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000" tabRatio="872" firstSheet="24" activeTab="31"/>
  </bookViews>
  <sheets>
    <sheet name="Budget-&gt;" sheetId="35" r:id="rId1"/>
    <sheet name="Assumptions-&gt;" sheetId="1" r:id="rId2"/>
    <sheet name="Manual Adjustment" sheetId="10" r:id="rId3"/>
    <sheet name="Salary charging" sheetId="2" r:id="rId4"/>
    <sheet name="FX Rates" sheetId="9" r:id="rId5"/>
    <sheet name="Bonus charging" sheetId="3" r:id="rId6"/>
    <sheet name="Benefits" sheetId="4" r:id="rId7"/>
    <sheet name="Rates" sheetId="5" r:id="rId8"/>
    <sheet name="Compensation" sheetId="25" r:id="rId9"/>
    <sheet name="Vacancy" sheetId="24" r:id="rId10"/>
    <sheet name="Deferral" sheetId="29" r:id="rId11"/>
    <sheet name="Vacation Distr" sheetId="30" r:id="rId12"/>
    <sheet name="Finance Report" sheetId="7" r:id="rId13"/>
    <sheet name="Name by Name " sheetId="8" r:id="rId14"/>
    <sheet name="SameStore" sheetId="11" r:id="rId15"/>
    <sheet name="Samestore Summary" sheetId="12" r:id="rId16"/>
    <sheet name="План Vs Факт" sheetId="22" r:id="rId17"/>
    <sheet name="факторный анализ" sheetId="27" r:id="rId18"/>
    <sheet name="Comp&amp;Ben, YTD by LE " sheetId="32" r:id="rId19"/>
    <sheet name="Comp&amp;Ben, Montly" sheetId="33" r:id="rId20"/>
    <sheet name="Comp&amp;Ben, Montly Detailed" sheetId="34" r:id="rId21"/>
    <sheet name="HC Tracker-&gt;" sheetId="36" r:id="rId22"/>
    <sheet name="Form" sheetId="37" r:id="rId23"/>
    <sheet name=" Summary_MIR" sheetId="13" r:id="rId24"/>
    <sheet name="Summary_GD" sheetId="14" r:id="rId25"/>
    <sheet name="Summary_MIR_pools" sheetId="15" r:id="rId26"/>
    <sheet name="Movement_ACT_MIR" sheetId="16" r:id="rId27"/>
    <sheet name="Movement_ACT_MIR_weekly" sheetId="17" r:id="rId28"/>
    <sheet name="Movement_TGT_MIR" sheetId="18" r:id="rId29"/>
    <sheet name="Movement_Vacancy_MIR" sheetId="19" r:id="rId30"/>
    <sheet name="Загрузка поименная Банк" sheetId="31" r:id="rId31"/>
    <sheet name="Загрузка МСФО Банк" sheetId="38" r:id="rId32"/>
    <sheet name="МСФО VTBC Comp_Non Comp" sheetId="41" r:id="rId33"/>
    <sheet name="Страхование" sheetId="42" r:id="rId34"/>
    <sheet name="COMP COST DASHBOARD" sheetId="43" r:id="rId35"/>
    <sheet name="НРБ регулярный отчет" sheetId="44" r:id="rId36"/>
    <sheet name="НП" sheetId="45" r:id="rId37"/>
    <sheet name="СП" sheetId="46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106__123Graph_LBL_AGRAFICO_20" hidden="1">[1]TASSI2!$AG$6:$AG$6</definedName>
    <definedName name="_107__123Graph_LBL_BGRAFICO_20" hidden="1">[1]TASSI2!$AH$6:$AH$6</definedName>
    <definedName name="_108__123Graph_LBL_CGRAFICO_20" hidden="1">[1]TASSI2!$AI$6:$AI$6</definedName>
    <definedName name="_109__123Graph_LBL_DGRAFICO_20" hidden="1">[1]TASSI2!$AJ$6:$AJ$6</definedName>
    <definedName name="_111__123Graph_LBL_FGRAFICO_20" hidden="1">[1]TASSI2!$AQ$5:$AQ$5</definedName>
    <definedName name="_112__123Graph_XGRAFICO_8" hidden="1">'[1]Tav.22 Rischio di Credito'!$AI$30:$AI$41</definedName>
    <definedName name="_45__123Graph_AGRAFICO_7" hidden="1">'[1]Tav.22 Rischio di Credito'!$AJ$7:$AJ$29</definedName>
    <definedName name="_46__123Graph_AGRAFICO_8" hidden="1">'[1]Tav.22 Rischio di Credito'!$AJ$30:$AJ$41</definedName>
    <definedName name="_AMO_UniqueIdentifier" hidden="1">"'501ab4d2-6692-452e-a7c0-668204650320'"</definedName>
    <definedName name="_Fill" localSheetId="19" hidden="1">#REF!</definedName>
    <definedName name="_Fill" localSheetId="20" hidden="1">#REF!</definedName>
    <definedName name="_Fill" localSheetId="18" hidden="1">#REF!</definedName>
    <definedName name="_Fill" hidden="1">#REF!</definedName>
    <definedName name="_xlnm._FilterDatabase" localSheetId="20" hidden="1">'Comp&amp;Ben, Montly Detailed'!$B$11:$R$58</definedName>
    <definedName name="_xlnm._FilterDatabase" localSheetId="8" hidden="1">Compensation!$A$11:$S$30</definedName>
    <definedName name="_xlnm._FilterDatabase" localSheetId="22" hidden="1">Form!$B$10:$AG$15</definedName>
    <definedName name="_xlnm._FilterDatabase" localSheetId="26" hidden="1">Movement_ACT_MIR!$B$6:$H$1039</definedName>
    <definedName name="_xlnm._FilterDatabase" localSheetId="27" hidden="1">Movement_ACT_MIR_weekly!$B$7:$AF$1040</definedName>
    <definedName name="_xlnm._FilterDatabase" localSheetId="28" hidden="1">Movement_TGT_MIR!$B$6:$P$1144</definedName>
    <definedName name="_xlnm._FilterDatabase" localSheetId="29" hidden="1">Movement_Vacancy_MIR!$B$6:$J$148</definedName>
    <definedName name="_Key1" localSheetId="19" hidden="1">#REF!</definedName>
    <definedName name="_Key1" localSheetId="20" hidden="1">#REF!</definedName>
    <definedName name="_Key1" localSheetId="18" hidden="1">#REF!</definedName>
    <definedName name="_Key1" hidden="1">#REF!</definedName>
    <definedName name="_Key2" localSheetId="19" hidden="1">#REF!</definedName>
    <definedName name="_Key2" localSheetId="20" hidden="1">#REF!</definedName>
    <definedName name="_Key2" localSheetId="18" hidden="1">#REF!</definedName>
    <definedName name="_Key2" hidden="1">#REF!</definedName>
    <definedName name="_Order1" hidden="1">255</definedName>
    <definedName name="_Order2" hidden="1">255</definedName>
    <definedName name="_Parse_In" localSheetId="19" hidden="1">#REF!</definedName>
    <definedName name="_Parse_In" localSheetId="20" hidden="1">#REF!</definedName>
    <definedName name="_Parse_In" localSheetId="18" hidden="1">#REF!</definedName>
    <definedName name="_Parse_In" hidden="1">#REF!</definedName>
    <definedName name="_Regression_Out" hidden="1">[2]PL!$E$71</definedName>
    <definedName name="_Regression_X" hidden="1">[2]PL!$C$60:$C$66</definedName>
    <definedName name="_Regression_Y" hidden="1">[2]PL!$D$60:$D$66</definedName>
    <definedName name="_Sort" localSheetId="19" hidden="1">#REF!</definedName>
    <definedName name="_Sort" localSheetId="20" hidden="1">#REF!</definedName>
    <definedName name="_Sort" localSheetId="18" hidden="1">#REF!</definedName>
    <definedName name="_Sort" hidden="1">#REF!</definedName>
    <definedName name="_xlchart.v1.0" hidden="1">'факторный анализ'!$A$9:$A$17</definedName>
    <definedName name="_xlchart.v1.1" hidden="1">'факторный анализ'!$B$9:$B$17</definedName>
    <definedName name="aaaaaa" hidden="1">#N/A</definedName>
    <definedName name="AccessDatabase" hidden="1">"H:\(p)\COMMON\ГФНП\КП в USD .mdb"</definedName>
    <definedName name="ag" hidden="1">#N/A</definedName>
    <definedName name="anscount" hidden="1">2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localSheetId="19" hidden="1">#REF!</definedName>
    <definedName name="AS2TickmarkLS" localSheetId="20" hidden="1">#REF!</definedName>
    <definedName name="AS2TickmarkLS" localSheetId="18" hidden="1">#REF!</definedName>
    <definedName name="AS2TickmarkLS" hidden="1">#REF!</definedName>
    <definedName name="AS2VersionLS" hidden="1">300</definedName>
    <definedName name="asfafq" hidden="1">#N/A</definedName>
    <definedName name="avaaaaav" hidden="1">#N/A</definedName>
    <definedName name="BG_Del" hidden="1">15</definedName>
    <definedName name="BG_Ins" hidden="1">4</definedName>
    <definedName name="BG_Mod" hidden="1">6</definedName>
    <definedName name="BLPH12" localSheetId="19" hidden="1">[3]Sheet3!#REF!</definedName>
    <definedName name="BLPH12" localSheetId="20" hidden="1">[3]Sheet3!#REF!</definedName>
    <definedName name="BLPH12" localSheetId="18" hidden="1">[3]Sheet3!#REF!</definedName>
    <definedName name="BLPH12" hidden="1">[3]Sheet3!#REF!</definedName>
    <definedName name="BLPH13" localSheetId="19" hidden="1">[3]Sheet3!#REF!</definedName>
    <definedName name="BLPH13" localSheetId="20" hidden="1">[3]Sheet3!#REF!</definedName>
    <definedName name="BLPH13" localSheetId="18" hidden="1">[3]Sheet3!#REF!</definedName>
    <definedName name="BLPH13" hidden="1">[3]Sheet3!#REF!</definedName>
    <definedName name="BLPH14" localSheetId="19" hidden="1">[3]Sheet3!#REF!</definedName>
    <definedName name="BLPH14" localSheetId="20" hidden="1">[3]Sheet3!#REF!</definedName>
    <definedName name="BLPH14" localSheetId="18" hidden="1">[3]Sheet3!#REF!</definedName>
    <definedName name="BLPH14" hidden="1">[3]Sheet3!#REF!</definedName>
    <definedName name="BLPH15" localSheetId="19" hidden="1">[3]Sheet3!#REF!</definedName>
    <definedName name="BLPH15" localSheetId="20" hidden="1">[3]Sheet3!#REF!</definedName>
    <definedName name="BLPH15" localSheetId="18" hidden="1">[3]Sheet3!#REF!</definedName>
    <definedName name="BLPH15" hidden="1">[3]Sheet3!#REF!</definedName>
    <definedName name="BLPH16" localSheetId="19" hidden="1">[3]Sheet3!#REF!</definedName>
    <definedName name="BLPH16" localSheetId="20" hidden="1">[3]Sheet3!#REF!</definedName>
    <definedName name="BLPH16" localSheetId="18" hidden="1">[3]Sheet3!#REF!</definedName>
    <definedName name="BLPH16" hidden="1">[3]Sheet3!#REF!</definedName>
    <definedName name="Ch_Dom_PM_share" localSheetId="19" hidden="1">'[4]Key Analyst Data'!#REF!</definedName>
    <definedName name="Ch_Dom_PM_share" localSheetId="20" hidden="1">'[4]Key Analyst Data'!#REF!</definedName>
    <definedName name="Ch_Dom_PM_share" localSheetId="18" hidden="1">'[4]Key Analyst Data'!#REF!</definedName>
    <definedName name="Ch_Dom_PM_share" hidden="1">'[4]Key Analyst Data'!#REF!</definedName>
    <definedName name="ChangeRange" hidden="1">#N/A</definedName>
    <definedName name="ContentsHelp" hidden="1">#N/A</definedName>
    <definedName name="CreateTable" hidden="1">#N/A</definedName>
    <definedName name="ddd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eleteRange" hidden="1">#N/A</definedName>
    <definedName name="DeleteTable" hidden="1">#N/A</definedName>
    <definedName name="df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GFSHDF" localSheetId="20" hidden="1">{#N/A,#N/A,FALSE,"Aging Summary";#N/A,#N/A,FALSE,"Ratio Analysis";#N/A,#N/A,FALSE,"Test 120 Day Accts";#N/A,#N/A,FALSE,"Tickmarks"}</definedName>
    <definedName name="DGFSHDF" hidden="1">{#N/A,#N/A,FALSE,"Aging Summary";#N/A,#N/A,FALSE,"Ratio Analysis";#N/A,#N/A,FALSE,"Test 120 Day Accts";#N/A,#N/A,FALSE,"Tickmarks"}</definedName>
    <definedName name="eeee" localSheetId="20" hidden="1">{"'РП (2)'!$A$5:$S$150"}</definedName>
    <definedName name="eeee" hidden="1">{"'РП (2)'!$A$5:$S$150"}</definedName>
    <definedName name="eertr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PMWorkbookOptions_1" hidden="1">"qB0BAB+LCAAAAAAABADtXW1z2rgW/r4z+x8yfAds3gIZkh3XMQlbwFxw0m0zHcaAk3hKbK5xmnR//RVYCdg41EInuZJQ25lQSz7W83Ae2VaOzmn+9fwwO/rpBAvX905zakHJHTnexJ+63t1p7jG8zau13F9nf/7R/OIHP8a+/8Och6jr4gid5y1Onhfuae4+DOcnxeLT01PhqVzwg7tiSVHU4j/dznBy7zzYeddbhLY3cXKvZ01/f1YOXfXo"</definedName>
    <definedName name="EPMWorkbookOptions_10" hidden="1">"3nlhSstECcJhtCxmMAplDTRsmkmHfQdW5CMkuJCzp8iHkbGYwShUJf2wYSadFZwTKWFQCZMViICRsIDxOXvVp8TWRPfQDJ1io0nv1Cxq8/nMndghsvN6PHb0pTuy5nseGjg6dm6H9svh1KPoeMTaw8xbnObuw3B+UiyGzsP8MXALfnBXvFo4wXpMhefFNHc2avW7o099vfdFVUY3+KSFPR8/Twt39r/zwH/Ie85tWJj5E3t2Ukcz+bK5OJ5P"</definedName>
    <definedName name="EPMWorkbookOptions_11" hidden="1">"it9HNxf9Xgn9QHPcQOsNW+agq1nLBa/RzaqwCHKemMM0N0ESjnSDwTQCXwk4Sw4mMYaIwTd9hriM7d4lMlio6rofXpo03JyiBsg1wy1yytwc3OIG2r/JLf43NniJDZpyUwy3uOmisjmGTRnFyi9y6rg/bqHTRkpxCxwisoRb8JQRChzjpvilLreo6X83yC10yl+l8IvbSD63WYbwmGnW2/lEvdcSJQtQd7RsNOwsLxzv+tqJuCQ0YX1cRotC"</definedName>
    <definedName name="EPMWorkbookOptions_12" hidden="1">"k1bWYxUGYUJodmGQpcNlFwdJBjR2URAlSmEXBsm+e5ZRkGw8ZhhH1j2X7EIg23LGLg6iDTfswiDZgcEyiuwh6OyiIApNZhcGUVQmwzAM/u/eBHF1jIIgiyyCBhHrvPPdcBPsjiCW4b2/vmgU4RSNNaVh16kr9ClnprCyOlH3vdB5Dlv2Tz9wQzSuVYRIdPJWW4bzW26wCDcGkN6eMPQBoaSEr9abZvaORBNxN9LecTXYJJPRaGBsCJIOnp34"</definedName>
    <definedName name="EPMWorkbookOptions_13" hidden="1">"0WgtaWD0dIoqIIpSqSsEVX9F3Ja15jFR37bTWbbw7rHgvHR0SUmCksHVJ945YW1io9qkVi5Xq5VKhSAyXtR5bf+4V2xYOusuOGe4OPpwoO/trLVjVanXj7M7q4gbsV5pTMTsjiyTe2+FJKW0KqfX5l/C8KRcSlK2SFlGVkhSktUo2zKnwBvD3P8OeG0MaF5Da7VymeA9VMCNjGseE89r2qikqNw7LDQtmm5d8b+8xpSMrXb3IxMKiJhlPCIx"</definedName>
    <definedName name="EPMWorkbookOptions_14" hidden="1">"7qklNLsVLNPi31uBaVFrhZbB/cIJNCmVwtDo804KQ/Pa55Gm6+bVh6YvEzPxOuYx8Xhiarw7KzQl7Z5SV9Tor+RmzU1tyU1rMJScxDn5NESPCKWVvxzuy/pb/lJo9QuIF7WglHjnhqmbIlEAP8hNUcwiBtRZNrBxJj0WnheZRAxayGRbWECULGYVA8qsMdg0kw4Lz0pHChlayIjbtvWRMhazrkNEY+K+o5aUCnq85t1fAWmprGhZ5deWtKxp"</definedName>
    <definedName name="EPMWorkbookOptions_15" hidden="1">"qUpa3vKWy7J66A+1b80tqgC0sHUv/Ogk9aqIOxLAMgLiSzDpt+DsyCdbaDUv8zJ+pJZF3KVAl90S22XSVWEpQZ8lIXEfaTQakpIkJTXeKWFqhifK3AIzyYu4ZYM6my82zaTDvgMr8lENXsiWbn6kjEXczIJpTLirfN9KY0WtNRoCPKAwJWKSBGQwKhYxHp82xTy2zKS7gpMi78TwIibJvwcjYxFD8gFKJmDjTPrsu/AixQwt5qxJKGF0LGb8"</definedName>
    <definedName name="EPMWorkbookOptions_16" hidden="1">"OX0BEGydSX8FJkZqGFrDZFlYYYQsZswsbTkbbJtJl4WnRSoZWslEeYhhhCxmyCxEeSZsn0mvBadGahlayyTJuGGkLGbYLGWxMWyaSX+FZkWKGF7E2XPRg4i4JGa4H1XlPGyYSW8F50RqGFrDRJUYYEQsZpwffSFIbJ1Jn30HYqSWobVMVI4ERstihnNRVjbFppl02HdgRQoZXMiZC/LAqFjMaC6KOr3YLJOeCsyIVC+4erOXooKRr5hhXFQl"</definedName>
    <definedName name="EPMWorkbookOptions_17" hidden="1">"p7FhJp0VnBMpYVAJkxVig5GwgCFce9VPx9ZE99AMnWKjSe/ULGrz+cyd2CGy83o8dvSlO7Lmex4aODp2bof26vDmQctPgm8OnNvAWdybnjl3vJcyevGDq376zLGDpVHTG9o/nZeeycOrvl/84MfY938gtwxXNL703m6I93+a4m+t2V5c24Frj2dO1wnu1ha2jv/5x9qsOY/Y+B92gwuPqB0BAA=="</definedName>
    <definedName name="EPMWorkbookOptions_2" hidden="1">"qKn7nudMlte0fP0xCBwvvHadp1VjrPncDm18FB3v2Q9OdLXXK4XOw/wxcFeXulo4QT9wbh1kb+IU0IByZ6NWvzv61Nd7X1RldINPWtjz8fO0cGf/Ow/8h7zn3IaFmT+xZyd1RVGWzcXxfFL8Prq56PdK6Mfn0blmaejDrT1bON+bxeVI1uPS5vOZO7E3OMw8vhcbcSsbhzHss2gIiStHbG0RmKEJNXadh7ETXHnufx+dldWbb8ZIN3vDi0H/"</definedName>
    <definedName name="EPMWorkbookOptions_3" hidden="1">"e+EG/bvomJ+0DoK71XXL2KXrBHYwuf+17nSE/OjEc2enuTB4RG5S3D7r3H1wvKWXZj+rWYTFezUYGD39K0Lb19An61JFHzu66KCtr30jjllHri806qV+hgN9jbqEPp532kLD/jzSdN286lmJL9vUhAatm0NL15KgLWX1R2jk50anfW0MEhPauSU6buOf7SnNwF+4cgDfe6tjfomjbylKo9EQGnS7p5vWoBvHjQ6K/mW3e5ZuJlAfgpN3tcFn"</definedName>
    <definedName name="EPMWorkbookOptions_4" hidden="1">"IzGrd/UDgG0ZgzZ6Eo8D16yR1hH58Rwhv/6WAH397UAmdLPdabWNznkcvyk+8P7APL/SEyofHMi3PjAu2mYvjn14ELiHW8/rA+Hv40Pjomsk383QwQP4wi0t5YEdHRQed9vqJFG3xX476xra8AoJPFpU/Gqd8wJ1R8tGw6U7nTre64UXO9h67XTtLtyxO3PDX5kgnK1XZpvFtPYU9paDOlsibhbxf3bA/v3AwGBEa498w3hdVeMdBl4n4x3G"</definedName>
    <definedName name="EPMWorkbookOptions_5" hidden="1">"y6IX7ziiRSzeUeBVGf5hWLrJO4hoxYR/FNECCPc4rr/xDuFlWYJ3HHiVgXcY0XoB/yiGAjyF4Ld53mHgN3PuYSxftLkG8fLe/P8BEeu88x13E+w6vmnrPXh4768vqvszP8BjTWnYdeoKfcqZKaysTtR9L3Sew5b90w/cEI1rFcQVnbzVluH8lhsswo0BpLcnDL2O8m2CsvYCWiLYNBORnldrVUUt19UNA2lfx+pcM5g6wZnSLEYfUq0v5jP7"</definedName>
    <definedName name="EPMWorkbookOptions_6" hidden="1">"Vz/w506AnEut1qq3zvg2X61NK/lK6baRr1cdJ6/YTqkyHR9Xjsfl5ZXjZ6UY7tiLcOjMnEnoTKN1pDSSfrNOhbtABsFhk3stXL39xWY7d9d6HSgbava16YPgoywGH81iFlVtTAzvOo/hoMz9JzJFqdQVJfs8poo5j1EEt2K7TDorOCVap7Ns4Z0X1kSc/TUiRcPlcrVaqVSya7gkqob3j9XGhpl0VnBORj2zZ/DOClMSxhHze0u4dqwq9fpx"</definedName>
    <definedName name="EPMWorkbookOptions_7" hidden="1">"dgmXhZQw3cYDbJlJbwUnpX0pSdkkZRW7P9AbkpQkKSPL5J4U5ib7a2NA885Vq5XLBC9dFWFne8Rj4uFEG5UUVeXdYaFp0XTriv+1NaZkbLW7+79zkS8AVwk0bDuNcaNRaeSn43E5X6mq9fz49tjO27VpedwoV0ul2ykbGl6SGPdUpN5K4W+tx7uvQpNSLmh97tdN4En5zyFP9WmcKLWCZVpyrn9jmPvM9YRBqCDTfU3ARza6LfLYrnTWXXCI"</definedName>
    <definedName name="EPMWorkbookOptions_8" hidden="1">"Q41BnPVYSGelTm2AjTPpsfC8yFVhaCGTBduDKLkupJIpU3Vg00w6LDwrHSlkaCEjbtvWR8q4IaSMIxoT9x11GSelHrKO02kpKRVJS5q3qJWapCVOy+Whxxru8JbjMve0sHUvJNjzAHIvVEUMnQZLw4YvwaTfgrMjn2yh1bxMhveRWhYxfJgupSC2y6SrQlOCHvQlJUkv4Z4SpiY0opQKMHOaiOHU1BlDsWkmHfYdWJFPJvBCzpxUBEbGIoZU"</definedName>
    <definedName name="EPMWorkbookOptions_9" hidden="1">"UyfAxaalu+6CQ5o+BsZfRQwKpU1cjC0z6a7gpMh7DryISbInwciYJC6UJxlTJuLGxpn02XfhRYoZWsxZU4jB6FjMgD/6tPLYOpP+CkyM1DC0hsly6MEIWcxgSNoiCdg2ky4LT4tUMrSSibJIwghZzFhIiKIf2L702l1wSJOGwjitmJF/lMVasGkm/RWaFXnrgRdx9py5ICIuiRmxRFV5CBuW3roLDnFuZBh3FTMoh75kFLbOpM9CE2MOo0B8"</definedName>
    <definedName name="er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re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tr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V__EVCOM_OPTIONS__" hidden="1">8</definedName>
    <definedName name="EV__EXPOPTIONS__" hidden="1">1</definedName>
    <definedName name="EV__LASTREFTIME__" hidden="1">"(GMT+04:00)25.05.2012 13:50:17"</definedName>
    <definedName name="EV__MAXEXPCOLS__" hidden="1">16383</definedName>
    <definedName name="EV__MAXEXPROWS__" hidden="1">1048575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134217728</definedName>
    <definedName name="EV__WBVERSION__" hidden="1">0</definedName>
    <definedName name="ew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yu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DP_107_1_aUrv" localSheetId="19" hidden="1">'[4]Key Analyst Data'!#REF!</definedName>
    <definedName name="FDP_107_1_aUrv" localSheetId="20" hidden="1">'[4]Key Analyst Data'!#REF!</definedName>
    <definedName name="FDP_107_1_aUrv" localSheetId="18" hidden="1">'[4]Key Analyst Data'!#REF!</definedName>
    <definedName name="FDP_107_1_aUrv" hidden="1">'[4]Key Analyst Data'!#REF!</definedName>
    <definedName name="FDP_108_1_aUrv" localSheetId="19" hidden="1">'[4]Key Analyst Data'!#REF!</definedName>
    <definedName name="FDP_108_1_aUrv" localSheetId="20" hidden="1">'[4]Key Analyst Data'!#REF!</definedName>
    <definedName name="FDP_108_1_aUrv" localSheetId="18" hidden="1">'[4]Key Analyst Data'!#REF!</definedName>
    <definedName name="FDP_108_1_aUrv" hidden="1">'[4]Key Analyst Data'!#REF!</definedName>
    <definedName name="FDP_109_1_aUrv" localSheetId="19" hidden="1">'[4]Key Analyst Data'!#REF!</definedName>
    <definedName name="FDP_109_1_aUrv" localSheetId="20" hidden="1">'[4]Key Analyst Data'!#REF!</definedName>
    <definedName name="FDP_109_1_aUrv" localSheetId="18" hidden="1">'[4]Key Analyst Data'!#REF!</definedName>
    <definedName name="FDP_109_1_aUrv" hidden="1">'[4]Key Analyst Data'!#REF!</definedName>
    <definedName name="FDP_11_1_aDrv" hidden="1">'[4]Key Analyst Data'!$D$3</definedName>
    <definedName name="FDP_110_1_aUrv" localSheetId="19" hidden="1">'[4]Key Analyst Data'!#REF!</definedName>
    <definedName name="FDP_110_1_aUrv" localSheetId="20" hidden="1">'[4]Key Analyst Data'!#REF!</definedName>
    <definedName name="FDP_110_1_aUrv" localSheetId="18" hidden="1">'[4]Key Analyst Data'!#REF!</definedName>
    <definedName name="FDP_110_1_aUrv" hidden="1">'[4]Key Analyst Data'!#REF!</definedName>
    <definedName name="FDP_111_1_aUrv" localSheetId="19" hidden="1">'[4]Key Analyst Data'!#REF!</definedName>
    <definedName name="FDP_111_1_aUrv" localSheetId="20" hidden="1">'[4]Key Analyst Data'!#REF!</definedName>
    <definedName name="FDP_111_1_aUrv" localSheetId="18" hidden="1">'[4]Key Analyst Data'!#REF!</definedName>
    <definedName name="FDP_111_1_aUrv" hidden="1">'[4]Key Analyst Data'!#REF!</definedName>
    <definedName name="FDP_112_1_aUrv" localSheetId="19" hidden="1">'[4]Key Analyst Data'!#REF!</definedName>
    <definedName name="FDP_112_1_aUrv" localSheetId="20" hidden="1">'[4]Key Analyst Data'!#REF!</definedName>
    <definedName name="FDP_112_1_aUrv" localSheetId="18" hidden="1">'[4]Key Analyst Data'!#REF!</definedName>
    <definedName name="FDP_112_1_aUrv" hidden="1">'[4]Key Analyst Data'!#REF!</definedName>
    <definedName name="FDP_113_1_aUrv" localSheetId="19" hidden="1">'[4]Key Analyst Data'!#REF!</definedName>
    <definedName name="FDP_113_1_aUrv" localSheetId="20" hidden="1">'[4]Key Analyst Data'!#REF!</definedName>
    <definedName name="FDP_113_1_aUrv" localSheetId="18" hidden="1">'[4]Key Analyst Data'!#REF!</definedName>
    <definedName name="FDP_113_1_aUrv" hidden="1">'[4]Key Analyst Data'!#REF!</definedName>
    <definedName name="FDP_114_1_aUrv" localSheetId="19" hidden="1">'[4]Key Analyst Data'!#REF!</definedName>
    <definedName name="FDP_114_1_aUrv" localSheetId="20" hidden="1">'[4]Key Analyst Data'!#REF!</definedName>
    <definedName name="FDP_114_1_aUrv" localSheetId="18" hidden="1">'[4]Key Analyst Data'!#REF!</definedName>
    <definedName name="FDP_114_1_aUrv" hidden="1">'[4]Key Analyst Data'!#REF!</definedName>
    <definedName name="FDP_115_1_aUrv" localSheetId="19" hidden="1">'[4]Key Analyst Data'!#REF!</definedName>
    <definedName name="FDP_115_1_aUrv" localSheetId="20" hidden="1">'[4]Key Analyst Data'!#REF!</definedName>
    <definedName name="FDP_115_1_aUrv" localSheetId="18" hidden="1">'[4]Key Analyst Data'!#REF!</definedName>
    <definedName name="FDP_115_1_aUrv" hidden="1">'[4]Key Analyst Data'!#REF!</definedName>
    <definedName name="FDP_116_1_aDrv" hidden="1">'[4]Key Analyst Data'!$G$20</definedName>
    <definedName name="FDP_116_1_aUrv" hidden="1">'[5]Key Analyst Data'!$AF$4</definedName>
    <definedName name="FDP_117_1_aUrv" localSheetId="19" hidden="1">'[4]Key Analyst Data'!#REF!</definedName>
    <definedName name="FDP_117_1_aUrv" localSheetId="20" hidden="1">'[4]Key Analyst Data'!#REF!</definedName>
    <definedName name="FDP_117_1_aUrv" localSheetId="18" hidden="1">'[4]Key Analyst Data'!#REF!</definedName>
    <definedName name="FDP_117_1_aUrv" hidden="1">'[4]Key Analyst Data'!#REF!</definedName>
    <definedName name="FDP_118_1_aDrv" localSheetId="19" hidden="1">'[4]Key Analyst Data'!#REF!</definedName>
    <definedName name="FDP_118_1_aDrv" localSheetId="20" hidden="1">'[4]Key Analyst Data'!#REF!</definedName>
    <definedName name="FDP_118_1_aDrv" localSheetId="18" hidden="1">'[4]Key Analyst Data'!#REF!</definedName>
    <definedName name="FDP_118_1_aDrv" hidden="1">'[4]Key Analyst Data'!#REF!</definedName>
    <definedName name="FDP_119_1_aDrv" localSheetId="19" hidden="1">'[4]Key Analyst Data'!#REF!</definedName>
    <definedName name="FDP_119_1_aDrv" localSheetId="20" hidden="1">'[4]Key Analyst Data'!#REF!</definedName>
    <definedName name="FDP_119_1_aDrv" localSheetId="18" hidden="1">'[4]Key Analyst Data'!#REF!</definedName>
    <definedName name="FDP_119_1_aDrv" hidden="1">'[4]Key Analyst Data'!#REF!</definedName>
    <definedName name="FDP_12_1_aDrv" hidden="1">'[4]Key Analyst Data'!$D$4</definedName>
    <definedName name="FDP_12_1_aUrv" hidden="1">'[5]Key Analyst Data'!$K$7</definedName>
    <definedName name="FDP_120_1_aDrv" localSheetId="19" hidden="1">'[4]Key Analyst Data'!#REF!</definedName>
    <definedName name="FDP_120_1_aDrv" localSheetId="20" hidden="1">'[4]Key Analyst Data'!#REF!</definedName>
    <definedName name="FDP_120_1_aDrv" localSheetId="18" hidden="1">'[4]Key Analyst Data'!#REF!</definedName>
    <definedName name="FDP_120_1_aDrv" hidden="1">'[4]Key Analyst Data'!#REF!</definedName>
    <definedName name="FDP_121_1_aUrv" localSheetId="19" hidden="1">'[4]Key Analyst Data'!#REF!</definedName>
    <definedName name="FDP_121_1_aUrv" localSheetId="20" hidden="1">'[4]Key Analyst Data'!#REF!</definedName>
    <definedName name="FDP_121_1_aUrv" localSheetId="18" hidden="1">'[4]Key Analyst Data'!#REF!</definedName>
    <definedName name="FDP_121_1_aUrv" hidden="1">'[4]Key Analyst Data'!#REF!</definedName>
    <definedName name="FDP_123_1_aDrv" localSheetId="19" hidden="1">#REF!</definedName>
    <definedName name="FDP_123_1_aDrv" localSheetId="20" hidden="1">#REF!</definedName>
    <definedName name="FDP_123_1_aDrv" localSheetId="18" hidden="1">#REF!</definedName>
    <definedName name="FDP_123_1_aDrv" hidden="1">#REF!</definedName>
    <definedName name="FDP_126_1_aDrv" hidden="1">'[5]Key Analyst Data'!$G$19</definedName>
    <definedName name="FDP_129_1_aUrv" localSheetId="19" hidden="1">#REF!</definedName>
    <definedName name="FDP_129_1_aUrv" localSheetId="20" hidden="1">#REF!</definedName>
    <definedName name="FDP_129_1_aUrv" localSheetId="18" hidden="1">#REF!</definedName>
    <definedName name="FDP_129_1_aUrv" hidden="1">#REF!</definedName>
    <definedName name="FDP_13_1_aDrv" hidden="1">'[4]Key Analyst Data'!$F$2</definedName>
    <definedName name="FDP_13_1_aUrv" hidden="1">'[5]Key Analyst Data'!$D$23</definedName>
    <definedName name="FDP_130_1_aUrv" localSheetId="19" hidden="1">#REF!</definedName>
    <definedName name="FDP_130_1_aUrv" localSheetId="20" hidden="1">#REF!</definedName>
    <definedName name="FDP_130_1_aUrv" localSheetId="18" hidden="1">#REF!</definedName>
    <definedName name="FDP_130_1_aUrv" hidden="1">#REF!</definedName>
    <definedName name="FDP_131_1_aUrv" localSheetId="19" hidden="1">#REF!</definedName>
    <definedName name="FDP_131_1_aUrv" localSheetId="20" hidden="1">#REF!</definedName>
    <definedName name="FDP_131_1_aUrv" localSheetId="18" hidden="1">#REF!</definedName>
    <definedName name="FDP_131_1_aUrv" hidden="1">#REF!</definedName>
    <definedName name="FDP_132_1_aUrv" hidden="1">'[5]Key Analyst Data'!$F$63</definedName>
    <definedName name="FDP_133_1_aUrv" hidden="1">'[5]Key Analyst Data'!$F$64</definedName>
    <definedName name="FDP_134_1_aUrv" hidden="1">'[5]Key Analyst Data'!$F$65</definedName>
    <definedName name="FDP_135_1_aUrv" hidden="1">'[5]Key Analyst Data'!$F$67</definedName>
    <definedName name="FDP_136_1_aUrv" hidden="1">'[5]Key Analyst Data'!$D$66</definedName>
    <definedName name="FDP_137_1_aUrv" hidden="1">'[5]Key Analyst Data'!$F$68</definedName>
    <definedName name="FDP_138_1_aUrv" hidden="1">'[5]Key Analyst Data'!$G$70</definedName>
    <definedName name="FDP_139_1_aUrv" hidden="1">'[5]Key Analyst Data'!$G$71</definedName>
    <definedName name="FDP_14_1_aDrv" hidden="1">'[4]Key Analyst Data'!$F$3</definedName>
    <definedName name="FDP_140_1_aDrv" hidden="1">'[5]Key Analyst Data'!$M$20</definedName>
    <definedName name="FDP_140_1_aUrv" localSheetId="19" hidden="1">#REF!</definedName>
    <definedName name="FDP_140_1_aUrv" localSheetId="20" hidden="1">#REF!</definedName>
    <definedName name="FDP_140_1_aUrv" localSheetId="18" hidden="1">#REF!</definedName>
    <definedName name="FDP_140_1_aUrv" hidden="1">#REF!</definedName>
    <definedName name="FDP_141_1_aUrv" hidden="1">'[5]Key Analyst Data'!$D$20</definedName>
    <definedName name="FDP_142_1_aUrv" hidden="1">'[5]Key Analyst Data'!$H$43</definedName>
    <definedName name="FDP_143_1_aUrv" hidden="1">'[5]Key Analyst Data'!$I$7</definedName>
    <definedName name="FDP_144_1_aUrv" hidden="1">'[5]Key Analyst Data'!$J$34</definedName>
    <definedName name="FDP_15_1_aDrv" hidden="1">'[4]Key Analyst Data'!$F$4</definedName>
    <definedName name="FDP_16_1_aDrv" hidden="1">'[4]Key Analyst Data'!$H$2</definedName>
    <definedName name="FDP_16_1_aUrv" localSheetId="19" hidden="1">#REF!</definedName>
    <definedName name="FDP_16_1_aUrv" localSheetId="20" hidden="1">#REF!</definedName>
    <definedName name="FDP_16_1_aUrv" localSheetId="18" hidden="1">#REF!</definedName>
    <definedName name="FDP_16_1_aUrv" hidden="1">#REF!</definedName>
    <definedName name="FDP_169_1_aUrv" localSheetId="19" hidden="1">#REF!</definedName>
    <definedName name="FDP_169_1_aUrv" localSheetId="20" hidden="1">#REF!</definedName>
    <definedName name="FDP_169_1_aUrv" localSheetId="18" hidden="1">#REF!</definedName>
    <definedName name="FDP_169_1_aUrv" hidden="1">#REF!</definedName>
    <definedName name="FDP_17_1_aDrv" hidden="1">'[4]Key Analyst Data'!$H$3</definedName>
    <definedName name="FDP_17_1_aUrv" localSheetId="19" hidden="1">#REF!</definedName>
    <definedName name="FDP_17_1_aUrv" localSheetId="20" hidden="1">#REF!</definedName>
    <definedName name="FDP_17_1_aUrv" localSheetId="18" hidden="1">#REF!</definedName>
    <definedName name="FDP_17_1_aUrv" hidden="1">#REF!</definedName>
    <definedName name="FDP_170_1_aUrv" localSheetId="19" hidden="1">#REF!</definedName>
    <definedName name="FDP_170_1_aUrv" localSheetId="20" hidden="1">#REF!</definedName>
    <definedName name="FDP_170_1_aUrv" localSheetId="18" hidden="1">#REF!</definedName>
    <definedName name="FDP_170_1_aUrv" hidden="1">#REF!</definedName>
    <definedName name="FDP_171_1_aUrv" localSheetId="19" hidden="1">#REF!</definedName>
    <definedName name="FDP_171_1_aUrv" localSheetId="20" hidden="1">#REF!</definedName>
    <definedName name="FDP_171_1_aUrv" localSheetId="18" hidden="1">#REF!</definedName>
    <definedName name="FDP_171_1_aUrv" hidden="1">#REF!</definedName>
    <definedName name="FDP_173_1_aUrv" hidden="1">'[5]Key Analyst Data'!$D$53</definedName>
    <definedName name="FDP_174_1_aUrv" hidden="1">'[5]Key Analyst Data'!$D$16</definedName>
    <definedName name="FDP_175_1_aUrv" hidden="1">'[5]Key Analyst Data'!$D$31</definedName>
    <definedName name="FDP_176_1_aUrv" hidden="1">'[5]Key Analyst Data'!$G$20</definedName>
    <definedName name="FDP_18_1_aDrv" hidden="1">'[4]Key Analyst Data'!$H$4</definedName>
    <definedName name="FDP_18_1_aUrv" localSheetId="19" hidden="1">#REF!</definedName>
    <definedName name="FDP_18_1_aUrv" localSheetId="20" hidden="1">#REF!</definedName>
    <definedName name="FDP_18_1_aUrv" localSheetId="18" hidden="1">#REF!</definedName>
    <definedName name="FDP_18_1_aUrv" hidden="1">#REF!</definedName>
    <definedName name="FDP_19_1_aUdv" localSheetId="19" hidden="1">#REF!</definedName>
    <definedName name="FDP_19_1_aUdv" localSheetId="20" hidden="1">#REF!</definedName>
    <definedName name="FDP_19_1_aUdv" localSheetId="18" hidden="1">#REF!</definedName>
    <definedName name="FDP_19_1_aUdv" hidden="1">#REF!</definedName>
    <definedName name="FDP_19_1_aUrv" hidden="1">'[4]Key Analyst Data'!$I$12</definedName>
    <definedName name="FDP_19_1_dUdv" localSheetId="19" hidden="1">#REF!</definedName>
    <definedName name="FDP_19_1_dUdv" localSheetId="20" hidden="1">#REF!</definedName>
    <definedName name="FDP_19_1_dUdv" localSheetId="18" hidden="1">#REF!</definedName>
    <definedName name="FDP_19_1_dUdv" hidden="1">#REF!</definedName>
    <definedName name="FDP_2_1_aSrv" hidden="1">'[5]Key Analyst Data'!$M$35</definedName>
    <definedName name="FDP_2_1_aUrv" localSheetId="19" hidden="1">'[4]Key Analyst Data'!#REF!</definedName>
    <definedName name="FDP_2_1_aUrv" localSheetId="20" hidden="1">'[4]Key Analyst Data'!#REF!</definedName>
    <definedName name="FDP_2_1_aUrv" localSheetId="18" hidden="1">'[4]Key Analyst Data'!#REF!</definedName>
    <definedName name="FDP_2_1_aUrv" hidden="1">'[4]Key Analyst Data'!#REF!</definedName>
    <definedName name="FDP_2_1_dSrv" hidden="1">'[5]Key Analyst Data'!$I$35</definedName>
    <definedName name="FDP_20_1_aUdv" localSheetId="19" hidden="1">#REF!</definedName>
    <definedName name="FDP_20_1_aUdv" localSheetId="20" hidden="1">#REF!</definedName>
    <definedName name="FDP_20_1_aUdv" localSheetId="18" hidden="1">#REF!</definedName>
    <definedName name="FDP_20_1_aUdv" hidden="1">#REF!</definedName>
    <definedName name="FDP_20_1_aUrv" hidden="1">'[4]Key Analyst Data'!$D$16</definedName>
    <definedName name="FDP_21_1_aDrv" localSheetId="19" hidden="1">#REF!</definedName>
    <definedName name="FDP_21_1_aDrv" localSheetId="20" hidden="1">#REF!</definedName>
    <definedName name="FDP_21_1_aDrv" localSheetId="18" hidden="1">#REF!</definedName>
    <definedName name="FDP_21_1_aDrv" hidden="1">#REF!</definedName>
    <definedName name="FDP_21_1_aUrv" hidden="1">'[4]Key Analyst Data'!$D$17</definedName>
    <definedName name="FDP_22_1_aDrv" localSheetId="19" hidden="1">#REF!</definedName>
    <definedName name="FDP_22_1_aDrv" localSheetId="20" hidden="1">#REF!</definedName>
    <definedName name="FDP_22_1_aDrv" localSheetId="18" hidden="1">#REF!</definedName>
    <definedName name="FDP_22_1_aDrv" hidden="1">#REF!</definedName>
    <definedName name="FDP_22_1_aUdv" hidden="1">'[5]Key Analyst Data'!$AU$3</definedName>
    <definedName name="FDP_22_1_aUrv" hidden="1">'[4]Key Analyst Data'!$D$18</definedName>
    <definedName name="FDP_22_1_dUdv" hidden="1">'[5]Key Analyst Data'!$AT$3</definedName>
    <definedName name="FDP_23_1_aDrv" localSheetId="19" hidden="1">#REF!</definedName>
    <definedName name="FDP_23_1_aDrv" localSheetId="20" hidden="1">#REF!</definedName>
    <definedName name="FDP_23_1_aDrv" localSheetId="18" hidden="1">#REF!</definedName>
    <definedName name="FDP_23_1_aDrv" hidden="1">#REF!</definedName>
    <definedName name="FDP_23_1_aUdv" hidden="1">'[5]Key Analyst Data'!$AV$3</definedName>
    <definedName name="FDP_23_1_aUrv" hidden="1">'[4]Key Analyst Data'!$D$19</definedName>
    <definedName name="FDP_24_1_aDrv" hidden="1">'[5]Key Analyst Data'!$D$3</definedName>
    <definedName name="FDP_24_1_aUrv" hidden="1">'[4]Key Analyst Data'!$D$21</definedName>
    <definedName name="FDP_25_1_aDrv" hidden="1">'[5]Key Analyst Data'!$D$4</definedName>
    <definedName name="FDP_25_1_aUrv" hidden="1">'[4]Key Analyst Data'!$D$22</definedName>
    <definedName name="FDP_26_1_aDrv" hidden="1">'[5]Key Analyst Data'!$D$5</definedName>
    <definedName name="FDP_26_1_aUrv" hidden="1">'[4]Key Analyst Data'!$D$23</definedName>
    <definedName name="FDP_27_1_aDrv" hidden="1">'[5]Key Analyst Data'!$F$3</definedName>
    <definedName name="FDP_27_1_aUrv" hidden="1">'[4]Key Analyst Data'!$D$24</definedName>
    <definedName name="FDP_28_1_aDrv" hidden="1">'[5]Key Analyst Data'!$F$4</definedName>
    <definedName name="FDP_28_1_aUrv" hidden="1">'[4]Key Analyst Data'!$D$27</definedName>
    <definedName name="FDP_29_1_aDrv" hidden="1">'[5]Key Analyst Data'!$F$5</definedName>
    <definedName name="FDP_29_1_aUrv" hidden="1">'[4]Key Analyst Data'!$D$29</definedName>
    <definedName name="FDP_3_1_aUrv" localSheetId="19" hidden="1">'[4]Key Analyst Data'!#REF!</definedName>
    <definedName name="FDP_3_1_aUrv" localSheetId="20" hidden="1">'[4]Key Analyst Data'!#REF!</definedName>
    <definedName name="FDP_3_1_aUrv" localSheetId="18" hidden="1">'[4]Key Analyst Data'!#REF!</definedName>
    <definedName name="FDP_3_1_aUrv" hidden="1">'[4]Key Analyst Data'!#REF!</definedName>
    <definedName name="FDP_30_1_aDrv" hidden="1">'[5]Key Analyst Data'!$H$3</definedName>
    <definedName name="FDP_30_1_aUrv" hidden="1">'[4]Key Analyst Data'!$D$31</definedName>
    <definedName name="FDP_31_1_aDrv" hidden="1">'[5]Key Analyst Data'!$H$4</definedName>
    <definedName name="FDP_31_1_aUrv" hidden="1">'[4]Key Analyst Data'!$D$32</definedName>
    <definedName name="FDP_32_1_aDrv" hidden="1">'[5]Key Analyst Data'!$H$5</definedName>
    <definedName name="FDP_32_1_aUrv" hidden="1">'[4]Key Analyst Data'!$G$32</definedName>
    <definedName name="FDP_33_1_aUrv" hidden="1">'[4]Key Analyst Data'!$D$34</definedName>
    <definedName name="FDP_34_1_aUrv" hidden="1">'[4]Key Analyst Data'!$D$35</definedName>
    <definedName name="FDP_35_1_aUrv" hidden="1">'[4]Key Analyst Data'!$D$36</definedName>
    <definedName name="FDP_36_1_aUrv" hidden="1">'[4]Key Analyst Data'!$G$36</definedName>
    <definedName name="FDP_37_1_aUrv" hidden="1">'[4]Key Analyst Data'!$G$34</definedName>
    <definedName name="FDP_38_1_aUrv" hidden="1">'[4]Key Analyst Data'!$I$31</definedName>
    <definedName name="FDP_39_1_aUrv" hidden="1">'[4]Key Analyst Data'!$I$34</definedName>
    <definedName name="FDP_4_1_aUrv" localSheetId="19" hidden="1">'[4]Key Analyst Data'!#REF!</definedName>
    <definedName name="FDP_4_1_aUrv" localSheetId="20" hidden="1">'[4]Key Analyst Data'!#REF!</definedName>
    <definedName name="FDP_4_1_aUrv" localSheetId="18" hidden="1">'[4]Key Analyst Data'!#REF!</definedName>
    <definedName name="FDP_4_1_aUrv" hidden="1">'[4]Key Analyst Data'!#REF!</definedName>
    <definedName name="FDP_40_1_aUrv" hidden="1">'[4]Key Analyst Data'!$D$38</definedName>
    <definedName name="FDP_41_1_aUrv" hidden="1">'[4]Key Analyst Data'!$D$39</definedName>
    <definedName name="FDP_42_1_aUrv" hidden="1">'[4]Key Analyst Data'!$G$39</definedName>
    <definedName name="FDP_43_1_aUrv" hidden="1">'[4]Key Analyst Data'!$D$43</definedName>
    <definedName name="FDP_44_1_aUrv" hidden="1">'[4]Key Analyst Data'!$G$43</definedName>
    <definedName name="FDP_45_1_aUrv" hidden="1">'[4]Key Analyst Data'!$D$44</definedName>
    <definedName name="FDP_46_1_aUrv" hidden="1">'[4]Key Analyst Data'!$G$44</definedName>
    <definedName name="FDP_47_1_aUrv" hidden="1">'[4]Key Analyst Data'!$D$45</definedName>
    <definedName name="FDP_48_1_aUrv" hidden="1">'[4]Key Analyst Data'!$G$45</definedName>
    <definedName name="FDP_49_1_aDrv" hidden="1">'[4]Key Analyst Data'!$D$42</definedName>
    <definedName name="FDP_49_1_aUrv" hidden="1">'[5]Key Analyst Data'!$D$38</definedName>
    <definedName name="FDP_5_1_aUrv" hidden="1">'[4]Key Analyst Data'!$D$28</definedName>
    <definedName name="FDP_50_1_aDrv" hidden="1">'[4]Key Analyst Data'!$G$42</definedName>
    <definedName name="FDP_50_1_aUrv" hidden="1">'[5]Key Analyst Data'!$D$39</definedName>
    <definedName name="FDP_51_1_aUrv" hidden="1">'[4]Key Analyst Data'!$D$12</definedName>
    <definedName name="FDP_52_1_aUrv" hidden="1">'[4]Key Analyst Data'!$D$14</definedName>
    <definedName name="FDP_52_1_rUrv" hidden="1">'[4]Key Analyst Data'!$D$15</definedName>
    <definedName name="FDP_53_1_aUrv" hidden="1">'[4]Key Analyst Data'!$D$49</definedName>
    <definedName name="FDP_54_1_aUrv" hidden="1">'[4]Key Analyst Data'!$D$50</definedName>
    <definedName name="FDP_55_1_aUrv" localSheetId="19" hidden="1">'[4]Key Analyst Data'!#REF!</definedName>
    <definedName name="FDP_55_1_aUrv" localSheetId="20" hidden="1">'[4]Key Analyst Data'!#REF!</definedName>
    <definedName name="FDP_55_1_aUrv" localSheetId="18" hidden="1">'[4]Key Analyst Data'!#REF!</definedName>
    <definedName name="FDP_55_1_aUrv" hidden="1">'[4]Key Analyst Data'!#REF!</definedName>
    <definedName name="FDP_56_1_aUrv" localSheetId="19" hidden="1">'[4]Key Analyst Data'!#REF!</definedName>
    <definedName name="FDP_56_1_aUrv" localSheetId="20" hidden="1">'[4]Key Analyst Data'!#REF!</definedName>
    <definedName name="FDP_56_1_aUrv" localSheetId="18" hidden="1">'[4]Key Analyst Data'!#REF!</definedName>
    <definedName name="FDP_56_1_aUrv" hidden="1">'[4]Key Analyst Data'!#REF!</definedName>
    <definedName name="FDP_57_1_aUrv" localSheetId="19" hidden="1">'[4]Key Analyst Data'!#REF!</definedName>
    <definedName name="FDP_57_1_aUrv" localSheetId="20" hidden="1">'[4]Key Analyst Data'!#REF!</definedName>
    <definedName name="FDP_57_1_aUrv" localSheetId="18" hidden="1">'[4]Key Analyst Data'!#REF!</definedName>
    <definedName name="FDP_57_1_aUrv" hidden="1">'[4]Key Analyst Data'!#REF!</definedName>
    <definedName name="FDP_58_1_aDrv" localSheetId="19" hidden="1">#REF!</definedName>
    <definedName name="FDP_58_1_aDrv" localSheetId="20" hidden="1">#REF!</definedName>
    <definedName name="FDP_58_1_aDrv" localSheetId="18" hidden="1">#REF!</definedName>
    <definedName name="FDP_58_1_aDrv" hidden="1">#REF!</definedName>
    <definedName name="FDP_58_1_aUrv" localSheetId="19" hidden="1">'[4]Key Analyst Data'!#REF!</definedName>
    <definedName name="FDP_58_1_aUrv" localSheetId="20" hidden="1">'[4]Key Analyst Data'!#REF!</definedName>
    <definedName name="FDP_58_1_aUrv" localSheetId="18" hidden="1">'[4]Key Analyst Data'!#REF!</definedName>
    <definedName name="FDP_58_1_aUrv" hidden="1">'[4]Key Analyst Data'!#REF!</definedName>
    <definedName name="FDP_59_1_aDrv" localSheetId="19" hidden="1">#REF!</definedName>
    <definedName name="FDP_59_1_aDrv" localSheetId="20" hidden="1">#REF!</definedName>
    <definedName name="FDP_59_1_aDrv" localSheetId="18" hidden="1">#REF!</definedName>
    <definedName name="FDP_59_1_aDrv" hidden="1">#REF!</definedName>
    <definedName name="FDP_59_1_aUrv" localSheetId="19" hidden="1">'[4]Key Analyst Data'!#REF!</definedName>
    <definedName name="FDP_59_1_aUrv" localSheetId="20" hidden="1">'[4]Key Analyst Data'!#REF!</definedName>
    <definedName name="FDP_59_1_aUrv" localSheetId="18" hidden="1">'[4]Key Analyst Data'!#REF!</definedName>
    <definedName name="FDP_59_1_aUrv" hidden="1">'[4]Key Analyst Data'!#REF!</definedName>
    <definedName name="FDP_6_1_aDrv" localSheetId="19" hidden="1">#REF!</definedName>
    <definedName name="FDP_6_1_aDrv" localSheetId="20" hidden="1">#REF!</definedName>
    <definedName name="FDP_6_1_aDrv" localSheetId="18" hidden="1">#REF!</definedName>
    <definedName name="FDP_6_1_aDrv" hidden="1">#REF!</definedName>
    <definedName name="FDP_6_1_aUrv" hidden="1">'[4]Key Analyst Data'!$D$26</definedName>
    <definedName name="FDP_60_1_aUrv" localSheetId="19" hidden="1">'[4]Key Analyst Data'!#REF!</definedName>
    <definedName name="FDP_60_1_aUrv" localSheetId="20" hidden="1">'[4]Key Analyst Data'!#REF!</definedName>
    <definedName name="FDP_60_1_aUrv" localSheetId="18" hidden="1">'[4]Key Analyst Data'!#REF!</definedName>
    <definedName name="FDP_60_1_aUrv" hidden="1">'[4]Key Analyst Data'!#REF!</definedName>
    <definedName name="FDP_61_1_aDrv" hidden="1">'[5]Key Analyst Data'!$D$46</definedName>
    <definedName name="FDP_61_1_aUrv" localSheetId="19" hidden="1">'[4]Key Analyst Data'!#REF!</definedName>
    <definedName name="FDP_61_1_aUrv" localSheetId="20" hidden="1">'[4]Key Analyst Data'!#REF!</definedName>
    <definedName name="FDP_61_1_aUrv" localSheetId="18" hidden="1">'[4]Key Analyst Data'!#REF!</definedName>
    <definedName name="FDP_61_1_aUrv" hidden="1">'[4]Key Analyst Data'!#REF!</definedName>
    <definedName name="FDP_61_1_rUrv" localSheetId="19" hidden="1">#REF!</definedName>
    <definedName name="FDP_61_1_rUrv" localSheetId="20" hidden="1">#REF!</definedName>
    <definedName name="FDP_61_1_rUrv" localSheetId="18" hidden="1">#REF!</definedName>
    <definedName name="FDP_61_1_rUrv" hidden="1">#REF!</definedName>
    <definedName name="FDP_62_1_aDrv" hidden="1">'[5]Key Analyst Data'!$G$46</definedName>
    <definedName name="FDP_62_1_aUrv" localSheetId="19" hidden="1">'[4]Key Analyst Data'!#REF!</definedName>
    <definedName name="FDP_62_1_aUrv" localSheetId="20" hidden="1">'[4]Key Analyst Data'!#REF!</definedName>
    <definedName name="FDP_62_1_aUrv" localSheetId="18" hidden="1">'[4]Key Analyst Data'!#REF!</definedName>
    <definedName name="FDP_62_1_aUrv" hidden="1">'[4]Key Analyst Data'!#REF!</definedName>
    <definedName name="FDP_63_1_aDrv" localSheetId="19" hidden="1">'[4]Key Analyst Data'!#REF!</definedName>
    <definedName name="FDP_63_1_aDrv" localSheetId="20" hidden="1">'[4]Key Analyst Data'!#REF!</definedName>
    <definedName name="FDP_63_1_aDrv" localSheetId="18" hidden="1">'[4]Key Analyst Data'!#REF!</definedName>
    <definedName name="FDP_63_1_aDrv" hidden="1">'[4]Key Analyst Data'!#REF!</definedName>
    <definedName name="FDP_63_1_aUrv" hidden="1">'[5]Key Analyst Data'!$D$10</definedName>
    <definedName name="FDP_64_1_aDrv" localSheetId="19" hidden="1">'[4]Key Analyst Data'!#REF!</definedName>
    <definedName name="FDP_64_1_aDrv" localSheetId="20" hidden="1">'[4]Key Analyst Data'!#REF!</definedName>
    <definedName name="FDP_64_1_aDrv" localSheetId="18" hidden="1">'[4]Key Analyst Data'!#REF!</definedName>
    <definedName name="FDP_64_1_aDrv" hidden="1">'[4]Key Analyst Data'!#REF!</definedName>
    <definedName name="FDP_64_1_aUrv" hidden="1">'[5]Key Analyst Data'!$D$12</definedName>
    <definedName name="FDP_64_1_rUrv" hidden="1">'[5]Key Analyst Data'!$D$13</definedName>
    <definedName name="FDP_65_1_aDrv" localSheetId="19" hidden="1">'[4]Key Analyst Data'!#REF!</definedName>
    <definedName name="FDP_65_1_aDrv" localSheetId="20" hidden="1">'[4]Key Analyst Data'!#REF!</definedName>
    <definedName name="FDP_65_1_aDrv" localSheetId="18" hidden="1">'[4]Key Analyst Data'!#REF!</definedName>
    <definedName name="FDP_65_1_aDrv" hidden="1">'[4]Key Analyst Data'!#REF!</definedName>
    <definedName name="FDP_65_1_aUrv" hidden="1">'[5]Key Analyst Data'!$D$55</definedName>
    <definedName name="FDP_66_1_aUrv" localSheetId="19" hidden="1">'[4]Key Analyst Data'!#REF!</definedName>
    <definedName name="FDP_66_1_aUrv" localSheetId="20" hidden="1">'[4]Key Analyst Data'!#REF!</definedName>
    <definedName name="FDP_66_1_aUrv" localSheetId="18" hidden="1">'[4]Key Analyst Data'!#REF!</definedName>
    <definedName name="FDP_66_1_aUrv" hidden="1">'[4]Key Analyst Data'!#REF!</definedName>
    <definedName name="FDP_67_1_aUrv" localSheetId="19" hidden="1">'[4]Key Analyst Data'!#REF!</definedName>
    <definedName name="FDP_67_1_aUrv" localSheetId="20" hidden="1">'[4]Key Analyst Data'!#REF!</definedName>
    <definedName name="FDP_67_1_aUrv" localSheetId="18" hidden="1">'[4]Key Analyst Data'!#REF!</definedName>
    <definedName name="FDP_67_1_aUrv" hidden="1">'[4]Key Analyst Data'!#REF!</definedName>
    <definedName name="FDP_68_1_aUrv" localSheetId="19" hidden="1">'[4]Key Analyst Data'!#REF!</definedName>
    <definedName name="FDP_68_1_aUrv" localSheetId="20" hidden="1">'[4]Key Analyst Data'!#REF!</definedName>
    <definedName name="FDP_68_1_aUrv" localSheetId="18" hidden="1">'[4]Key Analyst Data'!#REF!</definedName>
    <definedName name="FDP_68_1_aUrv" hidden="1">'[4]Key Analyst Data'!#REF!</definedName>
    <definedName name="FDP_69_1_aSrv" localSheetId="19" hidden="1">'[4]Key Analyst Data'!#REF!</definedName>
    <definedName name="FDP_69_1_aSrv" localSheetId="20" hidden="1">'[4]Key Analyst Data'!#REF!</definedName>
    <definedName name="FDP_69_1_aSrv" localSheetId="18" hidden="1">'[4]Key Analyst Data'!#REF!</definedName>
    <definedName name="FDP_69_1_aSrv" hidden="1">'[4]Key Analyst Data'!#REF!</definedName>
    <definedName name="FDP_7_1_aDrv" localSheetId="19" hidden="1">#REF!</definedName>
    <definedName name="FDP_7_1_aDrv" localSheetId="20" hidden="1">#REF!</definedName>
    <definedName name="FDP_7_1_aDrv" localSheetId="18" hidden="1">#REF!</definedName>
    <definedName name="FDP_7_1_aDrv" hidden="1">#REF!</definedName>
    <definedName name="FDP_7_1_aUrv" hidden="1">'[4]Key Analyst Data'!$D$25</definedName>
    <definedName name="FDP_70_1_aSrv" localSheetId="19" hidden="1">'[4]Key Analyst Data'!#REF!</definedName>
    <definedName name="FDP_70_1_aSrv" localSheetId="20" hidden="1">'[4]Key Analyst Data'!#REF!</definedName>
    <definedName name="FDP_70_1_aSrv" localSheetId="18" hidden="1">'[4]Key Analyst Data'!#REF!</definedName>
    <definedName name="FDP_70_1_aSrv" hidden="1">'[4]Key Analyst Data'!#REF!</definedName>
    <definedName name="FDP_70_1_aUrv" localSheetId="19" hidden="1">#REF!</definedName>
    <definedName name="FDP_70_1_aUrv" localSheetId="20" hidden="1">#REF!</definedName>
    <definedName name="FDP_70_1_aUrv" localSheetId="18" hidden="1">#REF!</definedName>
    <definedName name="FDP_70_1_aUrv" hidden="1">#REF!</definedName>
    <definedName name="FDP_71_1_aDrv" localSheetId="19" hidden="1">'[4]Key Analyst Data'!#REF!</definedName>
    <definedName name="FDP_71_1_aDrv" localSheetId="20" hidden="1">'[4]Key Analyst Data'!#REF!</definedName>
    <definedName name="FDP_71_1_aDrv" localSheetId="18" hidden="1">'[4]Key Analyst Data'!#REF!</definedName>
    <definedName name="FDP_71_1_aDrv" hidden="1">'[4]Key Analyst Data'!#REF!</definedName>
    <definedName name="FDP_72_1_aDrv" localSheetId="19" hidden="1">'[4]Key Analyst Data'!#REF!</definedName>
    <definedName name="FDP_72_1_aDrv" localSheetId="20" hidden="1">'[4]Key Analyst Data'!#REF!</definedName>
    <definedName name="FDP_72_1_aDrv" localSheetId="18" hidden="1">'[4]Key Analyst Data'!#REF!</definedName>
    <definedName name="FDP_72_1_aDrv" hidden="1">'[4]Key Analyst Data'!#REF!</definedName>
    <definedName name="FDP_73_1_aDrv" localSheetId="19" hidden="1">'[4]Key Analyst Data'!#REF!</definedName>
    <definedName name="FDP_73_1_aDrv" localSheetId="20" hidden="1">'[4]Key Analyst Data'!#REF!</definedName>
    <definedName name="FDP_73_1_aDrv" localSheetId="18" hidden="1">'[4]Key Analyst Data'!#REF!</definedName>
    <definedName name="FDP_73_1_aDrv" hidden="1">'[4]Key Analyst Data'!#REF!</definedName>
    <definedName name="FDP_73_1_aUrv" hidden="1">'[5]Key Analyst Data'!$D$58</definedName>
    <definedName name="FDP_74_1_aDrv" localSheetId="19" hidden="1">'[4]Key Analyst Data'!#REF!</definedName>
    <definedName name="FDP_74_1_aDrv" localSheetId="20" hidden="1">'[4]Key Analyst Data'!#REF!</definedName>
    <definedName name="FDP_74_1_aDrv" localSheetId="18" hidden="1">'[4]Key Analyst Data'!#REF!</definedName>
    <definedName name="FDP_74_1_aDrv" hidden="1">'[4]Key Analyst Data'!#REF!</definedName>
    <definedName name="FDP_75_1_aSrv" localSheetId="19" hidden="1">'[4]Key Analyst Data'!#REF!</definedName>
    <definedName name="FDP_75_1_aSrv" localSheetId="20" hidden="1">'[4]Key Analyst Data'!#REF!</definedName>
    <definedName name="FDP_75_1_aSrv" localSheetId="18" hidden="1">'[4]Key Analyst Data'!#REF!</definedName>
    <definedName name="FDP_75_1_aSrv" hidden="1">'[4]Key Analyst Data'!#REF!</definedName>
    <definedName name="FDP_76_1_aSrv" localSheetId="19" hidden="1">'[4]Key Analyst Data'!#REF!</definedName>
    <definedName name="FDP_76_1_aSrv" localSheetId="20" hidden="1">'[4]Key Analyst Data'!#REF!</definedName>
    <definedName name="FDP_76_1_aSrv" localSheetId="18" hidden="1">'[4]Key Analyst Data'!#REF!</definedName>
    <definedName name="FDP_76_1_aSrv" hidden="1">'[4]Key Analyst Data'!#REF!</definedName>
    <definedName name="FDP_77_1_aSrv" localSheetId="19" hidden="1">'[4]Key Analyst Data'!#REF!</definedName>
    <definedName name="FDP_77_1_aSrv" localSheetId="20" hidden="1">'[4]Key Analyst Data'!#REF!</definedName>
    <definedName name="FDP_77_1_aSrv" localSheetId="18" hidden="1">'[4]Key Analyst Data'!#REF!</definedName>
    <definedName name="FDP_77_1_aSrv" hidden="1">'[4]Key Analyst Data'!#REF!</definedName>
    <definedName name="FDP_78_1_aSrv" localSheetId="19" hidden="1">'[4]Key Analyst Data'!#REF!</definedName>
    <definedName name="FDP_78_1_aSrv" localSheetId="20" hidden="1">'[4]Key Analyst Data'!#REF!</definedName>
    <definedName name="FDP_78_1_aSrv" localSheetId="18" hidden="1">'[4]Key Analyst Data'!#REF!</definedName>
    <definedName name="FDP_78_1_aSrv" hidden="1">'[4]Key Analyst Data'!#REF!</definedName>
    <definedName name="FDP_79_1_aSrv" localSheetId="19" hidden="1">'[4]Key Analyst Data'!#REF!</definedName>
    <definedName name="FDP_79_1_aSrv" localSheetId="20" hidden="1">'[4]Key Analyst Data'!#REF!</definedName>
    <definedName name="FDP_79_1_aSrv" localSheetId="18" hidden="1">'[4]Key Analyst Data'!#REF!</definedName>
    <definedName name="FDP_79_1_aSrv" hidden="1">'[4]Key Analyst Data'!#REF!</definedName>
    <definedName name="FDP_8_1_aDrv" localSheetId="19" hidden="1">#REF!</definedName>
    <definedName name="FDP_8_1_aDrv" localSheetId="20" hidden="1">#REF!</definedName>
    <definedName name="FDP_8_1_aDrv" localSheetId="18" hidden="1">#REF!</definedName>
    <definedName name="FDP_8_1_aDrv" hidden="1">#REF!</definedName>
    <definedName name="FDP_8_1_aUdv" localSheetId="19" hidden="1">'[4]Key Analyst Data'!#REF!</definedName>
    <definedName name="FDP_8_1_aUdv" localSheetId="20" hidden="1">'[4]Key Analyst Data'!#REF!</definedName>
    <definedName name="FDP_8_1_aUdv" localSheetId="18" hidden="1">'[4]Key Analyst Data'!#REF!</definedName>
    <definedName name="FDP_8_1_aUdv" hidden="1">'[4]Key Analyst Data'!#REF!</definedName>
    <definedName name="FDP_8_1_dUdv" localSheetId="19" hidden="1">'[4]Key Analyst Data'!#REF!</definedName>
    <definedName name="FDP_8_1_dUdv" localSheetId="20" hidden="1">'[4]Key Analyst Data'!#REF!</definedName>
    <definedName name="FDP_8_1_dUdv" localSheetId="18" hidden="1">'[4]Key Analyst Data'!#REF!</definedName>
    <definedName name="FDP_8_1_dUdv" hidden="1">'[4]Key Analyst Data'!#REF!</definedName>
    <definedName name="FDP_80_1_aSrv" localSheetId="19" hidden="1">'[4]Key Analyst Data'!#REF!</definedName>
    <definedName name="FDP_80_1_aSrv" localSheetId="20" hidden="1">'[4]Key Analyst Data'!#REF!</definedName>
    <definedName name="FDP_80_1_aSrv" localSheetId="18" hidden="1">'[4]Key Analyst Data'!#REF!</definedName>
    <definedName name="FDP_80_1_aSrv" hidden="1">'[4]Key Analyst Data'!#REF!</definedName>
    <definedName name="FDP_81_1_aSrv" localSheetId="19" hidden="1">'[4]Key Analyst Data'!#REF!</definedName>
    <definedName name="FDP_81_1_aSrv" localSheetId="20" hidden="1">'[4]Key Analyst Data'!#REF!</definedName>
    <definedName name="FDP_81_1_aSrv" localSheetId="18" hidden="1">'[4]Key Analyst Data'!#REF!</definedName>
    <definedName name="FDP_81_1_aSrv" hidden="1">'[4]Key Analyst Data'!#REF!</definedName>
    <definedName name="FDP_82_1_aSrv" localSheetId="19" hidden="1">'[4]Key Analyst Data'!#REF!</definedName>
    <definedName name="FDP_82_1_aSrv" localSheetId="20" hidden="1">'[4]Key Analyst Data'!#REF!</definedName>
    <definedName name="FDP_82_1_aSrv" localSheetId="18" hidden="1">'[4]Key Analyst Data'!#REF!</definedName>
    <definedName name="FDP_82_1_aSrv" hidden="1">'[4]Key Analyst Data'!#REF!</definedName>
    <definedName name="FDP_83_1_aUrv" localSheetId="19" hidden="1">'[4]Key Analyst Data'!#REF!</definedName>
    <definedName name="FDP_83_1_aUrv" localSheetId="20" hidden="1">'[4]Key Analyst Data'!#REF!</definedName>
    <definedName name="FDP_83_1_aUrv" localSheetId="18" hidden="1">'[4]Key Analyst Data'!#REF!</definedName>
    <definedName name="FDP_83_1_aUrv" hidden="1">'[4]Key Analyst Data'!#REF!</definedName>
    <definedName name="FDP_84_1_aUrv" localSheetId="19" hidden="1">'[4]Key Analyst Data'!#REF!</definedName>
    <definedName name="FDP_84_1_aUrv" localSheetId="20" hidden="1">'[4]Key Analyst Data'!#REF!</definedName>
    <definedName name="FDP_84_1_aUrv" localSheetId="18" hidden="1">'[4]Key Analyst Data'!#REF!</definedName>
    <definedName name="FDP_84_1_aUrv" hidden="1">'[4]Key Analyst Data'!#REF!</definedName>
    <definedName name="FDP_9_1_aDrv" hidden="1">'[5]Key Analyst Data'!$M$10</definedName>
    <definedName name="FDP_9_1_aUdv" localSheetId="19" hidden="1">'[4]Key Analyst Data'!#REF!</definedName>
    <definedName name="FDP_9_1_aUdv" localSheetId="20" hidden="1">'[4]Key Analyst Data'!#REF!</definedName>
    <definedName name="FDP_9_1_aUdv" localSheetId="18" hidden="1">'[4]Key Analyst Data'!#REF!</definedName>
    <definedName name="FDP_9_1_aUdv" hidden="1">'[4]Key Analyst Data'!#REF!</definedName>
    <definedName name="FDP_9_1_aUrv" localSheetId="19" hidden="1">#REF!</definedName>
    <definedName name="FDP_9_1_aUrv" localSheetId="20" hidden="1">#REF!</definedName>
    <definedName name="FDP_9_1_aUrv" localSheetId="18" hidden="1">#REF!</definedName>
    <definedName name="FDP_9_1_aUrv" hidden="1">#REF!</definedName>
    <definedName name="fg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g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hgj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gh" localSheetId="19" hidden="1">#REF!</definedName>
    <definedName name="gh" localSheetId="20" hidden="1">#REF!</definedName>
    <definedName name="gh" localSheetId="18" hidden="1">#REF!</definedName>
    <definedName name="gh" hidden="1">#REF!</definedName>
    <definedName name="h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h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h11jk" localSheetId="19" hidden="1">#REF!</definedName>
    <definedName name="h11jk" localSheetId="20" hidden="1">#REF!</definedName>
    <definedName name="h11jk" localSheetId="18" hidden="1">#REF!</definedName>
    <definedName name="h11jk" hidden="1">#REF!</definedName>
    <definedName name="hgdtgd" localSheetId="20" hidden="1">{"'РП (2)'!$A$5:$S$150"}</definedName>
    <definedName name="hgdtgd" hidden="1">{"'РП (2)'!$A$5:$S$150"}</definedName>
    <definedName name="hj" localSheetId="19" hidden="1">#REF!</definedName>
    <definedName name="hj" localSheetId="20" hidden="1">#REF!</definedName>
    <definedName name="hj" localSheetId="18" hidden="1">#REF!</definedName>
    <definedName name="hj" hidden="1">#REF!</definedName>
    <definedName name="HTML_CodePage" hidden="1">1251</definedName>
    <definedName name="HTML_Control" localSheetId="20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hjhf" localSheetId="20" hidden="1">{"'РП (2)'!$A$5:$S$150"}</definedName>
    <definedName name="ihjhf" hidden="1">{"'РП (2)'!$A$5:$S$150"}</definedName>
    <definedName name="Input1" localSheetId="20" hidden="1">{#N/A,#N/A,FALSE,"Aging Summary";#N/A,#N/A,FALSE,"Ratio Analysis";#N/A,#N/A,FALSE,"Test 120 Day Accts";#N/A,#N/A,FALSE,"Tickmarks"}</definedName>
    <definedName name="Input1" hidden="1">{#N/A,#N/A,FALSE,"Aging Summary";#N/A,#N/A,FALSE,"Ratio Analysis";#N/A,#N/A,FALSE,"Test 120 Day Accts";#N/A,#N/A,FALSE,"Tickmarks"}</definedName>
    <definedName name="io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39043.6781134259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jfhytbvh" localSheetId="20" hidden="1">{"'РП (2)'!$A$5:$S$150"}</definedName>
    <definedName name="jfhytbvh" hidden="1">{"'РП (2)'!$A$5:$S$150"}</definedName>
    <definedName name="jgh" localSheetId="19" hidden="1">#REF!</definedName>
    <definedName name="jgh" localSheetId="20" hidden="1">#REF!</definedName>
    <definedName name="jgh" localSheetId="18" hidden="1">#REF!</definedName>
    <definedName name="jgh" hidden="1">#REF!</definedName>
    <definedName name="jghyf" localSheetId="20" hidden="1">{"'РП (2)'!$A$5:$S$150"}</definedName>
    <definedName name="jghyf" hidden="1">{"'РП (2)'!$A$5:$S$150"}</definedName>
    <definedName name="jh" localSheetId="19" hidden="1">#REF!</definedName>
    <definedName name="jh" localSheetId="20" hidden="1">#REF!</definedName>
    <definedName name="jh" localSheetId="18" hidden="1">#REF!</definedName>
    <definedName name="jh" hidden="1">#REF!</definedName>
    <definedName name="jhgytf" localSheetId="20" hidden="1">{"'РП (2)'!$A$5:$S$150"}</definedName>
    <definedName name="jhgytf" hidden="1">{"'РП (2)'!$A$5:$S$150"}</definedName>
    <definedName name="jhniu" localSheetId="19" hidden="1">'[6]Раздел 1'!#REF!</definedName>
    <definedName name="jhniu" localSheetId="20" hidden="1">'[6]Раздел 1'!#REF!</definedName>
    <definedName name="jhniu" localSheetId="18" hidden="1">'[6]Раздел 1'!#REF!</definedName>
    <definedName name="jhniu" hidden="1">'[6]Раздел 1'!#REF!</definedName>
    <definedName name="jmbj" localSheetId="20" hidden="1">{"'РП (2)'!$A$5:$S$150"}</definedName>
    <definedName name="jmbj" hidden="1">{"'РП (2)'!$A$5:$S$150"}</definedName>
    <definedName name="k" localSheetId="19" hidden="1">#REF!</definedName>
    <definedName name="k" localSheetId="20" hidden="1">#REF!</definedName>
    <definedName name="k" localSheetId="18" hidden="1">#REF!</definedName>
    <definedName name="k" hidden="1">#REF!</definedName>
    <definedName name="kBNT" localSheetId="20" hidden="1">{"'РП (2)'!$A$5:$S$150"}</definedName>
    <definedName name="kBNT" hidden="1">{"'РП (2)'!$A$5:$S$150"}</definedName>
    <definedName name="kj" localSheetId="20" hidden="1">{"'РП (2)'!$A$5:$S$150"}</definedName>
    <definedName name="kj" hidden="1">{"'РП (2)'!$A$5:$S$150"}</definedName>
    <definedName name="kjhjhgfgs" localSheetId="20" hidden="1">{"'РП (2)'!$A$5:$S$150"}</definedName>
    <definedName name="kjhjhgfgs" hidden="1">{"'РП (2)'!$A$5:$S$150"}</definedName>
    <definedName name="kjk" localSheetId="20" hidden="1">{"'РП (2)'!$A$5:$S$150"}</definedName>
    <definedName name="kjk" hidden="1">{"'РП (2)'!$A$5:$S$150"}</definedName>
    <definedName name="kkkk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Bonus_Scheme">[7]!t_Bonus_Scheme[Bonus Scheme]</definedName>
    <definedName name="lCT" localSheetId="16">[7]!t_CT_List[Corporate Title]</definedName>
    <definedName name="lCT">[7]!t_CT_List[Corporate Title]</definedName>
    <definedName name="lGlobal_Unit" localSheetId="16">[7]!t_Global_Unit_List[Descendant_Global_Unit]</definedName>
    <definedName name="lGlobal_Unit">[7]!t_Global_Unit_List[Descendant_Global_Unit]</definedName>
    <definedName name="limcount" hidden="1">2</definedName>
    <definedName name="List" localSheetId="20" hidden="1">{#N/A,#N/A,FALSE,"Aging Summary";#N/A,#N/A,FALSE,"Ratio Analysis";#N/A,#N/A,FALSE,"Test 120 Day Accts";#N/A,#N/A,FALSE,"Tickmarks"}</definedName>
    <definedName name="List" hidden="1">{#N/A,#N/A,FALSE,"Aging Summary";#N/A,#N/A,FALSE,"Ratio Analysis";#N/A,#N/A,FALSE,"Test 120 Day Accts";#N/A,#N/A,FALSE,"Tickmarks"}</definedName>
    <definedName name="lkjhgfd" localSheetId="20" hidden="1">{"'РП (2)'!$A$5:$S$150"}</definedName>
    <definedName name="lkjhgfd" hidden="1">{"'РП (2)'!$A$5:$S$150"}</definedName>
    <definedName name="lkjhug" localSheetId="20" hidden="1">{"'РП (2)'!$A$5:$S$150"}</definedName>
    <definedName name="lkjhug" hidden="1">{"'РП (2)'!$A$5:$S$150"}</definedName>
    <definedName name="lLEGAL" localSheetId="16">[7]!t_Legal_List[Descendant_Legal]</definedName>
    <definedName name="lLEGAL">[7]!t_Legal_List[Descendant_Legal]</definedName>
    <definedName name="lll" localSheetId="20" hidden="1">{"'РП (2)'!$A$5:$S$150"}</definedName>
    <definedName name="lll" hidden="1">{"'РП (2)'!$A$5:$S$150"}</definedName>
    <definedName name="lMonthYear" localSheetId="16">[7]!t_MonthYear[MontYear]</definedName>
    <definedName name="lMonthYear">[7]!t_MonthYear[MontYear]</definedName>
    <definedName name="lnk_rData_Start_Driver" localSheetId="19" hidden="1">#REF!</definedName>
    <definedName name="lnk_rData_Start_Driver" localSheetId="20" hidden="1">#REF!</definedName>
    <definedName name="lnk_rData_Start_Driver" localSheetId="18" hidden="1">#REF!</definedName>
    <definedName name="lnk_rData_Start_Driver" hidden="1">#REF!</definedName>
    <definedName name="lnk_rData_Start_Result" localSheetId="19" hidden="1">#REF!</definedName>
    <definedName name="lnk_rData_Start_Result" localSheetId="20" hidden="1">#REF!</definedName>
    <definedName name="lnk_rData_Start_Result" localSheetId="18" hidden="1">#REF!</definedName>
    <definedName name="lnk_rData_Start_Result" hidden="1">#REF!</definedName>
    <definedName name="lnk_rDataStart" localSheetId="19" hidden="1">#REF!</definedName>
    <definedName name="lnk_rDataStart" localSheetId="20" hidden="1">#REF!</definedName>
    <definedName name="lnk_rDataStart" localSheetId="18" hidden="1">#REF!</definedName>
    <definedName name="lnk_rDataStart" hidden="1">#REF!</definedName>
    <definedName name="lnk_rSourceFore" localSheetId="19" hidden="1">#REF!</definedName>
    <definedName name="lnk_rSourceFore" localSheetId="20" hidden="1">#REF!</definedName>
    <definedName name="lnk_rSourceFore" localSheetId="18" hidden="1">#REF!</definedName>
    <definedName name="lnk_rSourceFore" hidden="1">#REF!</definedName>
    <definedName name="lnk_rSourceFore1st" localSheetId="19" hidden="1">#REF!</definedName>
    <definedName name="lnk_rSourceFore1st" localSheetId="20" hidden="1">#REF!</definedName>
    <definedName name="lnk_rSourceFore1st" localSheetId="18" hidden="1">#REF!</definedName>
    <definedName name="lnk_rSourceFore1st" hidden="1">#REF!</definedName>
    <definedName name="lnk_rSourceHist" localSheetId="19" hidden="1">#REF!</definedName>
    <definedName name="lnk_rSourceHist" localSheetId="20" hidden="1">#REF!</definedName>
    <definedName name="lnk_rSourceHist" localSheetId="18" hidden="1">#REF!</definedName>
    <definedName name="lnk_rSourceHist" hidden="1">#REF!</definedName>
    <definedName name="lnk_rYearRow" localSheetId="19" hidden="1">#REF!</definedName>
    <definedName name="lnk_rYearRow" localSheetId="20" hidden="1">#REF!</definedName>
    <definedName name="lnk_rYearRow" localSheetId="18" hidden="1">#REF!</definedName>
    <definedName name="lnk_rYearRow" hidden="1">#REF!</definedName>
    <definedName name="lnk_rYearRow_Driver" localSheetId="19" hidden="1">#REF!</definedName>
    <definedName name="lnk_rYearRow_Driver" localSheetId="20" hidden="1">#REF!</definedName>
    <definedName name="lnk_rYearRow_Driver" localSheetId="18" hidden="1">#REF!</definedName>
    <definedName name="lnk_rYearRow_Driver" hidden="1">#REF!</definedName>
    <definedName name="lnk_rYearRow_Result" localSheetId="19" hidden="1">#REF!</definedName>
    <definedName name="lnk_rYearRow_Result" localSheetId="20" hidden="1">#REF!</definedName>
    <definedName name="lnk_rYearRow_Result" localSheetId="18" hidden="1">#REF!</definedName>
    <definedName name="lnk_rYearRow_Result" hidden="1">#REF!</definedName>
    <definedName name="lnk_ScenarioName" localSheetId="19" hidden="1">#REF!</definedName>
    <definedName name="lnk_ScenarioName" localSheetId="20" hidden="1">#REF!</definedName>
    <definedName name="lnk_ScenarioName" localSheetId="18" hidden="1">#REF!</definedName>
    <definedName name="lnk_ScenarioName" hidden="1">#REF!</definedName>
    <definedName name="lnk_TICK" localSheetId="19" hidden="1">#REF!</definedName>
    <definedName name="lnk_TICK" localSheetId="20" hidden="1">#REF!</definedName>
    <definedName name="lnk_TICK" localSheetId="18" hidden="1">#REF!</definedName>
    <definedName name="lnk_TICK" hidden="1">#REF!</definedName>
    <definedName name="lnk_update" localSheetId="19" hidden="1">#REF!</definedName>
    <definedName name="lnk_update" localSheetId="20" hidden="1">#REF!</definedName>
    <definedName name="lnk_update" localSheetId="18" hidden="1">#REF!</definedName>
    <definedName name="lnk_update" hidden="1">#REF!</definedName>
    <definedName name="lnk_version" localSheetId="19" hidden="1">#REF!</definedName>
    <definedName name="lnk_version" localSheetId="20" hidden="1">#REF!</definedName>
    <definedName name="lnk_version" localSheetId="18" hidden="1">#REF!</definedName>
    <definedName name="lnk_version" hidden="1">#REF!</definedName>
    <definedName name="lWEEK">[8]!Table1[Week]</definedName>
    <definedName name="m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m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MerrillPrintIt" hidden="1">#N/A</definedName>
    <definedName name="MEWarning" hidden="1">1</definedName>
    <definedName name="n" hidden="1">[2]PL!$E$71</definedName>
    <definedName name="nbbxx" localSheetId="20" hidden="1">{"'РП (2)'!$A$5:$S$150"}</definedName>
    <definedName name="nbbxx" hidden="1">{"'РП (2)'!$A$5:$S$150"}</definedName>
    <definedName name="NewRange" hidden="1">#N/A</definedName>
    <definedName name="nnb" localSheetId="20" hidden="1">{"'РП (2)'!$A$5:$S$150"}</definedName>
    <definedName name="nnb" hidden="1">{"'РП (2)'!$A$5:$S$150"}</definedName>
    <definedName name="oi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iuytrel" localSheetId="20" hidden="1">{"'РП (2)'!$A$5:$S$150"}</definedName>
    <definedName name="oiuytrel" hidden="1">{"'РП (2)'!$A$5:$S$150"}</definedName>
    <definedName name="p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COMPENSATION_DATE">[7]Parameters!$C$5</definedName>
    <definedName name="pDEMOGRAPHY_DATE">[7]Parameters!$C$4</definedName>
    <definedName name="pl" localSheetId="19" hidden="1">#REF!</definedName>
    <definedName name="pl" localSheetId="20" hidden="1">#REF!</definedName>
    <definedName name="pl" localSheetId="18" hidden="1">#REF!</definedName>
    <definedName name="pl" hidden="1">#REF!</definedName>
    <definedName name="pokaz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_xlnm.Print_Area" localSheetId="34">'COMP COST DASHBOARD'!$A$1:$X$66</definedName>
    <definedName name="pSCENARIO">[7]Parameters!$C$3</definedName>
    <definedName name="pVERSION">[7]Parameters!$C$8</definedName>
    <definedName name="pYEAR">[7]Parameters!$C$2</definedName>
    <definedName name="qgq" hidden="1">#N/A</definedName>
    <definedName name="Quick0121" localSheetId="19" hidden="1">'[9]Раздел 1'!#REF!</definedName>
    <definedName name="Quick0121" localSheetId="20" hidden="1">'[9]Раздел 1'!#REF!</definedName>
    <definedName name="Quick0121" localSheetId="18" hidden="1">'[9]Раздел 1'!#REF!</definedName>
    <definedName name="Quick0121" hidden="1">'[9]Раздел 1'!#REF!</definedName>
    <definedName name="QuickHL002" localSheetId="19" hidden="1">#REF!</definedName>
    <definedName name="QuickHL002" localSheetId="20" hidden="1">#REF!</definedName>
    <definedName name="QuickHL002" localSheetId="18" hidden="1">#REF!</definedName>
    <definedName name="QuickHL002" hidden="1">#REF!</definedName>
    <definedName name="QuickHL004" localSheetId="19" hidden="1">#REF!</definedName>
    <definedName name="QuickHL004" localSheetId="20" hidden="1">#REF!</definedName>
    <definedName name="QuickHL004" localSheetId="18" hidden="1">#REF!</definedName>
    <definedName name="QuickHL004" hidden="1">#REF!</definedName>
    <definedName name="QuickHL005" localSheetId="19" hidden="1">#REF!</definedName>
    <definedName name="QuickHL005" localSheetId="20" hidden="1">#REF!</definedName>
    <definedName name="QuickHL005" localSheetId="18" hidden="1">#REF!</definedName>
    <definedName name="QuickHL005" hidden="1">#REF!</definedName>
    <definedName name="QuickHL006" localSheetId="19" hidden="1">#REF!</definedName>
    <definedName name="QuickHL006" localSheetId="20" hidden="1">#REF!</definedName>
    <definedName name="QuickHL006" localSheetId="18" hidden="1">#REF!</definedName>
    <definedName name="QuickHL006" hidden="1">#REF!</definedName>
    <definedName name="QuickHL007" localSheetId="19" hidden="1">#REF!</definedName>
    <definedName name="QuickHL007" localSheetId="20" hidden="1">#REF!</definedName>
    <definedName name="QuickHL007" localSheetId="18" hidden="1">#REF!</definedName>
    <definedName name="QuickHL007" hidden="1">#REF!</definedName>
    <definedName name="QuickHL008" localSheetId="19" hidden="1">#REF!</definedName>
    <definedName name="QuickHL008" localSheetId="20" hidden="1">#REF!</definedName>
    <definedName name="QuickHL008" localSheetId="18" hidden="1">#REF!</definedName>
    <definedName name="QuickHL008" hidden="1">#REF!</definedName>
    <definedName name="QuickHL010" localSheetId="19" hidden="1">'[6]Раздел 1'!#REF!</definedName>
    <definedName name="QuickHL010" localSheetId="20" hidden="1">'[6]Раздел 1'!#REF!</definedName>
    <definedName name="QuickHL010" localSheetId="18" hidden="1">'[6]Раздел 1'!#REF!</definedName>
    <definedName name="QuickHL010" hidden="1">'[6]Раздел 1'!#REF!</definedName>
    <definedName name="QuickHL010_copy" localSheetId="19" hidden="1">'[9]Раздел 1'!#REF!</definedName>
    <definedName name="QuickHL010_copy" localSheetId="20" hidden="1">'[9]Раздел 1'!#REF!</definedName>
    <definedName name="QuickHL010_copy" localSheetId="18" hidden="1">'[9]Раздел 1'!#REF!</definedName>
    <definedName name="QuickHL010_copy" hidden="1">'[9]Раздел 1'!#REF!</definedName>
    <definedName name="QuickHL012" localSheetId="19" hidden="1">'[6]Раздел 1'!#REF!</definedName>
    <definedName name="QuickHL012" localSheetId="20" hidden="1">'[6]Раздел 1'!#REF!</definedName>
    <definedName name="QuickHL012" localSheetId="18" hidden="1">'[6]Раздел 1'!#REF!</definedName>
    <definedName name="QuickHL012" hidden="1">'[6]Раздел 1'!#REF!</definedName>
    <definedName name="QuickHL015" localSheetId="19" hidden="1">#REF!</definedName>
    <definedName name="QuickHL015" localSheetId="20" hidden="1">#REF!</definedName>
    <definedName name="QuickHL015" localSheetId="18" hidden="1">#REF!</definedName>
    <definedName name="QuickHL015" hidden="1">#REF!</definedName>
    <definedName name="QuickHL017" localSheetId="19" hidden="1">#REF!</definedName>
    <definedName name="QuickHL017" localSheetId="20" hidden="1">#REF!</definedName>
    <definedName name="QuickHL017" localSheetId="18" hidden="1">#REF!</definedName>
    <definedName name="QuickHL017" hidden="1">#REF!</definedName>
    <definedName name="QuickHL019" localSheetId="19" hidden="1">#REF!</definedName>
    <definedName name="QuickHL019" localSheetId="20" hidden="1">#REF!</definedName>
    <definedName name="QuickHL019" localSheetId="18" hidden="1">#REF!</definedName>
    <definedName name="QuickHL019" hidden="1">#REF!</definedName>
    <definedName name="QuickHL023" localSheetId="19" hidden="1">#REF!</definedName>
    <definedName name="QuickHL023" localSheetId="20" hidden="1">#REF!</definedName>
    <definedName name="QuickHL023" localSheetId="18" hidden="1">#REF!</definedName>
    <definedName name="QuickHL023" hidden="1">#REF!</definedName>
    <definedName name="QuickHL025" localSheetId="19" hidden="1">#REF!</definedName>
    <definedName name="QuickHL025" localSheetId="20" hidden="1">#REF!</definedName>
    <definedName name="QuickHL025" localSheetId="18" hidden="1">#REF!</definedName>
    <definedName name="QuickHL025" hidden="1">#REF!</definedName>
    <definedName name="QuickHL031" localSheetId="19" hidden="1">#REF!</definedName>
    <definedName name="QuickHL031" localSheetId="20" hidden="1">#REF!</definedName>
    <definedName name="QuickHL031" localSheetId="18" hidden="1">#REF!</definedName>
    <definedName name="QuickHL031" hidden="1">#REF!</definedName>
    <definedName name="QuickHL032" localSheetId="19" hidden="1">'[6]Раздел 1'!#REF!</definedName>
    <definedName name="QuickHL032" localSheetId="20" hidden="1">'[6]Раздел 1'!#REF!</definedName>
    <definedName name="QuickHL032" localSheetId="18" hidden="1">'[6]Раздел 1'!#REF!</definedName>
    <definedName name="QuickHL032" hidden="1">'[6]Раздел 1'!#REF!</definedName>
    <definedName name="QuickHL034" localSheetId="19" hidden="1">'[6]Раздел 1'!#REF!</definedName>
    <definedName name="QuickHL034" localSheetId="20" hidden="1">'[6]Раздел 1'!#REF!</definedName>
    <definedName name="QuickHL034" localSheetId="18" hidden="1">'[6]Раздел 1'!#REF!</definedName>
    <definedName name="QuickHL034" hidden="1">'[6]Раздел 1'!#REF!</definedName>
    <definedName name="QuickHL035" localSheetId="19" hidden="1">[10]CF_МГР!#REF!</definedName>
    <definedName name="QuickHL035" localSheetId="20" hidden="1">[10]CF_МГР!#REF!</definedName>
    <definedName name="QuickHL035" localSheetId="18" hidden="1">[10]CF_МГР!#REF!</definedName>
    <definedName name="QuickHL035" hidden="1">[10]CF_МГР!#REF!</definedName>
    <definedName name="QuickHL037" localSheetId="19" hidden="1">#REF!</definedName>
    <definedName name="QuickHL037" localSheetId="20" hidden="1">#REF!</definedName>
    <definedName name="QuickHL037" localSheetId="18" hidden="1">#REF!</definedName>
    <definedName name="QuickHL037" hidden="1">#REF!</definedName>
    <definedName name="QuickHL038" localSheetId="19" hidden="1">#REF!</definedName>
    <definedName name="QuickHL038" localSheetId="20" hidden="1">#REF!</definedName>
    <definedName name="QuickHL038" localSheetId="18" hidden="1">#REF!</definedName>
    <definedName name="QuickHL038" hidden="1">#REF!</definedName>
    <definedName name="QuickHL039" localSheetId="19" hidden="1">#REF!</definedName>
    <definedName name="QuickHL039" localSheetId="20" hidden="1">#REF!</definedName>
    <definedName name="QuickHL039" localSheetId="18" hidden="1">#REF!</definedName>
    <definedName name="QuickHL039" hidden="1">#REF!</definedName>
    <definedName name="QuickHL040" localSheetId="19" hidden="1">#REF!</definedName>
    <definedName name="QuickHL040" localSheetId="20" hidden="1">#REF!</definedName>
    <definedName name="QuickHL040" localSheetId="18" hidden="1">#REF!</definedName>
    <definedName name="QuickHL040" hidden="1">#REF!</definedName>
    <definedName name="QuickHL041" localSheetId="19" hidden="1">#REF!</definedName>
    <definedName name="QuickHL041" localSheetId="20" hidden="1">#REF!</definedName>
    <definedName name="QuickHL041" localSheetId="18" hidden="1">#REF!</definedName>
    <definedName name="QuickHL041" hidden="1">#REF!</definedName>
    <definedName name="QuickHL042" localSheetId="19" hidden="1">#REF!</definedName>
    <definedName name="QuickHL042" localSheetId="20" hidden="1">#REF!</definedName>
    <definedName name="QuickHL042" localSheetId="18" hidden="1">#REF!</definedName>
    <definedName name="QuickHL042" hidden="1">#REF!</definedName>
    <definedName name="QuickHL044" localSheetId="19" hidden="1">#REF!</definedName>
    <definedName name="QuickHL044" localSheetId="20" hidden="1">#REF!</definedName>
    <definedName name="QuickHL044" localSheetId="18" hidden="1">#REF!</definedName>
    <definedName name="QuickHL044" hidden="1">#REF!</definedName>
    <definedName name="QuickHL046" localSheetId="19" hidden="1">#REF!</definedName>
    <definedName name="QuickHL046" localSheetId="20" hidden="1">#REF!</definedName>
    <definedName name="QuickHL046" localSheetId="18" hidden="1">#REF!</definedName>
    <definedName name="QuickHL046" hidden="1">#REF!</definedName>
    <definedName name="QuickHL047" localSheetId="19" hidden="1">#REF!</definedName>
    <definedName name="QuickHL047" localSheetId="20" hidden="1">#REF!</definedName>
    <definedName name="QuickHL047" localSheetId="18" hidden="1">#REF!</definedName>
    <definedName name="QuickHL047" hidden="1">#REF!</definedName>
    <definedName name="QuickHL048" localSheetId="19" hidden="1">#REF!</definedName>
    <definedName name="QuickHL048" localSheetId="20" hidden="1">#REF!</definedName>
    <definedName name="QuickHL048" localSheetId="18" hidden="1">#REF!</definedName>
    <definedName name="QuickHL048" hidden="1">#REF!</definedName>
    <definedName name="QuickHL049" localSheetId="19" hidden="1">#REF!</definedName>
    <definedName name="QuickHL049" localSheetId="20" hidden="1">#REF!</definedName>
    <definedName name="QuickHL049" localSheetId="18" hidden="1">#REF!</definedName>
    <definedName name="QuickHL049" hidden="1">#REF!</definedName>
    <definedName name="QuickHL050" localSheetId="19" hidden="1">#REF!</definedName>
    <definedName name="QuickHL050" localSheetId="20" hidden="1">#REF!</definedName>
    <definedName name="QuickHL050" localSheetId="18" hidden="1">#REF!</definedName>
    <definedName name="QuickHL050" hidden="1">#REF!</definedName>
    <definedName name="QuickHL052" localSheetId="19" hidden="1">#REF!</definedName>
    <definedName name="QuickHL052" localSheetId="20" hidden="1">#REF!</definedName>
    <definedName name="QuickHL052" localSheetId="18" hidden="1">#REF!</definedName>
    <definedName name="QuickHL052" hidden="1">#REF!</definedName>
    <definedName name="QuickHL053" localSheetId="19" hidden="1">#REF!</definedName>
    <definedName name="QuickHL053" localSheetId="20" hidden="1">#REF!</definedName>
    <definedName name="QuickHL053" localSheetId="18" hidden="1">#REF!</definedName>
    <definedName name="QuickHL053" hidden="1">#REF!</definedName>
    <definedName name="QuickHL054" localSheetId="19" hidden="1">#REF!</definedName>
    <definedName name="QuickHL054" localSheetId="20" hidden="1">#REF!</definedName>
    <definedName name="QuickHL054" localSheetId="18" hidden="1">#REF!</definedName>
    <definedName name="QuickHL054" hidden="1">#REF!</definedName>
    <definedName name="QuickHL055" localSheetId="19" hidden="1">#REF!</definedName>
    <definedName name="QuickHL055" localSheetId="20" hidden="1">#REF!</definedName>
    <definedName name="QuickHL055" localSheetId="18" hidden="1">#REF!</definedName>
    <definedName name="QuickHL055" hidden="1">#REF!</definedName>
    <definedName name="QuickHL056" localSheetId="19" hidden="1">#REF!</definedName>
    <definedName name="QuickHL056" localSheetId="20" hidden="1">#REF!</definedName>
    <definedName name="QuickHL056" localSheetId="18" hidden="1">#REF!</definedName>
    <definedName name="QuickHL056" hidden="1">#REF!</definedName>
    <definedName name="QuickHL057" localSheetId="19" hidden="1">#REF!</definedName>
    <definedName name="QuickHL057" localSheetId="20" hidden="1">#REF!</definedName>
    <definedName name="QuickHL057" localSheetId="18" hidden="1">#REF!</definedName>
    <definedName name="QuickHL057" hidden="1">#REF!</definedName>
    <definedName name="QuickHL063" localSheetId="19" hidden="1">#REF!</definedName>
    <definedName name="QuickHL063" localSheetId="20" hidden="1">#REF!</definedName>
    <definedName name="QuickHL063" localSheetId="18" hidden="1">#REF!</definedName>
    <definedName name="QuickHL063" hidden="1">#REF!</definedName>
    <definedName name="QuickHL065" localSheetId="19" hidden="1">#REF!</definedName>
    <definedName name="QuickHL065" localSheetId="20" hidden="1">#REF!</definedName>
    <definedName name="QuickHL065" localSheetId="18" hidden="1">#REF!</definedName>
    <definedName name="QuickHL065" hidden="1">#REF!</definedName>
    <definedName name="QuickHL067" localSheetId="19" hidden="1">'[11]Financial Statements'!#REF!</definedName>
    <definedName name="QuickHL067" localSheetId="20" hidden="1">'[11]Financial Statements'!#REF!</definedName>
    <definedName name="QuickHL067" localSheetId="18" hidden="1">'[11]Financial Statements'!#REF!</definedName>
    <definedName name="QuickHL067" hidden="1">'[11]Financial Statements'!#REF!</definedName>
    <definedName name="QuickHL068" localSheetId="19" hidden="1">'[12]Financial Statements'!#REF!</definedName>
    <definedName name="QuickHL068" localSheetId="20" hidden="1">'[12]Financial Statements'!#REF!</definedName>
    <definedName name="QuickHL068" localSheetId="18" hidden="1">'[12]Financial Statements'!#REF!</definedName>
    <definedName name="QuickHL068" hidden="1">'[12]Financial Statements'!#REF!</definedName>
    <definedName name="QuickHL069" localSheetId="19" hidden="1">'[11]Financial Statements'!#REF!</definedName>
    <definedName name="QuickHL069" localSheetId="20" hidden="1">'[11]Financial Statements'!#REF!</definedName>
    <definedName name="QuickHL069" localSheetId="18" hidden="1">'[11]Financial Statements'!#REF!</definedName>
    <definedName name="QuickHL069" hidden="1">'[11]Financial Statements'!#REF!</definedName>
    <definedName name="QuickHL070" localSheetId="19" hidden="1">'[11]Financial Statements'!#REF!</definedName>
    <definedName name="QuickHL070" localSheetId="20" hidden="1">'[11]Financial Statements'!#REF!</definedName>
    <definedName name="QuickHL070" localSheetId="18" hidden="1">'[11]Financial Statements'!#REF!</definedName>
    <definedName name="QuickHL070" hidden="1">'[11]Financial Statements'!#REF!</definedName>
    <definedName name="QuickHL071" localSheetId="19" hidden="1">'[11]Financial Statements'!#REF!</definedName>
    <definedName name="QuickHL071" localSheetId="20" hidden="1">'[11]Financial Statements'!#REF!</definedName>
    <definedName name="QuickHL071" localSheetId="18" hidden="1">'[11]Financial Statements'!#REF!</definedName>
    <definedName name="QuickHL071" hidden="1">'[11]Financial Statements'!#REF!</definedName>
    <definedName name="QuickHL073" localSheetId="19" hidden="1">[11]Audit!#REF!</definedName>
    <definedName name="QuickHL073" localSheetId="20" hidden="1">[11]Audit!#REF!</definedName>
    <definedName name="QuickHL073" localSheetId="18" hidden="1">[11]Audit!#REF!</definedName>
    <definedName name="QuickHL073" hidden="1">[11]Audit!#REF!</definedName>
    <definedName name="QuickHL074" localSheetId="19" hidden="1">'[11]Auditors adjustments'!#REF!</definedName>
    <definedName name="QuickHL074" localSheetId="20" hidden="1">'[11]Auditors adjustments'!#REF!</definedName>
    <definedName name="QuickHL074" localSheetId="18" hidden="1">'[11]Auditors adjustments'!#REF!</definedName>
    <definedName name="QuickHL074" hidden="1">'[11]Auditors adjustments'!#REF!</definedName>
    <definedName name="QuickHL075" localSheetId="19" hidden="1">[11]Audit!#REF!</definedName>
    <definedName name="QuickHL075" localSheetId="20" hidden="1">[11]Audit!#REF!</definedName>
    <definedName name="QuickHL075" localSheetId="18" hidden="1">[11]Audit!#REF!</definedName>
    <definedName name="QuickHL075" hidden="1">[11]Audit!#REF!</definedName>
    <definedName name="QuickHL076" localSheetId="19" hidden="1">'[11]Auditors adjustments'!#REF!</definedName>
    <definedName name="QuickHL076" localSheetId="20" hidden="1">'[11]Auditors adjustments'!#REF!</definedName>
    <definedName name="QuickHL076" localSheetId="18" hidden="1">'[11]Auditors adjustments'!#REF!</definedName>
    <definedName name="QuickHL076" hidden="1">'[11]Auditors adjustments'!#REF!</definedName>
    <definedName name="QuickHL077" localSheetId="19" hidden="1">[11]Audit!#REF!</definedName>
    <definedName name="QuickHL077" localSheetId="20" hidden="1">[11]Audit!#REF!</definedName>
    <definedName name="QuickHL077" localSheetId="18" hidden="1">[11]Audit!#REF!</definedName>
    <definedName name="QuickHL077" hidden="1">[11]Audit!#REF!</definedName>
    <definedName name="QuickHL078" localSheetId="19" hidden="1">'[11]Auditors adjustments'!#REF!</definedName>
    <definedName name="QuickHL078" localSheetId="20" hidden="1">'[11]Auditors adjustments'!#REF!</definedName>
    <definedName name="QuickHL078" localSheetId="18" hidden="1">'[11]Auditors adjustments'!#REF!</definedName>
    <definedName name="QuickHL078" hidden="1">'[11]Auditors adjustments'!#REF!</definedName>
    <definedName name="QuickHL079" localSheetId="19" hidden="1">[11]Audit!#REF!</definedName>
    <definedName name="QuickHL079" localSheetId="20" hidden="1">[11]Audit!#REF!</definedName>
    <definedName name="QuickHL079" localSheetId="18" hidden="1">[11]Audit!#REF!</definedName>
    <definedName name="QuickHL079" hidden="1">[11]Audit!#REF!</definedName>
    <definedName name="qw" localSheetId="20" hidden="1">{#N/A,#N/A,FALSE,"Aging Summary";#N/A,#N/A,FALSE,"Ratio Analysis";#N/A,#N/A,FALSE,"Test 120 Day Accts";#N/A,#N/A,FALSE,"Tickmarks"}</definedName>
    <definedName name="qw" hidden="1">{#N/A,#N/A,FALSE,"Aging Summary";#N/A,#N/A,FALSE,"Ratio Analysis";#N/A,#N/A,FALSE,"Test 120 Day Accts";#N/A,#N/A,FALSE,"Tickmarks"}</definedName>
    <definedName name="RedefinePrintTableRange" hidden="1">#N/A</definedName>
    <definedName name="rrrrrrrr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re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SAPBEXhrIndnt" hidden="1">"Wide"</definedName>
    <definedName name="SAPsysID" hidden="1">"708C5W7SBKP804JT78WJ0JNKI"</definedName>
    <definedName name="SAPwbID" hidden="1">"ARS"</definedName>
    <definedName name="sdfg" localSheetId="20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sdfg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sencount" hidden="1">4</definedName>
    <definedName name="shshryhasyhj" hidden="1">#N/A</definedName>
    <definedName name="shss" hidden="1">#N/A</definedName>
    <definedName name="ssy" hidden="1">#N/A</definedName>
    <definedName name="test4" hidden="1">#N/A</definedName>
    <definedName name="test7" hidden="1">#N/A</definedName>
    <definedName name="test8" hidden="1">#N/A</definedName>
    <definedName name="tesy5" hidden="1">#N/A</definedName>
    <definedName name="TextRefCopyRangeCount" hidden="1">67</definedName>
    <definedName name="th" localSheetId="20" hidden="1">{#N/A,#N/A,FALSE,"Aging Summary";#N/A,#N/A,FALSE,"Ratio Analysis";#N/A,#N/A,FALSE,"Test 120 Day Accts";#N/A,#N/A,FALSE,"Tickmarks"}</definedName>
    <definedName name="th" hidden="1">{#N/A,#N/A,FALSE,"Aging Summary";#N/A,#N/A,FALSE,"Ratio Analysis";#N/A,#N/A,FALSE,"Test 120 Day Accts";#N/A,#N/A,FALSE,"Tickmarks"}</definedName>
    <definedName name="tryu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u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" localSheetId="20" hidden="1">{#N/A,#N/A,FALSE,"Aging Summary";#N/A,#N/A,FALSE,"Ratio Analysis";#N/A,#N/A,FALSE,"Test 120 Day Accts";#N/A,#N/A,FALSE,"Tickmarks"}</definedName>
    <definedName name="u" hidden="1">{#N/A,#N/A,FALSE,"Aging Summary";#N/A,#N/A,FALSE,"Ratio Analysis";#N/A,#N/A,FALSE,"Test 120 Day Accts";#N/A,#N/A,FALSE,"Tickmarks"}</definedName>
    <definedName name="ui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yg" localSheetId="20" hidden="1">{"'РП (2)'!$A$5:$S$150"}</definedName>
    <definedName name="uyg" hidden="1">{"'РП (2)'!$A$5:$S$150"}</definedName>
    <definedName name="uytrewq" localSheetId="20" hidden="1">{"'РП (2)'!$A$5:$S$150"}</definedName>
    <definedName name="uytrewq" hidden="1">{"'РП (2)'!$A$5:$S$150"}</definedName>
    <definedName name="v" hidden="1">[2]PL!$C$60:$C$66</definedName>
    <definedName name="vaaaaaavavv" hidden="1">#N/A</definedName>
    <definedName name="we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ergqerrgqwergr" hidden="1">#N/A</definedName>
    <definedName name="wrn.Aging._.and._.Trend._.Analysis." localSheetId="2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p." localSheetId="20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wrn.ap.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wrn.REPORT1." localSheetId="20" hidden="1">{"PRINTME",#N/A,FALSE,"FINAL-10"}</definedName>
    <definedName name="wrn.REPORT1." hidden="1">{"PRINTME",#N/A,FALSE,"FINAL-10"}</definedName>
    <definedName name="wwwww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xfhs" hidden="1">#N/A</definedName>
    <definedName name="XREF_COLUMN_1" localSheetId="19" hidden="1">#REF!</definedName>
    <definedName name="XREF_COLUMN_1" localSheetId="20" hidden="1">#REF!</definedName>
    <definedName name="XREF_COLUMN_1" localSheetId="18" hidden="1">#REF!</definedName>
    <definedName name="XREF_COLUMN_1" hidden="1">#REF!</definedName>
    <definedName name="XRefActiveRow" localSheetId="19" hidden="1">#REF!</definedName>
    <definedName name="XRefActiveRow" localSheetId="20" hidden="1">#REF!</definedName>
    <definedName name="XRefActiveRow" localSheetId="18" hidden="1">#REF!</definedName>
    <definedName name="XRefActiveRow" hidden="1">#REF!</definedName>
    <definedName name="XRefColumnsCount" hidden="1">1</definedName>
    <definedName name="XRefCopy1" localSheetId="19" hidden="1">#REF!</definedName>
    <definedName name="XRefCopy1" localSheetId="20" hidden="1">#REF!</definedName>
    <definedName name="XRefCopy1" localSheetId="18" hidden="1">#REF!</definedName>
    <definedName name="XRefCopy1" hidden="1">#REF!</definedName>
    <definedName name="XRefCopy1Row" localSheetId="19" hidden="1">#REF!</definedName>
    <definedName name="XRefCopy1Row" localSheetId="20" hidden="1">#REF!</definedName>
    <definedName name="XRefCopy1Row" localSheetId="18" hidden="1">#REF!</definedName>
    <definedName name="XRefCopy1Row" hidden="1">#REF!</definedName>
    <definedName name="XRefCopy4Row" localSheetId="19" hidden="1">[13]XREF!#REF!</definedName>
    <definedName name="XRefCopy4Row" localSheetId="20" hidden="1">[13]XREF!#REF!</definedName>
    <definedName name="XRefCopy4Row" localSheetId="18" hidden="1">[13]XREF!#REF!</definedName>
    <definedName name="XRefCopy4Row" hidden="1">[13]XREF!#REF!</definedName>
    <definedName name="XRefCopyRangeCount" hidden="1">1</definedName>
    <definedName name="XRefPaste1" localSheetId="19" hidden="1">'[13]Rollforward ST'!#REF!</definedName>
    <definedName name="XRefPaste1" localSheetId="20" hidden="1">'[13]Rollforward ST'!#REF!</definedName>
    <definedName name="XRefPaste1" localSheetId="18" hidden="1">'[13]Rollforward ST'!#REF!</definedName>
    <definedName name="XRefPaste1" hidden="1">'[13]Rollforward ST'!#REF!</definedName>
    <definedName name="XRefPaste1Row" localSheetId="19" hidden="1">[13]XREF!#REF!</definedName>
    <definedName name="XRefPaste1Row" localSheetId="20" hidden="1">[13]XREF!#REF!</definedName>
    <definedName name="XRefPaste1Row" localSheetId="18" hidden="1">[13]XREF!#REF!</definedName>
    <definedName name="XRefPaste1Row" hidden="1">[13]XREF!#REF!</definedName>
    <definedName name="XRefPaste2Row" localSheetId="19" hidden="1">[13]XREF!#REF!</definedName>
    <definedName name="XRefPaste2Row" localSheetId="20" hidden="1">[13]XREF!#REF!</definedName>
    <definedName name="XRefPaste2Row" localSheetId="18" hidden="1">[13]XREF!#REF!</definedName>
    <definedName name="XRefPaste2Row" hidden="1">[13]XREF!#REF!</definedName>
    <definedName name="XRefPasteRangeCount" hidden="1">1</definedName>
    <definedName name="ytu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_30FEE15E_D26F_11D4_A6F7_00508B6A7686_.wvu.FilterData" localSheetId="19" hidden="1">#REF!</definedName>
    <definedName name="Z_30FEE15E_D26F_11D4_A6F7_00508B6A7686_.wvu.FilterData" localSheetId="20" hidden="1">#REF!</definedName>
    <definedName name="Z_30FEE15E_D26F_11D4_A6F7_00508B6A7686_.wvu.FilterData" localSheetId="18" hidden="1">#REF!</definedName>
    <definedName name="Z_30FEE15E_D26F_11D4_A6F7_00508B6A7686_.wvu.FilterData" hidden="1">#REF!</definedName>
    <definedName name="Z_30FEE15E_D26F_11D4_A6F7_00508B6A7686_.wvu.PrintArea" localSheetId="19" hidden="1">#REF!</definedName>
    <definedName name="Z_30FEE15E_D26F_11D4_A6F7_00508B6A7686_.wvu.PrintArea" localSheetId="20" hidden="1">#REF!</definedName>
    <definedName name="Z_30FEE15E_D26F_11D4_A6F7_00508B6A7686_.wvu.PrintArea" localSheetId="18" hidden="1">#REF!</definedName>
    <definedName name="Z_30FEE15E_D26F_11D4_A6F7_00508B6A7686_.wvu.PrintArea" hidden="1">#REF!</definedName>
    <definedName name="Z_30FEE15E_D26F_11D4_A6F7_00508B6A7686_.wvu.PrintTitles" localSheetId="19" hidden="1">#REF!</definedName>
    <definedName name="Z_30FEE15E_D26F_11D4_A6F7_00508B6A7686_.wvu.PrintTitles" localSheetId="20" hidden="1">#REF!</definedName>
    <definedName name="Z_30FEE15E_D26F_11D4_A6F7_00508B6A7686_.wvu.PrintTitles" localSheetId="18" hidden="1">#REF!</definedName>
    <definedName name="Z_30FEE15E_D26F_11D4_A6F7_00508B6A7686_.wvu.PrintTitles" hidden="1">#REF!</definedName>
    <definedName name="Z_30FEE15E_D26F_11D4_A6F7_00508B6A7686_.wvu.Rows" localSheetId="19" hidden="1">#REF!</definedName>
    <definedName name="Z_30FEE15E_D26F_11D4_A6F7_00508B6A7686_.wvu.Rows" localSheetId="20" hidden="1">#REF!</definedName>
    <definedName name="Z_30FEE15E_D26F_11D4_A6F7_00508B6A7686_.wvu.Rows" localSheetId="18" hidden="1">#REF!</definedName>
    <definedName name="Z_30FEE15E_D26F_11D4_A6F7_00508B6A7686_.wvu.Rows" hidden="1">#REF!</definedName>
    <definedName name="Z_AB45FFAE_19AD_47F2_A68A_497CFA02F912_.wvu.Rows" localSheetId="19" hidden="1">#REF!</definedName>
    <definedName name="Z_AB45FFAE_19AD_47F2_A68A_497CFA02F912_.wvu.Rows" localSheetId="20" hidden="1">#REF!</definedName>
    <definedName name="Z_AB45FFAE_19AD_47F2_A68A_497CFA02F912_.wvu.Rows" localSheetId="18" hidden="1">#REF!</definedName>
    <definedName name="Z_AB45FFAE_19AD_47F2_A68A_497CFA02F912_.wvu.Rows" hidden="1">#REF!</definedName>
    <definedName name="zxc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авпавпа" localSheetId="20" hidden="1">{"'РП (2)'!$A$5:$S$150"}</definedName>
    <definedName name="авпавпа" hidden="1">{"'РП (2)'!$A$5:$S$150"}</definedName>
    <definedName name="бдолпи" localSheetId="20" hidden="1">{"'РП (2)'!$A$5:$S$150"}</definedName>
    <definedName name="бдолпи" hidden="1">{"'РП (2)'!$A$5:$S$150"}</definedName>
    <definedName name="бдс_завод" localSheetId="20" hidden="1">{"'РП (2)'!$A$5:$S$150"}</definedName>
    <definedName name="бдс_завод" hidden="1">{"'РП (2)'!$A$5:$S$150"}</definedName>
    <definedName name="бртрвпауфц4" localSheetId="20" hidden="1">{"'РП (2)'!$A$5:$S$150"}</definedName>
    <definedName name="бртрвпауфц4" hidden="1">{"'РП (2)'!$A$5:$S$150"}</definedName>
    <definedName name="бьтимсч" localSheetId="20" hidden="1">{"'РП (2)'!$A$5:$S$150"}</definedName>
    <definedName name="бьтимсч" hidden="1">{"'РП (2)'!$A$5:$S$150"}</definedName>
    <definedName name="бьторп" localSheetId="20" hidden="1">{"'РП (2)'!$A$5:$S$150"}</definedName>
    <definedName name="бьторп" hidden="1">{"'РП (2)'!$A$5:$S$150"}</definedName>
    <definedName name="вапвапва" localSheetId="20" hidden="1">{"'РП (2)'!$A$5:$S$150"}</definedName>
    <definedName name="вапвапва" hidden="1">{"'РП (2)'!$A$5:$S$150"}</definedName>
    <definedName name="ваываывав" localSheetId="20" hidden="1">{#N/A,#N/A,FALSE,"Aging Summary";#N/A,#N/A,FALSE,"Ratio Analysis";#N/A,#N/A,FALSE,"Test 120 Day Accts";#N/A,#N/A,FALSE,"Tickmarks"}</definedName>
    <definedName name="ваываывав" hidden="1">{#N/A,#N/A,FALSE,"Aging Summary";#N/A,#N/A,FALSE,"Ratio Analysis";#N/A,#N/A,FALSE,"Test 120 Day Accts";#N/A,#N/A,FALSE,"Tickmarks"}</definedName>
    <definedName name="ввв" localSheetId="20" hidden="1">{#N/A,#N/A,FALSE,"Aging Summary";#N/A,#N/A,FALSE,"Ratio Analysis";#N/A,#N/A,FALSE,"Test 120 Day Accts";#N/A,#N/A,FALSE,"Tickmarks"}</definedName>
    <definedName name="ввв" hidden="1">{#N/A,#N/A,FALSE,"Aging Summary";#N/A,#N/A,FALSE,"Ratio Analysis";#N/A,#N/A,FALSE,"Test 120 Day Accts";#N/A,#N/A,FALSE,"Tickmarks"}</definedName>
    <definedName name="ВЫапвап" localSheetId="20" hidden="1">{"'РП (2)'!$A$5:$S$150"}</definedName>
    <definedName name="ВЫапвап" hidden="1">{"'РП (2)'!$A$5:$S$150"}</definedName>
    <definedName name="ВЫПР" localSheetId="20" hidden="1">{#N/A,#N/A,FALSE,"Aging Summary";#N/A,#N/A,FALSE,"Ratio Analysis";#N/A,#N/A,FALSE,"Test 120 Day Accts";#N/A,#N/A,FALSE,"Tickmarks"}</definedName>
    <definedName name="ВЫПР" hidden="1">{#N/A,#N/A,FALSE,"Aging Summary";#N/A,#N/A,FALSE,"Ratio Analysis";#N/A,#N/A,FALSE,"Test 120 Day Accts";#N/A,#N/A,FALSE,"Tickmarks"}</definedName>
    <definedName name="д11111д" localSheetId="19" hidden="1">'[6]Раздел 1'!#REF!</definedName>
    <definedName name="д11111д" localSheetId="20" hidden="1">'[6]Раздел 1'!#REF!</definedName>
    <definedName name="д11111д" localSheetId="18" hidden="1">'[6]Раздел 1'!#REF!</definedName>
    <definedName name="д11111д" hidden="1">'[6]Раздел 1'!#REF!</definedName>
    <definedName name="дгонеап" localSheetId="20" hidden="1">{"'РП (2)'!$A$5:$S$150"}</definedName>
    <definedName name="дгонеап" hidden="1">{"'РП (2)'!$A$5:$S$150"}</definedName>
    <definedName name="дело" localSheetId="20" hidden="1">{"'РП (2)'!$A$5:$S$150"}</definedName>
    <definedName name="дело" hidden="1">{"'РП (2)'!$A$5:$S$150"}</definedName>
    <definedName name="длогне" localSheetId="20" hidden="1">{"'РП (2)'!$A$5:$S$150"}</definedName>
    <definedName name="длогне" hidden="1">{"'РП (2)'!$A$5:$S$150"}</definedName>
    <definedName name="длогнпе" localSheetId="20" hidden="1">{"'РП (2)'!$A$5:$S$150"}</definedName>
    <definedName name="длогнпе" hidden="1">{"'РП (2)'!$A$5:$S$150"}</definedName>
    <definedName name="длор" localSheetId="20" hidden="1">{"'РП (2)'!$A$5:$S$150"}</definedName>
    <definedName name="длор" hidden="1">{"'РП (2)'!$A$5:$S$150"}</definedName>
    <definedName name="длорп" localSheetId="20" hidden="1">{"'РП (2)'!$A$5:$S$150"}</definedName>
    <definedName name="длорп" hidden="1">{"'РП (2)'!$A$5:$S$150"}</definedName>
    <definedName name="длорпавые" localSheetId="20" hidden="1">{"'РП (2)'!$A$5:$S$150"}</definedName>
    <definedName name="длорпавые" hidden="1">{"'РП (2)'!$A$5:$S$150"}</definedName>
    <definedName name="длорпн" localSheetId="20" hidden="1">{"'РП (2)'!$A$5:$S$150"}</definedName>
    <definedName name="длорпн" hidden="1">{"'РП (2)'!$A$5:$S$150"}</definedName>
    <definedName name="еапв" localSheetId="20" hidden="1">{#N/A,#N/A,FALSE,"Aging Summary";#N/A,#N/A,FALSE,"Ratio Analysis";#N/A,#N/A,FALSE,"Test 120 Day Accts";#N/A,#N/A,FALSE,"Tickmarks"}</definedName>
    <definedName name="еапв" hidden="1">{#N/A,#N/A,FALSE,"Aging Summary";#N/A,#N/A,FALSE,"Ratio Analysis";#N/A,#N/A,FALSE,"Test 120 Day Accts";#N/A,#N/A,FALSE,"Tickmarks"}</definedName>
    <definedName name="ииии" localSheetId="20" hidden="1">{"'РП (2)'!$A$5:$S$150"}</definedName>
    <definedName name="ииии" hidden="1">{"'РП (2)'!$A$5:$S$150"}</definedName>
    <definedName name="имився" localSheetId="20" hidden="1">{"'РП (2)'!$A$5:$S$150"}</definedName>
    <definedName name="имився" hidden="1">{"'РП (2)'!$A$5:$S$150"}</definedName>
    <definedName name="исп" localSheetId="20" hidden="1">{"'РП (2)'!$A$5:$S$150"}</definedName>
    <definedName name="исп" hidden="1">{"'РП (2)'!$A$5:$S$150"}</definedName>
    <definedName name="исп06" localSheetId="20" hidden="1">{"'РП (2)'!$A$5:$S$150"}</definedName>
    <definedName name="исп06" hidden="1">{"'РП (2)'!$A$5:$S$150"}</definedName>
    <definedName name="исп062" localSheetId="20" hidden="1">{"'РП (2)'!$A$5:$S$150"}</definedName>
    <definedName name="исп062" hidden="1">{"'РП (2)'!$A$5:$S$150"}</definedName>
    <definedName name="июлбиюнь" localSheetId="20" hidden="1">{"'РП (2)'!$A$5:$S$150"}</definedName>
    <definedName name="июлбиюнь" hidden="1">{"'РП (2)'!$A$5:$S$150"}</definedName>
    <definedName name="июль" localSheetId="20" hidden="1">{"'РП (2)'!$A$5:$S$150"}</definedName>
    <definedName name="июль" hidden="1">{"'РП (2)'!$A$5:$S$150"}</definedName>
    <definedName name="й" localSheetId="20" hidden="1">{"'РП (2)'!$A$5:$S$150"}</definedName>
    <definedName name="й" hidden="1">{"'РП (2)'!$A$5:$S$150"}</definedName>
    <definedName name="й1" localSheetId="20" hidden="1">{#N/A,#N/A,FALSE,"Aging Summary";#N/A,#N/A,FALSE,"Ratio Analysis";#N/A,#N/A,FALSE,"Test 120 Day Accts";#N/A,#N/A,FALSE,"Tickmarks"}</definedName>
    <definedName name="й1" hidden="1">{#N/A,#N/A,FALSE,"Aging Summary";#N/A,#N/A,FALSE,"Ratio Analysis";#N/A,#N/A,FALSE,"Test 120 Day Accts";#N/A,#N/A,FALSE,"Tickmarks"}</definedName>
    <definedName name="й23ц" localSheetId="20" hidden="1">{"'РП (2)'!$A$5:$S$150"}</definedName>
    <definedName name="й23ц" hidden="1">{"'РП (2)'!$A$5:$S$150"}</definedName>
    <definedName name="й3" localSheetId="20" hidden="1">{"'РП (2)'!$A$5:$S$150"}</definedName>
    <definedName name="й3" hidden="1">{"'РП (2)'!$A$5:$S$150"}</definedName>
    <definedName name="ййй" localSheetId="20" hidden="1">{#N/A,#N/A,FALSE,"Aging Summary";#N/A,#N/A,FALSE,"Ratio Analysis";#N/A,#N/A,FALSE,"Test 120 Day Accts";#N/A,#N/A,FALSE,"Tickmarks"}</definedName>
    <definedName name="ййй" hidden="1">{#N/A,#N/A,FALSE,"Aging Summary";#N/A,#N/A,FALSE,"Ratio Analysis";#N/A,#N/A,FALSE,"Test 120 Day Accts";#N/A,#N/A,FALSE,"Tickmarks"}</definedName>
    <definedName name="йц" localSheetId="20" hidden="1">{"'РП (2)'!$A$5:$S$150"}</definedName>
    <definedName name="йц" hidden="1">{"'РП (2)'!$A$5:$S$150"}</definedName>
    <definedName name="йцйу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localSheetId="20" hidden="1">{#N/A,#N/A,FALSE,"Aging Summary";#N/A,#N/A,FALSE,"Ratio Analysis";#N/A,#N/A,FALSE,"Test 120 Day Accts";#N/A,#N/A,FALSE,"Tickmarks"}</definedName>
    <definedName name="йцу" hidden="1">{#N/A,#N/A,FALSE,"Aging Summary";#N/A,#N/A,FALSE,"Ratio Analysis";#N/A,#N/A,FALSE,"Test 120 Day Accts";#N/A,#N/A,FALSE,"Tickmarks"}</definedName>
    <definedName name="йцуйцу" localSheetId="20" hidden="1">{#N/A,#N/A,FALSE,"Aging Summary";#N/A,#N/A,FALSE,"Ratio Analysis";#N/A,#N/A,FALSE,"Test 120 Day Accts";#N/A,#N/A,FALSE,"Tickmarks"}</definedName>
    <definedName name="йцуйцу" hidden="1">{#N/A,#N/A,FALSE,"Aging Summary";#N/A,#N/A,FALSE,"Ratio Analysis";#N/A,#N/A,FALSE,"Test 120 Day Accts";#N/A,#N/A,FALSE,"Tickmarks"}</definedName>
    <definedName name="йцуйцуйцуйуйууцуыфвфыв" localSheetId="20" hidden="1">{#N/A,#N/A,FALSE,"Aging Summary";#N/A,#N/A,FALSE,"Ratio Analysis";#N/A,#N/A,FALSE,"Test 120 Day Accts";#N/A,#N/A,FALSE,"Tickmarks"}</definedName>
    <definedName name="йцуйцуйцуйуйууцуыфвфыв" hidden="1">{#N/A,#N/A,FALSE,"Aging Summary";#N/A,#N/A,FALSE,"Ratio Analysis";#N/A,#N/A,FALSE,"Test 120 Day Accts";#N/A,#N/A,FALSE,"Tickmarks"}</definedName>
    <definedName name="йцуйцуйцуйцуйуцйцу" localSheetId="20" hidden="1">{#N/A,#N/A,FALSE,"Aging Summary";#N/A,#N/A,FALSE,"Ratio Analysis";#N/A,#N/A,FALSE,"Test 120 Day Accts";#N/A,#N/A,FALSE,"Tickmarks"}</definedName>
    <definedName name="йцуйцуйцуйцуйуцйцу" hidden="1">{#N/A,#N/A,FALSE,"Aging Summary";#N/A,#N/A,FALSE,"Ratio Analysis";#N/A,#N/A,FALSE,"Test 120 Day Accts";#N/A,#N/A,FALSE,"Tickmarks"}</definedName>
    <definedName name="йцуйцуцуй" localSheetId="20" hidden="1">{#N/A,#N/A,FALSE,"Aging Summary";#N/A,#N/A,FALSE,"Ratio Analysis";#N/A,#N/A,FALSE,"Test 120 Day Accts";#N/A,#N/A,FALSE,"Tickmarks"}</definedName>
    <definedName name="йцуйцуцуй" hidden="1">{#N/A,#N/A,FALSE,"Aging Summary";#N/A,#N/A,FALSE,"Ratio Analysis";#N/A,#N/A,FALSE,"Test 120 Day Accts";#N/A,#N/A,FALSE,"Tickmarks"}</definedName>
    <definedName name="йцуцуцу" localSheetId="20" hidden="1">{"'РП (2)'!$A$5:$S$150"}</definedName>
    <definedName name="йцуцуцу" hidden="1">{"'РП (2)'!$A$5:$S$150"}</definedName>
    <definedName name="кееннгш" localSheetId="20" hidden="1">{"'РП (2)'!$A$5:$S$150"}</definedName>
    <definedName name="кееннгш" hidden="1">{"'РП (2)'!$A$5:$S$150"}</definedName>
    <definedName name="ккккк" localSheetId="20" hidden="1">{#N/A,#N/A,FALSE,"Aging Summary";#N/A,#N/A,FALSE,"Ratio Analysis";#N/A,#N/A,FALSE,"Test 120 Day Accts";#N/A,#N/A,FALSE,"Tickmarks"}</definedName>
    <definedName name="ккккк" hidden="1">{#N/A,#N/A,FALSE,"Aging Summary";#N/A,#N/A,FALSE,"Ratio Analysis";#N/A,#N/A,FALSE,"Test 120 Day Accts";#N/A,#N/A,FALSE,"Tickmarks"}</definedName>
    <definedName name="куку" localSheetId="20" hidden="1">{"'РП (2)'!$A$5:$S$150"}</definedName>
    <definedName name="куку" hidden="1">{"'РП (2)'!$A$5:$S$150"}</definedName>
    <definedName name="лаопнре" localSheetId="20" hidden="1">{"'РП (2)'!$A$5:$S$150"}</definedName>
    <definedName name="лаопнре" hidden="1">{"'РП (2)'!$A$5:$S$150"}</definedName>
    <definedName name="лопнав" localSheetId="20" hidden="1">{"'РП (2)'!$A$5:$S$150"}</definedName>
    <definedName name="лопнав" hidden="1">{"'РП (2)'!$A$5:$S$150"}</definedName>
    <definedName name="лорп" localSheetId="20" hidden="1">{"'РП (2)'!$A$5:$S$150"}</definedName>
    <definedName name="лорп" hidden="1">{"'РП (2)'!$A$5:$S$150"}</definedName>
    <definedName name="лорпа" localSheetId="20" hidden="1">{"'РП (2)'!$A$5:$S$150"}</definedName>
    <definedName name="лорпа" hidden="1">{"'РП (2)'!$A$5:$S$150"}</definedName>
    <definedName name="лпопге" localSheetId="20" hidden="1">{"'РП (2)'!$A$5:$S$150"}</definedName>
    <definedName name="лпопге" hidden="1">{"'РП (2)'!$A$5:$S$150"}</definedName>
    <definedName name="лропг" localSheetId="20" hidden="1">{"'РП (2)'!$A$5:$S$150"}</definedName>
    <definedName name="лропг" hidden="1">{"'РП (2)'!$A$5:$S$150"}</definedName>
    <definedName name="люрпывпу" localSheetId="20" hidden="1">{"'РП (2)'!$A$5:$S$150"}</definedName>
    <definedName name="люрпывпу" hidden="1">{"'РП (2)'!$A$5:$S$150"}</definedName>
    <definedName name="маотс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оцарт" localSheetId="20" hidden="1">{"'РП (2)'!$A$5:$S$150"}</definedName>
    <definedName name="моцарт" hidden="1">{"'РП (2)'!$A$5:$S$150"}</definedName>
    <definedName name="наташа" localSheetId="20" hidden="1">{"'РП (2)'!$A$5:$S$150"}</definedName>
    <definedName name="наташа" hidden="1">{"'РП (2)'!$A$5:$S$150"}</definedName>
    <definedName name="наш10" localSheetId="20" hidden="1">{"'РП (2)'!$A$5:$S$150"}</definedName>
    <definedName name="наш10" hidden="1">{"'РП (2)'!$A$5:$S$150"}</definedName>
    <definedName name="наш5" localSheetId="20" hidden="1">{"'РП (2)'!$A$5:$S$150"}</definedName>
    <definedName name="наш5" hidden="1">{"'РП (2)'!$A$5:$S$150"}</definedName>
    <definedName name="нек" localSheetId="20" hidden="1">{"'РП (2)'!$A$5:$S$150"}</definedName>
    <definedName name="нек" hidden="1">{"'РП (2)'!$A$5:$S$150"}</definedName>
    <definedName name="некуцй" localSheetId="20" hidden="1">{"'РП (2)'!$A$5:$S$150"}</definedName>
    <definedName name="некуцй" hidden="1">{"'РП (2)'!$A$5:$S$150"}</definedName>
    <definedName name="оарнкеим" localSheetId="20" hidden="1">{"'РП (2)'!$A$5:$S$150"}</definedName>
    <definedName name="оарнкеим" hidden="1">{"'РП (2)'!$A$5:$S$150"}</definedName>
    <definedName name="олпрв" localSheetId="20" hidden="1">{"'РП (2)'!$A$5:$S$150"}</definedName>
    <definedName name="олпрв" hidden="1">{"'РП (2)'!$A$5:$S$150"}</definedName>
    <definedName name="онраео" localSheetId="20" hidden="1">{"'РП (2)'!$A$5:$S$150"}</definedName>
    <definedName name="онраео" hidden="1">{"'РП (2)'!$A$5:$S$150"}</definedName>
    <definedName name="опрана" localSheetId="20" hidden="1">{"'РП (2)'!$A$5:$S$150"}</definedName>
    <definedName name="опрана" hidden="1">{"'РП (2)'!$A$5:$S$150"}</definedName>
    <definedName name="орев" localSheetId="20" hidden="1">{"'РП (2)'!$A$5:$S$150"}</definedName>
    <definedName name="орев" hidden="1">{"'РП (2)'!$A$5:$S$150"}</definedName>
    <definedName name="орпнеамп" localSheetId="20" hidden="1">{"'РП (2)'!$A$5:$S$150"}</definedName>
    <definedName name="орпнеамп" hidden="1">{"'РП (2)'!$A$5:$S$150"}</definedName>
    <definedName name="от" localSheetId="19" hidden="1">'[14]Раздел 2'!#REF!</definedName>
    <definedName name="от" localSheetId="20" hidden="1">'[14]Раздел 2'!#REF!</definedName>
    <definedName name="от" localSheetId="18" hidden="1">'[14]Раздел 2'!#REF!</definedName>
    <definedName name="от" hidden="1">'[14]Раздел 2'!#REF!</definedName>
    <definedName name="отпртв" localSheetId="20" hidden="1">{"'РП (2)'!$A$5:$S$150"}</definedName>
    <definedName name="отпртв" hidden="1">{"'РП (2)'!$A$5:$S$150"}</definedName>
    <definedName name="папав" localSheetId="20" hidden="1">{"'РП (2)'!$A$5:$S$150"}</definedName>
    <definedName name="папав" hidden="1">{"'РП (2)'!$A$5:$S$150"}</definedName>
    <definedName name="пдзх" localSheetId="19" hidden="1">#REF!</definedName>
    <definedName name="пдзх" localSheetId="20" hidden="1">#REF!</definedName>
    <definedName name="пдзх" localSheetId="18" hidden="1">#REF!</definedName>
    <definedName name="пдзх" hidden="1">#REF!</definedName>
    <definedName name="пепвапа" localSheetId="20" hidden="1">{"'РП (2)'!$A$5:$S$150"}</definedName>
    <definedName name="пепвапа" hidden="1">{"'РП (2)'!$A$5:$S$150"}</definedName>
    <definedName name="план" localSheetId="20" hidden="1">{"'РП (2)'!$A$5:$S$150"}</definedName>
    <definedName name="план" hidden="1">{"'РП (2)'!$A$5:$S$150"}</definedName>
    <definedName name="план06" localSheetId="20" hidden="1">{"'РП (2)'!$A$5:$S$150"}</definedName>
    <definedName name="план06" hidden="1">{"'РП (2)'!$A$5:$S$150"}</definedName>
    <definedName name="по" localSheetId="20" hidden="1">{#N/A,#N/A,FALSE,"Aging Summary";#N/A,#N/A,FALSE,"Ratio Analysis";#N/A,#N/A,FALSE,"Test 120 Day Accts";#N/A,#N/A,FALSE,"Tickmarks"}</definedName>
    <definedName name="по" hidden="1">{#N/A,#N/A,FALSE,"Aging Summary";#N/A,#N/A,FALSE,"Ratio Analysis";#N/A,#N/A,FALSE,"Test 120 Day Accts";#N/A,#N/A,FALSE,"Tickmarks"}</definedName>
    <definedName name="Праздники">OFFSET([15]Праздники!$A$1,0,0,COUNTA([15]Праздники!$A$1:$A$21),1)</definedName>
    <definedName name="ПРЛВПО" localSheetId="20" hidden="1">{#N/A,#N/A,FALSE,"Aging Summary";#N/A,#N/A,FALSE,"Ratio Analysis";#N/A,#N/A,FALSE,"Test 120 Day Accts";#N/A,#N/A,FALSE,"Tickmarks"}</definedName>
    <definedName name="ПРЛВПО" hidden="1">{#N/A,#N/A,FALSE,"Aging Summary";#N/A,#N/A,FALSE,"Ratio Analysis";#N/A,#N/A,FALSE,"Test 120 Day Accts";#N/A,#N/A,FALSE,"Tickmarks"}</definedName>
    <definedName name="прогноз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ро" localSheetId="20" hidden="1">{#N/A,#N/A,FALSE,"Aging Summary";#N/A,#N/A,FALSE,"Ratio Analysis";#N/A,#N/A,FALSE,"Test 120 Day Accts";#N/A,#N/A,FALSE,"Tickmarks"}</definedName>
    <definedName name="проро" hidden="1">{#N/A,#N/A,FALSE,"Aging Summary";#N/A,#N/A,FALSE,"Ratio Analysis";#N/A,#N/A,FALSE,"Test 120 Day Accts";#N/A,#N/A,FALSE,"Tickmarks"}</definedName>
    <definedName name="раб" localSheetId="20" hidden="1">{"'РП (2)'!$A$5:$S$150"}</definedName>
    <definedName name="раб" hidden="1">{"'РП (2)'!$A$5:$S$150"}</definedName>
    <definedName name="рава" localSheetId="20" hidden="1">{"'РП (2)'!$A$5:$S$150"}</definedName>
    <definedName name="рава" hidden="1">{"'РП (2)'!$A$5:$S$150"}</definedName>
    <definedName name="рамрт" localSheetId="20" hidden="1">{"'РП (2)'!$A$5:$S$150"}</definedName>
    <definedName name="рамрт" hidden="1">{"'РП (2)'!$A$5:$S$150"}</definedName>
    <definedName name="ремонты" localSheetId="19" hidden="1">#REF!</definedName>
    <definedName name="ремонты" localSheetId="20" hidden="1">#REF!</definedName>
    <definedName name="ремонты" localSheetId="18" hidden="1">#REF!</definedName>
    <definedName name="ремонты" hidden="1">#REF!</definedName>
    <definedName name="рпа" localSheetId="20" hidden="1">{"'РП (2)'!$A$5:$S$150"}</definedName>
    <definedName name="рпа" hidden="1">{"'РП (2)'!$A$5:$S$150"}</definedName>
    <definedName name="рппа" localSheetId="20" hidden="1">{#N/A,#N/A,FALSE,"Aging Summary";#N/A,#N/A,FALSE,"Ratio Analysis";#N/A,#N/A,FALSE,"Test 120 Day Accts";#N/A,#N/A,FALSE,"Tickmarks"}</definedName>
    <definedName name="рппа" hidden="1">{#N/A,#N/A,FALSE,"Aging Summary";#N/A,#N/A,FALSE,"Ratio Analysis";#N/A,#N/A,FALSE,"Test 120 Day Accts";#N/A,#N/A,FALSE,"Tickmarks"}</definedName>
    <definedName name="рппав" localSheetId="20" hidden="1">{"'РП (2)'!$A$5:$S$150"}</definedName>
    <definedName name="рппав" hidden="1">{"'РП (2)'!$A$5:$S$150"}</definedName>
    <definedName name="рпроп" localSheetId="20" hidden="1">{"'РП (2)'!$A$5:$S$150"}</definedName>
    <definedName name="рпроп" hidden="1">{"'РП (2)'!$A$5:$S$150"}</definedName>
    <definedName name="РРР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рррр" localSheetId="20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тмрьтм" localSheetId="20" hidden="1">{"'РП (2)'!$A$5:$S$150"}</definedName>
    <definedName name="ртмрьтм" hidden="1">{"'РП (2)'!$A$5:$S$150"}</definedName>
    <definedName name="Страх" localSheetId="20" hidden="1">{"'РП (2)'!$A$5:$S$150"}</definedName>
    <definedName name="Страх" hidden="1">{"'РП (2)'!$A$5:$S$150"}</definedName>
    <definedName name="сяасчсмчсм" localSheetId="20" hidden="1">{"'РП (2)'!$A$5:$S$150"}</definedName>
    <definedName name="сяасчсмчсм" hidden="1">{"'РП (2)'!$A$5:$S$150"}</definedName>
    <definedName name="сячсяфсяф" localSheetId="20" hidden="1">{"'РП (2)'!$A$5:$S$150"}</definedName>
    <definedName name="сячсяфсяф" hidden="1">{"'РП (2)'!$A$5:$S$150"}</definedName>
    <definedName name="у" localSheetId="20" hidden="1">{#N/A,#N/A,FALSE,"Aging Summary";#N/A,#N/A,FALSE,"Ratio Analysis";#N/A,#N/A,FALSE,"Test 120 Day Accts";#N/A,#N/A,FALSE,"Tickmarks"}</definedName>
    <definedName name="у" hidden="1">{#N/A,#N/A,FALSE,"Aging Summary";#N/A,#N/A,FALSE,"Ratio Analysis";#N/A,#N/A,FALSE,"Test 120 Day Accts";#N/A,#N/A,FALSE,"Tickmarks"}</definedName>
    <definedName name="уравне" localSheetId="20" hidden="1">{"'РП (2)'!$A$5:$S$150"}</definedName>
    <definedName name="уравне" hidden="1">{"'РП (2)'!$A$5:$S$150"}</definedName>
    <definedName name="ууу" localSheetId="20" hidden="1">{#N/A,#N/A,FALSE,"Aging Summary";#N/A,#N/A,FALSE,"Ratio Analysis";#N/A,#N/A,FALSE,"Test 120 Day Accts";#N/A,#N/A,FALSE,"Tickmarks"}</definedName>
    <definedName name="ууу" hidden="1">{#N/A,#N/A,FALSE,"Aging Summary";#N/A,#N/A,FALSE,"Ratio Analysis";#N/A,#N/A,FALSE,"Test 120 Day Accts";#N/A,#N/A,FALSE,"Tickmarks"}</definedName>
    <definedName name="ф" localSheetId="20" hidden="1">{#N/A,#N/A,FALSE,"Aging Summary";#N/A,#N/A,FALSE,"Ratio Analysis";#N/A,#N/A,FALSE,"Test 120 Day Accts";#N/A,#N/A,FALSE,"Tickmarks"}</definedName>
    <definedName name="ф" hidden="1">{#N/A,#N/A,FALSE,"Aging Summary";#N/A,#N/A,FALSE,"Ratio Analysis";#N/A,#N/A,FALSE,"Test 120 Day Accts";#N/A,#N/A,FALSE,"Tickmarks"}</definedName>
    <definedName name="фвфыв" localSheetId="20" hidden="1">{"'РП (2)'!$A$5:$S$150"}</definedName>
    <definedName name="фвфыв" hidden="1">{"'РП (2)'!$A$5:$S$150"}</definedName>
    <definedName name="фц" localSheetId="20" hidden="1">{"'РП (2)'!$A$5:$S$150"}</definedName>
    <definedName name="фц" hidden="1">{"'РП (2)'!$A$5:$S$150"}</definedName>
    <definedName name="фывфы" localSheetId="20" hidden="1">{"'РП (2)'!$A$5:$S$150"}</definedName>
    <definedName name="фывфы" hidden="1">{"'РП (2)'!$A$5:$S$150"}</definedName>
    <definedName name="фывфыв" localSheetId="20" hidden="1">{"'РП (2)'!$A$5:$S$150"}</definedName>
    <definedName name="фывфыв" hidden="1">{"'РП (2)'!$A$5:$S$150"}</definedName>
    <definedName name="хдлортир" localSheetId="20" hidden="1">{"'РП (2)'!$A$5:$S$150"}</definedName>
    <definedName name="хдлортир" hidden="1">{"'РП (2)'!$A$5:$S$150"}</definedName>
    <definedName name="ц" localSheetId="20" hidden="1">{#N/A,#N/A,FALSE,"Aging Summary";#N/A,#N/A,FALSE,"Ratio Analysis";#N/A,#N/A,FALSE,"Test 120 Day Accts";#N/A,#N/A,FALSE,"Tickmarks"}</definedName>
    <definedName name="ц" hidden="1">{#N/A,#N/A,FALSE,"Aging Summary";#N/A,#N/A,FALSE,"Ratio Analysis";#N/A,#N/A,FALSE,"Test 120 Day Accts";#N/A,#N/A,FALSE,"Tickmarks"}</definedName>
    <definedName name="ца" localSheetId="20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цу" localSheetId="20" hidden="1">{#N/A,#N/A,FALSE,"Aging Summary";#N/A,#N/A,FALSE,"Ratio Analysis";#N/A,#N/A,FALSE,"Test 120 Day Accts";#N/A,#N/A,FALSE,"Tickmarks"}</definedName>
    <definedName name="цу" hidden="1">{#N/A,#N/A,FALSE,"Aging Summary";#N/A,#N/A,FALSE,"Ratio Analysis";#N/A,#N/A,FALSE,"Test 120 Day Accts";#N/A,#N/A,FALSE,"Tickmarks"}</definedName>
    <definedName name="цуау" localSheetId="20" hidden="1">{#N/A,#N/A,FALSE,"Aging Summary";#N/A,#N/A,FALSE,"Ratio Analysis";#N/A,#N/A,FALSE,"Test 120 Day Accts";#N/A,#N/A,FALSE,"Tickmarks"}</definedName>
    <definedName name="цуау" hidden="1">{#N/A,#N/A,FALSE,"Aging Summary";#N/A,#N/A,FALSE,"Ratio Analysis";#N/A,#N/A,FALSE,"Test 120 Day Accts";#N/A,#N/A,FALSE,"Tickmarks"}</definedName>
    <definedName name="цуйцуйцу" localSheetId="20" hidden="1">{#N/A,#N/A,FALSE,"Aging Summary";#N/A,#N/A,FALSE,"Ratio Analysis";#N/A,#N/A,FALSE,"Test 120 Day Accts";#N/A,#N/A,FALSE,"Tickmarks"}</definedName>
    <definedName name="цуйцуйцу" hidden="1">{#N/A,#N/A,FALSE,"Aging Summary";#N/A,#N/A,FALSE,"Ratio Analysis";#N/A,#N/A,FALSE,"Test 120 Day Accts";#N/A,#N/A,FALSE,"Tickmarks"}</definedName>
    <definedName name="цуйцуйцуйцуйцу" localSheetId="20" hidden="1">{#N/A,#N/A,FALSE,"Aging Summary";#N/A,#N/A,FALSE,"Ratio Analysis";#N/A,#N/A,FALSE,"Test 120 Day Accts";#N/A,#N/A,FALSE,"Tickmarks"}</definedName>
    <definedName name="цуйцуйцуйцуйцу" hidden="1">{#N/A,#N/A,FALSE,"Aging Summary";#N/A,#N/A,FALSE,"Ratio Analysis";#N/A,#N/A,FALSE,"Test 120 Day Accts";#N/A,#N/A,FALSE,"Tickmarks"}</definedName>
    <definedName name="цукенгшлщдщз" localSheetId="20" hidden="1">{"'РП (2)'!$A$5:$S$150"}</definedName>
    <definedName name="цукенгшлщдщз" hidden="1">{"'РП (2)'!$A$5:$S$150"}</definedName>
    <definedName name="ьиотпг" localSheetId="20" hidden="1">{"'РП (2)'!$A$5:$S$150"}</definedName>
    <definedName name="ьиотпг" hidden="1">{"'РП (2)'!$A$5:$S$150"}</definedName>
    <definedName name="ьлрв" localSheetId="20" hidden="1">{"'РП (2)'!$A$5:$S$150"}</definedName>
    <definedName name="ьлрв" hidden="1">{"'РП (2)'!$A$5:$S$150"}</definedName>
    <definedName name="ьпрапиыв" localSheetId="20" hidden="1">{"'РП (2)'!$A$5:$S$150"}</definedName>
    <definedName name="ьпрапиыв" hidden="1">{"'РП (2)'!$A$5:$S$150"}</definedName>
    <definedName name="эдлэ" localSheetId="20" hidden="1">{#N/A,#N/A,FALSE,"Aging Summary";#N/A,#N/A,FALSE,"Ratio Analysis";#N/A,#N/A,FALSE,"Test 120 Day Accts";#N/A,#N/A,FALSE,"Tickmarks"}</definedName>
    <definedName name="эдлэ" hidden="1">{#N/A,#N/A,FALSE,"Aging Summary";#N/A,#N/A,FALSE,"Ratio Analysis";#N/A,#N/A,FALSE,"Test 120 Day Accts";#N/A,#N/A,FALSE,"Tickmarks"}</definedName>
    <definedName name="юбьти" localSheetId="20" hidden="1">{"'РП (2)'!$A$5:$S$150"}</definedName>
    <definedName name="юбьти" hidden="1">{"'РП (2)'!$A$5:$S$150"}</definedName>
    <definedName name="юбьтимс" localSheetId="20" hidden="1">{"'РП (2)'!$A$5:$S$150"}</definedName>
    <definedName name="юбьтимс" hidden="1">{"'РП (2)'!$A$5:$S$150"}</definedName>
    <definedName name="юбьтор" localSheetId="20" hidden="1">{"'РП (2)'!$A$5:$S$150"}</definedName>
    <definedName name="юбьтор" hidden="1">{"'РП (2)'!$A$5:$S$150"}</definedName>
    <definedName name="я" localSheetId="20" hidden="1">{#N/A,#N/A,FALSE,"Aging Summary";#N/A,#N/A,FALSE,"Ratio Analysis";#N/A,#N/A,FALSE,"Test 120 Day Accts";#N/A,#N/A,FALSE,"Tickmarks"}</definedName>
    <definedName name="я" hidden="1">{#N/A,#N/A,FALSE,"Aging Summary";#N/A,#N/A,FALSE,"Ratio Analysis";#N/A,#N/A,FALSE,"Test 120 Day Accts";#N/A,#N/A,FALSE,"Tickmarks"}</definedName>
    <definedName name="яфыв" localSheetId="20" hidden="1">{"'РП (2)'!$A$5:$S$150"}</definedName>
    <definedName name="яфыв" hidden="1">{"'РП (2)'!$A$5:$S$150"}</definedName>
    <definedName name="яфывсф" localSheetId="20" hidden="1">{"'РП (2)'!$A$5:$S$150"}</definedName>
    <definedName name="яфывсф" hidden="1">{"'РП (2)'!$A$5:$S$150"}</definedName>
    <definedName name="ячсячс" localSheetId="20" hidden="1">{"'РП (2)'!$A$5:$S$150"}</definedName>
    <definedName name="ячсячс" hidden="1">{"'РП (2)'!$A$5:$S$150"}</definedName>
  </definedNames>
  <calcPr calcId="162913"/>
  <pivotCaches>
    <pivotCache cacheId="0" r:id="rId5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7" i="43" l="1"/>
  <c r="P56" i="43"/>
  <c r="P55" i="43"/>
  <c r="P50" i="43"/>
  <c r="P49" i="43"/>
  <c r="P48" i="43"/>
  <c r="P43" i="43"/>
  <c r="P42" i="43"/>
  <c r="P41" i="43"/>
  <c r="E35" i="43"/>
  <c r="D35" i="43"/>
  <c r="E34" i="43"/>
  <c r="D34" i="43"/>
  <c r="E33" i="43"/>
  <c r="D33" i="43"/>
  <c r="E27" i="43"/>
  <c r="D27" i="43"/>
  <c r="E26" i="43"/>
  <c r="D26" i="43"/>
  <c r="E25" i="43"/>
  <c r="D25" i="43"/>
  <c r="E20" i="43"/>
  <c r="D20" i="43"/>
  <c r="E19" i="43"/>
  <c r="D19" i="43"/>
  <c r="E18" i="43"/>
  <c r="D18" i="43"/>
  <c r="S13" i="43"/>
  <c r="T13" i="43" s="1"/>
  <c r="Q13" i="43"/>
  <c r="R13" i="43" s="1"/>
  <c r="G13" i="43"/>
  <c r="A13" i="43"/>
  <c r="B13" i="43" s="1"/>
  <c r="C13" i="43" s="1"/>
  <c r="AP10" i="43"/>
  <c r="AP9" i="43"/>
  <c r="J13" i="43" l="1"/>
  <c r="K13" i="43" s="1"/>
  <c r="AM9" i="22" l="1"/>
  <c r="AN9" i="22"/>
  <c r="AO9" i="22"/>
  <c r="AP9" i="22"/>
  <c r="AQ9" i="22"/>
  <c r="AR9" i="22"/>
  <c r="AS9" i="22"/>
  <c r="AT9" i="22"/>
  <c r="AU9" i="22"/>
  <c r="AV9" i="22"/>
  <c r="AW9" i="22"/>
  <c r="AL9" i="22"/>
  <c r="R58" i="34" l="1"/>
  <c r="K57" i="34"/>
  <c r="J57" i="34"/>
  <c r="I57" i="34"/>
  <c r="H57" i="34"/>
  <c r="G57" i="34"/>
  <c r="F57" i="34"/>
  <c r="K56" i="34"/>
  <c r="J56" i="34"/>
  <c r="I56" i="34"/>
  <c r="H56" i="34"/>
  <c r="G56" i="34"/>
  <c r="F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Q101" i="33"/>
  <c r="P101" i="33"/>
  <c r="O101" i="33"/>
  <c r="N101" i="33"/>
  <c r="M101" i="33"/>
  <c r="L101" i="33"/>
  <c r="K101" i="33"/>
  <c r="J101" i="33"/>
  <c r="I101" i="33"/>
  <c r="H101" i="33"/>
  <c r="G101" i="33"/>
  <c r="F101" i="33"/>
  <c r="Q100" i="33"/>
  <c r="P100" i="33"/>
  <c r="O100" i="33"/>
  <c r="N100" i="33"/>
  <c r="M100" i="33"/>
  <c r="L100" i="33"/>
  <c r="K100" i="33"/>
  <c r="J100" i="33"/>
  <c r="I100" i="33"/>
  <c r="H100" i="33"/>
  <c r="G100" i="33"/>
  <c r="F100" i="33"/>
  <c r="Q99" i="33"/>
  <c r="P99" i="33"/>
  <c r="O99" i="33"/>
  <c r="N99" i="33"/>
  <c r="M99" i="33"/>
  <c r="L99" i="33"/>
  <c r="K99" i="33"/>
  <c r="J99" i="33"/>
  <c r="I99" i="33"/>
  <c r="H99" i="33"/>
  <c r="G99" i="33"/>
  <c r="F99" i="33"/>
  <c r="Q98" i="33"/>
  <c r="P98" i="33"/>
  <c r="O98" i="33"/>
  <c r="N98" i="33"/>
  <c r="M98" i="33"/>
  <c r="L98" i="33"/>
  <c r="K98" i="33"/>
  <c r="J98" i="33"/>
  <c r="I98" i="33"/>
  <c r="H98" i="33"/>
  <c r="G98" i="33"/>
  <c r="F98" i="33"/>
  <c r="R97" i="33"/>
  <c r="Q97" i="33"/>
  <c r="P97" i="33"/>
  <c r="O97" i="33"/>
  <c r="N97" i="33"/>
  <c r="M97" i="33"/>
  <c r="L97" i="33"/>
  <c r="K97" i="33"/>
  <c r="J97" i="33"/>
  <c r="I97" i="33"/>
  <c r="H97" i="33"/>
  <c r="G97" i="33"/>
  <c r="F97" i="33"/>
  <c r="Q96" i="33"/>
  <c r="P96" i="33"/>
  <c r="O96" i="33"/>
  <c r="N96" i="33"/>
  <c r="M96" i="33"/>
  <c r="L96" i="33"/>
  <c r="K96" i="33"/>
  <c r="J96" i="33"/>
  <c r="I96" i="33"/>
  <c r="H96" i="33"/>
  <c r="G96" i="33"/>
  <c r="F96" i="33"/>
  <c r="Q95" i="33"/>
  <c r="P95" i="33"/>
  <c r="O95" i="33"/>
  <c r="N95" i="33"/>
  <c r="M95" i="33"/>
  <c r="L95" i="33"/>
  <c r="K95" i="33"/>
  <c r="J95" i="33"/>
  <c r="I95" i="33"/>
  <c r="H95" i="33"/>
  <c r="G95" i="33"/>
  <c r="F95" i="33"/>
  <c r="R94" i="33"/>
  <c r="Q94" i="33"/>
  <c r="P94" i="33"/>
  <c r="O94" i="33"/>
  <c r="N94" i="33"/>
  <c r="M94" i="33"/>
  <c r="L94" i="33"/>
  <c r="K94" i="33"/>
  <c r="J94" i="33"/>
  <c r="I94" i="33"/>
  <c r="H94" i="33"/>
  <c r="G94" i="33"/>
  <c r="F94" i="33"/>
  <c r="R93" i="33"/>
  <c r="Q93" i="33"/>
  <c r="P93" i="33"/>
  <c r="O93" i="33"/>
  <c r="N93" i="33"/>
  <c r="M93" i="33"/>
  <c r="L93" i="33"/>
  <c r="K93" i="33"/>
  <c r="J93" i="33"/>
  <c r="I93" i="33"/>
  <c r="H93" i="33"/>
  <c r="G93" i="33"/>
  <c r="F93" i="33"/>
  <c r="Q92" i="33"/>
  <c r="P92" i="33"/>
  <c r="O92" i="33"/>
  <c r="N92" i="33"/>
  <c r="M92" i="33"/>
  <c r="L92" i="33"/>
  <c r="K92" i="33"/>
  <c r="J92" i="33"/>
  <c r="I92" i="33"/>
  <c r="H92" i="33"/>
  <c r="G92" i="33"/>
  <c r="F92" i="33"/>
  <c r="R91" i="33"/>
  <c r="Q91" i="33"/>
  <c r="P91" i="33"/>
  <c r="O91" i="33"/>
  <c r="N91" i="33"/>
  <c r="M91" i="33"/>
  <c r="L91" i="33"/>
  <c r="K91" i="33"/>
  <c r="J91" i="33"/>
  <c r="I91" i="33"/>
  <c r="H91" i="33"/>
  <c r="G91" i="33"/>
  <c r="F91" i="33"/>
  <c r="R90" i="33"/>
  <c r="Q90" i="33"/>
  <c r="P90" i="33"/>
  <c r="O90" i="33"/>
  <c r="N90" i="33"/>
  <c r="M90" i="33"/>
  <c r="L90" i="33"/>
  <c r="K90" i="33"/>
  <c r="J90" i="33"/>
  <c r="I90" i="33"/>
  <c r="H90" i="33"/>
  <c r="G90" i="33"/>
  <c r="F90" i="33"/>
  <c r="Q89" i="33"/>
  <c r="P89" i="33"/>
  <c r="O89" i="33"/>
  <c r="N89" i="33"/>
  <c r="M89" i="33"/>
  <c r="L89" i="33"/>
  <c r="K89" i="33"/>
  <c r="J89" i="33"/>
  <c r="I89" i="33"/>
  <c r="H89" i="33"/>
  <c r="G89" i="33"/>
  <c r="F89" i="33"/>
  <c r="Q88" i="33"/>
  <c r="P88" i="33"/>
  <c r="O88" i="33"/>
  <c r="N88" i="33"/>
  <c r="M88" i="33"/>
  <c r="L88" i="33"/>
  <c r="K88" i="33"/>
  <c r="J88" i="33"/>
  <c r="I88" i="33"/>
  <c r="H88" i="33"/>
  <c r="G88" i="33"/>
  <c r="F88" i="33"/>
  <c r="Q87" i="33"/>
  <c r="P87" i="33"/>
  <c r="O87" i="33"/>
  <c r="N87" i="33"/>
  <c r="N102" i="33" s="1"/>
  <c r="M87" i="33"/>
  <c r="M102" i="33" s="1"/>
  <c r="L87" i="33"/>
  <c r="K87" i="33"/>
  <c r="J87" i="33"/>
  <c r="I87" i="33"/>
  <c r="H87" i="33"/>
  <c r="G87" i="33"/>
  <c r="F87" i="33"/>
  <c r="Q86" i="33"/>
  <c r="Q102" i="33" s="1"/>
  <c r="P86" i="33"/>
  <c r="O86" i="33"/>
  <c r="N86" i="33"/>
  <c r="M86" i="33"/>
  <c r="L86" i="33"/>
  <c r="K86" i="33"/>
  <c r="J86" i="33"/>
  <c r="J102" i="33" s="1"/>
  <c r="I86" i="33"/>
  <c r="H86" i="33"/>
  <c r="G86" i="33"/>
  <c r="F86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G83" i="33"/>
  <c r="Q82" i="33"/>
  <c r="P82" i="33"/>
  <c r="O82" i="33"/>
  <c r="N82" i="33"/>
  <c r="M82" i="33"/>
  <c r="L82" i="33"/>
  <c r="K82" i="33"/>
  <c r="Q81" i="33"/>
  <c r="P81" i="33"/>
  <c r="P83" i="33" s="1"/>
  <c r="O81" i="33"/>
  <c r="N81" i="33"/>
  <c r="M81" i="33"/>
  <c r="L81" i="33"/>
  <c r="K81" i="33"/>
  <c r="I81" i="33"/>
  <c r="H81" i="33"/>
  <c r="G81" i="33"/>
  <c r="F81" i="33"/>
  <c r="R80" i="33"/>
  <c r="Q80" i="33"/>
  <c r="P80" i="33"/>
  <c r="O80" i="33"/>
  <c r="N80" i="33"/>
  <c r="M80" i="33"/>
  <c r="L80" i="33"/>
  <c r="K80" i="33"/>
  <c r="J80" i="33"/>
  <c r="I80" i="33"/>
  <c r="H80" i="33"/>
  <c r="G80" i="33"/>
  <c r="F80" i="33"/>
  <c r="Q79" i="33"/>
  <c r="Q83" i="33" s="1"/>
  <c r="P79" i="33"/>
  <c r="O79" i="33"/>
  <c r="N79" i="33"/>
  <c r="M79" i="33"/>
  <c r="L79" i="33"/>
  <c r="K79" i="33"/>
  <c r="K83" i="33" s="1"/>
  <c r="H76" i="33"/>
  <c r="R75" i="33"/>
  <c r="R84" i="33" s="1"/>
  <c r="Q74" i="33"/>
  <c r="R74" i="33" s="1"/>
  <c r="P74" i="33"/>
  <c r="O74" i="33"/>
  <c r="N74" i="33"/>
  <c r="M74" i="33"/>
  <c r="L74" i="33"/>
  <c r="K74" i="33"/>
  <c r="J74" i="33"/>
  <c r="I74" i="33"/>
  <c r="H74" i="33"/>
  <c r="G74" i="33"/>
  <c r="F74" i="33"/>
  <c r="R73" i="33"/>
  <c r="R72" i="33"/>
  <c r="R81" i="33" s="1"/>
  <c r="R71" i="33"/>
  <c r="R70" i="33"/>
  <c r="N69" i="33"/>
  <c r="N76" i="33" s="1"/>
  <c r="R68" i="33"/>
  <c r="Q67" i="33"/>
  <c r="Q69" i="33" s="1"/>
  <c r="Q76" i="33" s="1"/>
  <c r="P67" i="33"/>
  <c r="O67" i="33"/>
  <c r="M67" i="33"/>
  <c r="H67" i="33"/>
  <c r="Q66" i="33"/>
  <c r="P66" i="33"/>
  <c r="O66" i="33"/>
  <c r="N66" i="33"/>
  <c r="N67" i="33" s="1"/>
  <c r="M66" i="33"/>
  <c r="L66" i="33"/>
  <c r="L67" i="33" s="1"/>
  <c r="K66" i="33"/>
  <c r="K67" i="33" s="1"/>
  <c r="J66" i="33"/>
  <c r="J67" i="33" s="1"/>
  <c r="I66" i="33"/>
  <c r="I67" i="33" s="1"/>
  <c r="H66" i="33"/>
  <c r="G66" i="33"/>
  <c r="G67" i="33" s="1"/>
  <c r="F66" i="33"/>
  <c r="R65" i="33"/>
  <c r="R101" i="33" s="1"/>
  <c r="R64" i="33"/>
  <c r="R100" i="33" s="1"/>
  <c r="R63" i="33"/>
  <c r="R62" i="33"/>
  <c r="R61" i="33"/>
  <c r="R60" i="33"/>
  <c r="R59" i="33"/>
  <c r="R95" i="33" s="1"/>
  <c r="R58" i="33"/>
  <c r="N57" i="33"/>
  <c r="M57" i="33"/>
  <c r="L57" i="33"/>
  <c r="K57" i="33"/>
  <c r="J57" i="33"/>
  <c r="I57" i="33"/>
  <c r="G57" i="33"/>
  <c r="F57" i="33"/>
  <c r="Q56" i="33"/>
  <c r="Q57" i="33" s="1"/>
  <c r="P56" i="33"/>
  <c r="P57" i="33" s="1"/>
  <c r="P69" i="33" s="1"/>
  <c r="P76" i="33" s="1"/>
  <c r="O56" i="33"/>
  <c r="O57" i="33" s="1"/>
  <c r="O69" i="33" s="1"/>
  <c r="O76" i="33" s="1"/>
  <c r="N56" i="33"/>
  <c r="M56" i="33"/>
  <c r="L56" i="33"/>
  <c r="K56" i="33"/>
  <c r="J56" i="33"/>
  <c r="I56" i="33"/>
  <c r="H56" i="33"/>
  <c r="H57" i="33" s="1"/>
  <c r="H69" i="33" s="1"/>
  <c r="G56" i="33"/>
  <c r="F56" i="33"/>
  <c r="R55" i="33"/>
  <c r="R54" i="33"/>
  <c r="R92" i="33" s="1"/>
  <c r="R53" i="33"/>
  <c r="R52" i="33"/>
  <c r="R51" i="33"/>
  <c r="R89" i="33" s="1"/>
  <c r="R50" i="33"/>
  <c r="R85" i="33" s="1"/>
  <c r="R49" i="33"/>
  <c r="R87" i="33" s="1"/>
  <c r="R48" i="33"/>
  <c r="R86" i="33" s="1"/>
  <c r="K44" i="33"/>
  <c r="J44" i="33"/>
  <c r="L43" i="33"/>
  <c r="R42" i="33"/>
  <c r="Q41" i="33"/>
  <c r="P41" i="33"/>
  <c r="O41" i="33"/>
  <c r="N41" i="33"/>
  <c r="M41" i="33"/>
  <c r="L41" i="33"/>
  <c r="J41" i="33"/>
  <c r="G41" i="33"/>
  <c r="F41" i="33"/>
  <c r="K40" i="33"/>
  <c r="J40" i="33"/>
  <c r="J82" i="33" s="1"/>
  <c r="J83" i="33" s="1"/>
  <c r="I40" i="33"/>
  <c r="H40" i="33"/>
  <c r="G40" i="33"/>
  <c r="G82" i="33" s="1"/>
  <c r="F40" i="33"/>
  <c r="F82" i="33" s="1"/>
  <c r="R39" i="33"/>
  <c r="K39" i="33"/>
  <c r="J39" i="33"/>
  <c r="J81" i="33" s="1"/>
  <c r="I39" i="33"/>
  <c r="H39" i="33"/>
  <c r="G39" i="33"/>
  <c r="F39" i="33"/>
  <c r="R38" i="33"/>
  <c r="K37" i="33"/>
  <c r="J37" i="33"/>
  <c r="J79" i="33" s="1"/>
  <c r="I37" i="33"/>
  <c r="I79" i="33" s="1"/>
  <c r="H37" i="33"/>
  <c r="H79" i="33" s="1"/>
  <c r="G37" i="33"/>
  <c r="G79" i="33" s="1"/>
  <c r="F37" i="33"/>
  <c r="P36" i="33"/>
  <c r="P43" i="33" s="1"/>
  <c r="R35" i="33"/>
  <c r="Q34" i="33"/>
  <c r="P34" i="33"/>
  <c r="O34" i="33"/>
  <c r="O36" i="33" s="1"/>
  <c r="O43" i="33" s="1"/>
  <c r="N34" i="33"/>
  <c r="N36" i="33" s="1"/>
  <c r="N43" i="33" s="1"/>
  <c r="M34" i="33"/>
  <c r="K34" i="33"/>
  <c r="J34" i="33"/>
  <c r="I34" i="33"/>
  <c r="I44" i="33" s="1"/>
  <c r="H34" i="33"/>
  <c r="H44" i="33" s="1"/>
  <c r="Q33" i="33"/>
  <c r="P33" i="33"/>
  <c r="O33" i="33"/>
  <c r="N33" i="33"/>
  <c r="M33" i="33"/>
  <c r="L33" i="33"/>
  <c r="L34" i="33" s="1"/>
  <c r="L36" i="33" s="1"/>
  <c r="K33" i="33"/>
  <c r="J33" i="33"/>
  <c r="I33" i="33"/>
  <c r="H33" i="33"/>
  <c r="G33" i="33"/>
  <c r="G34" i="33" s="1"/>
  <c r="G44" i="33" s="1"/>
  <c r="F33" i="33"/>
  <c r="R33" i="33" s="1"/>
  <c r="R32" i="33"/>
  <c r="R31" i="33"/>
  <c r="R30" i="33"/>
  <c r="R29" i="33"/>
  <c r="R28" i="33"/>
  <c r="R27" i="33"/>
  <c r="R96" i="33" s="1"/>
  <c r="R26" i="33"/>
  <c r="R25" i="33"/>
  <c r="L24" i="33"/>
  <c r="K24" i="33"/>
  <c r="J24" i="33"/>
  <c r="I24" i="33"/>
  <c r="H24" i="33"/>
  <c r="G24" i="33"/>
  <c r="Q23" i="33"/>
  <c r="Q24" i="33" s="1"/>
  <c r="Q36" i="33" s="1"/>
  <c r="Q43" i="33" s="1"/>
  <c r="P23" i="33"/>
  <c r="P24" i="33" s="1"/>
  <c r="O23" i="33"/>
  <c r="O24" i="33" s="1"/>
  <c r="N23" i="33"/>
  <c r="N24" i="33" s="1"/>
  <c r="M23" i="33"/>
  <c r="L23" i="33"/>
  <c r="K23" i="33"/>
  <c r="J23" i="33"/>
  <c r="I23" i="33"/>
  <c r="H23" i="33"/>
  <c r="G23" i="33"/>
  <c r="F23" i="33"/>
  <c r="F24" i="33" s="1"/>
  <c r="R22" i="33"/>
  <c r="R21" i="33"/>
  <c r="R20" i="33"/>
  <c r="R19" i="33"/>
  <c r="R18" i="33"/>
  <c r="R17" i="33"/>
  <c r="R16" i="33"/>
  <c r="R15" i="33"/>
  <c r="AJ99" i="32"/>
  <c r="AK99" i="32" s="1"/>
  <c r="AL99" i="32" s="1"/>
  <c r="AG99" i="32"/>
  <c r="AF99" i="32"/>
  <c r="AH99" i="32" s="1"/>
  <c r="AI99" i="32" s="1"/>
  <c r="AC99" i="32"/>
  <c r="AD99" i="32" s="1"/>
  <c r="AE99" i="32" s="1"/>
  <c r="AB99" i="32"/>
  <c r="Y99" i="32"/>
  <c r="Z99" i="32" s="1"/>
  <c r="AA99" i="32" s="1"/>
  <c r="V99" i="32"/>
  <c r="U99" i="32"/>
  <c r="W99" i="32" s="1"/>
  <c r="X99" i="32" s="1"/>
  <c r="R99" i="32"/>
  <c r="Q99" i="32"/>
  <c r="S99" i="32" s="1"/>
  <c r="T99" i="32" s="1"/>
  <c r="N99" i="32"/>
  <c r="K99" i="32"/>
  <c r="O99" i="32" s="1"/>
  <c r="P99" i="32" s="1"/>
  <c r="J99" i="32"/>
  <c r="H99" i="32"/>
  <c r="I99" i="32" s="1"/>
  <c r="G99" i="32"/>
  <c r="F99" i="32"/>
  <c r="AK98" i="32"/>
  <c r="AL98" i="32" s="1"/>
  <c r="AJ98" i="32"/>
  <c r="AG98" i="32"/>
  <c r="AH98" i="32" s="1"/>
  <c r="AI98" i="32" s="1"/>
  <c r="AF98" i="32"/>
  <c r="AC98" i="32"/>
  <c r="AB98" i="32"/>
  <c r="AD98" i="32" s="1"/>
  <c r="AE98" i="32" s="1"/>
  <c r="Y98" i="32"/>
  <c r="V98" i="32"/>
  <c r="U98" i="32"/>
  <c r="W98" i="32" s="1"/>
  <c r="X98" i="32" s="1"/>
  <c r="R98" i="32"/>
  <c r="Q98" i="32"/>
  <c r="S98" i="32" s="1"/>
  <c r="T98" i="32" s="1"/>
  <c r="N98" i="32"/>
  <c r="O98" i="32" s="1"/>
  <c r="P98" i="32" s="1"/>
  <c r="K98" i="32"/>
  <c r="J98" i="32"/>
  <c r="L98" i="32" s="1"/>
  <c r="M98" i="32" s="1"/>
  <c r="H98" i="32"/>
  <c r="I98" i="32" s="1"/>
  <c r="G98" i="32"/>
  <c r="F98" i="32"/>
  <c r="AJ97" i="32"/>
  <c r="AK97" i="32" s="1"/>
  <c r="AL97" i="32" s="1"/>
  <c r="AH97" i="32"/>
  <c r="AI97" i="32" s="1"/>
  <c r="AG97" i="32"/>
  <c r="AF97" i="32"/>
  <c r="AD97" i="32"/>
  <c r="AE97" i="32" s="1"/>
  <c r="AC97" i="32"/>
  <c r="AB97" i="32"/>
  <c r="Z97" i="32"/>
  <c r="AA97" i="32" s="1"/>
  <c r="Y97" i="32"/>
  <c r="V97" i="32"/>
  <c r="U97" i="32"/>
  <c r="W97" i="32" s="1"/>
  <c r="X97" i="32" s="1"/>
  <c r="R97" i="32"/>
  <c r="Q97" i="32"/>
  <c r="S97" i="32" s="1"/>
  <c r="T97" i="32" s="1"/>
  <c r="O97" i="32"/>
  <c r="P97" i="32" s="1"/>
  <c r="N97" i="32"/>
  <c r="K97" i="32"/>
  <c r="J97" i="32"/>
  <c r="L97" i="32" s="1"/>
  <c r="M97" i="32" s="1"/>
  <c r="G97" i="32"/>
  <c r="F97" i="32"/>
  <c r="AK96" i="32"/>
  <c r="AL96" i="32" s="1"/>
  <c r="AJ96" i="32"/>
  <c r="AH96" i="32"/>
  <c r="AI96" i="32" s="1"/>
  <c r="AG96" i="32"/>
  <c r="AF96" i="32"/>
  <c r="AC96" i="32"/>
  <c r="AD96" i="32" s="1"/>
  <c r="AE96" i="32" s="1"/>
  <c r="AB96" i="32"/>
  <c r="Y96" i="32"/>
  <c r="V96" i="32"/>
  <c r="Z96" i="32" s="1"/>
  <c r="AA96" i="32" s="1"/>
  <c r="U96" i="32"/>
  <c r="W96" i="32" s="1"/>
  <c r="X96" i="32" s="1"/>
  <c r="S96" i="32"/>
  <c r="T96" i="32" s="1"/>
  <c r="R96" i="32"/>
  <c r="Q96" i="32"/>
  <c r="N96" i="32"/>
  <c r="O96" i="32" s="1"/>
  <c r="P96" i="32" s="1"/>
  <c r="K96" i="32"/>
  <c r="J96" i="32"/>
  <c r="L96" i="32" s="1"/>
  <c r="M96" i="32" s="1"/>
  <c r="G96" i="32"/>
  <c r="F96" i="32"/>
  <c r="H96" i="32" s="1"/>
  <c r="I96" i="32" s="1"/>
  <c r="AJ95" i="32"/>
  <c r="AG95" i="32"/>
  <c r="AK95" i="32" s="1"/>
  <c r="AL95" i="32" s="1"/>
  <c r="AF95" i="32"/>
  <c r="AH95" i="32" s="1"/>
  <c r="AI95" i="32" s="1"/>
  <c r="AC95" i="32"/>
  <c r="AB95" i="32"/>
  <c r="AD95" i="32" s="1"/>
  <c r="AE95" i="32" s="1"/>
  <c r="Y95" i="32"/>
  <c r="V95" i="32"/>
  <c r="U95" i="32"/>
  <c r="R95" i="32"/>
  <c r="Q95" i="32"/>
  <c r="S95" i="32" s="1"/>
  <c r="T95" i="32" s="1"/>
  <c r="N95" i="32"/>
  <c r="O95" i="32" s="1"/>
  <c r="P95" i="32" s="1"/>
  <c r="L95" i="32"/>
  <c r="M95" i="32" s="1"/>
  <c r="K95" i="32"/>
  <c r="J95" i="32"/>
  <c r="G95" i="32"/>
  <c r="H95" i="32" s="1"/>
  <c r="I95" i="32" s="1"/>
  <c r="F95" i="32"/>
  <c r="AJ94" i="32"/>
  <c r="AK94" i="32" s="1"/>
  <c r="AL94" i="32" s="1"/>
  <c r="AG94" i="32"/>
  <c r="AF94" i="32"/>
  <c r="AH94" i="32" s="1"/>
  <c r="AI94" i="32" s="1"/>
  <c r="AC94" i="32"/>
  <c r="AD94" i="32" s="1"/>
  <c r="AE94" i="32" s="1"/>
  <c r="AB94" i="32"/>
  <c r="AA94" i="32"/>
  <c r="Z94" i="32"/>
  <c r="Y94" i="32"/>
  <c r="V94" i="32"/>
  <c r="U94" i="32"/>
  <c r="W94" i="32" s="1"/>
  <c r="X94" i="32" s="1"/>
  <c r="R94" i="32"/>
  <c r="Q94" i="32"/>
  <c r="S94" i="32" s="1"/>
  <c r="T94" i="32" s="1"/>
  <c r="N94" i="32"/>
  <c r="O94" i="32" s="1"/>
  <c r="P94" i="32" s="1"/>
  <c r="K94" i="32"/>
  <c r="J94" i="32"/>
  <c r="L94" i="32" s="1"/>
  <c r="M94" i="32" s="1"/>
  <c r="G94" i="32"/>
  <c r="F94" i="32"/>
  <c r="H94" i="32" s="1"/>
  <c r="I94" i="32" s="1"/>
  <c r="AL93" i="32"/>
  <c r="AJ93" i="32"/>
  <c r="AK93" i="32" s="1"/>
  <c r="AG93" i="32"/>
  <c r="AH93" i="32" s="1"/>
  <c r="AI93" i="32" s="1"/>
  <c r="AF93" i="32"/>
  <c r="AC93" i="32"/>
  <c r="AB93" i="32"/>
  <c r="AD93" i="32" s="1"/>
  <c r="AE93" i="32" s="1"/>
  <c r="Y93" i="32"/>
  <c r="Z93" i="32" s="1"/>
  <c r="AA93" i="32" s="1"/>
  <c r="W93" i="32"/>
  <c r="X93" i="32" s="1"/>
  <c r="V93" i="32"/>
  <c r="U93" i="32"/>
  <c r="R93" i="32"/>
  <c r="S93" i="32" s="1"/>
  <c r="T93" i="32" s="1"/>
  <c r="Q93" i="32"/>
  <c r="N93" i="32"/>
  <c r="O93" i="32" s="1"/>
  <c r="P93" i="32" s="1"/>
  <c r="K93" i="32"/>
  <c r="J93" i="32"/>
  <c r="L93" i="32" s="1"/>
  <c r="M93" i="32" s="1"/>
  <c r="G93" i="32"/>
  <c r="F93" i="32"/>
  <c r="H93" i="32" s="1"/>
  <c r="I93" i="32" s="1"/>
  <c r="AJ92" i="32"/>
  <c r="AH92" i="32"/>
  <c r="AI92" i="32" s="1"/>
  <c r="AG92" i="32"/>
  <c r="AF92" i="32"/>
  <c r="AC92" i="32"/>
  <c r="AB92" i="32"/>
  <c r="AD92" i="32" s="1"/>
  <c r="AE92" i="32" s="1"/>
  <c r="Y92" i="32"/>
  <c r="V92" i="32"/>
  <c r="Z92" i="32" s="1"/>
  <c r="AA92" i="32" s="1"/>
  <c r="U92" i="32"/>
  <c r="W92" i="32" s="1"/>
  <c r="X92" i="32" s="1"/>
  <c r="R92" i="32"/>
  <c r="S92" i="32" s="1"/>
  <c r="T92" i="32" s="1"/>
  <c r="Q92" i="32"/>
  <c r="N92" i="32"/>
  <c r="K92" i="32"/>
  <c r="L92" i="32" s="1"/>
  <c r="M92" i="32" s="1"/>
  <c r="J92" i="32"/>
  <c r="G92" i="32"/>
  <c r="F92" i="32"/>
  <c r="H92" i="32" s="1"/>
  <c r="I92" i="32" s="1"/>
  <c r="AJ91" i="32"/>
  <c r="AK91" i="32" s="1"/>
  <c r="AL91" i="32" s="1"/>
  <c r="AH91" i="32"/>
  <c r="AI91" i="32" s="1"/>
  <c r="AG91" i="32"/>
  <c r="AF91" i="32"/>
  <c r="AC91" i="32"/>
  <c r="AB91" i="32"/>
  <c r="Z91" i="32"/>
  <c r="AA91" i="32" s="1"/>
  <c r="Y91" i="32"/>
  <c r="V91" i="32"/>
  <c r="U91" i="32"/>
  <c r="W91" i="32" s="1"/>
  <c r="X91" i="32" s="1"/>
  <c r="S91" i="32"/>
  <c r="T91" i="32" s="1"/>
  <c r="R91" i="32"/>
  <c r="Q91" i="32"/>
  <c r="N91" i="32"/>
  <c r="K91" i="32"/>
  <c r="L91" i="32" s="1"/>
  <c r="M91" i="32" s="1"/>
  <c r="J91" i="32"/>
  <c r="H91" i="32"/>
  <c r="I91" i="32" s="1"/>
  <c r="G91" i="32"/>
  <c r="F91" i="32"/>
  <c r="AK90" i="32"/>
  <c r="AL90" i="32" s="1"/>
  <c r="AJ90" i="32"/>
  <c r="AG90" i="32"/>
  <c r="AF90" i="32"/>
  <c r="AH90" i="32" s="1"/>
  <c r="AI90" i="32" s="1"/>
  <c r="AC90" i="32"/>
  <c r="AB90" i="32"/>
  <c r="Y90" i="32"/>
  <c r="Z90" i="32" s="1"/>
  <c r="AA90" i="32" s="1"/>
  <c r="V90" i="32"/>
  <c r="U90" i="32"/>
  <c r="W90" i="32" s="1"/>
  <c r="X90" i="32" s="1"/>
  <c r="R90" i="32"/>
  <c r="Q90" i="32"/>
  <c r="S90" i="32" s="1"/>
  <c r="T90" i="32" s="1"/>
  <c r="N90" i="32"/>
  <c r="O90" i="32" s="1"/>
  <c r="P90" i="32" s="1"/>
  <c r="L90" i="32"/>
  <c r="M90" i="32" s="1"/>
  <c r="K90" i="32"/>
  <c r="J90" i="32"/>
  <c r="H90" i="32"/>
  <c r="I90" i="32" s="1"/>
  <c r="G90" i="32"/>
  <c r="F90" i="32"/>
  <c r="AJ89" i="32"/>
  <c r="AG89" i="32"/>
  <c r="AK89" i="32" s="1"/>
  <c r="AL89" i="32" s="1"/>
  <c r="AF89" i="32"/>
  <c r="AH89" i="32" s="1"/>
  <c r="AI89" i="32" s="1"/>
  <c r="AD89" i="32"/>
  <c r="AE89" i="32" s="1"/>
  <c r="AC89" i="32"/>
  <c r="AB89" i="32"/>
  <c r="Y89" i="32"/>
  <c r="V89" i="32"/>
  <c r="U89" i="32"/>
  <c r="W89" i="32" s="1"/>
  <c r="X89" i="32" s="1"/>
  <c r="R89" i="32"/>
  <c r="Q89" i="32"/>
  <c r="S89" i="32" s="1"/>
  <c r="T89" i="32" s="1"/>
  <c r="N89" i="32"/>
  <c r="O89" i="32" s="1"/>
  <c r="P89" i="32" s="1"/>
  <c r="K89" i="32"/>
  <c r="J89" i="32"/>
  <c r="L89" i="32" s="1"/>
  <c r="M89" i="32" s="1"/>
  <c r="G89" i="32"/>
  <c r="F89" i="32"/>
  <c r="H89" i="32" s="1"/>
  <c r="I89" i="32" s="1"/>
  <c r="AJ88" i="32"/>
  <c r="AG88" i="32"/>
  <c r="AH88" i="32" s="1"/>
  <c r="AI88" i="32" s="1"/>
  <c r="AF88" i="32"/>
  <c r="AD88" i="32"/>
  <c r="AE88" i="32" s="1"/>
  <c r="AC88" i="32"/>
  <c r="AB88" i="32"/>
  <c r="Y88" i="32"/>
  <c r="Z88" i="32" s="1"/>
  <c r="AA88" i="32" s="1"/>
  <c r="W88" i="32"/>
  <c r="X88" i="32" s="1"/>
  <c r="V88" i="32"/>
  <c r="U88" i="32"/>
  <c r="R88" i="32"/>
  <c r="S88" i="32" s="1"/>
  <c r="T88" i="32" s="1"/>
  <c r="Q88" i="32"/>
  <c r="O88" i="32"/>
  <c r="P88" i="32" s="1"/>
  <c r="N88" i="32"/>
  <c r="K88" i="32"/>
  <c r="J88" i="32"/>
  <c r="L88" i="32" s="1"/>
  <c r="M88" i="32" s="1"/>
  <c r="G88" i="32"/>
  <c r="F88" i="32"/>
  <c r="H88" i="32" s="1"/>
  <c r="I88" i="32" s="1"/>
  <c r="AJ87" i="32"/>
  <c r="AK87" i="32" s="1"/>
  <c r="AL87" i="32" s="1"/>
  <c r="AG87" i="32"/>
  <c r="AF87" i="32"/>
  <c r="AH87" i="32" s="1"/>
  <c r="AI87" i="32" s="1"/>
  <c r="AC87" i="32"/>
  <c r="AB87" i="32"/>
  <c r="Y87" i="32"/>
  <c r="Z87" i="32" s="1"/>
  <c r="AA87" i="32" s="1"/>
  <c r="W87" i="32"/>
  <c r="X87" i="32" s="1"/>
  <c r="V87" i="32"/>
  <c r="U87" i="32"/>
  <c r="S87" i="32"/>
  <c r="T87" i="32" s="1"/>
  <c r="R87" i="32"/>
  <c r="Q87" i="32"/>
  <c r="N87" i="32"/>
  <c r="O87" i="32" s="1"/>
  <c r="P87" i="32" s="1"/>
  <c r="K87" i="32"/>
  <c r="L87" i="32" s="1"/>
  <c r="M87" i="32" s="1"/>
  <c r="J87" i="32"/>
  <c r="G87" i="32"/>
  <c r="F87" i="32"/>
  <c r="H87" i="32" s="1"/>
  <c r="I87" i="32" s="1"/>
  <c r="AJ86" i="32"/>
  <c r="AK86" i="32" s="1"/>
  <c r="AL86" i="32" s="1"/>
  <c r="AG86" i="32"/>
  <c r="AF86" i="32"/>
  <c r="AH86" i="32" s="1"/>
  <c r="AI86" i="32" s="1"/>
  <c r="AC86" i="32"/>
  <c r="AD86" i="32" s="1"/>
  <c r="AE86" i="32" s="1"/>
  <c r="AB86" i="32"/>
  <c r="Y86" i="32"/>
  <c r="Z86" i="32" s="1"/>
  <c r="AA86" i="32" s="1"/>
  <c r="V86" i="32"/>
  <c r="U86" i="32"/>
  <c r="W86" i="32" s="1"/>
  <c r="X86" i="32" s="1"/>
  <c r="R86" i="32"/>
  <c r="S86" i="32" s="1"/>
  <c r="T86" i="32" s="1"/>
  <c r="Q86" i="32"/>
  <c r="N86" i="32"/>
  <c r="K86" i="32"/>
  <c r="J86" i="32"/>
  <c r="L86" i="32" s="1"/>
  <c r="M86" i="32" s="1"/>
  <c r="H86" i="32"/>
  <c r="I86" i="32" s="1"/>
  <c r="G86" i="32"/>
  <c r="F86" i="32"/>
  <c r="AJ85" i="32"/>
  <c r="AG85" i="32"/>
  <c r="AK85" i="32" s="1"/>
  <c r="AL85" i="32" s="1"/>
  <c r="AF85" i="32"/>
  <c r="AF100" i="32" s="1"/>
  <c r="AC85" i="32"/>
  <c r="AD85" i="32" s="1"/>
  <c r="AE85" i="32" s="1"/>
  <c r="AB85" i="32"/>
  <c r="Y85" i="32"/>
  <c r="Z85" i="32" s="1"/>
  <c r="AA85" i="32" s="1"/>
  <c r="W85" i="32"/>
  <c r="X85" i="32" s="1"/>
  <c r="V85" i="32"/>
  <c r="U85" i="32"/>
  <c r="R85" i="32"/>
  <c r="Q85" i="32"/>
  <c r="S85" i="32" s="1"/>
  <c r="T85" i="32" s="1"/>
  <c r="N85" i="32"/>
  <c r="K85" i="32"/>
  <c r="J85" i="32"/>
  <c r="J100" i="32" s="1"/>
  <c r="G85" i="32"/>
  <c r="F85" i="32"/>
  <c r="AK84" i="32"/>
  <c r="AL84" i="32" s="1"/>
  <c r="AJ84" i="32"/>
  <c r="AG84" i="32"/>
  <c r="AF84" i="32"/>
  <c r="AH84" i="32" s="1"/>
  <c r="AI84" i="32" s="1"/>
  <c r="AD84" i="32"/>
  <c r="AE84" i="32" s="1"/>
  <c r="AC84" i="32"/>
  <c r="AB84" i="32"/>
  <c r="Y84" i="32"/>
  <c r="V84" i="32"/>
  <c r="W84" i="32" s="1"/>
  <c r="X84" i="32" s="1"/>
  <c r="U84" i="32"/>
  <c r="R84" i="32"/>
  <c r="R100" i="32" s="1"/>
  <c r="Q84" i="32"/>
  <c r="S84" i="32" s="1"/>
  <c r="T84" i="32" s="1"/>
  <c r="O84" i="32"/>
  <c r="P84" i="32" s="1"/>
  <c r="N84" i="32"/>
  <c r="K84" i="32"/>
  <c r="J84" i="32"/>
  <c r="L84" i="32" s="1"/>
  <c r="M84" i="32" s="1"/>
  <c r="G84" i="32"/>
  <c r="F84" i="32"/>
  <c r="AL83" i="32"/>
  <c r="AJ83" i="32"/>
  <c r="AK83" i="32" s="1"/>
  <c r="AI83" i="32"/>
  <c r="AG83" i="32"/>
  <c r="AF83" i="32"/>
  <c r="AH83" i="32" s="1"/>
  <c r="AC83" i="32"/>
  <c r="AB83" i="32"/>
  <c r="AD83" i="32" s="1"/>
  <c r="AE83" i="32" s="1"/>
  <c r="Y83" i="32"/>
  <c r="Z83" i="32" s="1"/>
  <c r="AA83" i="32" s="1"/>
  <c r="W83" i="32"/>
  <c r="X83" i="32" s="1"/>
  <c r="V83" i="32"/>
  <c r="U83" i="32"/>
  <c r="R83" i="32"/>
  <c r="S83" i="32" s="1"/>
  <c r="T83" i="32" s="1"/>
  <c r="Q83" i="32"/>
  <c r="O83" i="32"/>
  <c r="P83" i="32" s="1"/>
  <c r="N83" i="32"/>
  <c r="L83" i="32"/>
  <c r="M83" i="32" s="1"/>
  <c r="K83" i="32"/>
  <c r="J83" i="32"/>
  <c r="H83" i="32"/>
  <c r="I83" i="32" s="1"/>
  <c r="G83" i="32"/>
  <c r="F83" i="32"/>
  <c r="AJ82" i="32"/>
  <c r="AG82" i="32"/>
  <c r="AF82" i="32"/>
  <c r="AH82" i="32" s="1"/>
  <c r="AI82" i="32" s="1"/>
  <c r="AC82" i="32"/>
  <c r="AB82" i="32"/>
  <c r="AD82" i="32" s="1"/>
  <c r="AE82" i="32" s="1"/>
  <c r="Y82" i="32"/>
  <c r="V82" i="32"/>
  <c r="Z82" i="32" s="1"/>
  <c r="AA82" i="32" s="1"/>
  <c r="U82" i="32"/>
  <c r="R82" i="32"/>
  <c r="Q82" i="32"/>
  <c r="S82" i="32" s="1"/>
  <c r="T82" i="32" s="1"/>
  <c r="N82" i="32"/>
  <c r="K82" i="32"/>
  <c r="L82" i="32" s="1"/>
  <c r="M82" i="32" s="1"/>
  <c r="J82" i="32"/>
  <c r="G82" i="32"/>
  <c r="F82" i="32"/>
  <c r="H82" i="32" s="1"/>
  <c r="I82" i="32" s="1"/>
  <c r="AJ81" i="32"/>
  <c r="Y81" i="32"/>
  <c r="AJ80" i="32"/>
  <c r="AF80" i="32"/>
  <c r="Y80" i="32"/>
  <c r="Q80" i="32"/>
  <c r="N80" i="32"/>
  <c r="O80" i="32" s="1"/>
  <c r="P80" i="32" s="1"/>
  <c r="L80" i="32"/>
  <c r="M80" i="32" s="1"/>
  <c r="K80" i="32"/>
  <c r="J80" i="32"/>
  <c r="G80" i="32"/>
  <c r="AJ79" i="32"/>
  <c r="AF79" i="32"/>
  <c r="AB79" i="32"/>
  <c r="Y79" i="32"/>
  <c r="Z79" i="32" s="1"/>
  <c r="AA79" i="32" s="1"/>
  <c r="V79" i="32"/>
  <c r="U79" i="32"/>
  <c r="W79" i="32" s="1"/>
  <c r="X79" i="32" s="1"/>
  <c r="T79" i="32"/>
  <c r="N79" i="32"/>
  <c r="K79" i="32"/>
  <c r="O79" i="32" s="1"/>
  <c r="P79" i="32" s="1"/>
  <c r="J79" i="32"/>
  <c r="L79" i="32" s="1"/>
  <c r="M79" i="32" s="1"/>
  <c r="G79" i="32"/>
  <c r="AK78" i="32"/>
  <c r="AL78" i="32" s="1"/>
  <c r="AJ78" i="32"/>
  <c r="AG78" i="32"/>
  <c r="AH78" i="32" s="1"/>
  <c r="AI78" i="32" s="1"/>
  <c r="AF78" i="32"/>
  <c r="AC78" i="32"/>
  <c r="AB78" i="32"/>
  <c r="AD78" i="32" s="1"/>
  <c r="AE78" i="32" s="1"/>
  <c r="Y78" i="32"/>
  <c r="V78" i="32"/>
  <c r="U78" i="32"/>
  <c r="W78" i="32" s="1"/>
  <c r="X78" i="32" s="1"/>
  <c r="R78" i="32"/>
  <c r="Q78" i="32"/>
  <c r="S78" i="32" s="1"/>
  <c r="T78" i="32" s="1"/>
  <c r="N78" i="32"/>
  <c r="K78" i="32"/>
  <c r="J78" i="32"/>
  <c r="L78" i="32" s="1"/>
  <c r="M78" i="32" s="1"/>
  <c r="H78" i="32"/>
  <c r="I78" i="32" s="1"/>
  <c r="G78" i="32"/>
  <c r="F78" i="32"/>
  <c r="AJ77" i="32"/>
  <c r="AK77" i="32" s="1"/>
  <c r="AL77" i="32" s="1"/>
  <c r="AG77" i="32"/>
  <c r="AF77" i="32"/>
  <c r="AC77" i="32"/>
  <c r="AB77" i="32"/>
  <c r="Z77" i="32"/>
  <c r="AA77" i="32" s="1"/>
  <c r="Y77" i="32"/>
  <c r="V77" i="32"/>
  <c r="U77" i="32"/>
  <c r="W77" i="32" s="1"/>
  <c r="X77" i="32" s="1"/>
  <c r="R77" i="32"/>
  <c r="Q77" i="32"/>
  <c r="S77" i="32" s="1"/>
  <c r="T77" i="32" s="1"/>
  <c r="N77" i="32"/>
  <c r="K77" i="32"/>
  <c r="J77" i="32"/>
  <c r="G77" i="32"/>
  <c r="F77" i="32"/>
  <c r="H77" i="32" s="1"/>
  <c r="I77" i="32" s="1"/>
  <c r="AK73" i="32"/>
  <c r="AL73" i="32" s="1"/>
  <c r="AH73" i="32"/>
  <c r="AI73" i="32" s="1"/>
  <c r="AD73" i="32"/>
  <c r="AE73" i="32" s="1"/>
  <c r="AA73" i="32"/>
  <c r="Z73" i="32"/>
  <c r="X73" i="32"/>
  <c r="W73" i="32"/>
  <c r="S73" i="32"/>
  <c r="T73" i="32" s="1"/>
  <c r="P73" i="32"/>
  <c r="O73" i="32"/>
  <c r="L73" i="32"/>
  <c r="M73" i="32" s="1"/>
  <c r="H73" i="32"/>
  <c r="I73" i="32" s="1"/>
  <c r="AL72" i="32"/>
  <c r="AJ72" i="32"/>
  <c r="AI72" i="32"/>
  <c r="AH72" i="32"/>
  <c r="AG72" i="32"/>
  <c r="AK72" i="32" s="1"/>
  <c r="AF72" i="32"/>
  <c r="AD72" i="32"/>
  <c r="AE72" i="32" s="1"/>
  <c r="AC72" i="32"/>
  <c r="AB72" i="32"/>
  <c r="Y72" i="32"/>
  <c r="V72" i="32"/>
  <c r="U72" i="32"/>
  <c r="R72" i="32"/>
  <c r="Q72" i="32"/>
  <c r="S72" i="32" s="1"/>
  <c r="T72" i="32" s="1"/>
  <c r="N72" i="32"/>
  <c r="O72" i="32" s="1"/>
  <c r="P72" i="32" s="1"/>
  <c r="K72" i="32"/>
  <c r="J72" i="32"/>
  <c r="L72" i="32" s="1"/>
  <c r="M72" i="32" s="1"/>
  <c r="H72" i="32"/>
  <c r="I72" i="32" s="1"/>
  <c r="G72" i="32"/>
  <c r="F72" i="32"/>
  <c r="AL71" i="32"/>
  <c r="AK71" i="32"/>
  <c r="AH71" i="32"/>
  <c r="AI71" i="32" s="1"/>
  <c r="AD71" i="32"/>
  <c r="AE71" i="32" s="1"/>
  <c r="AA71" i="32"/>
  <c r="Z71" i="32"/>
  <c r="X71" i="32"/>
  <c r="W71" i="32"/>
  <c r="S71" i="32"/>
  <c r="T71" i="32" s="1"/>
  <c r="O71" i="32"/>
  <c r="P71" i="32" s="1"/>
  <c r="M71" i="32"/>
  <c r="L71" i="32"/>
  <c r="I71" i="32"/>
  <c r="H71" i="32"/>
  <c r="AK70" i="32"/>
  <c r="AL70" i="32" s="1"/>
  <c r="AI70" i="32"/>
  <c r="AH70" i="32"/>
  <c r="AD70" i="32"/>
  <c r="AE70" i="32" s="1"/>
  <c r="Z70" i="32"/>
  <c r="AA70" i="32" s="1"/>
  <c r="W70" i="32"/>
  <c r="X70" i="32" s="1"/>
  <c r="T70" i="32"/>
  <c r="S70" i="32"/>
  <c r="O70" i="32"/>
  <c r="P70" i="32" s="1"/>
  <c r="L70" i="32"/>
  <c r="M70" i="32" s="1"/>
  <c r="H70" i="32"/>
  <c r="I70" i="32" s="1"/>
  <c r="AL69" i="32"/>
  <c r="AK69" i="32"/>
  <c r="AI69" i="32"/>
  <c r="AH69" i="32"/>
  <c r="AE69" i="32"/>
  <c r="AD69" i="32"/>
  <c r="Z69" i="32"/>
  <c r="AA69" i="32" s="1"/>
  <c r="W69" i="32"/>
  <c r="X69" i="32" s="1"/>
  <c r="T69" i="32"/>
  <c r="S69" i="32"/>
  <c r="P69" i="32"/>
  <c r="O69" i="32"/>
  <c r="M69" i="32"/>
  <c r="L69" i="32"/>
  <c r="H69" i="32"/>
  <c r="I69" i="32" s="1"/>
  <c r="AL68" i="32"/>
  <c r="AK68" i="32"/>
  <c r="AI68" i="32"/>
  <c r="AH68" i="32"/>
  <c r="AE68" i="32"/>
  <c r="AD68" i="32"/>
  <c r="AA68" i="32"/>
  <c r="Z68" i="32"/>
  <c r="W68" i="32"/>
  <c r="X68" i="32" s="1"/>
  <c r="S68" i="32"/>
  <c r="T68" i="32" s="1"/>
  <c r="O68" i="32"/>
  <c r="P68" i="32" s="1"/>
  <c r="M68" i="32"/>
  <c r="L68" i="32"/>
  <c r="I68" i="32"/>
  <c r="H68" i="32"/>
  <c r="AK66" i="32"/>
  <c r="AL66" i="32" s="1"/>
  <c r="AH66" i="32"/>
  <c r="AI66" i="32" s="1"/>
  <c r="AD66" i="32"/>
  <c r="AE66" i="32" s="1"/>
  <c r="AA66" i="32"/>
  <c r="Z66" i="32"/>
  <c r="W66" i="32"/>
  <c r="X66" i="32" s="1"/>
  <c r="T66" i="32"/>
  <c r="S66" i="32"/>
  <c r="O66" i="32"/>
  <c r="P66" i="32" s="1"/>
  <c r="L66" i="32"/>
  <c r="M66" i="32" s="1"/>
  <c r="H66" i="32"/>
  <c r="I66" i="32" s="1"/>
  <c r="AJ65" i="32"/>
  <c r="AK65" i="32" s="1"/>
  <c r="AL65" i="32" s="1"/>
  <c r="AG65" i="32"/>
  <c r="AH65" i="32" s="1"/>
  <c r="AI65" i="32" s="1"/>
  <c r="AF65" i="32"/>
  <c r="AC65" i="32"/>
  <c r="AB65" i="32"/>
  <c r="AD65" i="32" s="1"/>
  <c r="AE65" i="32" s="1"/>
  <c r="Y65" i="32"/>
  <c r="R65" i="32"/>
  <c r="O65" i="32"/>
  <c r="P65" i="32" s="1"/>
  <c r="N65" i="32"/>
  <c r="K65" i="32"/>
  <c r="J65" i="32"/>
  <c r="L65" i="32" s="1"/>
  <c r="M65" i="32" s="1"/>
  <c r="F65" i="32"/>
  <c r="H65" i="32" s="1"/>
  <c r="I65" i="32" s="1"/>
  <c r="AG64" i="32"/>
  <c r="AK64" i="32" s="1"/>
  <c r="AL64" i="32" s="1"/>
  <c r="AF64" i="32"/>
  <c r="AC64" i="32"/>
  <c r="AB64" i="32"/>
  <c r="AD64" i="32" s="1"/>
  <c r="AE64" i="32" s="1"/>
  <c r="V64" i="32"/>
  <c r="U64" i="32"/>
  <c r="R64" i="32"/>
  <c r="Q64" i="32"/>
  <c r="K64" i="32"/>
  <c r="O64" i="32" s="1"/>
  <c r="P64" i="32" s="1"/>
  <c r="J64" i="32"/>
  <c r="G64" i="32"/>
  <c r="G65" i="32" s="1"/>
  <c r="F64" i="32"/>
  <c r="AL63" i="32"/>
  <c r="AK63" i="32"/>
  <c r="AI63" i="32"/>
  <c r="AH63" i="32"/>
  <c r="AD63" i="32"/>
  <c r="AE63" i="32" s="1"/>
  <c r="AA63" i="32"/>
  <c r="Z63" i="32"/>
  <c r="W63" i="32"/>
  <c r="X63" i="32" s="1"/>
  <c r="T63" i="32"/>
  <c r="S63" i="32"/>
  <c r="O63" i="32"/>
  <c r="P63" i="32" s="1"/>
  <c r="M63" i="32"/>
  <c r="L63" i="32"/>
  <c r="H63" i="32"/>
  <c r="I63" i="32" s="1"/>
  <c r="AL62" i="32"/>
  <c r="AK62" i="32"/>
  <c r="AI62" i="32"/>
  <c r="AH62" i="32"/>
  <c r="AE62" i="32"/>
  <c r="AD62" i="32"/>
  <c r="AA62" i="32"/>
  <c r="Z62" i="32"/>
  <c r="W62" i="32"/>
  <c r="X62" i="32" s="1"/>
  <c r="T62" i="32"/>
  <c r="S62" i="32"/>
  <c r="P62" i="32"/>
  <c r="O62" i="32"/>
  <c r="L62" i="32"/>
  <c r="M62" i="32" s="1"/>
  <c r="I62" i="32"/>
  <c r="H62" i="32"/>
  <c r="AK61" i="32"/>
  <c r="AL61" i="32" s="1"/>
  <c r="AH61" i="32"/>
  <c r="AI61" i="32" s="1"/>
  <c r="AE61" i="32"/>
  <c r="AD61" i="32"/>
  <c r="AA61" i="32"/>
  <c r="Z61" i="32"/>
  <c r="X61" i="32"/>
  <c r="W61" i="32"/>
  <c r="T61" i="32"/>
  <c r="S61" i="32"/>
  <c r="O61" i="32"/>
  <c r="P61" i="32" s="1"/>
  <c r="M61" i="32"/>
  <c r="L61" i="32"/>
  <c r="I61" i="32"/>
  <c r="H61" i="32"/>
  <c r="AL60" i="32"/>
  <c r="AK60" i="32"/>
  <c r="AH60" i="32"/>
  <c r="AI60" i="32" s="1"/>
  <c r="AE60" i="32"/>
  <c r="AD60" i="32"/>
  <c r="Z60" i="32"/>
  <c r="AA60" i="32" s="1"/>
  <c r="X60" i="32"/>
  <c r="W60" i="32"/>
  <c r="S60" i="32"/>
  <c r="T60" i="32" s="1"/>
  <c r="P60" i="32"/>
  <c r="O60" i="32"/>
  <c r="L60" i="32"/>
  <c r="M60" i="32" s="1"/>
  <c r="I60" i="32"/>
  <c r="H60" i="32"/>
  <c r="AL59" i="32"/>
  <c r="AK59" i="32"/>
  <c r="AI59" i="32"/>
  <c r="AH59" i="32"/>
  <c r="AD59" i="32"/>
  <c r="AE59" i="32" s="1"/>
  <c r="Z59" i="32"/>
  <c r="AA59" i="32" s="1"/>
  <c r="W59" i="32"/>
  <c r="X59" i="32" s="1"/>
  <c r="T59" i="32"/>
  <c r="S59" i="32"/>
  <c r="P59" i="32"/>
  <c r="O59" i="32"/>
  <c r="L59" i="32"/>
  <c r="M59" i="32" s="1"/>
  <c r="I59" i="32"/>
  <c r="H59" i="32"/>
  <c r="AL58" i="32"/>
  <c r="AK58" i="32"/>
  <c r="AI58" i="32"/>
  <c r="AH58" i="32"/>
  <c r="AE58" i="32"/>
  <c r="AD58" i="32"/>
  <c r="Z58" i="32"/>
  <c r="AA58" i="32" s="1"/>
  <c r="W58" i="32"/>
  <c r="X58" i="32" s="1"/>
  <c r="S58" i="32"/>
  <c r="T58" i="32" s="1"/>
  <c r="P58" i="32"/>
  <c r="O58" i="32"/>
  <c r="L58" i="32"/>
  <c r="M58" i="32" s="1"/>
  <c r="H58" i="32"/>
  <c r="I58" i="32" s="1"/>
  <c r="AK57" i="32"/>
  <c r="AL57" i="32" s="1"/>
  <c r="AI57" i="32"/>
  <c r="AH57" i="32"/>
  <c r="AE57" i="32"/>
  <c r="AD57" i="32"/>
  <c r="AA57" i="32"/>
  <c r="Z57" i="32"/>
  <c r="W57" i="32"/>
  <c r="X57" i="32" s="1"/>
  <c r="S57" i="32"/>
  <c r="T57" i="32" s="1"/>
  <c r="O57" i="32"/>
  <c r="P57" i="32" s="1"/>
  <c r="M57" i="32"/>
  <c r="L57" i="32"/>
  <c r="H57" i="32"/>
  <c r="I57" i="32" s="1"/>
  <c r="AL56" i="32"/>
  <c r="AK56" i="32"/>
  <c r="AH56" i="32"/>
  <c r="AI56" i="32" s="1"/>
  <c r="AE56" i="32"/>
  <c r="AD56" i="32"/>
  <c r="AA56" i="32"/>
  <c r="Z56" i="32"/>
  <c r="X56" i="32"/>
  <c r="W56" i="32"/>
  <c r="S56" i="32"/>
  <c r="T56" i="32" s="1"/>
  <c r="P56" i="32"/>
  <c r="O56" i="32"/>
  <c r="L56" i="32"/>
  <c r="M56" i="32" s="1"/>
  <c r="I56" i="32"/>
  <c r="H56" i="32"/>
  <c r="AJ55" i="32"/>
  <c r="AG55" i="32"/>
  <c r="AF55" i="32"/>
  <c r="AF67" i="32" s="1"/>
  <c r="Y55" i="32"/>
  <c r="W55" i="32"/>
  <c r="X55" i="32" s="1"/>
  <c r="V55" i="32"/>
  <c r="U55" i="32"/>
  <c r="R55" i="32"/>
  <c r="Q55" i="32"/>
  <c r="S55" i="32" s="1"/>
  <c r="T55" i="32" s="1"/>
  <c r="AJ54" i="32"/>
  <c r="AK54" i="32" s="1"/>
  <c r="AL54" i="32" s="1"/>
  <c r="AH54" i="32"/>
  <c r="AI54" i="32" s="1"/>
  <c r="AG54" i="32"/>
  <c r="AF54" i="32"/>
  <c r="AC54" i="32"/>
  <c r="AC55" i="32" s="1"/>
  <c r="AB54" i="32"/>
  <c r="Z54" i="32"/>
  <c r="AA54" i="32" s="1"/>
  <c r="Y54" i="32"/>
  <c r="V54" i="32"/>
  <c r="U54" i="32"/>
  <c r="W54" i="32" s="1"/>
  <c r="X54" i="32" s="1"/>
  <c r="R54" i="32"/>
  <c r="Q54" i="32"/>
  <c r="S54" i="32" s="1"/>
  <c r="T54" i="32" s="1"/>
  <c r="N54" i="32"/>
  <c r="N55" i="32" s="1"/>
  <c r="K54" i="32"/>
  <c r="K55" i="32" s="1"/>
  <c r="J54" i="32"/>
  <c r="G54" i="32"/>
  <c r="G55" i="32" s="1"/>
  <c r="G67" i="32" s="1"/>
  <c r="G74" i="32" s="1"/>
  <c r="F54" i="32"/>
  <c r="AL53" i="32"/>
  <c r="AK53" i="32"/>
  <c r="AH53" i="32"/>
  <c r="AI53" i="32" s="1"/>
  <c r="AE53" i="32"/>
  <c r="AD53" i="32"/>
  <c r="Z53" i="32"/>
  <c r="AA53" i="32" s="1"/>
  <c r="X53" i="32"/>
  <c r="W53" i="32"/>
  <c r="S53" i="32"/>
  <c r="T53" i="32" s="1"/>
  <c r="P53" i="32"/>
  <c r="O53" i="32"/>
  <c r="L53" i="32"/>
  <c r="M53" i="32" s="1"/>
  <c r="H53" i="32"/>
  <c r="I53" i="32" s="1"/>
  <c r="AL52" i="32"/>
  <c r="AK52" i="32"/>
  <c r="AI52" i="32"/>
  <c r="AH52" i="32"/>
  <c r="AD52" i="32"/>
  <c r="AE52" i="32" s="1"/>
  <c r="AA52" i="32"/>
  <c r="Z52" i="32"/>
  <c r="W52" i="32"/>
  <c r="X52" i="32" s="1"/>
  <c r="T52" i="32"/>
  <c r="S52" i="32"/>
  <c r="O52" i="32"/>
  <c r="P52" i="32" s="1"/>
  <c r="M52" i="32"/>
  <c r="L52" i="32"/>
  <c r="H52" i="32"/>
  <c r="I52" i="32" s="1"/>
  <c r="AK51" i="32"/>
  <c r="AL51" i="32" s="1"/>
  <c r="AH51" i="32"/>
  <c r="AI51" i="32" s="1"/>
  <c r="AE51" i="32"/>
  <c r="AD51" i="32"/>
  <c r="Z51" i="32"/>
  <c r="AA51" i="32" s="1"/>
  <c r="X51" i="32"/>
  <c r="W51" i="32"/>
  <c r="S51" i="32"/>
  <c r="T51" i="32" s="1"/>
  <c r="O51" i="32"/>
  <c r="P51" i="32" s="1"/>
  <c r="M51" i="32"/>
  <c r="L51" i="32"/>
  <c r="I51" i="32"/>
  <c r="H51" i="32"/>
  <c r="AK50" i="32"/>
  <c r="AL50" i="32" s="1"/>
  <c r="AH50" i="32"/>
  <c r="AI50" i="32" s="1"/>
  <c r="AE50" i="32"/>
  <c r="AD50" i="32"/>
  <c r="AA50" i="32"/>
  <c r="Z50" i="32"/>
  <c r="W50" i="32"/>
  <c r="X50" i="32" s="1"/>
  <c r="T50" i="32"/>
  <c r="S50" i="32"/>
  <c r="O50" i="32"/>
  <c r="P50" i="32" s="1"/>
  <c r="M50" i="32"/>
  <c r="L50" i="32"/>
  <c r="H50" i="32"/>
  <c r="I50" i="32" s="1"/>
  <c r="AL49" i="32"/>
  <c r="AK49" i="32"/>
  <c r="AH49" i="32"/>
  <c r="AI49" i="32" s="1"/>
  <c r="AD49" i="32"/>
  <c r="AE49" i="32" s="1"/>
  <c r="Z49" i="32"/>
  <c r="AA49" i="32" s="1"/>
  <c r="X49" i="32"/>
  <c r="W49" i="32"/>
  <c r="S49" i="32"/>
  <c r="T49" i="32" s="1"/>
  <c r="P49" i="32"/>
  <c r="O49" i="32"/>
  <c r="L49" i="32"/>
  <c r="M49" i="32" s="1"/>
  <c r="H49" i="32"/>
  <c r="I49" i="32" s="1"/>
  <c r="AL48" i="32"/>
  <c r="AK48" i="32"/>
  <c r="AI48" i="32"/>
  <c r="AH48" i="32"/>
  <c r="AE48" i="32"/>
  <c r="AD48" i="32"/>
  <c r="Z48" i="32"/>
  <c r="AA48" i="32" s="1"/>
  <c r="W48" i="32"/>
  <c r="X48" i="32" s="1"/>
  <c r="T48" i="32"/>
  <c r="S48" i="32"/>
  <c r="O48" i="32"/>
  <c r="P48" i="32" s="1"/>
  <c r="M48" i="32"/>
  <c r="L48" i="32"/>
  <c r="H48" i="32"/>
  <c r="I48" i="32" s="1"/>
  <c r="AL47" i="32"/>
  <c r="AK47" i="32"/>
  <c r="AH47" i="32"/>
  <c r="AI47" i="32" s="1"/>
  <c r="AE47" i="32"/>
  <c r="AD47" i="32"/>
  <c r="Z47" i="32"/>
  <c r="AA47" i="32" s="1"/>
  <c r="X47" i="32"/>
  <c r="W47" i="32"/>
  <c r="S47" i="32"/>
  <c r="T47" i="32" s="1"/>
  <c r="P47" i="32"/>
  <c r="O47" i="32"/>
  <c r="L47" i="32"/>
  <c r="M47" i="32" s="1"/>
  <c r="I47" i="32"/>
  <c r="H47" i="32"/>
  <c r="AK46" i="32"/>
  <c r="AL46" i="32" s="1"/>
  <c r="AI46" i="32"/>
  <c r="AH46" i="32"/>
  <c r="AE46" i="32"/>
  <c r="AD46" i="32"/>
  <c r="AA46" i="32"/>
  <c r="Z46" i="32"/>
  <c r="X46" i="32"/>
  <c r="W46" i="32"/>
  <c r="S46" i="32"/>
  <c r="T46" i="32" s="1"/>
  <c r="P46" i="32"/>
  <c r="O46" i="32"/>
  <c r="M46" i="32"/>
  <c r="L46" i="32"/>
  <c r="H46" i="32"/>
  <c r="I46" i="32" s="1"/>
  <c r="AL43" i="32"/>
  <c r="AK43" i="32"/>
  <c r="AH43" i="32"/>
  <c r="AI43" i="32" s="1"/>
  <c r="AD43" i="32"/>
  <c r="AE43" i="32" s="1"/>
  <c r="AA43" i="32"/>
  <c r="Z43" i="32"/>
  <c r="X43" i="32"/>
  <c r="W43" i="32"/>
  <c r="S43" i="32"/>
  <c r="T43" i="32" s="1"/>
  <c r="P43" i="32"/>
  <c r="O43" i="32"/>
  <c r="L43" i="32"/>
  <c r="M43" i="32" s="1"/>
  <c r="I43" i="32"/>
  <c r="H43" i="32"/>
  <c r="V42" i="32"/>
  <c r="AK40" i="32"/>
  <c r="AL40" i="32" s="1"/>
  <c r="AI40" i="32"/>
  <c r="AH40" i="32"/>
  <c r="AD40" i="32"/>
  <c r="AE40" i="32" s="1"/>
  <c r="Z40" i="32"/>
  <c r="AA40" i="32" s="1"/>
  <c r="W40" i="32"/>
  <c r="X40" i="32" s="1"/>
  <c r="T40" i="32"/>
  <c r="S40" i="32"/>
  <c r="O40" i="32"/>
  <c r="P40" i="32" s="1"/>
  <c r="M40" i="32"/>
  <c r="L40" i="32"/>
  <c r="H40" i="32"/>
  <c r="I40" i="32" s="1"/>
  <c r="AJ39" i="32"/>
  <c r="AF39" i="32"/>
  <c r="AB39" i="32"/>
  <c r="AD39" i="32" s="1"/>
  <c r="AE39" i="32" s="1"/>
  <c r="Y39" i="32"/>
  <c r="N39" i="32"/>
  <c r="O39" i="32" s="1"/>
  <c r="P39" i="32" s="1"/>
  <c r="L39" i="32"/>
  <c r="M39" i="32" s="1"/>
  <c r="AH38" i="32"/>
  <c r="AI38" i="32" s="1"/>
  <c r="AG38" i="32"/>
  <c r="AK38" i="32" s="1"/>
  <c r="AL38" i="32" s="1"/>
  <c r="AF38" i="32"/>
  <c r="AC38" i="32"/>
  <c r="AC80" i="32" s="1"/>
  <c r="AB38" i="32"/>
  <c r="AD38" i="32" s="1"/>
  <c r="AE38" i="32" s="1"/>
  <c r="V38" i="32"/>
  <c r="U38" i="32"/>
  <c r="R38" i="32"/>
  <c r="R80" i="32" s="1"/>
  <c r="S80" i="32" s="1"/>
  <c r="T80" i="32" s="1"/>
  <c r="Q38" i="32"/>
  <c r="O38" i="32"/>
  <c r="P38" i="32" s="1"/>
  <c r="L38" i="32"/>
  <c r="M38" i="32" s="1"/>
  <c r="K38" i="32"/>
  <c r="J38" i="32"/>
  <c r="G38" i="32"/>
  <c r="G39" i="32" s="1"/>
  <c r="G41" i="32" s="1"/>
  <c r="F38" i="32"/>
  <c r="F80" i="32" s="1"/>
  <c r="AG37" i="32"/>
  <c r="AF37" i="32"/>
  <c r="AC37" i="32"/>
  <c r="AC39" i="32" s="1"/>
  <c r="AB37" i="32"/>
  <c r="Z37" i="32"/>
  <c r="AA37" i="32" s="1"/>
  <c r="W37" i="32"/>
  <c r="X37" i="32" s="1"/>
  <c r="V37" i="32"/>
  <c r="U37" i="32"/>
  <c r="R37" i="32"/>
  <c r="R79" i="32" s="1"/>
  <c r="Q37" i="32"/>
  <c r="Q79" i="32" s="1"/>
  <c r="S79" i="32" s="1"/>
  <c r="O37" i="32"/>
  <c r="P37" i="32" s="1"/>
  <c r="K37" i="32"/>
  <c r="K39" i="32" s="1"/>
  <c r="J37" i="32"/>
  <c r="J39" i="32" s="1"/>
  <c r="H37" i="32"/>
  <c r="I37" i="32" s="1"/>
  <c r="G37" i="32"/>
  <c r="F37" i="32"/>
  <c r="F79" i="32" s="1"/>
  <c r="F81" i="32" s="1"/>
  <c r="AK36" i="32"/>
  <c r="AL36" i="32" s="1"/>
  <c r="AH36" i="32"/>
  <c r="AI36" i="32" s="1"/>
  <c r="AD36" i="32"/>
  <c r="AE36" i="32" s="1"/>
  <c r="Z36" i="32"/>
  <c r="AA36" i="32" s="1"/>
  <c r="W36" i="32"/>
  <c r="X36" i="32" s="1"/>
  <c r="T36" i="32"/>
  <c r="S36" i="32"/>
  <c r="O36" i="32"/>
  <c r="P36" i="32" s="1"/>
  <c r="L36" i="32"/>
  <c r="M36" i="32" s="1"/>
  <c r="H36" i="32"/>
  <c r="I36" i="32" s="1"/>
  <c r="AL35" i="32"/>
  <c r="AK35" i="32"/>
  <c r="AI35" i="32"/>
  <c r="AH35" i="32"/>
  <c r="AD35" i="32"/>
  <c r="AE35" i="32" s="1"/>
  <c r="AC35" i="32"/>
  <c r="AB35" i="32"/>
  <c r="AA35" i="32"/>
  <c r="Z35" i="32"/>
  <c r="W35" i="32"/>
  <c r="X35" i="32" s="1"/>
  <c r="R35" i="32"/>
  <c r="Q35" i="32"/>
  <c r="S35" i="32" s="1"/>
  <c r="T35" i="32" s="1"/>
  <c r="P35" i="32"/>
  <c r="O35" i="32"/>
  <c r="L35" i="32"/>
  <c r="M35" i="32" s="1"/>
  <c r="I35" i="32"/>
  <c r="G35" i="32"/>
  <c r="F35" i="32"/>
  <c r="H35" i="32" s="1"/>
  <c r="V34" i="32"/>
  <c r="K34" i="32"/>
  <c r="K41" i="32" s="1"/>
  <c r="AK33" i="32"/>
  <c r="AL33" i="32" s="1"/>
  <c r="AJ33" i="32"/>
  <c r="AI33" i="32"/>
  <c r="AH33" i="32"/>
  <c r="AE33" i="32"/>
  <c r="AD33" i="32"/>
  <c r="Y33" i="32"/>
  <c r="Z33" i="32" s="1"/>
  <c r="AA33" i="32" s="1"/>
  <c r="W33" i="32"/>
  <c r="X33" i="32" s="1"/>
  <c r="S33" i="32"/>
  <c r="T33" i="32" s="1"/>
  <c r="N33" i="32"/>
  <c r="O33" i="32" s="1"/>
  <c r="P33" i="32" s="1"/>
  <c r="L33" i="32"/>
  <c r="M33" i="32" s="1"/>
  <c r="H33" i="32"/>
  <c r="I33" i="32" s="1"/>
  <c r="AJ32" i="32"/>
  <c r="AB32" i="32"/>
  <c r="Y32" i="32"/>
  <c r="Z32" i="32" s="1"/>
  <c r="AA32" i="32" s="1"/>
  <c r="G32" i="32"/>
  <c r="G42" i="32" s="1"/>
  <c r="F32" i="32"/>
  <c r="H32" i="32" s="1"/>
  <c r="I32" i="32" s="1"/>
  <c r="AJ31" i="32"/>
  <c r="AK31" i="32" s="1"/>
  <c r="AL31" i="32" s="1"/>
  <c r="AG31" i="32"/>
  <c r="AG32" i="32" s="1"/>
  <c r="AF31" i="32"/>
  <c r="AC31" i="32"/>
  <c r="AB31" i="32"/>
  <c r="Y31" i="32"/>
  <c r="Z31" i="32" s="1"/>
  <c r="AA31" i="32" s="1"/>
  <c r="V31" i="32"/>
  <c r="V32" i="32" s="1"/>
  <c r="U31" i="32"/>
  <c r="R31" i="32"/>
  <c r="R32" i="32" s="1"/>
  <c r="R42" i="32" s="1"/>
  <c r="Q31" i="32"/>
  <c r="N31" i="32"/>
  <c r="K31" i="32"/>
  <c r="K32" i="32" s="1"/>
  <c r="K42" i="32" s="1"/>
  <c r="J31" i="32"/>
  <c r="J32" i="32" s="1"/>
  <c r="L32" i="32" s="1"/>
  <c r="M32" i="32" s="1"/>
  <c r="G31" i="32"/>
  <c r="F31" i="32"/>
  <c r="H31" i="32" s="1"/>
  <c r="I31" i="32" s="1"/>
  <c r="AK30" i="32"/>
  <c r="AL30" i="32" s="1"/>
  <c r="AI30" i="32"/>
  <c r="AH30" i="32"/>
  <c r="AD30" i="32"/>
  <c r="AE30" i="32" s="1"/>
  <c r="Z30" i="32"/>
  <c r="AA30" i="32" s="1"/>
  <c r="X30" i="32"/>
  <c r="W30" i="32"/>
  <c r="S30" i="32"/>
  <c r="T30" i="32" s="1"/>
  <c r="O30" i="32"/>
  <c r="P30" i="32" s="1"/>
  <c r="M30" i="32"/>
  <c r="L30" i="32"/>
  <c r="I30" i="32"/>
  <c r="H30" i="32"/>
  <c r="AL29" i="32"/>
  <c r="AK29" i="32"/>
  <c r="AH29" i="32"/>
  <c r="AI29" i="32" s="1"/>
  <c r="AE29" i="32"/>
  <c r="AD29" i="32"/>
  <c r="Z29" i="32"/>
  <c r="AA29" i="32" s="1"/>
  <c r="W29" i="32"/>
  <c r="X29" i="32" s="1"/>
  <c r="S29" i="32"/>
  <c r="T29" i="32" s="1"/>
  <c r="O29" i="32"/>
  <c r="P29" i="32" s="1"/>
  <c r="L29" i="32"/>
  <c r="M29" i="32" s="1"/>
  <c r="H29" i="32"/>
  <c r="I29" i="32" s="1"/>
  <c r="AL28" i="32"/>
  <c r="AK28" i="32"/>
  <c r="AI28" i="32"/>
  <c r="AH28" i="32"/>
  <c r="AD28" i="32"/>
  <c r="AE28" i="32" s="1"/>
  <c r="AA28" i="32"/>
  <c r="Z28" i="32"/>
  <c r="W28" i="32"/>
  <c r="X28" i="32" s="1"/>
  <c r="S28" i="32"/>
  <c r="T28" i="32" s="1"/>
  <c r="O28" i="32"/>
  <c r="P28" i="32" s="1"/>
  <c r="L28" i="32"/>
  <c r="M28" i="32" s="1"/>
  <c r="H28" i="32"/>
  <c r="I28" i="32" s="1"/>
  <c r="AK27" i="32"/>
  <c r="AL27" i="32" s="1"/>
  <c r="AI27" i="32"/>
  <c r="AH27" i="32"/>
  <c r="AE27" i="32"/>
  <c r="AD27" i="32"/>
  <c r="Z27" i="32"/>
  <c r="AA27" i="32" s="1"/>
  <c r="X27" i="32"/>
  <c r="W27" i="32"/>
  <c r="S27" i="32"/>
  <c r="T27" i="32" s="1"/>
  <c r="O27" i="32"/>
  <c r="P27" i="32" s="1"/>
  <c r="L27" i="32"/>
  <c r="M27" i="32" s="1"/>
  <c r="H27" i="32"/>
  <c r="I27" i="32" s="1"/>
  <c r="AL26" i="32"/>
  <c r="AK26" i="32"/>
  <c r="AH26" i="32"/>
  <c r="AI26" i="32" s="1"/>
  <c r="AE26" i="32"/>
  <c r="AD26" i="32"/>
  <c r="AA26" i="32"/>
  <c r="Z26" i="32"/>
  <c r="W26" i="32"/>
  <c r="X26" i="32" s="1"/>
  <c r="T26" i="32"/>
  <c r="S26" i="32"/>
  <c r="P26" i="32"/>
  <c r="O26" i="32"/>
  <c r="L26" i="32"/>
  <c r="M26" i="32" s="1"/>
  <c r="H26" i="32"/>
  <c r="I26" i="32" s="1"/>
  <c r="AK25" i="32"/>
  <c r="AL25" i="32" s="1"/>
  <c r="AI25" i="32"/>
  <c r="AH25" i="32"/>
  <c r="AE25" i="32"/>
  <c r="AD25" i="32"/>
  <c r="AA25" i="32"/>
  <c r="Z25" i="32"/>
  <c r="X25" i="32"/>
  <c r="W25" i="32"/>
  <c r="S25" i="32"/>
  <c r="T25" i="32" s="1"/>
  <c r="P25" i="32"/>
  <c r="O25" i="32"/>
  <c r="L25" i="32"/>
  <c r="M25" i="32" s="1"/>
  <c r="I25" i="32"/>
  <c r="H25" i="32"/>
  <c r="AK24" i="32"/>
  <c r="AL24" i="32" s="1"/>
  <c r="AH24" i="32"/>
  <c r="AI24" i="32" s="1"/>
  <c r="AE24" i="32"/>
  <c r="AD24" i="32"/>
  <c r="Z24" i="32"/>
  <c r="AA24" i="32" s="1"/>
  <c r="X24" i="32"/>
  <c r="W24" i="32"/>
  <c r="T24" i="32"/>
  <c r="S24" i="32"/>
  <c r="O24" i="32"/>
  <c r="P24" i="32" s="1"/>
  <c r="M24" i="32"/>
  <c r="L24" i="32"/>
  <c r="H24" i="32"/>
  <c r="I24" i="32" s="1"/>
  <c r="AK23" i="32"/>
  <c r="AL23" i="32" s="1"/>
  <c r="AH23" i="32"/>
  <c r="AI23" i="32" s="1"/>
  <c r="AD23" i="32"/>
  <c r="AE23" i="32" s="1"/>
  <c r="Z23" i="32"/>
  <c r="AA23" i="32" s="1"/>
  <c r="X23" i="32"/>
  <c r="W23" i="32"/>
  <c r="T23" i="32"/>
  <c r="S23" i="32"/>
  <c r="P23" i="32"/>
  <c r="O23" i="32"/>
  <c r="L23" i="32"/>
  <c r="M23" i="32" s="1"/>
  <c r="I23" i="32"/>
  <c r="H23" i="32"/>
  <c r="AJ22" i="32"/>
  <c r="AG22" i="32"/>
  <c r="AH22" i="32" s="1"/>
  <c r="AI22" i="32" s="1"/>
  <c r="AF22" i="32"/>
  <c r="AC22" i="32"/>
  <c r="R22" i="32"/>
  <c r="Q22" i="32"/>
  <c r="N22" i="32"/>
  <c r="G22" i="32"/>
  <c r="G34" i="32" s="1"/>
  <c r="AJ21" i="32"/>
  <c r="AG21" i="32"/>
  <c r="AK21" i="32" s="1"/>
  <c r="AL21" i="32" s="1"/>
  <c r="AF21" i="32"/>
  <c r="AC21" i="32"/>
  <c r="AB21" i="32"/>
  <c r="AD21" i="32" s="1"/>
  <c r="AE21" i="32" s="1"/>
  <c r="Z21" i="32"/>
  <c r="AA21" i="32" s="1"/>
  <c r="Y21" i="32"/>
  <c r="Y22" i="32" s="1"/>
  <c r="V21" i="32"/>
  <c r="V22" i="32" s="1"/>
  <c r="U21" i="32"/>
  <c r="S21" i="32"/>
  <c r="T21" i="32" s="1"/>
  <c r="R21" i="32"/>
  <c r="Q21" i="32"/>
  <c r="N21" i="32"/>
  <c r="O21" i="32" s="1"/>
  <c r="P21" i="32" s="1"/>
  <c r="K21" i="32"/>
  <c r="K22" i="32" s="1"/>
  <c r="J21" i="32"/>
  <c r="L21" i="32" s="1"/>
  <c r="M21" i="32" s="1"/>
  <c r="G21" i="32"/>
  <c r="F21" i="32"/>
  <c r="F22" i="32" s="1"/>
  <c r="AK20" i="32"/>
  <c r="AL20" i="32" s="1"/>
  <c r="AH20" i="32"/>
  <c r="AI20" i="32" s="1"/>
  <c r="AD20" i="32"/>
  <c r="AE20" i="32" s="1"/>
  <c r="AA20" i="32"/>
  <c r="Z20" i="32"/>
  <c r="X20" i="32"/>
  <c r="W20" i="32"/>
  <c r="S20" i="32"/>
  <c r="T20" i="32" s="1"/>
  <c r="P20" i="32"/>
  <c r="O20" i="32"/>
  <c r="L20" i="32"/>
  <c r="M20" i="32" s="1"/>
  <c r="H20" i="32"/>
  <c r="I20" i="32" s="1"/>
  <c r="AK19" i="32"/>
  <c r="AL19" i="32" s="1"/>
  <c r="AH19" i="32"/>
  <c r="AI19" i="32" s="1"/>
  <c r="AD19" i="32"/>
  <c r="AE19" i="32" s="1"/>
  <c r="Z19" i="32"/>
  <c r="AA19" i="32" s="1"/>
  <c r="X19" i="32"/>
  <c r="W19" i="32"/>
  <c r="T19" i="32"/>
  <c r="S19" i="32"/>
  <c r="O19" i="32"/>
  <c r="P19" i="32" s="1"/>
  <c r="M19" i="32"/>
  <c r="L19" i="32"/>
  <c r="H19" i="32"/>
  <c r="I19" i="32" s="1"/>
  <c r="AK18" i="32"/>
  <c r="AL18" i="32" s="1"/>
  <c r="AH18" i="32"/>
  <c r="AI18" i="32" s="1"/>
  <c r="AD18" i="32"/>
  <c r="AE18" i="32" s="1"/>
  <c r="AA18" i="32"/>
  <c r="Z18" i="32"/>
  <c r="W18" i="32"/>
  <c r="X18" i="32" s="1"/>
  <c r="T18" i="32"/>
  <c r="S18" i="32"/>
  <c r="P18" i="32"/>
  <c r="O18" i="32"/>
  <c r="L18" i="32"/>
  <c r="M18" i="32" s="1"/>
  <c r="I18" i="32"/>
  <c r="H18" i="32"/>
  <c r="AL17" i="32"/>
  <c r="AK17" i="32"/>
  <c r="AH17" i="32"/>
  <c r="AI17" i="32" s="1"/>
  <c r="AD17" i="32"/>
  <c r="AE17" i="32" s="1"/>
  <c r="Z17" i="32"/>
  <c r="AA17" i="32" s="1"/>
  <c r="W17" i="32"/>
  <c r="X17" i="32" s="1"/>
  <c r="T17" i="32"/>
  <c r="S17" i="32"/>
  <c r="P17" i="32"/>
  <c r="O17" i="32"/>
  <c r="M17" i="32"/>
  <c r="L17" i="32"/>
  <c r="H17" i="32"/>
  <c r="I17" i="32" s="1"/>
  <c r="AL16" i="32"/>
  <c r="AK16" i="32"/>
  <c r="AH16" i="32"/>
  <c r="AI16" i="32" s="1"/>
  <c r="AE16" i="32"/>
  <c r="AD16" i="32"/>
  <c r="Z16" i="32"/>
  <c r="AA16" i="32" s="1"/>
  <c r="W16" i="32"/>
  <c r="X16" i="32" s="1"/>
  <c r="S16" i="32"/>
  <c r="T16" i="32" s="1"/>
  <c r="O16" i="32"/>
  <c r="P16" i="32" s="1"/>
  <c r="M16" i="32"/>
  <c r="L16" i="32"/>
  <c r="I16" i="32"/>
  <c r="H16" i="32"/>
  <c r="AK15" i="32"/>
  <c r="AL15" i="32" s="1"/>
  <c r="AI15" i="32"/>
  <c r="AH15" i="32"/>
  <c r="AD15" i="32"/>
  <c r="AE15" i="32" s="1"/>
  <c r="Z15" i="32"/>
  <c r="AA15" i="32" s="1"/>
  <c r="X15" i="32"/>
  <c r="W15" i="32"/>
  <c r="S15" i="32"/>
  <c r="T15" i="32" s="1"/>
  <c r="O15" i="32"/>
  <c r="P15" i="32" s="1"/>
  <c r="M15" i="32"/>
  <c r="L15" i="32"/>
  <c r="I15" i="32"/>
  <c r="H15" i="32"/>
  <c r="AL14" i="32"/>
  <c r="AK14" i="32"/>
  <c r="AH14" i="32"/>
  <c r="AI14" i="32" s="1"/>
  <c r="AE14" i="32"/>
  <c r="AD14" i="32"/>
  <c r="Z14" i="32"/>
  <c r="AA14" i="32" s="1"/>
  <c r="W14" i="32"/>
  <c r="X14" i="32" s="1"/>
  <c r="S14" i="32"/>
  <c r="T14" i="32" s="1"/>
  <c r="O14" i="32"/>
  <c r="P14" i="32" s="1"/>
  <c r="L14" i="32"/>
  <c r="M14" i="32" s="1"/>
  <c r="I14" i="32"/>
  <c r="H14" i="32"/>
  <c r="AL13" i="32"/>
  <c r="AK13" i="32"/>
  <c r="AI13" i="32"/>
  <c r="AH13" i="32"/>
  <c r="AD13" i="32"/>
  <c r="AE13" i="32" s="1"/>
  <c r="AA13" i="32"/>
  <c r="Z13" i="32"/>
  <c r="W13" i="32"/>
  <c r="X13" i="32" s="1"/>
  <c r="S13" i="32"/>
  <c r="T13" i="32" s="1"/>
  <c r="O13" i="32"/>
  <c r="P13" i="32" s="1"/>
  <c r="L13" i="32"/>
  <c r="M13" i="32" s="1"/>
  <c r="H13" i="32"/>
  <c r="I13" i="32" s="1"/>
  <c r="S38" i="32" l="1"/>
  <c r="T38" i="32" s="1"/>
  <c r="AF74" i="32"/>
  <c r="W82" i="32"/>
  <c r="X82" i="32" s="1"/>
  <c r="H22" i="32"/>
  <c r="I22" i="32" s="1"/>
  <c r="F34" i="32"/>
  <c r="AD79" i="32"/>
  <c r="AE79" i="32" s="1"/>
  <c r="H81" i="32"/>
  <c r="I81" i="32" s="1"/>
  <c r="R67" i="32"/>
  <c r="R74" i="32" s="1"/>
  <c r="R99" i="33"/>
  <c r="AB22" i="32"/>
  <c r="AC32" i="32"/>
  <c r="AC42" i="32" s="1"/>
  <c r="AD31" i="32"/>
  <c r="AE31" i="32" s="1"/>
  <c r="AK55" i="32"/>
  <c r="AL55" i="32" s="1"/>
  <c r="Z22" i="32"/>
  <c r="AA22" i="32" s="1"/>
  <c r="Y34" i="32"/>
  <c r="Y42" i="32"/>
  <c r="J103" i="33"/>
  <c r="Q81" i="32"/>
  <c r="AB55" i="32"/>
  <c r="AD54" i="32"/>
  <c r="AE54" i="32" s="1"/>
  <c r="N67" i="32"/>
  <c r="O55" i="32"/>
  <c r="P55" i="32" s="1"/>
  <c r="AG67" i="32"/>
  <c r="AG74" i="32" s="1"/>
  <c r="AH55" i="32"/>
  <c r="AI55" i="32" s="1"/>
  <c r="AJ42" i="32"/>
  <c r="AK32" i="32"/>
  <c r="AL32" i="32" s="1"/>
  <c r="R39" i="32"/>
  <c r="H85" i="32"/>
  <c r="I85" i="32" s="1"/>
  <c r="Z55" i="32"/>
  <c r="AA55" i="32" s="1"/>
  <c r="Y67" i="32"/>
  <c r="Q65" i="32"/>
  <c r="S65" i="32" s="1"/>
  <c r="T65" i="32" s="1"/>
  <c r="S64" i="32"/>
  <c r="T64" i="32" s="1"/>
  <c r="Z95" i="32"/>
  <c r="AA95" i="32" s="1"/>
  <c r="U80" i="32"/>
  <c r="W38" i="32"/>
  <c r="X38" i="32" s="1"/>
  <c r="AH85" i="32"/>
  <c r="AI85" i="32" s="1"/>
  <c r="O78" i="32"/>
  <c r="P78" i="32" s="1"/>
  <c r="N81" i="32"/>
  <c r="O81" i="32" s="1"/>
  <c r="P81" i="32" s="1"/>
  <c r="R81" i="32"/>
  <c r="R101" i="32" s="1"/>
  <c r="V65" i="32"/>
  <c r="Z65" i="32" s="1"/>
  <c r="AA65" i="32" s="1"/>
  <c r="Z64" i="32"/>
  <c r="AA64" i="32" s="1"/>
  <c r="Z80" i="32"/>
  <c r="AA80" i="32" s="1"/>
  <c r="AJ34" i="32"/>
  <c r="AK22" i="32"/>
  <c r="AL22" i="32" s="1"/>
  <c r="S31" i="32"/>
  <c r="T31" i="32" s="1"/>
  <c r="Q32" i="32"/>
  <c r="K81" i="32"/>
  <c r="K101" i="32" s="1"/>
  <c r="F102" i="33"/>
  <c r="S22" i="32"/>
  <c r="T22" i="32" s="1"/>
  <c r="AJ67" i="32"/>
  <c r="O102" i="33"/>
  <c r="U22" i="32"/>
  <c r="W21" i="32"/>
  <c r="X21" i="32" s="1"/>
  <c r="R34" i="32"/>
  <c r="S37" i="32"/>
  <c r="T37" i="32" s="1"/>
  <c r="F42" i="32"/>
  <c r="U67" i="32"/>
  <c r="G100" i="32"/>
  <c r="R56" i="34"/>
  <c r="AD87" i="32"/>
  <c r="AE87" i="32" s="1"/>
  <c r="AB100" i="32"/>
  <c r="G69" i="33"/>
  <c r="G76" i="33" s="1"/>
  <c r="H84" i="32"/>
  <c r="I84" i="32" s="1"/>
  <c r="F100" i="32"/>
  <c r="F101" i="32" s="1"/>
  <c r="G102" i="33"/>
  <c r="W31" i="32"/>
  <c r="X31" i="32" s="1"/>
  <c r="U32" i="32"/>
  <c r="Q39" i="32"/>
  <c r="H64" i="32"/>
  <c r="I64" i="32" s="1"/>
  <c r="O77" i="32"/>
  <c r="P77" i="32" s="1"/>
  <c r="AJ100" i="32"/>
  <c r="W95" i="32"/>
  <c r="X95" i="32" s="1"/>
  <c r="R98" i="33"/>
  <c r="I102" i="33"/>
  <c r="F55" i="32"/>
  <c r="H54" i="32"/>
  <c r="I54" i="32" s="1"/>
  <c r="K67" i="32"/>
  <c r="K74" i="32" s="1"/>
  <c r="W72" i="32"/>
  <c r="X72" i="32" s="1"/>
  <c r="Z84" i="32"/>
  <c r="AA84" i="32" s="1"/>
  <c r="O86" i="32"/>
  <c r="P86" i="32" s="1"/>
  <c r="Q100" i="32"/>
  <c r="S100" i="32" s="1"/>
  <c r="T100" i="32" s="1"/>
  <c r="I36" i="33"/>
  <c r="K69" i="33"/>
  <c r="K76" i="33" s="1"/>
  <c r="M83" i="33"/>
  <c r="M103" i="33" s="1"/>
  <c r="L102" i="33"/>
  <c r="H36" i="33"/>
  <c r="H80" i="32"/>
  <c r="I80" i="32" s="1"/>
  <c r="AF81" i="32"/>
  <c r="AC79" i="32"/>
  <c r="Z98" i="32"/>
  <c r="AA98" i="32" s="1"/>
  <c r="I83" i="33"/>
  <c r="L69" i="33"/>
  <c r="L76" i="33" s="1"/>
  <c r="R88" i="33"/>
  <c r="R102" i="33" s="1"/>
  <c r="V80" i="32"/>
  <c r="V81" i="32" s="1"/>
  <c r="V39" i="32"/>
  <c r="Z39" i="32" s="1"/>
  <c r="AA39" i="32" s="1"/>
  <c r="Z38" i="32"/>
  <c r="AA38" i="32" s="1"/>
  <c r="AG42" i="32"/>
  <c r="AD37" i="32"/>
  <c r="AE37" i="32" s="1"/>
  <c r="H79" i="32"/>
  <c r="I79" i="32" s="1"/>
  <c r="AG79" i="32"/>
  <c r="AH79" i="32" s="1"/>
  <c r="AI79" i="32" s="1"/>
  <c r="AG39" i="32"/>
  <c r="AH39" i="32" s="1"/>
  <c r="AI39" i="32" s="1"/>
  <c r="AC81" i="32"/>
  <c r="O92" i="32"/>
  <c r="P92" i="32" s="1"/>
  <c r="K103" i="33"/>
  <c r="H21" i="32"/>
  <c r="I21" i="32" s="1"/>
  <c r="AH37" i="32"/>
  <c r="AI37" i="32" s="1"/>
  <c r="L83" i="33"/>
  <c r="K102" i="33"/>
  <c r="AG34" i="32"/>
  <c r="J22" i="32"/>
  <c r="L37" i="32"/>
  <c r="M37" i="32" s="1"/>
  <c r="Z72" i="32"/>
  <c r="AA72" i="32" s="1"/>
  <c r="G81" i="32"/>
  <c r="AH77" i="32"/>
  <c r="AI77" i="32" s="1"/>
  <c r="K36" i="33"/>
  <c r="K43" i="33" s="1"/>
  <c r="O83" i="33"/>
  <c r="O103" i="33" s="1"/>
  <c r="F67" i="33"/>
  <c r="R67" i="33" s="1"/>
  <c r="R66" i="33"/>
  <c r="M24" i="33"/>
  <c r="M36" i="33" s="1"/>
  <c r="M43" i="33" s="1"/>
  <c r="R23" i="33"/>
  <c r="AF32" i="32"/>
  <c r="AH31" i="32"/>
  <c r="AI31" i="32" s="1"/>
  <c r="K100" i="32"/>
  <c r="L100" i="32" s="1"/>
  <c r="M100" i="32" s="1"/>
  <c r="Z89" i="32"/>
  <c r="AA89" i="32" s="1"/>
  <c r="H82" i="33"/>
  <c r="H83" i="33" s="1"/>
  <c r="H41" i="33"/>
  <c r="L85" i="32"/>
  <c r="M85" i="32" s="1"/>
  <c r="O91" i="32"/>
  <c r="P91" i="32" s="1"/>
  <c r="I82" i="33"/>
  <c r="I41" i="33"/>
  <c r="R56" i="33"/>
  <c r="R57" i="33"/>
  <c r="L99" i="32"/>
  <c r="M99" i="32" s="1"/>
  <c r="Q67" i="32"/>
  <c r="N100" i="32"/>
  <c r="O100" i="32" s="1"/>
  <c r="P100" i="32" s="1"/>
  <c r="G36" i="33"/>
  <c r="G43" i="33" s="1"/>
  <c r="R40" i="33"/>
  <c r="R82" i="33" s="1"/>
  <c r="I69" i="33"/>
  <c r="I76" i="33" s="1"/>
  <c r="N32" i="32"/>
  <c r="O31" i="32"/>
  <c r="P31" i="32" s="1"/>
  <c r="H38" i="32"/>
  <c r="I38" i="32" s="1"/>
  <c r="O54" i="32"/>
  <c r="P54" i="32" s="1"/>
  <c r="AK88" i="32"/>
  <c r="AL88" i="32" s="1"/>
  <c r="H97" i="32"/>
  <c r="I97" i="32" s="1"/>
  <c r="AB80" i="32"/>
  <c r="AD80" i="32" s="1"/>
  <c r="AE80" i="32" s="1"/>
  <c r="AB81" i="32"/>
  <c r="V100" i="32"/>
  <c r="G103" i="33"/>
  <c r="F79" i="33"/>
  <c r="F83" i="33" s="1"/>
  <c r="F103" i="33" s="1"/>
  <c r="R37" i="33"/>
  <c r="R79" i="33" s="1"/>
  <c r="R83" i="33" s="1"/>
  <c r="R103" i="33" s="1"/>
  <c r="J55" i="32"/>
  <c r="L54" i="32"/>
  <c r="M54" i="32" s="1"/>
  <c r="AD77" i="32"/>
  <c r="AE77" i="32" s="1"/>
  <c r="AK82" i="32"/>
  <c r="AL82" i="32" s="1"/>
  <c r="R41" i="33"/>
  <c r="AK37" i="32"/>
  <c r="AL37" i="32" s="1"/>
  <c r="L31" i="32"/>
  <c r="M31" i="32" s="1"/>
  <c r="O22" i="32"/>
  <c r="P22" i="32" s="1"/>
  <c r="AC100" i="32"/>
  <c r="F34" i="33"/>
  <c r="Q103" i="33"/>
  <c r="AC67" i="32"/>
  <c r="AC74" i="32" s="1"/>
  <c r="AG100" i="32"/>
  <c r="AH100" i="32" s="1"/>
  <c r="AI100" i="32" s="1"/>
  <c r="AD91" i="32"/>
  <c r="AE91" i="32" s="1"/>
  <c r="J36" i="33"/>
  <c r="J43" i="33" s="1"/>
  <c r="N83" i="33"/>
  <c r="N103" i="33" s="1"/>
  <c r="F36" i="33"/>
  <c r="U100" i="32"/>
  <c r="W100" i="32" s="1"/>
  <c r="X100" i="32" s="1"/>
  <c r="J69" i="33"/>
  <c r="J76" i="33" s="1"/>
  <c r="H102" i="33"/>
  <c r="P102" i="33"/>
  <c r="P103" i="33" s="1"/>
  <c r="U39" i="32"/>
  <c r="W39" i="32" s="1"/>
  <c r="X39" i="32" s="1"/>
  <c r="O85" i="32"/>
  <c r="P85" i="32" s="1"/>
  <c r="AK92" i="32"/>
  <c r="AL92" i="32" s="1"/>
  <c r="M69" i="33"/>
  <c r="M76" i="33" s="1"/>
  <c r="U65" i="32"/>
  <c r="W64" i="32"/>
  <c r="X64" i="32" s="1"/>
  <c r="J81" i="32"/>
  <c r="L77" i="32"/>
  <c r="M77" i="32" s="1"/>
  <c r="Z78" i="32"/>
  <c r="AA78" i="32" s="1"/>
  <c r="O82" i="32"/>
  <c r="P82" i="32" s="1"/>
  <c r="Y100" i="32"/>
  <c r="AD90" i="32"/>
  <c r="AE90" i="32" s="1"/>
  <c r="K41" i="33"/>
  <c r="AH21" i="32"/>
  <c r="AI21" i="32" s="1"/>
  <c r="F39" i="32"/>
  <c r="H39" i="32" s="1"/>
  <c r="I39" i="32" s="1"/>
  <c r="AG80" i="32"/>
  <c r="AK80" i="32" s="1"/>
  <c r="AL80" i="32" s="1"/>
  <c r="L64" i="32"/>
  <c r="M64" i="32" s="1"/>
  <c r="AH64" i="32"/>
  <c r="AI64" i="32" s="1"/>
  <c r="AC101" i="32" l="1"/>
  <c r="AK100" i="32"/>
  <c r="AL100" i="32" s="1"/>
  <c r="AD100" i="32"/>
  <c r="AE100" i="32" s="1"/>
  <c r="V101" i="32"/>
  <c r="AB34" i="32"/>
  <c r="AD22" i="32"/>
  <c r="AE22" i="32" s="1"/>
  <c r="U74" i="32"/>
  <c r="AK79" i="32"/>
  <c r="AL79" i="32" s="1"/>
  <c r="Y74" i="32"/>
  <c r="Z67" i="32"/>
  <c r="AA67" i="32" s="1"/>
  <c r="W65" i="32"/>
  <c r="X65" i="32" s="1"/>
  <c r="H100" i="32"/>
  <c r="I100" i="32" s="1"/>
  <c r="S32" i="32"/>
  <c r="T32" i="32" s="1"/>
  <c r="Q42" i="32"/>
  <c r="Z81" i="32"/>
  <c r="AA81" i="32" s="1"/>
  <c r="O32" i="32"/>
  <c r="P32" i="32" s="1"/>
  <c r="N34" i="32"/>
  <c r="N42" i="32"/>
  <c r="AH32" i="32"/>
  <c r="AI32" i="32" s="1"/>
  <c r="AF42" i="32"/>
  <c r="AF34" i="32"/>
  <c r="I43" i="33"/>
  <c r="J67" i="32"/>
  <c r="L55" i="32"/>
  <c r="M55" i="32" s="1"/>
  <c r="N74" i="32"/>
  <c r="O74" i="32" s="1"/>
  <c r="P74" i="32" s="1"/>
  <c r="O67" i="32"/>
  <c r="P67" i="32" s="1"/>
  <c r="F69" i="33"/>
  <c r="AG81" i="32"/>
  <c r="V67" i="32"/>
  <c r="V74" i="32" s="1"/>
  <c r="AK39" i="32"/>
  <c r="AL39" i="32" s="1"/>
  <c r="AD81" i="32"/>
  <c r="AE81" i="32" s="1"/>
  <c r="AB101" i="32"/>
  <c r="AD101" i="32" s="1"/>
  <c r="AE101" i="32" s="1"/>
  <c r="I103" i="33"/>
  <c r="Z100" i="32"/>
  <c r="AA100" i="32" s="1"/>
  <c r="L22" i="32"/>
  <c r="M22" i="32" s="1"/>
  <c r="J42" i="32"/>
  <c r="J34" i="32"/>
  <c r="AD32" i="32"/>
  <c r="AE32" i="32" s="1"/>
  <c r="R36" i="33"/>
  <c r="F43" i="33"/>
  <c r="R24" i="33"/>
  <c r="H34" i="32"/>
  <c r="I34" i="32" s="1"/>
  <c r="F41" i="32"/>
  <c r="H41" i="32" s="1"/>
  <c r="I41" i="32" s="1"/>
  <c r="W80" i="32"/>
  <c r="X80" i="32" s="1"/>
  <c r="U81" i="32"/>
  <c r="V41" i="32"/>
  <c r="AG41" i="32"/>
  <c r="AJ74" i="32"/>
  <c r="AK74" i="32" s="1"/>
  <c r="AL74" i="32" s="1"/>
  <c r="AK67" i="32"/>
  <c r="AL67" i="32" s="1"/>
  <c r="AB42" i="32"/>
  <c r="AK34" i="32"/>
  <c r="AL34" i="32" s="1"/>
  <c r="AJ41" i="32"/>
  <c r="AK41" i="32" s="1"/>
  <c r="AL41" i="32" s="1"/>
  <c r="H55" i="32"/>
  <c r="I55" i="32" s="1"/>
  <c r="F67" i="32"/>
  <c r="W22" i="32"/>
  <c r="X22" i="32" s="1"/>
  <c r="U34" i="32"/>
  <c r="AF101" i="32"/>
  <c r="AH81" i="32"/>
  <c r="AI81" i="32" s="1"/>
  <c r="S39" i="32"/>
  <c r="T39" i="32" s="1"/>
  <c r="Q34" i="32"/>
  <c r="AH67" i="32"/>
  <c r="AI67" i="32" s="1"/>
  <c r="F44" i="33"/>
  <c r="R34" i="33"/>
  <c r="L103" i="33"/>
  <c r="U42" i="32"/>
  <c r="W32" i="32"/>
  <c r="X32" i="32" s="1"/>
  <c r="AH74" i="32"/>
  <c r="AI74" i="32" s="1"/>
  <c r="AC34" i="32"/>
  <c r="AC41" i="32" s="1"/>
  <c r="Q74" i="32"/>
  <c r="S74" i="32" s="1"/>
  <c r="T74" i="32" s="1"/>
  <c r="S67" i="32"/>
  <c r="T67" i="32" s="1"/>
  <c r="G101" i="32"/>
  <c r="H101" i="32" s="1"/>
  <c r="I101" i="32" s="1"/>
  <c r="R41" i="32"/>
  <c r="AH80" i="32"/>
  <c r="AI80" i="32" s="1"/>
  <c r="AD55" i="32"/>
  <c r="AE55" i="32" s="1"/>
  <c r="AB67" i="32"/>
  <c r="S81" i="32"/>
  <c r="T81" i="32" s="1"/>
  <c r="Q101" i="32"/>
  <c r="S101" i="32" s="1"/>
  <c r="T101" i="32" s="1"/>
  <c r="L81" i="32"/>
  <c r="M81" i="32" s="1"/>
  <c r="J101" i="32"/>
  <c r="L101" i="32" s="1"/>
  <c r="H103" i="33"/>
  <c r="H43" i="33"/>
  <c r="Y41" i="32"/>
  <c r="Z41" i="32" s="1"/>
  <c r="AA41" i="32" s="1"/>
  <c r="Z34" i="32"/>
  <c r="AA34" i="32" s="1"/>
  <c r="H67" i="32" l="1"/>
  <c r="I67" i="32" s="1"/>
  <c r="F74" i="32"/>
  <c r="H74" i="32" s="1"/>
  <c r="I74" i="32" s="1"/>
  <c r="S34" i="32"/>
  <c r="T34" i="32" s="1"/>
  <c r="Q41" i="32"/>
  <c r="S41" i="32" s="1"/>
  <c r="T41" i="32" s="1"/>
  <c r="R43" i="33"/>
  <c r="AF41" i="32"/>
  <c r="AH41" i="32" s="1"/>
  <c r="AI41" i="32" s="1"/>
  <c r="AH34" i="32"/>
  <c r="AI34" i="32" s="1"/>
  <c r="L67" i="32"/>
  <c r="M67" i="32" s="1"/>
  <c r="J74" i="32"/>
  <c r="L74" i="32" s="1"/>
  <c r="M74" i="32" s="1"/>
  <c r="M101" i="32"/>
  <c r="N101" i="32"/>
  <c r="O101" i="32" s="1"/>
  <c r="P101" i="32" s="1"/>
  <c r="W34" i="32"/>
  <c r="X34" i="32" s="1"/>
  <c r="U41" i="32"/>
  <c r="W41" i="32" s="1"/>
  <c r="X41" i="32" s="1"/>
  <c r="J41" i="32"/>
  <c r="L41" i="32" s="1"/>
  <c r="M41" i="32" s="1"/>
  <c r="L34" i="32"/>
  <c r="M34" i="32" s="1"/>
  <c r="N41" i="32"/>
  <c r="O41" i="32" s="1"/>
  <c r="P41" i="32" s="1"/>
  <c r="O34" i="32"/>
  <c r="P34" i="32" s="1"/>
  <c r="AD67" i="32"/>
  <c r="AE67" i="32" s="1"/>
  <c r="AB74" i="32"/>
  <c r="AD74" i="32" s="1"/>
  <c r="AE74" i="32" s="1"/>
  <c r="AG101" i="32"/>
  <c r="AH101" i="32" s="1"/>
  <c r="AK81" i="32"/>
  <c r="AL81" i="32" s="1"/>
  <c r="W74" i="32"/>
  <c r="X74" i="32" s="1"/>
  <c r="W81" i="32"/>
  <c r="X81" i="32" s="1"/>
  <c r="U101" i="32"/>
  <c r="W101" i="32" s="1"/>
  <c r="W67" i="32"/>
  <c r="X67" i="32" s="1"/>
  <c r="Z74" i="32"/>
  <c r="AA74" i="32" s="1"/>
  <c r="R69" i="33"/>
  <c r="F76" i="33"/>
  <c r="R76" i="33" s="1"/>
  <c r="R44" i="33"/>
  <c r="AB41" i="32"/>
  <c r="AD41" i="32" s="1"/>
  <c r="AE41" i="32" s="1"/>
  <c r="AD34" i="32"/>
  <c r="AE34" i="32" s="1"/>
  <c r="AI101" i="32" l="1"/>
  <c r="AJ101" i="32" s="1"/>
  <c r="AK101" i="32" s="1"/>
  <c r="AL101" i="32" s="1"/>
  <c r="X101" i="32"/>
  <c r="Y101" i="32" s="1"/>
  <c r="Z101" i="32" s="1"/>
  <c r="AA101" i="32" s="1"/>
  <c r="B26" i="27" l="1"/>
  <c r="B27" i="27" s="1"/>
  <c r="C24" i="27"/>
  <c r="C23" i="27"/>
  <c r="B19" i="27"/>
  <c r="B20" i="27" s="1"/>
  <c r="B17" i="27"/>
  <c r="AK9" i="22" l="1"/>
  <c r="AX9" i="22" s="1"/>
  <c r="X9" i="22"/>
  <c r="I147" i="19"/>
  <c r="H147" i="19"/>
  <c r="J147" i="19" s="1"/>
  <c r="E147" i="19"/>
  <c r="G146" i="19"/>
  <c r="F146" i="19"/>
  <c r="D146" i="19"/>
  <c r="I146" i="19" s="1"/>
  <c r="C146" i="19"/>
  <c r="I144" i="19"/>
  <c r="H144" i="19"/>
  <c r="J144" i="19" s="1"/>
  <c r="E144" i="19"/>
  <c r="G143" i="19"/>
  <c r="F143" i="19"/>
  <c r="D143" i="19"/>
  <c r="C143" i="19"/>
  <c r="I142" i="19"/>
  <c r="H142" i="19"/>
  <c r="J142" i="19" s="1"/>
  <c r="E142" i="19"/>
  <c r="H141" i="19"/>
  <c r="E141" i="19"/>
  <c r="D141" i="19"/>
  <c r="I141" i="19" s="1"/>
  <c r="C141" i="19"/>
  <c r="I140" i="19"/>
  <c r="J140" i="19" s="1"/>
  <c r="H140" i="19"/>
  <c r="E140" i="19"/>
  <c r="I139" i="19"/>
  <c r="J139" i="19" s="1"/>
  <c r="H139" i="19"/>
  <c r="E139" i="19"/>
  <c r="I138" i="19"/>
  <c r="G138" i="19"/>
  <c r="F138" i="19"/>
  <c r="H138" i="19" s="1"/>
  <c r="E138" i="19"/>
  <c r="D138" i="19"/>
  <c r="C138" i="19"/>
  <c r="I137" i="19"/>
  <c r="J137" i="19" s="1"/>
  <c r="H137" i="19"/>
  <c r="E137" i="19"/>
  <c r="I136" i="19"/>
  <c r="J136" i="19" s="1"/>
  <c r="H136" i="19"/>
  <c r="E136" i="19"/>
  <c r="I135" i="19"/>
  <c r="J135" i="19" s="1"/>
  <c r="H135" i="19"/>
  <c r="E135" i="19"/>
  <c r="I134" i="19"/>
  <c r="J134" i="19" s="1"/>
  <c r="H134" i="19"/>
  <c r="E134" i="19"/>
  <c r="I133" i="19"/>
  <c r="G133" i="19"/>
  <c r="F133" i="19"/>
  <c r="H133" i="19" s="1"/>
  <c r="J133" i="19" s="1"/>
  <c r="E133" i="19"/>
  <c r="D133" i="19"/>
  <c r="C133" i="19"/>
  <c r="I132" i="19"/>
  <c r="G132" i="19"/>
  <c r="F132" i="19"/>
  <c r="E132" i="19"/>
  <c r="D132" i="19"/>
  <c r="C132" i="19"/>
  <c r="H132" i="19" s="1"/>
  <c r="I131" i="19"/>
  <c r="J131" i="19" s="1"/>
  <c r="H131" i="19"/>
  <c r="E131" i="19"/>
  <c r="I130" i="19"/>
  <c r="G130" i="19"/>
  <c r="F130" i="19"/>
  <c r="H130" i="19" s="1"/>
  <c r="J130" i="19" s="1"/>
  <c r="E130" i="19"/>
  <c r="D130" i="19"/>
  <c r="C130" i="19"/>
  <c r="I129" i="19"/>
  <c r="J129" i="19" s="1"/>
  <c r="H129" i="19"/>
  <c r="E129" i="19"/>
  <c r="I128" i="19"/>
  <c r="G128" i="19"/>
  <c r="F128" i="19"/>
  <c r="H128" i="19" s="1"/>
  <c r="J128" i="19" s="1"/>
  <c r="E128" i="19"/>
  <c r="D128" i="19"/>
  <c r="C128" i="19"/>
  <c r="I127" i="19"/>
  <c r="J127" i="19" s="1"/>
  <c r="H127" i="19"/>
  <c r="E127" i="19"/>
  <c r="I126" i="19"/>
  <c r="J126" i="19" s="1"/>
  <c r="H126" i="19"/>
  <c r="E126" i="19"/>
  <c r="I125" i="19"/>
  <c r="J125" i="19" s="1"/>
  <c r="H125" i="19"/>
  <c r="E125" i="19"/>
  <c r="I124" i="19"/>
  <c r="J124" i="19" s="1"/>
  <c r="H124" i="19"/>
  <c r="E124" i="19"/>
  <c r="I123" i="19"/>
  <c r="J123" i="19" s="1"/>
  <c r="H123" i="19"/>
  <c r="E123" i="19"/>
  <c r="I122" i="19"/>
  <c r="J122" i="19" s="1"/>
  <c r="H122" i="19"/>
  <c r="E122" i="19"/>
  <c r="I121" i="19"/>
  <c r="J121" i="19" s="1"/>
  <c r="H121" i="19"/>
  <c r="E121" i="19"/>
  <c r="I120" i="19"/>
  <c r="J120" i="19" s="1"/>
  <c r="H120" i="19"/>
  <c r="E120" i="19"/>
  <c r="I119" i="19"/>
  <c r="J119" i="19" s="1"/>
  <c r="H119" i="19"/>
  <c r="E119" i="19"/>
  <c r="I118" i="19"/>
  <c r="J118" i="19" s="1"/>
  <c r="H118" i="19"/>
  <c r="E118" i="19"/>
  <c r="I117" i="19"/>
  <c r="J117" i="19" s="1"/>
  <c r="H117" i="19"/>
  <c r="E117" i="19"/>
  <c r="I116" i="19"/>
  <c r="J116" i="19" s="1"/>
  <c r="H116" i="19"/>
  <c r="E116" i="19"/>
  <c r="I115" i="19"/>
  <c r="J115" i="19" s="1"/>
  <c r="H115" i="19"/>
  <c r="E115" i="19"/>
  <c r="I114" i="19"/>
  <c r="G114" i="19"/>
  <c r="F114" i="19"/>
  <c r="E114" i="19"/>
  <c r="D114" i="19"/>
  <c r="C114" i="19"/>
  <c r="H114" i="19" s="1"/>
  <c r="J114" i="19" s="1"/>
  <c r="I113" i="19"/>
  <c r="J113" i="19" s="1"/>
  <c r="H113" i="19"/>
  <c r="E113" i="19"/>
  <c r="I112" i="19"/>
  <c r="J112" i="19" s="1"/>
  <c r="H112" i="19"/>
  <c r="E112" i="19"/>
  <c r="I111" i="19"/>
  <c r="J111" i="19" s="1"/>
  <c r="H111" i="19"/>
  <c r="E111" i="19"/>
  <c r="I110" i="19"/>
  <c r="J110" i="19" s="1"/>
  <c r="H110" i="19"/>
  <c r="E110" i="19"/>
  <c r="I109" i="19"/>
  <c r="J109" i="19" s="1"/>
  <c r="H109" i="19"/>
  <c r="E109" i="19"/>
  <c r="I108" i="19"/>
  <c r="J108" i="19" s="1"/>
  <c r="H108" i="19"/>
  <c r="E108" i="19"/>
  <c r="I107" i="19"/>
  <c r="J107" i="19" s="1"/>
  <c r="H107" i="19"/>
  <c r="E107" i="19"/>
  <c r="I106" i="19"/>
  <c r="J106" i="19" s="1"/>
  <c r="H106" i="19"/>
  <c r="E106" i="19"/>
  <c r="I105" i="19"/>
  <c r="J105" i="19" s="1"/>
  <c r="H105" i="19"/>
  <c r="E105" i="19"/>
  <c r="I104" i="19"/>
  <c r="J104" i="19" s="1"/>
  <c r="H104" i="19"/>
  <c r="E104" i="19"/>
  <c r="I103" i="19"/>
  <c r="J103" i="19" s="1"/>
  <c r="H103" i="19"/>
  <c r="E103" i="19"/>
  <c r="I102" i="19"/>
  <c r="J102" i="19" s="1"/>
  <c r="H102" i="19"/>
  <c r="E102" i="19"/>
  <c r="I101" i="19"/>
  <c r="J101" i="19" s="1"/>
  <c r="H101" i="19"/>
  <c r="E101" i="19"/>
  <c r="I100" i="19"/>
  <c r="J100" i="19" s="1"/>
  <c r="H100" i="19"/>
  <c r="E100" i="19"/>
  <c r="I99" i="19"/>
  <c r="J99" i="19" s="1"/>
  <c r="H99" i="19"/>
  <c r="E99" i="19"/>
  <c r="I98" i="19"/>
  <c r="G98" i="19"/>
  <c r="F98" i="19"/>
  <c r="E98" i="19"/>
  <c r="D98" i="19"/>
  <c r="C98" i="19"/>
  <c r="H98" i="19" s="1"/>
  <c r="J98" i="19" s="1"/>
  <c r="I97" i="19"/>
  <c r="G97" i="19"/>
  <c r="F97" i="19"/>
  <c r="E97" i="19"/>
  <c r="D97" i="19"/>
  <c r="C97" i="19"/>
  <c r="H97" i="19" s="1"/>
  <c r="I96" i="19"/>
  <c r="J96" i="19" s="1"/>
  <c r="H96" i="19"/>
  <c r="E96" i="19"/>
  <c r="I95" i="19"/>
  <c r="J95" i="19" s="1"/>
  <c r="H95" i="19"/>
  <c r="E95" i="19"/>
  <c r="I94" i="19"/>
  <c r="J94" i="19" s="1"/>
  <c r="H94" i="19"/>
  <c r="E94" i="19"/>
  <c r="I93" i="19"/>
  <c r="J93" i="19" s="1"/>
  <c r="H93" i="19"/>
  <c r="E93" i="19"/>
  <c r="I92" i="19"/>
  <c r="J92" i="19" s="1"/>
  <c r="H92" i="19"/>
  <c r="E92" i="19"/>
  <c r="I91" i="19"/>
  <c r="J91" i="19" s="1"/>
  <c r="H91" i="19"/>
  <c r="E91" i="19"/>
  <c r="I90" i="19"/>
  <c r="J90" i="19" s="1"/>
  <c r="H90" i="19"/>
  <c r="E90" i="19"/>
  <c r="I89" i="19"/>
  <c r="J89" i="19" s="1"/>
  <c r="H89" i="19"/>
  <c r="E89" i="19"/>
  <c r="I88" i="19"/>
  <c r="J88" i="19" s="1"/>
  <c r="H88" i="19"/>
  <c r="E88" i="19"/>
  <c r="I87" i="19"/>
  <c r="J87" i="19" s="1"/>
  <c r="H87" i="19"/>
  <c r="E87" i="19"/>
  <c r="I86" i="19"/>
  <c r="J86" i="19" s="1"/>
  <c r="H86" i="19"/>
  <c r="E86" i="19"/>
  <c r="I85" i="19"/>
  <c r="J85" i="19" s="1"/>
  <c r="H85" i="19"/>
  <c r="E85" i="19"/>
  <c r="I84" i="19"/>
  <c r="J84" i="19" s="1"/>
  <c r="H84" i="19"/>
  <c r="E84" i="19"/>
  <c r="I83" i="19"/>
  <c r="J83" i="19" s="1"/>
  <c r="H83" i="19"/>
  <c r="E83" i="19"/>
  <c r="I82" i="19"/>
  <c r="J82" i="19" s="1"/>
  <c r="H82" i="19"/>
  <c r="E82" i="19"/>
  <c r="I81" i="19"/>
  <c r="G81" i="19"/>
  <c r="F81" i="19"/>
  <c r="E81" i="19"/>
  <c r="D81" i="19"/>
  <c r="C81" i="19"/>
  <c r="H81" i="19" s="1"/>
  <c r="J81" i="19" s="1"/>
  <c r="I80" i="19"/>
  <c r="J80" i="19" s="1"/>
  <c r="H80" i="19"/>
  <c r="E80" i="19"/>
  <c r="I79" i="19"/>
  <c r="G79" i="19"/>
  <c r="F79" i="19"/>
  <c r="E79" i="19"/>
  <c r="D79" i="19"/>
  <c r="C79" i="19"/>
  <c r="H79" i="19" s="1"/>
  <c r="I78" i="19"/>
  <c r="G78" i="19"/>
  <c r="F78" i="19"/>
  <c r="E78" i="19"/>
  <c r="D78" i="19"/>
  <c r="C78" i="19"/>
  <c r="H78" i="19" s="1"/>
  <c r="J78" i="19" s="1"/>
  <c r="I77" i="19"/>
  <c r="J77" i="19" s="1"/>
  <c r="H77" i="19"/>
  <c r="E77" i="19"/>
  <c r="I76" i="19"/>
  <c r="J76" i="19" s="1"/>
  <c r="H76" i="19"/>
  <c r="E76" i="19"/>
  <c r="I75" i="19"/>
  <c r="J75" i="19" s="1"/>
  <c r="H75" i="19"/>
  <c r="E75" i="19"/>
  <c r="I74" i="19"/>
  <c r="G74" i="19"/>
  <c r="F74" i="19"/>
  <c r="E74" i="19"/>
  <c r="D74" i="19"/>
  <c r="C74" i="19"/>
  <c r="H74" i="19" s="1"/>
  <c r="J74" i="19" s="1"/>
  <c r="I73" i="19"/>
  <c r="J73" i="19" s="1"/>
  <c r="H73" i="19"/>
  <c r="E73" i="19"/>
  <c r="I72" i="19"/>
  <c r="J72" i="19" s="1"/>
  <c r="H72" i="19"/>
  <c r="E72" i="19"/>
  <c r="I71" i="19"/>
  <c r="J71" i="19" s="1"/>
  <c r="H71" i="19"/>
  <c r="E71" i="19"/>
  <c r="I70" i="19"/>
  <c r="G70" i="19"/>
  <c r="F70" i="19"/>
  <c r="H70" i="19" s="1"/>
  <c r="E70" i="19"/>
  <c r="D70" i="19"/>
  <c r="C70" i="19"/>
  <c r="I69" i="19"/>
  <c r="J69" i="19" s="1"/>
  <c r="H69" i="19"/>
  <c r="E69" i="19"/>
  <c r="I68" i="19"/>
  <c r="J68" i="19" s="1"/>
  <c r="H68" i="19"/>
  <c r="E68" i="19"/>
  <c r="I67" i="19"/>
  <c r="J67" i="19" s="1"/>
  <c r="H67" i="19"/>
  <c r="E67" i="19"/>
  <c r="I66" i="19"/>
  <c r="G66" i="19"/>
  <c r="F66" i="19"/>
  <c r="E66" i="19"/>
  <c r="D66" i="19"/>
  <c r="C66" i="19"/>
  <c r="H66" i="19" s="1"/>
  <c r="J66" i="19" s="1"/>
  <c r="I65" i="19"/>
  <c r="G65" i="19"/>
  <c r="F65" i="19"/>
  <c r="E65" i="19"/>
  <c r="D65" i="19"/>
  <c r="C65" i="19"/>
  <c r="H65" i="19" s="1"/>
  <c r="J65" i="19" s="1"/>
  <c r="I64" i="19"/>
  <c r="J64" i="19" s="1"/>
  <c r="H64" i="19"/>
  <c r="E64" i="19"/>
  <c r="I63" i="19"/>
  <c r="J63" i="19" s="1"/>
  <c r="H63" i="19"/>
  <c r="E63" i="19"/>
  <c r="I62" i="19"/>
  <c r="G62" i="19"/>
  <c r="F62" i="19"/>
  <c r="E62" i="19"/>
  <c r="D62" i="19"/>
  <c r="C62" i="19"/>
  <c r="H62" i="19" s="1"/>
  <c r="J62" i="19" s="1"/>
  <c r="I61" i="19"/>
  <c r="G61" i="19"/>
  <c r="F61" i="19"/>
  <c r="F60" i="19" s="1"/>
  <c r="F7" i="19" s="1"/>
  <c r="F145" i="19" s="1"/>
  <c r="F148" i="19" s="1"/>
  <c r="E61" i="19"/>
  <c r="D61" i="19"/>
  <c r="C61" i="19"/>
  <c r="I60" i="19"/>
  <c r="G60" i="19"/>
  <c r="D60" i="19"/>
  <c r="C60" i="19"/>
  <c r="I59" i="19"/>
  <c r="H59" i="19"/>
  <c r="J59" i="19" s="1"/>
  <c r="E59" i="19"/>
  <c r="I58" i="19"/>
  <c r="H58" i="19"/>
  <c r="J58" i="19" s="1"/>
  <c r="E58" i="19"/>
  <c r="I57" i="19"/>
  <c r="H57" i="19"/>
  <c r="J57" i="19" s="1"/>
  <c r="E57" i="19"/>
  <c r="I56" i="19"/>
  <c r="H56" i="19"/>
  <c r="J56" i="19" s="1"/>
  <c r="E56" i="19"/>
  <c r="I55" i="19"/>
  <c r="H55" i="19"/>
  <c r="J55" i="19" s="1"/>
  <c r="E55" i="19"/>
  <c r="I54" i="19"/>
  <c r="H54" i="19"/>
  <c r="J54" i="19" s="1"/>
  <c r="E54" i="19"/>
  <c r="I53" i="19"/>
  <c r="H53" i="19"/>
  <c r="J53" i="19" s="1"/>
  <c r="E53" i="19"/>
  <c r="I52" i="19"/>
  <c r="H52" i="19"/>
  <c r="J52" i="19" s="1"/>
  <c r="E52" i="19"/>
  <c r="I51" i="19"/>
  <c r="H51" i="19"/>
  <c r="J51" i="19" s="1"/>
  <c r="E51" i="19"/>
  <c r="I50" i="19"/>
  <c r="H50" i="19"/>
  <c r="J50" i="19" s="1"/>
  <c r="E50" i="19"/>
  <c r="I49" i="19"/>
  <c r="H49" i="19"/>
  <c r="J49" i="19" s="1"/>
  <c r="E49" i="19"/>
  <c r="I48" i="19"/>
  <c r="H48" i="19"/>
  <c r="J48" i="19" s="1"/>
  <c r="E48" i="19"/>
  <c r="I47" i="19"/>
  <c r="H47" i="19"/>
  <c r="J47" i="19" s="1"/>
  <c r="E47" i="19"/>
  <c r="I46" i="19"/>
  <c r="H46" i="19"/>
  <c r="J46" i="19" s="1"/>
  <c r="E46" i="19"/>
  <c r="I45" i="19"/>
  <c r="H45" i="19"/>
  <c r="J45" i="19" s="1"/>
  <c r="E45" i="19"/>
  <c r="I44" i="19"/>
  <c r="H44" i="19"/>
  <c r="J44" i="19" s="1"/>
  <c r="E44" i="19"/>
  <c r="I43" i="19"/>
  <c r="H43" i="19"/>
  <c r="J43" i="19" s="1"/>
  <c r="E43" i="19"/>
  <c r="I42" i="19"/>
  <c r="H42" i="19"/>
  <c r="J42" i="19" s="1"/>
  <c r="E42" i="19"/>
  <c r="I41" i="19"/>
  <c r="H41" i="19"/>
  <c r="J41" i="19" s="1"/>
  <c r="E41" i="19"/>
  <c r="I40" i="19"/>
  <c r="H40" i="19"/>
  <c r="J40" i="19" s="1"/>
  <c r="E40" i="19"/>
  <c r="I39" i="19"/>
  <c r="H39" i="19"/>
  <c r="J39" i="19" s="1"/>
  <c r="E39" i="19"/>
  <c r="G38" i="19"/>
  <c r="I38" i="19" s="1"/>
  <c r="F38" i="19"/>
  <c r="D38" i="19"/>
  <c r="C38" i="19"/>
  <c r="E38" i="19" s="1"/>
  <c r="I37" i="19"/>
  <c r="H37" i="19"/>
  <c r="J37" i="19" s="1"/>
  <c r="E37" i="19"/>
  <c r="I36" i="19"/>
  <c r="H36" i="19"/>
  <c r="J36" i="19" s="1"/>
  <c r="E36" i="19"/>
  <c r="I35" i="19"/>
  <c r="H35" i="19"/>
  <c r="J35" i="19" s="1"/>
  <c r="E35" i="19"/>
  <c r="I34" i="19"/>
  <c r="H34" i="19"/>
  <c r="J34" i="19" s="1"/>
  <c r="E34" i="19"/>
  <c r="I33" i="19"/>
  <c r="H33" i="19"/>
  <c r="J33" i="19" s="1"/>
  <c r="E33" i="19"/>
  <c r="I32" i="19"/>
  <c r="H32" i="19"/>
  <c r="J32" i="19" s="1"/>
  <c r="E32" i="19"/>
  <c r="I31" i="19"/>
  <c r="H31" i="19"/>
  <c r="J31" i="19" s="1"/>
  <c r="E31" i="19"/>
  <c r="G30" i="19"/>
  <c r="I30" i="19" s="1"/>
  <c r="F30" i="19"/>
  <c r="D30" i="19"/>
  <c r="C30" i="19"/>
  <c r="E30" i="19" s="1"/>
  <c r="I29" i="19"/>
  <c r="H29" i="19"/>
  <c r="J29" i="19" s="1"/>
  <c r="E29" i="19"/>
  <c r="I28" i="19"/>
  <c r="H28" i="19"/>
  <c r="J28" i="19" s="1"/>
  <c r="E28" i="19"/>
  <c r="G27" i="19"/>
  <c r="I27" i="19" s="1"/>
  <c r="F27" i="19"/>
  <c r="D27" i="19"/>
  <c r="C27" i="19"/>
  <c r="E27" i="19" s="1"/>
  <c r="I26" i="19"/>
  <c r="H26" i="19"/>
  <c r="J26" i="19" s="1"/>
  <c r="E26" i="19"/>
  <c r="I25" i="19"/>
  <c r="H25" i="19"/>
  <c r="J25" i="19" s="1"/>
  <c r="E25" i="19"/>
  <c r="I24" i="19"/>
  <c r="H24" i="19"/>
  <c r="J24" i="19" s="1"/>
  <c r="E24" i="19"/>
  <c r="I23" i="19"/>
  <c r="H23" i="19"/>
  <c r="J23" i="19" s="1"/>
  <c r="E23" i="19"/>
  <c r="I22" i="19"/>
  <c r="H22" i="19"/>
  <c r="J22" i="19" s="1"/>
  <c r="E22" i="19"/>
  <c r="I21" i="19"/>
  <c r="H21" i="19"/>
  <c r="J21" i="19" s="1"/>
  <c r="E21" i="19"/>
  <c r="I20" i="19"/>
  <c r="H20" i="19"/>
  <c r="J20" i="19" s="1"/>
  <c r="E20" i="19"/>
  <c r="G19" i="19"/>
  <c r="I19" i="19" s="1"/>
  <c r="F19" i="19"/>
  <c r="D19" i="19"/>
  <c r="C19" i="19"/>
  <c r="E19" i="19" s="1"/>
  <c r="I18" i="19"/>
  <c r="H18" i="19"/>
  <c r="J18" i="19" s="1"/>
  <c r="E18" i="19"/>
  <c r="I17" i="19"/>
  <c r="H17" i="19"/>
  <c r="J17" i="19" s="1"/>
  <c r="E17" i="19"/>
  <c r="I16" i="19"/>
  <c r="H16" i="19"/>
  <c r="J16" i="19" s="1"/>
  <c r="E16" i="19"/>
  <c r="I15" i="19"/>
  <c r="H15" i="19"/>
  <c r="J15" i="19" s="1"/>
  <c r="E15" i="19"/>
  <c r="I14" i="19"/>
  <c r="H14" i="19"/>
  <c r="J14" i="19" s="1"/>
  <c r="E14" i="19"/>
  <c r="G13" i="19"/>
  <c r="I13" i="19" s="1"/>
  <c r="F13" i="19"/>
  <c r="D13" i="19"/>
  <c r="C13" i="19"/>
  <c r="E13" i="19" s="1"/>
  <c r="I12" i="19"/>
  <c r="H12" i="19"/>
  <c r="J12" i="19" s="1"/>
  <c r="E12" i="19"/>
  <c r="I11" i="19"/>
  <c r="H11" i="19"/>
  <c r="J11" i="19" s="1"/>
  <c r="E11" i="19"/>
  <c r="G10" i="19"/>
  <c r="I10" i="19" s="1"/>
  <c r="F10" i="19"/>
  <c r="D10" i="19"/>
  <c r="C10" i="19"/>
  <c r="E10" i="19" s="1"/>
  <c r="G9" i="19"/>
  <c r="F9" i="19"/>
  <c r="D9" i="19"/>
  <c r="I9" i="19" s="1"/>
  <c r="C9" i="19"/>
  <c r="E9" i="19" s="1"/>
  <c r="G8" i="19"/>
  <c r="F8" i="19"/>
  <c r="D8" i="19"/>
  <c r="I8" i="19" s="1"/>
  <c r="C8" i="19"/>
  <c r="E8" i="19" s="1"/>
  <c r="G7" i="19"/>
  <c r="G145" i="19" s="1"/>
  <c r="G148" i="19" s="1"/>
  <c r="D7" i="19"/>
  <c r="D145" i="19" s="1"/>
  <c r="C7" i="19"/>
  <c r="E7" i="19" s="1"/>
  <c r="O1143" i="18"/>
  <c r="N1143" i="18"/>
  <c r="M1143" i="18"/>
  <c r="P1143" i="18" s="1"/>
  <c r="F1143" i="18"/>
  <c r="P1142" i="18"/>
  <c r="O1142" i="18"/>
  <c r="N1142" i="18"/>
  <c r="M1142" i="18"/>
  <c r="F1142" i="18"/>
  <c r="O1141" i="18"/>
  <c r="N1141" i="18"/>
  <c r="M1141" i="18"/>
  <c r="P1141" i="18" s="1"/>
  <c r="F1141" i="18"/>
  <c r="O1140" i="18"/>
  <c r="N1140" i="18"/>
  <c r="M1140" i="18"/>
  <c r="P1140" i="18" s="1"/>
  <c r="F1140" i="18"/>
  <c r="O1139" i="18"/>
  <c r="N1139" i="18"/>
  <c r="M1139" i="18"/>
  <c r="P1139" i="18" s="1"/>
  <c r="F1139" i="18"/>
  <c r="P1138" i="18"/>
  <c r="O1138" i="18"/>
  <c r="N1138" i="18"/>
  <c r="M1138" i="18"/>
  <c r="F1138" i="18"/>
  <c r="O1137" i="18"/>
  <c r="N1137" i="18"/>
  <c r="M1137" i="18"/>
  <c r="P1137" i="18" s="1"/>
  <c r="F1137" i="18"/>
  <c r="O1136" i="18"/>
  <c r="N1136" i="18"/>
  <c r="M1136" i="18"/>
  <c r="P1136" i="18" s="1"/>
  <c r="F1136" i="18"/>
  <c r="O1135" i="18"/>
  <c r="N1135" i="18"/>
  <c r="M1135" i="18"/>
  <c r="P1135" i="18" s="1"/>
  <c r="F1135" i="18"/>
  <c r="P1134" i="18"/>
  <c r="O1134" i="18"/>
  <c r="N1134" i="18"/>
  <c r="M1134" i="18"/>
  <c r="F1134" i="18"/>
  <c r="O1133" i="18"/>
  <c r="N1133" i="18"/>
  <c r="M1133" i="18"/>
  <c r="P1133" i="18" s="1"/>
  <c r="F1133" i="18"/>
  <c r="O1132" i="18"/>
  <c r="N1132" i="18"/>
  <c r="M1132" i="18"/>
  <c r="P1132" i="18" s="1"/>
  <c r="F1132" i="18"/>
  <c r="O1131" i="18"/>
  <c r="N1131" i="18"/>
  <c r="M1131" i="18"/>
  <c r="P1131" i="18" s="1"/>
  <c r="F1131" i="18"/>
  <c r="P1130" i="18"/>
  <c r="O1130" i="18"/>
  <c r="N1130" i="18"/>
  <c r="M1130" i="18"/>
  <c r="F1130" i="18"/>
  <c r="O1129" i="18"/>
  <c r="N1129" i="18"/>
  <c r="M1129" i="18"/>
  <c r="P1129" i="18" s="1"/>
  <c r="F1129" i="18"/>
  <c r="O1128" i="18"/>
  <c r="N1128" i="18"/>
  <c r="M1128" i="18"/>
  <c r="P1128" i="18" s="1"/>
  <c r="F1128" i="18"/>
  <c r="O1127" i="18"/>
  <c r="N1127" i="18"/>
  <c r="M1127" i="18"/>
  <c r="P1127" i="18" s="1"/>
  <c r="F1127" i="18"/>
  <c r="P1126" i="18"/>
  <c r="O1126" i="18"/>
  <c r="N1126" i="18"/>
  <c r="M1126" i="18"/>
  <c r="F1126" i="18"/>
  <c r="O1125" i="18"/>
  <c r="N1125" i="18"/>
  <c r="M1125" i="18"/>
  <c r="P1125" i="18" s="1"/>
  <c r="F1125" i="18"/>
  <c r="O1124" i="18"/>
  <c r="N1124" i="18"/>
  <c r="M1124" i="18"/>
  <c r="P1124" i="18" s="1"/>
  <c r="F1124" i="18"/>
  <c r="O1123" i="18"/>
  <c r="N1123" i="18"/>
  <c r="M1123" i="18"/>
  <c r="P1123" i="18" s="1"/>
  <c r="F1123" i="18"/>
  <c r="P1122" i="18"/>
  <c r="O1122" i="18"/>
  <c r="N1122" i="18"/>
  <c r="M1122" i="18"/>
  <c r="F1122" i="18"/>
  <c r="O1121" i="18"/>
  <c r="N1121" i="18"/>
  <c r="M1121" i="18"/>
  <c r="P1121" i="18" s="1"/>
  <c r="F1121" i="18"/>
  <c r="O1120" i="18"/>
  <c r="N1120" i="18"/>
  <c r="M1120" i="18"/>
  <c r="P1120" i="18" s="1"/>
  <c r="F1120" i="18"/>
  <c r="O1119" i="18"/>
  <c r="N1119" i="18"/>
  <c r="M1119" i="18"/>
  <c r="P1119" i="18" s="1"/>
  <c r="F1119" i="18"/>
  <c r="P1118" i="18"/>
  <c r="O1118" i="18"/>
  <c r="N1118" i="18"/>
  <c r="M1118" i="18"/>
  <c r="F1118" i="18"/>
  <c r="O1117" i="18"/>
  <c r="N1117" i="18"/>
  <c r="M1117" i="18"/>
  <c r="P1117" i="18" s="1"/>
  <c r="F1117" i="18"/>
  <c r="O1116" i="18"/>
  <c r="N1116" i="18"/>
  <c r="M1116" i="18"/>
  <c r="P1116" i="18" s="1"/>
  <c r="F1116" i="18"/>
  <c r="O1115" i="18"/>
  <c r="N1115" i="18"/>
  <c r="M1115" i="18"/>
  <c r="P1115" i="18" s="1"/>
  <c r="F1115" i="18"/>
  <c r="P1114" i="18"/>
  <c r="O1114" i="18"/>
  <c r="N1114" i="18"/>
  <c r="M1114" i="18"/>
  <c r="F1114" i="18"/>
  <c r="O1113" i="18"/>
  <c r="N1113" i="18"/>
  <c r="M1113" i="18"/>
  <c r="P1113" i="18" s="1"/>
  <c r="F1113" i="18"/>
  <c r="O1112" i="18"/>
  <c r="N1112" i="18"/>
  <c r="M1112" i="18"/>
  <c r="P1112" i="18" s="1"/>
  <c r="F1112" i="18"/>
  <c r="O1111" i="18"/>
  <c r="N1111" i="18"/>
  <c r="M1111" i="18"/>
  <c r="P1111" i="18" s="1"/>
  <c r="F1111" i="18"/>
  <c r="O1110" i="18"/>
  <c r="P1110" i="18" s="1"/>
  <c r="N1110" i="18"/>
  <c r="M1110" i="18"/>
  <c r="F1110" i="18"/>
  <c r="O1109" i="18"/>
  <c r="N1109" i="18"/>
  <c r="M1109" i="18"/>
  <c r="P1109" i="18" s="1"/>
  <c r="F1109" i="18"/>
  <c r="O1108" i="18"/>
  <c r="N1108" i="18"/>
  <c r="M1108" i="18"/>
  <c r="P1108" i="18" s="1"/>
  <c r="F1108" i="18"/>
  <c r="O1107" i="18"/>
  <c r="N1107" i="18"/>
  <c r="M1107" i="18"/>
  <c r="P1107" i="18" s="1"/>
  <c r="F1107" i="18"/>
  <c r="P1106" i="18"/>
  <c r="O1106" i="18"/>
  <c r="N1106" i="18"/>
  <c r="M1106" i="18"/>
  <c r="F1106" i="18"/>
  <c r="O1105" i="18"/>
  <c r="N1105" i="18"/>
  <c r="M1105" i="18"/>
  <c r="P1105" i="18" s="1"/>
  <c r="F1105" i="18"/>
  <c r="O1104" i="18"/>
  <c r="N1104" i="18"/>
  <c r="M1104" i="18"/>
  <c r="P1104" i="18" s="1"/>
  <c r="F1104" i="18"/>
  <c r="O1103" i="18"/>
  <c r="N1103" i="18"/>
  <c r="M1103" i="18"/>
  <c r="P1103" i="18" s="1"/>
  <c r="F1103" i="18"/>
  <c r="O1102" i="18"/>
  <c r="N1102" i="18"/>
  <c r="M1102" i="18"/>
  <c r="P1102" i="18" s="1"/>
  <c r="F1102" i="18"/>
  <c r="P1101" i="18"/>
  <c r="O1101" i="18"/>
  <c r="N1101" i="18"/>
  <c r="M1101" i="18"/>
  <c r="F1101" i="18"/>
  <c r="O1100" i="18"/>
  <c r="N1100" i="18"/>
  <c r="M1100" i="18"/>
  <c r="P1100" i="18" s="1"/>
  <c r="F1100" i="18"/>
  <c r="O1099" i="18"/>
  <c r="N1099" i="18"/>
  <c r="M1099" i="18"/>
  <c r="P1099" i="18" s="1"/>
  <c r="F1099" i="18"/>
  <c r="O1098" i="18"/>
  <c r="N1098" i="18"/>
  <c r="M1098" i="18"/>
  <c r="P1098" i="18" s="1"/>
  <c r="F1098" i="18"/>
  <c r="O1097" i="18"/>
  <c r="N1097" i="18"/>
  <c r="M1097" i="18"/>
  <c r="P1097" i="18" s="1"/>
  <c r="F1097" i="18"/>
  <c r="O1096" i="18"/>
  <c r="N1096" i="18"/>
  <c r="M1096" i="18"/>
  <c r="P1096" i="18" s="1"/>
  <c r="F1096" i="18"/>
  <c r="O1095" i="18"/>
  <c r="N1095" i="18"/>
  <c r="P1095" i="18" s="1"/>
  <c r="M1095" i="18"/>
  <c r="F1095" i="18"/>
  <c r="O1094" i="18"/>
  <c r="N1094" i="18"/>
  <c r="M1094" i="18"/>
  <c r="P1094" i="18" s="1"/>
  <c r="F1094" i="18"/>
  <c r="O1093" i="18"/>
  <c r="N1093" i="18"/>
  <c r="M1093" i="18"/>
  <c r="P1093" i="18" s="1"/>
  <c r="F1093" i="18"/>
  <c r="O1092" i="18"/>
  <c r="N1092" i="18"/>
  <c r="M1092" i="18"/>
  <c r="P1092" i="18" s="1"/>
  <c r="F1092" i="18"/>
  <c r="O1091" i="18"/>
  <c r="N1091" i="18"/>
  <c r="M1091" i="18"/>
  <c r="P1091" i="18" s="1"/>
  <c r="F1091" i="18"/>
  <c r="O1090" i="18"/>
  <c r="N1090" i="18"/>
  <c r="M1090" i="18"/>
  <c r="P1090" i="18" s="1"/>
  <c r="F1090" i="18"/>
  <c r="O1089" i="18"/>
  <c r="N1089" i="18"/>
  <c r="M1089" i="18"/>
  <c r="P1089" i="18" s="1"/>
  <c r="F1089" i="18"/>
  <c r="O1088" i="18"/>
  <c r="N1088" i="18"/>
  <c r="M1088" i="18"/>
  <c r="P1088" i="18" s="1"/>
  <c r="F1088" i="18"/>
  <c r="O1087" i="18"/>
  <c r="N1087" i="18"/>
  <c r="M1087" i="18"/>
  <c r="P1087" i="18" s="1"/>
  <c r="F1087" i="18"/>
  <c r="O1086" i="18"/>
  <c r="N1086" i="18"/>
  <c r="M1086" i="18"/>
  <c r="P1086" i="18" s="1"/>
  <c r="F1086" i="18"/>
  <c r="O1085" i="18"/>
  <c r="N1085" i="18"/>
  <c r="M1085" i="18"/>
  <c r="P1085" i="18" s="1"/>
  <c r="F1085" i="18"/>
  <c r="O1084" i="18"/>
  <c r="N1084" i="18"/>
  <c r="M1084" i="18"/>
  <c r="P1084" i="18" s="1"/>
  <c r="F1084" i="18"/>
  <c r="L1083" i="18"/>
  <c r="K1083" i="18"/>
  <c r="J1083" i="18"/>
  <c r="I1083" i="18"/>
  <c r="H1083" i="18"/>
  <c r="G1083" i="18"/>
  <c r="E1083" i="18"/>
  <c r="O1083" i="18" s="1"/>
  <c r="D1083" i="18"/>
  <c r="N1083" i="18" s="1"/>
  <c r="C1083" i="18"/>
  <c r="F1083" i="18" s="1"/>
  <c r="O1081" i="18"/>
  <c r="N1081" i="18"/>
  <c r="M1081" i="18"/>
  <c r="F1081" i="18"/>
  <c r="O1080" i="18"/>
  <c r="L1080" i="18"/>
  <c r="K1080" i="18"/>
  <c r="J1080" i="18"/>
  <c r="I1080" i="18"/>
  <c r="H1080" i="18"/>
  <c r="G1080" i="18"/>
  <c r="E1080" i="18"/>
  <c r="D1080" i="18"/>
  <c r="N1080" i="18" s="1"/>
  <c r="C1080" i="18"/>
  <c r="F1080" i="18" s="1"/>
  <c r="O1079" i="18"/>
  <c r="N1079" i="18"/>
  <c r="M1079" i="18"/>
  <c r="P1079" i="18" s="1"/>
  <c r="F1079" i="18"/>
  <c r="O1078" i="18"/>
  <c r="N1078" i="18"/>
  <c r="M1078" i="18"/>
  <c r="P1078" i="18" s="1"/>
  <c r="F1078" i="18"/>
  <c r="O1077" i="18"/>
  <c r="P1077" i="18" s="1"/>
  <c r="N1077" i="18"/>
  <c r="M1077" i="18"/>
  <c r="F1077" i="18"/>
  <c r="P1076" i="18"/>
  <c r="O1076" i="18"/>
  <c r="N1076" i="18"/>
  <c r="M1076" i="18"/>
  <c r="F1076" i="18"/>
  <c r="O1075" i="18"/>
  <c r="N1075" i="18"/>
  <c r="M1075" i="18"/>
  <c r="P1075" i="18" s="1"/>
  <c r="F1075" i="18"/>
  <c r="O1074" i="18"/>
  <c r="N1074" i="18"/>
  <c r="M1074" i="18"/>
  <c r="P1074" i="18" s="1"/>
  <c r="F1074" i="18"/>
  <c r="O1073" i="18"/>
  <c r="L1073" i="18"/>
  <c r="K1073" i="18"/>
  <c r="J1073" i="18"/>
  <c r="I1073" i="18"/>
  <c r="H1073" i="18"/>
  <c r="G1073" i="18"/>
  <c r="E1073" i="18"/>
  <c r="D1073" i="18"/>
  <c r="N1073" i="18" s="1"/>
  <c r="C1073" i="18"/>
  <c r="F1073" i="18" s="1"/>
  <c r="O1072" i="18"/>
  <c r="N1072" i="18"/>
  <c r="M1072" i="18"/>
  <c r="P1072" i="18" s="1"/>
  <c r="F1072" i="18"/>
  <c r="O1071" i="18"/>
  <c r="N1071" i="18"/>
  <c r="M1071" i="18"/>
  <c r="P1071" i="18" s="1"/>
  <c r="F1071" i="18"/>
  <c r="O1070" i="18"/>
  <c r="P1070" i="18" s="1"/>
  <c r="N1070" i="18"/>
  <c r="M1070" i="18"/>
  <c r="F1070" i="18"/>
  <c r="L1069" i="18"/>
  <c r="K1069" i="18"/>
  <c r="J1069" i="18"/>
  <c r="I1069" i="18"/>
  <c r="H1069" i="18"/>
  <c r="G1069" i="18"/>
  <c r="E1069" i="18"/>
  <c r="O1069" i="18" s="1"/>
  <c r="D1069" i="18"/>
  <c r="N1069" i="18" s="1"/>
  <c r="C1069" i="18"/>
  <c r="F1069" i="18" s="1"/>
  <c r="O1068" i="18"/>
  <c r="N1068" i="18"/>
  <c r="M1068" i="18"/>
  <c r="P1068" i="18" s="1"/>
  <c r="F1068" i="18"/>
  <c r="O1067" i="18"/>
  <c r="P1067" i="18" s="1"/>
  <c r="N1067" i="18"/>
  <c r="M1067" i="18"/>
  <c r="F1067" i="18"/>
  <c r="P1066" i="18"/>
  <c r="O1066" i="18"/>
  <c r="N1066" i="18"/>
  <c r="M1066" i="18"/>
  <c r="F1066" i="18"/>
  <c r="O1065" i="18"/>
  <c r="N1065" i="18"/>
  <c r="M1065" i="18"/>
  <c r="P1065" i="18" s="1"/>
  <c r="F1065" i="18"/>
  <c r="O1064" i="18"/>
  <c r="N1064" i="18"/>
  <c r="M1064" i="18"/>
  <c r="P1064" i="18" s="1"/>
  <c r="F1064" i="18"/>
  <c r="O1063" i="18"/>
  <c r="P1063" i="18" s="1"/>
  <c r="N1063" i="18"/>
  <c r="M1063" i="18"/>
  <c r="F1063" i="18"/>
  <c r="P1062" i="18"/>
  <c r="O1062" i="18"/>
  <c r="N1062" i="18"/>
  <c r="M1062" i="18"/>
  <c r="F1062" i="18"/>
  <c r="O1061" i="18"/>
  <c r="N1061" i="18"/>
  <c r="M1061" i="18"/>
  <c r="P1061" i="18" s="1"/>
  <c r="F1061" i="18"/>
  <c r="O1060" i="18"/>
  <c r="N1060" i="18"/>
  <c r="M1060" i="18"/>
  <c r="P1060" i="18" s="1"/>
  <c r="F1060" i="18"/>
  <c r="O1059" i="18"/>
  <c r="L1059" i="18"/>
  <c r="K1059" i="18"/>
  <c r="J1059" i="18"/>
  <c r="I1059" i="18"/>
  <c r="H1059" i="18"/>
  <c r="G1059" i="18"/>
  <c r="E1059" i="18"/>
  <c r="D1059" i="18"/>
  <c r="N1059" i="18" s="1"/>
  <c r="C1059" i="18"/>
  <c r="F1059" i="18" s="1"/>
  <c r="O1058" i="18"/>
  <c r="N1058" i="18"/>
  <c r="M1058" i="18"/>
  <c r="P1058" i="18" s="1"/>
  <c r="F1058" i="18"/>
  <c r="O1057" i="18"/>
  <c r="N1057" i="18"/>
  <c r="M1057" i="18"/>
  <c r="P1057" i="18" s="1"/>
  <c r="F1057" i="18"/>
  <c r="O1056" i="18"/>
  <c r="P1056" i="18" s="1"/>
  <c r="N1056" i="18"/>
  <c r="M1056" i="18"/>
  <c r="F1056" i="18"/>
  <c r="P1055" i="18"/>
  <c r="O1055" i="18"/>
  <c r="N1055" i="18"/>
  <c r="M1055" i="18"/>
  <c r="F1055" i="18"/>
  <c r="O1054" i="18"/>
  <c r="N1054" i="18"/>
  <c r="M1054" i="18"/>
  <c r="P1054" i="18" s="1"/>
  <c r="F1054" i="18"/>
  <c r="O1053" i="18"/>
  <c r="N1053" i="18"/>
  <c r="M1053" i="18"/>
  <c r="P1053" i="18" s="1"/>
  <c r="F1053" i="18"/>
  <c r="O1052" i="18"/>
  <c r="N1052" i="18"/>
  <c r="P1052" i="18" s="1"/>
  <c r="M1052" i="18"/>
  <c r="F1052" i="18"/>
  <c r="P1051" i="18"/>
  <c r="O1051" i="18"/>
  <c r="N1051" i="18"/>
  <c r="M1051" i="18"/>
  <c r="F1051" i="18"/>
  <c r="O1050" i="18"/>
  <c r="N1050" i="18"/>
  <c r="M1050" i="18"/>
  <c r="P1050" i="18" s="1"/>
  <c r="F1050" i="18"/>
  <c r="O1049" i="18"/>
  <c r="N1049" i="18"/>
  <c r="M1049" i="18"/>
  <c r="P1049" i="18" s="1"/>
  <c r="F1049" i="18"/>
  <c r="O1048" i="18"/>
  <c r="N1048" i="18"/>
  <c r="M1048" i="18"/>
  <c r="P1048" i="18" s="1"/>
  <c r="F1048" i="18"/>
  <c r="P1047" i="18"/>
  <c r="O1047" i="18"/>
  <c r="N1047" i="18"/>
  <c r="M1047" i="18"/>
  <c r="F1047" i="18"/>
  <c r="O1046" i="18"/>
  <c r="N1046" i="18"/>
  <c r="M1046" i="18"/>
  <c r="P1046" i="18" s="1"/>
  <c r="F1046" i="18"/>
  <c r="O1045" i="18"/>
  <c r="N1045" i="18"/>
  <c r="M1045" i="18"/>
  <c r="P1045" i="18" s="1"/>
  <c r="F1045" i="18"/>
  <c r="O1044" i="18"/>
  <c r="N1044" i="18"/>
  <c r="P1044" i="18" s="1"/>
  <c r="M1044" i="18"/>
  <c r="F1044" i="18"/>
  <c r="P1043" i="18"/>
  <c r="O1043" i="18"/>
  <c r="N1043" i="18"/>
  <c r="M1043" i="18"/>
  <c r="F1043" i="18"/>
  <c r="O1042" i="18"/>
  <c r="N1042" i="18"/>
  <c r="M1042" i="18"/>
  <c r="P1042" i="18" s="1"/>
  <c r="F1042" i="18"/>
  <c r="O1041" i="18"/>
  <c r="N1041" i="18"/>
  <c r="M1041" i="18"/>
  <c r="P1041" i="18" s="1"/>
  <c r="F1041" i="18"/>
  <c r="O1040" i="18"/>
  <c r="N1040" i="18"/>
  <c r="P1040" i="18" s="1"/>
  <c r="M1040" i="18"/>
  <c r="F1040" i="18"/>
  <c r="P1039" i="18"/>
  <c r="O1039" i="18"/>
  <c r="N1039" i="18"/>
  <c r="M1039" i="18"/>
  <c r="F1039" i="18"/>
  <c r="O1038" i="18"/>
  <c r="N1038" i="18"/>
  <c r="M1038" i="18"/>
  <c r="P1038" i="18" s="1"/>
  <c r="F1038" i="18"/>
  <c r="O1037" i="18"/>
  <c r="N1037" i="18"/>
  <c r="M1037" i="18"/>
  <c r="P1037" i="18" s="1"/>
  <c r="F1037" i="18"/>
  <c r="O1036" i="18"/>
  <c r="P1036" i="18" s="1"/>
  <c r="N1036" i="18"/>
  <c r="M1036" i="18"/>
  <c r="F1036" i="18"/>
  <c r="P1035" i="18"/>
  <c r="O1035" i="18"/>
  <c r="N1035" i="18"/>
  <c r="M1035" i="18"/>
  <c r="F1035" i="18"/>
  <c r="O1034" i="18"/>
  <c r="N1034" i="18"/>
  <c r="M1034" i="18"/>
  <c r="P1034" i="18" s="1"/>
  <c r="F1034" i="18"/>
  <c r="N1033" i="18"/>
  <c r="L1033" i="18"/>
  <c r="K1033" i="18"/>
  <c r="J1033" i="18"/>
  <c r="J1032" i="18" s="1"/>
  <c r="I1033" i="18"/>
  <c r="H1033" i="18"/>
  <c r="G1033" i="18"/>
  <c r="F1033" i="18"/>
  <c r="E1033" i="18"/>
  <c r="O1033" i="18" s="1"/>
  <c r="D1033" i="18"/>
  <c r="C1033" i="18"/>
  <c r="M1033" i="18" s="1"/>
  <c r="L1032" i="18"/>
  <c r="K1032" i="18"/>
  <c r="I1032" i="18"/>
  <c r="H1032" i="18"/>
  <c r="G1032" i="18"/>
  <c r="E1032" i="18"/>
  <c r="O1032" i="18" s="1"/>
  <c r="D1032" i="18"/>
  <c r="N1032" i="18" s="1"/>
  <c r="C1032" i="18"/>
  <c r="F1032" i="18" s="1"/>
  <c r="O1031" i="18"/>
  <c r="N1031" i="18"/>
  <c r="M1031" i="18"/>
  <c r="P1031" i="18" s="1"/>
  <c r="F1031" i="18"/>
  <c r="O1030" i="18"/>
  <c r="P1030" i="18" s="1"/>
  <c r="N1030" i="18"/>
  <c r="M1030" i="18"/>
  <c r="F1030" i="18"/>
  <c r="P1029" i="18"/>
  <c r="O1029" i="18"/>
  <c r="N1029" i="18"/>
  <c r="M1029" i="18"/>
  <c r="F1029" i="18"/>
  <c r="O1028" i="18"/>
  <c r="N1028" i="18"/>
  <c r="M1028" i="18"/>
  <c r="P1028" i="18" s="1"/>
  <c r="F1028" i="18"/>
  <c r="O1027" i="18"/>
  <c r="N1027" i="18"/>
  <c r="M1027" i="18"/>
  <c r="P1027" i="18" s="1"/>
  <c r="F1027" i="18"/>
  <c r="O1026" i="18"/>
  <c r="P1026" i="18" s="1"/>
  <c r="N1026" i="18"/>
  <c r="M1026" i="18"/>
  <c r="F1026" i="18"/>
  <c r="L1025" i="18"/>
  <c r="K1025" i="18"/>
  <c r="J1025" i="18"/>
  <c r="I1025" i="18"/>
  <c r="H1025" i="18"/>
  <c r="G1025" i="18"/>
  <c r="E1025" i="18"/>
  <c r="O1025" i="18" s="1"/>
  <c r="D1025" i="18"/>
  <c r="N1025" i="18" s="1"/>
  <c r="C1025" i="18"/>
  <c r="F1025" i="18" s="1"/>
  <c r="O1024" i="18"/>
  <c r="N1024" i="18"/>
  <c r="M1024" i="18"/>
  <c r="P1024" i="18" s="1"/>
  <c r="F1024" i="18"/>
  <c r="O1023" i="18"/>
  <c r="N1023" i="18"/>
  <c r="M1023" i="18"/>
  <c r="P1023" i="18" s="1"/>
  <c r="F1023" i="18"/>
  <c r="P1022" i="18"/>
  <c r="O1022" i="18"/>
  <c r="N1022" i="18"/>
  <c r="M1022" i="18"/>
  <c r="F1022" i="18"/>
  <c r="O1021" i="18"/>
  <c r="N1021" i="18"/>
  <c r="M1021" i="18"/>
  <c r="P1021" i="18" s="1"/>
  <c r="F1021" i="18"/>
  <c r="O1020" i="18"/>
  <c r="N1020" i="18"/>
  <c r="M1020" i="18"/>
  <c r="P1020" i="18" s="1"/>
  <c r="F1020" i="18"/>
  <c r="O1019" i="18"/>
  <c r="N1019" i="18"/>
  <c r="M1019" i="18"/>
  <c r="P1019" i="18" s="1"/>
  <c r="F1019" i="18"/>
  <c r="P1018" i="18"/>
  <c r="O1018" i="18"/>
  <c r="N1018" i="18"/>
  <c r="M1018" i="18"/>
  <c r="F1018" i="18"/>
  <c r="O1017" i="18"/>
  <c r="N1017" i="18"/>
  <c r="M1017" i="18"/>
  <c r="P1017" i="18" s="1"/>
  <c r="F1017" i="18"/>
  <c r="O1016" i="18"/>
  <c r="N1016" i="18"/>
  <c r="M1016" i="18"/>
  <c r="P1016" i="18" s="1"/>
  <c r="F1016" i="18"/>
  <c r="O1015" i="18"/>
  <c r="N1015" i="18"/>
  <c r="P1015" i="18" s="1"/>
  <c r="M1015" i="18"/>
  <c r="F1015" i="18"/>
  <c r="P1014" i="18"/>
  <c r="O1014" i="18"/>
  <c r="N1014" i="18"/>
  <c r="M1014" i="18"/>
  <c r="F1014" i="18"/>
  <c r="O1013" i="18"/>
  <c r="N1013" i="18"/>
  <c r="M1013" i="18"/>
  <c r="P1013" i="18" s="1"/>
  <c r="F1013" i="18"/>
  <c r="O1012" i="18"/>
  <c r="N1012" i="18"/>
  <c r="M1012" i="18"/>
  <c r="P1012" i="18" s="1"/>
  <c r="F1012" i="18"/>
  <c r="O1011" i="18"/>
  <c r="P1011" i="18" s="1"/>
  <c r="N1011" i="18"/>
  <c r="M1011" i="18"/>
  <c r="F1011" i="18"/>
  <c r="P1010" i="18"/>
  <c r="O1010" i="18"/>
  <c r="N1010" i="18"/>
  <c r="M1010" i="18"/>
  <c r="F1010" i="18"/>
  <c r="O1009" i="18"/>
  <c r="N1009" i="18"/>
  <c r="M1009" i="18"/>
  <c r="P1009" i="18" s="1"/>
  <c r="F1009" i="18"/>
  <c r="O1008" i="18"/>
  <c r="N1008" i="18"/>
  <c r="M1008" i="18"/>
  <c r="P1008" i="18" s="1"/>
  <c r="F1008" i="18"/>
  <c r="O1007" i="18"/>
  <c r="P1007" i="18" s="1"/>
  <c r="N1007" i="18"/>
  <c r="M1007" i="18"/>
  <c r="F1007" i="18"/>
  <c r="P1006" i="18"/>
  <c r="O1006" i="18"/>
  <c r="N1006" i="18"/>
  <c r="M1006" i="18"/>
  <c r="F1006" i="18"/>
  <c r="O1005" i="18"/>
  <c r="N1005" i="18"/>
  <c r="M1005" i="18"/>
  <c r="P1005" i="18" s="1"/>
  <c r="F1005" i="18"/>
  <c r="O1004" i="18"/>
  <c r="N1004" i="18"/>
  <c r="M1004" i="18"/>
  <c r="P1004" i="18" s="1"/>
  <c r="F1004" i="18"/>
  <c r="O1003" i="18"/>
  <c r="P1003" i="18" s="1"/>
  <c r="N1003" i="18"/>
  <c r="M1003" i="18"/>
  <c r="F1003" i="18"/>
  <c r="P1002" i="18"/>
  <c r="O1002" i="18"/>
  <c r="N1002" i="18"/>
  <c r="M1002" i="18"/>
  <c r="F1002" i="18"/>
  <c r="O1001" i="18"/>
  <c r="N1001" i="18"/>
  <c r="M1001" i="18"/>
  <c r="P1001" i="18" s="1"/>
  <c r="F1001" i="18"/>
  <c r="O1000" i="18"/>
  <c r="N1000" i="18"/>
  <c r="M1000" i="18"/>
  <c r="P1000" i="18" s="1"/>
  <c r="F1000" i="18"/>
  <c r="O999" i="18"/>
  <c r="P999" i="18" s="1"/>
  <c r="N999" i="18"/>
  <c r="M999" i="18"/>
  <c r="F999" i="18"/>
  <c r="P998" i="18"/>
  <c r="O998" i="18"/>
  <c r="N998" i="18"/>
  <c r="M998" i="18"/>
  <c r="F998" i="18"/>
  <c r="L997" i="18"/>
  <c r="K997" i="18"/>
  <c r="J997" i="18"/>
  <c r="I997" i="18"/>
  <c r="M997" i="18" s="1"/>
  <c r="H997" i="18"/>
  <c r="G997" i="18"/>
  <c r="E997" i="18"/>
  <c r="O997" i="18" s="1"/>
  <c r="D997" i="18"/>
  <c r="N997" i="18" s="1"/>
  <c r="C997" i="18"/>
  <c r="O996" i="18"/>
  <c r="P996" i="18" s="1"/>
  <c r="N996" i="18"/>
  <c r="M996" i="18"/>
  <c r="F996" i="18"/>
  <c r="P995" i="18"/>
  <c r="O995" i="18"/>
  <c r="N995" i="18"/>
  <c r="M995" i="18"/>
  <c r="F995" i="18"/>
  <c r="O994" i="18"/>
  <c r="N994" i="18"/>
  <c r="M994" i="18"/>
  <c r="P994" i="18" s="1"/>
  <c r="F994" i="18"/>
  <c r="O993" i="18"/>
  <c r="N993" i="18"/>
  <c r="M993" i="18"/>
  <c r="P993" i="18" s="1"/>
  <c r="F993" i="18"/>
  <c r="O992" i="18"/>
  <c r="P992" i="18" s="1"/>
  <c r="N992" i="18"/>
  <c r="M992" i="18"/>
  <c r="F992" i="18"/>
  <c r="P991" i="18"/>
  <c r="O991" i="18"/>
  <c r="N991" i="18"/>
  <c r="M991" i="18"/>
  <c r="F991" i="18"/>
  <c r="O990" i="18"/>
  <c r="N990" i="18"/>
  <c r="M990" i="18"/>
  <c r="P990" i="18" s="1"/>
  <c r="F990" i="18"/>
  <c r="O989" i="18"/>
  <c r="N989" i="18"/>
  <c r="M989" i="18"/>
  <c r="P989" i="18" s="1"/>
  <c r="F989" i="18"/>
  <c r="O988" i="18"/>
  <c r="P988" i="18" s="1"/>
  <c r="N988" i="18"/>
  <c r="M988" i="18"/>
  <c r="F988" i="18"/>
  <c r="P987" i="18"/>
  <c r="O987" i="18"/>
  <c r="N987" i="18"/>
  <c r="M987" i="18"/>
  <c r="F987" i="18"/>
  <c r="O986" i="18"/>
  <c r="N986" i="18"/>
  <c r="M986" i="18"/>
  <c r="P986" i="18" s="1"/>
  <c r="F986" i="18"/>
  <c r="O985" i="18"/>
  <c r="N985" i="18"/>
  <c r="M985" i="18"/>
  <c r="P985" i="18" s="1"/>
  <c r="F985" i="18"/>
  <c r="O984" i="18"/>
  <c r="P984" i="18" s="1"/>
  <c r="N984" i="18"/>
  <c r="M984" i="18"/>
  <c r="F984" i="18"/>
  <c r="P983" i="18"/>
  <c r="O983" i="18"/>
  <c r="N983" i="18"/>
  <c r="M983" i="18"/>
  <c r="F983" i="18"/>
  <c r="O982" i="18"/>
  <c r="N982" i="18"/>
  <c r="M982" i="18"/>
  <c r="P982" i="18" s="1"/>
  <c r="F982" i="18"/>
  <c r="O981" i="18"/>
  <c r="N981" i="18"/>
  <c r="M981" i="18"/>
  <c r="P981" i="18" s="1"/>
  <c r="F981" i="18"/>
  <c r="O980" i="18"/>
  <c r="P980" i="18" s="1"/>
  <c r="N980" i="18"/>
  <c r="M980" i="18"/>
  <c r="F980" i="18"/>
  <c r="O979" i="18"/>
  <c r="N979" i="18"/>
  <c r="M979" i="18"/>
  <c r="P979" i="18" s="1"/>
  <c r="F979" i="18"/>
  <c r="O978" i="18"/>
  <c r="N978" i="18"/>
  <c r="M978" i="18"/>
  <c r="P978" i="18" s="1"/>
  <c r="F978" i="18"/>
  <c r="O977" i="18"/>
  <c r="N977" i="18"/>
  <c r="M977" i="18"/>
  <c r="P977" i="18" s="1"/>
  <c r="F977" i="18"/>
  <c r="O976" i="18"/>
  <c r="N976" i="18"/>
  <c r="M976" i="18"/>
  <c r="P976" i="18" s="1"/>
  <c r="F976" i="18"/>
  <c r="O975" i="18"/>
  <c r="N975" i="18"/>
  <c r="M975" i="18"/>
  <c r="P975" i="18" s="1"/>
  <c r="F975" i="18"/>
  <c r="O974" i="18"/>
  <c r="N974" i="18"/>
  <c r="M974" i="18"/>
  <c r="P974" i="18" s="1"/>
  <c r="F974" i="18"/>
  <c r="O973" i="18"/>
  <c r="N973" i="18"/>
  <c r="M973" i="18"/>
  <c r="P973" i="18" s="1"/>
  <c r="F973" i="18"/>
  <c r="O972" i="18"/>
  <c r="N972" i="18"/>
  <c r="M972" i="18"/>
  <c r="P972" i="18" s="1"/>
  <c r="F972" i="18"/>
  <c r="O971" i="18"/>
  <c r="N971" i="18"/>
  <c r="M971" i="18"/>
  <c r="P971" i="18" s="1"/>
  <c r="F971" i="18"/>
  <c r="O970" i="18"/>
  <c r="N970" i="18"/>
  <c r="M970" i="18"/>
  <c r="P970" i="18" s="1"/>
  <c r="F970" i="18"/>
  <c r="O969" i="18"/>
  <c r="N969" i="18"/>
  <c r="M969" i="18"/>
  <c r="P969" i="18" s="1"/>
  <c r="F969" i="18"/>
  <c r="O968" i="18"/>
  <c r="N968" i="18"/>
  <c r="M968" i="18"/>
  <c r="P968" i="18" s="1"/>
  <c r="F968" i="18"/>
  <c r="O967" i="18"/>
  <c r="N967" i="18"/>
  <c r="M967" i="18"/>
  <c r="P967" i="18" s="1"/>
  <c r="F967" i="18"/>
  <c r="O966" i="18"/>
  <c r="N966" i="18"/>
  <c r="P966" i="18" s="1"/>
  <c r="M966" i="18"/>
  <c r="F966" i="18"/>
  <c r="O965" i="18"/>
  <c r="N965" i="18"/>
  <c r="M965" i="18"/>
  <c r="P965" i="18" s="1"/>
  <c r="F965" i="18"/>
  <c r="O964" i="18"/>
  <c r="N964" i="18"/>
  <c r="M964" i="18"/>
  <c r="P964" i="18" s="1"/>
  <c r="F964" i="18"/>
  <c r="O963" i="18"/>
  <c r="N963" i="18"/>
  <c r="M963" i="18"/>
  <c r="P963" i="18" s="1"/>
  <c r="F963" i="18"/>
  <c r="O962" i="18"/>
  <c r="N962" i="18"/>
  <c r="M962" i="18"/>
  <c r="P962" i="18" s="1"/>
  <c r="F962" i="18"/>
  <c r="P961" i="18"/>
  <c r="O961" i="18"/>
  <c r="N961" i="18"/>
  <c r="M961" i="18"/>
  <c r="F961" i="18"/>
  <c r="O960" i="18"/>
  <c r="N960" i="18"/>
  <c r="M960" i="18"/>
  <c r="P960" i="18" s="1"/>
  <c r="F960" i="18"/>
  <c r="O959" i="18"/>
  <c r="N959" i="18"/>
  <c r="M959" i="18"/>
  <c r="P959" i="18" s="1"/>
  <c r="F959" i="18"/>
  <c r="O958" i="18"/>
  <c r="N958" i="18"/>
  <c r="M958" i="18"/>
  <c r="P958" i="18" s="1"/>
  <c r="F958" i="18"/>
  <c r="O957" i="18"/>
  <c r="P957" i="18" s="1"/>
  <c r="N957" i="18"/>
  <c r="M957" i="18"/>
  <c r="F957" i="18"/>
  <c r="O956" i="18"/>
  <c r="N956" i="18"/>
  <c r="M956" i="18"/>
  <c r="P956" i="18" s="1"/>
  <c r="F956" i="18"/>
  <c r="O955" i="18"/>
  <c r="N955" i="18"/>
  <c r="M955" i="18"/>
  <c r="P955" i="18" s="1"/>
  <c r="F955" i="18"/>
  <c r="O954" i="18"/>
  <c r="N954" i="18"/>
  <c r="M954" i="18"/>
  <c r="P954" i="18" s="1"/>
  <c r="F954" i="18"/>
  <c r="P953" i="18"/>
  <c r="O953" i="18"/>
  <c r="N953" i="18"/>
  <c r="M953" i="18"/>
  <c r="F953" i="18"/>
  <c r="O952" i="18"/>
  <c r="N952" i="18"/>
  <c r="M952" i="18"/>
  <c r="P952" i="18" s="1"/>
  <c r="F952" i="18"/>
  <c r="O951" i="18"/>
  <c r="N951" i="18"/>
  <c r="M951" i="18"/>
  <c r="P951" i="18" s="1"/>
  <c r="F951" i="18"/>
  <c r="O950" i="18"/>
  <c r="N950" i="18"/>
  <c r="M950" i="18"/>
  <c r="P950" i="18" s="1"/>
  <c r="F950" i="18"/>
  <c r="O949" i="18"/>
  <c r="N949" i="18"/>
  <c r="M949" i="18"/>
  <c r="P949" i="18" s="1"/>
  <c r="F949" i="18"/>
  <c r="O948" i="18"/>
  <c r="N948" i="18"/>
  <c r="M948" i="18"/>
  <c r="P948" i="18" s="1"/>
  <c r="F948" i="18"/>
  <c r="O947" i="18"/>
  <c r="N947" i="18"/>
  <c r="M947" i="18"/>
  <c r="P947" i="18" s="1"/>
  <c r="F947" i="18"/>
  <c r="O946" i="18"/>
  <c r="N946" i="18"/>
  <c r="M946" i="18"/>
  <c r="P946" i="18" s="1"/>
  <c r="F946" i="18"/>
  <c r="O945" i="18"/>
  <c r="N945" i="18"/>
  <c r="M945" i="18"/>
  <c r="P945" i="18" s="1"/>
  <c r="F945" i="18"/>
  <c r="O944" i="18"/>
  <c r="N944" i="18"/>
  <c r="M944" i="18"/>
  <c r="P944" i="18" s="1"/>
  <c r="F944" i="18"/>
  <c r="O943" i="18"/>
  <c r="N943" i="18"/>
  <c r="M943" i="18"/>
  <c r="P943" i="18" s="1"/>
  <c r="F943" i="18"/>
  <c r="O942" i="18"/>
  <c r="N942" i="18"/>
  <c r="M942" i="18"/>
  <c r="P942" i="18" s="1"/>
  <c r="F942" i="18"/>
  <c r="O941" i="18"/>
  <c r="N941" i="18"/>
  <c r="M941" i="18"/>
  <c r="P941" i="18" s="1"/>
  <c r="F941" i="18"/>
  <c r="O940" i="18"/>
  <c r="N940" i="18"/>
  <c r="M940" i="18"/>
  <c r="P940" i="18" s="1"/>
  <c r="F940" i="18"/>
  <c r="O939" i="18"/>
  <c r="N939" i="18"/>
  <c r="M939" i="18"/>
  <c r="P939" i="18" s="1"/>
  <c r="F939" i="18"/>
  <c r="O938" i="18"/>
  <c r="N938" i="18"/>
  <c r="M938" i="18"/>
  <c r="P938" i="18" s="1"/>
  <c r="F938" i="18"/>
  <c r="O937" i="18"/>
  <c r="N937" i="18"/>
  <c r="M937" i="18"/>
  <c r="P937" i="18" s="1"/>
  <c r="F937" i="18"/>
  <c r="O936" i="18"/>
  <c r="N936" i="18"/>
  <c r="M936" i="18"/>
  <c r="P936" i="18" s="1"/>
  <c r="F936" i="18"/>
  <c r="O935" i="18"/>
  <c r="N935" i="18"/>
  <c r="M935" i="18"/>
  <c r="P935" i="18" s="1"/>
  <c r="F935" i="18"/>
  <c r="O934" i="18"/>
  <c r="N934" i="18"/>
  <c r="M934" i="18"/>
  <c r="P934" i="18" s="1"/>
  <c r="F934" i="18"/>
  <c r="O933" i="18"/>
  <c r="N933" i="18"/>
  <c r="M933" i="18"/>
  <c r="P933" i="18" s="1"/>
  <c r="F933" i="18"/>
  <c r="O932" i="18"/>
  <c r="N932" i="18"/>
  <c r="M932" i="18"/>
  <c r="P932" i="18" s="1"/>
  <c r="F932" i="18"/>
  <c r="O931" i="18"/>
  <c r="N931" i="18"/>
  <c r="M931" i="18"/>
  <c r="P931" i="18" s="1"/>
  <c r="F931" i="18"/>
  <c r="O930" i="18"/>
  <c r="N930" i="18"/>
  <c r="M930" i="18"/>
  <c r="P930" i="18" s="1"/>
  <c r="F930" i="18"/>
  <c r="O929" i="18"/>
  <c r="N929" i="18"/>
  <c r="P929" i="18" s="1"/>
  <c r="M929" i="18"/>
  <c r="F929" i="18"/>
  <c r="O928" i="18"/>
  <c r="N928" i="18"/>
  <c r="M928" i="18"/>
  <c r="P928" i="18" s="1"/>
  <c r="F928" i="18"/>
  <c r="O927" i="18"/>
  <c r="N927" i="18"/>
  <c r="M927" i="18"/>
  <c r="P927" i="18" s="1"/>
  <c r="F927" i="18"/>
  <c r="O926" i="18"/>
  <c r="N926" i="18"/>
  <c r="M926" i="18"/>
  <c r="P926" i="18" s="1"/>
  <c r="F926" i="18"/>
  <c r="O925" i="18"/>
  <c r="N925" i="18"/>
  <c r="M925" i="18"/>
  <c r="P925" i="18" s="1"/>
  <c r="F925" i="18"/>
  <c r="P924" i="18"/>
  <c r="O924" i="18"/>
  <c r="N924" i="18"/>
  <c r="M924" i="18"/>
  <c r="F924" i="18"/>
  <c r="O923" i="18"/>
  <c r="N923" i="18"/>
  <c r="M923" i="18"/>
  <c r="P923" i="18" s="1"/>
  <c r="F923" i="18"/>
  <c r="L922" i="18"/>
  <c r="K922" i="18"/>
  <c r="J922" i="18"/>
  <c r="I922" i="18"/>
  <c r="H922" i="18"/>
  <c r="G922" i="18"/>
  <c r="E922" i="18"/>
  <c r="O922" i="18" s="1"/>
  <c r="D922" i="18"/>
  <c r="N922" i="18" s="1"/>
  <c r="C922" i="18"/>
  <c r="F922" i="18" s="1"/>
  <c r="O921" i="18"/>
  <c r="N921" i="18"/>
  <c r="M921" i="18"/>
  <c r="P921" i="18" s="1"/>
  <c r="F921" i="18"/>
  <c r="O920" i="18"/>
  <c r="N920" i="18"/>
  <c r="M920" i="18"/>
  <c r="P920" i="18" s="1"/>
  <c r="F920" i="18"/>
  <c r="O919" i="18"/>
  <c r="N919" i="18"/>
  <c r="M919" i="18"/>
  <c r="P919" i="18" s="1"/>
  <c r="F919" i="18"/>
  <c r="O918" i="18"/>
  <c r="N918" i="18"/>
  <c r="M918" i="18"/>
  <c r="P918" i="18" s="1"/>
  <c r="F918" i="18"/>
  <c r="O917" i="18"/>
  <c r="N917" i="18"/>
  <c r="M917" i="18"/>
  <c r="P917" i="18" s="1"/>
  <c r="F917" i="18"/>
  <c r="O916" i="18"/>
  <c r="N916" i="18"/>
  <c r="M916" i="18"/>
  <c r="P916" i="18" s="1"/>
  <c r="F916" i="18"/>
  <c r="O915" i="18"/>
  <c r="N915" i="18"/>
  <c r="P915" i="18" s="1"/>
  <c r="M915" i="18"/>
  <c r="F915" i="18"/>
  <c r="O914" i="18"/>
  <c r="N914" i="18"/>
  <c r="M914" i="18"/>
  <c r="P914" i="18" s="1"/>
  <c r="F914" i="18"/>
  <c r="O913" i="18"/>
  <c r="N913" i="18"/>
  <c r="M913" i="18"/>
  <c r="P913" i="18" s="1"/>
  <c r="F913" i="18"/>
  <c r="O912" i="18"/>
  <c r="N912" i="18"/>
  <c r="M912" i="18"/>
  <c r="P912" i="18" s="1"/>
  <c r="F912" i="18"/>
  <c r="O911" i="18"/>
  <c r="N911" i="18"/>
  <c r="M911" i="18"/>
  <c r="P911" i="18" s="1"/>
  <c r="F911" i="18"/>
  <c r="O910" i="18"/>
  <c r="N910" i="18"/>
  <c r="M910" i="18"/>
  <c r="P910" i="18" s="1"/>
  <c r="F910" i="18"/>
  <c r="O909" i="18"/>
  <c r="N909" i="18"/>
  <c r="M909" i="18"/>
  <c r="P909" i="18" s="1"/>
  <c r="F909" i="18"/>
  <c r="O908" i="18"/>
  <c r="N908" i="18"/>
  <c r="M908" i="18"/>
  <c r="P908" i="18" s="1"/>
  <c r="F908" i="18"/>
  <c r="O907" i="18"/>
  <c r="N907" i="18"/>
  <c r="M907" i="18"/>
  <c r="P907" i="18" s="1"/>
  <c r="F907" i="18"/>
  <c r="O906" i="18"/>
  <c r="N906" i="18"/>
  <c r="M906" i="18"/>
  <c r="P906" i="18" s="1"/>
  <c r="F906" i="18"/>
  <c r="O905" i="18"/>
  <c r="N905" i="18"/>
  <c r="M905" i="18"/>
  <c r="P905" i="18" s="1"/>
  <c r="F905" i="18"/>
  <c r="O904" i="18"/>
  <c r="N904" i="18"/>
  <c r="M904" i="18"/>
  <c r="P904" i="18" s="1"/>
  <c r="F904" i="18"/>
  <c r="O903" i="18"/>
  <c r="N903" i="18"/>
  <c r="P903" i="18" s="1"/>
  <c r="M903" i="18"/>
  <c r="F903" i="18"/>
  <c r="O902" i="18"/>
  <c r="N902" i="18"/>
  <c r="M902" i="18"/>
  <c r="P902" i="18" s="1"/>
  <c r="F902" i="18"/>
  <c r="O901" i="18"/>
  <c r="N901" i="18"/>
  <c r="M901" i="18"/>
  <c r="P901" i="18" s="1"/>
  <c r="F901" i="18"/>
  <c r="O900" i="18"/>
  <c r="N900" i="18"/>
  <c r="M900" i="18"/>
  <c r="P900" i="18" s="1"/>
  <c r="F900" i="18"/>
  <c r="O899" i="18"/>
  <c r="N899" i="18"/>
  <c r="M899" i="18"/>
  <c r="P899" i="18" s="1"/>
  <c r="F899" i="18"/>
  <c r="L898" i="18"/>
  <c r="K898" i="18"/>
  <c r="J898" i="18"/>
  <c r="I898" i="18"/>
  <c r="H898" i="18"/>
  <c r="G898" i="18"/>
  <c r="E898" i="18"/>
  <c r="O898" i="18" s="1"/>
  <c r="D898" i="18"/>
  <c r="N898" i="18" s="1"/>
  <c r="C898" i="18"/>
  <c r="M898" i="18" s="1"/>
  <c r="P898" i="18" s="1"/>
  <c r="O897" i="18"/>
  <c r="N897" i="18"/>
  <c r="M897" i="18"/>
  <c r="P897" i="18" s="1"/>
  <c r="F897" i="18"/>
  <c r="O896" i="18"/>
  <c r="N896" i="18"/>
  <c r="M896" i="18"/>
  <c r="P896" i="18" s="1"/>
  <c r="F896" i="18"/>
  <c r="O895" i="18"/>
  <c r="N895" i="18"/>
  <c r="M895" i="18"/>
  <c r="P895" i="18" s="1"/>
  <c r="F895" i="18"/>
  <c r="O894" i="18"/>
  <c r="N894" i="18"/>
  <c r="M894" i="18"/>
  <c r="P894" i="18" s="1"/>
  <c r="F894" i="18"/>
  <c r="O893" i="18"/>
  <c r="N893" i="18"/>
  <c r="M893" i="18"/>
  <c r="P893" i="18" s="1"/>
  <c r="F893" i="18"/>
  <c r="O892" i="18"/>
  <c r="N892" i="18"/>
  <c r="M892" i="18"/>
  <c r="P892" i="18" s="1"/>
  <c r="F892" i="18"/>
  <c r="O891" i="18"/>
  <c r="N891" i="18"/>
  <c r="M891" i="18"/>
  <c r="P891" i="18" s="1"/>
  <c r="F891" i="18"/>
  <c r="O890" i="18"/>
  <c r="N890" i="18"/>
  <c r="M890" i="18"/>
  <c r="P890" i="18" s="1"/>
  <c r="F890" i="18"/>
  <c r="P889" i="18"/>
  <c r="O889" i="18"/>
  <c r="N889" i="18"/>
  <c r="M889" i="18"/>
  <c r="F889" i="18"/>
  <c r="O888" i="18"/>
  <c r="N888" i="18"/>
  <c r="M888" i="18"/>
  <c r="P888" i="18" s="1"/>
  <c r="F888" i="18"/>
  <c r="O887" i="18"/>
  <c r="N887" i="18"/>
  <c r="M887" i="18"/>
  <c r="P887" i="18" s="1"/>
  <c r="F887" i="18"/>
  <c r="L886" i="18"/>
  <c r="K886" i="18"/>
  <c r="J886" i="18"/>
  <c r="I886" i="18"/>
  <c r="H886" i="18"/>
  <c r="G886" i="18"/>
  <c r="E886" i="18"/>
  <c r="O886" i="18" s="1"/>
  <c r="D886" i="18"/>
  <c r="N886" i="18" s="1"/>
  <c r="C886" i="18"/>
  <c r="F886" i="18" s="1"/>
  <c r="O885" i="18"/>
  <c r="N885" i="18"/>
  <c r="M885" i="18"/>
  <c r="P885" i="18" s="1"/>
  <c r="F885" i="18"/>
  <c r="O884" i="18"/>
  <c r="N884" i="18"/>
  <c r="P884" i="18" s="1"/>
  <c r="M884" i="18"/>
  <c r="F884" i="18"/>
  <c r="O883" i="18"/>
  <c r="N883" i="18"/>
  <c r="M883" i="18"/>
  <c r="P883" i="18" s="1"/>
  <c r="F883" i="18"/>
  <c r="O882" i="18"/>
  <c r="N882" i="18"/>
  <c r="M882" i="18"/>
  <c r="P882" i="18" s="1"/>
  <c r="F882" i="18"/>
  <c r="O881" i="18"/>
  <c r="N881" i="18"/>
  <c r="M881" i="18"/>
  <c r="P881" i="18" s="1"/>
  <c r="F881" i="18"/>
  <c r="P880" i="18"/>
  <c r="O880" i="18"/>
  <c r="N880" i="18"/>
  <c r="M880" i="18"/>
  <c r="F880" i="18"/>
  <c r="O879" i="18"/>
  <c r="N879" i="18"/>
  <c r="M879" i="18"/>
  <c r="P879" i="18" s="1"/>
  <c r="F879" i="18"/>
  <c r="O878" i="18"/>
  <c r="N878" i="18"/>
  <c r="M878" i="18"/>
  <c r="P878" i="18" s="1"/>
  <c r="F878" i="18"/>
  <c r="O877" i="18"/>
  <c r="N877" i="18"/>
  <c r="M877" i="18"/>
  <c r="P877" i="18" s="1"/>
  <c r="F877" i="18"/>
  <c r="O876" i="18"/>
  <c r="P876" i="18" s="1"/>
  <c r="N876" i="18"/>
  <c r="M876" i="18"/>
  <c r="F876" i="18"/>
  <c r="O875" i="18"/>
  <c r="N875" i="18"/>
  <c r="M875" i="18"/>
  <c r="P875" i="18" s="1"/>
  <c r="F875" i="18"/>
  <c r="O874" i="18"/>
  <c r="N874" i="18"/>
  <c r="M874" i="18"/>
  <c r="P874" i="18" s="1"/>
  <c r="F874" i="18"/>
  <c r="O873" i="18"/>
  <c r="N873" i="18"/>
  <c r="M873" i="18"/>
  <c r="P873" i="18" s="1"/>
  <c r="F873" i="18"/>
  <c r="O872" i="18"/>
  <c r="N872" i="18"/>
  <c r="M872" i="18"/>
  <c r="P872" i="18" s="1"/>
  <c r="F872" i="18"/>
  <c r="O871" i="18"/>
  <c r="N871" i="18"/>
  <c r="M871" i="18"/>
  <c r="P871" i="18" s="1"/>
  <c r="F871" i="18"/>
  <c r="O870" i="18"/>
  <c r="N870" i="18"/>
  <c r="M870" i="18"/>
  <c r="P870" i="18" s="1"/>
  <c r="F870" i="18"/>
  <c r="O869" i="18"/>
  <c r="N869" i="18"/>
  <c r="M869" i="18"/>
  <c r="P869" i="18" s="1"/>
  <c r="F869" i="18"/>
  <c r="L868" i="18"/>
  <c r="K868" i="18"/>
  <c r="J868" i="18"/>
  <c r="I868" i="18"/>
  <c r="H868" i="18"/>
  <c r="G868" i="18"/>
  <c r="E868" i="18"/>
  <c r="O868" i="18" s="1"/>
  <c r="D868" i="18"/>
  <c r="N868" i="18" s="1"/>
  <c r="C868" i="18"/>
  <c r="M868" i="18" s="1"/>
  <c r="P868" i="18" s="1"/>
  <c r="L867" i="18"/>
  <c r="K867" i="18"/>
  <c r="J867" i="18"/>
  <c r="I867" i="18"/>
  <c r="H867" i="18"/>
  <c r="G867" i="18"/>
  <c r="F867" i="18"/>
  <c r="E867" i="18"/>
  <c r="O867" i="18" s="1"/>
  <c r="D867" i="18"/>
  <c r="N867" i="18" s="1"/>
  <c r="C867" i="18"/>
  <c r="M867" i="18" s="1"/>
  <c r="P866" i="18"/>
  <c r="O866" i="18"/>
  <c r="N866" i="18"/>
  <c r="M866" i="18"/>
  <c r="F866" i="18"/>
  <c r="O865" i="18"/>
  <c r="N865" i="18"/>
  <c r="M865" i="18"/>
  <c r="P865" i="18" s="1"/>
  <c r="F865" i="18"/>
  <c r="O864" i="18"/>
  <c r="N864" i="18"/>
  <c r="M864" i="18"/>
  <c r="P864" i="18" s="1"/>
  <c r="F864" i="18"/>
  <c r="O863" i="18"/>
  <c r="N863" i="18"/>
  <c r="P863" i="18" s="1"/>
  <c r="M863" i="18"/>
  <c r="F863" i="18"/>
  <c r="O862" i="18"/>
  <c r="N862" i="18"/>
  <c r="M862" i="18"/>
  <c r="P862" i="18" s="1"/>
  <c r="F862" i="18"/>
  <c r="O861" i="18"/>
  <c r="N861" i="18"/>
  <c r="M861" i="18"/>
  <c r="P861" i="18" s="1"/>
  <c r="F861" i="18"/>
  <c r="O860" i="18"/>
  <c r="N860" i="18"/>
  <c r="M860" i="18"/>
  <c r="P860" i="18" s="1"/>
  <c r="F860" i="18"/>
  <c r="O859" i="18"/>
  <c r="N859" i="18"/>
  <c r="P859" i="18" s="1"/>
  <c r="M859" i="18"/>
  <c r="F859" i="18"/>
  <c r="O858" i="18"/>
  <c r="N858" i="18"/>
  <c r="M858" i="18"/>
  <c r="P858" i="18" s="1"/>
  <c r="F858" i="18"/>
  <c r="O857" i="18"/>
  <c r="N857" i="18"/>
  <c r="M857" i="18"/>
  <c r="P857" i="18" s="1"/>
  <c r="F857" i="18"/>
  <c r="O856" i="18"/>
  <c r="N856" i="18"/>
  <c r="M856" i="18"/>
  <c r="P856" i="18" s="1"/>
  <c r="F856" i="18"/>
  <c r="P855" i="18"/>
  <c r="O855" i="18"/>
  <c r="N855" i="18"/>
  <c r="M855" i="18"/>
  <c r="F855" i="18"/>
  <c r="O854" i="18"/>
  <c r="N854" i="18"/>
  <c r="M854" i="18"/>
  <c r="P854" i="18" s="1"/>
  <c r="F854" i="18"/>
  <c r="O853" i="18"/>
  <c r="N853" i="18"/>
  <c r="M853" i="18"/>
  <c r="P853" i="18" s="1"/>
  <c r="F853" i="18"/>
  <c r="O852" i="18"/>
  <c r="N852" i="18"/>
  <c r="M852" i="18"/>
  <c r="P852" i="18" s="1"/>
  <c r="F852" i="18"/>
  <c r="O851" i="18"/>
  <c r="N851" i="18"/>
  <c r="P851" i="18" s="1"/>
  <c r="M851" i="18"/>
  <c r="F851" i="18"/>
  <c r="O850" i="18"/>
  <c r="N850" i="18"/>
  <c r="M850" i="18"/>
  <c r="P850" i="18" s="1"/>
  <c r="F850" i="18"/>
  <c r="O849" i="18"/>
  <c r="N849" i="18"/>
  <c r="M849" i="18"/>
  <c r="P849" i="18" s="1"/>
  <c r="F849" i="18"/>
  <c r="O848" i="18"/>
  <c r="N848" i="18"/>
  <c r="M848" i="18"/>
  <c r="P848" i="18" s="1"/>
  <c r="F848" i="18"/>
  <c r="O847" i="18"/>
  <c r="N847" i="18"/>
  <c r="M847" i="18"/>
  <c r="P847" i="18" s="1"/>
  <c r="F847" i="18"/>
  <c r="O846" i="18"/>
  <c r="N846" i="18"/>
  <c r="M846" i="18"/>
  <c r="P846" i="18" s="1"/>
  <c r="F846" i="18"/>
  <c r="O845" i="18"/>
  <c r="N845" i="18"/>
  <c r="M845" i="18"/>
  <c r="P845" i="18" s="1"/>
  <c r="F845" i="18"/>
  <c r="O844" i="18"/>
  <c r="N844" i="18"/>
  <c r="M844" i="18"/>
  <c r="P844" i="18" s="1"/>
  <c r="F844" i="18"/>
  <c r="P843" i="18"/>
  <c r="O843" i="18"/>
  <c r="N843" i="18"/>
  <c r="M843" i="18"/>
  <c r="F843" i="18"/>
  <c r="O842" i="18"/>
  <c r="N842" i="18"/>
  <c r="M842" i="18"/>
  <c r="P842" i="18" s="1"/>
  <c r="F842" i="18"/>
  <c r="O841" i="18"/>
  <c r="N841" i="18"/>
  <c r="M841" i="18"/>
  <c r="P841" i="18" s="1"/>
  <c r="F841" i="18"/>
  <c r="O840" i="18"/>
  <c r="N840" i="18"/>
  <c r="M840" i="18"/>
  <c r="P840" i="18" s="1"/>
  <c r="F840" i="18"/>
  <c r="O839" i="18"/>
  <c r="P839" i="18" s="1"/>
  <c r="N839" i="18"/>
  <c r="M839" i="18"/>
  <c r="F839" i="18"/>
  <c r="O838" i="18"/>
  <c r="N838" i="18"/>
  <c r="M838" i="18"/>
  <c r="P838" i="18" s="1"/>
  <c r="F838" i="18"/>
  <c r="O837" i="18"/>
  <c r="N837" i="18"/>
  <c r="M837" i="18"/>
  <c r="P837" i="18" s="1"/>
  <c r="F837" i="18"/>
  <c r="O836" i="18"/>
  <c r="N836" i="18"/>
  <c r="M836" i="18"/>
  <c r="P836" i="18" s="1"/>
  <c r="F836" i="18"/>
  <c r="O835" i="18"/>
  <c r="N835" i="18"/>
  <c r="M835" i="18"/>
  <c r="P835" i="18" s="1"/>
  <c r="F835" i="18"/>
  <c r="O834" i="18"/>
  <c r="N834" i="18"/>
  <c r="M834" i="18"/>
  <c r="P834" i="18" s="1"/>
  <c r="F834" i="18"/>
  <c r="O833" i="18"/>
  <c r="N833" i="18"/>
  <c r="M833" i="18"/>
  <c r="P833" i="18" s="1"/>
  <c r="F833" i="18"/>
  <c r="O832" i="18"/>
  <c r="N832" i="18"/>
  <c r="M832" i="18"/>
  <c r="P832" i="18" s="1"/>
  <c r="F832" i="18"/>
  <c r="O831" i="18"/>
  <c r="N831" i="18"/>
  <c r="P831" i="18" s="1"/>
  <c r="M831" i="18"/>
  <c r="F831" i="18"/>
  <c r="O830" i="18"/>
  <c r="N830" i="18"/>
  <c r="M830" i="18"/>
  <c r="P830" i="18" s="1"/>
  <c r="F830" i="18"/>
  <c r="O829" i="18"/>
  <c r="N829" i="18"/>
  <c r="M829" i="18"/>
  <c r="P829" i="18" s="1"/>
  <c r="F829" i="18"/>
  <c r="O828" i="18"/>
  <c r="N828" i="18"/>
  <c r="M828" i="18"/>
  <c r="P828" i="18" s="1"/>
  <c r="F828" i="18"/>
  <c r="O827" i="18"/>
  <c r="N827" i="18"/>
  <c r="P827" i="18" s="1"/>
  <c r="M827" i="18"/>
  <c r="F827" i="18"/>
  <c r="O826" i="18"/>
  <c r="N826" i="18"/>
  <c r="M826" i="18"/>
  <c r="P826" i="18" s="1"/>
  <c r="F826" i="18"/>
  <c r="O825" i="18"/>
  <c r="N825" i="18"/>
  <c r="M825" i="18"/>
  <c r="P825" i="18" s="1"/>
  <c r="F825" i="18"/>
  <c r="O824" i="18"/>
  <c r="N824" i="18"/>
  <c r="M824" i="18"/>
  <c r="P824" i="18" s="1"/>
  <c r="F824" i="18"/>
  <c r="O823" i="18"/>
  <c r="N823" i="18"/>
  <c r="P823" i="18" s="1"/>
  <c r="M823" i="18"/>
  <c r="F823" i="18"/>
  <c r="O822" i="18"/>
  <c r="N822" i="18"/>
  <c r="M822" i="18"/>
  <c r="P822" i="18" s="1"/>
  <c r="F822" i="18"/>
  <c r="O821" i="18"/>
  <c r="N821" i="18"/>
  <c r="M821" i="18"/>
  <c r="P821" i="18" s="1"/>
  <c r="F821" i="18"/>
  <c r="O820" i="18"/>
  <c r="N820" i="18"/>
  <c r="M820" i="18"/>
  <c r="P820" i="18" s="1"/>
  <c r="F820" i="18"/>
  <c r="L819" i="18"/>
  <c r="K819" i="18"/>
  <c r="J819" i="18"/>
  <c r="I819" i="18"/>
  <c r="H819" i="18"/>
  <c r="G819" i="18"/>
  <c r="E819" i="18"/>
  <c r="O819" i="18" s="1"/>
  <c r="D819" i="18"/>
  <c r="N819" i="18" s="1"/>
  <c r="C819" i="18"/>
  <c r="F819" i="18" s="1"/>
  <c r="O818" i="18"/>
  <c r="N818" i="18"/>
  <c r="M818" i="18"/>
  <c r="P818" i="18" s="1"/>
  <c r="F818" i="18"/>
  <c r="O817" i="18"/>
  <c r="N817" i="18"/>
  <c r="P817" i="18" s="1"/>
  <c r="M817" i="18"/>
  <c r="F817" i="18"/>
  <c r="O816" i="18"/>
  <c r="P816" i="18" s="1"/>
  <c r="N816" i="18"/>
  <c r="M816" i="18"/>
  <c r="F816" i="18"/>
  <c r="O815" i="18"/>
  <c r="N815" i="18"/>
  <c r="M815" i="18"/>
  <c r="P815" i="18" s="1"/>
  <c r="F815" i="18"/>
  <c r="O814" i="18"/>
  <c r="N814" i="18"/>
  <c r="M814" i="18"/>
  <c r="P814" i="18" s="1"/>
  <c r="F814" i="18"/>
  <c r="O813" i="18"/>
  <c r="N813" i="18"/>
  <c r="M813" i="18"/>
  <c r="P813" i="18" s="1"/>
  <c r="F813" i="18"/>
  <c r="O812" i="18"/>
  <c r="P812" i="18" s="1"/>
  <c r="N812" i="18"/>
  <c r="M812" i="18"/>
  <c r="F812" i="18"/>
  <c r="O811" i="18"/>
  <c r="N811" i="18"/>
  <c r="M811" i="18"/>
  <c r="P811" i="18" s="1"/>
  <c r="F811" i="18"/>
  <c r="O810" i="18"/>
  <c r="N810" i="18"/>
  <c r="M810" i="18"/>
  <c r="P810" i="18" s="1"/>
  <c r="F810" i="18"/>
  <c r="O809" i="18"/>
  <c r="N809" i="18"/>
  <c r="M809" i="18"/>
  <c r="P809" i="18" s="1"/>
  <c r="F809" i="18"/>
  <c r="O808" i="18"/>
  <c r="P808" i="18" s="1"/>
  <c r="N808" i="18"/>
  <c r="M808" i="18"/>
  <c r="F808" i="18"/>
  <c r="O807" i="18"/>
  <c r="N807" i="18"/>
  <c r="M807" i="18"/>
  <c r="P807" i="18" s="1"/>
  <c r="F807" i="18"/>
  <c r="O806" i="18"/>
  <c r="N806" i="18"/>
  <c r="M806" i="18"/>
  <c r="P806" i="18" s="1"/>
  <c r="F806" i="18"/>
  <c r="O805" i="18"/>
  <c r="N805" i="18"/>
  <c r="M805" i="18"/>
  <c r="P805" i="18" s="1"/>
  <c r="F805" i="18"/>
  <c r="P804" i="18"/>
  <c r="O804" i="18"/>
  <c r="N804" i="18"/>
  <c r="M804" i="18"/>
  <c r="F804" i="18"/>
  <c r="O803" i="18"/>
  <c r="N803" i="18"/>
  <c r="M803" i="18"/>
  <c r="P803" i="18" s="1"/>
  <c r="F803" i="18"/>
  <c r="O802" i="18"/>
  <c r="N802" i="18"/>
  <c r="M802" i="18"/>
  <c r="P802" i="18" s="1"/>
  <c r="F802" i="18"/>
  <c r="O801" i="18"/>
  <c r="N801" i="18"/>
  <c r="M801" i="18"/>
  <c r="P801" i="18" s="1"/>
  <c r="F801" i="18"/>
  <c r="P800" i="18"/>
  <c r="O800" i="18"/>
  <c r="N800" i="18"/>
  <c r="M800" i="18"/>
  <c r="F800" i="18"/>
  <c r="O799" i="18"/>
  <c r="N799" i="18"/>
  <c r="M799" i="18"/>
  <c r="P799" i="18" s="1"/>
  <c r="F799" i="18"/>
  <c r="O798" i="18"/>
  <c r="N798" i="18"/>
  <c r="M798" i="18"/>
  <c r="P798" i="18" s="1"/>
  <c r="F798" i="18"/>
  <c r="O797" i="18"/>
  <c r="N797" i="18"/>
  <c r="M797" i="18"/>
  <c r="P797" i="18" s="1"/>
  <c r="F797" i="18"/>
  <c r="P796" i="18"/>
  <c r="O796" i="18"/>
  <c r="N796" i="18"/>
  <c r="M796" i="18"/>
  <c r="F796" i="18"/>
  <c r="O795" i="18"/>
  <c r="N795" i="18"/>
  <c r="M795" i="18"/>
  <c r="P795" i="18" s="1"/>
  <c r="F795" i="18"/>
  <c r="O794" i="18"/>
  <c r="N794" i="18"/>
  <c r="M794" i="18"/>
  <c r="P794" i="18" s="1"/>
  <c r="F794" i="18"/>
  <c r="O793" i="18"/>
  <c r="N793" i="18"/>
  <c r="M793" i="18"/>
  <c r="P793" i="18" s="1"/>
  <c r="F793" i="18"/>
  <c r="P792" i="18"/>
  <c r="O792" i="18"/>
  <c r="N792" i="18"/>
  <c r="M792" i="18"/>
  <c r="F792" i="18"/>
  <c r="O791" i="18"/>
  <c r="N791" i="18"/>
  <c r="M791" i="18"/>
  <c r="P791" i="18" s="1"/>
  <c r="F791" i="18"/>
  <c r="O790" i="18"/>
  <c r="N790" i="18"/>
  <c r="M790" i="18"/>
  <c r="P790" i="18" s="1"/>
  <c r="F790" i="18"/>
  <c r="O789" i="18"/>
  <c r="N789" i="18"/>
  <c r="M789" i="18"/>
  <c r="P789" i="18" s="1"/>
  <c r="F789" i="18"/>
  <c r="P788" i="18"/>
  <c r="O788" i="18"/>
  <c r="N788" i="18"/>
  <c r="M788" i="18"/>
  <c r="F788" i="18"/>
  <c r="O787" i="18"/>
  <c r="N787" i="18"/>
  <c r="M787" i="18"/>
  <c r="P787" i="18" s="1"/>
  <c r="F787" i="18"/>
  <c r="O786" i="18"/>
  <c r="N786" i="18"/>
  <c r="M786" i="18"/>
  <c r="P786" i="18" s="1"/>
  <c r="F786" i="18"/>
  <c r="O785" i="18"/>
  <c r="N785" i="18"/>
  <c r="M785" i="18"/>
  <c r="F785" i="18"/>
  <c r="P784" i="18"/>
  <c r="O784" i="18"/>
  <c r="N784" i="18"/>
  <c r="M784" i="18"/>
  <c r="F784" i="18"/>
  <c r="O783" i="18"/>
  <c r="N783" i="18"/>
  <c r="M783" i="18"/>
  <c r="P783" i="18" s="1"/>
  <c r="F783" i="18"/>
  <c r="O782" i="18"/>
  <c r="N782" i="18"/>
  <c r="P782" i="18" s="1"/>
  <c r="M782" i="18"/>
  <c r="F782" i="18"/>
  <c r="O781" i="18"/>
  <c r="N781" i="18"/>
  <c r="M781" i="18"/>
  <c r="F781" i="18"/>
  <c r="O780" i="18"/>
  <c r="N780" i="18"/>
  <c r="M780" i="18"/>
  <c r="P780" i="18" s="1"/>
  <c r="F780" i="18"/>
  <c r="P779" i="18"/>
  <c r="O779" i="18"/>
  <c r="N779" i="18"/>
  <c r="M779" i="18"/>
  <c r="F779" i="18"/>
  <c r="O778" i="18"/>
  <c r="N778" i="18"/>
  <c r="M778" i="18"/>
  <c r="P778" i="18" s="1"/>
  <c r="F778" i="18"/>
  <c r="O777" i="18"/>
  <c r="N777" i="18"/>
  <c r="P777" i="18" s="1"/>
  <c r="M777" i="18"/>
  <c r="F777" i="18"/>
  <c r="O776" i="18"/>
  <c r="N776" i="18"/>
  <c r="M776" i="18"/>
  <c r="P776" i="18" s="1"/>
  <c r="F776" i="18"/>
  <c r="P775" i="18"/>
  <c r="O775" i="18"/>
  <c r="N775" i="18"/>
  <c r="M775" i="18"/>
  <c r="F775" i="18"/>
  <c r="O774" i="18"/>
  <c r="N774" i="18"/>
  <c r="M774" i="18"/>
  <c r="P774" i="18" s="1"/>
  <c r="F774" i="18"/>
  <c r="O773" i="18"/>
  <c r="N773" i="18"/>
  <c r="P773" i="18" s="1"/>
  <c r="M773" i="18"/>
  <c r="F773" i="18"/>
  <c r="O772" i="18"/>
  <c r="N772" i="18"/>
  <c r="M772" i="18"/>
  <c r="P772" i="18" s="1"/>
  <c r="F772" i="18"/>
  <c r="P771" i="18"/>
  <c r="O771" i="18"/>
  <c r="N771" i="18"/>
  <c r="M771" i="18"/>
  <c r="F771" i="18"/>
  <c r="O770" i="18"/>
  <c r="N770" i="18"/>
  <c r="M770" i="18"/>
  <c r="P770" i="18" s="1"/>
  <c r="F770" i="18"/>
  <c r="O769" i="18"/>
  <c r="N769" i="18"/>
  <c r="P769" i="18" s="1"/>
  <c r="M769" i="18"/>
  <c r="F769" i="18"/>
  <c r="O768" i="18"/>
  <c r="N768" i="18"/>
  <c r="M768" i="18"/>
  <c r="P768" i="18" s="1"/>
  <c r="F768" i="18"/>
  <c r="P767" i="18"/>
  <c r="O767" i="18"/>
  <c r="N767" i="18"/>
  <c r="M767" i="18"/>
  <c r="F767" i="18"/>
  <c r="O766" i="18"/>
  <c r="N766" i="18"/>
  <c r="M766" i="18"/>
  <c r="P766" i="18" s="1"/>
  <c r="F766" i="18"/>
  <c r="O765" i="18"/>
  <c r="N765" i="18"/>
  <c r="P765" i="18" s="1"/>
  <c r="M765" i="18"/>
  <c r="F765" i="18"/>
  <c r="O764" i="18"/>
  <c r="N764" i="18"/>
  <c r="M764" i="18"/>
  <c r="P764" i="18" s="1"/>
  <c r="F764" i="18"/>
  <c r="P763" i="18"/>
  <c r="O763" i="18"/>
  <c r="N763" i="18"/>
  <c r="M763" i="18"/>
  <c r="F763" i="18"/>
  <c r="O762" i="18"/>
  <c r="N762" i="18"/>
  <c r="M762" i="18"/>
  <c r="P762" i="18" s="1"/>
  <c r="F762" i="18"/>
  <c r="O761" i="18"/>
  <c r="N761" i="18"/>
  <c r="P761" i="18" s="1"/>
  <c r="M761" i="18"/>
  <c r="F761" i="18"/>
  <c r="O760" i="18"/>
  <c r="N760" i="18"/>
  <c r="M760" i="18"/>
  <c r="P760" i="18" s="1"/>
  <c r="F760" i="18"/>
  <c r="P759" i="18"/>
  <c r="O759" i="18"/>
  <c r="N759" i="18"/>
  <c r="M759" i="18"/>
  <c r="F759" i="18"/>
  <c r="O758" i="18"/>
  <c r="N758" i="18"/>
  <c r="M758" i="18"/>
  <c r="P758" i="18" s="1"/>
  <c r="F758" i="18"/>
  <c r="O757" i="18"/>
  <c r="N757" i="18"/>
  <c r="P757" i="18" s="1"/>
  <c r="M757" i="18"/>
  <c r="F757" i="18"/>
  <c r="O756" i="18"/>
  <c r="N756" i="18"/>
  <c r="M756" i="18"/>
  <c r="P756" i="18" s="1"/>
  <c r="F756" i="18"/>
  <c r="P755" i="18"/>
  <c r="O755" i="18"/>
  <c r="N755" i="18"/>
  <c r="M755" i="18"/>
  <c r="F755" i="18"/>
  <c r="O754" i="18"/>
  <c r="N754" i="18"/>
  <c r="M754" i="18"/>
  <c r="P754" i="18" s="1"/>
  <c r="F754" i="18"/>
  <c r="O753" i="18"/>
  <c r="N753" i="18"/>
  <c r="P753" i="18" s="1"/>
  <c r="M753" i="18"/>
  <c r="F753" i="18"/>
  <c r="O752" i="18"/>
  <c r="N752" i="18"/>
  <c r="M752" i="18"/>
  <c r="P752" i="18" s="1"/>
  <c r="F752" i="18"/>
  <c r="P751" i="18"/>
  <c r="O751" i="18"/>
  <c r="N751" i="18"/>
  <c r="M751" i="18"/>
  <c r="F751" i="18"/>
  <c r="O750" i="18"/>
  <c r="N750" i="18"/>
  <c r="M750" i="18"/>
  <c r="P750" i="18" s="1"/>
  <c r="F750" i="18"/>
  <c r="O749" i="18"/>
  <c r="N749" i="18"/>
  <c r="P749" i="18" s="1"/>
  <c r="M749" i="18"/>
  <c r="F749" i="18"/>
  <c r="O748" i="18"/>
  <c r="N748" i="18"/>
  <c r="M748" i="18"/>
  <c r="P748" i="18" s="1"/>
  <c r="F748" i="18"/>
  <c r="P747" i="18"/>
  <c r="O747" i="18"/>
  <c r="N747" i="18"/>
  <c r="M747" i="18"/>
  <c r="F747" i="18"/>
  <c r="O746" i="18"/>
  <c r="N746" i="18"/>
  <c r="M746" i="18"/>
  <c r="P746" i="18" s="1"/>
  <c r="F746" i="18"/>
  <c r="O745" i="18"/>
  <c r="N745" i="18"/>
  <c r="P745" i="18" s="1"/>
  <c r="M745" i="18"/>
  <c r="F745" i="18"/>
  <c r="O744" i="18"/>
  <c r="N744" i="18"/>
  <c r="M744" i="18"/>
  <c r="P744" i="18" s="1"/>
  <c r="F744" i="18"/>
  <c r="P743" i="18"/>
  <c r="O743" i="18"/>
  <c r="N743" i="18"/>
  <c r="M743" i="18"/>
  <c r="F743" i="18"/>
  <c r="O742" i="18"/>
  <c r="N742" i="18"/>
  <c r="M742" i="18"/>
  <c r="P742" i="18" s="1"/>
  <c r="F742" i="18"/>
  <c r="O741" i="18"/>
  <c r="N741" i="18"/>
  <c r="P741" i="18" s="1"/>
  <c r="M741" i="18"/>
  <c r="F741" i="18"/>
  <c r="O740" i="18"/>
  <c r="N740" i="18"/>
  <c r="M740" i="18"/>
  <c r="P740" i="18" s="1"/>
  <c r="F740" i="18"/>
  <c r="P739" i="18"/>
  <c r="O739" i="18"/>
  <c r="N739" i="18"/>
  <c r="M739" i="18"/>
  <c r="F739" i="18"/>
  <c r="O738" i="18"/>
  <c r="N738" i="18"/>
  <c r="M738" i="18"/>
  <c r="P738" i="18" s="1"/>
  <c r="F738" i="18"/>
  <c r="O737" i="18"/>
  <c r="N737" i="18"/>
  <c r="P737" i="18" s="1"/>
  <c r="M737" i="18"/>
  <c r="F737" i="18"/>
  <c r="O736" i="18"/>
  <c r="N736" i="18"/>
  <c r="M736" i="18"/>
  <c r="P736" i="18" s="1"/>
  <c r="F736" i="18"/>
  <c r="P735" i="18"/>
  <c r="O735" i="18"/>
  <c r="N735" i="18"/>
  <c r="M735" i="18"/>
  <c r="F735" i="18"/>
  <c r="O734" i="18"/>
  <c r="N734" i="18"/>
  <c r="M734" i="18"/>
  <c r="P734" i="18" s="1"/>
  <c r="F734" i="18"/>
  <c r="O733" i="18"/>
  <c r="N733" i="18"/>
  <c r="P733" i="18" s="1"/>
  <c r="M733" i="18"/>
  <c r="F733" i="18"/>
  <c r="O732" i="18"/>
  <c r="N732" i="18"/>
  <c r="M732" i="18"/>
  <c r="P732" i="18" s="1"/>
  <c r="F732" i="18"/>
  <c r="P731" i="18"/>
  <c r="O731" i="18"/>
  <c r="N731" i="18"/>
  <c r="M731" i="18"/>
  <c r="F731" i="18"/>
  <c r="O730" i="18"/>
  <c r="N730" i="18"/>
  <c r="M730" i="18"/>
  <c r="P730" i="18" s="1"/>
  <c r="F730" i="18"/>
  <c r="O729" i="18"/>
  <c r="N729" i="18"/>
  <c r="P729" i="18" s="1"/>
  <c r="M729" i="18"/>
  <c r="F729" i="18"/>
  <c r="O728" i="18"/>
  <c r="N728" i="18"/>
  <c r="M728" i="18"/>
  <c r="P728" i="18" s="1"/>
  <c r="F728" i="18"/>
  <c r="P727" i="18"/>
  <c r="O727" i="18"/>
  <c r="N727" i="18"/>
  <c r="M727" i="18"/>
  <c r="F727" i="18"/>
  <c r="O726" i="18"/>
  <c r="N726" i="18"/>
  <c r="M726" i="18"/>
  <c r="P726" i="18" s="1"/>
  <c r="F726" i="18"/>
  <c r="O725" i="18"/>
  <c r="N725" i="18"/>
  <c r="P725" i="18" s="1"/>
  <c r="M725" i="18"/>
  <c r="F725" i="18"/>
  <c r="O724" i="18"/>
  <c r="N724" i="18"/>
  <c r="M724" i="18"/>
  <c r="P724" i="18" s="1"/>
  <c r="F724" i="18"/>
  <c r="P723" i="18"/>
  <c r="O723" i="18"/>
  <c r="N723" i="18"/>
  <c r="M723" i="18"/>
  <c r="F723" i="18"/>
  <c r="O722" i="18"/>
  <c r="N722" i="18"/>
  <c r="M722" i="18"/>
  <c r="P722" i="18" s="1"/>
  <c r="F722" i="18"/>
  <c r="O721" i="18"/>
  <c r="N721" i="18"/>
  <c r="P721" i="18" s="1"/>
  <c r="M721" i="18"/>
  <c r="F721" i="18"/>
  <c r="O720" i="18"/>
  <c r="N720" i="18"/>
  <c r="M720" i="18"/>
  <c r="P720" i="18" s="1"/>
  <c r="F720" i="18"/>
  <c r="P719" i="18"/>
  <c r="O719" i="18"/>
  <c r="N719" i="18"/>
  <c r="M719" i="18"/>
  <c r="F719" i="18"/>
  <c r="O718" i="18"/>
  <c r="N718" i="18"/>
  <c r="M718" i="18"/>
  <c r="P718" i="18" s="1"/>
  <c r="F718" i="18"/>
  <c r="O717" i="18"/>
  <c r="N717" i="18"/>
  <c r="P717" i="18" s="1"/>
  <c r="M717" i="18"/>
  <c r="F717" i="18"/>
  <c r="O716" i="18"/>
  <c r="N716" i="18"/>
  <c r="M716" i="18"/>
  <c r="P716" i="18" s="1"/>
  <c r="F716" i="18"/>
  <c r="P715" i="18"/>
  <c r="O715" i="18"/>
  <c r="N715" i="18"/>
  <c r="M715" i="18"/>
  <c r="F715" i="18"/>
  <c r="O714" i="18"/>
  <c r="N714" i="18"/>
  <c r="M714" i="18"/>
  <c r="P714" i="18" s="1"/>
  <c r="F714" i="18"/>
  <c r="O713" i="18"/>
  <c r="N713" i="18"/>
  <c r="P713" i="18" s="1"/>
  <c r="M713" i="18"/>
  <c r="F713" i="18"/>
  <c r="O712" i="18"/>
  <c r="N712" i="18"/>
  <c r="M712" i="18"/>
  <c r="P712" i="18" s="1"/>
  <c r="F712" i="18"/>
  <c r="P711" i="18"/>
  <c r="O711" i="18"/>
  <c r="N711" i="18"/>
  <c r="M711" i="18"/>
  <c r="F711" i="18"/>
  <c r="O710" i="18"/>
  <c r="N710" i="18"/>
  <c r="M710" i="18"/>
  <c r="P710" i="18" s="1"/>
  <c r="F710" i="18"/>
  <c r="O709" i="18"/>
  <c r="N709" i="18"/>
  <c r="P709" i="18" s="1"/>
  <c r="M709" i="18"/>
  <c r="F709" i="18"/>
  <c r="O708" i="18"/>
  <c r="N708" i="18"/>
  <c r="M708" i="18"/>
  <c r="P708" i="18" s="1"/>
  <c r="F708" i="18"/>
  <c r="P707" i="18"/>
  <c r="O707" i="18"/>
  <c r="N707" i="18"/>
  <c r="M707" i="18"/>
  <c r="F707" i="18"/>
  <c r="O706" i="18"/>
  <c r="N706" i="18"/>
  <c r="M706" i="18"/>
  <c r="P706" i="18" s="1"/>
  <c r="F706" i="18"/>
  <c r="O705" i="18"/>
  <c r="N705" i="18"/>
  <c r="P705" i="18" s="1"/>
  <c r="M705" i="18"/>
  <c r="F705" i="18"/>
  <c r="O704" i="18"/>
  <c r="N704" i="18"/>
  <c r="M704" i="18"/>
  <c r="P704" i="18" s="1"/>
  <c r="F704" i="18"/>
  <c r="P703" i="18"/>
  <c r="O703" i="18"/>
  <c r="N703" i="18"/>
  <c r="M703" i="18"/>
  <c r="F703" i="18"/>
  <c r="O702" i="18"/>
  <c r="N702" i="18"/>
  <c r="M702" i="18"/>
  <c r="P702" i="18" s="1"/>
  <c r="F702" i="18"/>
  <c r="O701" i="18"/>
  <c r="N701" i="18"/>
  <c r="P701" i="18" s="1"/>
  <c r="M701" i="18"/>
  <c r="F701" i="18"/>
  <c r="O700" i="18"/>
  <c r="N700" i="18"/>
  <c r="M700" i="18"/>
  <c r="P700" i="18" s="1"/>
  <c r="F700" i="18"/>
  <c r="P699" i="18"/>
  <c r="O699" i="18"/>
  <c r="N699" i="18"/>
  <c r="M699" i="18"/>
  <c r="F699" i="18"/>
  <c r="O698" i="18"/>
  <c r="N698" i="18"/>
  <c r="M698" i="18"/>
  <c r="P698" i="18" s="1"/>
  <c r="F698" i="18"/>
  <c r="O697" i="18"/>
  <c r="N697" i="18"/>
  <c r="P697" i="18" s="1"/>
  <c r="M697" i="18"/>
  <c r="F697" i="18"/>
  <c r="O696" i="18"/>
  <c r="N696" i="18"/>
  <c r="M696" i="18"/>
  <c r="P696" i="18" s="1"/>
  <c r="F696" i="18"/>
  <c r="P695" i="18"/>
  <c r="O695" i="18"/>
  <c r="N695" i="18"/>
  <c r="M695" i="18"/>
  <c r="F695" i="18"/>
  <c r="O694" i="18"/>
  <c r="N694" i="18"/>
  <c r="M694" i="18"/>
  <c r="P694" i="18" s="1"/>
  <c r="F694" i="18"/>
  <c r="O693" i="18"/>
  <c r="N693" i="18"/>
  <c r="P693" i="18" s="1"/>
  <c r="M693" i="18"/>
  <c r="F693" i="18"/>
  <c r="O692" i="18"/>
  <c r="N692" i="18"/>
  <c r="M692" i="18"/>
  <c r="P692" i="18" s="1"/>
  <c r="F692" i="18"/>
  <c r="P691" i="18"/>
  <c r="O691" i="18"/>
  <c r="N691" i="18"/>
  <c r="M691" i="18"/>
  <c r="F691" i="18"/>
  <c r="O690" i="18"/>
  <c r="N690" i="18"/>
  <c r="M690" i="18"/>
  <c r="P690" i="18" s="1"/>
  <c r="F690" i="18"/>
  <c r="O689" i="18"/>
  <c r="N689" i="18"/>
  <c r="P689" i="18" s="1"/>
  <c r="M689" i="18"/>
  <c r="F689" i="18"/>
  <c r="O688" i="18"/>
  <c r="N688" i="18"/>
  <c r="M688" i="18"/>
  <c r="P688" i="18" s="1"/>
  <c r="F688" i="18"/>
  <c r="P687" i="18"/>
  <c r="O687" i="18"/>
  <c r="N687" i="18"/>
  <c r="M687" i="18"/>
  <c r="F687" i="18"/>
  <c r="O686" i="18"/>
  <c r="N686" i="18"/>
  <c r="M686" i="18"/>
  <c r="P686" i="18" s="1"/>
  <c r="F686" i="18"/>
  <c r="O685" i="18"/>
  <c r="N685" i="18"/>
  <c r="P685" i="18" s="1"/>
  <c r="M685" i="18"/>
  <c r="F685" i="18"/>
  <c r="O684" i="18"/>
  <c r="N684" i="18"/>
  <c r="M684" i="18"/>
  <c r="P684" i="18" s="1"/>
  <c r="F684" i="18"/>
  <c r="P683" i="18"/>
  <c r="O683" i="18"/>
  <c r="N683" i="18"/>
  <c r="M683" i="18"/>
  <c r="F683" i="18"/>
  <c r="O682" i="18"/>
  <c r="N682" i="18"/>
  <c r="M682" i="18"/>
  <c r="P682" i="18" s="1"/>
  <c r="F682" i="18"/>
  <c r="O681" i="18"/>
  <c r="N681" i="18"/>
  <c r="P681" i="18" s="1"/>
  <c r="M681" i="18"/>
  <c r="F681" i="18"/>
  <c r="O680" i="18"/>
  <c r="N680" i="18"/>
  <c r="M680" i="18"/>
  <c r="P680" i="18" s="1"/>
  <c r="F680" i="18"/>
  <c r="P679" i="18"/>
  <c r="O679" i="18"/>
  <c r="N679" i="18"/>
  <c r="M679" i="18"/>
  <c r="F679" i="18"/>
  <c r="O678" i="18"/>
  <c r="N678" i="18"/>
  <c r="M678" i="18"/>
  <c r="P678" i="18" s="1"/>
  <c r="F678" i="18"/>
  <c r="O677" i="18"/>
  <c r="N677" i="18"/>
  <c r="P677" i="18" s="1"/>
  <c r="M677" i="18"/>
  <c r="F677" i="18"/>
  <c r="O676" i="18"/>
  <c r="N676" i="18"/>
  <c r="M676" i="18"/>
  <c r="P676" i="18" s="1"/>
  <c r="F676" i="18"/>
  <c r="P675" i="18"/>
  <c r="O675" i="18"/>
  <c r="N675" i="18"/>
  <c r="M675" i="18"/>
  <c r="F675" i="18"/>
  <c r="O674" i="18"/>
  <c r="N674" i="18"/>
  <c r="M674" i="18"/>
  <c r="P674" i="18" s="1"/>
  <c r="F674" i="18"/>
  <c r="O673" i="18"/>
  <c r="N673" i="18"/>
  <c r="P673" i="18" s="1"/>
  <c r="M673" i="18"/>
  <c r="F673" i="18"/>
  <c r="O672" i="18"/>
  <c r="N672" i="18"/>
  <c r="M672" i="18"/>
  <c r="P672" i="18" s="1"/>
  <c r="F672" i="18"/>
  <c r="P671" i="18"/>
  <c r="O671" i="18"/>
  <c r="N671" i="18"/>
  <c r="M671" i="18"/>
  <c r="F671" i="18"/>
  <c r="O670" i="18"/>
  <c r="N670" i="18"/>
  <c r="M670" i="18"/>
  <c r="P670" i="18" s="1"/>
  <c r="F670" i="18"/>
  <c r="O669" i="18"/>
  <c r="N669" i="18"/>
  <c r="M669" i="18"/>
  <c r="P669" i="18" s="1"/>
  <c r="F669" i="18"/>
  <c r="O668" i="18"/>
  <c r="N668" i="18"/>
  <c r="M668" i="18"/>
  <c r="P668" i="18" s="1"/>
  <c r="F668" i="18"/>
  <c r="P667" i="18"/>
  <c r="O667" i="18"/>
  <c r="N667" i="18"/>
  <c r="M667" i="18"/>
  <c r="F667" i="18"/>
  <c r="O666" i="18"/>
  <c r="N666" i="18"/>
  <c r="M666" i="18"/>
  <c r="P666" i="18" s="1"/>
  <c r="F666" i="18"/>
  <c r="O665" i="18"/>
  <c r="N665" i="18"/>
  <c r="M665" i="18"/>
  <c r="P665" i="18" s="1"/>
  <c r="F665" i="18"/>
  <c r="O664" i="18"/>
  <c r="N664" i="18"/>
  <c r="M664" i="18"/>
  <c r="P664" i="18" s="1"/>
  <c r="F664" i="18"/>
  <c r="P663" i="18"/>
  <c r="O663" i="18"/>
  <c r="N663" i="18"/>
  <c r="M663" i="18"/>
  <c r="F663" i="18"/>
  <c r="O662" i="18"/>
  <c r="N662" i="18"/>
  <c r="M662" i="18"/>
  <c r="P662" i="18" s="1"/>
  <c r="F662" i="18"/>
  <c r="O661" i="18"/>
  <c r="N661" i="18"/>
  <c r="M661" i="18"/>
  <c r="P661" i="18" s="1"/>
  <c r="F661" i="18"/>
  <c r="O660" i="18"/>
  <c r="N660" i="18"/>
  <c r="M660" i="18"/>
  <c r="P660" i="18" s="1"/>
  <c r="F660" i="18"/>
  <c r="P659" i="18"/>
  <c r="O659" i="18"/>
  <c r="N659" i="18"/>
  <c r="M659" i="18"/>
  <c r="F659" i="18"/>
  <c r="O658" i="18"/>
  <c r="N658" i="18"/>
  <c r="M658" i="18"/>
  <c r="P658" i="18" s="1"/>
  <c r="F658" i="18"/>
  <c r="O657" i="18"/>
  <c r="N657" i="18"/>
  <c r="M657" i="18"/>
  <c r="P657" i="18" s="1"/>
  <c r="F657" i="18"/>
  <c r="O656" i="18"/>
  <c r="N656" i="18"/>
  <c r="M656" i="18"/>
  <c r="P656" i="18" s="1"/>
  <c r="F656" i="18"/>
  <c r="P655" i="18"/>
  <c r="O655" i="18"/>
  <c r="N655" i="18"/>
  <c r="M655" i="18"/>
  <c r="F655" i="18"/>
  <c r="O654" i="18"/>
  <c r="N654" i="18"/>
  <c r="M654" i="18"/>
  <c r="P654" i="18" s="1"/>
  <c r="F654" i="18"/>
  <c r="O653" i="18"/>
  <c r="N653" i="18"/>
  <c r="M653" i="18"/>
  <c r="P653" i="18" s="1"/>
  <c r="F653" i="18"/>
  <c r="O652" i="18"/>
  <c r="N652" i="18"/>
  <c r="M652" i="18"/>
  <c r="P652" i="18" s="1"/>
  <c r="F652" i="18"/>
  <c r="O651" i="18"/>
  <c r="N651" i="18"/>
  <c r="P651" i="18" s="1"/>
  <c r="M651" i="18"/>
  <c r="F651" i="18"/>
  <c r="O650" i="18"/>
  <c r="N650" i="18"/>
  <c r="M650" i="18"/>
  <c r="P650" i="18" s="1"/>
  <c r="F650" i="18"/>
  <c r="O649" i="18"/>
  <c r="N649" i="18"/>
  <c r="M649" i="18"/>
  <c r="P649" i="18" s="1"/>
  <c r="F649" i="18"/>
  <c r="O648" i="18"/>
  <c r="N648" i="18"/>
  <c r="M648" i="18"/>
  <c r="P648" i="18" s="1"/>
  <c r="F648" i="18"/>
  <c r="O647" i="18"/>
  <c r="N647" i="18"/>
  <c r="P647" i="18" s="1"/>
  <c r="M647" i="18"/>
  <c r="F647" i="18"/>
  <c r="O646" i="18"/>
  <c r="N646" i="18"/>
  <c r="M646" i="18"/>
  <c r="P646" i="18" s="1"/>
  <c r="F646" i="18"/>
  <c r="O645" i="18"/>
  <c r="N645" i="18"/>
  <c r="M645" i="18"/>
  <c r="P645" i="18" s="1"/>
  <c r="F645" i="18"/>
  <c r="O644" i="18"/>
  <c r="N644" i="18"/>
  <c r="M644" i="18"/>
  <c r="P644" i="18" s="1"/>
  <c r="F644" i="18"/>
  <c r="O643" i="18"/>
  <c r="N643" i="18"/>
  <c r="P643" i="18" s="1"/>
  <c r="M643" i="18"/>
  <c r="F643" i="18"/>
  <c r="O642" i="18"/>
  <c r="N642" i="18"/>
  <c r="M642" i="18"/>
  <c r="P642" i="18" s="1"/>
  <c r="F642" i="18"/>
  <c r="O641" i="18"/>
  <c r="N641" i="18"/>
  <c r="M641" i="18"/>
  <c r="P641" i="18" s="1"/>
  <c r="F641" i="18"/>
  <c r="O640" i="18"/>
  <c r="N640" i="18"/>
  <c r="M640" i="18"/>
  <c r="P640" i="18" s="1"/>
  <c r="F640" i="18"/>
  <c r="O639" i="18"/>
  <c r="N639" i="18"/>
  <c r="P639" i="18" s="1"/>
  <c r="M639" i="18"/>
  <c r="F639" i="18"/>
  <c r="O638" i="18"/>
  <c r="N638" i="18"/>
  <c r="M638" i="18"/>
  <c r="P638" i="18" s="1"/>
  <c r="F638" i="18"/>
  <c r="O637" i="18"/>
  <c r="N637" i="18"/>
  <c r="M637" i="18"/>
  <c r="P637" i="18" s="1"/>
  <c r="F637" i="18"/>
  <c r="O636" i="18"/>
  <c r="N636" i="18"/>
  <c r="M636" i="18"/>
  <c r="P636" i="18" s="1"/>
  <c r="F636" i="18"/>
  <c r="O635" i="18"/>
  <c r="N635" i="18"/>
  <c r="P635" i="18" s="1"/>
  <c r="M635" i="18"/>
  <c r="F635" i="18"/>
  <c r="O634" i="18"/>
  <c r="N634" i="18"/>
  <c r="M634" i="18"/>
  <c r="P634" i="18" s="1"/>
  <c r="F634" i="18"/>
  <c r="O633" i="18"/>
  <c r="N633" i="18"/>
  <c r="P633" i="18" s="1"/>
  <c r="M633" i="18"/>
  <c r="F633" i="18"/>
  <c r="O632" i="18"/>
  <c r="N632" i="18"/>
  <c r="M632" i="18"/>
  <c r="P632" i="18" s="1"/>
  <c r="F632" i="18"/>
  <c r="P631" i="18"/>
  <c r="O631" i="18"/>
  <c r="N631" i="18"/>
  <c r="M631" i="18"/>
  <c r="F631" i="18"/>
  <c r="O630" i="18"/>
  <c r="N630" i="18"/>
  <c r="M630" i="18"/>
  <c r="P630" i="18" s="1"/>
  <c r="F630" i="18"/>
  <c r="O629" i="18"/>
  <c r="N629" i="18"/>
  <c r="M629" i="18"/>
  <c r="P629" i="18" s="1"/>
  <c r="F629" i="18"/>
  <c r="O628" i="18"/>
  <c r="N628" i="18"/>
  <c r="M628" i="18"/>
  <c r="P628" i="18" s="1"/>
  <c r="F628" i="18"/>
  <c r="P627" i="18"/>
  <c r="O627" i="18"/>
  <c r="N627" i="18"/>
  <c r="M627" i="18"/>
  <c r="F627" i="18"/>
  <c r="O626" i="18"/>
  <c r="N626" i="18"/>
  <c r="M626" i="18"/>
  <c r="P626" i="18" s="1"/>
  <c r="F626" i="18"/>
  <c r="O625" i="18"/>
  <c r="N625" i="18"/>
  <c r="P625" i="18" s="1"/>
  <c r="M625" i="18"/>
  <c r="F625" i="18"/>
  <c r="O624" i="18"/>
  <c r="N624" i="18"/>
  <c r="M624" i="18"/>
  <c r="P624" i="18" s="1"/>
  <c r="F624" i="18"/>
  <c r="O623" i="18"/>
  <c r="N623" i="18"/>
  <c r="P623" i="18" s="1"/>
  <c r="M623" i="18"/>
  <c r="F623" i="18"/>
  <c r="O622" i="18"/>
  <c r="N622" i="18"/>
  <c r="M622" i="18"/>
  <c r="P622" i="18" s="1"/>
  <c r="F622" i="18"/>
  <c r="O621" i="18"/>
  <c r="N621" i="18"/>
  <c r="P621" i="18" s="1"/>
  <c r="M621" i="18"/>
  <c r="F621" i="18"/>
  <c r="O620" i="18"/>
  <c r="N620" i="18"/>
  <c r="M620" i="18"/>
  <c r="P620" i="18" s="1"/>
  <c r="F620" i="18"/>
  <c r="P619" i="18"/>
  <c r="O619" i="18"/>
  <c r="N619" i="18"/>
  <c r="M619" i="18"/>
  <c r="F619" i="18"/>
  <c r="O618" i="18"/>
  <c r="N618" i="18"/>
  <c r="M618" i="18"/>
  <c r="P618" i="18" s="1"/>
  <c r="F618" i="18"/>
  <c r="O617" i="18"/>
  <c r="N617" i="18"/>
  <c r="P617" i="18" s="1"/>
  <c r="M617" i="18"/>
  <c r="F617" i="18"/>
  <c r="O616" i="18"/>
  <c r="N616" i="18"/>
  <c r="M616" i="18"/>
  <c r="P616" i="18" s="1"/>
  <c r="F616" i="18"/>
  <c r="P615" i="18"/>
  <c r="O615" i="18"/>
  <c r="N615" i="18"/>
  <c r="M615" i="18"/>
  <c r="F615" i="18"/>
  <c r="O614" i="18"/>
  <c r="N614" i="18"/>
  <c r="M614" i="18"/>
  <c r="P614" i="18" s="1"/>
  <c r="F614" i="18"/>
  <c r="O613" i="18"/>
  <c r="N613" i="18"/>
  <c r="P613" i="18" s="1"/>
  <c r="M613" i="18"/>
  <c r="F613" i="18"/>
  <c r="O612" i="18"/>
  <c r="N612" i="18"/>
  <c r="M612" i="18"/>
  <c r="P612" i="18" s="1"/>
  <c r="F612" i="18"/>
  <c r="P611" i="18"/>
  <c r="O611" i="18"/>
  <c r="N611" i="18"/>
  <c r="M611" i="18"/>
  <c r="F611" i="18"/>
  <c r="O610" i="18"/>
  <c r="N610" i="18"/>
  <c r="M610" i="18"/>
  <c r="P610" i="18" s="1"/>
  <c r="F610" i="18"/>
  <c r="O609" i="18"/>
  <c r="N609" i="18"/>
  <c r="P609" i="18" s="1"/>
  <c r="M609" i="18"/>
  <c r="F609" i="18"/>
  <c r="O608" i="18"/>
  <c r="N608" i="18"/>
  <c r="M608" i="18"/>
  <c r="P608" i="18" s="1"/>
  <c r="F608" i="18"/>
  <c r="P607" i="18"/>
  <c r="O607" i="18"/>
  <c r="N607" i="18"/>
  <c r="M607" i="18"/>
  <c r="F607" i="18"/>
  <c r="O606" i="18"/>
  <c r="N606" i="18"/>
  <c r="M606" i="18"/>
  <c r="P606" i="18" s="1"/>
  <c r="F606" i="18"/>
  <c r="O605" i="18"/>
  <c r="N605" i="18"/>
  <c r="M605" i="18"/>
  <c r="P605" i="18" s="1"/>
  <c r="F605" i="18"/>
  <c r="O604" i="18"/>
  <c r="N604" i="18"/>
  <c r="M604" i="18"/>
  <c r="P604" i="18" s="1"/>
  <c r="F604" i="18"/>
  <c r="P603" i="18"/>
  <c r="O603" i="18"/>
  <c r="N603" i="18"/>
  <c r="M603" i="18"/>
  <c r="F603" i="18"/>
  <c r="O602" i="18"/>
  <c r="N602" i="18"/>
  <c r="M602" i="18"/>
  <c r="P602" i="18" s="1"/>
  <c r="F602" i="18"/>
  <c r="O601" i="18"/>
  <c r="N601" i="18"/>
  <c r="M601" i="18"/>
  <c r="P601" i="18" s="1"/>
  <c r="F601" i="18"/>
  <c r="L600" i="18"/>
  <c r="K600" i="18"/>
  <c r="J600" i="18"/>
  <c r="I600" i="18"/>
  <c r="H600" i="18"/>
  <c r="G600" i="18"/>
  <c r="E600" i="18"/>
  <c r="O600" i="18" s="1"/>
  <c r="D600" i="18"/>
  <c r="N600" i="18" s="1"/>
  <c r="C600" i="18"/>
  <c r="F600" i="18" s="1"/>
  <c r="L599" i="18"/>
  <c r="K599" i="18"/>
  <c r="J599" i="18"/>
  <c r="I599" i="18"/>
  <c r="H599" i="18"/>
  <c r="G599" i="18"/>
  <c r="E599" i="18"/>
  <c r="O599" i="18" s="1"/>
  <c r="O598" i="18"/>
  <c r="N598" i="18"/>
  <c r="M598" i="18"/>
  <c r="P598" i="18" s="1"/>
  <c r="F598" i="18"/>
  <c r="P597" i="18"/>
  <c r="O597" i="18"/>
  <c r="N597" i="18"/>
  <c r="M597" i="18"/>
  <c r="F597" i="18"/>
  <c r="O596" i="18"/>
  <c r="N596" i="18"/>
  <c r="M596" i="18"/>
  <c r="P596" i="18" s="1"/>
  <c r="F596" i="18"/>
  <c r="O595" i="18"/>
  <c r="N595" i="18"/>
  <c r="P595" i="18" s="1"/>
  <c r="M595" i="18"/>
  <c r="F595" i="18"/>
  <c r="O594" i="18"/>
  <c r="N594" i="18"/>
  <c r="M594" i="18"/>
  <c r="P594" i="18" s="1"/>
  <c r="F594" i="18"/>
  <c r="P593" i="18"/>
  <c r="O593" i="18"/>
  <c r="N593" i="18"/>
  <c r="M593" i="18"/>
  <c r="F593" i="18"/>
  <c r="O592" i="18"/>
  <c r="N592" i="18"/>
  <c r="M592" i="18"/>
  <c r="P592" i="18" s="1"/>
  <c r="F592" i="18"/>
  <c r="O591" i="18"/>
  <c r="N591" i="18"/>
  <c r="P591" i="18" s="1"/>
  <c r="M591" i="18"/>
  <c r="F591" i="18"/>
  <c r="O590" i="18"/>
  <c r="N590" i="18"/>
  <c r="M590" i="18"/>
  <c r="P590" i="18" s="1"/>
  <c r="F590" i="18"/>
  <c r="O589" i="18"/>
  <c r="N589" i="18"/>
  <c r="P589" i="18" s="1"/>
  <c r="M589" i="18"/>
  <c r="F589" i="18"/>
  <c r="O588" i="18"/>
  <c r="N588" i="18"/>
  <c r="M588" i="18"/>
  <c r="P588" i="18" s="1"/>
  <c r="F588" i="18"/>
  <c r="O587" i="18"/>
  <c r="N587" i="18"/>
  <c r="P587" i="18" s="1"/>
  <c r="M587" i="18"/>
  <c r="F587" i="18"/>
  <c r="O586" i="18"/>
  <c r="N586" i="18"/>
  <c r="M586" i="18"/>
  <c r="P586" i="18" s="1"/>
  <c r="F586" i="18"/>
  <c r="P585" i="18"/>
  <c r="O585" i="18"/>
  <c r="N585" i="18"/>
  <c r="M585" i="18"/>
  <c r="F585" i="18"/>
  <c r="O584" i="18"/>
  <c r="N584" i="18"/>
  <c r="M584" i="18"/>
  <c r="P584" i="18" s="1"/>
  <c r="F584" i="18"/>
  <c r="O583" i="18"/>
  <c r="N583" i="18"/>
  <c r="P583" i="18" s="1"/>
  <c r="M583" i="18"/>
  <c r="F583" i="18"/>
  <c r="L582" i="18"/>
  <c r="K582" i="18"/>
  <c r="J582" i="18"/>
  <c r="I582" i="18"/>
  <c r="H582" i="18"/>
  <c r="G582" i="18"/>
  <c r="E582" i="18"/>
  <c r="O582" i="18" s="1"/>
  <c r="D582" i="18"/>
  <c r="N582" i="18" s="1"/>
  <c r="C582" i="18"/>
  <c r="F582" i="18" s="1"/>
  <c r="O581" i="18"/>
  <c r="N581" i="18"/>
  <c r="M581" i="18"/>
  <c r="P581" i="18" s="1"/>
  <c r="F581" i="18"/>
  <c r="O580" i="18"/>
  <c r="N580" i="18"/>
  <c r="P580" i="18" s="1"/>
  <c r="M580" i="18"/>
  <c r="F580" i="18"/>
  <c r="O579" i="18"/>
  <c r="N579" i="18"/>
  <c r="M579" i="18"/>
  <c r="P579" i="18" s="1"/>
  <c r="F579" i="18"/>
  <c r="P578" i="18"/>
  <c r="O578" i="18"/>
  <c r="N578" i="18"/>
  <c r="M578" i="18"/>
  <c r="F578" i="18"/>
  <c r="O577" i="18"/>
  <c r="N577" i="18"/>
  <c r="M577" i="18"/>
  <c r="P577" i="18" s="1"/>
  <c r="F577" i="18"/>
  <c r="O576" i="18"/>
  <c r="N576" i="18"/>
  <c r="P576" i="18" s="1"/>
  <c r="M576" i="18"/>
  <c r="F576" i="18"/>
  <c r="O575" i="18"/>
  <c r="N575" i="18"/>
  <c r="M575" i="18"/>
  <c r="P575" i="18" s="1"/>
  <c r="F575" i="18"/>
  <c r="P574" i="18"/>
  <c r="O574" i="18"/>
  <c r="N574" i="18"/>
  <c r="M574" i="18"/>
  <c r="F574" i="18"/>
  <c r="O573" i="18"/>
  <c r="N573" i="18"/>
  <c r="M573" i="18"/>
  <c r="P573" i="18" s="1"/>
  <c r="F573" i="18"/>
  <c r="O572" i="18"/>
  <c r="N572" i="18"/>
  <c r="P572" i="18" s="1"/>
  <c r="M572" i="18"/>
  <c r="F572" i="18"/>
  <c r="O571" i="18"/>
  <c r="N571" i="18"/>
  <c r="M571" i="18"/>
  <c r="P571" i="18" s="1"/>
  <c r="F571" i="18"/>
  <c r="P570" i="18"/>
  <c r="O570" i="18"/>
  <c r="N570" i="18"/>
  <c r="M570" i="18"/>
  <c r="F570" i="18"/>
  <c r="O569" i="18"/>
  <c r="N569" i="18"/>
  <c r="M569" i="18"/>
  <c r="P569" i="18" s="1"/>
  <c r="F569" i="18"/>
  <c r="O568" i="18"/>
  <c r="N568" i="18"/>
  <c r="P568" i="18" s="1"/>
  <c r="M568" i="18"/>
  <c r="F568" i="18"/>
  <c r="O567" i="18"/>
  <c r="N567" i="18"/>
  <c r="M567" i="18"/>
  <c r="P567" i="18" s="1"/>
  <c r="F567" i="18"/>
  <c r="L566" i="18"/>
  <c r="K566" i="18"/>
  <c r="J566" i="18"/>
  <c r="I566" i="18"/>
  <c r="H566" i="18"/>
  <c r="G566" i="18"/>
  <c r="E566" i="18"/>
  <c r="O566" i="18" s="1"/>
  <c r="D566" i="18"/>
  <c r="N566" i="18" s="1"/>
  <c r="C566" i="18"/>
  <c r="M566" i="18" s="1"/>
  <c r="P566" i="18" s="1"/>
  <c r="O565" i="18"/>
  <c r="N565" i="18"/>
  <c r="P565" i="18" s="1"/>
  <c r="M565" i="18"/>
  <c r="F565" i="18"/>
  <c r="O564" i="18"/>
  <c r="N564" i="18"/>
  <c r="M564" i="18"/>
  <c r="P564" i="18" s="1"/>
  <c r="F564" i="18"/>
  <c r="P563" i="18"/>
  <c r="O563" i="18"/>
  <c r="N563" i="18"/>
  <c r="M563" i="18"/>
  <c r="F563" i="18"/>
  <c r="O562" i="18"/>
  <c r="N562" i="18"/>
  <c r="M562" i="18"/>
  <c r="P562" i="18" s="1"/>
  <c r="F562" i="18"/>
  <c r="O561" i="18"/>
  <c r="N561" i="18"/>
  <c r="P561" i="18" s="1"/>
  <c r="M561" i="18"/>
  <c r="F561" i="18"/>
  <c r="O560" i="18"/>
  <c r="N560" i="18"/>
  <c r="M560" i="18"/>
  <c r="P560" i="18" s="1"/>
  <c r="F560" i="18"/>
  <c r="O559" i="18"/>
  <c r="N559" i="18"/>
  <c r="P559" i="18" s="1"/>
  <c r="M559" i="18"/>
  <c r="F559" i="18"/>
  <c r="O558" i="18"/>
  <c r="N558" i="18"/>
  <c r="M558" i="18"/>
  <c r="P558" i="18" s="1"/>
  <c r="F558" i="18"/>
  <c r="O557" i="18"/>
  <c r="N557" i="18"/>
  <c r="P557" i="18" s="1"/>
  <c r="M557" i="18"/>
  <c r="F557" i="18"/>
  <c r="O556" i="18"/>
  <c r="N556" i="18"/>
  <c r="M556" i="18"/>
  <c r="P556" i="18" s="1"/>
  <c r="F556" i="18"/>
  <c r="O555" i="18"/>
  <c r="N555" i="18"/>
  <c r="M555" i="18"/>
  <c r="P555" i="18" s="1"/>
  <c r="F555" i="18"/>
  <c r="O554" i="18"/>
  <c r="N554" i="18"/>
  <c r="M554" i="18"/>
  <c r="P554" i="18" s="1"/>
  <c r="F554" i="18"/>
  <c r="O553" i="18"/>
  <c r="N553" i="18"/>
  <c r="M553" i="18"/>
  <c r="P553" i="18" s="1"/>
  <c r="F553" i="18"/>
  <c r="O552" i="18"/>
  <c r="N552" i="18"/>
  <c r="M552" i="18"/>
  <c r="P552" i="18" s="1"/>
  <c r="F552" i="18"/>
  <c r="O551" i="18"/>
  <c r="N551" i="18"/>
  <c r="M551" i="18"/>
  <c r="P551" i="18" s="1"/>
  <c r="F551" i="18"/>
  <c r="O550" i="18"/>
  <c r="N550" i="18"/>
  <c r="P550" i="18" s="1"/>
  <c r="M550" i="18"/>
  <c r="F550" i="18"/>
  <c r="O549" i="18"/>
  <c r="N549" i="18"/>
  <c r="M549" i="18"/>
  <c r="P549" i="18" s="1"/>
  <c r="F549" i="18"/>
  <c r="O548" i="18"/>
  <c r="N548" i="18"/>
  <c r="M548" i="18"/>
  <c r="P548" i="18" s="1"/>
  <c r="F548" i="18"/>
  <c r="O547" i="18"/>
  <c r="N547" i="18"/>
  <c r="M547" i="18"/>
  <c r="P547" i="18" s="1"/>
  <c r="F547" i="18"/>
  <c r="O546" i="18"/>
  <c r="N546" i="18"/>
  <c r="P546" i="18" s="1"/>
  <c r="M546" i="18"/>
  <c r="F546" i="18"/>
  <c r="P545" i="18"/>
  <c r="O545" i="18"/>
  <c r="N545" i="18"/>
  <c r="M545" i="18"/>
  <c r="F545" i="18"/>
  <c r="O544" i="18"/>
  <c r="N544" i="18"/>
  <c r="M544" i="18"/>
  <c r="P544" i="18" s="1"/>
  <c r="F544" i="18"/>
  <c r="O543" i="18"/>
  <c r="N543" i="18"/>
  <c r="M543" i="18"/>
  <c r="P543" i="18" s="1"/>
  <c r="F543" i="18"/>
  <c r="O542" i="18"/>
  <c r="N542" i="18"/>
  <c r="M542" i="18"/>
  <c r="P542" i="18" s="1"/>
  <c r="F542" i="18"/>
  <c r="L541" i="18"/>
  <c r="K541" i="18"/>
  <c r="J541" i="18"/>
  <c r="I541" i="18"/>
  <c r="H541" i="18"/>
  <c r="G541" i="18"/>
  <c r="E541" i="18"/>
  <c r="O541" i="18" s="1"/>
  <c r="D541" i="18"/>
  <c r="N541" i="18" s="1"/>
  <c r="C541" i="18"/>
  <c r="M541" i="18" s="1"/>
  <c r="L540" i="18"/>
  <c r="K540" i="18"/>
  <c r="J540" i="18"/>
  <c r="I540" i="18"/>
  <c r="H540" i="18"/>
  <c r="G540" i="18"/>
  <c r="E540" i="18"/>
  <c r="O540" i="18" s="1"/>
  <c r="D540" i="18"/>
  <c r="N540" i="18" s="1"/>
  <c r="C540" i="18"/>
  <c r="F540" i="18" s="1"/>
  <c r="O539" i="18"/>
  <c r="N539" i="18"/>
  <c r="M539" i="18"/>
  <c r="P539" i="18" s="1"/>
  <c r="F539" i="18"/>
  <c r="O538" i="18"/>
  <c r="N538" i="18"/>
  <c r="M538" i="18"/>
  <c r="P538" i="18" s="1"/>
  <c r="F538" i="18"/>
  <c r="O537" i="18"/>
  <c r="N537" i="18"/>
  <c r="M537" i="18"/>
  <c r="P537" i="18" s="1"/>
  <c r="F537" i="18"/>
  <c r="O536" i="18"/>
  <c r="N536" i="18"/>
  <c r="M536" i="18"/>
  <c r="P536" i="18" s="1"/>
  <c r="F536" i="18"/>
  <c r="O535" i="18"/>
  <c r="N535" i="18"/>
  <c r="M535" i="18"/>
  <c r="P535" i="18" s="1"/>
  <c r="F535" i="18"/>
  <c r="O534" i="18"/>
  <c r="N534" i="18"/>
  <c r="M534" i="18"/>
  <c r="P534" i="18" s="1"/>
  <c r="F534" i="18"/>
  <c r="O533" i="18"/>
  <c r="N533" i="18"/>
  <c r="M533" i="18"/>
  <c r="P533" i="18" s="1"/>
  <c r="F533" i="18"/>
  <c r="O532" i="18"/>
  <c r="N532" i="18"/>
  <c r="M532" i="18"/>
  <c r="P532" i="18" s="1"/>
  <c r="F532" i="18"/>
  <c r="O531" i="18"/>
  <c r="N531" i="18"/>
  <c r="M531" i="18"/>
  <c r="P531" i="18" s="1"/>
  <c r="F531" i="18"/>
  <c r="L530" i="18"/>
  <c r="K530" i="18"/>
  <c r="J530" i="18"/>
  <c r="I530" i="18"/>
  <c r="H530" i="18"/>
  <c r="G530" i="18"/>
  <c r="E530" i="18"/>
  <c r="O530" i="18" s="1"/>
  <c r="D530" i="18"/>
  <c r="N530" i="18" s="1"/>
  <c r="C530" i="18"/>
  <c r="F530" i="18" s="1"/>
  <c r="O529" i="18"/>
  <c r="N529" i="18"/>
  <c r="M529" i="18"/>
  <c r="P529" i="18" s="1"/>
  <c r="F529" i="18"/>
  <c r="O528" i="18"/>
  <c r="N528" i="18"/>
  <c r="P528" i="18" s="1"/>
  <c r="M528" i="18"/>
  <c r="F528" i="18"/>
  <c r="O527" i="18"/>
  <c r="N527" i="18"/>
  <c r="M527" i="18"/>
  <c r="P527" i="18" s="1"/>
  <c r="F527" i="18"/>
  <c r="O526" i="18"/>
  <c r="N526" i="18"/>
  <c r="M526" i="18"/>
  <c r="P526" i="18" s="1"/>
  <c r="F526" i="18"/>
  <c r="O525" i="18"/>
  <c r="N525" i="18"/>
  <c r="M525" i="18"/>
  <c r="P525" i="18" s="1"/>
  <c r="F525" i="18"/>
  <c r="P524" i="18"/>
  <c r="O524" i="18"/>
  <c r="N524" i="18"/>
  <c r="M524" i="18"/>
  <c r="F524" i="18"/>
  <c r="O523" i="18"/>
  <c r="N523" i="18"/>
  <c r="M523" i="18"/>
  <c r="P523" i="18" s="1"/>
  <c r="F523" i="18"/>
  <c r="O522" i="18"/>
  <c r="N522" i="18"/>
  <c r="M522" i="18"/>
  <c r="P522" i="18" s="1"/>
  <c r="F522" i="18"/>
  <c r="O521" i="18"/>
  <c r="N521" i="18"/>
  <c r="M521" i="18"/>
  <c r="P521" i="18" s="1"/>
  <c r="F521" i="18"/>
  <c r="P520" i="18"/>
  <c r="O520" i="18"/>
  <c r="N520" i="18"/>
  <c r="M520" i="18"/>
  <c r="F520" i="18"/>
  <c r="O519" i="18"/>
  <c r="N519" i="18"/>
  <c r="M519" i="18"/>
  <c r="P519" i="18" s="1"/>
  <c r="F519" i="18"/>
  <c r="O518" i="18"/>
  <c r="N518" i="18"/>
  <c r="M518" i="18"/>
  <c r="P518" i="18" s="1"/>
  <c r="F518" i="18"/>
  <c r="O517" i="18"/>
  <c r="N517" i="18"/>
  <c r="M517" i="18"/>
  <c r="P517" i="18" s="1"/>
  <c r="F517" i="18"/>
  <c r="O516" i="18"/>
  <c r="N516" i="18"/>
  <c r="P516" i="18" s="1"/>
  <c r="M516" i="18"/>
  <c r="F516" i="18"/>
  <c r="O515" i="18"/>
  <c r="N515" i="18"/>
  <c r="M515" i="18"/>
  <c r="P515" i="18" s="1"/>
  <c r="F515" i="18"/>
  <c r="O514" i="18"/>
  <c r="N514" i="18"/>
  <c r="M514" i="18"/>
  <c r="P514" i="18" s="1"/>
  <c r="F514" i="18"/>
  <c r="O513" i="18"/>
  <c r="N513" i="18"/>
  <c r="M513" i="18"/>
  <c r="P513" i="18" s="1"/>
  <c r="F513" i="18"/>
  <c r="O512" i="18"/>
  <c r="N512" i="18"/>
  <c r="M512" i="18"/>
  <c r="P512" i="18" s="1"/>
  <c r="F512" i="18"/>
  <c r="O511" i="18"/>
  <c r="N511" i="18"/>
  <c r="M511" i="18"/>
  <c r="P511" i="18" s="1"/>
  <c r="F511" i="18"/>
  <c r="O510" i="18"/>
  <c r="N510" i="18"/>
  <c r="M510" i="18"/>
  <c r="P510" i="18" s="1"/>
  <c r="F510" i="18"/>
  <c r="O509" i="18"/>
  <c r="N509" i="18"/>
  <c r="M509" i="18"/>
  <c r="P509" i="18" s="1"/>
  <c r="F509" i="18"/>
  <c r="O508" i="18"/>
  <c r="N508" i="18"/>
  <c r="M508" i="18"/>
  <c r="P508" i="18" s="1"/>
  <c r="F508" i="18"/>
  <c r="O507" i="18"/>
  <c r="N507" i="18"/>
  <c r="M507" i="18"/>
  <c r="P507" i="18" s="1"/>
  <c r="F507" i="18"/>
  <c r="O506" i="18"/>
  <c r="N506" i="18"/>
  <c r="M506" i="18"/>
  <c r="P506" i="18" s="1"/>
  <c r="F506" i="18"/>
  <c r="O505" i="18"/>
  <c r="N505" i="18"/>
  <c r="M505" i="18"/>
  <c r="P505" i="18" s="1"/>
  <c r="F505" i="18"/>
  <c r="O504" i="18"/>
  <c r="N504" i="18"/>
  <c r="M504" i="18"/>
  <c r="P504" i="18" s="1"/>
  <c r="F504" i="18"/>
  <c r="O503" i="18"/>
  <c r="N503" i="18"/>
  <c r="M503" i="18"/>
  <c r="P503" i="18" s="1"/>
  <c r="F503" i="18"/>
  <c r="O502" i="18"/>
  <c r="N502" i="18"/>
  <c r="M502" i="18"/>
  <c r="P502" i="18" s="1"/>
  <c r="F502" i="18"/>
  <c r="O501" i="18"/>
  <c r="N501" i="18"/>
  <c r="M501" i="18"/>
  <c r="P501" i="18" s="1"/>
  <c r="F501" i="18"/>
  <c r="O500" i="18"/>
  <c r="N500" i="18"/>
  <c r="P500" i="18" s="1"/>
  <c r="M500" i="18"/>
  <c r="F500" i="18"/>
  <c r="O499" i="18"/>
  <c r="N499" i="18"/>
  <c r="M499" i="18"/>
  <c r="P499" i="18" s="1"/>
  <c r="F499" i="18"/>
  <c r="O498" i="18"/>
  <c r="N498" i="18"/>
  <c r="M498" i="18"/>
  <c r="P498" i="18" s="1"/>
  <c r="F498" i="18"/>
  <c r="O497" i="18"/>
  <c r="N497" i="18"/>
  <c r="M497" i="18"/>
  <c r="P497" i="18" s="1"/>
  <c r="F497" i="18"/>
  <c r="O496" i="18"/>
  <c r="N496" i="18"/>
  <c r="P496" i="18" s="1"/>
  <c r="M496" i="18"/>
  <c r="F496" i="18"/>
  <c r="O495" i="18"/>
  <c r="N495" i="18"/>
  <c r="M495" i="18"/>
  <c r="P495" i="18" s="1"/>
  <c r="F495" i="18"/>
  <c r="O494" i="18"/>
  <c r="N494" i="18"/>
  <c r="M494" i="18"/>
  <c r="P494" i="18" s="1"/>
  <c r="F494" i="18"/>
  <c r="O493" i="18"/>
  <c r="N493" i="18"/>
  <c r="M493" i="18"/>
  <c r="P493" i="18" s="1"/>
  <c r="F493" i="18"/>
  <c r="O492" i="18"/>
  <c r="N492" i="18"/>
  <c r="P492" i="18" s="1"/>
  <c r="M492" i="18"/>
  <c r="F492" i="18"/>
  <c r="O491" i="18"/>
  <c r="N491" i="18"/>
  <c r="M491" i="18"/>
  <c r="P491" i="18" s="1"/>
  <c r="F491" i="18"/>
  <c r="O490" i="18"/>
  <c r="N490" i="18"/>
  <c r="M490" i="18"/>
  <c r="P490" i="18" s="1"/>
  <c r="F490" i="18"/>
  <c r="O489" i="18"/>
  <c r="N489" i="18"/>
  <c r="M489" i="18"/>
  <c r="P489" i="18" s="1"/>
  <c r="F489" i="18"/>
  <c r="P488" i="18"/>
  <c r="O488" i="18"/>
  <c r="N488" i="18"/>
  <c r="M488" i="18"/>
  <c r="F488" i="18"/>
  <c r="O487" i="18"/>
  <c r="N487" i="18"/>
  <c r="M487" i="18"/>
  <c r="P487" i="18" s="1"/>
  <c r="F487" i="18"/>
  <c r="O486" i="18"/>
  <c r="N486" i="18"/>
  <c r="M486" i="18"/>
  <c r="P486" i="18" s="1"/>
  <c r="F486" i="18"/>
  <c r="O485" i="18"/>
  <c r="N485" i="18"/>
  <c r="M485" i="18"/>
  <c r="P485" i="18" s="1"/>
  <c r="F485" i="18"/>
  <c r="P484" i="18"/>
  <c r="O484" i="18"/>
  <c r="N484" i="18"/>
  <c r="M484" i="18"/>
  <c r="F484" i="18"/>
  <c r="O483" i="18"/>
  <c r="N483" i="18"/>
  <c r="M483" i="18"/>
  <c r="P483" i="18" s="1"/>
  <c r="F483" i="18"/>
  <c r="O482" i="18"/>
  <c r="N482" i="18"/>
  <c r="M482" i="18"/>
  <c r="P482" i="18" s="1"/>
  <c r="F482" i="18"/>
  <c r="O481" i="18"/>
  <c r="N481" i="18"/>
  <c r="M481" i="18"/>
  <c r="P481" i="18" s="1"/>
  <c r="F481" i="18"/>
  <c r="P480" i="18"/>
  <c r="O480" i="18"/>
  <c r="N480" i="18"/>
  <c r="M480" i="18"/>
  <c r="F480" i="18"/>
  <c r="O479" i="18"/>
  <c r="N479" i="18"/>
  <c r="M479" i="18"/>
  <c r="P479" i="18" s="1"/>
  <c r="F479" i="18"/>
  <c r="O478" i="18"/>
  <c r="N478" i="18"/>
  <c r="M478" i="18"/>
  <c r="P478" i="18" s="1"/>
  <c r="F478" i="18"/>
  <c r="O477" i="18"/>
  <c r="N477" i="18"/>
  <c r="M477" i="18"/>
  <c r="P477" i="18" s="1"/>
  <c r="F477" i="18"/>
  <c r="O476" i="18"/>
  <c r="P476" i="18" s="1"/>
  <c r="N476" i="18"/>
  <c r="M476" i="18"/>
  <c r="F476" i="18"/>
  <c r="O475" i="18"/>
  <c r="N475" i="18"/>
  <c r="M475" i="18"/>
  <c r="P475" i="18" s="1"/>
  <c r="F475" i="18"/>
  <c r="O474" i="18"/>
  <c r="N474" i="18"/>
  <c r="M474" i="18"/>
  <c r="P474" i="18" s="1"/>
  <c r="F474" i="18"/>
  <c r="O473" i="18"/>
  <c r="N473" i="18"/>
  <c r="M473" i="18"/>
  <c r="P473" i="18" s="1"/>
  <c r="F473" i="18"/>
  <c r="P472" i="18"/>
  <c r="O472" i="18"/>
  <c r="N472" i="18"/>
  <c r="M472" i="18"/>
  <c r="F472" i="18"/>
  <c r="O471" i="18"/>
  <c r="N471" i="18"/>
  <c r="M471" i="18"/>
  <c r="P471" i="18" s="1"/>
  <c r="F471" i="18"/>
  <c r="O470" i="18"/>
  <c r="N470" i="18"/>
  <c r="M470" i="18"/>
  <c r="P470" i="18" s="1"/>
  <c r="F470" i="18"/>
  <c r="O469" i="18"/>
  <c r="N469" i="18"/>
  <c r="M469" i="18"/>
  <c r="P469" i="18" s="1"/>
  <c r="F469" i="18"/>
  <c r="P468" i="18"/>
  <c r="O468" i="18"/>
  <c r="N468" i="18"/>
  <c r="M468" i="18"/>
  <c r="F468" i="18"/>
  <c r="O467" i="18"/>
  <c r="N467" i="18"/>
  <c r="M467" i="18"/>
  <c r="P467" i="18" s="1"/>
  <c r="F467" i="18"/>
  <c r="L466" i="18"/>
  <c r="K466" i="18"/>
  <c r="J466" i="18"/>
  <c r="I466" i="18"/>
  <c r="H466" i="18"/>
  <c r="G466" i="18"/>
  <c r="E466" i="18"/>
  <c r="O466" i="18" s="1"/>
  <c r="D466" i="18"/>
  <c r="N466" i="18" s="1"/>
  <c r="C466" i="18"/>
  <c r="M466" i="18" s="1"/>
  <c r="O465" i="18"/>
  <c r="N465" i="18"/>
  <c r="P465" i="18" s="1"/>
  <c r="M465" i="18"/>
  <c r="F465" i="18"/>
  <c r="O464" i="18"/>
  <c r="N464" i="18"/>
  <c r="M464" i="18"/>
  <c r="P464" i="18" s="1"/>
  <c r="F464" i="18"/>
  <c r="P463" i="18"/>
  <c r="O463" i="18"/>
  <c r="N463" i="18"/>
  <c r="M463" i="18"/>
  <c r="F463" i="18"/>
  <c r="O462" i="18"/>
  <c r="N462" i="18"/>
  <c r="M462" i="18"/>
  <c r="P462" i="18" s="1"/>
  <c r="F462" i="18"/>
  <c r="O461" i="18"/>
  <c r="N461" i="18"/>
  <c r="P461" i="18" s="1"/>
  <c r="M461" i="18"/>
  <c r="F461" i="18"/>
  <c r="O460" i="18"/>
  <c r="N460" i="18"/>
  <c r="M460" i="18"/>
  <c r="P460" i="18" s="1"/>
  <c r="F460" i="18"/>
  <c r="O459" i="18"/>
  <c r="N459" i="18"/>
  <c r="M459" i="18"/>
  <c r="P459" i="18" s="1"/>
  <c r="F459" i="18"/>
  <c r="O458" i="18"/>
  <c r="N458" i="18"/>
  <c r="M458" i="18"/>
  <c r="P458" i="18" s="1"/>
  <c r="F458" i="18"/>
  <c r="O457" i="18"/>
  <c r="N457" i="18"/>
  <c r="P457" i="18" s="1"/>
  <c r="M457" i="18"/>
  <c r="F457" i="18"/>
  <c r="O456" i="18"/>
  <c r="N456" i="18"/>
  <c r="M456" i="18"/>
  <c r="P456" i="18" s="1"/>
  <c r="F456" i="18"/>
  <c r="O455" i="18"/>
  <c r="N455" i="18"/>
  <c r="M455" i="18"/>
  <c r="P455" i="18" s="1"/>
  <c r="F455" i="18"/>
  <c r="O454" i="18"/>
  <c r="N454" i="18"/>
  <c r="M454" i="18"/>
  <c r="P454" i="18" s="1"/>
  <c r="F454" i="18"/>
  <c r="O453" i="18"/>
  <c r="N453" i="18"/>
  <c r="M453" i="18"/>
  <c r="P453" i="18" s="1"/>
  <c r="F453" i="18"/>
  <c r="O452" i="18"/>
  <c r="N452" i="18"/>
  <c r="M452" i="18"/>
  <c r="P452" i="18" s="1"/>
  <c r="F452" i="18"/>
  <c r="O451" i="18"/>
  <c r="N451" i="18"/>
  <c r="M451" i="18"/>
  <c r="P451" i="18" s="1"/>
  <c r="F451" i="18"/>
  <c r="O450" i="18"/>
  <c r="N450" i="18"/>
  <c r="M450" i="18"/>
  <c r="P450" i="18" s="1"/>
  <c r="F450" i="18"/>
  <c r="O449" i="18"/>
  <c r="N449" i="18"/>
  <c r="P449" i="18" s="1"/>
  <c r="M449" i="18"/>
  <c r="F449" i="18"/>
  <c r="O448" i="18"/>
  <c r="P448" i="18" s="1"/>
  <c r="N448" i="18"/>
  <c r="M448" i="18"/>
  <c r="F448" i="18"/>
  <c r="O447" i="18"/>
  <c r="N447" i="18"/>
  <c r="M447" i="18"/>
  <c r="P447" i="18" s="1"/>
  <c r="F447" i="18"/>
  <c r="O446" i="18"/>
  <c r="N446" i="18"/>
  <c r="M446" i="18"/>
  <c r="P446" i="18" s="1"/>
  <c r="F446" i="18"/>
  <c r="O445" i="18"/>
  <c r="N445" i="18"/>
  <c r="P445" i="18" s="1"/>
  <c r="M445" i="18"/>
  <c r="F445" i="18"/>
  <c r="O444" i="18"/>
  <c r="N444" i="18"/>
  <c r="M444" i="18"/>
  <c r="P444" i="18" s="1"/>
  <c r="F444" i="18"/>
  <c r="O443" i="18"/>
  <c r="N443" i="18"/>
  <c r="M443" i="18"/>
  <c r="P443" i="18" s="1"/>
  <c r="F443" i="18"/>
  <c r="O442" i="18"/>
  <c r="N442" i="18"/>
  <c r="M442" i="18"/>
  <c r="P442" i="18" s="1"/>
  <c r="F442" i="18"/>
  <c r="O441" i="18"/>
  <c r="N441" i="18"/>
  <c r="M441" i="18"/>
  <c r="P441" i="18" s="1"/>
  <c r="F441" i="18"/>
  <c r="O440" i="18"/>
  <c r="P440" i="18" s="1"/>
  <c r="N440" i="18"/>
  <c r="M440" i="18"/>
  <c r="F440" i="18"/>
  <c r="O439" i="18"/>
  <c r="N439" i="18"/>
  <c r="M439" i="18"/>
  <c r="P439" i="18" s="1"/>
  <c r="F439" i="18"/>
  <c r="O438" i="18"/>
  <c r="N438" i="18"/>
  <c r="M438" i="18"/>
  <c r="P438" i="18" s="1"/>
  <c r="F438" i="18"/>
  <c r="O437" i="18"/>
  <c r="N437" i="18"/>
  <c r="M437" i="18"/>
  <c r="P437" i="18" s="1"/>
  <c r="F437" i="18"/>
  <c r="P436" i="18"/>
  <c r="O436" i="18"/>
  <c r="N436" i="18"/>
  <c r="M436" i="18"/>
  <c r="F436" i="18"/>
  <c r="O435" i="18"/>
  <c r="N435" i="18"/>
  <c r="M435" i="18"/>
  <c r="P435" i="18" s="1"/>
  <c r="F435" i="18"/>
  <c r="O434" i="18"/>
  <c r="N434" i="18"/>
  <c r="M434" i="18"/>
  <c r="P434" i="18" s="1"/>
  <c r="F434" i="18"/>
  <c r="O433" i="18"/>
  <c r="N433" i="18"/>
  <c r="M433" i="18"/>
  <c r="P433" i="18" s="1"/>
  <c r="F433" i="18"/>
  <c r="O432" i="18"/>
  <c r="N432" i="18"/>
  <c r="M432" i="18"/>
  <c r="P432" i="18" s="1"/>
  <c r="F432" i="18"/>
  <c r="O431" i="18"/>
  <c r="N431" i="18"/>
  <c r="M431" i="18"/>
  <c r="P431" i="18" s="1"/>
  <c r="F431" i="18"/>
  <c r="O430" i="18"/>
  <c r="N430" i="18"/>
  <c r="M430" i="18"/>
  <c r="P430" i="18" s="1"/>
  <c r="F430" i="18"/>
  <c r="O429" i="18"/>
  <c r="N429" i="18"/>
  <c r="M429" i="18"/>
  <c r="P429" i="18" s="1"/>
  <c r="F429" i="18"/>
  <c r="O428" i="18"/>
  <c r="N428" i="18"/>
  <c r="M428" i="18"/>
  <c r="P428" i="18" s="1"/>
  <c r="F428" i="18"/>
  <c r="O427" i="18"/>
  <c r="N427" i="18"/>
  <c r="M427" i="18"/>
  <c r="P427" i="18" s="1"/>
  <c r="F427" i="18"/>
  <c r="O426" i="18"/>
  <c r="N426" i="18"/>
  <c r="M426" i="18"/>
  <c r="P426" i="18" s="1"/>
  <c r="F426" i="18"/>
  <c r="O425" i="18"/>
  <c r="N425" i="18"/>
  <c r="M425" i="18"/>
  <c r="P425" i="18" s="1"/>
  <c r="F425" i="18"/>
  <c r="O424" i="18"/>
  <c r="N424" i="18"/>
  <c r="M424" i="18"/>
  <c r="P424" i="18" s="1"/>
  <c r="F424" i="18"/>
  <c r="O423" i="18"/>
  <c r="N423" i="18"/>
  <c r="M423" i="18"/>
  <c r="P423" i="18" s="1"/>
  <c r="F423" i="18"/>
  <c r="O422" i="18"/>
  <c r="N422" i="18"/>
  <c r="M422" i="18"/>
  <c r="P422" i="18" s="1"/>
  <c r="F422" i="18"/>
  <c r="O421" i="18"/>
  <c r="N421" i="18"/>
  <c r="M421" i="18"/>
  <c r="P421" i="18" s="1"/>
  <c r="F421" i="18"/>
  <c r="O420" i="18"/>
  <c r="N420" i="18"/>
  <c r="M420" i="18"/>
  <c r="P420" i="18" s="1"/>
  <c r="F420" i="18"/>
  <c r="O419" i="18"/>
  <c r="N419" i="18"/>
  <c r="M419" i="18"/>
  <c r="P419" i="18" s="1"/>
  <c r="F419" i="18"/>
  <c r="O418" i="18"/>
  <c r="N418" i="18"/>
  <c r="M418" i="18"/>
  <c r="P418" i="18" s="1"/>
  <c r="F418" i="18"/>
  <c r="O417" i="18"/>
  <c r="N417" i="18"/>
  <c r="M417" i="18"/>
  <c r="P417" i="18" s="1"/>
  <c r="F417" i="18"/>
  <c r="O416" i="18"/>
  <c r="N416" i="18"/>
  <c r="M416" i="18"/>
  <c r="P416" i="18" s="1"/>
  <c r="F416" i="18"/>
  <c r="P415" i="18"/>
  <c r="O415" i="18"/>
  <c r="N415" i="18"/>
  <c r="M415" i="18"/>
  <c r="F415" i="18"/>
  <c r="O414" i="18"/>
  <c r="N414" i="18"/>
  <c r="M414" i="18"/>
  <c r="P414" i="18" s="1"/>
  <c r="F414" i="18"/>
  <c r="O413" i="18"/>
  <c r="N413" i="18"/>
  <c r="M413" i="18"/>
  <c r="P413" i="18" s="1"/>
  <c r="F413" i="18"/>
  <c r="O412" i="18"/>
  <c r="N412" i="18"/>
  <c r="M412" i="18"/>
  <c r="P412" i="18" s="1"/>
  <c r="F412" i="18"/>
  <c r="P411" i="18"/>
  <c r="O411" i="18"/>
  <c r="N411" i="18"/>
  <c r="M411" i="18"/>
  <c r="F411" i="18"/>
  <c r="O410" i="18"/>
  <c r="N410" i="18"/>
  <c r="M410" i="18"/>
  <c r="P410" i="18" s="1"/>
  <c r="F410" i="18"/>
  <c r="O409" i="18"/>
  <c r="N409" i="18"/>
  <c r="M409" i="18"/>
  <c r="P409" i="18" s="1"/>
  <c r="F409" i="18"/>
  <c r="O408" i="18"/>
  <c r="N408" i="18"/>
  <c r="M408" i="18"/>
  <c r="P408" i="18" s="1"/>
  <c r="F408" i="18"/>
  <c r="O407" i="18"/>
  <c r="P407" i="18" s="1"/>
  <c r="N407" i="18"/>
  <c r="M407" i="18"/>
  <c r="F407" i="18"/>
  <c r="O406" i="18"/>
  <c r="N406" i="18"/>
  <c r="M406" i="18"/>
  <c r="P406" i="18" s="1"/>
  <c r="F406" i="18"/>
  <c r="O405" i="18"/>
  <c r="N405" i="18"/>
  <c r="M405" i="18"/>
  <c r="P405" i="18" s="1"/>
  <c r="F405" i="18"/>
  <c r="O404" i="18"/>
  <c r="N404" i="18"/>
  <c r="M404" i="18"/>
  <c r="P404" i="18" s="1"/>
  <c r="F404" i="18"/>
  <c r="P403" i="18"/>
  <c r="O403" i="18"/>
  <c r="N403" i="18"/>
  <c r="M403" i="18"/>
  <c r="F403" i="18"/>
  <c r="O402" i="18"/>
  <c r="N402" i="18"/>
  <c r="M402" i="18"/>
  <c r="P402" i="18" s="1"/>
  <c r="F402" i="18"/>
  <c r="O401" i="18"/>
  <c r="N401" i="18"/>
  <c r="M401" i="18"/>
  <c r="P401" i="18" s="1"/>
  <c r="F401" i="18"/>
  <c r="O400" i="18"/>
  <c r="N400" i="18"/>
  <c r="M400" i="18"/>
  <c r="P400" i="18" s="1"/>
  <c r="F400" i="18"/>
  <c r="O399" i="18"/>
  <c r="N399" i="18"/>
  <c r="M399" i="18"/>
  <c r="P399" i="18" s="1"/>
  <c r="F399" i="18"/>
  <c r="L398" i="18"/>
  <c r="K398" i="18"/>
  <c r="J398" i="18"/>
  <c r="I398" i="18"/>
  <c r="H398" i="18"/>
  <c r="G398" i="18"/>
  <c r="E398" i="18"/>
  <c r="O398" i="18" s="1"/>
  <c r="D398" i="18"/>
  <c r="N398" i="18" s="1"/>
  <c r="C398" i="18"/>
  <c r="F398" i="18" s="1"/>
  <c r="L397" i="18"/>
  <c r="K397" i="18"/>
  <c r="J397" i="18"/>
  <c r="I397" i="18"/>
  <c r="H397" i="18"/>
  <c r="G397" i="18"/>
  <c r="E397" i="18"/>
  <c r="F397" i="18" s="1"/>
  <c r="D397" i="18"/>
  <c r="N397" i="18" s="1"/>
  <c r="C397" i="18"/>
  <c r="M397" i="18" s="1"/>
  <c r="O396" i="18"/>
  <c r="P396" i="18" s="1"/>
  <c r="N396" i="18"/>
  <c r="M396" i="18"/>
  <c r="F396" i="18"/>
  <c r="O395" i="18"/>
  <c r="N395" i="18"/>
  <c r="M395" i="18"/>
  <c r="P395" i="18" s="1"/>
  <c r="F395" i="18"/>
  <c r="O394" i="18"/>
  <c r="N394" i="18"/>
  <c r="M394" i="18"/>
  <c r="P394" i="18" s="1"/>
  <c r="F394" i="18"/>
  <c r="O393" i="18"/>
  <c r="N393" i="18"/>
  <c r="M393" i="18"/>
  <c r="P393" i="18" s="1"/>
  <c r="F393" i="18"/>
  <c r="O392" i="18"/>
  <c r="N392" i="18"/>
  <c r="M392" i="18"/>
  <c r="P392" i="18" s="1"/>
  <c r="F392" i="18"/>
  <c r="L391" i="18"/>
  <c r="K391" i="18"/>
  <c r="J391" i="18"/>
  <c r="I391" i="18"/>
  <c r="H391" i="18"/>
  <c r="G391" i="18"/>
  <c r="E391" i="18"/>
  <c r="O391" i="18" s="1"/>
  <c r="D391" i="18"/>
  <c r="N391" i="18" s="1"/>
  <c r="C391" i="18"/>
  <c r="M391" i="18" s="1"/>
  <c r="L390" i="18"/>
  <c r="K390" i="18"/>
  <c r="J390" i="18"/>
  <c r="I390" i="18"/>
  <c r="H390" i="18"/>
  <c r="G390" i="18"/>
  <c r="E390" i="18"/>
  <c r="O390" i="18" s="1"/>
  <c r="L389" i="18"/>
  <c r="K389" i="18"/>
  <c r="J389" i="18"/>
  <c r="I389" i="18"/>
  <c r="H389" i="18"/>
  <c r="G389" i="18"/>
  <c r="E389" i="18"/>
  <c r="O389" i="18" s="1"/>
  <c r="O388" i="18"/>
  <c r="N388" i="18"/>
  <c r="M388" i="18"/>
  <c r="P388" i="18" s="1"/>
  <c r="F388" i="18"/>
  <c r="O387" i="18"/>
  <c r="N387" i="18"/>
  <c r="P387" i="18" s="1"/>
  <c r="M387" i="18"/>
  <c r="F387" i="18"/>
  <c r="O386" i="18"/>
  <c r="N386" i="18"/>
  <c r="M386" i="18"/>
  <c r="P386" i="18" s="1"/>
  <c r="F386" i="18"/>
  <c r="P385" i="18"/>
  <c r="O385" i="18"/>
  <c r="N385" i="18"/>
  <c r="M385" i="18"/>
  <c r="F385" i="18"/>
  <c r="O384" i="18"/>
  <c r="N384" i="18"/>
  <c r="M384" i="18"/>
  <c r="P384" i="18" s="1"/>
  <c r="F384" i="18"/>
  <c r="O383" i="18"/>
  <c r="N383" i="18"/>
  <c r="P383" i="18" s="1"/>
  <c r="M383" i="18"/>
  <c r="F383" i="18"/>
  <c r="O382" i="18"/>
  <c r="N382" i="18"/>
  <c r="M382" i="18"/>
  <c r="P382" i="18" s="1"/>
  <c r="F382" i="18"/>
  <c r="P381" i="18"/>
  <c r="O381" i="18"/>
  <c r="N381" i="18"/>
  <c r="M381" i="18"/>
  <c r="F381" i="18"/>
  <c r="O380" i="18"/>
  <c r="N380" i="18"/>
  <c r="M380" i="18"/>
  <c r="P380" i="18" s="1"/>
  <c r="F380" i="18"/>
  <c r="O379" i="18"/>
  <c r="N379" i="18"/>
  <c r="P379" i="18" s="1"/>
  <c r="M379" i="18"/>
  <c r="F379" i="18"/>
  <c r="O378" i="18"/>
  <c r="N378" i="18"/>
  <c r="M378" i="18"/>
  <c r="P378" i="18" s="1"/>
  <c r="F378" i="18"/>
  <c r="O377" i="18"/>
  <c r="N377" i="18"/>
  <c r="P377" i="18" s="1"/>
  <c r="M377" i="18"/>
  <c r="F377" i="18"/>
  <c r="O376" i="18"/>
  <c r="N376" i="18"/>
  <c r="M376" i="18"/>
  <c r="P376" i="18" s="1"/>
  <c r="F376" i="18"/>
  <c r="O375" i="18"/>
  <c r="N375" i="18"/>
  <c r="P375" i="18" s="1"/>
  <c r="M375" i="18"/>
  <c r="F375" i="18"/>
  <c r="O374" i="18"/>
  <c r="N374" i="18"/>
  <c r="M374" i="18"/>
  <c r="P374" i="18" s="1"/>
  <c r="F374" i="18"/>
  <c r="O373" i="18"/>
  <c r="N373" i="18"/>
  <c r="P373" i="18" s="1"/>
  <c r="M373" i="18"/>
  <c r="F373" i="18"/>
  <c r="O372" i="18"/>
  <c r="N372" i="18"/>
  <c r="M372" i="18"/>
  <c r="P372" i="18" s="1"/>
  <c r="F372" i="18"/>
  <c r="O371" i="18"/>
  <c r="N371" i="18"/>
  <c r="P371" i="18" s="1"/>
  <c r="M371" i="18"/>
  <c r="F371" i="18"/>
  <c r="O370" i="18"/>
  <c r="N370" i="18"/>
  <c r="M370" i="18"/>
  <c r="P370" i="18" s="1"/>
  <c r="F370" i="18"/>
  <c r="O369" i="18"/>
  <c r="N369" i="18"/>
  <c r="P369" i="18" s="1"/>
  <c r="M369" i="18"/>
  <c r="F369" i="18"/>
  <c r="O368" i="18"/>
  <c r="N368" i="18"/>
  <c r="M368" i="18"/>
  <c r="P368" i="18" s="1"/>
  <c r="F368" i="18"/>
  <c r="O367" i="18"/>
  <c r="N367" i="18"/>
  <c r="P367" i="18" s="1"/>
  <c r="M367" i="18"/>
  <c r="F367" i="18"/>
  <c r="O366" i="18"/>
  <c r="N366" i="18"/>
  <c r="M366" i="18"/>
  <c r="P366" i="18" s="1"/>
  <c r="F366" i="18"/>
  <c r="O365" i="18"/>
  <c r="N365" i="18"/>
  <c r="M365" i="18"/>
  <c r="P365" i="18" s="1"/>
  <c r="F365" i="18"/>
  <c r="O364" i="18"/>
  <c r="N364" i="18"/>
  <c r="M364" i="18"/>
  <c r="P364" i="18" s="1"/>
  <c r="F364" i="18"/>
  <c r="O363" i="18"/>
  <c r="N363" i="18"/>
  <c r="P363" i="18" s="1"/>
  <c r="M363" i="18"/>
  <c r="F363" i="18"/>
  <c r="O362" i="18"/>
  <c r="N362" i="18"/>
  <c r="M362" i="18"/>
  <c r="P362" i="18" s="1"/>
  <c r="F362" i="18"/>
  <c r="P361" i="18"/>
  <c r="O361" i="18"/>
  <c r="N361" i="18"/>
  <c r="M361" i="18"/>
  <c r="F361" i="18"/>
  <c r="O360" i="18"/>
  <c r="N360" i="18"/>
  <c r="M360" i="18"/>
  <c r="P360" i="18" s="1"/>
  <c r="F360" i="18"/>
  <c r="O359" i="18"/>
  <c r="N359" i="18"/>
  <c r="P359" i="18" s="1"/>
  <c r="M359" i="18"/>
  <c r="F359" i="18"/>
  <c r="O358" i="18"/>
  <c r="N358" i="18"/>
  <c r="M358" i="18"/>
  <c r="P358" i="18" s="1"/>
  <c r="F358" i="18"/>
  <c r="P357" i="18"/>
  <c r="O357" i="18"/>
  <c r="N357" i="18"/>
  <c r="M357" i="18"/>
  <c r="F357" i="18"/>
  <c r="O356" i="18"/>
  <c r="N356" i="18"/>
  <c r="M356" i="18"/>
  <c r="P356" i="18" s="1"/>
  <c r="F356" i="18"/>
  <c r="O355" i="18"/>
  <c r="N355" i="18"/>
  <c r="P355" i="18" s="1"/>
  <c r="M355" i="18"/>
  <c r="F355" i="18"/>
  <c r="O354" i="18"/>
  <c r="N354" i="18"/>
  <c r="M354" i="18"/>
  <c r="P354" i="18" s="1"/>
  <c r="F354" i="18"/>
  <c r="P353" i="18"/>
  <c r="O353" i="18"/>
  <c r="N353" i="18"/>
  <c r="M353" i="18"/>
  <c r="F353" i="18"/>
  <c r="O352" i="18"/>
  <c r="N352" i="18"/>
  <c r="M352" i="18"/>
  <c r="P352" i="18" s="1"/>
  <c r="F352" i="18"/>
  <c r="O351" i="18"/>
  <c r="N351" i="18"/>
  <c r="P351" i="18" s="1"/>
  <c r="M351" i="18"/>
  <c r="F351" i="18"/>
  <c r="O350" i="18"/>
  <c r="N350" i="18"/>
  <c r="M350" i="18"/>
  <c r="P350" i="18" s="1"/>
  <c r="F350" i="18"/>
  <c r="P349" i="18"/>
  <c r="O349" i="18"/>
  <c r="N349" i="18"/>
  <c r="M349" i="18"/>
  <c r="F349" i="18"/>
  <c r="O348" i="18"/>
  <c r="N348" i="18"/>
  <c r="M348" i="18"/>
  <c r="P348" i="18" s="1"/>
  <c r="F348" i="18"/>
  <c r="O347" i="18"/>
  <c r="N347" i="18"/>
  <c r="P347" i="18" s="1"/>
  <c r="M347" i="18"/>
  <c r="F347" i="18"/>
  <c r="O346" i="18"/>
  <c r="N346" i="18"/>
  <c r="M346" i="18"/>
  <c r="P346" i="18" s="1"/>
  <c r="F346" i="18"/>
  <c r="P345" i="18"/>
  <c r="O345" i="18"/>
  <c r="N345" i="18"/>
  <c r="M345" i="18"/>
  <c r="F345" i="18"/>
  <c r="O344" i="18"/>
  <c r="N344" i="18"/>
  <c r="M344" i="18"/>
  <c r="P344" i="18" s="1"/>
  <c r="F344" i="18"/>
  <c r="O343" i="18"/>
  <c r="N343" i="18"/>
  <c r="M343" i="18"/>
  <c r="P343" i="18" s="1"/>
  <c r="F343" i="18"/>
  <c r="O342" i="18"/>
  <c r="N342" i="18"/>
  <c r="M342" i="18"/>
  <c r="P342" i="18" s="1"/>
  <c r="F342" i="18"/>
  <c r="P341" i="18"/>
  <c r="O341" i="18"/>
  <c r="N341" i="18"/>
  <c r="M341" i="18"/>
  <c r="F341" i="18"/>
  <c r="O340" i="18"/>
  <c r="N340" i="18"/>
  <c r="M340" i="18"/>
  <c r="P340" i="18" s="1"/>
  <c r="F340" i="18"/>
  <c r="O339" i="18"/>
  <c r="N339" i="18"/>
  <c r="M339" i="18"/>
  <c r="P339" i="18" s="1"/>
  <c r="F339" i="18"/>
  <c r="O338" i="18"/>
  <c r="N338" i="18"/>
  <c r="M338" i="18"/>
  <c r="P338" i="18" s="1"/>
  <c r="F338" i="18"/>
  <c r="O337" i="18"/>
  <c r="N337" i="18"/>
  <c r="P337" i="18" s="1"/>
  <c r="M337" i="18"/>
  <c r="F337" i="18"/>
  <c r="O336" i="18"/>
  <c r="N336" i="18"/>
  <c r="M336" i="18"/>
  <c r="P336" i="18" s="1"/>
  <c r="F336" i="18"/>
  <c r="O335" i="18"/>
  <c r="N335" i="18"/>
  <c r="M335" i="18"/>
  <c r="P335" i="18" s="1"/>
  <c r="F335" i="18"/>
  <c r="O334" i="18"/>
  <c r="N334" i="18"/>
  <c r="M334" i="18"/>
  <c r="P334" i="18" s="1"/>
  <c r="F334" i="18"/>
  <c r="O333" i="18"/>
  <c r="N333" i="18"/>
  <c r="M333" i="18"/>
  <c r="P333" i="18" s="1"/>
  <c r="F333" i="18"/>
  <c r="O332" i="18"/>
  <c r="N332" i="18"/>
  <c r="M332" i="18"/>
  <c r="P332" i="18" s="1"/>
  <c r="F332" i="18"/>
  <c r="O331" i="18"/>
  <c r="N331" i="18"/>
  <c r="M331" i="18"/>
  <c r="P331" i="18" s="1"/>
  <c r="F331" i="18"/>
  <c r="O330" i="18"/>
  <c r="N330" i="18"/>
  <c r="M330" i="18"/>
  <c r="P330" i="18" s="1"/>
  <c r="F330" i="18"/>
  <c r="O329" i="18"/>
  <c r="N329" i="18"/>
  <c r="M329" i="18"/>
  <c r="P329" i="18" s="1"/>
  <c r="F329" i="18"/>
  <c r="O328" i="18"/>
  <c r="N328" i="18"/>
  <c r="M328" i="18"/>
  <c r="P328" i="18" s="1"/>
  <c r="F328" i="18"/>
  <c r="O327" i="18"/>
  <c r="N327" i="18"/>
  <c r="M327" i="18"/>
  <c r="P327" i="18" s="1"/>
  <c r="F327" i="18"/>
  <c r="O326" i="18"/>
  <c r="N326" i="18"/>
  <c r="M326" i="18"/>
  <c r="P326" i="18" s="1"/>
  <c r="F326" i="18"/>
  <c r="O325" i="18"/>
  <c r="N325" i="18"/>
  <c r="M325" i="18"/>
  <c r="P325" i="18" s="1"/>
  <c r="F325" i="18"/>
  <c r="O324" i="18"/>
  <c r="N324" i="18"/>
  <c r="M324" i="18"/>
  <c r="P324" i="18" s="1"/>
  <c r="F324" i="18"/>
  <c r="O323" i="18"/>
  <c r="N323" i="18"/>
  <c r="M323" i="18"/>
  <c r="P323" i="18" s="1"/>
  <c r="F323" i="18"/>
  <c r="O322" i="18"/>
  <c r="N322" i="18"/>
  <c r="P322" i="18" s="1"/>
  <c r="M322" i="18"/>
  <c r="F322" i="18"/>
  <c r="P321" i="18"/>
  <c r="O321" i="18"/>
  <c r="N321" i="18"/>
  <c r="M321" i="18"/>
  <c r="F321" i="18"/>
  <c r="O320" i="18"/>
  <c r="N320" i="18"/>
  <c r="M320" i="18"/>
  <c r="P320" i="18" s="1"/>
  <c r="F320" i="18"/>
  <c r="O319" i="18"/>
  <c r="N319" i="18"/>
  <c r="M319" i="18"/>
  <c r="P319" i="18" s="1"/>
  <c r="F319" i="18"/>
  <c r="O318" i="18"/>
  <c r="N318" i="18"/>
  <c r="P318" i="18" s="1"/>
  <c r="M318" i="18"/>
  <c r="F318" i="18"/>
  <c r="P317" i="18"/>
  <c r="O317" i="18"/>
  <c r="N317" i="18"/>
  <c r="M317" i="18"/>
  <c r="F317" i="18"/>
  <c r="O316" i="18"/>
  <c r="N316" i="18"/>
  <c r="M316" i="18"/>
  <c r="P316" i="18" s="1"/>
  <c r="F316" i="18"/>
  <c r="O315" i="18"/>
  <c r="N315" i="18"/>
  <c r="M315" i="18"/>
  <c r="P315" i="18" s="1"/>
  <c r="F315" i="18"/>
  <c r="O314" i="18"/>
  <c r="N314" i="18"/>
  <c r="P314" i="18" s="1"/>
  <c r="M314" i="18"/>
  <c r="F314" i="18"/>
  <c r="O313" i="18"/>
  <c r="N313" i="18"/>
  <c r="M313" i="18"/>
  <c r="P313" i="18" s="1"/>
  <c r="F313" i="18"/>
  <c r="O312" i="18"/>
  <c r="N312" i="18"/>
  <c r="M312" i="18"/>
  <c r="P312" i="18" s="1"/>
  <c r="F312" i="18"/>
  <c r="O311" i="18"/>
  <c r="N311" i="18"/>
  <c r="M311" i="18"/>
  <c r="P311" i="18" s="1"/>
  <c r="F311" i="18"/>
  <c r="O310" i="18"/>
  <c r="N310" i="18"/>
  <c r="P310" i="18" s="1"/>
  <c r="M310" i="18"/>
  <c r="F310" i="18"/>
  <c r="P309" i="18"/>
  <c r="O309" i="18"/>
  <c r="N309" i="18"/>
  <c r="M309" i="18"/>
  <c r="F309" i="18"/>
  <c r="O308" i="18"/>
  <c r="N308" i="18"/>
  <c r="M308" i="18"/>
  <c r="P308" i="18" s="1"/>
  <c r="F308" i="18"/>
  <c r="O307" i="18"/>
  <c r="N307" i="18"/>
  <c r="M307" i="18"/>
  <c r="P307" i="18" s="1"/>
  <c r="F307" i="18"/>
  <c r="O306" i="18"/>
  <c r="N306" i="18"/>
  <c r="P306" i="18" s="1"/>
  <c r="M306" i="18"/>
  <c r="F306" i="18"/>
  <c r="P305" i="18"/>
  <c r="O305" i="18"/>
  <c r="N305" i="18"/>
  <c r="M305" i="18"/>
  <c r="F305" i="18"/>
  <c r="O304" i="18"/>
  <c r="N304" i="18"/>
  <c r="M304" i="18"/>
  <c r="P304" i="18" s="1"/>
  <c r="F304" i="18"/>
  <c r="O303" i="18"/>
  <c r="N303" i="18"/>
  <c r="M303" i="18"/>
  <c r="P303" i="18" s="1"/>
  <c r="F303" i="18"/>
  <c r="O302" i="18"/>
  <c r="N302" i="18"/>
  <c r="M302" i="18"/>
  <c r="P302" i="18" s="1"/>
  <c r="F302" i="18"/>
  <c r="P301" i="18"/>
  <c r="O301" i="18"/>
  <c r="N301" i="18"/>
  <c r="M301" i="18"/>
  <c r="F301" i="18"/>
  <c r="O300" i="18"/>
  <c r="N300" i="18"/>
  <c r="M300" i="18"/>
  <c r="P300" i="18" s="1"/>
  <c r="F300" i="18"/>
  <c r="O299" i="18"/>
  <c r="N299" i="18"/>
  <c r="M299" i="18"/>
  <c r="P299" i="18" s="1"/>
  <c r="F299" i="18"/>
  <c r="O298" i="18"/>
  <c r="N298" i="18"/>
  <c r="M298" i="18"/>
  <c r="P298" i="18" s="1"/>
  <c r="F298" i="18"/>
  <c r="P297" i="18"/>
  <c r="O297" i="18"/>
  <c r="N297" i="18"/>
  <c r="M297" i="18"/>
  <c r="F297" i="18"/>
  <c r="O296" i="18"/>
  <c r="N296" i="18"/>
  <c r="M296" i="18"/>
  <c r="P296" i="18" s="1"/>
  <c r="F296" i="18"/>
  <c r="O295" i="18"/>
  <c r="N295" i="18"/>
  <c r="M295" i="18"/>
  <c r="P295" i="18" s="1"/>
  <c r="F295" i="18"/>
  <c r="O294" i="18"/>
  <c r="N294" i="18"/>
  <c r="M294" i="18"/>
  <c r="P294" i="18" s="1"/>
  <c r="F294" i="18"/>
  <c r="P293" i="18"/>
  <c r="O293" i="18"/>
  <c r="N293" i="18"/>
  <c r="M293" i="18"/>
  <c r="F293" i="18"/>
  <c r="O292" i="18"/>
  <c r="N292" i="18"/>
  <c r="M292" i="18"/>
  <c r="P292" i="18" s="1"/>
  <c r="F292" i="18"/>
  <c r="O291" i="18"/>
  <c r="N291" i="18"/>
  <c r="M291" i="18"/>
  <c r="F291" i="18"/>
  <c r="O290" i="18"/>
  <c r="N290" i="18"/>
  <c r="M290" i="18"/>
  <c r="P290" i="18" s="1"/>
  <c r="F290" i="18"/>
  <c r="P289" i="18"/>
  <c r="O289" i="18"/>
  <c r="N289" i="18"/>
  <c r="M289" i="18"/>
  <c r="F289" i="18"/>
  <c r="O288" i="18"/>
  <c r="N288" i="18"/>
  <c r="M288" i="18"/>
  <c r="P288" i="18" s="1"/>
  <c r="F288" i="18"/>
  <c r="O287" i="18"/>
  <c r="N287" i="18"/>
  <c r="M287" i="18"/>
  <c r="P287" i="18" s="1"/>
  <c r="F287" i="18"/>
  <c r="O286" i="18"/>
  <c r="N286" i="18"/>
  <c r="M286" i="18"/>
  <c r="P286" i="18" s="1"/>
  <c r="F286" i="18"/>
  <c r="P285" i="18"/>
  <c r="O285" i="18"/>
  <c r="N285" i="18"/>
  <c r="M285" i="18"/>
  <c r="F285" i="18"/>
  <c r="O284" i="18"/>
  <c r="N284" i="18"/>
  <c r="M284" i="18"/>
  <c r="P284" i="18" s="1"/>
  <c r="F284" i="18"/>
  <c r="O283" i="18"/>
  <c r="N283" i="18"/>
  <c r="M283" i="18"/>
  <c r="P283" i="18" s="1"/>
  <c r="F283" i="18"/>
  <c r="O282" i="18"/>
  <c r="N282" i="18"/>
  <c r="M282" i="18"/>
  <c r="P282" i="18" s="1"/>
  <c r="F282" i="18"/>
  <c r="P281" i="18"/>
  <c r="O281" i="18"/>
  <c r="N281" i="18"/>
  <c r="M281" i="18"/>
  <c r="F281" i="18"/>
  <c r="O280" i="18"/>
  <c r="N280" i="18"/>
  <c r="M280" i="18"/>
  <c r="P280" i="18" s="1"/>
  <c r="F280" i="18"/>
  <c r="O279" i="18"/>
  <c r="N279" i="18"/>
  <c r="M279" i="18"/>
  <c r="P279" i="18" s="1"/>
  <c r="F279" i="18"/>
  <c r="O278" i="18"/>
  <c r="N278" i="18"/>
  <c r="M278" i="18"/>
  <c r="P278" i="18" s="1"/>
  <c r="F278" i="18"/>
  <c r="P277" i="18"/>
  <c r="O277" i="18"/>
  <c r="N277" i="18"/>
  <c r="M277" i="18"/>
  <c r="F277" i="18"/>
  <c r="O276" i="18"/>
  <c r="N276" i="18"/>
  <c r="M276" i="18"/>
  <c r="P276" i="18" s="1"/>
  <c r="F276" i="18"/>
  <c r="O275" i="18"/>
  <c r="N275" i="18"/>
  <c r="M275" i="18"/>
  <c r="P275" i="18" s="1"/>
  <c r="F275" i="18"/>
  <c r="O274" i="18"/>
  <c r="N274" i="18"/>
  <c r="M274" i="18"/>
  <c r="P274" i="18" s="1"/>
  <c r="F274" i="18"/>
  <c r="P273" i="18"/>
  <c r="O273" i="18"/>
  <c r="N273" i="18"/>
  <c r="M273" i="18"/>
  <c r="F273" i="18"/>
  <c r="O272" i="18"/>
  <c r="N272" i="18"/>
  <c r="M272" i="18"/>
  <c r="P272" i="18" s="1"/>
  <c r="F272" i="18"/>
  <c r="O271" i="18"/>
  <c r="N271" i="18"/>
  <c r="M271" i="18"/>
  <c r="P271" i="18" s="1"/>
  <c r="F271" i="18"/>
  <c r="O270" i="18"/>
  <c r="N270" i="18"/>
  <c r="M270" i="18"/>
  <c r="P270" i="18" s="1"/>
  <c r="F270" i="18"/>
  <c r="P269" i="18"/>
  <c r="O269" i="18"/>
  <c r="N269" i="18"/>
  <c r="M269" i="18"/>
  <c r="F269" i="18"/>
  <c r="O268" i="18"/>
  <c r="N268" i="18"/>
  <c r="M268" i="18"/>
  <c r="P268" i="18" s="1"/>
  <c r="F268" i="18"/>
  <c r="O267" i="18"/>
  <c r="N267" i="18"/>
  <c r="M267" i="18"/>
  <c r="P267" i="18" s="1"/>
  <c r="F267" i="18"/>
  <c r="O266" i="18"/>
  <c r="N266" i="18"/>
  <c r="M266" i="18"/>
  <c r="P266" i="18" s="1"/>
  <c r="F266" i="18"/>
  <c r="P265" i="18"/>
  <c r="O265" i="18"/>
  <c r="N265" i="18"/>
  <c r="M265" i="18"/>
  <c r="F265" i="18"/>
  <c r="O264" i="18"/>
  <c r="N264" i="18"/>
  <c r="M264" i="18"/>
  <c r="P264" i="18" s="1"/>
  <c r="F264" i="18"/>
  <c r="O263" i="18"/>
  <c r="N263" i="18"/>
  <c r="M263" i="18"/>
  <c r="P263" i="18" s="1"/>
  <c r="F263" i="18"/>
  <c r="O262" i="18"/>
  <c r="N262" i="18"/>
  <c r="M262" i="18"/>
  <c r="P262" i="18" s="1"/>
  <c r="F262" i="18"/>
  <c r="P261" i="18"/>
  <c r="O261" i="18"/>
  <c r="N261" i="18"/>
  <c r="M261" i="18"/>
  <c r="F261" i="18"/>
  <c r="O260" i="18"/>
  <c r="N260" i="18"/>
  <c r="M260" i="18"/>
  <c r="P260" i="18" s="1"/>
  <c r="F260" i="18"/>
  <c r="O259" i="18"/>
  <c r="N259" i="18"/>
  <c r="M259" i="18"/>
  <c r="P259" i="18" s="1"/>
  <c r="F259" i="18"/>
  <c r="O258" i="18"/>
  <c r="N258" i="18"/>
  <c r="M258" i="18"/>
  <c r="P258" i="18" s="1"/>
  <c r="F258" i="18"/>
  <c r="P257" i="18"/>
  <c r="O257" i="18"/>
  <c r="N257" i="18"/>
  <c r="M257" i="18"/>
  <c r="F257" i="18"/>
  <c r="O256" i="18"/>
  <c r="N256" i="18"/>
  <c r="M256" i="18"/>
  <c r="P256" i="18" s="1"/>
  <c r="F256" i="18"/>
  <c r="O255" i="18"/>
  <c r="N255" i="18"/>
  <c r="M255" i="18"/>
  <c r="P255" i="18" s="1"/>
  <c r="F255" i="18"/>
  <c r="O254" i="18"/>
  <c r="N254" i="18"/>
  <c r="M254" i="18"/>
  <c r="P254" i="18" s="1"/>
  <c r="F254" i="18"/>
  <c r="P253" i="18"/>
  <c r="O253" i="18"/>
  <c r="N253" i="18"/>
  <c r="M253" i="18"/>
  <c r="F253" i="18"/>
  <c r="O252" i="18"/>
  <c r="N252" i="18"/>
  <c r="M252" i="18"/>
  <c r="P252" i="18" s="1"/>
  <c r="F252" i="18"/>
  <c r="O251" i="18"/>
  <c r="N251" i="18"/>
  <c r="M251" i="18"/>
  <c r="P251" i="18" s="1"/>
  <c r="F251" i="18"/>
  <c r="O250" i="18"/>
  <c r="N250" i="18"/>
  <c r="M250" i="18"/>
  <c r="P250" i="18" s="1"/>
  <c r="F250" i="18"/>
  <c r="P249" i="18"/>
  <c r="O249" i="18"/>
  <c r="N249" i="18"/>
  <c r="M249" i="18"/>
  <c r="F249" i="18"/>
  <c r="O248" i="18"/>
  <c r="N248" i="18"/>
  <c r="M248" i="18"/>
  <c r="P248" i="18" s="1"/>
  <c r="F248" i="18"/>
  <c r="O247" i="18"/>
  <c r="N247" i="18"/>
  <c r="M247" i="18"/>
  <c r="P247" i="18" s="1"/>
  <c r="F247" i="18"/>
  <c r="O246" i="18"/>
  <c r="N246" i="18"/>
  <c r="M246" i="18"/>
  <c r="P246" i="18" s="1"/>
  <c r="F246" i="18"/>
  <c r="P245" i="18"/>
  <c r="O245" i="18"/>
  <c r="N245" i="18"/>
  <c r="M245" i="18"/>
  <c r="F245" i="18"/>
  <c r="O244" i="18"/>
  <c r="N244" i="18"/>
  <c r="M244" i="18"/>
  <c r="P244" i="18" s="1"/>
  <c r="F244" i="18"/>
  <c r="O243" i="18"/>
  <c r="N243" i="18"/>
  <c r="M243" i="18"/>
  <c r="P243" i="18" s="1"/>
  <c r="F243" i="18"/>
  <c r="O242" i="18"/>
  <c r="N242" i="18"/>
  <c r="M242" i="18"/>
  <c r="P242" i="18" s="1"/>
  <c r="F242" i="18"/>
  <c r="P241" i="18"/>
  <c r="O241" i="18"/>
  <c r="N241" i="18"/>
  <c r="M241" i="18"/>
  <c r="F241" i="18"/>
  <c r="O240" i="18"/>
  <c r="N240" i="18"/>
  <c r="M240" i="18"/>
  <c r="P240" i="18" s="1"/>
  <c r="F240" i="18"/>
  <c r="O239" i="18"/>
  <c r="N239" i="18"/>
  <c r="M239" i="18"/>
  <c r="P239" i="18" s="1"/>
  <c r="F239" i="18"/>
  <c r="O238" i="18"/>
  <c r="N238" i="18"/>
  <c r="M238" i="18"/>
  <c r="P238" i="18" s="1"/>
  <c r="F238" i="18"/>
  <c r="P237" i="18"/>
  <c r="O237" i="18"/>
  <c r="N237" i="18"/>
  <c r="M237" i="18"/>
  <c r="F237" i="18"/>
  <c r="O236" i="18"/>
  <c r="N236" i="18"/>
  <c r="M236" i="18"/>
  <c r="P236" i="18" s="1"/>
  <c r="F236" i="18"/>
  <c r="O235" i="18"/>
  <c r="N235" i="18"/>
  <c r="M235" i="18"/>
  <c r="P235" i="18" s="1"/>
  <c r="F235" i="18"/>
  <c r="O234" i="18"/>
  <c r="N234" i="18"/>
  <c r="M234" i="18"/>
  <c r="P234" i="18" s="1"/>
  <c r="F234" i="18"/>
  <c r="O233" i="18"/>
  <c r="N233" i="18"/>
  <c r="M233" i="18"/>
  <c r="P233" i="18" s="1"/>
  <c r="F233" i="18"/>
  <c r="O232" i="18"/>
  <c r="N232" i="18"/>
  <c r="M232" i="18"/>
  <c r="P232" i="18" s="1"/>
  <c r="F232" i="18"/>
  <c r="O231" i="18"/>
  <c r="N231" i="18"/>
  <c r="M231" i="18"/>
  <c r="P231" i="18" s="1"/>
  <c r="F231" i="18"/>
  <c r="O230" i="18"/>
  <c r="N230" i="18"/>
  <c r="M230" i="18"/>
  <c r="P230" i="18" s="1"/>
  <c r="F230" i="18"/>
  <c r="O229" i="18"/>
  <c r="N229" i="18"/>
  <c r="M229" i="18"/>
  <c r="P229" i="18" s="1"/>
  <c r="F229" i="18"/>
  <c r="O228" i="18"/>
  <c r="N228" i="18"/>
  <c r="M228" i="18"/>
  <c r="P228" i="18" s="1"/>
  <c r="F228" i="18"/>
  <c r="O227" i="18"/>
  <c r="N227" i="18"/>
  <c r="M227" i="18"/>
  <c r="P227" i="18" s="1"/>
  <c r="F227" i="18"/>
  <c r="O226" i="18"/>
  <c r="N226" i="18"/>
  <c r="P226" i="18" s="1"/>
  <c r="M226" i="18"/>
  <c r="F226" i="18"/>
  <c r="O225" i="18"/>
  <c r="N225" i="18"/>
  <c r="M225" i="18"/>
  <c r="P225" i="18" s="1"/>
  <c r="F225" i="18"/>
  <c r="O224" i="18"/>
  <c r="N224" i="18"/>
  <c r="M224" i="18"/>
  <c r="P224" i="18" s="1"/>
  <c r="F224" i="18"/>
  <c r="O223" i="18"/>
  <c r="N223" i="18"/>
  <c r="M223" i="18"/>
  <c r="P223" i="18" s="1"/>
  <c r="F223" i="18"/>
  <c r="O222" i="18"/>
  <c r="N222" i="18"/>
  <c r="M222" i="18"/>
  <c r="P222" i="18" s="1"/>
  <c r="F222" i="18"/>
  <c r="L221" i="18"/>
  <c r="K221" i="18"/>
  <c r="J221" i="18"/>
  <c r="I221" i="18"/>
  <c r="H221" i="18"/>
  <c r="G221" i="18"/>
  <c r="E221" i="18"/>
  <c r="O221" i="18" s="1"/>
  <c r="D221" i="18"/>
  <c r="N221" i="18" s="1"/>
  <c r="C221" i="18"/>
  <c r="F221" i="18" s="1"/>
  <c r="O220" i="18"/>
  <c r="N220" i="18"/>
  <c r="M220" i="18"/>
  <c r="P220" i="18" s="1"/>
  <c r="F220" i="18"/>
  <c r="O219" i="18"/>
  <c r="N219" i="18"/>
  <c r="P219" i="18" s="1"/>
  <c r="M219" i="18"/>
  <c r="F219" i="18"/>
  <c r="P218" i="18"/>
  <c r="O218" i="18"/>
  <c r="N218" i="18"/>
  <c r="M218" i="18"/>
  <c r="F218" i="18"/>
  <c r="O217" i="18"/>
  <c r="N217" i="18"/>
  <c r="M217" i="18"/>
  <c r="P217" i="18" s="1"/>
  <c r="F217" i="18"/>
  <c r="O216" i="18"/>
  <c r="N216" i="18"/>
  <c r="M216" i="18"/>
  <c r="P216" i="18" s="1"/>
  <c r="F216" i="18"/>
  <c r="O215" i="18"/>
  <c r="N215" i="18"/>
  <c r="P215" i="18" s="1"/>
  <c r="M215" i="18"/>
  <c r="F215" i="18"/>
  <c r="P214" i="18"/>
  <c r="O214" i="18"/>
  <c r="N214" i="18"/>
  <c r="M214" i="18"/>
  <c r="F214" i="18"/>
  <c r="O213" i="18"/>
  <c r="N213" i="18"/>
  <c r="M213" i="18"/>
  <c r="P213" i="18" s="1"/>
  <c r="F213" i="18"/>
  <c r="O212" i="18"/>
  <c r="N212" i="18"/>
  <c r="M212" i="18"/>
  <c r="P212" i="18" s="1"/>
  <c r="F212" i="18"/>
  <c r="O211" i="18"/>
  <c r="L211" i="18"/>
  <c r="K211" i="18"/>
  <c r="N211" i="18" s="1"/>
  <c r="J211" i="18"/>
  <c r="I211" i="18"/>
  <c r="H211" i="18"/>
  <c r="G211" i="18"/>
  <c r="E211" i="18"/>
  <c r="D211" i="18"/>
  <c r="C211" i="18"/>
  <c r="M211" i="18" s="1"/>
  <c r="P211" i="18" s="1"/>
  <c r="O210" i="18"/>
  <c r="N210" i="18"/>
  <c r="M210" i="18"/>
  <c r="P210" i="18" s="1"/>
  <c r="F210" i="18"/>
  <c r="O209" i="18"/>
  <c r="N209" i="18"/>
  <c r="M209" i="18"/>
  <c r="P209" i="18" s="1"/>
  <c r="F209" i="18"/>
  <c r="O208" i="18"/>
  <c r="N208" i="18"/>
  <c r="P208" i="18" s="1"/>
  <c r="M208" i="18"/>
  <c r="F208" i="18"/>
  <c r="L207" i="18"/>
  <c r="O207" i="18" s="1"/>
  <c r="K207" i="18"/>
  <c r="J207" i="18"/>
  <c r="I207" i="18"/>
  <c r="H207" i="18"/>
  <c r="G207" i="18"/>
  <c r="E207" i="18"/>
  <c r="D207" i="18"/>
  <c r="N207" i="18" s="1"/>
  <c r="C207" i="18"/>
  <c r="F207" i="18" s="1"/>
  <c r="O206" i="18"/>
  <c r="N206" i="18"/>
  <c r="M206" i="18"/>
  <c r="P206" i="18" s="1"/>
  <c r="F206" i="18"/>
  <c r="O205" i="18"/>
  <c r="N205" i="18"/>
  <c r="P205" i="18" s="1"/>
  <c r="M205" i="18"/>
  <c r="F205" i="18"/>
  <c r="P204" i="18"/>
  <c r="O204" i="18"/>
  <c r="N204" i="18"/>
  <c r="M204" i="18"/>
  <c r="F204" i="18"/>
  <c r="O203" i="18"/>
  <c r="N203" i="18"/>
  <c r="M203" i="18"/>
  <c r="P203" i="18" s="1"/>
  <c r="F203" i="18"/>
  <c r="O202" i="18"/>
  <c r="N202" i="18"/>
  <c r="M202" i="18"/>
  <c r="P202" i="18" s="1"/>
  <c r="F202" i="18"/>
  <c r="O201" i="18"/>
  <c r="N201" i="18"/>
  <c r="P201" i="18" s="1"/>
  <c r="M201" i="18"/>
  <c r="F201" i="18"/>
  <c r="P200" i="18"/>
  <c r="O200" i="18"/>
  <c r="N200" i="18"/>
  <c r="M200" i="18"/>
  <c r="F200" i="18"/>
  <c r="O199" i="18"/>
  <c r="N199" i="18"/>
  <c r="M199" i="18"/>
  <c r="P199" i="18" s="1"/>
  <c r="F199" i="18"/>
  <c r="O198" i="18"/>
  <c r="N198" i="18"/>
  <c r="M198" i="18"/>
  <c r="P198" i="18" s="1"/>
  <c r="F198" i="18"/>
  <c r="O197" i="18"/>
  <c r="N197" i="18"/>
  <c r="M197" i="18"/>
  <c r="P197" i="18" s="1"/>
  <c r="F197" i="18"/>
  <c r="P196" i="18"/>
  <c r="O196" i="18"/>
  <c r="N196" i="18"/>
  <c r="M196" i="18"/>
  <c r="F196" i="18"/>
  <c r="O195" i="18"/>
  <c r="N195" i="18"/>
  <c r="M195" i="18"/>
  <c r="P195" i="18" s="1"/>
  <c r="F195" i="18"/>
  <c r="O194" i="18"/>
  <c r="N194" i="18"/>
  <c r="M194" i="18"/>
  <c r="P194" i="18" s="1"/>
  <c r="F194" i="18"/>
  <c r="O193" i="18"/>
  <c r="N193" i="18"/>
  <c r="M193" i="18"/>
  <c r="P193" i="18" s="1"/>
  <c r="F193" i="18"/>
  <c r="P192" i="18"/>
  <c r="O192" i="18"/>
  <c r="N192" i="18"/>
  <c r="M192" i="18"/>
  <c r="F192" i="18"/>
  <c r="O191" i="18"/>
  <c r="N191" i="18"/>
  <c r="M191" i="18"/>
  <c r="P191" i="18" s="1"/>
  <c r="F191" i="18"/>
  <c r="O190" i="18"/>
  <c r="N190" i="18"/>
  <c r="M190" i="18"/>
  <c r="P190" i="18" s="1"/>
  <c r="F190" i="18"/>
  <c r="O189" i="18"/>
  <c r="N189" i="18"/>
  <c r="M189" i="18"/>
  <c r="P189" i="18" s="1"/>
  <c r="F189" i="18"/>
  <c r="P188" i="18"/>
  <c r="O188" i="18"/>
  <c r="N188" i="18"/>
  <c r="M188" i="18"/>
  <c r="F188" i="18"/>
  <c r="O187" i="18"/>
  <c r="N187" i="18"/>
  <c r="M187" i="18"/>
  <c r="P187" i="18" s="1"/>
  <c r="F187" i="18"/>
  <c r="O186" i="18"/>
  <c r="N186" i="18"/>
  <c r="M186" i="18"/>
  <c r="P186" i="18" s="1"/>
  <c r="F186" i="18"/>
  <c r="O185" i="18"/>
  <c r="N185" i="18"/>
  <c r="M185" i="18"/>
  <c r="P185" i="18" s="1"/>
  <c r="F185" i="18"/>
  <c r="P184" i="18"/>
  <c r="O184" i="18"/>
  <c r="N184" i="18"/>
  <c r="M184" i="18"/>
  <c r="F184" i="18"/>
  <c r="O183" i="18"/>
  <c r="N183" i="18"/>
  <c r="M183" i="18"/>
  <c r="P183" i="18" s="1"/>
  <c r="F183" i="18"/>
  <c r="O182" i="18"/>
  <c r="N182" i="18"/>
  <c r="M182" i="18"/>
  <c r="P182" i="18" s="1"/>
  <c r="F182" i="18"/>
  <c r="O181" i="18"/>
  <c r="N181" i="18"/>
  <c r="M181" i="18"/>
  <c r="P181" i="18" s="1"/>
  <c r="F181" i="18"/>
  <c r="L180" i="18"/>
  <c r="K180" i="18"/>
  <c r="J180" i="18"/>
  <c r="I180" i="18"/>
  <c r="H180" i="18"/>
  <c r="G180" i="18"/>
  <c r="E180" i="18"/>
  <c r="O180" i="18" s="1"/>
  <c r="D180" i="18"/>
  <c r="N180" i="18" s="1"/>
  <c r="C180" i="18"/>
  <c r="F180" i="18" s="1"/>
  <c r="O179" i="18"/>
  <c r="N179" i="18"/>
  <c r="M179" i="18"/>
  <c r="P179" i="18" s="1"/>
  <c r="F179" i="18"/>
  <c r="O178" i="18"/>
  <c r="N178" i="18"/>
  <c r="P178" i="18" s="1"/>
  <c r="M178" i="18"/>
  <c r="F178" i="18"/>
  <c r="P177" i="18"/>
  <c r="O177" i="18"/>
  <c r="N177" i="18"/>
  <c r="M177" i="18"/>
  <c r="F177" i="18"/>
  <c r="O176" i="18"/>
  <c r="N176" i="18"/>
  <c r="M176" i="18"/>
  <c r="P176" i="18" s="1"/>
  <c r="F176" i="18"/>
  <c r="O175" i="18"/>
  <c r="N175" i="18"/>
  <c r="M175" i="18"/>
  <c r="P175" i="18" s="1"/>
  <c r="F175" i="18"/>
  <c r="O174" i="18"/>
  <c r="N174" i="18"/>
  <c r="P174" i="18" s="1"/>
  <c r="M174" i="18"/>
  <c r="F174" i="18"/>
  <c r="P173" i="18"/>
  <c r="O173" i="18"/>
  <c r="N173" i="18"/>
  <c r="M173" i="18"/>
  <c r="F173" i="18"/>
  <c r="O172" i="18"/>
  <c r="N172" i="18"/>
  <c r="M172" i="18"/>
  <c r="P172" i="18" s="1"/>
  <c r="F172" i="18"/>
  <c r="O171" i="18"/>
  <c r="N171" i="18"/>
  <c r="M171" i="18"/>
  <c r="P171" i="18" s="1"/>
  <c r="F171" i="18"/>
  <c r="O170" i="18"/>
  <c r="N170" i="18"/>
  <c r="P170" i="18" s="1"/>
  <c r="M170" i="18"/>
  <c r="F170" i="18"/>
  <c r="O169" i="18"/>
  <c r="P169" i="18" s="1"/>
  <c r="N169" i="18"/>
  <c r="M169" i="18"/>
  <c r="F169" i="18"/>
  <c r="O168" i="18"/>
  <c r="N168" i="18"/>
  <c r="M168" i="18"/>
  <c r="P168" i="18" s="1"/>
  <c r="F168" i="18"/>
  <c r="O167" i="18"/>
  <c r="N167" i="18"/>
  <c r="M167" i="18"/>
  <c r="P167" i="18" s="1"/>
  <c r="F167" i="18"/>
  <c r="O166" i="18"/>
  <c r="N166" i="18"/>
  <c r="P166" i="18" s="1"/>
  <c r="M166" i="18"/>
  <c r="F166" i="18"/>
  <c r="P165" i="18"/>
  <c r="O165" i="18"/>
  <c r="N165" i="18"/>
  <c r="M165" i="18"/>
  <c r="F165" i="18"/>
  <c r="O164" i="18"/>
  <c r="N164" i="18"/>
  <c r="M164" i="18"/>
  <c r="P164" i="18" s="1"/>
  <c r="F164" i="18"/>
  <c r="O163" i="18"/>
  <c r="N163" i="18"/>
  <c r="M163" i="18"/>
  <c r="P163" i="18" s="1"/>
  <c r="F163" i="18"/>
  <c r="O162" i="18"/>
  <c r="N162" i="18"/>
  <c r="M162" i="18"/>
  <c r="P162" i="18" s="1"/>
  <c r="F162" i="18"/>
  <c r="P161" i="18"/>
  <c r="O161" i="18"/>
  <c r="N161" i="18"/>
  <c r="M161" i="18"/>
  <c r="F161" i="18"/>
  <c r="O160" i="18"/>
  <c r="N160" i="18"/>
  <c r="M160" i="18"/>
  <c r="P160" i="18" s="1"/>
  <c r="F160" i="18"/>
  <c r="O159" i="18"/>
  <c r="N159" i="18"/>
  <c r="M159" i="18"/>
  <c r="P159" i="18" s="1"/>
  <c r="F159" i="18"/>
  <c r="O158" i="18"/>
  <c r="N158" i="18"/>
  <c r="M158" i="18"/>
  <c r="P158" i="18" s="1"/>
  <c r="F158" i="18"/>
  <c r="P157" i="18"/>
  <c r="O157" i="18"/>
  <c r="N157" i="18"/>
  <c r="M157" i="18"/>
  <c r="F157" i="18"/>
  <c r="O156" i="18"/>
  <c r="N156" i="18"/>
  <c r="M156" i="18"/>
  <c r="P156" i="18" s="1"/>
  <c r="F156" i="18"/>
  <c r="L155" i="18"/>
  <c r="K155" i="18"/>
  <c r="J155" i="18"/>
  <c r="I155" i="18"/>
  <c r="H155" i="18"/>
  <c r="G155" i="18"/>
  <c r="E155" i="18"/>
  <c r="O155" i="18" s="1"/>
  <c r="D155" i="18"/>
  <c r="N155" i="18" s="1"/>
  <c r="C155" i="18"/>
  <c r="M155" i="18" s="1"/>
  <c r="O154" i="18"/>
  <c r="P154" i="18" s="1"/>
  <c r="N154" i="18"/>
  <c r="M154" i="18"/>
  <c r="F154" i="18"/>
  <c r="O153" i="18"/>
  <c r="N153" i="18"/>
  <c r="M153" i="18"/>
  <c r="P153" i="18" s="1"/>
  <c r="F153" i="18"/>
  <c r="O152" i="18"/>
  <c r="N152" i="18"/>
  <c r="M152" i="18"/>
  <c r="P152" i="18" s="1"/>
  <c r="F152" i="18"/>
  <c r="O151" i="18"/>
  <c r="N151" i="18"/>
  <c r="M151" i="18"/>
  <c r="P151" i="18" s="1"/>
  <c r="F151" i="18"/>
  <c r="P150" i="18"/>
  <c r="O150" i="18"/>
  <c r="N150" i="18"/>
  <c r="M150" i="18"/>
  <c r="F150" i="18"/>
  <c r="O149" i="18"/>
  <c r="N149" i="18"/>
  <c r="M149" i="18"/>
  <c r="P149" i="18" s="1"/>
  <c r="F149" i="18"/>
  <c r="O148" i="18"/>
  <c r="N148" i="18"/>
  <c r="M148" i="18"/>
  <c r="P148" i="18" s="1"/>
  <c r="F148" i="18"/>
  <c r="O147" i="18"/>
  <c r="N147" i="18"/>
  <c r="M147" i="18"/>
  <c r="P147" i="18" s="1"/>
  <c r="F147" i="18"/>
  <c r="O146" i="18"/>
  <c r="N146" i="18"/>
  <c r="M146" i="18"/>
  <c r="P146" i="18" s="1"/>
  <c r="F146" i="18"/>
  <c r="O145" i="18"/>
  <c r="N145" i="18"/>
  <c r="M145" i="18"/>
  <c r="P145" i="18" s="1"/>
  <c r="F145" i="18"/>
  <c r="O144" i="18"/>
  <c r="N144" i="18"/>
  <c r="M144" i="18"/>
  <c r="P144" i="18" s="1"/>
  <c r="F144" i="18"/>
  <c r="O143" i="18"/>
  <c r="N143" i="18"/>
  <c r="M143" i="18"/>
  <c r="P143" i="18" s="1"/>
  <c r="F143" i="18"/>
  <c r="O142" i="18"/>
  <c r="N142" i="18"/>
  <c r="M142" i="18"/>
  <c r="P142" i="18" s="1"/>
  <c r="F142" i="18"/>
  <c r="O141" i="18"/>
  <c r="N141" i="18"/>
  <c r="M141" i="18"/>
  <c r="P141" i="18" s="1"/>
  <c r="F141" i="18"/>
  <c r="O140" i="18"/>
  <c r="N140" i="18"/>
  <c r="M140" i="18"/>
  <c r="P140" i="18" s="1"/>
  <c r="F140" i="18"/>
  <c r="L139" i="18"/>
  <c r="K139" i="18"/>
  <c r="J139" i="18"/>
  <c r="I139" i="18"/>
  <c r="H139" i="18"/>
  <c r="G139" i="18"/>
  <c r="E139" i="18"/>
  <c r="O139" i="18" s="1"/>
  <c r="D139" i="18"/>
  <c r="N139" i="18" s="1"/>
  <c r="C139" i="18"/>
  <c r="M139" i="18" s="1"/>
  <c r="P139" i="18" s="1"/>
  <c r="O138" i="18"/>
  <c r="N138" i="18"/>
  <c r="M138" i="18"/>
  <c r="P138" i="18" s="1"/>
  <c r="F138" i="18"/>
  <c r="O137" i="18"/>
  <c r="N137" i="18"/>
  <c r="M137" i="18"/>
  <c r="P137" i="18" s="1"/>
  <c r="F137" i="18"/>
  <c r="O136" i="18"/>
  <c r="N136" i="18"/>
  <c r="M136" i="18"/>
  <c r="P136" i="18" s="1"/>
  <c r="F136" i="18"/>
  <c r="O135" i="18"/>
  <c r="N135" i="18"/>
  <c r="M135" i="18"/>
  <c r="P135" i="18" s="1"/>
  <c r="F135" i="18"/>
  <c r="O134" i="18"/>
  <c r="N134" i="18"/>
  <c r="M134" i="18"/>
  <c r="P134" i="18" s="1"/>
  <c r="F134" i="18"/>
  <c r="O133" i="18"/>
  <c r="N133" i="18"/>
  <c r="M133" i="18"/>
  <c r="P133" i="18" s="1"/>
  <c r="F133" i="18"/>
  <c r="O132" i="18"/>
  <c r="N132" i="18"/>
  <c r="M132" i="18"/>
  <c r="P132" i="18" s="1"/>
  <c r="F132" i="18"/>
  <c r="O131" i="18"/>
  <c r="N131" i="18"/>
  <c r="M131" i="18"/>
  <c r="P131" i="18" s="1"/>
  <c r="F131" i="18"/>
  <c r="O130" i="18"/>
  <c r="N130" i="18"/>
  <c r="M130" i="18"/>
  <c r="P130" i="18" s="1"/>
  <c r="F130" i="18"/>
  <c r="O129" i="18"/>
  <c r="N129" i="18"/>
  <c r="M129" i="18"/>
  <c r="P129" i="18" s="1"/>
  <c r="F129" i="18"/>
  <c r="O128" i="18"/>
  <c r="N128" i="18"/>
  <c r="M128" i="18"/>
  <c r="P128" i="18" s="1"/>
  <c r="F128" i="18"/>
  <c r="O127" i="18"/>
  <c r="N127" i="18"/>
  <c r="M127" i="18"/>
  <c r="P127" i="18" s="1"/>
  <c r="F127" i="18"/>
  <c r="O126" i="18"/>
  <c r="N126" i="18"/>
  <c r="M126" i="18"/>
  <c r="P126" i="18" s="1"/>
  <c r="F126" i="18"/>
  <c r="O125" i="18"/>
  <c r="N125" i="18"/>
  <c r="M125" i="18"/>
  <c r="P125" i="18" s="1"/>
  <c r="F125" i="18"/>
  <c r="O124" i="18"/>
  <c r="N124" i="18"/>
  <c r="M124" i="18"/>
  <c r="P124" i="18" s="1"/>
  <c r="F124" i="18"/>
  <c r="O123" i="18"/>
  <c r="N123" i="18"/>
  <c r="M123" i="18"/>
  <c r="P123" i="18" s="1"/>
  <c r="F123" i="18"/>
  <c r="O122" i="18"/>
  <c r="N122" i="18"/>
  <c r="M122" i="18"/>
  <c r="P122" i="18" s="1"/>
  <c r="F122" i="18"/>
  <c r="O121" i="18"/>
  <c r="N121" i="18"/>
  <c r="M121" i="18"/>
  <c r="P121" i="18" s="1"/>
  <c r="F121" i="18"/>
  <c r="O120" i="18"/>
  <c r="N120" i="18"/>
  <c r="P120" i="18" s="1"/>
  <c r="M120" i="18"/>
  <c r="F120" i="18"/>
  <c r="O119" i="18"/>
  <c r="N119" i="18"/>
  <c r="M119" i="18"/>
  <c r="P119" i="18" s="1"/>
  <c r="F119" i="18"/>
  <c r="O118" i="18"/>
  <c r="N118" i="18"/>
  <c r="M118" i="18"/>
  <c r="P118" i="18" s="1"/>
  <c r="F118" i="18"/>
  <c r="O117" i="18"/>
  <c r="N117" i="18"/>
  <c r="M117" i="18"/>
  <c r="P117" i="18" s="1"/>
  <c r="F117" i="18"/>
  <c r="O116" i="18"/>
  <c r="P116" i="18" s="1"/>
  <c r="N116" i="18"/>
  <c r="M116" i="18"/>
  <c r="F116" i="18"/>
  <c r="O115" i="18"/>
  <c r="N115" i="18"/>
  <c r="M115" i="18"/>
  <c r="P115" i="18" s="1"/>
  <c r="F115" i="18"/>
  <c r="O114" i="18"/>
  <c r="N114" i="18"/>
  <c r="M114" i="18"/>
  <c r="P114" i="18" s="1"/>
  <c r="F114" i="18"/>
  <c r="O113" i="18"/>
  <c r="N113" i="18"/>
  <c r="M113" i="18"/>
  <c r="P113" i="18" s="1"/>
  <c r="F113" i="18"/>
  <c r="O112" i="18"/>
  <c r="P112" i="18" s="1"/>
  <c r="N112" i="18"/>
  <c r="M112" i="18"/>
  <c r="F112" i="18"/>
  <c r="O111" i="18"/>
  <c r="N111" i="18"/>
  <c r="M111" i="18"/>
  <c r="P111" i="18" s="1"/>
  <c r="F111" i="18"/>
  <c r="O110" i="18"/>
  <c r="N110" i="18"/>
  <c r="M110" i="18"/>
  <c r="P110" i="18" s="1"/>
  <c r="F110" i="18"/>
  <c r="O109" i="18"/>
  <c r="N109" i="18"/>
  <c r="M109" i="18"/>
  <c r="P109" i="18" s="1"/>
  <c r="F109" i="18"/>
  <c r="P108" i="18"/>
  <c r="O108" i="18"/>
  <c r="N108" i="18"/>
  <c r="M108" i="18"/>
  <c r="F108" i="18"/>
  <c r="O107" i="18"/>
  <c r="N107" i="18"/>
  <c r="M107" i="18"/>
  <c r="P107" i="18" s="1"/>
  <c r="F107" i="18"/>
  <c r="O106" i="18"/>
  <c r="N106" i="18"/>
  <c r="M106" i="18"/>
  <c r="P106" i="18" s="1"/>
  <c r="F106" i="18"/>
  <c r="O105" i="18"/>
  <c r="N105" i="18"/>
  <c r="M105" i="18"/>
  <c r="P105" i="18" s="1"/>
  <c r="F105" i="18"/>
  <c r="P104" i="18"/>
  <c r="O104" i="18"/>
  <c r="N104" i="18"/>
  <c r="M104" i="18"/>
  <c r="F104" i="18"/>
  <c r="O103" i="18"/>
  <c r="N103" i="18"/>
  <c r="M103" i="18"/>
  <c r="P103" i="18" s="1"/>
  <c r="F103" i="18"/>
  <c r="O102" i="18"/>
  <c r="N102" i="18"/>
  <c r="M102" i="18"/>
  <c r="P102" i="18" s="1"/>
  <c r="F102" i="18"/>
  <c r="O101" i="18"/>
  <c r="N101" i="18"/>
  <c r="M101" i="18"/>
  <c r="P101" i="18" s="1"/>
  <c r="F101" i="18"/>
  <c r="O100" i="18"/>
  <c r="P100" i="18" s="1"/>
  <c r="N100" i="18"/>
  <c r="M100" i="18"/>
  <c r="F100" i="18"/>
  <c r="O99" i="18"/>
  <c r="N99" i="18"/>
  <c r="M99" i="18"/>
  <c r="P99" i="18" s="1"/>
  <c r="F99" i="18"/>
  <c r="O98" i="18"/>
  <c r="N98" i="18"/>
  <c r="M98" i="18"/>
  <c r="P98" i="18" s="1"/>
  <c r="F98" i="18"/>
  <c r="O97" i="18"/>
  <c r="N97" i="18"/>
  <c r="M97" i="18"/>
  <c r="P97" i="18" s="1"/>
  <c r="F97" i="18"/>
  <c r="P96" i="18"/>
  <c r="O96" i="18"/>
  <c r="N96" i="18"/>
  <c r="M96" i="18"/>
  <c r="F96" i="18"/>
  <c r="O95" i="18"/>
  <c r="N95" i="18"/>
  <c r="M95" i="18"/>
  <c r="P95" i="18" s="1"/>
  <c r="F95" i="18"/>
  <c r="O94" i="18"/>
  <c r="N94" i="18"/>
  <c r="M94" i="18"/>
  <c r="P94" i="18" s="1"/>
  <c r="F94" i="18"/>
  <c r="L93" i="18"/>
  <c r="K93" i="18"/>
  <c r="J93" i="18"/>
  <c r="I93" i="18"/>
  <c r="H93" i="18"/>
  <c r="G93" i="18"/>
  <c r="E93" i="18"/>
  <c r="O93" i="18" s="1"/>
  <c r="D93" i="18"/>
  <c r="N93" i="18" s="1"/>
  <c r="C93" i="18"/>
  <c r="F93" i="18" s="1"/>
  <c r="O92" i="18"/>
  <c r="N92" i="18"/>
  <c r="M92" i="18"/>
  <c r="P92" i="18" s="1"/>
  <c r="F92" i="18"/>
  <c r="O91" i="18"/>
  <c r="N91" i="18"/>
  <c r="M91" i="18"/>
  <c r="P91" i="18" s="1"/>
  <c r="F91" i="18"/>
  <c r="O90" i="18"/>
  <c r="N90" i="18"/>
  <c r="M90" i="18"/>
  <c r="P90" i="18" s="1"/>
  <c r="F90" i="18"/>
  <c r="O89" i="18"/>
  <c r="N89" i="18"/>
  <c r="M89" i="18"/>
  <c r="P89" i="18" s="1"/>
  <c r="F89" i="18"/>
  <c r="O88" i="18"/>
  <c r="N88" i="18"/>
  <c r="M88" i="18"/>
  <c r="P88" i="18" s="1"/>
  <c r="F88" i="18"/>
  <c r="O87" i="18"/>
  <c r="N87" i="18"/>
  <c r="M87" i="18"/>
  <c r="P87" i="18" s="1"/>
  <c r="F87" i="18"/>
  <c r="O86" i="18"/>
  <c r="N86" i="18"/>
  <c r="M86" i="18"/>
  <c r="P86" i="18" s="1"/>
  <c r="F86" i="18"/>
  <c r="O85" i="18"/>
  <c r="N85" i="18"/>
  <c r="M85" i="18"/>
  <c r="P85" i="18" s="1"/>
  <c r="F85" i="18"/>
  <c r="O84" i="18"/>
  <c r="N84" i="18"/>
  <c r="M84" i="18"/>
  <c r="P84" i="18" s="1"/>
  <c r="F84" i="18"/>
  <c r="O83" i="18"/>
  <c r="N83" i="18"/>
  <c r="M83" i="18"/>
  <c r="P83" i="18" s="1"/>
  <c r="F83" i="18"/>
  <c r="O82" i="18"/>
  <c r="N82" i="18"/>
  <c r="M82" i="18"/>
  <c r="P82" i="18" s="1"/>
  <c r="F82" i="18"/>
  <c r="O81" i="18"/>
  <c r="N81" i="18"/>
  <c r="M81" i="18"/>
  <c r="P81" i="18" s="1"/>
  <c r="F81" i="18"/>
  <c r="O80" i="18"/>
  <c r="N80" i="18"/>
  <c r="M80" i="18"/>
  <c r="P80" i="18" s="1"/>
  <c r="F80" i="18"/>
  <c r="O79" i="18"/>
  <c r="N79" i="18"/>
  <c r="M79" i="18"/>
  <c r="P79" i="18" s="1"/>
  <c r="F79" i="18"/>
  <c r="O78" i="18"/>
  <c r="N78" i="18"/>
  <c r="M78" i="18"/>
  <c r="P78" i="18" s="1"/>
  <c r="F78" i="18"/>
  <c r="O77" i="18"/>
  <c r="N77" i="18"/>
  <c r="M77" i="18"/>
  <c r="P77" i="18" s="1"/>
  <c r="F77" i="18"/>
  <c r="P76" i="18"/>
  <c r="O76" i="18"/>
  <c r="N76" i="18"/>
  <c r="M76" i="18"/>
  <c r="F76" i="18"/>
  <c r="O75" i="18"/>
  <c r="N75" i="18"/>
  <c r="M75" i="18"/>
  <c r="P75" i="18" s="1"/>
  <c r="F75" i="18"/>
  <c r="O74" i="18"/>
  <c r="N74" i="18"/>
  <c r="M74" i="18"/>
  <c r="P74" i="18" s="1"/>
  <c r="F74" i="18"/>
  <c r="O73" i="18"/>
  <c r="N73" i="18"/>
  <c r="M73" i="18"/>
  <c r="P73" i="18" s="1"/>
  <c r="F73" i="18"/>
  <c r="O72" i="18"/>
  <c r="N72" i="18"/>
  <c r="M72" i="18"/>
  <c r="P72" i="18" s="1"/>
  <c r="F72" i="18"/>
  <c r="O71" i="18"/>
  <c r="N71" i="18"/>
  <c r="M71" i="18"/>
  <c r="P71" i="18" s="1"/>
  <c r="F71" i="18"/>
  <c r="O70" i="18"/>
  <c r="N70" i="18"/>
  <c r="M70" i="18"/>
  <c r="P70" i="18" s="1"/>
  <c r="F70" i="18"/>
  <c r="O69" i="18"/>
  <c r="N69" i="18"/>
  <c r="M69" i="18"/>
  <c r="P69" i="18" s="1"/>
  <c r="F69" i="18"/>
  <c r="O68" i="18"/>
  <c r="N68" i="18"/>
  <c r="M68" i="18"/>
  <c r="P68" i="18" s="1"/>
  <c r="F68" i="18"/>
  <c r="O67" i="18"/>
  <c r="N67" i="18"/>
  <c r="M67" i="18"/>
  <c r="P67" i="18" s="1"/>
  <c r="F67" i="18"/>
  <c r="O66" i="18"/>
  <c r="N66" i="18"/>
  <c r="M66" i="18"/>
  <c r="P66" i="18" s="1"/>
  <c r="F66" i="18"/>
  <c r="O65" i="18"/>
  <c r="N65" i="18"/>
  <c r="M65" i="18"/>
  <c r="P65" i="18" s="1"/>
  <c r="F65" i="18"/>
  <c r="O64" i="18"/>
  <c r="N64" i="18"/>
  <c r="M64" i="18"/>
  <c r="P64" i="18" s="1"/>
  <c r="F64" i="18"/>
  <c r="O63" i="18"/>
  <c r="N63" i="18"/>
  <c r="M63" i="18"/>
  <c r="P63" i="18" s="1"/>
  <c r="F63" i="18"/>
  <c r="O62" i="18"/>
  <c r="N62" i="18"/>
  <c r="M62" i="18"/>
  <c r="P62" i="18" s="1"/>
  <c r="F62" i="18"/>
  <c r="O61" i="18"/>
  <c r="N61" i="18"/>
  <c r="M61" i="18"/>
  <c r="P61" i="18" s="1"/>
  <c r="F61" i="18"/>
  <c r="O60" i="18"/>
  <c r="N60" i="18"/>
  <c r="M60" i="18"/>
  <c r="P60" i="18" s="1"/>
  <c r="F60" i="18"/>
  <c r="O59" i="18"/>
  <c r="N59" i="18"/>
  <c r="M59" i="18"/>
  <c r="P59" i="18" s="1"/>
  <c r="F59" i="18"/>
  <c r="O58" i="18"/>
  <c r="N58" i="18"/>
  <c r="P58" i="18" s="1"/>
  <c r="M58" i="18"/>
  <c r="F58" i="18"/>
  <c r="O57" i="18"/>
  <c r="N57" i="18"/>
  <c r="M57" i="18"/>
  <c r="P57" i="18" s="1"/>
  <c r="F57" i="18"/>
  <c r="O56" i="18"/>
  <c r="N56" i="18"/>
  <c r="M56" i="18"/>
  <c r="P56" i="18" s="1"/>
  <c r="F56" i="18"/>
  <c r="O55" i="18"/>
  <c r="N55" i="18"/>
  <c r="M55" i="18"/>
  <c r="P55" i="18" s="1"/>
  <c r="F55" i="18"/>
  <c r="O54" i="18"/>
  <c r="N54" i="18"/>
  <c r="P54" i="18" s="1"/>
  <c r="M54" i="18"/>
  <c r="F54" i="18"/>
  <c r="P53" i="18"/>
  <c r="O53" i="18"/>
  <c r="N53" i="18"/>
  <c r="M53" i="18"/>
  <c r="F53" i="18"/>
  <c r="O52" i="18"/>
  <c r="N52" i="18"/>
  <c r="M52" i="18"/>
  <c r="P52" i="18" s="1"/>
  <c r="F52" i="18"/>
  <c r="O51" i="18"/>
  <c r="N51" i="18"/>
  <c r="M51" i="18"/>
  <c r="P51" i="18" s="1"/>
  <c r="F51" i="18"/>
  <c r="O50" i="18"/>
  <c r="N50" i="18"/>
  <c r="P50" i="18" s="1"/>
  <c r="M50" i="18"/>
  <c r="F50" i="18"/>
  <c r="P49" i="18"/>
  <c r="O49" i="18"/>
  <c r="N49" i="18"/>
  <c r="M49" i="18"/>
  <c r="F49" i="18"/>
  <c r="O48" i="18"/>
  <c r="N48" i="18"/>
  <c r="M48" i="18"/>
  <c r="P48" i="18" s="1"/>
  <c r="F48" i="18"/>
  <c r="O47" i="18"/>
  <c r="N47" i="18"/>
  <c r="M47" i="18"/>
  <c r="P47" i="18" s="1"/>
  <c r="F47" i="18"/>
  <c r="L46" i="18"/>
  <c r="O46" i="18" s="1"/>
  <c r="K46" i="18"/>
  <c r="J46" i="18"/>
  <c r="I46" i="18"/>
  <c r="H46" i="18"/>
  <c r="G46" i="18"/>
  <c r="E46" i="18"/>
  <c r="D46" i="18"/>
  <c r="N46" i="18" s="1"/>
  <c r="C46" i="18"/>
  <c r="F46" i="18" s="1"/>
  <c r="O45" i="18"/>
  <c r="N45" i="18"/>
  <c r="M45" i="18"/>
  <c r="P45" i="18" s="1"/>
  <c r="F45" i="18"/>
  <c r="O44" i="18"/>
  <c r="N44" i="18"/>
  <c r="M44" i="18"/>
  <c r="P44" i="18" s="1"/>
  <c r="F44" i="18"/>
  <c r="O43" i="18"/>
  <c r="P43" i="18" s="1"/>
  <c r="N43" i="18"/>
  <c r="M43" i="18"/>
  <c r="F43" i="18"/>
  <c r="P42" i="18"/>
  <c r="O42" i="18"/>
  <c r="N42" i="18"/>
  <c r="M42" i="18"/>
  <c r="F42" i="18"/>
  <c r="O41" i="18"/>
  <c r="N41" i="18"/>
  <c r="M41" i="18"/>
  <c r="P41" i="18" s="1"/>
  <c r="F41" i="18"/>
  <c r="O40" i="18"/>
  <c r="N40" i="18"/>
  <c r="M40" i="18"/>
  <c r="P40" i="18" s="1"/>
  <c r="F40" i="18"/>
  <c r="O39" i="18"/>
  <c r="P39" i="18" s="1"/>
  <c r="N39" i="18"/>
  <c r="M39" i="18"/>
  <c r="F39" i="18"/>
  <c r="P38" i="18"/>
  <c r="O38" i="18"/>
  <c r="N38" i="18"/>
  <c r="M38" i="18"/>
  <c r="F38" i="18"/>
  <c r="O37" i="18"/>
  <c r="N37" i="18"/>
  <c r="M37" i="18"/>
  <c r="P37" i="18" s="1"/>
  <c r="F37" i="18"/>
  <c r="O36" i="18"/>
  <c r="N36" i="18"/>
  <c r="M36" i="18"/>
  <c r="P36" i="18" s="1"/>
  <c r="F36" i="18"/>
  <c r="O35" i="18"/>
  <c r="P35" i="18" s="1"/>
  <c r="N35" i="18"/>
  <c r="M35" i="18"/>
  <c r="F35" i="18"/>
  <c r="P34" i="18"/>
  <c r="O34" i="18"/>
  <c r="N34" i="18"/>
  <c r="M34" i="18"/>
  <c r="F34" i="18"/>
  <c r="O33" i="18"/>
  <c r="N33" i="18"/>
  <c r="M33" i="18"/>
  <c r="P33" i="18" s="1"/>
  <c r="F33" i="18"/>
  <c r="O32" i="18"/>
  <c r="N32" i="18"/>
  <c r="M32" i="18"/>
  <c r="P32" i="18" s="1"/>
  <c r="F32" i="18"/>
  <c r="O31" i="18"/>
  <c r="P31" i="18" s="1"/>
  <c r="N31" i="18"/>
  <c r="M31" i="18"/>
  <c r="F31" i="18"/>
  <c r="P30" i="18"/>
  <c r="O30" i="18"/>
  <c r="N30" i="18"/>
  <c r="M30" i="18"/>
  <c r="F30" i="18"/>
  <c r="O29" i="18"/>
  <c r="N29" i="18"/>
  <c r="M29" i="18"/>
  <c r="P29" i="18" s="1"/>
  <c r="F29" i="18"/>
  <c r="O28" i="18"/>
  <c r="N28" i="18"/>
  <c r="M28" i="18"/>
  <c r="P28" i="18" s="1"/>
  <c r="F28" i="18"/>
  <c r="O27" i="18"/>
  <c r="P27" i="18" s="1"/>
  <c r="N27" i="18"/>
  <c r="M27" i="18"/>
  <c r="F27" i="18"/>
  <c r="P26" i="18"/>
  <c r="O26" i="18"/>
  <c r="N26" i="18"/>
  <c r="M26" i="18"/>
  <c r="F26" i="18"/>
  <c r="O25" i="18"/>
  <c r="N25" i="18"/>
  <c r="M25" i="18"/>
  <c r="P25" i="18" s="1"/>
  <c r="F25" i="18"/>
  <c r="O24" i="18"/>
  <c r="N24" i="18"/>
  <c r="M24" i="18"/>
  <c r="P24" i="18" s="1"/>
  <c r="F24" i="18"/>
  <c r="O23" i="18"/>
  <c r="P23" i="18" s="1"/>
  <c r="N23" i="18"/>
  <c r="M23" i="18"/>
  <c r="F23" i="18"/>
  <c r="P22" i="18"/>
  <c r="O22" i="18"/>
  <c r="N22" i="18"/>
  <c r="M22" i="18"/>
  <c r="F22" i="18"/>
  <c r="O21" i="18"/>
  <c r="N21" i="18"/>
  <c r="M21" i="18"/>
  <c r="P21" i="18" s="1"/>
  <c r="F21" i="18"/>
  <c r="O20" i="18"/>
  <c r="N20" i="18"/>
  <c r="M20" i="18"/>
  <c r="P20" i="18" s="1"/>
  <c r="F20" i="18"/>
  <c r="L19" i="18"/>
  <c r="O19" i="18" s="1"/>
  <c r="K19" i="18"/>
  <c r="J19" i="18"/>
  <c r="I19" i="18"/>
  <c r="H19" i="18"/>
  <c r="G19" i="18"/>
  <c r="E19" i="18"/>
  <c r="D19" i="18"/>
  <c r="N19" i="18" s="1"/>
  <c r="C19" i="18"/>
  <c r="F19" i="18" s="1"/>
  <c r="O18" i="18"/>
  <c r="N18" i="18"/>
  <c r="M18" i="18"/>
  <c r="P18" i="18" s="1"/>
  <c r="F18" i="18"/>
  <c r="O17" i="18"/>
  <c r="N17" i="18"/>
  <c r="M17" i="18"/>
  <c r="P17" i="18" s="1"/>
  <c r="F17" i="18"/>
  <c r="O16" i="18"/>
  <c r="P16" i="18" s="1"/>
  <c r="N16" i="18"/>
  <c r="M16" i="18"/>
  <c r="F16" i="18"/>
  <c r="P15" i="18"/>
  <c r="O15" i="18"/>
  <c r="N15" i="18"/>
  <c r="M15" i="18"/>
  <c r="F15" i="18"/>
  <c r="O14" i="18"/>
  <c r="N14" i="18"/>
  <c r="M14" i="18"/>
  <c r="P14" i="18" s="1"/>
  <c r="F14" i="18"/>
  <c r="O13" i="18"/>
  <c r="N13" i="18"/>
  <c r="M13" i="18"/>
  <c r="P13" i="18" s="1"/>
  <c r="F13" i="18"/>
  <c r="O12" i="18"/>
  <c r="P12" i="18" s="1"/>
  <c r="N12" i="18"/>
  <c r="M12" i="18"/>
  <c r="F12" i="18"/>
  <c r="P11" i="18"/>
  <c r="O11" i="18"/>
  <c r="N11" i="18"/>
  <c r="M11" i="18"/>
  <c r="F11" i="18"/>
  <c r="E10" i="18"/>
  <c r="O10" i="18" s="1"/>
  <c r="D10" i="18"/>
  <c r="N10" i="18" s="1"/>
  <c r="C10" i="18"/>
  <c r="M10" i="18" s="1"/>
  <c r="L9" i="18"/>
  <c r="K9" i="18"/>
  <c r="J9" i="18"/>
  <c r="I9" i="18"/>
  <c r="H9" i="18"/>
  <c r="G9" i="18"/>
  <c r="E9" i="18"/>
  <c r="O9" i="18" s="1"/>
  <c r="D9" i="18"/>
  <c r="N9" i="18" s="1"/>
  <c r="C9" i="18"/>
  <c r="F9" i="18" s="1"/>
  <c r="L8" i="18"/>
  <c r="K8" i="18"/>
  <c r="J8" i="18"/>
  <c r="I8" i="18"/>
  <c r="H8" i="18"/>
  <c r="G8" i="18"/>
  <c r="E8" i="18"/>
  <c r="O8" i="18" s="1"/>
  <c r="D8" i="18"/>
  <c r="N8" i="18" s="1"/>
  <c r="C8" i="18"/>
  <c r="F8" i="18" s="1"/>
  <c r="L7" i="18"/>
  <c r="L1082" i="18" s="1"/>
  <c r="L1144" i="18" s="1"/>
  <c r="K7" i="18"/>
  <c r="K1082" i="18" s="1"/>
  <c r="K1144" i="18" s="1"/>
  <c r="J7" i="18"/>
  <c r="J1082" i="18" s="1"/>
  <c r="J1144" i="18" s="1"/>
  <c r="I7" i="18"/>
  <c r="I1082" i="18" s="1"/>
  <c r="I1144" i="18" s="1"/>
  <c r="H7" i="18"/>
  <c r="H1082" i="18" s="1"/>
  <c r="H1144" i="18" s="1"/>
  <c r="G7" i="18"/>
  <c r="G1082" i="18" s="1"/>
  <c r="G1144" i="18" s="1"/>
  <c r="E7" i="18"/>
  <c r="E1082" i="18" s="1"/>
  <c r="AE1039" i="17"/>
  <c r="AD1039" i="17"/>
  <c r="AC1039" i="17"/>
  <c r="AB1039" i="17"/>
  <c r="AF1039" i="17" s="1"/>
  <c r="AE1038" i="17"/>
  <c r="AD1038" i="17"/>
  <c r="AC1038" i="17"/>
  <c r="AB1038" i="17"/>
  <c r="AF1038" i="17" s="1"/>
  <c r="AE1037" i="17"/>
  <c r="AD1037" i="17"/>
  <c r="AC1037" i="17"/>
  <c r="AB1037" i="17"/>
  <c r="AF1037" i="17" s="1"/>
  <c r="AE1036" i="17"/>
  <c r="AD1036" i="17"/>
  <c r="AC1036" i="17"/>
  <c r="AB1036" i="17"/>
  <c r="AF1036" i="17" s="1"/>
  <c r="AE1035" i="17"/>
  <c r="AD1035" i="17"/>
  <c r="AC1035" i="17"/>
  <c r="AB1035" i="17"/>
  <c r="AF1035" i="17" s="1"/>
  <c r="AE1034" i="17"/>
  <c r="AD1034" i="17"/>
  <c r="AC1034" i="17"/>
  <c r="AB1034" i="17"/>
  <c r="AF1034" i="17" s="1"/>
  <c r="AE1033" i="17"/>
  <c r="AD1033" i="17"/>
  <c r="AC1033" i="17"/>
  <c r="AB1033" i="17"/>
  <c r="AF1033" i="17" s="1"/>
  <c r="AE1032" i="17"/>
  <c r="AD1032" i="17"/>
  <c r="AC1032" i="17"/>
  <c r="AB1032" i="17"/>
  <c r="AF1032" i="17" s="1"/>
  <c r="AE1031" i="17"/>
  <c r="AD1031" i="17"/>
  <c r="AC1031" i="17"/>
  <c r="AB1031" i="17"/>
  <c r="AF1031" i="17" s="1"/>
  <c r="AE1030" i="17"/>
  <c r="AD1030" i="17"/>
  <c r="AC1030" i="17"/>
  <c r="AB1030" i="17"/>
  <c r="AF1030" i="17" s="1"/>
  <c r="AE1029" i="17"/>
  <c r="AD1029" i="17"/>
  <c r="AC1029" i="17"/>
  <c r="AB1029" i="17"/>
  <c r="AF1029" i="17" s="1"/>
  <c r="AE1028" i="17"/>
  <c r="AD1028" i="17"/>
  <c r="AC1028" i="17"/>
  <c r="AB1028" i="17"/>
  <c r="AF1028" i="17" s="1"/>
  <c r="AE1027" i="17"/>
  <c r="AD1027" i="17"/>
  <c r="AC1027" i="17"/>
  <c r="AB1027" i="17"/>
  <c r="AF1027" i="17" s="1"/>
  <c r="AE1026" i="17"/>
  <c r="AD1026" i="17"/>
  <c r="AC1026" i="17"/>
  <c r="AB1026" i="17"/>
  <c r="AF1026" i="17" s="1"/>
  <c r="AE1025" i="17"/>
  <c r="AD1025" i="17"/>
  <c r="AC1025" i="17"/>
  <c r="AB1025" i="17"/>
  <c r="AF1025" i="17" s="1"/>
  <c r="AE1024" i="17"/>
  <c r="AD1024" i="17"/>
  <c r="AC1024" i="17"/>
  <c r="AB1024" i="17"/>
  <c r="AF1024" i="17" s="1"/>
  <c r="AE1023" i="17"/>
  <c r="AD1023" i="17"/>
  <c r="AC1023" i="17"/>
  <c r="AB1023" i="17"/>
  <c r="AF1023" i="17" s="1"/>
  <c r="AE1022" i="17"/>
  <c r="AD1022" i="17"/>
  <c r="AC1022" i="17"/>
  <c r="AB1022" i="17"/>
  <c r="AF1022" i="17" s="1"/>
  <c r="AE1021" i="17"/>
  <c r="AD1021" i="17"/>
  <c r="AC1021" i="17"/>
  <c r="AB1021" i="17"/>
  <c r="AF1021" i="17" s="1"/>
  <c r="AE1020" i="17"/>
  <c r="AD1020" i="17"/>
  <c r="AC1020" i="17"/>
  <c r="AB1020" i="17"/>
  <c r="AF1020" i="17" s="1"/>
  <c r="AE1019" i="17"/>
  <c r="AD1019" i="17"/>
  <c r="AC1019" i="17"/>
  <c r="AB1019" i="17"/>
  <c r="AF1019" i="17" s="1"/>
  <c r="AE1018" i="17"/>
  <c r="AD1018" i="17"/>
  <c r="AC1018" i="17"/>
  <c r="AB1018" i="17"/>
  <c r="AF1018" i="17" s="1"/>
  <c r="AE1017" i="17"/>
  <c r="AD1017" i="17"/>
  <c r="AC1017" i="17"/>
  <c r="AB1017" i="17"/>
  <c r="AF1017" i="17" s="1"/>
  <c r="AE1016" i="17"/>
  <c r="AD1016" i="17"/>
  <c r="AC1016" i="17"/>
  <c r="AB1016" i="17"/>
  <c r="AF1016" i="17" s="1"/>
  <c r="AE1015" i="17"/>
  <c r="AD1015" i="17"/>
  <c r="AC1015" i="17"/>
  <c r="AB1015" i="17"/>
  <c r="AF1015" i="17" s="1"/>
  <c r="AE1014" i="17"/>
  <c r="AD1014" i="17"/>
  <c r="AC1014" i="17"/>
  <c r="AB1014" i="17"/>
  <c r="AF1014" i="17" s="1"/>
  <c r="AE1013" i="17"/>
  <c r="AD1013" i="17"/>
  <c r="AC1013" i="17"/>
  <c r="AB1013" i="17"/>
  <c r="AF1013" i="17" s="1"/>
  <c r="AE1012" i="17"/>
  <c r="AD1012" i="17"/>
  <c r="AC1012" i="17"/>
  <c r="AB1012" i="17"/>
  <c r="AF1012" i="17" s="1"/>
  <c r="AE1011" i="17"/>
  <c r="AD1011" i="17"/>
  <c r="AC1011" i="17"/>
  <c r="AB1011" i="17"/>
  <c r="AF1011" i="17" s="1"/>
  <c r="AE1010" i="17"/>
  <c r="AD1010" i="17"/>
  <c r="AC1010" i="17"/>
  <c r="AB1010" i="17"/>
  <c r="AF1010" i="17" s="1"/>
  <c r="AE1009" i="17"/>
  <c r="AD1009" i="17"/>
  <c r="AC1009" i="17"/>
  <c r="AB1009" i="17"/>
  <c r="AF1009" i="17" s="1"/>
  <c r="AE1008" i="17"/>
  <c r="AD1008" i="17"/>
  <c r="AC1008" i="17"/>
  <c r="AB1008" i="17"/>
  <c r="AF1008" i="17" s="1"/>
  <c r="AE1007" i="17"/>
  <c r="AD1007" i="17"/>
  <c r="AC1007" i="17"/>
  <c r="AB1007" i="17"/>
  <c r="AF1007" i="17" s="1"/>
  <c r="AE1006" i="17"/>
  <c r="AD1006" i="17"/>
  <c r="AC1006" i="17"/>
  <c r="AB1006" i="17"/>
  <c r="AF1006" i="17" s="1"/>
  <c r="AE1005" i="17"/>
  <c r="AD1005" i="17"/>
  <c r="AC1005" i="17"/>
  <c r="AB1005" i="17"/>
  <c r="AF1005" i="17" s="1"/>
  <c r="AE1004" i="17"/>
  <c r="AD1004" i="17"/>
  <c r="AC1004" i="17"/>
  <c r="AB1004" i="17"/>
  <c r="AF1004" i="17" s="1"/>
  <c r="AE1003" i="17"/>
  <c r="AD1003" i="17"/>
  <c r="AC1003" i="17"/>
  <c r="AB1003" i="17"/>
  <c r="AF1003" i="17" s="1"/>
  <c r="AE1002" i="17"/>
  <c r="AD1002" i="17"/>
  <c r="AC1002" i="17"/>
  <c r="AB1002" i="17"/>
  <c r="AF1002" i="17" s="1"/>
  <c r="AE1001" i="17"/>
  <c r="AD1001" i="17"/>
  <c r="AC1001" i="17"/>
  <c r="AB1001" i="17"/>
  <c r="AF1001" i="17" s="1"/>
  <c r="AE1000" i="17"/>
  <c r="AD1000" i="17"/>
  <c r="AC1000" i="17"/>
  <c r="AB1000" i="17"/>
  <c r="AF1000" i="17" s="1"/>
  <c r="AE999" i="17"/>
  <c r="AD999" i="17"/>
  <c r="AC999" i="17"/>
  <c r="AB999" i="17"/>
  <c r="AF999" i="17" s="1"/>
  <c r="AE998" i="17"/>
  <c r="AD998" i="17"/>
  <c r="AC998" i="17"/>
  <c r="AB998" i="17"/>
  <c r="AF998" i="17" s="1"/>
  <c r="AE997" i="17"/>
  <c r="AD997" i="17"/>
  <c r="AC997" i="17"/>
  <c r="AB997" i="17"/>
  <c r="AF997" i="17" s="1"/>
  <c r="AE996" i="17"/>
  <c r="AD996" i="17"/>
  <c r="AC996" i="17"/>
  <c r="AB996" i="17"/>
  <c r="AF996" i="17" s="1"/>
  <c r="AE995" i="17"/>
  <c r="AD995" i="17"/>
  <c r="AC995" i="17"/>
  <c r="AB995" i="17"/>
  <c r="AF995" i="17" s="1"/>
  <c r="AE994" i="17"/>
  <c r="AD994" i="17"/>
  <c r="AC994" i="17"/>
  <c r="AB994" i="17"/>
  <c r="AF994" i="17" s="1"/>
  <c r="AE993" i="17"/>
  <c r="AD993" i="17"/>
  <c r="AC993" i="17"/>
  <c r="AB993" i="17"/>
  <c r="AF993" i="17" s="1"/>
  <c r="AE992" i="17"/>
  <c r="AD992" i="17"/>
  <c r="AC992" i="17"/>
  <c r="AB992" i="17"/>
  <c r="AF992" i="17" s="1"/>
  <c r="AE991" i="17"/>
  <c r="AD991" i="17"/>
  <c r="AC991" i="17"/>
  <c r="AB991" i="17"/>
  <c r="AF991" i="17" s="1"/>
  <c r="AE990" i="17"/>
  <c r="AD990" i="17"/>
  <c r="AC990" i="17"/>
  <c r="AB990" i="17"/>
  <c r="AF990" i="17" s="1"/>
  <c r="AE989" i="17"/>
  <c r="AD989" i="17"/>
  <c r="AC989" i="17"/>
  <c r="AB989" i="17"/>
  <c r="AF989" i="17" s="1"/>
  <c r="AE988" i="17"/>
  <c r="AD988" i="17"/>
  <c r="AC988" i="17"/>
  <c r="AB988" i="17"/>
  <c r="AF988" i="17" s="1"/>
  <c r="AE987" i="17"/>
  <c r="AD987" i="17"/>
  <c r="AC987" i="17"/>
  <c r="AB987" i="17"/>
  <c r="AF987" i="17" s="1"/>
  <c r="AE986" i="17"/>
  <c r="AD986" i="17"/>
  <c r="AC986" i="17"/>
  <c r="AB986" i="17"/>
  <c r="AF986" i="17" s="1"/>
  <c r="AE985" i="17"/>
  <c r="AD985" i="17"/>
  <c r="AC985" i="17"/>
  <c r="AB985" i="17"/>
  <c r="AF985" i="17" s="1"/>
  <c r="AE984" i="17"/>
  <c r="AD984" i="17"/>
  <c r="AC984" i="17"/>
  <c r="AB984" i="17"/>
  <c r="AF984" i="17" s="1"/>
  <c r="AE983" i="17"/>
  <c r="AD983" i="17"/>
  <c r="AC983" i="17"/>
  <c r="AB983" i="17"/>
  <c r="AF983" i="17" s="1"/>
  <c r="AE982" i="17"/>
  <c r="AD982" i="17"/>
  <c r="AC982" i="17"/>
  <c r="AB982" i="17"/>
  <c r="AF982" i="17" s="1"/>
  <c r="AE981" i="17"/>
  <c r="AD981" i="17"/>
  <c r="AC981" i="17"/>
  <c r="AB981" i="17"/>
  <c r="AF981" i="17" s="1"/>
  <c r="AA980" i="17"/>
  <c r="Z980" i="17"/>
  <c r="Y980" i="17"/>
  <c r="X980" i="17"/>
  <c r="W980" i="17"/>
  <c r="V980" i="17"/>
  <c r="U980" i="17"/>
  <c r="T980" i="17"/>
  <c r="S980" i="17"/>
  <c r="R980" i="17"/>
  <c r="Q980" i="17"/>
  <c r="P980" i="17"/>
  <c r="O980" i="17"/>
  <c r="N980" i="17"/>
  <c r="M980" i="17"/>
  <c r="L980" i="17"/>
  <c r="K980" i="17"/>
  <c r="J980" i="17"/>
  <c r="I980" i="17"/>
  <c r="H980" i="17"/>
  <c r="G980" i="17"/>
  <c r="AE980" i="17" s="1"/>
  <c r="F980" i="17"/>
  <c r="AD980" i="17" s="1"/>
  <c r="E980" i="17"/>
  <c r="AC980" i="17" s="1"/>
  <c r="D980" i="17"/>
  <c r="AB980" i="17" s="1"/>
  <c r="C980" i="17"/>
  <c r="AE978" i="17"/>
  <c r="AD978" i="17"/>
  <c r="AC978" i="17"/>
  <c r="AB978" i="17"/>
  <c r="AF978" i="17" s="1"/>
  <c r="AA977" i="17"/>
  <c r="Z977" i="17"/>
  <c r="Y977" i="17"/>
  <c r="X977" i="17"/>
  <c r="W977" i="17"/>
  <c r="V977" i="17"/>
  <c r="U977" i="17"/>
  <c r="T977" i="17"/>
  <c r="S977" i="17"/>
  <c r="R977" i="17"/>
  <c r="Q977" i="17"/>
  <c r="P977" i="17"/>
  <c r="O977" i="17"/>
  <c r="N977" i="17"/>
  <c r="M977" i="17"/>
  <c r="L977" i="17"/>
  <c r="K977" i="17"/>
  <c r="J977" i="17"/>
  <c r="I977" i="17"/>
  <c r="H977" i="17"/>
  <c r="G977" i="17"/>
  <c r="AE977" i="17" s="1"/>
  <c r="F977" i="17"/>
  <c r="AD977" i="17" s="1"/>
  <c r="E977" i="17"/>
  <c r="AC977" i="17" s="1"/>
  <c r="D977" i="17"/>
  <c r="AB977" i="17" s="1"/>
  <c r="C977" i="17"/>
  <c r="AE976" i="17"/>
  <c r="AD976" i="17"/>
  <c r="AC976" i="17"/>
  <c r="AB976" i="17"/>
  <c r="AF976" i="17" s="1"/>
  <c r="AE975" i="17"/>
  <c r="AD975" i="17"/>
  <c r="AC975" i="17"/>
  <c r="AB975" i="17"/>
  <c r="AF975" i="17" s="1"/>
  <c r="AE974" i="17"/>
  <c r="AD974" i="17"/>
  <c r="AC974" i="17"/>
  <c r="AB974" i="17"/>
  <c r="AF974" i="17" s="1"/>
  <c r="AE973" i="17"/>
  <c r="AD973" i="17"/>
  <c r="AC973" i="17"/>
  <c r="AB973" i="17"/>
  <c r="AF973" i="17" s="1"/>
  <c r="AE972" i="17"/>
  <c r="AD972" i="17"/>
  <c r="AC972" i="17"/>
  <c r="AB972" i="17"/>
  <c r="AF972" i="17" s="1"/>
  <c r="AA971" i="17"/>
  <c r="Z971" i="17"/>
  <c r="Y971" i="17"/>
  <c r="X971" i="17"/>
  <c r="W971" i="17"/>
  <c r="V971" i="17"/>
  <c r="U971" i="17"/>
  <c r="T971" i="17"/>
  <c r="S971" i="17"/>
  <c r="R971" i="17"/>
  <c r="Q971" i="17"/>
  <c r="P971" i="17"/>
  <c r="O971" i="17"/>
  <c r="N971" i="17"/>
  <c r="M971" i="17"/>
  <c r="L971" i="17"/>
  <c r="K971" i="17"/>
  <c r="J971" i="17"/>
  <c r="I971" i="17"/>
  <c r="H971" i="17"/>
  <c r="G971" i="17"/>
  <c r="AE971" i="17" s="1"/>
  <c r="F971" i="17"/>
  <c r="AD971" i="17" s="1"/>
  <c r="E971" i="17"/>
  <c r="AC971" i="17" s="1"/>
  <c r="D971" i="17"/>
  <c r="AB971" i="17" s="1"/>
  <c r="C971" i="17"/>
  <c r="AE970" i="17"/>
  <c r="AD970" i="17"/>
  <c r="AC970" i="17"/>
  <c r="AB970" i="17"/>
  <c r="AF970" i="17" s="1"/>
  <c r="AE969" i="17"/>
  <c r="AD969" i="17"/>
  <c r="AC969" i="17"/>
  <c r="AB969" i="17"/>
  <c r="AF969" i="17" s="1"/>
  <c r="AA968" i="17"/>
  <c r="Z968" i="17"/>
  <c r="Y968" i="17"/>
  <c r="X968" i="17"/>
  <c r="W968" i="17"/>
  <c r="V968" i="17"/>
  <c r="U968" i="17"/>
  <c r="T968" i="17"/>
  <c r="S968" i="17"/>
  <c r="R968" i="17"/>
  <c r="Q968" i="17"/>
  <c r="P968" i="17"/>
  <c r="O968" i="17"/>
  <c r="N968" i="17"/>
  <c r="M968" i="17"/>
  <c r="L968" i="17"/>
  <c r="K968" i="17"/>
  <c r="J968" i="17"/>
  <c r="I968" i="17"/>
  <c r="H968" i="17"/>
  <c r="G968" i="17"/>
  <c r="AE968" i="17" s="1"/>
  <c r="F968" i="17"/>
  <c r="AD968" i="17" s="1"/>
  <c r="E968" i="17"/>
  <c r="AC968" i="17" s="1"/>
  <c r="D968" i="17"/>
  <c r="AB968" i="17" s="1"/>
  <c r="C968" i="17"/>
  <c r="AF968" i="17" s="1"/>
  <c r="AE967" i="17"/>
  <c r="AD967" i="17"/>
  <c r="AC967" i="17"/>
  <c r="AB967" i="17"/>
  <c r="AF967" i="17" s="1"/>
  <c r="AE966" i="17"/>
  <c r="AD966" i="17"/>
  <c r="AC966" i="17"/>
  <c r="AB966" i="17"/>
  <c r="AF966" i="17" s="1"/>
  <c r="AE965" i="17"/>
  <c r="AD965" i="17"/>
  <c r="AC965" i="17"/>
  <c r="AB965" i="17"/>
  <c r="AF965" i="17" s="1"/>
  <c r="AE964" i="17"/>
  <c r="AD964" i="17"/>
  <c r="AC964" i="17"/>
  <c r="AB964" i="17"/>
  <c r="AF964" i="17" s="1"/>
  <c r="AE963" i="17"/>
  <c r="AD963" i="17"/>
  <c r="AC963" i="17"/>
  <c r="AB963" i="17"/>
  <c r="AF963" i="17" s="1"/>
  <c r="AE962" i="17"/>
  <c r="AD962" i="17"/>
  <c r="AC962" i="17"/>
  <c r="AB962" i="17"/>
  <c r="AF962" i="17" s="1"/>
  <c r="AA961" i="17"/>
  <c r="Z961" i="17"/>
  <c r="Y961" i="17"/>
  <c r="X961" i="17"/>
  <c r="W961" i="17"/>
  <c r="V961" i="17"/>
  <c r="U961" i="17"/>
  <c r="T961" i="17"/>
  <c r="S961" i="17"/>
  <c r="R961" i="17"/>
  <c r="Q961" i="17"/>
  <c r="P961" i="17"/>
  <c r="O961" i="17"/>
  <c r="N961" i="17"/>
  <c r="M961" i="17"/>
  <c r="L961" i="17"/>
  <c r="K961" i="17"/>
  <c r="J961" i="17"/>
  <c r="I961" i="17"/>
  <c r="H961" i="17"/>
  <c r="G961" i="17"/>
  <c r="AE961" i="17" s="1"/>
  <c r="F961" i="17"/>
  <c r="AD961" i="17" s="1"/>
  <c r="E961" i="17"/>
  <c r="AC961" i="17" s="1"/>
  <c r="D961" i="17"/>
  <c r="AB961" i="17" s="1"/>
  <c r="C961" i="17"/>
  <c r="AE960" i="17"/>
  <c r="AD960" i="17"/>
  <c r="AC960" i="17"/>
  <c r="AB960" i="17"/>
  <c r="AF960" i="17" s="1"/>
  <c r="AE959" i="17"/>
  <c r="AD959" i="17"/>
  <c r="AC959" i="17"/>
  <c r="AB959" i="17"/>
  <c r="AF959" i="17" s="1"/>
  <c r="AE958" i="17"/>
  <c r="AD958" i="17"/>
  <c r="AC958" i="17"/>
  <c r="AB958" i="17"/>
  <c r="AF958" i="17" s="1"/>
  <c r="AE957" i="17"/>
  <c r="AD957" i="17"/>
  <c r="AC957" i="17"/>
  <c r="AB957" i="17"/>
  <c r="AF957" i="17" s="1"/>
  <c r="AE956" i="17"/>
  <c r="AD956" i="17"/>
  <c r="AC956" i="17"/>
  <c r="AB956" i="17"/>
  <c r="AF956" i="17" s="1"/>
  <c r="AE955" i="17"/>
  <c r="AD955" i="17"/>
  <c r="AC955" i="17"/>
  <c r="AB955" i="17"/>
  <c r="AF955" i="17" s="1"/>
  <c r="AE954" i="17"/>
  <c r="AD954" i="17"/>
  <c r="AC954" i="17"/>
  <c r="AB954" i="17"/>
  <c r="AF954" i="17" s="1"/>
  <c r="AE953" i="17"/>
  <c r="AD953" i="17"/>
  <c r="AC953" i="17"/>
  <c r="AB953" i="17"/>
  <c r="AF953" i="17" s="1"/>
  <c r="AE952" i="17"/>
  <c r="AD952" i="17"/>
  <c r="AC952" i="17"/>
  <c r="AB952" i="17"/>
  <c r="AF952" i="17" s="1"/>
  <c r="AE951" i="17"/>
  <c r="AD951" i="17"/>
  <c r="AC951" i="17"/>
  <c r="AB951" i="17"/>
  <c r="AF951" i="17" s="1"/>
  <c r="AE950" i="17"/>
  <c r="AD950" i="17"/>
  <c r="AC950" i="17"/>
  <c r="AB950" i="17"/>
  <c r="AF950" i="17" s="1"/>
  <c r="AE949" i="17"/>
  <c r="AD949" i="17"/>
  <c r="AC949" i="17"/>
  <c r="AB949" i="17"/>
  <c r="AF949" i="17" s="1"/>
  <c r="AE948" i="17"/>
  <c r="AD948" i="17"/>
  <c r="AC948" i="17"/>
  <c r="AB948" i="17"/>
  <c r="AF948" i="17" s="1"/>
  <c r="AE947" i="17"/>
  <c r="AD947" i="17"/>
  <c r="AC947" i="17"/>
  <c r="AB947" i="17"/>
  <c r="AF947" i="17" s="1"/>
  <c r="AE946" i="17"/>
  <c r="AD946" i="17"/>
  <c r="AC946" i="17"/>
  <c r="AB946" i="17"/>
  <c r="AF946" i="17" s="1"/>
  <c r="AE945" i="17"/>
  <c r="AD945" i="17"/>
  <c r="AC945" i="17"/>
  <c r="AB945" i="17"/>
  <c r="AF945" i="17" s="1"/>
  <c r="AE944" i="17"/>
  <c r="AD944" i="17"/>
  <c r="AC944" i="17"/>
  <c r="AB944" i="17"/>
  <c r="AF944" i="17" s="1"/>
  <c r="AE943" i="17"/>
  <c r="AD943" i="17"/>
  <c r="AC943" i="17"/>
  <c r="AB943" i="17"/>
  <c r="AF943" i="17" s="1"/>
  <c r="AE942" i="17"/>
  <c r="AD942" i="17"/>
  <c r="AC942" i="17"/>
  <c r="AB942" i="17"/>
  <c r="AF942" i="17" s="1"/>
  <c r="AE941" i="17"/>
  <c r="AD941" i="17"/>
  <c r="AC941" i="17"/>
  <c r="AB941" i="17"/>
  <c r="AF941" i="17" s="1"/>
  <c r="AE940" i="17"/>
  <c r="AD940" i="17"/>
  <c r="AC940" i="17"/>
  <c r="AB940" i="17"/>
  <c r="AF940" i="17" s="1"/>
  <c r="AA939" i="17"/>
  <c r="Z939" i="17"/>
  <c r="Y939" i="17"/>
  <c r="X939" i="17"/>
  <c r="W939" i="17"/>
  <c r="V939" i="17"/>
  <c r="U939" i="17"/>
  <c r="T939" i="17"/>
  <c r="S939" i="17"/>
  <c r="R939" i="17"/>
  <c r="Q939" i="17"/>
  <c r="P939" i="17"/>
  <c r="O939" i="17"/>
  <c r="N939" i="17"/>
  <c r="M939" i="17"/>
  <c r="L939" i="17"/>
  <c r="K939" i="17"/>
  <c r="J939" i="17"/>
  <c r="I939" i="17"/>
  <c r="H939" i="17"/>
  <c r="G939" i="17"/>
  <c r="AE939" i="17" s="1"/>
  <c r="F939" i="17"/>
  <c r="AD939" i="17" s="1"/>
  <c r="E939" i="17"/>
  <c r="AC939" i="17" s="1"/>
  <c r="D939" i="17"/>
  <c r="AB939" i="17" s="1"/>
  <c r="C939" i="17"/>
  <c r="AA938" i="17"/>
  <c r="Z938" i="17"/>
  <c r="Y938" i="17"/>
  <c r="X938" i="17"/>
  <c r="W938" i="17"/>
  <c r="V938" i="17"/>
  <c r="U938" i="17"/>
  <c r="T938" i="17"/>
  <c r="S938" i="17"/>
  <c r="R938" i="17"/>
  <c r="Q938" i="17"/>
  <c r="P938" i="17"/>
  <c r="O938" i="17"/>
  <c r="N938" i="17"/>
  <c r="M938" i="17"/>
  <c r="L938" i="17"/>
  <c r="K938" i="17"/>
  <c r="J938" i="17"/>
  <c r="I938" i="17"/>
  <c r="H938" i="17"/>
  <c r="G938" i="17"/>
  <c r="AE938" i="17" s="1"/>
  <c r="F938" i="17"/>
  <c r="AD938" i="17" s="1"/>
  <c r="E938" i="17"/>
  <c r="AC938" i="17" s="1"/>
  <c r="D938" i="17"/>
  <c r="AB938" i="17" s="1"/>
  <c r="C938" i="17"/>
  <c r="AE937" i="17"/>
  <c r="AD937" i="17"/>
  <c r="AC937" i="17"/>
  <c r="AB937" i="17"/>
  <c r="AF937" i="17" s="1"/>
  <c r="AE936" i="17"/>
  <c r="AD936" i="17"/>
  <c r="AC936" i="17"/>
  <c r="AB936" i="17"/>
  <c r="AF936" i="17" s="1"/>
  <c r="AE935" i="17"/>
  <c r="AD935" i="17"/>
  <c r="AC935" i="17"/>
  <c r="AB935" i="17"/>
  <c r="AF935" i="17" s="1"/>
  <c r="AE934" i="17"/>
  <c r="AD934" i="17"/>
  <c r="AC934" i="17"/>
  <c r="AB934" i="17"/>
  <c r="AF934" i="17" s="1"/>
  <c r="AE933" i="17"/>
  <c r="AD933" i="17"/>
  <c r="AC933" i="17"/>
  <c r="AB933" i="17"/>
  <c r="AF933" i="17" s="1"/>
  <c r="AE932" i="17"/>
  <c r="AD932" i="17"/>
  <c r="AC932" i="17"/>
  <c r="AB932" i="17"/>
  <c r="AF932" i="17" s="1"/>
  <c r="AA931" i="17"/>
  <c r="Z931" i="17"/>
  <c r="Y931" i="17"/>
  <c r="X931" i="17"/>
  <c r="W931" i="17"/>
  <c r="V931" i="17"/>
  <c r="U931" i="17"/>
  <c r="T931" i="17"/>
  <c r="S931" i="17"/>
  <c r="R931" i="17"/>
  <c r="Q931" i="17"/>
  <c r="P931" i="17"/>
  <c r="O931" i="17"/>
  <c r="N931" i="17"/>
  <c r="M931" i="17"/>
  <c r="L931" i="17"/>
  <c r="K931" i="17"/>
  <c r="J931" i="17"/>
  <c r="I931" i="17"/>
  <c r="H931" i="17"/>
  <c r="G931" i="17"/>
  <c r="AE931" i="17" s="1"/>
  <c r="F931" i="17"/>
  <c r="AD931" i="17" s="1"/>
  <c r="E931" i="17"/>
  <c r="AC931" i="17" s="1"/>
  <c r="D931" i="17"/>
  <c r="AB931" i="17" s="1"/>
  <c r="C931" i="17"/>
  <c r="AF931" i="17" s="1"/>
  <c r="AE930" i="17"/>
  <c r="AD930" i="17"/>
  <c r="AC930" i="17"/>
  <c r="AB930" i="17"/>
  <c r="AF930" i="17" s="1"/>
  <c r="AE929" i="17"/>
  <c r="AD929" i="17"/>
  <c r="AC929" i="17"/>
  <c r="AB929" i="17"/>
  <c r="AF929" i="17" s="1"/>
  <c r="AE928" i="17"/>
  <c r="AD928" i="17"/>
  <c r="AC928" i="17"/>
  <c r="AB928" i="17"/>
  <c r="AF928" i="17" s="1"/>
  <c r="AE927" i="17"/>
  <c r="AD927" i="17"/>
  <c r="AC927" i="17"/>
  <c r="AB927" i="17"/>
  <c r="AF927" i="17" s="1"/>
  <c r="AE926" i="17"/>
  <c r="AD926" i="17"/>
  <c r="AC926" i="17"/>
  <c r="AB926" i="17"/>
  <c r="AF926" i="17" s="1"/>
  <c r="AE925" i="17"/>
  <c r="AD925" i="17"/>
  <c r="AC925" i="17"/>
  <c r="AB925" i="17"/>
  <c r="AF925" i="17" s="1"/>
  <c r="AE924" i="17"/>
  <c r="AD924" i="17"/>
  <c r="AC924" i="17"/>
  <c r="AB924" i="17"/>
  <c r="AF924" i="17" s="1"/>
  <c r="AE923" i="17"/>
  <c r="AD923" i="17"/>
  <c r="AC923" i="17"/>
  <c r="AB923" i="17"/>
  <c r="AF923" i="17" s="1"/>
  <c r="AE922" i="17"/>
  <c r="AD922" i="17"/>
  <c r="AC922" i="17"/>
  <c r="AB922" i="17"/>
  <c r="AF922" i="17" s="1"/>
  <c r="AE921" i="17"/>
  <c r="AD921" i="17"/>
  <c r="AC921" i="17"/>
  <c r="AB921" i="17"/>
  <c r="AF921" i="17" s="1"/>
  <c r="AE920" i="17"/>
  <c r="AD920" i="17"/>
  <c r="AC920" i="17"/>
  <c r="AB920" i="17"/>
  <c r="AF920" i="17" s="1"/>
  <c r="AE919" i="17"/>
  <c r="AD919" i="17"/>
  <c r="AC919" i="17"/>
  <c r="AB919" i="17"/>
  <c r="AF919" i="17" s="1"/>
  <c r="AE918" i="17"/>
  <c r="AD918" i="17"/>
  <c r="AC918" i="17"/>
  <c r="AB918" i="17"/>
  <c r="AF918" i="17" s="1"/>
  <c r="AE917" i="17"/>
  <c r="AD917" i="17"/>
  <c r="AC917" i="17"/>
  <c r="AB917" i="17"/>
  <c r="AF917" i="17" s="1"/>
  <c r="AE916" i="17"/>
  <c r="AD916" i="17"/>
  <c r="AC916" i="17"/>
  <c r="AB916" i="17"/>
  <c r="AF916" i="17" s="1"/>
  <c r="AE915" i="17"/>
  <c r="AD915" i="17"/>
  <c r="AC915" i="17"/>
  <c r="AB915" i="17"/>
  <c r="AF915" i="17" s="1"/>
  <c r="AE914" i="17"/>
  <c r="AD914" i="17"/>
  <c r="AC914" i="17"/>
  <c r="AB914" i="17"/>
  <c r="AF914" i="17" s="1"/>
  <c r="AE913" i="17"/>
  <c r="AD913" i="17"/>
  <c r="AC913" i="17"/>
  <c r="AB913" i="17"/>
  <c r="AF913" i="17" s="1"/>
  <c r="AE912" i="17"/>
  <c r="AD912" i="17"/>
  <c r="AC912" i="17"/>
  <c r="AB912" i="17"/>
  <c r="AF912" i="17" s="1"/>
  <c r="AE911" i="17"/>
  <c r="AD911" i="17"/>
  <c r="AC911" i="17"/>
  <c r="AB911" i="17"/>
  <c r="AF911" i="17" s="1"/>
  <c r="AE910" i="17"/>
  <c r="AD910" i="17"/>
  <c r="AC910" i="17"/>
  <c r="AB910" i="17"/>
  <c r="AF910" i="17" s="1"/>
  <c r="AE909" i="17"/>
  <c r="AD909" i="17"/>
  <c r="AC909" i="17"/>
  <c r="AB909" i="17"/>
  <c r="AF909" i="17" s="1"/>
  <c r="AE908" i="17"/>
  <c r="AD908" i="17"/>
  <c r="AC908" i="17"/>
  <c r="AB908" i="17"/>
  <c r="AF908" i="17" s="1"/>
  <c r="AE907" i="17"/>
  <c r="AD907" i="17"/>
  <c r="AC907" i="17"/>
  <c r="AB907" i="17"/>
  <c r="AF907" i="17" s="1"/>
  <c r="AE906" i="17"/>
  <c r="AD906" i="17"/>
  <c r="AC906" i="17"/>
  <c r="AB906" i="17"/>
  <c r="AF906" i="17" s="1"/>
  <c r="AE905" i="17"/>
  <c r="AD905" i="17"/>
  <c r="AC905" i="17"/>
  <c r="AB905" i="17"/>
  <c r="AF905" i="17" s="1"/>
  <c r="AA904" i="17"/>
  <c r="Z904" i="17"/>
  <c r="Y904" i="17"/>
  <c r="X904" i="17"/>
  <c r="W904" i="17"/>
  <c r="V904" i="17"/>
  <c r="U904" i="17"/>
  <c r="T904" i="17"/>
  <c r="S904" i="17"/>
  <c r="R904" i="17"/>
  <c r="Q904" i="17"/>
  <c r="P904" i="17"/>
  <c r="O904" i="17"/>
  <c r="N904" i="17"/>
  <c r="M904" i="17"/>
  <c r="L904" i="17"/>
  <c r="K904" i="17"/>
  <c r="J904" i="17"/>
  <c r="I904" i="17"/>
  <c r="H904" i="17"/>
  <c r="G904" i="17"/>
  <c r="AE904" i="17" s="1"/>
  <c r="F904" i="17"/>
  <c r="AD904" i="17" s="1"/>
  <c r="E904" i="17"/>
  <c r="AC904" i="17" s="1"/>
  <c r="D904" i="17"/>
  <c r="AB904" i="17" s="1"/>
  <c r="C904" i="17"/>
  <c r="AE903" i="17"/>
  <c r="AD903" i="17"/>
  <c r="AC903" i="17"/>
  <c r="AB903" i="17"/>
  <c r="AF903" i="17" s="1"/>
  <c r="AE902" i="17"/>
  <c r="AD902" i="17"/>
  <c r="AC902" i="17"/>
  <c r="AB902" i="17"/>
  <c r="AF902" i="17" s="1"/>
  <c r="AE901" i="17"/>
  <c r="AD901" i="17"/>
  <c r="AC901" i="17"/>
  <c r="AB901" i="17"/>
  <c r="AF901" i="17" s="1"/>
  <c r="AE900" i="17"/>
  <c r="AD900" i="17"/>
  <c r="AC900" i="17"/>
  <c r="AB900" i="17"/>
  <c r="AF900" i="17" s="1"/>
  <c r="AE899" i="17"/>
  <c r="AD899" i="17"/>
  <c r="AC899" i="17"/>
  <c r="AB899" i="17"/>
  <c r="AF899" i="17" s="1"/>
  <c r="AE898" i="17"/>
  <c r="AD898" i="17"/>
  <c r="AC898" i="17"/>
  <c r="AB898" i="17"/>
  <c r="AF898" i="17" s="1"/>
  <c r="AE897" i="17"/>
  <c r="AD897" i="17"/>
  <c r="AC897" i="17"/>
  <c r="AB897" i="17"/>
  <c r="AF897" i="17" s="1"/>
  <c r="AE896" i="17"/>
  <c r="AD896" i="17"/>
  <c r="AC896" i="17"/>
  <c r="AB896" i="17"/>
  <c r="AF896" i="17" s="1"/>
  <c r="AE895" i="17"/>
  <c r="AD895" i="17"/>
  <c r="AC895" i="17"/>
  <c r="AB895" i="17"/>
  <c r="AF895" i="17" s="1"/>
  <c r="AE894" i="17"/>
  <c r="AD894" i="17"/>
  <c r="AC894" i="17"/>
  <c r="AB894" i="17"/>
  <c r="AF894" i="17" s="1"/>
  <c r="AE893" i="17"/>
  <c r="AD893" i="17"/>
  <c r="AC893" i="17"/>
  <c r="AB893" i="17"/>
  <c r="AF893" i="17" s="1"/>
  <c r="AE892" i="17"/>
  <c r="AD892" i="17"/>
  <c r="AC892" i="17"/>
  <c r="AB892" i="17"/>
  <c r="AF892" i="17" s="1"/>
  <c r="AE891" i="17"/>
  <c r="AD891" i="17"/>
  <c r="AC891" i="17"/>
  <c r="AB891" i="17"/>
  <c r="AF891" i="17" s="1"/>
  <c r="AE890" i="17"/>
  <c r="AD890" i="17"/>
  <c r="AC890" i="17"/>
  <c r="AB890" i="17"/>
  <c r="AF890" i="17" s="1"/>
  <c r="AE889" i="17"/>
  <c r="AD889" i="17"/>
  <c r="AC889" i="17"/>
  <c r="AB889" i="17"/>
  <c r="AF889" i="17" s="1"/>
  <c r="AE888" i="17"/>
  <c r="AD888" i="17"/>
  <c r="AC888" i="17"/>
  <c r="AB888" i="17"/>
  <c r="AF888" i="17" s="1"/>
  <c r="AE887" i="17"/>
  <c r="AD887" i="17"/>
  <c r="AC887" i="17"/>
  <c r="AB887" i="17"/>
  <c r="AF887" i="17" s="1"/>
  <c r="AE886" i="17"/>
  <c r="AD886" i="17"/>
  <c r="AC886" i="17"/>
  <c r="AB886" i="17"/>
  <c r="AF886" i="17" s="1"/>
  <c r="AE885" i="17"/>
  <c r="AD885" i="17"/>
  <c r="AC885" i="17"/>
  <c r="AB885" i="17"/>
  <c r="AF885" i="17" s="1"/>
  <c r="AE884" i="17"/>
  <c r="AD884" i="17"/>
  <c r="AC884" i="17"/>
  <c r="AB884" i="17"/>
  <c r="AF884" i="17" s="1"/>
  <c r="AE883" i="17"/>
  <c r="AD883" i="17"/>
  <c r="AC883" i="17"/>
  <c r="AB883" i="17"/>
  <c r="AF883" i="17" s="1"/>
  <c r="AE882" i="17"/>
  <c r="AD882" i="17"/>
  <c r="AC882" i="17"/>
  <c r="AB882" i="17"/>
  <c r="AF882" i="17" s="1"/>
  <c r="AE881" i="17"/>
  <c r="AD881" i="17"/>
  <c r="AC881" i="17"/>
  <c r="AB881" i="17"/>
  <c r="AF881" i="17" s="1"/>
  <c r="AE880" i="17"/>
  <c r="AD880" i="17"/>
  <c r="AC880" i="17"/>
  <c r="AB880" i="17"/>
  <c r="AF880" i="17" s="1"/>
  <c r="AE879" i="17"/>
  <c r="AD879" i="17"/>
  <c r="AC879" i="17"/>
  <c r="AB879" i="17"/>
  <c r="AF879" i="17" s="1"/>
  <c r="AE878" i="17"/>
  <c r="AD878" i="17"/>
  <c r="AC878" i="17"/>
  <c r="AB878" i="17"/>
  <c r="AF878" i="17" s="1"/>
  <c r="AE877" i="17"/>
  <c r="AD877" i="17"/>
  <c r="AC877" i="17"/>
  <c r="AB877" i="17"/>
  <c r="AF877" i="17" s="1"/>
  <c r="AE876" i="17"/>
  <c r="AD876" i="17"/>
  <c r="AC876" i="17"/>
  <c r="AB876" i="17"/>
  <c r="AF876" i="17" s="1"/>
  <c r="AE875" i="17"/>
  <c r="AD875" i="17"/>
  <c r="AC875" i="17"/>
  <c r="AB875" i="17"/>
  <c r="AF875" i="17" s="1"/>
  <c r="AE874" i="17"/>
  <c r="AD874" i="17"/>
  <c r="AC874" i="17"/>
  <c r="AB874" i="17"/>
  <c r="AF874" i="17" s="1"/>
  <c r="AE873" i="17"/>
  <c r="AD873" i="17"/>
  <c r="AC873" i="17"/>
  <c r="AB873" i="17"/>
  <c r="AF873" i="17" s="1"/>
  <c r="AE872" i="17"/>
  <c r="AD872" i="17"/>
  <c r="AC872" i="17"/>
  <c r="AB872" i="17"/>
  <c r="AF872" i="17" s="1"/>
  <c r="AE871" i="17"/>
  <c r="AD871" i="17"/>
  <c r="AC871" i="17"/>
  <c r="AB871" i="17"/>
  <c r="AF871" i="17" s="1"/>
  <c r="AE870" i="17"/>
  <c r="AD870" i="17"/>
  <c r="AC870" i="17"/>
  <c r="AB870" i="17"/>
  <c r="AF870" i="17" s="1"/>
  <c r="AE869" i="17"/>
  <c r="AD869" i="17"/>
  <c r="AC869" i="17"/>
  <c r="AB869" i="17"/>
  <c r="AF869" i="17" s="1"/>
  <c r="AE868" i="17"/>
  <c r="AD868" i="17"/>
  <c r="AC868" i="17"/>
  <c r="AB868" i="17"/>
  <c r="AF868" i="17" s="1"/>
  <c r="AE867" i="17"/>
  <c r="AD867" i="17"/>
  <c r="AC867" i="17"/>
  <c r="AB867" i="17"/>
  <c r="AF867" i="17" s="1"/>
  <c r="AE866" i="17"/>
  <c r="AD866" i="17"/>
  <c r="AC866" i="17"/>
  <c r="AB866" i="17"/>
  <c r="AF866" i="17" s="1"/>
  <c r="AE865" i="17"/>
  <c r="AD865" i="17"/>
  <c r="AC865" i="17"/>
  <c r="AB865" i="17"/>
  <c r="AF865" i="17" s="1"/>
  <c r="AE864" i="17"/>
  <c r="AD864" i="17"/>
  <c r="AC864" i="17"/>
  <c r="AB864" i="17"/>
  <c r="AF864" i="17" s="1"/>
  <c r="AE863" i="17"/>
  <c r="AD863" i="17"/>
  <c r="AC863" i="17"/>
  <c r="AB863" i="17"/>
  <c r="AF863" i="17" s="1"/>
  <c r="AE862" i="17"/>
  <c r="AD862" i="17"/>
  <c r="AC862" i="17"/>
  <c r="AB862" i="17"/>
  <c r="AF862" i="17" s="1"/>
  <c r="AE861" i="17"/>
  <c r="AD861" i="17"/>
  <c r="AC861" i="17"/>
  <c r="AB861" i="17"/>
  <c r="AF861" i="17" s="1"/>
  <c r="AE860" i="17"/>
  <c r="AD860" i="17"/>
  <c r="AC860" i="17"/>
  <c r="AB860" i="17"/>
  <c r="AF860" i="17" s="1"/>
  <c r="AE859" i="17"/>
  <c r="AD859" i="17"/>
  <c r="AC859" i="17"/>
  <c r="AB859" i="17"/>
  <c r="AF859" i="17" s="1"/>
  <c r="AE858" i="17"/>
  <c r="AD858" i="17"/>
  <c r="AC858" i="17"/>
  <c r="AB858" i="17"/>
  <c r="AF858" i="17" s="1"/>
  <c r="AE857" i="17"/>
  <c r="AD857" i="17"/>
  <c r="AC857" i="17"/>
  <c r="AB857" i="17"/>
  <c r="AF857" i="17" s="1"/>
  <c r="AE856" i="17"/>
  <c r="AD856" i="17"/>
  <c r="AC856" i="17"/>
  <c r="AB856" i="17"/>
  <c r="AF856" i="17" s="1"/>
  <c r="AE855" i="17"/>
  <c r="AD855" i="17"/>
  <c r="AC855" i="17"/>
  <c r="AB855" i="17"/>
  <c r="AF855" i="17" s="1"/>
  <c r="AE854" i="17"/>
  <c r="AD854" i="17"/>
  <c r="AC854" i="17"/>
  <c r="AB854" i="17"/>
  <c r="AF854" i="17" s="1"/>
  <c r="AE853" i="17"/>
  <c r="AD853" i="17"/>
  <c r="AC853" i="17"/>
  <c r="AB853" i="17"/>
  <c r="AF853" i="17" s="1"/>
  <c r="AE852" i="17"/>
  <c r="AD852" i="17"/>
  <c r="AC852" i="17"/>
  <c r="AB852" i="17"/>
  <c r="AF852" i="17" s="1"/>
  <c r="AE851" i="17"/>
  <c r="AD851" i="17"/>
  <c r="AC851" i="17"/>
  <c r="AB851" i="17"/>
  <c r="AF851" i="17" s="1"/>
  <c r="AE850" i="17"/>
  <c r="AD850" i="17"/>
  <c r="AC850" i="17"/>
  <c r="AB850" i="17"/>
  <c r="AF850" i="17" s="1"/>
  <c r="AE849" i="17"/>
  <c r="AD849" i="17"/>
  <c r="AC849" i="17"/>
  <c r="AB849" i="17"/>
  <c r="AF849" i="17" s="1"/>
  <c r="AE848" i="17"/>
  <c r="AD848" i="17"/>
  <c r="AC848" i="17"/>
  <c r="AB848" i="17"/>
  <c r="AF848" i="17" s="1"/>
  <c r="AE847" i="17"/>
  <c r="AD847" i="17"/>
  <c r="AC847" i="17"/>
  <c r="AB847" i="17"/>
  <c r="AF847" i="17" s="1"/>
  <c r="AE846" i="17"/>
  <c r="AD846" i="17"/>
  <c r="AC846" i="17"/>
  <c r="AB846" i="17"/>
  <c r="AF846" i="17" s="1"/>
  <c r="AE845" i="17"/>
  <c r="AD845" i="17"/>
  <c r="AC845" i="17"/>
  <c r="AB845" i="17"/>
  <c r="AF845" i="17" s="1"/>
  <c r="AE844" i="17"/>
  <c r="AD844" i="17"/>
  <c r="AC844" i="17"/>
  <c r="AB844" i="17"/>
  <c r="AF844" i="17" s="1"/>
  <c r="AE843" i="17"/>
  <c r="AD843" i="17"/>
  <c r="AC843" i="17"/>
  <c r="AB843" i="17"/>
  <c r="AF843" i="17" s="1"/>
  <c r="AE842" i="17"/>
  <c r="AD842" i="17"/>
  <c r="AC842" i="17"/>
  <c r="AB842" i="17"/>
  <c r="AF842" i="17" s="1"/>
  <c r="AE841" i="17"/>
  <c r="AD841" i="17"/>
  <c r="AC841" i="17"/>
  <c r="AB841" i="17"/>
  <c r="AF841" i="17" s="1"/>
  <c r="AE840" i="17"/>
  <c r="AD840" i="17"/>
  <c r="AC840" i="17"/>
  <c r="AB840" i="17"/>
  <c r="AF840" i="17" s="1"/>
  <c r="AE839" i="17"/>
  <c r="AD839" i="17"/>
  <c r="AC839" i="17"/>
  <c r="AB839" i="17"/>
  <c r="AF839" i="17" s="1"/>
  <c r="AE838" i="17"/>
  <c r="AD838" i="17"/>
  <c r="AC838" i="17"/>
  <c r="AB838" i="17"/>
  <c r="AF838" i="17" s="1"/>
  <c r="AE837" i="17"/>
  <c r="AD837" i="17"/>
  <c r="AC837" i="17"/>
  <c r="AB837" i="17"/>
  <c r="AF837" i="17" s="1"/>
  <c r="AE836" i="17"/>
  <c r="AD836" i="17"/>
  <c r="AC836" i="17"/>
  <c r="AB836" i="17"/>
  <c r="AF836" i="17" s="1"/>
  <c r="AE835" i="17"/>
  <c r="AD835" i="17"/>
  <c r="AC835" i="17"/>
  <c r="AB835" i="17"/>
  <c r="AF835" i="17" s="1"/>
  <c r="AE834" i="17"/>
  <c r="AD834" i="17"/>
  <c r="AC834" i="17"/>
  <c r="AB834" i="17"/>
  <c r="AF834" i="17" s="1"/>
  <c r="AE833" i="17"/>
  <c r="AD833" i="17"/>
  <c r="AC833" i="17"/>
  <c r="AB833" i="17"/>
  <c r="AF833" i="17" s="1"/>
  <c r="AE832" i="17"/>
  <c r="AD832" i="17"/>
  <c r="AC832" i="17"/>
  <c r="AB832" i="17"/>
  <c r="AF832" i="17" s="1"/>
  <c r="AE831" i="17"/>
  <c r="AD831" i="17"/>
  <c r="AC831" i="17"/>
  <c r="AB831" i="17"/>
  <c r="AF831" i="17" s="1"/>
  <c r="AA830" i="17"/>
  <c r="Z830" i="17"/>
  <c r="Y830" i="17"/>
  <c r="X830" i="17"/>
  <c r="W830" i="17"/>
  <c r="V830" i="17"/>
  <c r="U830" i="17"/>
  <c r="T830" i="17"/>
  <c r="S830" i="17"/>
  <c r="R830" i="17"/>
  <c r="Q830" i="17"/>
  <c r="P830" i="17"/>
  <c r="O830" i="17"/>
  <c r="N830" i="17"/>
  <c r="M830" i="17"/>
  <c r="L830" i="17"/>
  <c r="K830" i="17"/>
  <c r="J830" i="17"/>
  <c r="I830" i="17"/>
  <c r="H830" i="17"/>
  <c r="G830" i="17"/>
  <c r="AE830" i="17" s="1"/>
  <c r="F830" i="17"/>
  <c r="AD830" i="17" s="1"/>
  <c r="E830" i="17"/>
  <c r="AC830" i="17" s="1"/>
  <c r="D830" i="17"/>
  <c r="AB830" i="17" s="1"/>
  <c r="C830" i="17"/>
  <c r="AE829" i="17"/>
  <c r="AD829" i="17"/>
  <c r="AC829" i="17"/>
  <c r="AB829" i="17"/>
  <c r="AF829" i="17" s="1"/>
  <c r="AE828" i="17"/>
  <c r="AD828" i="17"/>
  <c r="AC828" i="17"/>
  <c r="AB828" i="17"/>
  <c r="AF828" i="17" s="1"/>
  <c r="AE827" i="17"/>
  <c r="AD827" i="17"/>
  <c r="AC827" i="17"/>
  <c r="AB827" i="17"/>
  <c r="AF827" i="17" s="1"/>
  <c r="AE826" i="17"/>
  <c r="AD826" i="17"/>
  <c r="AC826" i="17"/>
  <c r="AB826" i="17"/>
  <c r="AF826" i="17" s="1"/>
  <c r="AE825" i="17"/>
  <c r="AD825" i="17"/>
  <c r="AC825" i="17"/>
  <c r="AB825" i="17"/>
  <c r="AF825" i="17" s="1"/>
  <c r="AE824" i="17"/>
  <c r="AD824" i="17"/>
  <c r="AC824" i="17"/>
  <c r="AB824" i="17"/>
  <c r="AF824" i="17" s="1"/>
  <c r="AE823" i="17"/>
  <c r="AD823" i="17"/>
  <c r="AC823" i="17"/>
  <c r="AB823" i="17"/>
  <c r="AF823" i="17" s="1"/>
  <c r="AE822" i="17"/>
  <c r="AD822" i="17"/>
  <c r="AC822" i="17"/>
  <c r="AB822" i="17"/>
  <c r="AF822" i="17" s="1"/>
  <c r="AE821" i="17"/>
  <c r="AD821" i="17"/>
  <c r="AC821" i="17"/>
  <c r="AB821" i="17"/>
  <c r="AF821" i="17" s="1"/>
  <c r="AE820" i="17"/>
  <c r="AD820" i="17"/>
  <c r="AC820" i="17"/>
  <c r="AB820" i="17"/>
  <c r="AF820" i="17" s="1"/>
  <c r="AE819" i="17"/>
  <c r="AD819" i="17"/>
  <c r="AC819" i="17"/>
  <c r="AB819" i="17"/>
  <c r="AF819" i="17" s="1"/>
  <c r="AE818" i="17"/>
  <c r="AD818" i="17"/>
  <c r="AC818" i="17"/>
  <c r="AB818" i="17"/>
  <c r="AF818" i="17" s="1"/>
  <c r="AE817" i="17"/>
  <c r="AD817" i="17"/>
  <c r="AC817" i="17"/>
  <c r="AB817" i="17"/>
  <c r="AF817" i="17" s="1"/>
  <c r="AE816" i="17"/>
  <c r="AD816" i="17"/>
  <c r="AC816" i="17"/>
  <c r="AB816" i="17"/>
  <c r="AF816" i="17" s="1"/>
  <c r="AE815" i="17"/>
  <c r="AD815" i="17"/>
  <c r="AC815" i="17"/>
  <c r="AB815" i="17"/>
  <c r="AF815" i="17" s="1"/>
  <c r="AE814" i="17"/>
  <c r="AD814" i="17"/>
  <c r="AC814" i="17"/>
  <c r="AB814" i="17"/>
  <c r="AF814" i="17" s="1"/>
  <c r="AE813" i="17"/>
  <c r="AD813" i="17"/>
  <c r="AC813" i="17"/>
  <c r="AB813" i="17"/>
  <c r="AF813" i="17" s="1"/>
  <c r="AE812" i="17"/>
  <c r="AD812" i="17"/>
  <c r="AC812" i="17"/>
  <c r="AB812" i="17"/>
  <c r="AF812" i="17" s="1"/>
  <c r="AE811" i="17"/>
  <c r="AD811" i="17"/>
  <c r="AC811" i="17"/>
  <c r="AB811" i="17"/>
  <c r="AF811" i="17" s="1"/>
  <c r="AE810" i="17"/>
  <c r="AD810" i="17"/>
  <c r="AC810" i="17"/>
  <c r="AB810" i="17"/>
  <c r="AF810" i="17" s="1"/>
  <c r="AE809" i="17"/>
  <c r="AD809" i="17"/>
  <c r="AC809" i="17"/>
  <c r="AB809" i="17"/>
  <c r="AF809" i="17" s="1"/>
  <c r="AE808" i="17"/>
  <c r="AD808" i="17"/>
  <c r="AC808" i="17"/>
  <c r="AB808" i="17"/>
  <c r="AF808" i="17" s="1"/>
  <c r="AA807" i="17"/>
  <c r="Z807" i="17"/>
  <c r="Y807" i="17"/>
  <c r="X807" i="17"/>
  <c r="W807" i="17"/>
  <c r="V807" i="17"/>
  <c r="U807" i="17"/>
  <c r="T807" i="17"/>
  <c r="S807" i="17"/>
  <c r="R807" i="17"/>
  <c r="Q807" i="17"/>
  <c r="P807" i="17"/>
  <c r="O807" i="17"/>
  <c r="N807" i="17"/>
  <c r="M807" i="17"/>
  <c r="L807" i="17"/>
  <c r="K807" i="17"/>
  <c r="J807" i="17"/>
  <c r="I807" i="17"/>
  <c r="H807" i="17"/>
  <c r="G807" i="17"/>
  <c r="AE807" i="17" s="1"/>
  <c r="F807" i="17"/>
  <c r="AD807" i="17" s="1"/>
  <c r="E807" i="17"/>
  <c r="AC807" i="17" s="1"/>
  <c r="D807" i="17"/>
  <c r="AB807" i="17" s="1"/>
  <c r="C807" i="17"/>
  <c r="AE806" i="17"/>
  <c r="AD806" i="17"/>
  <c r="AC806" i="17"/>
  <c r="AB806" i="17"/>
  <c r="AF806" i="17" s="1"/>
  <c r="AE805" i="17"/>
  <c r="AD805" i="17"/>
  <c r="AC805" i="17"/>
  <c r="AB805" i="17"/>
  <c r="AF805" i="17" s="1"/>
  <c r="AE804" i="17"/>
  <c r="AD804" i="17"/>
  <c r="AC804" i="17"/>
  <c r="AB804" i="17"/>
  <c r="AF804" i="17" s="1"/>
  <c r="AE803" i="17"/>
  <c r="AD803" i="17"/>
  <c r="AC803" i="17"/>
  <c r="AB803" i="17"/>
  <c r="AF803" i="17" s="1"/>
  <c r="AE802" i="17"/>
  <c r="AD802" i="17"/>
  <c r="AC802" i="17"/>
  <c r="AB802" i="17"/>
  <c r="AF802" i="17" s="1"/>
  <c r="AE801" i="17"/>
  <c r="AD801" i="17"/>
  <c r="AC801" i="17"/>
  <c r="AB801" i="17"/>
  <c r="AF801" i="17" s="1"/>
  <c r="AE800" i="17"/>
  <c r="AD800" i="17"/>
  <c r="AC800" i="17"/>
  <c r="AB800" i="17"/>
  <c r="AF800" i="17" s="1"/>
  <c r="AE799" i="17"/>
  <c r="AD799" i="17"/>
  <c r="AC799" i="17"/>
  <c r="AB799" i="17"/>
  <c r="AF799" i="17" s="1"/>
  <c r="AE798" i="17"/>
  <c r="AD798" i="17"/>
  <c r="AC798" i="17"/>
  <c r="AB798" i="17"/>
  <c r="AF798" i="17" s="1"/>
  <c r="AE797" i="17"/>
  <c r="AD797" i="17"/>
  <c r="AC797" i="17"/>
  <c r="AB797" i="17"/>
  <c r="AF797" i="17" s="1"/>
  <c r="AE796" i="17"/>
  <c r="AD796" i="17"/>
  <c r="AC796" i="17"/>
  <c r="AB796" i="17"/>
  <c r="AF796" i="17" s="1"/>
  <c r="AA795" i="17"/>
  <c r="Z795" i="17"/>
  <c r="Y795" i="17"/>
  <c r="X795" i="17"/>
  <c r="W795" i="17"/>
  <c r="V795" i="17"/>
  <c r="U795" i="17"/>
  <c r="T795" i="17"/>
  <c r="S795" i="17"/>
  <c r="R795" i="17"/>
  <c r="Q795" i="17"/>
  <c r="P795" i="17"/>
  <c r="O795" i="17"/>
  <c r="N795" i="17"/>
  <c r="M795" i="17"/>
  <c r="L795" i="17"/>
  <c r="K795" i="17"/>
  <c r="J795" i="17"/>
  <c r="I795" i="17"/>
  <c r="H795" i="17"/>
  <c r="G795" i="17"/>
  <c r="AE795" i="17" s="1"/>
  <c r="F795" i="17"/>
  <c r="AD795" i="17" s="1"/>
  <c r="E795" i="17"/>
  <c r="AC795" i="17" s="1"/>
  <c r="D795" i="17"/>
  <c r="AB795" i="17" s="1"/>
  <c r="C795" i="17"/>
  <c r="AE794" i="17"/>
  <c r="AD794" i="17"/>
  <c r="AC794" i="17"/>
  <c r="AB794" i="17"/>
  <c r="AF794" i="17" s="1"/>
  <c r="AE793" i="17"/>
  <c r="AD793" i="17"/>
  <c r="AC793" i="17"/>
  <c r="AB793" i="17"/>
  <c r="AF793" i="17" s="1"/>
  <c r="AE792" i="17"/>
  <c r="AD792" i="17"/>
  <c r="AC792" i="17"/>
  <c r="AB792" i="17"/>
  <c r="AF792" i="17" s="1"/>
  <c r="AE791" i="17"/>
  <c r="AD791" i="17"/>
  <c r="AC791" i="17"/>
  <c r="AB791" i="17"/>
  <c r="AF791" i="17" s="1"/>
  <c r="AE790" i="17"/>
  <c r="AD790" i="17"/>
  <c r="AC790" i="17"/>
  <c r="AB790" i="17"/>
  <c r="AF790" i="17" s="1"/>
  <c r="AE789" i="17"/>
  <c r="AD789" i="17"/>
  <c r="AC789" i="17"/>
  <c r="AB789" i="17"/>
  <c r="AF789" i="17" s="1"/>
  <c r="AE788" i="17"/>
  <c r="AD788" i="17"/>
  <c r="AC788" i="17"/>
  <c r="AB788" i="17"/>
  <c r="AF788" i="17" s="1"/>
  <c r="AE787" i="17"/>
  <c r="AD787" i="17"/>
  <c r="AC787" i="17"/>
  <c r="AB787" i="17"/>
  <c r="AF787" i="17" s="1"/>
  <c r="AE786" i="17"/>
  <c r="AD786" i="17"/>
  <c r="AC786" i="17"/>
  <c r="AB786" i="17"/>
  <c r="AF786" i="17" s="1"/>
  <c r="AE785" i="17"/>
  <c r="AD785" i="17"/>
  <c r="AC785" i="17"/>
  <c r="AB785" i="17"/>
  <c r="AF785" i="17" s="1"/>
  <c r="AE784" i="17"/>
  <c r="AD784" i="17"/>
  <c r="AC784" i="17"/>
  <c r="AB784" i="17"/>
  <c r="AF784" i="17" s="1"/>
  <c r="AE783" i="17"/>
  <c r="AD783" i="17"/>
  <c r="AC783" i="17"/>
  <c r="AB783" i="17"/>
  <c r="AF783" i="17" s="1"/>
  <c r="AE782" i="17"/>
  <c r="AD782" i="17"/>
  <c r="AC782" i="17"/>
  <c r="AB782" i="17"/>
  <c r="AF782" i="17" s="1"/>
  <c r="AE781" i="17"/>
  <c r="AD781" i="17"/>
  <c r="AC781" i="17"/>
  <c r="AB781" i="17"/>
  <c r="AF781" i="17" s="1"/>
  <c r="AE780" i="17"/>
  <c r="AD780" i="17"/>
  <c r="AC780" i="17"/>
  <c r="AB780" i="17"/>
  <c r="AF780" i="17" s="1"/>
  <c r="AE779" i="17"/>
  <c r="AD779" i="17"/>
  <c r="AC779" i="17"/>
  <c r="AB779" i="17"/>
  <c r="AF779" i="17" s="1"/>
  <c r="AE778" i="17"/>
  <c r="AD778" i="17"/>
  <c r="AC778" i="17"/>
  <c r="AB778" i="17"/>
  <c r="AF778" i="17" s="1"/>
  <c r="AA777" i="17"/>
  <c r="AA776" i="17" s="1"/>
  <c r="AA341" i="17" s="1"/>
  <c r="AA340" i="17" s="1"/>
  <c r="Z777" i="17"/>
  <c r="Z776" i="17" s="1"/>
  <c r="Z341" i="17" s="1"/>
  <c r="Z340" i="17" s="1"/>
  <c r="Y777" i="17"/>
  <c r="X777" i="17"/>
  <c r="W777" i="17"/>
  <c r="W776" i="17" s="1"/>
  <c r="W341" i="17" s="1"/>
  <c r="W340" i="17" s="1"/>
  <c r="V777" i="17"/>
  <c r="V776" i="17" s="1"/>
  <c r="V341" i="17" s="1"/>
  <c r="V340" i="17" s="1"/>
  <c r="U777" i="17"/>
  <c r="T777" i="17"/>
  <c r="S777" i="17"/>
  <c r="S776" i="17" s="1"/>
  <c r="S341" i="17" s="1"/>
  <c r="S340" i="17" s="1"/>
  <c r="R777" i="17"/>
  <c r="R776" i="17" s="1"/>
  <c r="R341" i="17" s="1"/>
  <c r="R340" i="17" s="1"/>
  <c r="Q777" i="17"/>
  <c r="P777" i="17"/>
  <c r="O777" i="17"/>
  <c r="O776" i="17" s="1"/>
  <c r="O341" i="17" s="1"/>
  <c r="O340" i="17" s="1"/>
  <c r="N777" i="17"/>
  <c r="N776" i="17" s="1"/>
  <c r="N341" i="17" s="1"/>
  <c r="N340" i="17" s="1"/>
  <c r="M777" i="17"/>
  <c r="L777" i="17"/>
  <c r="K777" i="17"/>
  <c r="K776" i="17" s="1"/>
  <c r="K341" i="17" s="1"/>
  <c r="K340" i="17" s="1"/>
  <c r="J777" i="17"/>
  <c r="J776" i="17" s="1"/>
  <c r="J341" i="17" s="1"/>
  <c r="J340" i="17" s="1"/>
  <c r="I777" i="17"/>
  <c r="H777" i="17"/>
  <c r="G777" i="17"/>
  <c r="AE777" i="17" s="1"/>
  <c r="F777" i="17"/>
  <c r="AD777" i="17" s="1"/>
  <c r="E777" i="17"/>
  <c r="AC777" i="17" s="1"/>
  <c r="D777" i="17"/>
  <c r="AB777" i="17" s="1"/>
  <c r="C777" i="17"/>
  <c r="C776" i="17" s="1"/>
  <c r="Y776" i="17"/>
  <c r="X776" i="17"/>
  <c r="U776" i="17"/>
  <c r="T776" i="17"/>
  <c r="Q776" i="17"/>
  <c r="P776" i="17"/>
  <c r="M776" i="17"/>
  <c r="L776" i="17"/>
  <c r="I776" i="17"/>
  <c r="H776" i="17"/>
  <c r="E776" i="17"/>
  <c r="AC776" i="17" s="1"/>
  <c r="D776" i="17"/>
  <c r="AB776" i="17" s="1"/>
  <c r="AE775" i="17"/>
  <c r="AD775" i="17"/>
  <c r="AC775" i="17"/>
  <c r="AB775" i="17"/>
  <c r="AF775" i="17" s="1"/>
  <c r="AE774" i="17"/>
  <c r="AD774" i="17"/>
  <c r="AC774" i="17"/>
  <c r="AB774" i="17"/>
  <c r="AF774" i="17" s="1"/>
  <c r="AE773" i="17"/>
  <c r="AD773" i="17"/>
  <c r="AC773" i="17"/>
  <c r="AB773" i="17"/>
  <c r="AF773" i="17" s="1"/>
  <c r="AE772" i="17"/>
  <c r="AD772" i="17"/>
  <c r="AC772" i="17"/>
  <c r="AB772" i="17"/>
  <c r="AF772" i="17" s="1"/>
  <c r="AE771" i="17"/>
  <c r="AD771" i="17"/>
  <c r="AC771" i="17"/>
  <c r="AB771" i="17"/>
  <c r="AF771" i="17" s="1"/>
  <c r="AE770" i="17"/>
  <c r="AD770" i="17"/>
  <c r="AC770" i="17"/>
  <c r="AB770" i="17"/>
  <c r="AF770" i="17" s="1"/>
  <c r="AE769" i="17"/>
  <c r="AD769" i="17"/>
  <c r="AC769" i="17"/>
  <c r="AB769" i="17"/>
  <c r="AF769" i="17" s="1"/>
  <c r="AE768" i="17"/>
  <c r="AD768" i="17"/>
  <c r="AC768" i="17"/>
  <c r="AB768" i="17"/>
  <c r="AF768" i="17" s="1"/>
  <c r="AE767" i="17"/>
  <c r="AD767" i="17"/>
  <c r="AC767" i="17"/>
  <c r="AB767" i="17"/>
  <c r="AF767" i="17" s="1"/>
  <c r="AE766" i="17"/>
  <c r="AD766" i="17"/>
  <c r="AC766" i="17"/>
  <c r="AB766" i="17"/>
  <c r="AF766" i="17" s="1"/>
  <c r="AE765" i="17"/>
  <c r="AD765" i="17"/>
  <c r="AC765" i="17"/>
  <c r="AB765" i="17"/>
  <c r="AF765" i="17" s="1"/>
  <c r="AE764" i="17"/>
  <c r="AD764" i="17"/>
  <c r="AC764" i="17"/>
  <c r="AB764" i="17"/>
  <c r="AF764" i="17" s="1"/>
  <c r="AE763" i="17"/>
  <c r="AD763" i="17"/>
  <c r="AC763" i="17"/>
  <c r="AB763" i="17"/>
  <c r="AF763" i="17" s="1"/>
  <c r="AE762" i="17"/>
  <c r="AD762" i="17"/>
  <c r="AC762" i="17"/>
  <c r="AB762" i="17"/>
  <c r="AF762" i="17" s="1"/>
  <c r="AE761" i="17"/>
  <c r="AD761" i="17"/>
  <c r="AC761" i="17"/>
  <c r="AB761" i="17"/>
  <c r="AF761" i="17" s="1"/>
  <c r="AE760" i="17"/>
  <c r="AD760" i="17"/>
  <c r="AC760" i="17"/>
  <c r="AB760" i="17"/>
  <c r="AF760" i="17" s="1"/>
  <c r="AE759" i="17"/>
  <c r="AD759" i="17"/>
  <c r="AC759" i="17"/>
  <c r="AB759" i="17"/>
  <c r="AF759" i="17" s="1"/>
  <c r="AE758" i="17"/>
  <c r="AD758" i="17"/>
  <c r="AC758" i="17"/>
  <c r="AB758" i="17"/>
  <c r="AF758" i="17" s="1"/>
  <c r="AE757" i="17"/>
  <c r="AD757" i="17"/>
  <c r="AC757" i="17"/>
  <c r="AB757" i="17"/>
  <c r="AF757" i="17" s="1"/>
  <c r="AE756" i="17"/>
  <c r="AD756" i="17"/>
  <c r="AC756" i="17"/>
  <c r="AB756" i="17"/>
  <c r="AF756" i="17" s="1"/>
  <c r="AE755" i="17"/>
  <c r="AD755" i="17"/>
  <c r="AC755" i="17"/>
  <c r="AB755" i="17"/>
  <c r="AF755" i="17" s="1"/>
  <c r="AE754" i="17"/>
  <c r="AD754" i="17"/>
  <c r="AC754" i="17"/>
  <c r="AB754" i="17"/>
  <c r="AF754" i="17" s="1"/>
  <c r="AE753" i="17"/>
  <c r="AD753" i="17"/>
  <c r="AC753" i="17"/>
  <c r="AB753" i="17"/>
  <c r="AF753" i="17" s="1"/>
  <c r="AE752" i="17"/>
  <c r="AD752" i="17"/>
  <c r="AC752" i="17"/>
  <c r="AB752" i="17"/>
  <c r="AF752" i="17" s="1"/>
  <c r="AE751" i="17"/>
  <c r="AD751" i="17"/>
  <c r="AC751" i="17"/>
  <c r="AB751" i="17"/>
  <c r="AF751" i="17" s="1"/>
  <c r="AE750" i="17"/>
  <c r="AD750" i="17"/>
  <c r="AC750" i="17"/>
  <c r="AB750" i="17"/>
  <c r="AF750" i="17" s="1"/>
  <c r="AE749" i="17"/>
  <c r="AD749" i="17"/>
  <c r="AC749" i="17"/>
  <c r="AB749" i="17"/>
  <c r="AF749" i="17" s="1"/>
  <c r="AE748" i="17"/>
  <c r="AD748" i="17"/>
  <c r="AC748" i="17"/>
  <c r="AB748" i="17"/>
  <c r="AF748" i="17" s="1"/>
  <c r="AE747" i="17"/>
  <c r="AD747" i="17"/>
  <c r="AC747" i="17"/>
  <c r="AB747" i="17"/>
  <c r="AF747" i="17" s="1"/>
  <c r="AE746" i="17"/>
  <c r="AD746" i="17"/>
  <c r="AC746" i="17"/>
  <c r="AB746" i="17"/>
  <c r="AF746" i="17" s="1"/>
  <c r="AE745" i="17"/>
  <c r="AD745" i="17"/>
  <c r="AC745" i="17"/>
  <c r="AB745" i="17"/>
  <c r="AF745" i="17" s="1"/>
  <c r="AE744" i="17"/>
  <c r="AD744" i="17"/>
  <c r="AC744" i="17"/>
  <c r="AB744" i="17"/>
  <c r="AF744" i="17" s="1"/>
  <c r="AE743" i="17"/>
  <c r="AD743" i="17"/>
  <c r="AC743" i="17"/>
  <c r="AB743" i="17"/>
  <c r="AF743" i="17" s="1"/>
  <c r="AE742" i="17"/>
  <c r="AD742" i="17"/>
  <c r="AC742" i="17"/>
  <c r="AB742" i="17"/>
  <c r="AF742" i="17" s="1"/>
  <c r="AE741" i="17"/>
  <c r="AD741" i="17"/>
  <c r="AC741" i="17"/>
  <c r="AB741" i="17"/>
  <c r="AF741" i="17" s="1"/>
  <c r="AA740" i="17"/>
  <c r="Z740" i="17"/>
  <c r="Y740" i="17"/>
  <c r="X740" i="17"/>
  <c r="W740" i="17"/>
  <c r="V740" i="17"/>
  <c r="U740" i="17"/>
  <c r="T740" i="17"/>
  <c r="S740" i="17"/>
  <c r="R740" i="17"/>
  <c r="Q740" i="17"/>
  <c r="P740" i="17"/>
  <c r="O740" i="17"/>
  <c r="N740" i="17"/>
  <c r="M740" i="17"/>
  <c r="L740" i="17"/>
  <c r="K740" i="17"/>
  <c r="J740" i="17"/>
  <c r="I740" i="17"/>
  <c r="H740" i="17"/>
  <c r="G740" i="17"/>
  <c r="AE740" i="17" s="1"/>
  <c r="F740" i="17"/>
  <c r="AD740" i="17" s="1"/>
  <c r="E740" i="17"/>
  <c r="AC740" i="17" s="1"/>
  <c r="D740" i="17"/>
  <c r="AB740" i="17" s="1"/>
  <c r="C740" i="17"/>
  <c r="AE739" i="17"/>
  <c r="AD739" i="17"/>
  <c r="AC739" i="17"/>
  <c r="AB739" i="17"/>
  <c r="AF739" i="17" s="1"/>
  <c r="AE738" i="17"/>
  <c r="AD738" i="17"/>
  <c r="AC738" i="17"/>
  <c r="AB738" i="17"/>
  <c r="AF738" i="17" s="1"/>
  <c r="AE737" i="17"/>
  <c r="AD737" i="17"/>
  <c r="AC737" i="17"/>
  <c r="AB737" i="17"/>
  <c r="AF737" i="17" s="1"/>
  <c r="AE736" i="17"/>
  <c r="AD736" i="17"/>
  <c r="AC736" i="17"/>
  <c r="AB736" i="17"/>
  <c r="AF736" i="17" s="1"/>
  <c r="AE735" i="17"/>
  <c r="AD735" i="17"/>
  <c r="AC735" i="17"/>
  <c r="AB735" i="17"/>
  <c r="AF735" i="17" s="1"/>
  <c r="AE734" i="17"/>
  <c r="AD734" i="17"/>
  <c r="AC734" i="17"/>
  <c r="AB734" i="17"/>
  <c r="AF734" i="17" s="1"/>
  <c r="AE733" i="17"/>
  <c r="AD733" i="17"/>
  <c r="AC733" i="17"/>
  <c r="AB733" i="17"/>
  <c r="AF733" i="17" s="1"/>
  <c r="AE732" i="17"/>
  <c r="AD732" i="17"/>
  <c r="AC732" i="17"/>
  <c r="AB732" i="17"/>
  <c r="AF732" i="17" s="1"/>
  <c r="AE731" i="17"/>
  <c r="AD731" i="17"/>
  <c r="AC731" i="17"/>
  <c r="AB731" i="17"/>
  <c r="AF731" i="17" s="1"/>
  <c r="AE730" i="17"/>
  <c r="AD730" i="17"/>
  <c r="AC730" i="17"/>
  <c r="AB730" i="17"/>
  <c r="AF730" i="17" s="1"/>
  <c r="AE729" i="17"/>
  <c r="AD729" i="17"/>
  <c r="AC729" i="17"/>
  <c r="AB729" i="17"/>
  <c r="AF729" i="17" s="1"/>
  <c r="AE728" i="17"/>
  <c r="AD728" i="17"/>
  <c r="AC728" i="17"/>
  <c r="AB728" i="17"/>
  <c r="AF728" i="17" s="1"/>
  <c r="AE727" i="17"/>
  <c r="AD727" i="17"/>
  <c r="AC727" i="17"/>
  <c r="AB727" i="17"/>
  <c r="AF727" i="17" s="1"/>
  <c r="AE726" i="17"/>
  <c r="AD726" i="17"/>
  <c r="AC726" i="17"/>
  <c r="AB726" i="17"/>
  <c r="AF726" i="17" s="1"/>
  <c r="AE725" i="17"/>
  <c r="AD725" i="17"/>
  <c r="AC725" i="17"/>
  <c r="AB725" i="17"/>
  <c r="AF725" i="17" s="1"/>
  <c r="AE724" i="17"/>
  <c r="AD724" i="17"/>
  <c r="AC724" i="17"/>
  <c r="AB724" i="17"/>
  <c r="AF724" i="17" s="1"/>
  <c r="AE723" i="17"/>
  <c r="AD723" i="17"/>
  <c r="AC723" i="17"/>
  <c r="AB723" i="17"/>
  <c r="AF723" i="17" s="1"/>
  <c r="AE722" i="17"/>
  <c r="AD722" i="17"/>
  <c r="AC722" i="17"/>
  <c r="AB722" i="17"/>
  <c r="AF722" i="17" s="1"/>
  <c r="AE721" i="17"/>
  <c r="AD721" i="17"/>
  <c r="AC721" i="17"/>
  <c r="AB721" i="17"/>
  <c r="AF721" i="17" s="1"/>
  <c r="AE720" i="17"/>
  <c r="AD720" i="17"/>
  <c r="AC720" i="17"/>
  <c r="AB720" i="17"/>
  <c r="AF720" i="17" s="1"/>
  <c r="AE719" i="17"/>
  <c r="AD719" i="17"/>
  <c r="AC719" i="17"/>
  <c r="AB719" i="17"/>
  <c r="AF719" i="17" s="1"/>
  <c r="AE718" i="17"/>
  <c r="AD718" i="17"/>
  <c r="AC718" i="17"/>
  <c r="AB718" i="17"/>
  <c r="AF718" i="17" s="1"/>
  <c r="AE717" i="17"/>
  <c r="AD717" i="17"/>
  <c r="AC717" i="17"/>
  <c r="AB717" i="17"/>
  <c r="AF717" i="17" s="1"/>
  <c r="AE716" i="17"/>
  <c r="AD716" i="17"/>
  <c r="AC716" i="17"/>
  <c r="AB716" i="17"/>
  <c r="AF716" i="17" s="1"/>
  <c r="AE715" i="17"/>
  <c r="AD715" i="17"/>
  <c r="AC715" i="17"/>
  <c r="AB715" i="17"/>
  <c r="AF715" i="17" s="1"/>
  <c r="AE714" i="17"/>
  <c r="AD714" i="17"/>
  <c r="AC714" i="17"/>
  <c r="AB714" i="17"/>
  <c r="AF714" i="17" s="1"/>
  <c r="AE713" i="17"/>
  <c r="AD713" i="17"/>
  <c r="AC713" i="17"/>
  <c r="AB713" i="17"/>
  <c r="AF713" i="17" s="1"/>
  <c r="AE712" i="17"/>
  <c r="AD712" i="17"/>
  <c r="AC712" i="17"/>
  <c r="AB712" i="17"/>
  <c r="AF712" i="17" s="1"/>
  <c r="AE711" i="17"/>
  <c r="AD711" i="17"/>
  <c r="AC711" i="17"/>
  <c r="AB711" i="17"/>
  <c r="AF711" i="17" s="1"/>
  <c r="AE710" i="17"/>
  <c r="AD710" i="17"/>
  <c r="AC710" i="17"/>
  <c r="AB710" i="17"/>
  <c r="AF710" i="17" s="1"/>
  <c r="AE709" i="17"/>
  <c r="AD709" i="17"/>
  <c r="AC709" i="17"/>
  <c r="AB709" i="17"/>
  <c r="AF709" i="17" s="1"/>
  <c r="AE708" i="17"/>
  <c r="AD708" i="17"/>
  <c r="AC708" i="17"/>
  <c r="AB708" i="17"/>
  <c r="AF708" i="17" s="1"/>
  <c r="AE707" i="17"/>
  <c r="AD707" i="17"/>
  <c r="AC707" i="17"/>
  <c r="AB707" i="17"/>
  <c r="AF707" i="17" s="1"/>
  <c r="AE706" i="17"/>
  <c r="AD706" i="17"/>
  <c r="AC706" i="17"/>
  <c r="AB706" i="17"/>
  <c r="AF706" i="17" s="1"/>
  <c r="AE705" i="17"/>
  <c r="AD705" i="17"/>
  <c r="AC705" i="17"/>
  <c r="AB705" i="17"/>
  <c r="AF705" i="17" s="1"/>
  <c r="AE704" i="17"/>
  <c r="AD704" i="17"/>
  <c r="AC704" i="17"/>
  <c r="AB704" i="17"/>
  <c r="AF704" i="17" s="1"/>
  <c r="AE703" i="17"/>
  <c r="AD703" i="17"/>
  <c r="AC703" i="17"/>
  <c r="AB703" i="17"/>
  <c r="AF703" i="17" s="1"/>
  <c r="AE702" i="17"/>
  <c r="AD702" i="17"/>
  <c r="AC702" i="17"/>
  <c r="AB702" i="17"/>
  <c r="AF702" i="17" s="1"/>
  <c r="AE701" i="17"/>
  <c r="AD701" i="17"/>
  <c r="AC701" i="17"/>
  <c r="AB701" i="17"/>
  <c r="AF701" i="17" s="1"/>
  <c r="AE700" i="17"/>
  <c r="AD700" i="17"/>
  <c r="AC700" i="17"/>
  <c r="AB700" i="17"/>
  <c r="AF700" i="17" s="1"/>
  <c r="AE699" i="17"/>
  <c r="AD699" i="17"/>
  <c r="AC699" i="17"/>
  <c r="AB699" i="17"/>
  <c r="AF699" i="17" s="1"/>
  <c r="AE698" i="17"/>
  <c r="AD698" i="17"/>
  <c r="AC698" i="17"/>
  <c r="AB698" i="17"/>
  <c r="AF698" i="17" s="1"/>
  <c r="AE697" i="17"/>
  <c r="AD697" i="17"/>
  <c r="AC697" i="17"/>
  <c r="AB697" i="17"/>
  <c r="AF697" i="17" s="1"/>
  <c r="AE696" i="17"/>
  <c r="AD696" i="17"/>
  <c r="AC696" i="17"/>
  <c r="AB696" i="17"/>
  <c r="AF696" i="17" s="1"/>
  <c r="AE695" i="17"/>
  <c r="AD695" i="17"/>
  <c r="AC695" i="17"/>
  <c r="AB695" i="17"/>
  <c r="AF695" i="17" s="1"/>
  <c r="AE694" i="17"/>
  <c r="AD694" i="17"/>
  <c r="AC694" i="17"/>
  <c r="AB694" i="17"/>
  <c r="AF694" i="17" s="1"/>
  <c r="AE693" i="17"/>
  <c r="AD693" i="17"/>
  <c r="AC693" i="17"/>
  <c r="AB693" i="17"/>
  <c r="AF693" i="17" s="1"/>
  <c r="AE692" i="17"/>
  <c r="AD692" i="17"/>
  <c r="AC692" i="17"/>
  <c r="AB692" i="17"/>
  <c r="AF692" i="17" s="1"/>
  <c r="AE691" i="17"/>
  <c r="AD691" i="17"/>
  <c r="AC691" i="17"/>
  <c r="AB691" i="17"/>
  <c r="AF691" i="17" s="1"/>
  <c r="AE690" i="17"/>
  <c r="AD690" i="17"/>
  <c r="AC690" i="17"/>
  <c r="AB690" i="17"/>
  <c r="AF690" i="17" s="1"/>
  <c r="AE689" i="17"/>
  <c r="AD689" i="17"/>
  <c r="AC689" i="17"/>
  <c r="AB689" i="17"/>
  <c r="AF689" i="17" s="1"/>
  <c r="AE688" i="17"/>
  <c r="AD688" i="17"/>
  <c r="AC688" i="17"/>
  <c r="AB688" i="17"/>
  <c r="AF688" i="17" s="1"/>
  <c r="AE687" i="17"/>
  <c r="AD687" i="17"/>
  <c r="AC687" i="17"/>
  <c r="AB687" i="17"/>
  <c r="AF687" i="17" s="1"/>
  <c r="AE686" i="17"/>
  <c r="AD686" i="17"/>
  <c r="AC686" i="17"/>
  <c r="AB686" i="17"/>
  <c r="AF686" i="17" s="1"/>
  <c r="AE685" i="17"/>
  <c r="AD685" i="17"/>
  <c r="AC685" i="17"/>
  <c r="AB685" i="17"/>
  <c r="AF685" i="17" s="1"/>
  <c r="AE684" i="17"/>
  <c r="AD684" i="17"/>
  <c r="AC684" i="17"/>
  <c r="AB684" i="17"/>
  <c r="AF684" i="17" s="1"/>
  <c r="AE683" i="17"/>
  <c r="AD683" i="17"/>
  <c r="AC683" i="17"/>
  <c r="AB683" i="17"/>
  <c r="AF683" i="17" s="1"/>
  <c r="AE682" i="17"/>
  <c r="AD682" i="17"/>
  <c r="AC682" i="17"/>
  <c r="AB682" i="17"/>
  <c r="AF682" i="17" s="1"/>
  <c r="AE681" i="17"/>
  <c r="AD681" i="17"/>
  <c r="AC681" i="17"/>
  <c r="AB681" i="17"/>
  <c r="AF681" i="17" s="1"/>
  <c r="AE680" i="17"/>
  <c r="AD680" i="17"/>
  <c r="AC680" i="17"/>
  <c r="AB680" i="17"/>
  <c r="AF680" i="17" s="1"/>
  <c r="AE679" i="17"/>
  <c r="AD679" i="17"/>
  <c r="AC679" i="17"/>
  <c r="AB679" i="17"/>
  <c r="AF679" i="17" s="1"/>
  <c r="AE678" i="17"/>
  <c r="AD678" i="17"/>
  <c r="AC678" i="17"/>
  <c r="AB678" i="17"/>
  <c r="AF678" i="17" s="1"/>
  <c r="AE677" i="17"/>
  <c r="AD677" i="17"/>
  <c r="AC677" i="17"/>
  <c r="AB677" i="17"/>
  <c r="AF677" i="17" s="1"/>
  <c r="AE676" i="17"/>
  <c r="AD676" i="17"/>
  <c r="AC676" i="17"/>
  <c r="AB676" i="17"/>
  <c r="AF676" i="17" s="1"/>
  <c r="AE675" i="17"/>
  <c r="AD675" i="17"/>
  <c r="AC675" i="17"/>
  <c r="AB675" i="17"/>
  <c r="AF675" i="17" s="1"/>
  <c r="AE674" i="17"/>
  <c r="AD674" i="17"/>
  <c r="AC674" i="17"/>
  <c r="AB674" i="17"/>
  <c r="AF674" i="17" s="1"/>
  <c r="AE673" i="17"/>
  <c r="AD673" i="17"/>
  <c r="AC673" i="17"/>
  <c r="AB673" i="17"/>
  <c r="AF673" i="17" s="1"/>
  <c r="AE672" i="17"/>
  <c r="AD672" i="17"/>
  <c r="AC672" i="17"/>
  <c r="AB672" i="17"/>
  <c r="AF672" i="17" s="1"/>
  <c r="AE671" i="17"/>
  <c r="AD671" i="17"/>
  <c r="AC671" i="17"/>
  <c r="AB671" i="17"/>
  <c r="AF671" i="17" s="1"/>
  <c r="AE670" i="17"/>
  <c r="AD670" i="17"/>
  <c r="AC670" i="17"/>
  <c r="AB670" i="17"/>
  <c r="AF670" i="17" s="1"/>
  <c r="AE669" i="17"/>
  <c r="AD669" i="17"/>
  <c r="AC669" i="17"/>
  <c r="AB669" i="17"/>
  <c r="AF669" i="17" s="1"/>
  <c r="AE668" i="17"/>
  <c r="AD668" i="17"/>
  <c r="AC668" i="17"/>
  <c r="AB668" i="17"/>
  <c r="AF668" i="17" s="1"/>
  <c r="AE667" i="17"/>
  <c r="AD667" i="17"/>
  <c r="AC667" i="17"/>
  <c r="AB667" i="17"/>
  <c r="AF667" i="17" s="1"/>
  <c r="AE666" i="17"/>
  <c r="AD666" i="17"/>
  <c r="AC666" i="17"/>
  <c r="AB666" i="17"/>
  <c r="AF666" i="17" s="1"/>
  <c r="AE665" i="17"/>
  <c r="AD665" i="17"/>
  <c r="AC665" i="17"/>
  <c r="AB665" i="17"/>
  <c r="AF665" i="17" s="1"/>
  <c r="AE664" i="17"/>
  <c r="AD664" i="17"/>
  <c r="AC664" i="17"/>
  <c r="AB664" i="17"/>
  <c r="AF664" i="17" s="1"/>
  <c r="AE663" i="17"/>
  <c r="AD663" i="17"/>
  <c r="AC663" i="17"/>
  <c r="AB663" i="17"/>
  <c r="AF663" i="17" s="1"/>
  <c r="AE662" i="17"/>
  <c r="AD662" i="17"/>
  <c r="AC662" i="17"/>
  <c r="AB662" i="17"/>
  <c r="AF662" i="17" s="1"/>
  <c r="AE661" i="17"/>
  <c r="AD661" i="17"/>
  <c r="AC661" i="17"/>
  <c r="AB661" i="17"/>
  <c r="AF661" i="17" s="1"/>
  <c r="AE660" i="17"/>
  <c r="AD660" i="17"/>
  <c r="AC660" i="17"/>
  <c r="AB660" i="17"/>
  <c r="AF660" i="17" s="1"/>
  <c r="AE659" i="17"/>
  <c r="AD659" i="17"/>
  <c r="AC659" i="17"/>
  <c r="AB659" i="17"/>
  <c r="AF659" i="17" s="1"/>
  <c r="AE658" i="17"/>
  <c r="AD658" i="17"/>
  <c r="AC658" i="17"/>
  <c r="AB658" i="17"/>
  <c r="AF658" i="17" s="1"/>
  <c r="AE657" i="17"/>
  <c r="AD657" i="17"/>
  <c r="AC657" i="17"/>
  <c r="AB657" i="17"/>
  <c r="AF657" i="17" s="1"/>
  <c r="AE656" i="17"/>
  <c r="AD656" i="17"/>
  <c r="AC656" i="17"/>
  <c r="AB656" i="17"/>
  <c r="AF656" i="17" s="1"/>
  <c r="AE655" i="17"/>
  <c r="AD655" i="17"/>
  <c r="AC655" i="17"/>
  <c r="AB655" i="17"/>
  <c r="AF655" i="17" s="1"/>
  <c r="AE654" i="17"/>
  <c r="AD654" i="17"/>
  <c r="AC654" i="17"/>
  <c r="AB654" i="17"/>
  <c r="AF654" i="17" s="1"/>
  <c r="AE653" i="17"/>
  <c r="AD653" i="17"/>
  <c r="AC653" i="17"/>
  <c r="AB653" i="17"/>
  <c r="AF653" i="17" s="1"/>
  <c r="AE652" i="17"/>
  <c r="AD652" i="17"/>
  <c r="AC652" i="17"/>
  <c r="AB652" i="17"/>
  <c r="AF652" i="17" s="1"/>
  <c r="AE651" i="17"/>
  <c r="AD651" i="17"/>
  <c r="AC651" i="17"/>
  <c r="AB651" i="17"/>
  <c r="AF651" i="17" s="1"/>
  <c r="AE650" i="17"/>
  <c r="AD650" i="17"/>
  <c r="AC650" i="17"/>
  <c r="AB650" i="17"/>
  <c r="AF650" i="17" s="1"/>
  <c r="AE649" i="17"/>
  <c r="AD649" i="17"/>
  <c r="AC649" i="17"/>
  <c r="AB649" i="17"/>
  <c r="AF649" i="17" s="1"/>
  <c r="AE648" i="17"/>
  <c r="AD648" i="17"/>
  <c r="AC648" i="17"/>
  <c r="AB648" i="17"/>
  <c r="AF648" i="17" s="1"/>
  <c r="AE647" i="17"/>
  <c r="AD647" i="17"/>
  <c r="AC647" i="17"/>
  <c r="AB647" i="17"/>
  <c r="AF647" i="17" s="1"/>
  <c r="AE646" i="17"/>
  <c r="AD646" i="17"/>
  <c r="AC646" i="17"/>
  <c r="AB646" i="17"/>
  <c r="AF646" i="17" s="1"/>
  <c r="AE645" i="17"/>
  <c r="AD645" i="17"/>
  <c r="AC645" i="17"/>
  <c r="AB645" i="17"/>
  <c r="AF645" i="17" s="1"/>
  <c r="AE644" i="17"/>
  <c r="AD644" i="17"/>
  <c r="AC644" i="17"/>
  <c r="AB644" i="17"/>
  <c r="AF644" i="17" s="1"/>
  <c r="AE643" i="17"/>
  <c r="AD643" i="17"/>
  <c r="AC643" i="17"/>
  <c r="AB643" i="17"/>
  <c r="AF643" i="17" s="1"/>
  <c r="AE642" i="17"/>
  <c r="AD642" i="17"/>
  <c r="AC642" i="17"/>
  <c r="AB642" i="17"/>
  <c r="AF642" i="17" s="1"/>
  <c r="AE641" i="17"/>
  <c r="AD641" i="17"/>
  <c r="AC641" i="17"/>
  <c r="AB641" i="17"/>
  <c r="AF641" i="17" s="1"/>
  <c r="AE640" i="17"/>
  <c r="AD640" i="17"/>
  <c r="AC640" i="17"/>
  <c r="AB640" i="17"/>
  <c r="AF640" i="17" s="1"/>
  <c r="AE639" i="17"/>
  <c r="AD639" i="17"/>
  <c r="AC639" i="17"/>
  <c r="AB639" i="17"/>
  <c r="AF639" i="17" s="1"/>
  <c r="AE638" i="17"/>
  <c r="AD638" i="17"/>
  <c r="AC638" i="17"/>
  <c r="AB638" i="17"/>
  <c r="AF638" i="17" s="1"/>
  <c r="AE637" i="17"/>
  <c r="AD637" i="17"/>
  <c r="AC637" i="17"/>
  <c r="AB637" i="17"/>
  <c r="AF637" i="17" s="1"/>
  <c r="AE636" i="17"/>
  <c r="AD636" i="17"/>
  <c r="AC636" i="17"/>
  <c r="AB636" i="17"/>
  <c r="AF636" i="17" s="1"/>
  <c r="AE635" i="17"/>
  <c r="AD635" i="17"/>
  <c r="AC635" i="17"/>
  <c r="AB635" i="17"/>
  <c r="AF635" i="17" s="1"/>
  <c r="AE634" i="17"/>
  <c r="AD634" i="17"/>
  <c r="AC634" i="17"/>
  <c r="AB634" i="17"/>
  <c r="AF634" i="17" s="1"/>
  <c r="AE633" i="17"/>
  <c r="AD633" i="17"/>
  <c r="AC633" i="17"/>
  <c r="AB633" i="17"/>
  <c r="AF633" i="17" s="1"/>
  <c r="AE632" i="17"/>
  <c r="AD632" i="17"/>
  <c r="AC632" i="17"/>
  <c r="AB632" i="17"/>
  <c r="AF632" i="17" s="1"/>
  <c r="AE631" i="17"/>
  <c r="AD631" i="17"/>
  <c r="AC631" i="17"/>
  <c r="AB631" i="17"/>
  <c r="AF631" i="17" s="1"/>
  <c r="AE630" i="17"/>
  <c r="AD630" i="17"/>
  <c r="AC630" i="17"/>
  <c r="AB630" i="17"/>
  <c r="AF630" i="17" s="1"/>
  <c r="AE629" i="17"/>
  <c r="AD629" i="17"/>
  <c r="AC629" i="17"/>
  <c r="AB629" i="17"/>
  <c r="AF629" i="17" s="1"/>
  <c r="AE628" i="17"/>
  <c r="AD628" i="17"/>
  <c r="AC628" i="17"/>
  <c r="AB628" i="17"/>
  <c r="AF628" i="17" s="1"/>
  <c r="AE627" i="17"/>
  <c r="AD627" i="17"/>
  <c r="AC627" i="17"/>
  <c r="AB627" i="17"/>
  <c r="AF627" i="17" s="1"/>
  <c r="AE626" i="17"/>
  <c r="AD626" i="17"/>
  <c r="AC626" i="17"/>
  <c r="AB626" i="17"/>
  <c r="AF626" i="17" s="1"/>
  <c r="AE625" i="17"/>
  <c r="AD625" i="17"/>
  <c r="AC625" i="17"/>
  <c r="AB625" i="17"/>
  <c r="AF625" i="17" s="1"/>
  <c r="AE624" i="17"/>
  <c r="AD624" i="17"/>
  <c r="AC624" i="17"/>
  <c r="AB624" i="17"/>
  <c r="AF624" i="17" s="1"/>
  <c r="AE623" i="17"/>
  <c r="AD623" i="17"/>
  <c r="AC623" i="17"/>
  <c r="AB623" i="17"/>
  <c r="AF623" i="17" s="1"/>
  <c r="AE622" i="17"/>
  <c r="AD622" i="17"/>
  <c r="AC622" i="17"/>
  <c r="AB622" i="17"/>
  <c r="AF622" i="17" s="1"/>
  <c r="AE621" i="17"/>
  <c r="AD621" i="17"/>
  <c r="AC621" i="17"/>
  <c r="AB621" i="17"/>
  <c r="AF621" i="17" s="1"/>
  <c r="AE620" i="17"/>
  <c r="AD620" i="17"/>
  <c r="AC620" i="17"/>
  <c r="AB620" i="17"/>
  <c r="AF620" i="17" s="1"/>
  <c r="AE619" i="17"/>
  <c r="AD619" i="17"/>
  <c r="AC619" i="17"/>
  <c r="AB619" i="17"/>
  <c r="AF619" i="17" s="1"/>
  <c r="AE618" i="17"/>
  <c r="AD618" i="17"/>
  <c r="AC618" i="17"/>
  <c r="AB618" i="17"/>
  <c r="AF618" i="17" s="1"/>
  <c r="AE617" i="17"/>
  <c r="AD617" i="17"/>
  <c r="AC617" i="17"/>
  <c r="AB617" i="17"/>
  <c r="AF617" i="17" s="1"/>
  <c r="AE616" i="17"/>
  <c r="AD616" i="17"/>
  <c r="AC616" i="17"/>
  <c r="AB616" i="17"/>
  <c r="AF616" i="17" s="1"/>
  <c r="AE615" i="17"/>
  <c r="AD615" i="17"/>
  <c r="AC615" i="17"/>
  <c r="AB615" i="17"/>
  <c r="AF615" i="17" s="1"/>
  <c r="AE614" i="17"/>
  <c r="AD614" i="17"/>
  <c r="AC614" i="17"/>
  <c r="AB614" i="17"/>
  <c r="AF614" i="17" s="1"/>
  <c r="AE613" i="17"/>
  <c r="AD613" i="17"/>
  <c r="AC613" i="17"/>
  <c r="AB613" i="17"/>
  <c r="AF613" i="17" s="1"/>
  <c r="AE612" i="17"/>
  <c r="AD612" i="17"/>
  <c r="AC612" i="17"/>
  <c r="AB612" i="17"/>
  <c r="AF612" i="17" s="1"/>
  <c r="AE611" i="17"/>
  <c r="AD611" i="17"/>
  <c r="AC611" i="17"/>
  <c r="AB611" i="17"/>
  <c r="AF611" i="17" s="1"/>
  <c r="AE610" i="17"/>
  <c r="AD610" i="17"/>
  <c r="AC610" i="17"/>
  <c r="AB610" i="17"/>
  <c r="AF610" i="17" s="1"/>
  <c r="AE609" i="17"/>
  <c r="AD609" i="17"/>
  <c r="AC609" i="17"/>
  <c r="AB609" i="17"/>
  <c r="AF609" i="17" s="1"/>
  <c r="AE608" i="17"/>
  <c r="AD608" i="17"/>
  <c r="AC608" i="17"/>
  <c r="AB608" i="17"/>
  <c r="AF608" i="17" s="1"/>
  <c r="AE607" i="17"/>
  <c r="AD607" i="17"/>
  <c r="AC607" i="17"/>
  <c r="AB607" i="17"/>
  <c r="AF607" i="17" s="1"/>
  <c r="AE606" i="17"/>
  <c r="AD606" i="17"/>
  <c r="AC606" i="17"/>
  <c r="AB606" i="17"/>
  <c r="AF606" i="17" s="1"/>
  <c r="AE605" i="17"/>
  <c r="AD605" i="17"/>
  <c r="AC605" i="17"/>
  <c r="AB605" i="17"/>
  <c r="AF605" i="17" s="1"/>
  <c r="AE604" i="17"/>
  <c r="AD604" i="17"/>
  <c r="AC604" i="17"/>
  <c r="AB604" i="17"/>
  <c r="AF604" i="17" s="1"/>
  <c r="AE603" i="17"/>
  <c r="AD603" i="17"/>
  <c r="AC603" i="17"/>
  <c r="AB603" i="17"/>
  <c r="AF603" i="17" s="1"/>
  <c r="AE602" i="17"/>
  <c r="AD602" i="17"/>
  <c r="AC602" i="17"/>
  <c r="AB602" i="17"/>
  <c r="AF602" i="17" s="1"/>
  <c r="AE601" i="17"/>
  <c r="AD601" i="17"/>
  <c r="AC601" i="17"/>
  <c r="AB601" i="17"/>
  <c r="AF601" i="17" s="1"/>
  <c r="AE600" i="17"/>
  <c r="AD600" i="17"/>
  <c r="AC600" i="17"/>
  <c r="AB600" i="17"/>
  <c r="AF600" i="17" s="1"/>
  <c r="AE599" i="17"/>
  <c r="AD599" i="17"/>
  <c r="AC599" i="17"/>
  <c r="AB599" i="17"/>
  <c r="AF599" i="17" s="1"/>
  <c r="AE598" i="17"/>
  <c r="AD598" i="17"/>
  <c r="AC598" i="17"/>
  <c r="AB598" i="17"/>
  <c r="AF598" i="17" s="1"/>
  <c r="AE597" i="17"/>
  <c r="AD597" i="17"/>
  <c r="AC597" i="17"/>
  <c r="AB597" i="17"/>
  <c r="AF597" i="17" s="1"/>
  <c r="AE596" i="17"/>
  <c r="AD596" i="17"/>
  <c r="AC596" i="17"/>
  <c r="AB596" i="17"/>
  <c r="AF596" i="17" s="1"/>
  <c r="AE595" i="17"/>
  <c r="AD595" i="17"/>
  <c r="AC595" i="17"/>
  <c r="AB595" i="17"/>
  <c r="AF595" i="17" s="1"/>
  <c r="AE594" i="17"/>
  <c r="AD594" i="17"/>
  <c r="AC594" i="17"/>
  <c r="AB594" i="17"/>
  <c r="AF594" i="17" s="1"/>
  <c r="AE593" i="17"/>
  <c r="AD593" i="17"/>
  <c r="AC593" i="17"/>
  <c r="AB593" i="17"/>
  <c r="AF593" i="17" s="1"/>
  <c r="AE592" i="17"/>
  <c r="AD592" i="17"/>
  <c r="AC592" i="17"/>
  <c r="AB592" i="17"/>
  <c r="AF592" i="17" s="1"/>
  <c r="AE591" i="17"/>
  <c r="AD591" i="17"/>
  <c r="AC591" i="17"/>
  <c r="AB591" i="17"/>
  <c r="AF591" i="17" s="1"/>
  <c r="AE590" i="17"/>
  <c r="AD590" i="17"/>
  <c r="AC590" i="17"/>
  <c r="AB590" i="17"/>
  <c r="AF590" i="17" s="1"/>
  <c r="AE589" i="17"/>
  <c r="AD589" i="17"/>
  <c r="AC589" i="17"/>
  <c r="AB589" i="17"/>
  <c r="AF589" i="17" s="1"/>
  <c r="AE588" i="17"/>
  <c r="AD588" i="17"/>
  <c r="AC588" i="17"/>
  <c r="AB588" i="17"/>
  <c r="AF588" i="17" s="1"/>
  <c r="AE587" i="17"/>
  <c r="AD587" i="17"/>
  <c r="AC587" i="17"/>
  <c r="AB587" i="17"/>
  <c r="AF587" i="17" s="1"/>
  <c r="AE586" i="17"/>
  <c r="AD586" i="17"/>
  <c r="AC586" i="17"/>
  <c r="AB586" i="17"/>
  <c r="AF586" i="17" s="1"/>
  <c r="AE585" i="17"/>
  <c r="AD585" i="17"/>
  <c r="AC585" i="17"/>
  <c r="AB585" i="17"/>
  <c r="AF585" i="17" s="1"/>
  <c r="AE584" i="17"/>
  <c r="AD584" i="17"/>
  <c r="AC584" i="17"/>
  <c r="AB584" i="17"/>
  <c r="AF584" i="17" s="1"/>
  <c r="AE583" i="17"/>
  <c r="AD583" i="17"/>
  <c r="AC583" i="17"/>
  <c r="AB583" i="17"/>
  <c r="AF583" i="17" s="1"/>
  <c r="AE582" i="17"/>
  <c r="AD582" i="17"/>
  <c r="AC582" i="17"/>
  <c r="AB582" i="17"/>
  <c r="AF582" i="17" s="1"/>
  <c r="AE581" i="17"/>
  <c r="AD581" i="17"/>
  <c r="AC581" i="17"/>
  <c r="AB581" i="17"/>
  <c r="AF581" i="17" s="1"/>
  <c r="AE580" i="17"/>
  <c r="AD580" i="17"/>
  <c r="AC580" i="17"/>
  <c r="AB580" i="17"/>
  <c r="AF580" i="17" s="1"/>
  <c r="AE579" i="17"/>
  <c r="AD579" i="17"/>
  <c r="AC579" i="17"/>
  <c r="AB579" i="17"/>
  <c r="AF579" i="17" s="1"/>
  <c r="AE578" i="17"/>
  <c r="AD578" i="17"/>
  <c r="AC578" i="17"/>
  <c r="AB578" i="17"/>
  <c r="AF578" i="17" s="1"/>
  <c r="AE577" i="17"/>
  <c r="AD577" i="17"/>
  <c r="AC577" i="17"/>
  <c r="AB577" i="17"/>
  <c r="AF577" i="17" s="1"/>
  <c r="AE576" i="17"/>
  <c r="AD576" i="17"/>
  <c r="AC576" i="17"/>
  <c r="AB576" i="17"/>
  <c r="AF576" i="17" s="1"/>
  <c r="AE575" i="17"/>
  <c r="AD575" i="17"/>
  <c r="AC575" i="17"/>
  <c r="AB575" i="17"/>
  <c r="AF575" i="17" s="1"/>
  <c r="AE574" i="17"/>
  <c r="AD574" i="17"/>
  <c r="AC574" i="17"/>
  <c r="AB574" i="17"/>
  <c r="AF574" i="17" s="1"/>
  <c r="AE573" i="17"/>
  <c r="AD573" i="17"/>
  <c r="AC573" i="17"/>
  <c r="AB573" i="17"/>
  <c r="AF573" i="17" s="1"/>
  <c r="AE572" i="17"/>
  <c r="AD572" i="17"/>
  <c r="AC572" i="17"/>
  <c r="AB572" i="17"/>
  <c r="AF572" i="17" s="1"/>
  <c r="AE571" i="17"/>
  <c r="AD571" i="17"/>
  <c r="AC571" i="17"/>
  <c r="AB571" i="17"/>
  <c r="AF571" i="17" s="1"/>
  <c r="AE570" i="17"/>
  <c r="AD570" i="17"/>
  <c r="AC570" i="17"/>
  <c r="AB570" i="17"/>
  <c r="AF570" i="17" s="1"/>
  <c r="AE569" i="17"/>
  <c r="AD569" i="17"/>
  <c r="AC569" i="17"/>
  <c r="AB569" i="17"/>
  <c r="AF569" i="17" s="1"/>
  <c r="AE568" i="17"/>
  <c r="AD568" i="17"/>
  <c r="AC568" i="17"/>
  <c r="AB568" i="17"/>
  <c r="AF568" i="17" s="1"/>
  <c r="AE567" i="17"/>
  <c r="AD567" i="17"/>
  <c r="AC567" i="17"/>
  <c r="AB567" i="17"/>
  <c r="AF567" i="17" s="1"/>
  <c r="AE566" i="17"/>
  <c r="AD566" i="17"/>
  <c r="AC566" i="17"/>
  <c r="AB566" i="17"/>
  <c r="AF566" i="17" s="1"/>
  <c r="AE565" i="17"/>
  <c r="AD565" i="17"/>
  <c r="AC565" i="17"/>
  <c r="AB565" i="17"/>
  <c r="AF565" i="17" s="1"/>
  <c r="AE564" i="17"/>
  <c r="AD564" i="17"/>
  <c r="AC564" i="17"/>
  <c r="AB564" i="17"/>
  <c r="AF564" i="17" s="1"/>
  <c r="AE563" i="17"/>
  <c r="AD563" i="17"/>
  <c r="AC563" i="17"/>
  <c r="AB563" i="17"/>
  <c r="AF563" i="17" s="1"/>
  <c r="AE562" i="17"/>
  <c r="AD562" i="17"/>
  <c r="AC562" i="17"/>
  <c r="AB562" i="17"/>
  <c r="AF562" i="17" s="1"/>
  <c r="AE561" i="17"/>
  <c r="AD561" i="17"/>
  <c r="AC561" i="17"/>
  <c r="AB561" i="17"/>
  <c r="AF561" i="17" s="1"/>
  <c r="AE560" i="17"/>
  <c r="AD560" i="17"/>
  <c r="AC560" i="17"/>
  <c r="AB560" i="17"/>
  <c r="AF560" i="17" s="1"/>
  <c r="AE559" i="17"/>
  <c r="AD559" i="17"/>
  <c r="AC559" i="17"/>
  <c r="AB559" i="17"/>
  <c r="AF559" i="17" s="1"/>
  <c r="AE558" i="17"/>
  <c r="AD558" i="17"/>
  <c r="AC558" i="17"/>
  <c r="AB558" i="17"/>
  <c r="AF558" i="17" s="1"/>
  <c r="AE557" i="17"/>
  <c r="AD557" i="17"/>
  <c r="AC557" i="17"/>
  <c r="AB557" i="17"/>
  <c r="AF557" i="17" s="1"/>
  <c r="AE556" i="17"/>
  <c r="AD556" i="17"/>
  <c r="AC556" i="17"/>
  <c r="AB556" i="17"/>
  <c r="AF556" i="17" s="1"/>
  <c r="AE555" i="17"/>
  <c r="AD555" i="17"/>
  <c r="AC555" i="17"/>
  <c r="AB555" i="17"/>
  <c r="AF555" i="17" s="1"/>
  <c r="AE554" i="17"/>
  <c r="AD554" i="17"/>
  <c r="AC554" i="17"/>
  <c r="AB554" i="17"/>
  <c r="AF554" i="17" s="1"/>
  <c r="AE553" i="17"/>
  <c r="AD553" i="17"/>
  <c r="AC553" i="17"/>
  <c r="AB553" i="17"/>
  <c r="AF553" i="17" s="1"/>
  <c r="AE552" i="17"/>
  <c r="AD552" i="17"/>
  <c r="AC552" i="17"/>
  <c r="AB552" i="17"/>
  <c r="AF552" i="17" s="1"/>
  <c r="AE551" i="17"/>
  <c r="AD551" i="17"/>
  <c r="AC551" i="17"/>
  <c r="AB551" i="17"/>
  <c r="AF551" i="17" s="1"/>
  <c r="AE550" i="17"/>
  <c r="AD550" i="17"/>
  <c r="AC550" i="17"/>
  <c r="AB550" i="17"/>
  <c r="AF550" i="17" s="1"/>
  <c r="AE549" i="17"/>
  <c r="AD549" i="17"/>
  <c r="AC549" i="17"/>
  <c r="AB549" i="17"/>
  <c r="AF549" i="17" s="1"/>
  <c r="AE548" i="17"/>
  <c r="AD548" i="17"/>
  <c r="AC548" i="17"/>
  <c r="AB548" i="17"/>
  <c r="AF548" i="17" s="1"/>
  <c r="AE547" i="17"/>
  <c r="AD547" i="17"/>
  <c r="AC547" i="17"/>
  <c r="AB547" i="17"/>
  <c r="AF547" i="17" s="1"/>
  <c r="AE546" i="17"/>
  <c r="AD546" i="17"/>
  <c r="AC546" i="17"/>
  <c r="AB546" i="17"/>
  <c r="AF546" i="17" s="1"/>
  <c r="AE545" i="17"/>
  <c r="AD545" i="17"/>
  <c r="AC545" i="17"/>
  <c r="AB545" i="17"/>
  <c r="AF545" i="17" s="1"/>
  <c r="AE544" i="17"/>
  <c r="AD544" i="17"/>
  <c r="AC544" i="17"/>
  <c r="AB544" i="17"/>
  <c r="AF544" i="17" s="1"/>
  <c r="AE543" i="17"/>
  <c r="AD543" i="17"/>
  <c r="AC543" i="17"/>
  <c r="AB543" i="17"/>
  <c r="AF543" i="17" s="1"/>
  <c r="AE542" i="17"/>
  <c r="AD542" i="17"/>
  <c r="AC542" i="17"/>
  <c r="AB542" i="17"/>
  <c r="AF542" i="17" s="1"/>
  <c r="AE541" i="17"/>
  <c r="AD541" i="17"/>
  <c r="AC541" i="17"/>
  <c r="AB541" i="17"/>
  <c r="AF541" i="17" s="1"/>
  <c r="AE540" i="17"/>
  <c r="AD540" i="17"/>
  <c r="AC540" i="17"/>
  <c r="AB540" i="17"/>
  <c r="AF540" i="17" s="1"/>
  <c r="AE539" i="17"/>
  <c r="AD539" i="17"/>
  <c r="AC539" i="17"/>
  <c r="AB539" i="17"/>
  <c r="AF539" i="17" s="1"/>
  <c r="AE538" i="17"/>
  <c r="AD538" i="17"/>
  <c r="AC538" i="17"/>
  <c r="AB538" i="17"/>
  <c r="AF538" i="17" s="1"/>
  <c r="AE537" i="17"/>
  <c r="AD537" i="17"/>
  <c r="AC537" i="17"/>
  <c r="AB537" i="17"/>
  <c r="AF537" i="17" s="1"/>
  <c r="AA536" i="17"/>
  <c r="Z536" i="17"/>
  <c r="Y536" i="17"/>
  <c r="X536" i="17"/>
  <c r="W536" i="17"/>
  <c r="V536" i="17"/>
  <c r="U536" i="17"/>
  <c r="T536" i="17"/>
  <c r="S536" i="17"/>
  <c r="R536" i="17"/>
  <c r="Q536" i="17"/>
  <c r="P536" i="17"/>
  <c r="O536" i="17"/>
  <c r="N536" i="17"/>
  <c r="M536" i="17"/>
  <c r="L536" i="17"/>
  <c r="K536" i="17"/>
  <c r="J536" i="17"/>
  <c r="I536" i="17"/>
  <c r="H536" i="17"/>
  <c r="G536" i="17"/>
  <c r="AE536" i="17" s="1"/>
  <c r="F536" i="17"/>
  <c r="AD536" i="17" s="1"/>
  <c r="E536" i="17"/>
  <c r="AC536" i="17" s="1"/>
  <c r="D536" i="17"/>
  <c r="AB536" i="17" s="1"/>
  <c r="C536" i="17"/>
  <c r="C535" i="17" s="1"/>
  <c r="AA535" i="17"/>
  <c r="Z535" i="17"/>
  <c r="Y535" i="17"/>
  <c r="X535" i="17"/>
  <c r="W535" i="17"/>
  <c r="V535" i="17"/>
  <c r="U535" i="17"/>
  <c r="T535" i="17"/>
  <c r="S535" i="17"/>
  <c r="R535" i="17"/>
  <c r="Q535" i="17"/>
  <c r="P535" i="17"/>
  <c r="O535" i="17"/>
  <c r="N535" i="17"/>
  <c r="M535" i="17"/>
  <c r="L535" i="17"/>
  <c r="K535" i="17"/>
  <c r="J535" i="17"/>
  <c r="I535" i="17"/>
  <c r="H535" i="17"/>
  <c r="G535" i="17"/>
  <c r="AE535" i="17" s="1"/>
  <c r="F535" i="17"/>
  <c r="AD535" i="17" s="1"/>
  <c r="E535" i="17"/>
  <c r="AC535" i="17" s="1"/>
  <c r="D535" i="17"/>
  <c r="AB535" i="17" s="1"/>
  <c r="AE534" i="17"/>
  <c r="AD534" i="17"/>
  <c r="AC534" i="17"/>
  <c r="AB534" i="17"/>
  <c r="AF534" i="17" s="1"/>
  <c r="AE533" i="17"/>
  <c r="AD533" i="17"/>
  <c r="AC533" i="17"/>
  <c r="AB533" i="17"/>
  <c r="AF533" i="17" s="1"/>
  <c r="AE532" i="17"/>
  <c r="AD532" i="17"/>
  <c r="AC532" i="17"/>
  <c r="AB532" i="17"/>
  <c r="AF532" i="17" s="1"/>
  <c r="AE531" i="17"/>
  <c r="AD531" i="17"/>
  <c r="AC531" i="17"/>
  <c r="AB531" i="17"/>
  <c r="AF531" i="17" s="1"/>
  <c r="AE530" i="17"/>
  <c r="AD530" i="17"/>
  <c r="AC530" i="17"/>
  <c r="AB530" i="17"/>
  <c r="AF530" i="17" s="1"/>
  <c r="AE529" i="17"/>
  <c r="AD529" i="17"/>
  <c r="AC529" i="17"/>
  <c r="AB529" i="17"/>
  <c r="AF529" i="17" s="1"/>
  <c r="AE528" i="17"/>
  <c r="AD528" i="17"/>
  <c r="AC528" i="17"/>
  <c r="AB528" i="17"/>
  <c r="AF528" i="17" s="1"/>
  <c r="AE527" i="17"/>
  <c r="AD527" i="17"/>
  <c r="AC527" i="17"/>
  <c r="AB527" i="17"/>
  <c r="AF527" i="17" s="1"/>
  <c r="AE526" i="17"/>
  <c r="AD526" i="17"/>
  <c r="AC526" i="17"/>
  <c r="AB526" i="17"/>
  <c r="AF526" i="17" s="1"/>
  <c r="AE525" i="17"/>
  <c r="AD525" i="17"/>
  <c r="AC525" i="17"/>
  <c r="AB525" i="17"/>
  <c r="AF525" i="17" s="1"/>
  <c r="AE524" i="17"/>
  <c r="AD524" i="17"/>
  <c r="AC524" i="17"/>
  <c r="AB524" i="17"/>
  <c r="AF524" i="17" s="1"/>
  <c r="AE523" i="17"/>
  <c r="AD523" i="17"/>
  <c r="AC523" i="17"/>
  <c r="AB523" i="17"/>
  <c r="AF523" i="17" s="1"/>
  <c r="AE522" i="17"/>
  <c r="AD522" i="17"/>
  <c r="AC522" i="17"/>
  <c r="AB522" i="17"/>
  <c r="AF522" i="17" s="1"/>
  <c r="AE521" i="17"/>
  <c r="AD521" i="17"/>
  <c r="AC521" i="17"/>
  <c r="AB521" i="17"/>
  <c r="AF521" i="17" s="1"/>
  <c r="AE520" i="17"/>
  <c r="AD520" i="17"/>
  <c r="AC520" i="17"/>
  <c r="AB520" i="17"/>
  <c r="AF520" i="17" s="1"/>
  <c r="AE519" i="17"/>
  <c r="AD519" i="17"/>
  <c r="AC519" i="17"/>
  <c r="AB519" i="17"/>
  <c r="AF519" i="17" s="1"/>
  <c r="AA518" i="17"/>
  <c r="Z518" i="17"/>
  <c r="Y518" i="17"/>
  <c r="X518" i="17"/>
  <c r="W518" i="17"/>
  <c r="V518" i="17"/>
  <c r="U518" i="17"/>
  <c r="T518" i="17"/>
  <c r="S518" i="17"/>
  <c r="R518" i="17"/>
  <c r="Q518" i="17"/>
  <c r="P518" i="17"/>
  <c r="O518" i="17"/>
  <c r="N518" i="17"/>
  <c r="M518" i="17"/>
  <c r="L518" i="17"/>
  <c r="K518" i="17"/>
  <c r="J518" i="17"/>
  <c r="I518" i="17"/>
  <c r="H518" i="17"/>
  <c r="G518" i="17"/>
  <c r="AE518" i="17" s="1"/>
  <c r="F518" i="17"/>
  <c r="AD518" i="17" s="1"/>
  <c r="E518" i="17"/>
  <c r="AC518" i="17" s="1"/>
  <c r="D518" i="17"/>
  <c r="AB518" i="17" s="1"/>
  <c r="C518" i="17"/>
  <c r="AE517" i="17"/>
  <c r="AD517" i="17"/>
  <c r="AC517" i="17"/>
  <c r="AB517" i="17"/>
  <c r="AF517" i="17" s="1"/>
  <c r="AE516" i="17"/>
  <c r="AD516" i="17"/>
  <c r="AC516" i="17"/>
  <c r="AB516" i="17"/>
  <c r="AF516" i="17" s="1"/>
  <c r="AE515" i="17"/>
  <c r="AD515" i="17"/>
  <c r="AC515" i="17"/>
  <c r="AB515" i="17"/>
  <c r="AF515" i="17" s="1"/>
  <c r="AE514" i="17"/>
  <c r="AD514" i="17"/>
  <c r="AC514" i="17"/>
  <c r="AB514" i="17"/>
  <c r="AF514" i="17" s="1"/>
  <c r="AE513" i="17"/>
  <c r="AD513" i="17"/>
  <c r="AC513" i="17"/>
  <c r="AB513" i="17"/>
  <c r="AF513" i="17" s="1"/>
  <c r="AE512" i="17"/>
  <c r="AD512" i="17"/>
  <c r="AC512" i="17"/>
  <c r="AB512" i="17"/>
  <c r="AF512" i="17" s="1"/>
  <c r="AE511" i="17"/>
  <c r="AD511" i="17"/>
  <c r="AC511" i="17"/>
  <c r="AB511" i="17"/>
  <c r="AF511" i="17" s="1"/>
  <c r="AE510" i="17"/>
  <c r="AD510" i="17"/>
  <c r="AC510" i="17"/>
  <c r="AB510" i="17"/>
  <c r="AF510" i="17" s="1"/>
  <c r="AE509" i="17"/>
  <c r="AD509" i="17"/>
  <c r="AC509" i="17"/>
  <c r="AB509" i="17"/>
  <c r="AF509" i="17" s="1"/>
  <c r="AE508" i="17"/>
  <c r="AD508" i="17"/>
  <c r="AC508" i="17"/>
  <c r="AB508" i="17"/>
  <c r="AF508" i="17" s="1"/>
  <c r="AE507" i="17"/>
  <c r="AD507" i="17"/>
  <c r="AC507" i="17"/>
  <c r="AB507" i="17"/>
  <c r="AF507" i="17" s="1"/>
  <c r="AE506" i="17"/>
  <c r="AD506" i="17"/>
  <c r="AC506" i="17"/>
  <c r="AB506" i="17"/>
  <c r="AF506" i="17" s="1"/>
  <c r="AE505" i="17"/>
  <c r="AD505" i="17"/>
  <c r="AC505" i="17"/>
  <c r="AB505" i="17"/>
  <c r="AF505" i="17" s="1"/>
  <c r="AA504" i="17"/>
  <c r="Z504" i="17"/>
  <c r="Y504" i="17"/>
  <c r="X504" i="17"/>
  <c r="W504" i="17"/>
  <c r="V504" i="17"/>
  <c r="U504" i="17"/>
  <c r="T504" i="17"/>
  <c r="S504" i="17"/>
  <c r="R504" i="17"/>
  <c r="Q504" i="17"/>
  <c r="P504" i="17"/>
  <c r="O504" i="17"/>
  <c r="N504" i="17"/>
  <c r="M504" i="17"/>
  <c r="L504" i="17"/>
  <c r="K504" i="17"/>
  <c r="J504" i="17"/>
  <c r="I504" i="17"/>
  <c r="H504" i="17"/>
  <c r="G504" i="17"/>
  <c r="AE504" i="17" s="1"/>
  <c r="F504" i="17"/>
  <c r="AD504" i="17" s="1"/>
  <c r="E504" i="17"/>
  <c r="AC504" i="17" s="1"/>
  <c r="D504" i="17"/>
  <c r="AB504" i="17" s="1"/>
  <c r="C504" i="17"/>
  <c r="AE503" i="17"/>
  <c r="AD503" i="17"/>
  <c r="AC503" i="17"/>
  <c r="AB503" i="17"/>
  <c r="AF503" i="17" s="1"/>
  <c r="AE502" i="17"/>
  <c r="AD502" i="17"/>
  <c r="AC502" i="17"/>
  <c r="AB502" i="17"/>
  <c r="AF502" i="17" s="1"/>
  <c r="AE501" i="17"/>
  <c r="AD501" i="17"/>
  <c r="AC501" i="17"/>
  <c r="AB501" i="17"/>
  <c r="AF501" i="17" s="1"/>
  <c r="AE500" i="17"/>
  <c r="AD500" i="17"/>
  <c r="AC500" i="17"/>
  <c r="AB500" i="17"/>
  <c r="AF500" i="17" s="1"/>
  <c r="AE499" i="17"/>
  <c r="AD499" i="17"/>
  <c r="AC499" i="17"/>
  <c r="AB499" i="17"/>
  <c r="AF499" i="17" s="1"/>
  <c r="AE498" i="17"/>
  <c r="AD498" i="17"/>
  <c r="AC498" i="17"/>
  <c r="AB498" i="17"/>
  <c r="AF498" i="17" s="1"/>
  <c r="AE497" i="17"/>
  <c r="AD497" i="17"/>
  <c r="AC497" i="17"/>
  <c r="AB497" i="17"/>
  <c r="AF497" i="17" s="1"/>
  <c r="AE496" i="17"/>
  <c r="AD496" i="17"/>
  <c r="AC496" i="17"/>
  <c r="AB496" i="17"/>
  <c r="AF496" i="17" s="1"/>
  <c r="AE495" i="17"/>
  <c r="AD495" i="17"/>
  <c r="AC495" i="17"/>
  <c r="AB495" i="17"/>
  <c r="AF495" i="17" s="1"/>
  <c r="AE494" i="17"/>
  <c r="AD494" i="17"/>
  <c r="AC494" i="17"/>
  <c r="AB494" i="17"/>
  <c r="AF494" i="17" s="1"/>
  <c r="AE493" i="17"/>
  <c r="AD493" i="17"/>
  <c r="AC493" i="17"/>
  <c r="AB493" i="17"/>
  <c r="AF493" i="17" s="1"/>
  <c r="AE492" i="17"/>
  <c r="AD492" i="17"/>
  <c r="AC492" i="17"/>
  <c r="AB492" i="17"/>
  <c r="AF492" i="17" s="1"/>
  <c r="AE491" i="17"/>
  <c r="AD491" i="17"/>
  <c r="AC491" i="17"/>
  <c r="AB491" i="17"/>
  <c r="AF491" i="17" s="1"/>
  <c r="AE490" i="17"/>
  <c r="AD490" i="17"/>
  <c r="AC490" i="17"/>
  <c r="AB490" i="17"/>
  <c r="AF490" i="17" s="1"/>
  <c r="AE489" i="17"/>
  <c r="AD489" i="17"/>
  <c r="AC489" i="17"/>
  <c r="AB489" i="17"/>
  <c r="AF489" i="17" s="1"/>
  <c r="AE488" i="17"/>
  <c r="AD488" i="17"/>
  <c r="AC488" i="17"/>
  <c r="AB488" i="17"/>
  <c r="AF488" i="17" s="1"/>
  <c r="AE487" i="17"/>
  <c r="AD487" i="17"/>
  <c r="AC487" i="17"/>
  <c r="AB487" i="17"/>
  <c r="AF487" i="17" s="1"/>
  <c r="AE486" i="17"/>
  <c r="AD486" i="17"/>
  <c r="AC486" i="17"/>
  <c r="AB486" i="17"/>
  <c r="AF486" i="17" s="1"/>
  <c r="AE485" i="17"/>
  <c r="AD485" i="17"/>
  <c r="AC485" i="17"/>
  <c r="AB485" i="17"/>
  <c r="AF485" i="17" s="1"/>
  <c r="AE484" i="17"/>
  <c r="AD484" i="17"/>
  <c r="AC484" i="17"/>
  <c r="AB484" i="17"/>
  <c r="AF484" i="17" s="1"/>
  <c r="AE483" i="17"/>
  <c r="AD483" i="17"/>
  <c r="AC483" i="17"/>
  <c r="AB483" i="17"/>
  <c r="AF483" i="17" s="1"/>
  <c r="AE482" i="17"/>
  <c r="AD482" i="17"/>
  <c r="AC482" i="17"/>
  <c r="AB482" i="17"/>
  <c r="AF482" i="17" s="1"/>
  <c r="AE481" i="17"/>
  <c r="AD481" i="17"/>
  <c r="AC481" i="17"/>
  <c r="AB481" i="17"/>
  <c r="AF481" i="17" s="1"/>
  <c r="AA480" i="17"/>
  <c r="Z480" i="17"/>
  <c r="Y480" i="17"/>
  <c r="X480" i="17"/>
  <c r="W480" i="17"/>
  <c r="V480" i="17"/>
  <c r="U480" i="17"/>
  <c r="T480" i="17"/>
  <c r="S480" i="17"/>
  <c r="R480" i="17"/>
  <c r="Q480" i="17"/>
  <c r="P480" i="17"/>
  <c r="O480" i="17"/>
  <c r="N480" i="17"/>
  <c r="M480" i="17"/>
  <c r="L480" i="17"/>
  <c r="K480" i="17"/>
  <c r="J480" i="17"/>
  <c r="I480" i="17"/>
  <c r="H480" i="17"/>
  <c r="G480" i="17"/>
  <c r="AE480" i="17" s="1"/>
  <c r="F480" i="17"/>
  <c r="AD480" i="17" s="1"/>
  <c r="E480" i="17"/>
  <c r="AC480" i="17" s="1"/>
  <c r="D480" i="17"/>
  <c r="AB480" i="17" s="1"/>
  <c r="C480" i="17"/>
  <c r="AF480" i="17" s="1"/>
  <c r="AA479" i="17"/>
  <c r="Z479" i="17"/>
  <c r="Y479" i="17"/>
  <c r="X479" i="17"/>
  <c r="W479" i="17"/>
  <c r="V479" i="17"/>
  <c r="U479" i="17"/>
  <c r="T479" i="17"/>
  <c r="S479" i="17"/>
  <c r="R479" i="17"/>
  <c r="Q479" i="17"/>
  <c r="P479" i="17"/>
  <c r="O479" i="17"/>
  <c r="N479" i="17"/>
  <c r="M479" i="17"/>
  <c r="L479" i="17"/>
  <c r="K479" i="17"/>
  <c r="J479" i="17"/>
  <c r="I479" i="17"/>
  <c r="H479" i="17"/>
  <c r="G479" i="17"/>
  <c r="AE479" i="17" s="1"/>
  <c r="F479" i="17"/>
  <c r="AD479" i="17" s="1"/>
  <c r="E479" i="17"/>
  <c r="AC479" i="17" s="1"/>
  <c r="D479" i="17"/>
  <c r="AB479" i="17" s="1"/>
  <c r="C479" i="17"/>
  <c r="AE478" i="17"/>
  <c r="AD478" i="17"/>
  <c r="AC478" i="17"/>
  <c r="AB478" i="17"/>
  <c r="AF478" i="17" s="1"/>
  <c r="AE477" i="17"/>
  <c r="AD477" i="17"/>
  <c r="AC477" i="17"/>
  <c r="AB477" i="17"/>
  <c r="AF477" i="17" s="1"/>
  <c r="AE476" i="17"/>
  <c r="AD476" i="17"/>
  <c r="AC476" i="17"/>
  <c r="AB476" i="17"/>
  <c r="AF476" i="17" s="1"/>
  <c r="AE475" i="17"/>
  <c r="AD475" i="17"/>
  <c r="AC475" i="17"/>
  <c r="AB475" i="17"/>
  <c r="AF475" i="17" s="1"/>
  <c r="AE474" i="17"/>
  <c r="AD474" i="17"/>
  <c r="AC474" i="17"/>
  <c r="AB474" i="17"/>
  <c r="AF474" i="17" s="1"/>
  <c r="AE473" i="17"/>
  <c r="AD473" i="17"/>
  <c r="AC473" i="17"/>
  <c r="AB473" i="17"/>
  <c r="AF473" i="17" s="1"/>
  <c r="AA472" i="17"/>
  <c r="Z472" i="17"/>
  <c r="Y472" i="17"/>
  <c r="X472" i="17"/>
  <c r="W472" i="17"/>
  <c r="V472" i="17"/>
  <c r="U472" i="17"/>
  <c r="T472" i="17"/>
  <c r="S472" i="17"/>
  <c r="R472" i="17"/>
  <c r="Q472" i="17"/>
  <c r="P472" i="17"/>
  <c r="O472" i="17"/>
  <c r="N472" i="17"/>
  <c r="M472" i="17"/>
  <c r="L472" i="17"/>
  <c r="K472" i="17"/>
  <c r="J472" i="17"/>
  <c r="I472" i="17"/>
  <c r="H472" i="17"/>
  <c r="G472" i="17"/>
  <c r="AE472" i="17" s="1"/>
  <c r="F472" i="17"/>
  <c r="AD472" i="17" s="1"/>
  <c r="E472" i="17"/>
  <c r="AC472" i="17" s="1"/>
  <c r="D472" i="17"/>
  <c r="AB472" i="17" s="1"/>
  <c r="C472" i="17"/>
  <c r="AE471" i="17"/>
  <c r="AD471" i="17"/>
  <c r="AC471" i="17"/>
  <c r="AB471" i="17"/>
  <c r="AF471" i="17" s="1"/>
  <c r="AE470" i="17"/>
  <c r="AD470" i="17"/>
  <c r="AC470" i="17"/>
  <c r="AB470" i="17"/>
  <c r="AF470" i="17" s="1"/>
  <c r="AE469" i="17"/>
  <c r="AD469" i="17"/>
  <c r="AC469" i="17"/>
  <c r="AB469" i="17"/>
  <c r="AF469" i="17" s="1"/>
  <c r="AE468" i="17"/>
  <c r="AD468" i="17"/>
  <c r="AC468" i="17"/>
  <c r="AB468" i="17"/>
  <c r="AF468" i="17" s="1"/>
  <c r="AE467" i="17"/>
  <c r="AD467" i="17"/>
  <c r="AC467" i="17"/>
  <c r="AB467" i="17"/>
  <c r="AF467" i="17" s="1"/>
  <c r="AE466" i="17"/>
  <c r="AD466" i="17"/>
  <c r="AC466" i="17"/>
  <c r="AB466" i="17"/>
  <c r="AF466" i="17" s="1"/>
  <c r="AE465" i="17"/>
  <c r="AD465" i="17"/>
  <c r="AC465" i="17"/>
  <c r="AB465" i="17"/>
  <c r="AF465" i="17" s="1"/>
  <c r="AE464" i="17"/>
  <c r="AD464" i="17"/>
  <c r="AC464" i="17"/>
  <c r="AB464" i="17"/>
  <c r="AF464" i="17" s="1"/>
  <c r="AE463" i="17"/>
  <c r="AD463" i="17"/>
  <c r="AC463" i="17"/>
  <c r="AB463" i="17"/>
  <c r="AF463" i="17" s="1"/>
  <c r="AE462" i="17"/>
  <c r="AD462" i="17"/>
  <c r="AC462" i="17"/>
  <c r="AB462" i="17"/>
  <c r="AF462" i="17" s="1"/>
  <c r="AE461" i="17"/>
  <c r="AD461" i="17"/>
  <c r="AC461" i="17"/>
  <c r="AB461" i="17"/>
  <c r="AF461" i="17" s="1"/>
  <c r="AE460" i="17"/>
  <c r="AD460" i="17"/>
  <c r="AC460" i="17"/>
  <c r="AB460" i="17"/>
  <c r="AF460" i="17" s="1"/>
  <c r="AE459" i="17"/>
  <c r="AD459" i="17"/>
  <c r="AC459" i="17"/>
  <c r="AB459" i="17"/>
  <c r="AF459" i="17" s="1"/>
  <c r="AE458" i="17"/>
  <c r="AD458" i="17"/>
  <c r="AC458" i="17"/>
  <c r="AB458" i="17"/>
  <c r="AF458" i="17" s="1"/>
  <c r="AE457" i="17"/>
  <c r="AD457" i="17"/>
  <c r="AC457" i="17"/>
  <c r="AB457" i="17"/>
  <c r="AF457" i="17" s="1"/>
  <c r="AE456" i="17"/>
  <c r="AD456" i="17"/>
  <c r="AC456" i="17"/>
  <c r="AB456" i="17"/>
  <c r="AF456" i="17" s="1"/>
  <c r="AE455" i="17"/>
  <c r="AD455" i="17"/>
  <c r="AC455" i="17"/>
  <c r="AB455" i="17"/>
  <c r="AF455" i="17" s="1"/>
  <c r="AE454" i="17"/>
  <c r="AD454" i="17"/>
  <c r="AC454" i="17"/>
  <c r="AB454" i="17"/>
  <c r="AF454" i="17" s="1"/>
  <c r="AE453" i="17"/>
  <c r="AD453" i="17"/>
  <c r="AC453" i="17"/>
  <c r="AB453" i="17"/>
  <c r="AF453" i="17" s="1"/>
  <c r="AE452" i="17"/>
  <c r="AD452" i="17"/>
  <c r="AC452" i="17"/>
  <c r="AB452" i="17"/>
  <c r="AF452" i="17" s="1"/>
  <c r="AE451" i="17"/>
  <c r="AD451" i="17"/>
  <c r="AC451" i="17"/>
  <c r="AB451" i="17"/>
  <c r="AF451" i="17" s="1"/>
  <c r="AE450" i="17"/>
  <c r="AD450" i="17"/>
  <c r="AC450" i="17"/>
  <c r="AB450" i="17"/>
  <c r="AF450" i="17" s="1"/>
  <c r="AE449" i="17"/>
  <c r="AD449" i="17"/>
  <c r="AC449" i="17"/>
  <c r="AB449" i="17"/>
  <c r="AF449" i="17" s="1"/>
  <c r="AE448" i="17"/>
  <c r="AD448" i="17"/>
  <c r="AC448" i="17"/>
  <c r="AB448" i="17"/>
  <c r="AF448" i="17" s="1"/>
  <c r="AE447" i="17"/>
  <c r="AD447" i="17"/>
  <c r="AC447" i="17"/>
  <c r="AB447" i="17"/>
  <c r="AF447" i="17" s="1"/>
  <c r="AE446" i="17"/>
  <c r="AD446" i="17"/>
  <c r="AC446" i="17"/>
  <c r="AB446" i="17"/>
  <c r="AF446" i="17" s="1"/>
  <c r="AE445" i="17"/>
  <c r="AD445" i="17"/>
  <c r="AC445" i="17"/>
  <c r="AB445" i="17"/>
  <c r="AF445" i="17" s="1"/>
  <c r="AE444" i="17"/>
  <c r="AD444" i="17"/>
  <c r="AC444" i="17"/>
  <c r="AB444" i="17"/>
  <c r="AF444" i="17" s="1"/>
  <c r="AE443" i="17"/>
  <c r="AD443" i="17"/>
  <c r="AC443" i="17"/>
  <c r="AB443" i="17"/>
  <c r="AF443" i="17" s="1"/>
  <c r="AE442" i="17"/>
  <c r="AD442" i="17"/>
  <c r="AC442" i="17"/>
  <c r="AB442" i="17"/>
  <c r="AF442" i="17" s="1"/>
  <c r="AE441" i="17"/>
  <c r="AD441" i="17"/>
  <c r="AC441" i="17"/>
  <c r="AB441" i="17"/>
  <c r="AF441" i="17" s="1"/>
  <c r="AE440" i="17"/>
  <c r="AD440" i="17"/>
  <c r="AC440" i="17"/>
  <c r="AB440" i="17"/>
  <c r="AF440" i="17" s="1"/>
  <c r="AE439" i="17"/>
  <c r="AD439" i="17"/>
  <c r="AC439" i="17"/>
  <c r="AB439" i="17"/>
  <c r="AF439" i="17" s="1"/>
  <c r="AE438" i="17"/>
  <c r="AD438" i="17"/>
  <c r="AC438" i="17"/>
  <c r="AB438" i="17"/>
  <c r="AF438" i="17" s="1"/>
  <c r="AE437" i="17"/>
  <c r="AD437" i="17"/>
  <c r="AC437" i="17"/>
  <c r="AB437" i="17"/>
  <c r="AF437" i="17" s="1"/>
  <c r="AE436" i="17"/>
  <c r="AD436" i="17"/>
  <c r="AC436" i="17"/>
  <c r="AB436" i="17"/>
  <c r="AF436" i="17" s="1"/>
  <c r="AE435" i="17"/>
  <c r="AD435" i="17"/>
  <c r="AC435" i="17"/>
  <c r="AB435" i="17"/>
  <c r="AF435" i="17" s="1"/>
  <c r="AE434" i="17"/>
  <c r="AD434" i="17"/>
  <c r="AC434" i="17"/>
  <c r="AB434" i="17"/>
  <c r="AF434" i="17" s="1"/>
  <c r="AE433" i="17"/>
  <c r="AD433" i="17"/>
  <c r="AC433" i="17"/>
  <c r="AB433" i="17"/>
  <c r="AF433" i="17" s="1"/>
  <c r="AE432" i="17"/>
  <c r="AD432" i="17"/>
  <c r="AC432" i="17"/>
  <c r="AB432" i="17"/>
  <c r="AF432" i="17" s="1"/>
  <c r="AE431" i="17"/>
  <c r="AD431" i="17"/>
  <c r="AC431" i="17"/>
  <c r="AB431" i="17"/>
  <c r="AF431" i="17" s="1"/>
  <c r="AE430" i="17"/>
  <c r="AD430" i="17"/>
  <c r="AC430" i="17"/>
  <c r="AB430" i="17"/>
  <c r="AF430" i="17" s="1"/>
  <c r="AE429" i="17"/>
  <c r="AD429" i="17"/>
  <c r="AC429" i="17"/>
  <c r="AB429" i="17"/>
  <c r="AF429" i="17" s="1"/>
  <c r="AE428" i="17"/>
  <c r="AD428" i="17"/>
  <c r="AC428" i="17"/>
  <c r="AB428" i="17"/>
  <c r="AF428" i="17" s="1"/>
  <c r="AE427" i="17"/>
  <c r="AD427" i="17"/>
  <c r="AC427" i="17"/>
  <c r="AB427" i="17"/>
  <c r="AF427" i="17" s="1"/>
  <c r="AE426" i="17"/>
  <c r="AD426" i="17"/>
  <c r="AC426" i="17"/>
  <c r="AB426" i="17"/>
  <c r="AF426" i="17" s="1"/>
  <c r="AE425" i="17"/>
  <c r="AD425" i="17"/>
  <c r="AC425" i="17"/>
  <c r="AB425" i="17"/>
  <c r="AF425" i="17" s="1"/>
  <c r="AE424" i="17"/>
  <c r="AD424" i="17"/>
  <c r="AC424" i="17"/>
  <c r="AB424" i="17"/>
  <c r="AF424" i="17" s="1"/>
  <c r="AE423" i="17"/>
  <c r="AD423" i="17"/>
  <c r="AC423" i="17"/>
  <c r="AB423" i="17"/>
  <c r="AF423" i="17" s="1"/>
  <c r="AE422" i="17"/>
  <c r="AD422" i="17"/>
  <c r="AC422" i="17"/>
  <c r="AB422" i="17"/>
  <c r="AF422" i="17" s="1"/>
  <c r="AE421" i="17"/>
  <c r="AD421" i="17"/>
  <c r="AC421" i="17"/>
  <c r="AB421" i="17"/>
  <c r="AF421" i="17" s="1"/>
  <c r="AE420" i="17"/>
  <c r="AD420" i="17"/>
  <c r="AC420" i="17"/>
  <c r="AB420" i="17"/>
  <c r="AF420" i="17" s="1"/>
  <c r="AE419" i="17"/>
  <c r="AD419" i="17"/>
  <c r="AC419" i="17"/>
  <c r="AB419" i="17"/>
  <c r="AF419" i="17" s="1"/>
  <c r="AE418" i="17"/>
  <c r="AD418" i="17"/>
  <c r="AC418" i="17"/>
  <c r="AB418" i="17"/>
  <c r="AF418" i="17" s="1"/>
  <c r="AE417" i="17"/>
  <c r="AD417" i="17"/>
  <c r="AC417" i="17"/>
  <c r="AB417" i="17"/>
  <c r="AF417" i="17" s="1"/>
  <c r="AE416" i="17"/>
  <c r="AD416" i="17"/>
  <c r="AC416" i="17"/>
  <c r="AB416" i="17"/>
  <c r="AF416" i="17" s="1"/>
  <c r="AE415" i="17"/>
  <c r="AD415" i="17"/>
  <c r="AC415" i="17"/>
  <c r="AB415" i="17"/>
  <c r="AF415" i="17" s="1"/>
  <c r="AE414" i="17"/>
  <c r="AD414" i="17"/>
  <c r="AC414" i="17"/>
  <c r="AB414" i="17"/>
  <c r="AF414" i="17" s="1"/>
  <c r="AE413" i="17"/>
  <c r="AD413" i="17"/>
  <c r="AC413" i="17"/>
  <c r="AB413" i="17"/>
  <c r="AF413" i="17" s="1"/>
  <c r="AA412" i="17"/>
  <c r="Z412" i="17"/>
  <c r="Y412" i="17"/>
  <c r="X412" i="17"/>
  <c r="W412" i="17"/>
  <c r="V412" i="17"/>
  <c r="U412" i="17"/>
  <c r="T412" i="17"/>
  <c r="S412" i="17"/>
  <c r="R412" i="17"/>
  <c r="Q412" i="17"/>
  <c r="P412" i="17"/>
  <c r="O412" i="17"/>
  <c r="N412" i="17"/>
  <c r="M412" i="17"/>
  <c r="L412" i="17"/>
  <c r="K412" i="17"/>
  <c r="J412" i="17"/>
  <c r="I412" i="17"/>
  <c r="H412" i="17"/>
  <c r="G412" i="17"/>
  <c r="AE412" i="17" s="1"/>
  <c r="F412" i="17"/>
  <c r="AD412" i="17" s="1"/>
  <c r="E412" i="17"/>
  <c r="AC412" i="17" s="1"/>
  <c r="D412" i="17"/>
  <c r="AB412" i="17" s="1"/>
  <c r="C412" i="17"/>
  <c r="AE411" i="17"/>
  <c r="AD411" i="17"/>
  <c r="AC411" i="17"/>
  <c r="AB411" i="17"/>
  <c r="AF411" i="17" s="1"/>
  <c r="AE410" i="17"/>
  <c r="AD410" i="17"/>
  <c r="AC410" i="17"/>
  <c r="AB410" i="17"/>
  <c r="AF410" i="17" s="1"/>
  <c r="AE409" i="17"/>
  <c r="AD409" i="17"/>
  <c r="AC409" i="17"/>
  <c r="AB409" i="17"/>
  <c r="AF409" i="17" s="1"/>
  <c r="AE408" i="17"/>
  <c r="AD408" i="17"/>
  <c r="AC408" i="17"/>
  <c r="AB408" i="17"/>
  <c r="AF408" i="17" s="1"/>
  <c r="AE407" i="17"/>
  <c r="AD407" i="17"/>
  <c r="AC407" i="17"/>
  <c r="AB407" i="17"/>
  <c r="AF407" i="17" s="1"/>
  <c r="AE406" i="17"/>
  <c r="AD406" i="17"/>
  <c r="AC406" i="17"/>
  <c r="AB406" i="17"/>
  <c r="AF406" i="17" s="1"/>
  <c r="AE405" i="17"/>
  <c r="AD405" i="17"/>
  <c r="AC405" i="17"/>
  <c r="AB405" i="17"/>
  <c r="AF405" i="17" s="1"/>
  <c r="AE404" i="17"/>
  <c r="AD404" i="17"/>
  <c r="AC404" i="17"/>
  <c r="AB404" i="17"/>
  <c r="AF404" i="17" s="1"/>
  <c r="AE403" i="17"/>
  <c r="AD403" i="17"/>
  <c r="AC403" i="17"/>
  <c r="AB403" i="17"/>
  <c r="AF403" i="17" s="1"/>
  <c r="AE402" i="17"/>
  <c r="AD402" i="17"/>
  <c r="AC402" i="17"/>
  <c r="AB402" i="17"/>
  <c r="AF402" i="17" s="1"/>
  <c r="AE401" i="17"/>
  <c r="AD401" i="17"/>
  <c r="AC401" i="17"/>
  <c r="AB401" i="17"/>
  <c r="AF401" i="17" s="1"/>
  <c r="AE400" i="17"/>
  <c r="AD400" i="17"/>
  <c r="AC400" i="17"/>
  <c r="AB400" i="17"/>
  <c r="AF400" i="17" s="1"/>
  <c r="AE399" i="17"/>
  <c r="AD399" i="17"/>
  <c r="AC399" i="17"/>
  <c r="AB399" i="17"/>
  <c r="AF399" i="17" s="1"/>
  <c r="AE398" i="17"/>
  <c r="AD398" i="17"/>
  <c r="AC398" i="17"/>
  <c r="AB398" i="17"/>
  <c r="AF398" i="17" s="1"/>
  <c r="AE397" i="17"/>
  <c r="AD397" i="17"/>
  <c r="AC397" i="17"/>
  <c r="AB397" i="17"/>
  <c r="AF397" i="17" s="1"/>
  <c r="AE396" i="17"/>
  <c r="AD396" i="17"/>
  <c r="AC396" i="17"/>
  <c r="AB396" i="17"/>
  <c r="AF396" i="17" s="1"/>
  <c r="AE395" i="17"/>
  <c r="AD395" i="17"/>
  <c r="AC395" i="17"/>
  <c r="AB395" i="17"/>
  <c r="AF395" i="17" s="1"/>
  <c r="AE394" i="17"/>
  <c r="AD394" i="17"/>
  <c r="AC394" i="17"/>
  <c r="AB394" i="17"/>
  <c r="AF394" i="17" s="1"/>
  <c r="AE393" i="17"/>
  <c r="AD393" i="17"/>
  <c r="AC393" i="17"/>
  <c r="AB393" i="17"/>
  <c r="AF393" i="17" s="1"/>
  <c r="AE392" i="17"/>
  <c r="AD392" i="17"/>
  <c r="AC392" i="17"/>
  <c r="AB392" i="17"/>
  <c r="AF392" i="17" s="1"/>
  <c r="AE391" i="17"/>
  <c r="AD391" i="17"/>
  <c r="AC391" i="17"/>
  <c r="AB391" i="17"/>
  <c r="AF391" i="17" s="1"/>
  <c r="AE390" i="17"/>
  <c r="AD390" i="17"/>
  <c r="AC390" i="17"/>
  <c r="AB390" i="17"/>
  <c r="AF390" i="17" s="1"/>
  <c r="AE389" i="17"/>
  <c r="AD389" i="17"/>
  <c r="AC389" i="17"/>
  <c r="AB389" i="17"/>
  <c r="AF389" i="17" s="1"/>
  <c r="AE388" i="17"/>
  <c r="AD388" i="17"/>
  <c r="AC388" i="17"/>
  <c r="AB388" i="17"/>
  <c r="AF388" i="17" s="1"/>
  <c r="AE387" i="17"/>
  <c r="AD387" i="17"/>
  <c r="AC387" i="17"/>
  <c r="AB387" i="17"/>
  <c r="AF387" i="17" s="1"/>
  <c r="AE386" i="17"/>
  <c r="AD386" i="17"/>
  <c r="AC386" i="17"/>
  <c r="AB386" i="17"/>
  <c r="AF386" i="17" s="1"/>
  <c r="AE385" i="17"/>
  <c r="AD385" i="17"/>
  <c r="AC385" i="17"/>
  <c r="AB385" i="17"/>
  <c r="AF385" i="17" s="1"/>
  <c r="AE384" i="17"/>
  <c r="AD384" i="17"/>
  <c r="AC384" i="17"/>
  <c r="AB384" i="17"/>
  <c r="AF384" i="17" s="1"/>
  <c r="AE383" i="17"/>
  <c r="AD383" i="17"/>
  <c r="AC383" i="17"/>
  <c r="AB383" i="17"/>
  <c r="AF383" i="17" s="1"/>
  <c r="AE382" i="17"/>
  <c r="AD382" i="17"/>
  <c r="AC382" i="17"/>
  <c r="AB382" i="17"/>
  <c r="AF382" i="17" s="1"/>
  <c r="AE381" i="17"/>
  <c r="AD381" i="17"/>
  <c r="AC381" i="17"/>
  <c r="AB381" i="17"/>
  <c r="AF381" i="17" s="1"/>
  <c r="AE380" i="17"/>
  <c r="AD380" i="17"/>
  <c r="AC380" i="17"/>
  <c r="AB380" i="17"/>
  <c r="AF380" i="17" s="1"/>
  <c r="AE379" i="17"/>
  <c r="AD379" i="17"/>
  <c r="AC379" i="17"/>
  <c r="AB379" i="17"/>
  <c r="AF379" i="17" s="1"/>
  <c r="AE378" i="17"/>
  <c r="AD378" i="17"/>
  <c r="AC378" i="17"/>
  <c r="AB378" i="17"/>
  <c r="AF378" i="17" s="1"/>
  <c r="AE377" i="17"/>
  <c r="AD377" i="17"/>
  <c r="AC377" i="17"/>
  <c r="AB377" i="17"/>
  <c r="AF377" i="17" s="1"/>
  <c r="AE376" i="17"/>
  <c r="AD376" i="17"/>
  <c r="AC376" i="17"/>
  <c r="AB376" i="17"/>
  <c r="AF376" i="17" s="1"/>
  <c r="AE375" i="17"/>
  <c r="AD375" i="17"/>
  <c r="AC375" i="17"/>
  <c r="AB375" i="17"/>
  <c r="AF375" i="17" s="1"/>
  <c r="AE374" i="17"/>
  <c r="AD374" i="17"/>
  <c r="AC374" i="17"/>
  <c r="AB374" i="17"/>
  <c r="AF374" i="17" s="1"/>
  <c r="AE373" i="17"/>
  <c r="AD373" i="17"/>
  <c r="AC373" i="17"/>
  <c r="AB373" i="17"/>
  <c r="AF373" i="17" s="1"/>
  <c r="AE372" i="17"/>
  <c r="AD372" i="17"/>
  <c r="AC372" i="17"/>
  <c r="AB372" i="17"/>
  <c r="AF372" i="17" s="1"/>
  <c r="AE371" i="17"/>
  <c r="AD371" i="17"/>
  <c r="AC371" i="17"/>
  <c r="AB371" i="17"/>
  <c r="AF371" i="17" s="1"/>
  <c r="AE370" i="17"/>
  <c r="AD370" i="17"/>
  <c r="AC370" i="17"/>
  <c r="AB370" i="17"/>
  <c r="AF370" i="17" s="1"/>
  <c r="AE369" i="17"/>
  <c r="AD369" i="17"/>
  <c r="AC369" i="17"/>
  <c r="AB369" i="17"/>
  <c r="AF369" i="17" s="1"/>
  <c r="AE368" i="17"/>
  <c r="AD368" i="17"/>
  <c r="AC368" i="17"/>
  <c r="AB368" i="17"/>
  <c r="AF368" i="17" s="1"/>
  <c r="AE367" i="17"/>
  <c r="AD367" i="17"/>
  <c r="AC367" i="17"/>
  <c r="AB367" i="17"/>
  <c r="AF367" i="17" s="1"/>
  <c r="AE366" i="17"/>
  <c r="AD366" i="17"/>
  <c r="AC366" i="17"/>
  <c r="AB366" i="17"/>
  <c r="AF366" i="17" s="1"/>
  <c r="AE365" i="17"/>
  <c r="AD365" i="17"/>
  <c r="AC365" i="17"/>
  <c r="AB365" i="17"/>
  <c r="AF365" i="17" s="1"/>
  <c r="AE364" i="17"/>
  <c r="AD364" i="17"/>
  <c r="AC364" i="17"/>
  <c r="AB364" i="17"/>
  <c r="AF364" i="17" s="1"/>
  <c r="AE363" i="17"/>
  <c r="AD363" i="17"/>
  <c r="AC363" i="17"/>
  <c r="AB363" i="17"/>
  <c r="AF363" i="17" s="1"/>
  <c r="AE362" i="17"/>
  <c r="AD362" i="17"/>
  <c r="AC362" i="17"/>
  <c r="AB362" i="17"/>
  <c r="AF362" i="17" s="1"/>
  <c r="AE361" i="17"/>
  <c r="AD361" i="17"/>
  <c r="AC361" i="17"/>
  <c r="AB361" i="17"/>
  <c r="AF361" i="17" s="1"/>
  <c r="AE360" i="17"/>
  <c r="AD360" i="17"/>
  <c r="AC360" i="17"/>
  <c r="AB360" i="17"/>
  <c r="AF360" i="17" s="1"/>
  <c r="AE359" i="17"/>
  <c r="AD359" i="17"/>
  <c r="AC359" i="17"/>
  <c r="AB359" i="17"/>
  <c r="AF359" i="17" s="1"/>
  <c r="AE358" i="17"/>
  <c r="AD358" i="17"/>
  <c r="AC358" i="17"/>
  <c r="AB358" i="17"/>
  <c r="AF358" i="17" s="1"/>
  <c r="AE357" i="17"/>
  <c r="AD357" i="17"/>
  <c r="AC357" i="17"/>
  <c r="AB357" i="17"/>
  <c r="AF357" i="17" s="1"/>
  <c r="AE356" i="17"/>
  <c r="AD356" i="17"/>
  <c r="AC356" i="17"/>
  <c r="AB356" i="17"/>
  <c r="AF356" i="17" s="1"/>
  <c r="AE355" i="17"/>
  <c r="AD355" i="17"/>
  <c r="AC355" i="17"/>
  <c r="AB355" i="17"/>
  <c r="AF355" i="17" s="1"/>
  <c r="AE354" i="17"/>
  <c r="AD354" i="17"/>
  <c r="AC354" i="17"/>
  <c r="AB354" i="17"/>
  <c r="AF354" i="17" s="1"/>
  <c r="AE353" i="17"/>
  <c r="AD353" i="17"/>
  <c r="AC353" i="17"/>
  <c r="AB353" i="17"/>
  <c r="AF353" i="17" s="1"/>
  <c r="AE352" i="17"/>
  <c r="AD352" i="17"/>
  <c r="AC352" i="17"/>
  <c r="AB352" i="17"/>
  <c r="AF352" i="17" s="1"/>
  <c r="AE351" i="17"/>
  <c r="AD351" i="17"/>
  <c r="AC351" i="17"/>
  <c r="AB351" i="17"/>
  <c r="AF351" i="17" s="1"/>
  <c r="AE350" i="17"/>
  <c r="AD350" i="17"/>
  <c r="AC350" i="17"/>
  <c r="AB350" i="17"/>
  <c r="AF350" i="17" s="1"/>
  <c r="AE349" i="17"/>
  <c r="AD349" i="17"/>
  <c r="AC349" i="17"/>
  <c r="AB349" i="17"/>
  <c r="AF349" i="17" s="1"/>
  <c r="AE348" i="17"/>
  <c r="AD348" i="17"/>
  <c r="AC348" i="17"/>
  <c r="AB348" i="17"/>
  <c r="AF348" i="17" s="1"/>
  <c r="AA347" i="17"/>
  <c r="Z347" i="17"/>
  <c r="Y347" i="17"/>
  <c r="X347" i="17"/>
  <c r="W347" i="17"/>
  <c r="V347" i="17"/>
  <c r="U347" i="17"/>
  <c r="T347" i="17"/>
  <c r="S347" i="17"/>
  <c r="R347" i="17"/>
  <c r="Q347" i="17"/>
  <c r="P347" i="17"/>
  <c r="O347" i="17"/>
  <c r="N347" i="17"/>
  <c r="M347" i="17"/>
  <c r="L347" i="17"/>
  <c r="K347" i="17"/>
  <c r="J347" i="17"/>
  <c r="I347" i="17"/>
  <c r="H347" i="17"/>
  <c r="G347" i="17"/>
  <c r="AE347" i="17" s="1"/>
  <c r="F347" i="17"/>
  <c r="AD347" i="17" s="1"/>
  <c r="E347" i="17"/>
  <c r="AC347" i="17" s="1"/>
  <c r="D347" i="17"/>
  <c r="AB347" i="17" s="1"/>
  <c r="C347" i="17"/>
  <c r="AF347" i="17" s="1"/>
  <c r="AA346" i="17"/>
  <c r="Z346" i="17"/>
  <c r="Y346" i="17"/>
  <c r="X346" i="17"/>
  <c r="W346" i="17"/>
  <c r="V346" i="17"/>
  <c r="U346" i="17"/>
  <c r="T346" i="17"/>
  <c r="S346" i="17"/>
  <c r="R346" i="17"/>
  <c r="Q346" i="17"/>
  <c r="P346" i="17"/>
  <c r="O346" i="17"/>
  <c r="N346" i="17"/>
  <c r="M346" i="17"/>
  <c r="L346" i="17"/>
  <c r="K346" i="17"/>
  <c r="J346" i="17"/>
  <c r="I346" i="17"/>
  <c r="H346" i="17"/>
  <c r="G346" i="17"/>
  <c r="AE346" i="17" s="1"/>
  <c r="F346" i="17"/>
  <c r="AD346" i="17" s="1"/>
  <c r="E346" i="17"/>
  <c r="AC346" i="17" s="1"/>
  <c r="D346" i="17"/>
  <c r="AB346" i="17" s="1"/>
  <c r="C346" i="17"/>
  <c r="AE345" i="17"/>
  <c r="AD345" i="17"/>
  <c r="AC345" i="17"/>
  <c r="AB345" i="17"/>
  <c r="AF345" i="17" s="1"/>
  <c r="AE344" i="17"/>
  <c r="AD344" i="17"/>
  <c r="AC344" i="17"/>
  <c r="AB344" i="17"/>
  <c r="AF344" i="17" s="1"/>
  <c r="AE343" i="17"/>
  <c r="AD343" i="17"/>
  <c r="AC343" i="17"/>
  <c r="AB343" i="17"/>
  <c r="AF343" i="17" s="1"/>
  <c r="AA342" i="17"/>
  <c r="Z342" i="17"/>
  <c r="Y342" i="17"/>
  <c r="X342" i="17"/>
  <c r="W342" i="17"/>
  <c r="V342" i="17"/>
  <c r="U342" i="17"/>
  <c r="T342" i="17"/>
  <c r="S342" i="17"/>
  <c r="R342" i="17"/>
  <c r="Q342" i="17"/>
  <c r="P342" i="17"/>
  <c r="O342" i="17"/>
  <c r="N342" i="17"/>
  <c r="M342" i="17"/>
  <c r="L342" i="17"/>
  <c r="K342" i="17"/>
  <c r="J342" i="17"/>
  <c r="I342" i="17"/>
  <c r="H342" i="17"/>
  <c r="G342" i="17"/>
  <c r="AE342" i="17" s="1"/>
  <c r="F342" i="17"/>
  <c r="AD342" i="17" s="1"/>
  <c r="E342" i="17"/>
  <c r="AC342" i="17" s="1"/>
  <c r="D342" i="17"/>
  <c r="AB342" i="17" s="1"/>
  <c r="C342" i="17"/>
  <c r="Y341" i="17"/>
  <c r="X341" i="17"/>
  <c r="U341" i="17"/>
  <c r="T341" i="17"/>
  <c r="Q341" i="17"/>
  <c r="P341" i="17"/>
  <c r="M341" i="17"/>
  <c r="L341" i="17"/>
  <c r="I341" i="17"/>
  <c r="H341" i="17"/>
  <c r="E341" i="17"/>
  <c r="AC341" i="17" s="1"/>
  <c r="D341" i="17"/>
  <c r="AB341" i="17" s="1"/>
  <c r="Y340" i="17"/>
  <c r="X340" i="17"/>
  <c r="U340" i="17"/>
  <c r="T340" i="17"/>
  <c r="Q340" i="17"/>
  <c r="P340" i="17"/>
  <c r="M340" i="17"/>
  <c r="L340" i="17"/>
  <c r="I340" i="17"/>
  <c r="H340" i="17"/>
  <c r="E340" i="17"/>
  <c r="AC340" i="17" s="1"/>
  <c r="D340" i="17"/>
  <c r="AB340" i="17" s="1"/>
  <c r="AE339" i="17"/>
  <c r="AD339" i="17"/>
  <c r="AC339" i="17"/>
  <c r="AB339" i="17"/>
  <c r="AF339" i="17" s="1"/>
  <c r="AE338" i="17"/>
  <c r="AD338" i="17"/>
  <c r="AC338" i="17"/>
  <c r="AB338" i="17"/>
  <c r="AF338" i="17" s="1"/>
  <c r="AE337" i="17"/>
  <c r="AD337" i="17"/>
  <c r="AC337" i="17"/>
  <c r="AB337" i="17"/>
  <c r="AF337" i="17" s="1"/>
  <c r="AE336" i="17"/>
  <c r="AD336" i="17"/>
  <c r="AC336" i="17"/>
  <c r="AB336" i="17"/>
  <c r="AF336" i="17" s="1"/>
  <c r="AE335" i="17"/>
  <c r="AD335" i="17"/>
  <c r="AC335" i="17"/>
  <c r="AB335" i="17"/>
  <c r="AF335" i="17" s="1"/>
  <c r="AE334" i="17"/>
  <c r="AD334" i="17"/>
  <c r="AC334" i="17"/>
  <c r="AB334" i="17"/>
  <c r="AF334" i="17" s="1"/>
  <c r="AE333" i="17"/>
  <c r="AD333" i="17"/>
  <c r="AC333" i="17"/>
  <c r="AB333" i="17"/>
  <c r="AF333" i="17" s="1"/>
  <c r="AE332" i="17"/>
  <c r="AD332" i="17"/>
  <c r="AC332" i="17"/>
  <c r="AB332" i="17"/>
  <c r="AF332" i="17" s="1"/>
  <c r="AE331" i="17"/>
  <c r="AD331" i="17"/>
  <c r="AC331" i="17"/>
  <c r="AB331" i="17"/>
  <c r="AF331" i="17" s="1"/>
  <c r="AE330" i="17"/>
  <c r="AD330" i="17"/>
  <c r="AC330" i="17"/>
  <c r="AB330" i="17"/>
  <c r="AF330" i="17" s="1"/>
  <c r="AE329" i="17"/>
  <c r="AD329" i="17"/>
  <c r="AC329" i="17"/>
  <c r="AB329" i="17"/>
  <c r="AF329" i="17" s="1"/>
  <c r="AE328" i="17"/>
  <c r="AD328" i="17"/>
  <c r="AC328" i="17"/>
  <c r="AB328" i="17"/>
  <c r="AF328" i="17" s="1"/>
  <c r="AE327" i="17"/>
  <c r="AD327" i="17"/>
  <c r="AC327" i="17"/>
  <c r="AB327" i="17"/>
  <c r="AF327" i="17" s="1"/>
  <c r="AE326" i="17"/>
  <c r="AD326" i="17"/>
  <c r="AC326" i="17"/>
  <c r="AB326" i="17"/>
  <c r="AF326" i="17" s="1"/>
  <c r="AE325" i="17"/>
  <c r="AD325" i="17"/>
  <c r="AC325" i="17"/>
  <c r="AB325" i="17"/>
  <c r="AF325" i="17" s="1"/>
  <c r="AE324" i="17"/>
  <c r="AD324" i="17"/>
  <c r="AC324" i="17"/>
  <c r="AB324" i="17"/>
  <c r="AF324" i="17" s="1"/>
  <c r="AE323" i="17"/>
  <c r="AD323" i="17"/>
  <c r="AC323" i="17"/>
  <c r="AB323" i="17"/>
  <c r="AF323" i="17" s="1"/>
  <c r="AE322" i="17"/>
  <c r="AD322" i="17"/>
  <c r="AC322" i="17"/>
  <c r="AB322" i="17"/>
  <c r="AF322" i="17" s="1"/>
  <c r="AE321" i="17"/>
  <c r="AD321" i="17"/>
  <c r="AC321" i="17"/>
  <c r="AB321" i="17"/>
  <c r="AF321" i="17" s="1"/>
  <c r="AE320" i="17"/>
  <c r="AD320" i="17"/>
  <c r="AC320" i="17"/>
  <c r="AB320" i="17"/>
  <c r="AF320" i="17" s="1"/>
  <c r="AE319" i="17"/>
  <c r="AD319" i="17"/>
  <c r="AC319" i="17"/>
  <c r="AB319" i="17"/>
  <c r="AF319" i="17" s="1"/>
  <c r="AE318" i="17"/>
  <c r="AD318" i="17"/>
  <c r="AC318" i="17"/>
  <c r="AB318" i="17"/>
  <c r="AF318" i="17" s="1"/>
  <c r="AE317" i="17"/>
  <c r="AD317" i="17"/>
  <c r="AC317" i="17"/>
  <c r="AB317" i="17"/>
  <c r="AF317" i="17" s="1"/>
  <c r="AE316" i="17"/>
  <c r="AD316" i="17"/>
  <c r="AC316" i="17"/>
  <c r="AB316" i="17"/>
  <c r="AF316" i="17" s="1"/>
  <c r="AE315" i="17"/>
  <c r="AD315" i="17"/>
  <c r="AC315" i="17"/>
  <c r="AB315" i="17"/>
  <c r="AF315" i="17" s="1"/>
  <c r="AE314" i="17"/>
  <c r="AD314" i="17"/>
  <c r="AC314" i="17"/>
  <c r="AB314" i="17"/>
  <c r="AF314" i="17" s="1"/>
  <c r="AE313" i="17"/>
  <c r="AD313" i="17"/>
  <c r="AC313" i="17"/>
  <c r="AB313" i="17"/>
  <c r="AF313" i="17" s="1"/>
  <c r="AE312" i="17"/>
  <c r="AD312" i="17"/>
  <c r="AC312" i="17"/>
  <c r="AB312" i="17"/>
  <c r="AF312" i="17" s="1"/>
  <c r="AE311" i="17"/>
  <c r="AD311" i="17"/>
  <c r="AC311" i="17"/>
  <c r="AB311" i="17"/>
  <c r="AF311" i="17" s="1"/>
  <c r="AE310" i="17"/>
  <c r="AD310" i="17"/>
  <c r="AC310" i="17"/>
  <c r="AB310" i="17"/>
  <c r="AF310" i="17" s="1"/>
  <c r="AE309" i="17"/>
  <c r="AD309" i="17"/>
  <c r="AC309" i="17"/>
  <c r="AB309" i="17"/>
  <c r="AF309" i="17" s="1"/>
  <c r="AE308" i="17"/>
  <c r="AD308" i="17"/>
  <c r="AC308" i="17"/>
  <c r="AB308" i="17"/>
  <c r="AF308" i="17" s="1"/>
  <c r="AE307" i="17"/>
  <c r="AD307" i="17"/>
  <c r="AC307" i="17"/>
  <c r="AB307" i="17"/>
  <c r="AF307" i="17" s="1"/>
  <c r="AE306" i="17"/>
  <c r="AD306" i="17"/>
  <c r="AC306" i="17"/>
  <c r="AB306" i="17"/>
  <c r="AF306" i="17" s="1"/>
  <c r="AE305" i="17"/>
  <c r="AD305" i="17"/>
  <c r="AC305" i="17"/>
  <c r="AB305" i="17"/>
  <c r="AF305" i="17" s="1"/>
  <c r="AE304" i="17"/>
  <c r="AD304" i="17"/>
  <c r="AC304" i="17"/>
  <c r="AB304" i="17"/>
  <c r="AF304" i="17" s="1"/>
  <c r="AE303" i="17"/>
  <c r="AD303" i="17"/>
  <c r="AC303" i="17"/>
  <c r="AB303" i="17"/>
  <c r="AF303" i="17" s="1"/>
  <c r="AE302" i="17"/>
  <c r="AD302" i="17"/>
  <c r="AC302" i="17"/>
  <c r="AB302" i="17"/>
  <c r="AF302" i="17" s="1"/>
  <c r="AE301" i="17"/>
  <c r="AD301" i="17"/>
  <c r="AC301" i="17"/>
  <c r="AB301" i="17"/>
  <c r="AF301" i="17" s="1"/>
  <c r="AE300" i="17"/>
  <c r="AD300" i="17"/>
  <c r="AC300" i="17"/>
  <c r="AB300" i="17"/>
  <c r="AF300" i="17" s="1"/>
  <c r="AE299" i="17"/>
  <c r="AD299" i="17"/>
  <c r="AC299" i="17"/>
  <c r="AB299" i="17"/>
  <c r="AF299" i="17" s="1"/>
  <c r="AE298" i="17"/>
  <c r="AD298" i="17"/>
  <c r="AC298" i="17"/>
  <c r="AB298" i="17"/>
  <c r="AF298" i="17" s="1"/>
  <c r="AE297" i="17"/>
  <c r="AD297" i="17"/>
  <c r="AC297" i="17"/>
  <c r="AB297" i="17"/>
  <c r="AF297" i="17" s="1"/>
  <c r="AE296" i="17"/>
  <c r="AD296" i="17"/>
  <c r="AC296" i="17"/>
  <c r="AB296" i="17"/>
  <c r="AF296" i="17" s="1"/>
  <c r="AE295" i="17"/>
  <c r="AD295" i="17"/>
  <c r="AC295" i="17"/>
  <c r="AB295" i="17"/>
  <c r="AF295" i="17" s="1"/>
  <c r="AE294" i="17"/>
  <c r="AD294" i="17"/>
  <c r="AC294" i="17"/>
  <c r="AB294" i="17"/>
  <c r="AF294" i="17" s="1"/>
  <c r="AE293" i="17"/>
  <c r="AD293" i="17"/>
  <c r="AC293" i="17"/>
  <c r="AB293" i="17"/>
  <c r="AF293" i="17" s="1"/>
  <c r="AE292" i="17"/>
  <c r="AD292" i="17"/>
  <c r="AC292" i="17"/>
  <c r="AB292" i="17"/>
  <c r="AF292" i="17" s="1"/>
  <c r="AE291" i="17"/>
  <c r="AD291" i="17"/>
  <c r="AC291" i="17"/>
  <c r="AB291" i="17"/>
  <c r="AF291" i="17" s="1"/>
  <c r="AE290" i="17"/>
  <c r="AD290" i="17"/>
  <c r="AC290" i="17"/>
  <c r="AB290" i="17"/>
  <c r="AF290" i="17" s="1"/>
  <c r="AE289" i="17"/>
  <c r="AD289" i="17"/>
  <c r="AC289" i="17"/>
  <c r="AB289" i="17"/>
  <c r="AF289" i="17" s="1"/>
  <c r="AE288" i="17"/>
  <c r="AD288" i="17"/>
  <c r="AC288" i="17"/>
  <c r="AB288" i="17"/>
  <c r="AF288" i="17" s="1"/>
  <c r="AE287" i="17"/>
  <c r="AD287" i="17"/>
  <c r="AC287" i="17"/>
  <c r="AB287" i="17"/>
  <c r="AF287" i="17" s="1"/>
  <c r="AE286" i="17"/>
  <c r="AD286" i="17"/>
  <c r="AC286" i="17"/>
  <c r="AB286" i="17"/>
  <c r="AF286" i="17" s="1"/>
  <c r="AE285" i="17"/>
  <c r="AD285" i="17"/>
  <c r="AC285" i="17"/>
  <c r="AB285" i="17"/>
  <c r="AF285" i="17" s="1"/>
  <c r="AE284" i="17"/>
  <c r="AD284" i="17"/>
  <c r="AC284" i="17"/>
  <c r="AB284" i="17"/>
  <c r="AF284" i="17" s="1"/>
  <c r="AE283" i="17"/>
  <c r="AD283" i="17"/>
  <c r="AC283" i="17"/>
  <c r="AB283" i="17"/>
  <c r="AF283" i="17" s="1"/>
  <c r="AE282" i="17"/>
  <c r="AD282" i="17"/>
  <c r="AC282" i="17"/>
  <c r="AB282" i="17"/>
  <c r="AF282" i="17" s="1"/>
  <c r="AE281" i="17"/>
  <c r="AD281" i="17"/>
  <c r="AC281" i="17"/>
  <c r="AB281" i="17"/>
  <c r="AF281" i="17" s="1"/>
  <c r="AE280" i="17"/>
  <c r="AD280" i="17"/>
  <c r="AC280" i="17"/>
  <c r="AB280" i="17"/>
  <c r="AF280" i="17" s="1"/>
  <c r="AE279" i="17"/>
  <c r="AD279" i="17"/>
  <c r="AC279" i="17"/>
  <c r="AB279" i="17"/>
  <c r="AF279" i="17" s="1"/>
  <c r="AE278" i="17"/>
  <c r="AD278" i="17"/>
  <c r="AC278" i="17"/>
  <c r="AB278" i="17"/>
  <c r="AF278" i="17" s="1"/>
  <c r="AE277" i="17"/>
  <c r="AD277" i="17"/>
  <c r="AC277" i="17"/>
  <c r="AB277" i="17"/>
  <c r="AF277" i="17" s="1"/>
  <c r="AE276" i="17"/>
  <c r="AD276" i="17"/>
  <c r="AC276" i="17"/>
  <c r="AB276" i="17"/>
  <c r="AE275" i="17"/>
  <c r="AD275" i="17"/>
  <c r="AC275" i="17"/>
  <c r="AB275" i="17"/>
  <c r="AF275" i="17" s="1"/>
  <c r="AE274" i="17"/>
  <c r="AD274" i="17"/>
  <c r="AC274" i="17"/>
  <c r="AB274" i="17"/>
  <c r="AF274" i="17" s="1"/>
  <c r="AE273" i="17"/>
  <c r="AD273" i="17"/>
  <c r="AC273" i="17"/>
  <c r="AB273" i="17"/>
  <c r="AF273" i="17" s="1"/>
  <c r="AE272" i="17"/>
  <c r="AD272" i="17"/>
  <c r="AC272" i="17"/>
  <c r="AB272" i="17"/>
  <c r="AF272" i="17" s="1"/>
  <c r="AE271" i="17"/>
  <c r="AD271" i="17"/>
  <c r="AC271" i="17"/>
  <c r="AB271" i="17"/>
  <c r="AF271" i="17" s="1"/>
  <c r="AE270" i="17"/>
  <c r="AD270" i="17"/>
  <c r="AC270" i="17"/>
  <c r="AB270" i="17"/>
  <c r="AF270" i="17" s="1"/>
  <c r="AE269" i="17"/>
  <c r="AD269" i="17"/>
  <c r="AC269" i="17"/>
  <c r="AB269" i="17"/>
  <c r="AF269" i="17" s="1"/>
  <c r="AE268" i="17"/>
  <c r="AD268" i="17"/>
  <c r="AC268" i="17"/>
  <c r="AB268" i="17"/>
  <c r="AF268" i="17" s="1"/>
  <c r="AE267" i="17"/>
  <c r="AD267" i="17"/>
  <c r="AC267" i="17"/>
  <c r="AB267" i="17"/>
  <c r="AF267" i="17" s="1"/>
  <c r="AE266" i="17"/>
  <c r="AD266" i="17"/>
  <c r="AC266" i="17"/>
  <c r="AB266" i="17"/>
  <c r="AF266" i="17" s="1"/>
  <c r="AE265" i="17"/>
  <c r="AD265" i="17"/>
  <c r="AC265" i="17"/>
  <c r="AB265" i="17"/>
  <c r="AF265" i="17" s="1"/>
  <c r="AE264" i="17"/>
  <c r="AD264" i="17"/>
  <c r="AC264" i="17"/>
  <c r="AB264" i="17"/>
  <c r="AF264" i="17" s="1"/>
  <c r="AE263" i="17"/>
  <c r="AD263" i="17"/>
  <c r="AC263" i="17"/>
  <c r="AB263" i="17"/>
  <c r="AF263" i="17" s="1"/>
  <c r="AE262" i="17"/>
  <c r="AD262" i="17"/>
  <c r="AC262" i="17"/>
  <c r="AB262" i="17"/>
  <c r="AF262" i="17" s="1"/>
  <c r="AE261" i="17"/>
  <c r="AD261" i="17"/>
  <c r="AC261" i="17"/>
  <c r="AB261" i="17"/>
  <c r="AF261" i="17" s="1"/>
  <c r="AE260" i="17"/>
  <c r="AD260" i="17"/>
  <c r="AC260" i="17"/>
  <c r="AB260" i="17"/>
  <c r="AF260" i="17" s="1"/>
  <c r="AE259" i="17"/>
  <c r="AD259" i="17"/>
  <c r="AC259" i="17"/>
  <c r="AB259" i="17"/>
  <c r="AF259" i="17" s="1"/>
  <c r="AE258" i="17"/>
  <c r="AD258" i="17"/>
  <c r="AC258" i="17"/>
  <c r="AB258" i="17"/>
  <c r="AF258" i="17" s="1"/>
  <c r="AE257" i="17"/>
  <c r="AD257" i="17"/>
  <c r="AC257" i="17"/>
  <c r="AB257" i="17"/>
  <c r="AF257" i="17" s="1"/>
  <c r="AE256" i="17"/>
  <c r="AD256" i="17"/>
  <c r="AC256" i="17"/>
  <c r="AB256" i="17"/>
  <c r="AF256" i="17" s="1"/>
  <c r="AE255" i="17"/>
  <c r="AD255" i="17"/>
  <c r="AC255" i="17"/>
  <c r="AB255" i="17"/>
  <c r="AF255" i="17" s="1"/>
  <c r="AE254" i="17"/>
  <c r="AD254" i="17"/>
  <c r="AC254" i="17"/>
  <c r="AB254" i="17"/>
  <c r="AF254" i="17" s="1"/>
  <c r="AE253" i="17"/>
  <c r="AD253" i="17"/>
  <c r="AC253" i="17"/>
  <c r="AB253" i="17"/>
  <c r="AF253" i="17" s="1"/>
  <c r="AE252" i="17"/>
  <c r="AD252" i="17"/>
  <c r="AC252" i="17"/>
  <c r="AB252" i="17"/>
  <c r="AF252" i="17" s="1"/>
  <c r="AE251" i="17"/>
  <c r="AD251" i="17"/>
  <c r="AC251" i="17"/>
  <c r="AB251" i="17"/>
  <c r="AF251" i="17" s="1"/>
  <c r="AE250" i="17"/>
  <c r="AD250" i="17"/>
  <c r="AC250" i="17"/>
  <c r="AB250" i="17"/>
  <c r="AF250" i="17" s="1"/>
  <c r="AE249" i="17"/>
  <c r="AD249" i="17"/>
  <c r="AC249" i="17"/>
  <c r="AB249" i="17"/>
  <c r="AF249" i="17" s="1"/>
  <c r="AE248" i="17"/>
  <c r="AD248" i="17"/>
  <c r="AC248" i="17"/>
  <c r="AB248" i="17"/>
  <c r="AF248" i="17" s="1"/>
  <c r="AE247" i="17"/>
  <c r="AD247" i="17"/>
  <c r="AC247" i="17"/>
  <c r="AB247" i="17"/>
  <c r="AF247" i="17" s="1"/>
  <c r="AE246" i="17"/>
  <c r="AD246" i="17"/>
  <c r="AC246" i="17"/>
  <c r="AB246" i="17"/>
  <c r="AF246" i="17" s="1"/>
  <c r="AE245" i="17"/>
  <c r="AD245" i="17"/>
  <c r="AC245" i="17"/>
  <c r="AB245" i="17"/>
  <c r="AF245" i="17" s="1"/>
  <c r="AE244" i="17"/>
  <c r="AD244" i="17"/>
  <c r="AC244" i="17"/>
  <c r="AB244" i="17"/>
  <c r="AF244" i="17" s="1"/>
  <c r="AE243" i="17"/>
  <c r="AD243" i="17"/>
  <c r="AC243" i="17"/>
  <c r="AB243" i="17"/>
  <c r="AF243" i="17" s="1"/>
  <c r="AE242" i="17"/>
  <c r="AD242" i="17"/>
  <c r="AC242" i="17"/>
  <c r="AB242" i="17"/>
  <c r="AF242" i="17" s="1"/>
  <c r="AE241" i="17"/>
  <c r="AD241" i="17"/>
  <c r="AC241" i="17"/>
  <c r="AB241" i="17"/>
  <c r="AF241" i="17" s="1"/>
  <c r="AE240" i="17"/>
  <c r="AD240" i="17"/>
  <c r="AC240" i="17"/>
  <c r="AB240" i="17"/>
  <c r="AF240" i="17" s="1"/>
  <c r="AE239" i="17"/>
  <c r="AD239" i="17"/>
  <c r="AC239" i="17"/>
  <c r="AB239" i="17"/>
  <c r="AF239" i="17" s="1"/>
  <c r="AE238" i="17"/>
  <c r="AD238" i="17"/>
  <c r="AC238" i="17"/>
  <c r="AB238" i="17"/>
  <c r="AF238" i="17" s="1"/>
  <c r="AE237" i="17"/>
  <c r="AD237" i="17"/>
  <c r="AC237" i="17"/>
  <c r="AB237" i="17"/>
  <c r="AF237" i="17" s="1"/>
  <c r="AE236" i="17"/>
  <c r="AD236" i="17"/>
  <c r="AC236" i="17"/>
  <c r="AB236" i="17"/>
  <c r="AF236" i="17" s="1"/>
  <c r="AE235" i="17"/>
  <c r="AD235" i="17"/>
  <c r="AC235" i="17"/>
  <c r="AB235" i="17"/>
  <c r="AF235" i="17" s="1"/>
  <c r="AE234" i="17"/>
  <c r="AD234" i="17"/>
  <c r="AC234" i="17"/>
  <c r="AB234" i="17"/>
  <c r="AF234" i="17" s="1"/>
  <c r="AE233" i="17"/>
  <c r="AD233" i="17"/>
  <c r="AC233" i="17"/>
  <c r="AB233" i="17"/>
  <c r="AF233" i="17" s="1"/>
  <c r="AE232" i="17"/>
  <c r="AD232" i="17"/>
  <c r="AC232" i="17"/>
  <c r="AB232" i="17"/>
  <c r="AF232" i="17" s="1"/>
  <c r="AE231" i="17"/>
  <c r="AD231" i="17"/>
  <c r="AC231" i="17"/>
  <c r="AB231" i="17"/>
  <c r="AF231" i="17" s="1"/>
  <c r="AE230" i="17"/>
  <c r="AD230" i="17"/>
  <c r="AC230" i="17"/>
  <c r="AB230" i="17"/>
  <c r="AF230" i="17" s="1"/>
  <c r="AE229" i="17"/>
  <c r="AD229" i="17"/>
  <c r="AC229" i="17"/>
  <c r="AB229" i="17"/>
  <c r="AF229" i="17" s="1"/>
  <c r="AE228" i="17"/>
  <c r="AD228" i="17"/>
  <c r="AC228" i="17"/>
  <c r="AB228" i="17"/>
  <c r="AF228" i="17" s="1"/>
  <c r="AE227" i="17"/>
  <c r="AD227" i="17"/>
  <c r="AC227" i="17"/>
  <c r="AB227" i="17"/>
  <c r="AF227" i="17" s="1"/>
  <c r="AE226" i="17"/>
  <c r="AD226" i="17"/>
  <c r="AC226" i="17"/>
  <c r="AB226" i="17"/>
  <c r="AF226" i="17" s="1"/>
  <c r="AE225" i="17"/>
  <c r="AD225" i="17"/>
  <c r="AC225" i="17"/>
  <c r="AB225" i="17"/>
  <c r="AF225" i="17" s="1"/>
  <c r="AE224" i="17"/>
  <c r="AD224" i="17"/>
  <c r="AC224" i="17"/>
  <c r="AB224" i="17"/>
  <c r="AF224" i="17" s="1"/>
  <c r="AE223" i="17"/>
  <c r="AD223" i="17"/>
  <c r="AC223" i="17"/>
  <c r="AB223" i="17"/>
  <c r="AF223" i="17" s="1"/>
  <c r="AE222" i="17"/>
  <c r="AD222" i="17"/>
  <c r="AC222" i="17"/>
  <c r="AB222" i="17"/>
  <c r="AF222" i="17" s="1"/>
  <c r="AE221" i="17"/>
  <c r="AD221" i="17"/>
  <c r="AC221" i="17"/>
  <c r="AB221" i="17"/>
  <c r="AF221" i="17" s="1"/>
  <c r="AE220" i="17"/>
  <c r="AD220" i="17"/>
  <c r="AC220" i="17"/>
  <c r="AB220" i="17"/>
  <c r="AF220" i="17" s="1"/>
  <c r="AE219" i="17"/>
  <c r="AD219" i="17"/>
  <c r="AC219" i="17"/>
  <c r="AB219" i="17"/>
  <c r="AF219" i="17" s="1"/>
  <c r="AE218" i="17"/>
  <c r="AD218" i="17"/>
  <c r="AC218" i="17"/>
  <c r="AB218" i="17"/>
  <c r="AF218" i="17" s="1"/>
  <c r="AE217" i="17"/>
  <c r="AD217" i="17"/>
  <c r="AC217" i="17"/>
  <c r="AB217" i="17"/>
  <c r="AF217" i="17" s="1"/>
  <c r="AE216" i="17"/>
  <c r="AD216" i="17"/>
  <c r="AC216" i="17"/>
  <c r="AB216" i="17"/>
  <c r="AF216" i="17" s="1"/>
  <c r="AE215" i="17"/>
  <c r="AD215" i="17"/>
  <c r="AC215" i="17"/>
  <c r="AB215" i="17"/>
  <c r="AF215" i="17" s="1"/>
  <c r="AE214" i="17"/>
  <c r="AD214" i="17"/>
  <c r="AC214" i="17"/>
  <c r="AB214" i="17"/>
  <c r="AF214" i="17" s="1"/>
  <c r="AE213" i="17"/>
  <c r="AD213" i="17"/>
  <c r="AC213" i="17"/>
  <c r="AB213" i="17"/>
  <c r="AF213" i="17" s="1"/>
  <c r="AE212" i="17"/>
  <c r="AD212" i="17"/>
  <c r="AC212" i="17"/>
  <c r="AB212" i="17"/>
  <c r="AF212" i="17" s="1"/>
  <c r="AE211" i="17"/>
  <c r="AD211" i="17"/>
  <c r="AC211" i="17"/>
  <c r="AB211" i="17"/>
  <c r="AF211" i="17" s="1"/>
  <c r="AE210" i="17"/>
  <c r="AD210" i="17"/>
  <c r="AC210" i="17"/>
  <c r="AB210" i="17"/>
  <c r="AF210" i="17" s="1"/>
  <c r="AE209" i="17"/>
  <c r="AD209" i="17"/>
  <c r="AC209" i="17"/>
  <c r="AB209" i="17"/>
  <c r="AF209" i="17" s="1"/>
  <c r="AE208" i="17"/>
  <c r="AD208" i="17"/>
  <c r="AC208" i="17"/>
  <c r="AB208" i="17"/>
  <c r="AF208" i="17" s="1"/>
  <c r="AE207" i="17"/>
  <c r="AD207" i="17"/>
  <c r="AC207" i="17"/>
  <c r="AB207" i="17"/>
  <c r="AF207" i="17" s="1"/>
  <c r="AE206" i="17"/>
  <c r="AD206" i="17"/>
  <c r="AC206" i="17"/>
  <c r="AB206" i="17"/>
  <c r="AF206" i="17" s="1"/>
  <c r="AE205" i="17"/>
  <c r="AD205" i="17"/>
  <c r="AC205" i="17"/>
  <c r="AB205" i="17"/>
  <c r="AF205" i="17" s="1"/>
  <c r="AE204" i="17"/>
  <c r="AD204" i="17"/>
  <c r="AC204" i="17"/>
  <c r="AB204" i="17"/>
  <c r="AF204" i="17" s="1"/>
  <c r="AE203" i="17"/>
  <c r="AD203" i="17"/>
  <c r="AC203" i="17"/>
  <c r="AB203" i="17"/>
  <c r="AF203" i="17" s="1"/>
  <c r="AE202" i="17"/>
  <c r="AD202" i="17"/>
  <c r="AC202" i="17"/>
  <c r="AB202" i="17"/>
  <c r="AF202" i="17" s="1"/>
  <c r="AE201" i="17"/>
  <c r="AD201" i="17"/>
  <c r="AC201" i="17"/>
  <c r="AB201" i="17"/>
  <c r="AF201" i="17" s="1"/>
  <c r="AE200" i="17"/>
  <c r="AD200" i="17"/>
  <c r="AC200" i="17"/>
  <c r="AB200" i="17"/>
  <c r="AF200" i="17" s="1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AE199" i="17" s="1"/>
  <c r="F199" i="17"/>
  <c r="AD199" i="17" s="1"/>
  <c r="E199" i="17"/>
  <c r="AC199" i="17" s="1"/>
  <c r="D199" i="17"/>
  <c r="AB199" i="17" s="1"/>
  <c r="AF199" i="17" s="1"/>
  <c r="C199" i="17"/>
  <c r="AE198" i="17"/>
  <c r="AD198" i="17"/>
  <c r="AC198" i="17"/>
  <c r="AB198" i="17"/>
  <c r="AF198" i="17" s="1"/>
  <c r="AE197" i="17"/>
  <c r="AD197" i="17"/>
  <c r="AC197" i="17"/>
  <c r="AB197" i="17"/>
  <c r="AF197" i="17" s="1"/>
  <c r="AE196" i="17"/>
  <c r="AD196" i="17"/>
  <c r="AC196" i="17"/>
  <c r="AB196" i="17"/>
  <c r="AF196" i="17" s="1"/>
  <c r="AE195" i="17"/>
  <c r="AD195" i="17"/>
  <c r="AC195" i="17"/>
  <c r="AB195" i="17"/>
  <c r="AF195" i="17" s="1"/>
  <c r="AE194" i="17"/>
  <c r="AD194" i="17"/>
  <c r="AC194" i="17"/>
  <c r="AB194" i="17"/>
  <c r="AF194" i="17" s="1"/>
  <c r="AE193" i="17"/>
  <c r="AD193" i="17"/>
  <c r="AC193" i="17"/>
  <c r="AB193" i="17"/>
  <c r="AF193" i="17" s="1"/>
  <c r="AE192" i="17"/>
  <c r="AD192" i="17"/>
  <c r="AC192" i="17"/>
  <c r="AB192" i="17"/>
  <c r="AF192" i="17" s="1"/>
  <c r="AE191" i="17"/>
  <c r="AD191" i="17"/>
  <c r="AC191" i="17"/>
  <c r="AB191" i="17"/>
  <c r="AF191" i="17" s="1"/>
  <c r="AE190" i="17"/>
  <c r="AD190" i="17"/>
  <c r="AC190" i="17"/>
  <c r="AB190" i="17"/>
  <c r="AF190" i="17" s="1"/>
  <c r="AA189" i="17"/>
  <c r="Z189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AE189" i="17" s="1"/>
  <c r="F189" i="17"/>
  <c r="AD189" i="17" s="1"/>
  <c r="E189" i="17"/>
  <c r="AC189" i="17" s="1"/>
  <c r="D189" i="17"/>
  <c r="AB189" i="17" s="1"/>
  <c r="C189" i="17"/>
  <c r="AE188" i="17"/>
  <c r="AD188" i="17"/>
  <c r="AC188" i="17"/>
  <c r="AB188" i="17"/>
  <c r="AF188" i="17" s="1"/>
  <c r="AE187" i="17"/>
  <c r="AD187" i="17"/>
  <c r="AC187" i="17"/>
  <c r="AB187" i="17"/>
  <c r="AF187" i="17" s="1"/>
  <c r="AE186" i="17"/>
  <c r="AD186" i="17"/>
  <c r="AC186" i="17"/>
  <c r="AB186" i="17"/>
  <c r="AF186" i="17" s="1"/>
  <c r="AA185" i="17"/>
  <c r="Z185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AE185" i="17" s="1"/>
  <c r="F185" i="17"/>
  <c r="AD185" i="17" s="1"/>
  <c r="E185" i="17"/>
  <c r="AC185" i="17" s="1"/>
  <c r="D185" i="17"/>
  <c r="AB185" i="17" s="1"/>
  <c r="C185" i="17"/>
  <c r="AE184" i="17"/>
  <c r="AD184" i="17"/>
  <c r="AC184" i="17"/>
  <c r="AB184" i="17"/>
  <c r="AF184" i="17" s="1"/>
  <c r="AE183" i="17"/>
  <c r="AD183" i="17"/>
  <c r="AC183" i="17"/>
  <c r="AB183" i="17"/>
  <c r="AF183" i="17" s="1"/>
  <c r="AE182" i="17"/>
  <c r="AD182" i="17"/>
  <c r="AC182" i="17"/>
  <c r="AB182" i="17"/>
  <c r="AF182" i="17" s="1"/>
  <c r="AE181" i="17"/>
  <c r="AD181" i="17"/>
  <c r="AC181" i="17"/>
  <c r="AB181" i="17"/>
  <c r="AF181" i="17" s="1"/>
  <c r="AE180" i="17"/>
  <c r="AD180" i="17"/>
  <c r="AC180" i="17"/>
  <c r="AB180" i="17"/>
  <c r="AF180" i="17" s="1"/>
  <c r="AE179" i="17"/>
  <c r="AD179" i="17"/>
  <c r="AC179" i="17"/>
  <c r="AB179" i="17"/>
  <c r="AF179" i="17" s="1"/>
  <c r="AE178" i="17"/>
  <c r="AD178" i="17"/>
  <c r="AC178" i="17"/>
  <c r="AB178" i="17"/>
  <c r="AF178" i="17" s="1"/>
  <c r="AE177" i="17"/>
  <c r="AD177" i="17"/>
  <c r="AC177" i="17"/>
  <c r="AB177" i="17"/>
  <c r="AF177" i="17" s="1"/>
  <c r="AE176" i="17"/>
  <c r="AD176" i="17"/>
  <c r="AC176" i="17"/>
  <c r="AB176" i="17"/>
  <c r="AF176" i="17" s="1"/>
  <c r="AE175" i="17"/>
  <c r="AD175" i="17"/>
  <c r="AC175" i="17"/>
  <c r="AB175" i="17"/>
  <c r="AF175" i="17" s="1"/>
  <c r="AE174" i="17"/>
  <c r="AD174" i="17"/>
  <c r="AC174" i="17"/>
  <c r="AB174" i="17"/>
  <c r="AF174" i="17" s="1"/>
  <c r="AE173" i="17"/>
  <c r="AD173" i="17"/>
  <c r="AC173" i="17"/>
  <c r="AB173" i="17"/>
  <c r="AF173" i="17" s="1"/>
  <c r="AE172" i="17"/>
  <c r="AD172" i="17"/>
  <c r="AC172" i="17"/>
  <c r="AB172" i="17"/>
  <c r="AF172" i="17" s="1"/>
  <c r="AE171" i="17"/>
  <c r="AD171" i="17"/>
  <c r="AC171" i="17"/>
  <c r="AB171" i="17"/>
  <c r="AF171" i="17" s="1"/>
  <c r="AE170" i="17"/>
  <c r="AD170" i="17"/>
  <c r="AC170" i="17"/>
  <c r="AB170" i="17"/>
  <c r="AF170" i="17" s="1"/>
  <c r="AE169" i="17"/>
  <c r="AD169" i="17"/>
  <c r="AC169" i="17"/>
  <c r="AB169" i="17"/>
  <c r="AF169" i="17" s="1"/>
  <c r="AE168" i="17"/>
  <c r="AD168" i="17"/>
  <c r="AC168" i="17"/>
  <c r="AB168" i="17"/>
  <c r="AF168" i="17" s="1"/>
  <c r="AE167" i="17"/>
  <c r="AD167" i="17"/>
  <c r="AC167" i="17"/>
  <c r="AB167" i="17"/>
  <c r="AF167" i="17" s="1"/>
  <c r="AE166" i="17"/>
  <c r="AD166" i="17"/>
  <c r="AC166" i="17"/>
  <c r="AB166" i="17"/>
  <c r="AF166" i="17" s="1"/>
  <c r="AE165" i="17"/>
  <c r="AD165" i="17"/>
  <c r="AC165" i="17"/>
  <c r="AB165" i="17"/>
  <c r="AF165" i="17" s="1"/>
  <c r="AE164" i="17"/>
  <c r="AD164" i="17"/>
  <c r="AC164" i="17"/>
  <c r="AB164" i="17"/>
  <c r="AF164" i="17" s="1"/>
  <c r="AE163" i="17"/>
  <c r="AD163" i="17"/>
  <c r="AC163" i="17"/>
  <c r="AB163" i="17"/>
  <c r="AF163" i="17" s="1"/>
  <c r="AE162" i="17"/>
  <c r="AD162" i="17"/>
  <c r="AC162" i="17"/>
  <c r="AB162" i="17"/>
  <c r="AF162" i="17" s="1"/>
  <c r="AE161" i="17"/>
  <c r="AD161" i="17"/>
  <c r="AC161" i="17"/>
  <c r="AB161" i="17"/>
  <c r="AF161" i="17" s="1"/>
  <c r="AE160" i="17"/>
  <c r="AD160" i="17"/>
  <c r="AC160" i="17"/>
  <c r="AB160" i="17"/>
  <c r="AF160" i="17" s="1"/>
  <c r="AE159" i="17"/>
  <c r="AD159" i="17"/>
  <c r="AC159" i="17"/>
  <c r="AB159" i="17"/>
  <c r="AF159" i="17" s="1"/>
  <c r="AA158" i="17"/>
  <c r="Z158" i="17"/>
  <c r="Y158" i="17"/>
  <c r="X158" i="17"/>
  <c r="W158" i="17"/>
  <c r="V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AE158" i="17" s="1"/>
  <c r="F158" i="17"/>
  <c r="AD158" i="17" s="1"/>
  <c r="E158" i="17"/>
  <c r="AC158" i="17" s="1"/>
  <c r="D158" i="17"/>
  <c r="AB158" i="17" s="1"/>
  <c r="C158" i="17"/>
  <c r="AE157" i="17"/>
  <c r="AD157" i="17"/>
  <c r="AC157" i="17"/>
  <c r="AB157" i="17"/>
  <c r="AF157" i="17" s="1"/>
  <c r="AE156" i="17"/>
  <c r="AD156" i="17"/>
  <c r="AC156" i="17"/>
  <c r="AB156" i="17"/>
  <c r="AF156" i="17" s="1"/>
  <c r="AE155" i="17"/>
  <c r="AD155" i="17"/>
  <c r="AC155" i="17"/>
  <c r="AB155" i="17"/>
  <c r="AF155" i="17" s="1"/>
  <c r="AE154" i="17"/>
  <c r="AD154" i="17"/>
  <c r="AC154" i="17"/>
  <c r="AB154" i="17"/>
  <c r="AF154" i="17" s="1"/>
  <c r="AE153" i="17"/>
  <c r="AD153" i="17"/>
  <c r="AC153" i="17"/>
  <c r="AB153" i="17"/>
  <c r="AF153" i="17" s="1"/>
  <c r="AE152" i="17"/>
  <c r="AD152" i="17"/>
  <c r="AC152" i="17"/>
  <c r="AB152" i="17"/>
  <c r="AF152" i="17" s="1"/>
  <c r="AE151" i="17"/>
  <c r="AD151" i="17"/>
  <c r="AC151" i="17"/>
  <c r="AB151" i="17"/>
  <c r="AF151" i="17" s="1"/>
  <c r="AE150" i="17"/>
  <c r="AD150" i="17"/>
  <c r="AC150" i="17"/>
  <c r="AB150" i="17"/>
  <c r="AF150" i="17" s="1"/>
  <c r="AE149" i="17"/>
  <c r="AD149" i="17"/>
  <c r="AC149" i="17"/>
  <c r="AB149" i="17"/>
  <c r="AF149" i="17" s="1"/>
  <c r="AE148" i="17"/>
  <c r="AD148" i="17"/>
  <c r="AC148" i="17"/>
  <c r="AB148" i="17"/>
  <c r="AF148" i="17" s="1"/>
  <c r="AE147" i="17"/>
  <c r="AD147" i="17"/>
  <c r="AC147" i="17"/>
  <c r="AB147" i="17"/>
  <c r="AF147" i="17" s="1"/>
  <c r="AE146" i="17"/>
  <c r="AD146" i="17"/>
  <c r="AC146" i="17"/>
  <c r="AB146" i="17"/>
  <c r="AF146" i="17" s="1"/>
  <c r="AE145" i="17"/>
  <c r="AD145" i="17"/>
  <c r="AC145" i="17"/>
  <c r="AB145" i="17"/>
  <c r="AF145" i="17" s="1"/>
  <c r="AE144" i="17"/>
  <c r="AD144" i="17"/>
  <c r="AC144" i="17"/>
  <c r="AB144" i="17"/>
  <c r="AF144" i="17" s="1"/>
  <c r="AE143" i="17"/>
  <c r="AD143" i="17"/>
  <c r="AC143" i="17"/>
  <c r="AB143" i="17"/>
  <c r="AF143" i="17" s="1"/>
  <c r="AE142" i="17"/>
  <c r="AD142" i="17"/>
  <c r="AC142" i="17"/>
  <c r="AB142" i="17"/>
  <c r="AF142" i="17" s="1"/>
  <c r="AE141" i="17"/>
  <c r="AD141" i="17"/>
  <c r="AC141" i="17"/>
  <c r="AB141" i="17"/>
  <c r="AF141" i="17" s="1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AE140" i="17" s="1"/>
  <c r="F140" i="17"/>
  <c r="AD140" i="17" s="1"/>
  <c r="E140" i="17"/>
  <c r="AC140" i="17" s="1"/>
  <c r="D140" i="17"/>
  <c r="AB140" i="17" s="1"/>
  <c r="C140" i="17"/>
  <c r="AE139" i="17"/>
  <c r="AD139" i="17"/>
  <c r="AC139" i="17"/>
  <c r="AB139" i="17"/>
  <c r="AF139" i="17" s="1"/>
  <c r="AE138" i="17"/>
  <c r="AD138" i="17"/>
  <c r="AC138" i="17"/>
  <c r="AB138" i="17"/>
  <c r="AF138" i="17" s="1"/>
  <c r="AE137" i="17"/>
  <c r="AD137" i="17"/>
  <c r="AC137" i="17"/>
  <c r="AB137" i="17"/>
  <c r="AF137" i="17" s="1"/>
  <c r="AE136" i="17"/>
  <c r="AD136" i="17"/>
  <c r="AC136" i="17"/>
  <c r="AB136" i="17"/>
  <c r="AF136" i="17" s="1"/>
  <c r="AE135" i="17"/>
  <c r="AD135" i="17"/>
  <c r="AC135" i="17"/>
  <c r="AB135" i="17"/>
  <c r="AF135" i="17" s="1"/>
  <c r="AE134" i="17"/>
  <c r="AD134" i="17"/>
  <c r="AC134" i="17"/>
  <c r="AB134" i="17"/>
  <c r="AF134" i="17" s="1"/>
  <c r="AE133" i="17"/>
  <c r="AD133" i="17"/>
  <c r="AC133" i="17"/>
  <c r="AB133" i="17"/>
  <c r="AF133" i="17" s="1"/>
  <c r="AE132" i="17"/>
  <c r="AD132" i="17"/>
  <c r="AC132" i="17"/>
  <c r="AB132" i="17"/>
  <c r="AF132" i="17" s="1"/>
  <c r="AE131" i="17"/>
  <c r="AD131" i="17"/>
  <c r="AC131" i="17"/>
  <c r="AB131" i="17"/>
  <c r="AF131" i="17" s="1"/>
  <c r="AE130" i="17"/>
  <c r="AD130" i="17"/>
  <c r="AC130" i="17"/>
  <c r="AB130" i="17"/>
  <c r="AF130" i="17" s="1"/>
  <c r="AE129" i="17"/>
  <c r="AD129" i="17"/>
  <c r="AC129" i="17"/>
  <c r="AB129" i="17"/>
  <c r="AF129" i="17" s="1"/>
  <c r="AE128" i="17"/>
  <c r="AD128" i="17"/>
  <c r="AC128" i="17"/>
  <c r="AB128" i="17"/>
  <c r="AF128" i="17" s="1"/>
  <c r="AE127" i="17"/>
  <c r="AD127" i="17"/>
  <c r="AC127" i="17"/>
  <c r="AB127" i="17"/>
  <c r="AF127" i="17" s="1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AE126" i="17" s="1"/>
  <c r="F126" i="17"/>
  <c r="AD126" i="17" s="1"/>
  <c r="E126" i="17"/>
  <c r="AC126" i="17" s="1"/>
  <c r="D126" i="17"/>
  <c r="AB126" i="17" s="1"/>
  <c r="C126" i="17"/>
  <c r="AE125" i="17"/>
  <c r="AD125" i="17"/>
  <c r="AC125" i="17"/>
  <c r="AB125" i="17"/>
  <c r="AF125" i="17" s="1"/>
  <c r="AE124" i="17"/>
  <c r="AD124" i="17"/>
  <c r="AC124" i="17"/>
  <c r="AB124" i="17"/>
  <c r="AF124" i="17" s="1"/>
  <c r="AE123" i="17"/>
  <c r="AD123" i="17"/>
  <c r="AC123" i="17"/>
  <c r="AB123" i="17"/>
  <c r="AF123" i="17" s="1"/>
  <c r="AE122" i="17"/>
  <c r="AD122" i="17"/>
  <c r="AC122" i="17"/>
  <c r="AB122" i="17"/>
  <c r="AF122" i="17" s="1"/>
  <c r="AE121" i="17"/>
  <c r="AD121" i="17"/>
  <c r="AC121" i="17"/>
  <c r="AB121" i="17"/>
  <c r="AF121" i="17" s="1"/>
  <c r="AE120" i="17"/>
  <c r="AD120" i="17"/>
  <c r="AC120" i="17"/>
  <c r="AB120" i="17"/>
  <c r="AF120" i="17" s="1"/>
  <c r="AE119" i="17"/>
  <c r="AD119" i="17"/>
  <c r="AC119" i="17"/>
  <c r="AB119" i="17"/>
  <c r="AF119" i="17" s="1"/>
  <c r="AE118" i="17"/>
  <c r="AD118" i="17"/>
  <c r="AC118" i="17"/>
  <c r="AB118" i="17"/>
  <c r="AF118" i="17" s="1"/>
  <c r="AE117" i="17"/>
  <c r="AD117" i="17"/>
  <c r="AC117" i="17"/>
  <c r="AB117" i="17"/>
  <c r="AF117" i="17" s="1"/>
  <c r="AE116" i="17"/>
  <c r="AD116" i="17"/>
  <c r="AC116" i="17"/>
  <c r="AB116" i="17"/>
  <c r="AF116" i="17" s="1"/>
  <c r="AE115" i="17"/>
  <c r="AD115" i="17"/>
  <c r="AC115" i="17"/>
  <c r="AB115" i="17"/>
  <c r="AF115" i="17" s="1"/>
  <c r="AE114" i="17"/>
  <c r="AD114" i="17"/>
  <c r="AC114" i="17"/>
  <c r="AB114" i="17"/>
  <c r="AF114" i="17" s="1"/>
  <c r="AE113" i="17"/>
  <c r="AD113" i="17"/>
  <c r="AC113" i="17"/>
  <c r="AB113" i="17"/>
  <c r="AF113" i="17" s="1"/>
  <c r="AE112" i="17"/>
  <c r="AD112" i="17"/>
  <c r="AC112" i="17"/>
  <c r="AB112" i="17"/>
  <c r="AF112" i="17" s="1"/>
  <c r="AE111" i="17"/>
  <c r="AD111" i="17"/>
  <c r="AC111" i="17"/>
  <c r="AB111" i="17"/>
  <c r="AF111" i="17" s="1"/>
  <c r="AE110" i="17"/>
  <c r="AD110" i="17"/>
  <c r="AC110" i="17"/>
  <c r="AB110" i="17"/>
  <c r="AF110" i="17" s="1"/>
  <c r="AE109" i="17"/>
  <c r="AD109" i="17"/>
  <c r="AC109" i="17"/>
  <c r="AB109" i="17"/>
  <c r="AF109" i="17" s="1"/>
  <c r="AE108" i="17"/>
  <c r="AD108" i="17"/>
  <c r="AC108" i="17"/>
  <c r="AB108" i="17"/>
  <c r="AF108" i="17" s="1"/>
  <c r="AE107" i="17"/>
  <c r="AD107" i="17"/>
  <c r="AC107" i="17"/>
  <c r="AB107" i="17"/>
  <c r="AF107" i="17" s="1"/>
  <c r="AE106" i="17"/>
  <c r="AD106" i="17"/>
  <c r="AC106" i="17"/>
  <c r="AB106" i="17"/>
  <c r="AF106" i="17" s="1"/>
  <c r="AE105" i="17"/>
  <c r="AD105" i="17"/>
  <c r="AC105" i="17"/>
  <c r="AB105" i="17"/>
  <c r="AF105" i="17" s="1"/>
  <c r="AE104" i="17"/>
  <c r="AD104" i="17"/>
  <c r="AC104" i="17"/>
  <c r="AB104" i="17"/>
  <c r="AF104" i="17" s="1"/>
  <c r="AE103" i="17"/>
  <c r="AD103" i="17"/>
  <c r="AC103" i="17"/>
  <c r="AB103" i="17"/>
  <c r="AF103" i="17" s="1"/>
  <c r="AE102" i="17"/>
  <c r="AD102" i="17"/>
  <c r="AC102" i="17"/>
  <c r="AB102" i="17"/>
  <c r="AF102" i="17" s="1"/>
  <c r="AE101" i="17"/>
  <c r="AD101" i="17"/>
  <c r="AC101" i="17"/>
  <c r="AB101" i="17"/>
  <c r="AF101" i="17" s="1"/>
  <c r="AE100" i="17"/>
  <c r="AD100" i="17"/>
  <c r="AC100" i="17"/>
  <c r="AB100" i="17"/>
  <c r="AF100" i="17" s="1"/>
  <c r="AE99" i="17"/>
  <c r="AD99" i="17"/>
  <c r="AC99" i="17"/>
  <c r="AB99" i="17"/>
  <c r="AF99" i="17" s="1"/>
  <c r="AE98" i="17"/>
  <c r="AD98" i="17"/>
  <c r="AC98" i="17"/>
  <c r="AB98" i="17"/>
  <c r="AF98" i="17" s="1"/>
  <c r="AE97" i="17"/>
  <c r="AD97" i="17"/>
  <c r="AC97" i="17"/>
  <c r="AB97" i="17"/>
  <c r="AF97" i="17" s="1"/>
  <c r="AE96" i="17"/>
  <c r="AD96" i="17"/>
  <c r="AC96" i="17"/>
  <c r="AB96" i="17"/>
  <c r="AF96" i="17" s="1"/>
  <c r="AE95" i="17"/>
  <c r="AD95" i="17"/>
  <c r="AC95" i="17"/>
  <c r="AB95" i="17"/>
  <c r="AF95" i="17" s="1"/>
  <c r="AE94" i="17"/>
  <c r="AD94" i="17"/>
  <c r="AC94" i="17"/>
  <c r="AB94" i="17"/>
  <c r="AF94" i="17" s="1"/>
  <c r="AE93" i="17"/>
  <c r="AD93" i="17"/>
  <c r="AC93" i="17"/>
  <c r="AB93" i="17"/>
  <c r="AF93" i="17" s="1"/>
  <c r="AE92" i="17"/>
  <c r="AD92" i="17"/>
  <c r="AC92" i="17"/>
  <c r="AB92" i="17"/>
  <c r="AF92" i="17" s="1"/>
  <c r="AE91" i="17"/>
  <c r="AD91" i="17"/>
  <c r="AC91" i="17"/>
  <c r="AB91" i="17"/>
  <c r="AF91" i="17" s="1"/>
  <c r="AE90" i="17"/>
  <c r="AD90" i="17"/>
  <c r="AC90" i="17"/>
  <c r="AB90" i="17"/>
  <c r="AF90" i="17" s="1"/>
  <c r="AE89" i="17"/>
  <c r="AD89" i="17"/>
  <c r="AC89" i="17"/>
  <c r="AB89" i="17"/>
  <c r="AF89" i="17" s="1"/>
  <c r="AE88" i="17"/>
  <c r="AD88" i="17"/>
  <c r="AC88" i="17"/>
  <c r="AB88" i="17"/>
  <c r="AF88" i="17" s="1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AE87" i="17" s="1"/>
  <c r="F87" i="17"/>
  <c r="AD87" i="17" s="1"/>
  <c r="E87" i="17"/>
  <c r="AC87" i="17" s="1"/>
  <c r="D87" i="17"/>
  <c r="AB87" i="17" s="1"/>
  <c r="C87" i="17"/>
  <c r="AE86" i="17"/>
  <c r="AD86" i="17"/>
  <c r="AC86" i="17"/>
  <c r="AB86" i="17"/>
  <c r="AF86" i="17" s="1"/>
  <c r="AE85" i="17"/>
  <c r="AD85" i="17"/>
  <c r="AC85" i="17"/>
  <c r="AB85" i="17"/>
  <c r="AF85" i="17" s="1"/>
  <c r="AE84" i="17"/>
  <c r="AD84" i="17"/>
  <c r="AC84" i="17"/>
  <c r="AB84" i="17"/>
  <c r="AF84" i="17" s="1"/>
  <c r="AE83" i="17"/>
  <c r="AD83" i="17"/>
  <c r="AC83" i="17"/>
  <c r="AB83" i="17"/>
  <c r="AF83" i="17" s="1"/>
  <c r="AE82" i="17"/>
  <c r="AD82" i="17"/>
  <c r="AC82" i="17"/>
  <c r="AB82" i="17"/>
  <c r="AF82" i="17" s="1"/>
  <c r="AE81" i="17"/>
  <c r="AD81" i="17"/>
  <c r="AC81" i="17"/>
  <c r="AB81" i="17"/>
  <c r="AF81" i="17" s="1"/>
  <c r="AE80" i="17"/>
  <c r="AD80" i="17"/>
  <c r="AC80" i="17"/>
  <c r="AB80" i="17"/>
  <c r="AF80" i="17" s="1"/>
  <c r="AE79" i="17"/>
  <c r="AD79" i="17"/>
  <c r="AC79" i="17"/>
  <c r="AB79" i="17"/>
  <c r="AF79" i="17" s="1"/>
  <c r="AE78" i="17"/>
  <c r="AD78" i="17"/>
  <c r="AC78" i="17"/>
  <c r="AB78" i="17"/>
  <c r="AF78" i="17" s="1"/>
  <c r="AE77" i="17"/>
  <c r="AD77" i="17"/>
  <c r="AC77" i="17"/>
  <c r="AB77" i="17"/>
  <c r="AF77" i="17" s="1"/>
  <c r="AE76" i="17"/>
  <c r="AD76" i="17"/>
  <c r="AC76" i="17"/>
  <c r="AB76" i="17"/>
  <c r="AF76" i="17" s="1"/>
  <c r="AE75" i="17"/>
  <c r="AD75" i="17"/>
  <c r="AC75" i="17"/>
  <c r="AB75" i="17"/>
  <c r="AF75" i="17" s="1"/>
  <c r="AE74" i="17"/>
  <c r="AD74" i="17"/>
  <c r="AC74" i="17"/>
  <c r="AB74" i="17"/>
  <c r="AF74" i="17" s="1"/>
  <c r="AE73" i="17"/>
  <c r="AD73" i="17"/>
  <c r="AC73" i="17"/>
  <c r="AB73" i="17"/>
  <c r="AF73" i="17" s="1"/>
  <c r="AE72" i="17"/>
  <c r="AD72" i="17"/>
  <c r="AC72" i="17"/>
  <c r="AB72" i="17"/>
  <c r="AF72" i="17" s="1"/>
  <c r="AE71" i="17"/>
  <c r="AD71" i="17"/>
  <c r="AC71" i="17"/>
  <c r="AB71" i="17"/>
  <c r="AF71" i="17" s="1"/>
  <c r="AE70" i="17"/>
  <c r="AD70" i="17"/>
  <c r="AC70" i="17"/>
  <c r="AB70" i="17"/>
  <c r="AF70" i="17" s="1"/>
  <c r="AE69" i="17"/>
  <c r="AD69" i="17"/>
  <c r="AC69" i="17"/>
  <c r="AB69" i="17"/>
  <c r="AF69" i="17" s="1"/>
  <c r="AE68" i="17"/>
  <c r="AD68" i="17"/>
  <c r="AC68" i="17"/>
  <c r="AB68" i="17"/>
  <c r="AF68" i="17" s="1"/>
  <c r="AE67" i="17"/>
  <c r="AD67" i="17"/>
  <c r="AC67" i="17"/>
  <c r="AB67" i="17"/>
  <c r="AF67" i="17" s="1"/>
  <c r="AE66" i="17"/>
  <c r="AD66" i="17"/>
  <c r="AC66" i="17"/>
  <c r="AB66" i="17"/>
  <c r="AF66" i="17" s="1"/>
  <c r="AE65" i="17"/>
  <c r="AD65" i="17"/>
  <c r="AC65" i="17"/>
  <c r="AB65" i="17"/>
  <c r="AF65" i="17" s="1"/>
  <c r="AE64" i="17"/>
  <c r="AD64" i="17"/>
  <c r="AC64" i="17"/>
  <c r="AB64" i="17"/>
  <c r="AF64" i="17" s="1"/>
  <c r="AE63" i="17"/>
  <c r="AD63" i="17"/>
  <c r="AC63" i="17"/>
  <c r="AB63" i="17"/>
  <c r="AF63" i="17" s="1"/>
  <c r="AE62" i="17"/>
  <c r="AD62" i="17"/>
  <c r="AC62" i="17"/>
  <c r="AB62" i="17"/>
  <c r="AF62" i="17" s="1"/>
  <c r="AE61" i="17"/>
  <c r="AD61" i="17"/>
  <c r="AC61" i="17"/>
  <c r="AB61" i="17"/>
  <c r="AF61" i="17" s="1"/>
  <c r="AE60" i="17"/>
  <c r="AD60" i="17"/>
  <c r="AC60" i="17"/>
  <c r="AB60" i="17"/>
  <c r="AF60" i="17" s="1"/>
  <c r="AE59" i="17"/>
  <c r="AD59" i="17"/>
  <c r="AC59" i="17"/>
  <c r="AB59" i="17"/>
  <c r="AF59" i="17" s="1"/>
  <c r="AE58" i="17"/>
  <c r="AD58" i="17"/>
  <c r="AC58" i="17"/>
  <c r="AB58" i="17"/>
  <c r="AF58" i="17" s="1"/>
  <c r="AE57" i="17"/>
  <c r="AD57" i="17"/>
  <c r="AC57" i="17"/>
  <c r="AB57" i="17"/>
  <c r="AF57" i="17" s="1"/>
  <c r="AE56" i="17"/>
  <c r="AD56" i="17"/>
  <c r="AC56" i="17"/>
  <c r="AB56" i="17"/>
  <c r="AF56" i="17" s="1"/>
  <c r="AE55" i="17"/>
  <c r="AD55" i="17"/>
  <c r="AC55" i="17"/>
  <c r="AB55" i="17"/>
  <c r="AF55" i="17" s="1"/>
  <c r="AE54" i="17"/>
  <c r="AD54" i="17"/>
  <c r="AC54" i="17"/>
  <c r="AB54" i="17"/>
  <c r="AF54" i="17" s="1"/>
  <c r="AE53" i="17"/>
  <c r="AD53" i="17"/>
  <c r="AC53" i="17"/>
  <c r="AB53" i="17"/>
  <c r="AF53" i="17" s="1"/>
  <c r="AE52" i="17"/>
  <c r="AD52" i="17"/>
  <c r="AC52" i="17"/>
  <c r="AB52" i="17"/>
  <c r="AF52" i="17" s="1"/>
  <c r="AE51" i="17"/>
  <c r="AD51" i="17"/>
  <c r="AC51" i="17"/>
  <c r="AB51" i="17"/>
  <c r="AF51" i="17" s="1"/>
  <c r="AE50" i="17"/>
  <c r="AD50" i="17"/>
  <c r="AC50" i="17"/>
  <c r="AB50" i="17"/>
  <c r="AF50" i="17" s="1"/>
  <c r="AE49" i="17"/>
  <c r="AD49" i="17"/>
  <c r="AC49" i="17"/>
  <c r="AB49" i="17"/>
  <c r="AF49" i="17" s="1"/>
  <c r="AE48" i="17"/>
  <c r="AD48" i="17"/>
  <c r="AC48" i="17"/>
  <c r="AB48" i="17"/>
  <c r="AF48" i="17" s="1"/>
  <c r="AE47" i="17"/>
  <c r="AD47" i="17"/>
  <c r="AC47" i="17"/>
  <c r="AB47" i="17"/>
  <c r="AF47" i="17" s="1"/>
  <c r="AE46" i="17"/>
  <c r="AD46" i="17"/>
  <c r="AC46" i="17"/>
  <c r="AB46" i="17"/>
  <c r="AF46" i="17" s="1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AE45" i="17" s="1"/>
  <c r="F45" i="17"/>
  <c r="AD45" i="17" s="1"/>
  <c r="E45" i="17"/>
  <c r="AC45" i="17" s="1"/>
  <c r="D45" i="17"/>
  <c r="AB45" i="17" s="1"/>
  <c r="C45" i="17"/>
  <c r="AE44" i="17"/>
  <c r="AD44" i="17"/>
  <c r="AC44" i="17"/>
  <c r="AB44" i="17"/>
  <c r="AF44" i="17" s="1"/>
  <c r="AE43" i="17"/>
  <c r="AD43" i="17"/>
  <c r="AC43" i="17"/>
  <c r="AB43" i="17"/>
  <c r="AF43" i="17" s="1"/>
  <c r="AE42" i="17"/>
  <c r="AD42" i="17"/>
  <c r="AC42" i="17"/>
  <c r="AB42" i="17"/>
  <c r="AF42" i="17" s="1"/>
  <c r="AE41" i="17"/>
  <c r="AD41" i="17"/>
  <c r="AC41" i="17"/>
  <c r="AB41" i="17"/>
  <c r="AF41" i="17" s="1"/>
  <c r="AE40" i="17"/>
  <c r="AD40" i="17"/>
  <c r="AC40" i="17"/>
  <c r="AB40" i="17"/>
  <c r="AF40" i="17" s="1"/>
  <c r="AE39" i="17"/>
  <c r="AD39" i="17"/>
  <c r="AC39" i="17"/>
  <c r="AB39" i="17"/>
  <c r="AF39" i="17" s="1"/>
  <c r="AE38" i="17"/>
  <c r="AD38" i="17"/>
  <c r="AC38" i="17"/>
  <c r="AB38" i="17"/>
  <c r="AF38" i="17" s="1"/>
  <c r="AE37" i="17"/>
  <c r="AD37" i="17"/>
  <c r="AC37" i="17"/>
  <c r="AB37" i="17"/>
  <c r="AF37" i="17" s="1"/>
  <c r="AE36" i="17"/>
  <c r="AD36" i="17"/>
  <c r="AC36" i="17"/>
  <c r="AB36" i="17"/>
  <c r="AF36" i="17" s="1"/>
  <c r="AE35" i="17"/>
  <c r="AD35" i="17"/>
  <c r="AC35" i="17"/>
  <c r="AB35" i="17"/>
  <c r="AF35" i="17" s="1"/>
  <c r="AE34" i="17"/>
  <c r="AD34" i="17"/>
  <c r="AC34" i="17"/>
  <c r="AB34" i="17"/>
  <c r="AF34" i="17" s="1"/>
  <c r="AE33" i="17"/>
  <c r="AD33" i="17"/>
  <c r="AC33" i="17"/>
  <c r="AB33" i="17"/>
  <c r="AF33" i="17" s="1"/>
  <c r="AE32" i="17"/>
  <c r="AD32" i="17"/>
  <c r="AC32" i="17"/>
  <c r="AB32" i="17"/>
  <c r="AF32" i="17" s="1"/>
  <c r="AE31" i="17"/>
  <c r="AD31" i="17"/>
  <c r="AC31" i="17"/>
  <c r="AB31" i="17"/>
  <c r="AF31" i="17" s="1"/>
  <c r="AE30" i="17"/>
  <c r="AD30" i="17"/>
  <c r="AC30" i="17"/>
  <c r="AB30" i="17"/>
  <c r="AF30" i="17" s="1"/>
  <c r="AE29" i="17"/>
  <c r="AD29" i="17"/>
  <c r="AC29" i="17"/>
  <c r="AB29" i="17"/>
  <c r="AF29" i="17" s="1"/>
  <c r="AE28" i="17"/>
  <c r="AD28" i="17"/>
  <c r="AC28" i="17"/>
  <c r="AB28" i="17"/>
  <c r="AF28" i="17" s="1"/>
  <c r="AE27" i="17"/>
  <c r="AD27" i="17"/>
  <c r="AC27" i="17"/>
  <c r="AB27" i="17"/>
  <c r="AF27" i="17" s="1"/>
  <c r="AE26" i="17"/>
  <c r="AD26" i="17"/>
  <c r="AC26" i="17"/>
  <c r="AB26" i="17"/>
  <c r="AF26" i="17" s="1"/>
  <c r="AE25" i="17"/>
  <c r="AD25" i="17"/>
  <c r="AC25" i="17"/>
  <c r="AB25" i="17"/>
  <c r="AF25" i="17" s="1"/>
  <c r="AE24" i="17"/>
  <c r="AD24" i="17"/>
  <c r="AC24" i="17"/>
  <c r="AB24" i="17"/>
  <c r="AF24" i="17" s="1"/>
  <c r="AE23" i="17"/>
  <c r="AD23" i="17"/>
  <c r="AC23" i="17"/>
  <c r="AB23" i="17"/>
  <c r="AF23" i="17" s="1"/>
  <c r="AE22" i="17"/>
  <c r="AD22" i="17"/>
  <c r="AC22" i="17"/>
  <c r="AB22" i="17"/>
  <c r="AF22" i="17" s="1"/>
  <c r="AE21" i="17"/>
  <c r="AD21" i="17"/>
  <c r="AC21" i="17"/>
  <c r="AB21" i="17"/>
  <c r="AF21" i="17" s="1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AE20" i="17" s="1"/>
  <c r="F20" i="17"/>
  <c r="AD20" i="17" s="1"/>
  <c r="E20" i="17"/>
  <c r="AC20" i="17" s="1"/>
  <c r="D20" i="17"/>
  <c r="AB20" i="17" s="1"/>
  <c r="C20" i="17"/>
  <c r="AE19" i="17"/>
  <c r="AD19" i="17"/>
  <c r="AC19" i="17"/>
  <c r="AB19" i="17"/>
  <c r="AF19" i="17" s="1"/>
  <c r="AE18" i="17"/>
  <c r="AD18" i="17"/>
  <c r="AC18" i="17"/>
  <c r="AB18" i="17"/>
  <c r="AF18" i="17" s="1"/>
  <c r="AE17" i="17"/>
  <c r="AD17" i="17"/>
  <c r="AC17" i="17"/>
  <c r="AB17" i="17"/>
  <c r="AF17" i="17" s="1"/>
  <c r="AE16" i="17"/>
  <c r="AD16" i="17"/>
  <c r="AC16" i="17"/>
  <c r="AB16" i="17"/>
  <c r="AF16" i="17" s="1"/>
  <c r="AE15" i="17"/>
  <c r="AD15" i="17"/>
  <c r="AC15" i="17"/>
  <c r="AB15" i="17"/>
  <c r="AF15" i="17" s="1"/>
  <c r="AE14" i="17"/>
  <c r="AD14" i="17"/>
  <c r="AC14" i="17"/>
  <c r="AB14" i="17"/>
  <c r="AF14" i="17" s="1"/>
  <c r="AE13" i="17"/>
  <c r="AD13" i="17"/>
  <c r="AC13" i="17"/>
  <c r="AB13" i="17"/>
  <c r="AF13" i="17" s="1"/>
  <c r="AE12" i="17"/>
  <c r="AD12" i="17"/>
  <c r="AC12" i="17"/>
  <c r="AB12" i="17"/>
  <c r="AF12" i="17" s="1"/>
  <c r="AE11" i="17"/>
  <c r="AD11" i="17"/>
  <c r="AC11" i="17"/>
  <c r="AB11" i="17"/>
  <c r="C11" i="17"/>
  <c r="AF11" i="17" s="1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AE10" i="17" s="1"/>
  <c r="F10" i="17"/>
  <c r="AD10" i="17" s="1"/>
  <c r="E10" i="17"/>
  <c r="AC10" i="17" s="1"/>
  <c r="D10" i="17"/>
  <c r="AB10" i="17" s="1"/>
  <c r="C10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AE9" i="17" s="1"/>
  <c r="F9" i="17"/>
  <c r="AD9" i="17" s="1"/>
  <c r="E9" i="17"/>
  <c r="AC9" i="17" s="1"/>
  <c r="D9" i="17"/>
  <c r="AB9" i="17" s="1"/>
  <c r="C9" i="17"/>
  <c r="AF9" i="17" s="1"/>
  <c r="AA8" i="17"/>
  <c r="AA979" i="17" s="1"/>
  <c r="AA1040" i="17" s="1"/>
  <c r="Z8" i="17"/>
  <c r="Z979" i="17" s="1"/>
  <c r="Z1040" i="17" s="1"/>
  <c r="Y8" i="17"/>
  <c r="Y979" i="17" s="1"/>
  <c r="Y1040" i="17" s="1"/>
  <c r="X8" i="17"/>
  <c r="X979" i="17" s="1"/>
  <c r="X1040" i="17" s="1"/>
  <c r="W8" i="17"/>
  <c r="W979" i="17" s="1"/>
  <c r="W1040" i="17" s="1"/>
  <c r="V8" i="17"/>
  <c r="V979" i="17" s="1"/>
  <c r="V1040" i="17" s="1"/>
  <c r="U8" i="17"/>
  <c r="U979" i="17" s="1"/>
  <c r="U1040" i="17" s="1"/>
  <c r="T8" i="17"/>
  <c r="T979" i="17" s="1"/>
  <c r="T1040" i="17" s="1"/>
  <c r="S8" i="17"/>
  <c r="S979" i="17" s="1"/>
  <c r="S1040" i="17" s="1"/>
  <c r="R8" i="17"/>
  <c r="R979" i="17" s="1"/>
  <c r="R1040" i="17" s="1"/>
  <c r="Q8" i="17"/>
  <c r="Q979" i="17" s="1"/>
  <c r="Q1040" i="17" s="1"/>
  <c r="P8" i="17"/>
  <c r="P979" i="17" s="1"/>
  <c r="P1040" i="17" s="1"/>
  <c r="O8" i="17"/>
  <c r="O979" i="17" s="1"/>
  <c r="O1040" i="17" s="1"/>
  <c r="N8" i="17"/>
  <c r="N979" i="17" s="1"/>
  <c r="N1040" i="17" s="1"/>
  <c r="M8" i="17"/>
  <c r="M979" i="17" s="1"/>
  <c r="M1040" i="17" s="1"/>
  <c r="L8" i="17"/>
  <c r="L979" i="17" s="1"/>
  <c r="L1040" i="17" s="1"/>
  <c r="K8" i="17"/>
  <c r="K979" i="17" s="1"/>
  <c r="K1040" i="17" s="1"/>
  <c r="J8" i="17"/>
  <c r="J979" i="17" s="1"/>
  <c r="J1040" i="17" s="1"/>
  <c r="I8" i="17"/>
  <c r="I979" i="17" s="1"/>
  <c r="I1040" i="17" s="1"/>
  <c r="H8" i="17"/>
  <c r="H979" i="17" s="1"/>
  <c r="H1040" i="17" s="1"/>
  <c r="E8" i="17"/>
  <c r="E979" i="17" s="1"/>
  <c r="D8" i="17"/>
  <c r="D979" i="17" s="1"/>
  <c r="H1038" i="16"/>
  <c r="H1037" i="16"/>
  <c r="H1036" i="16"/>
  <c r="H1035" i="16"/>
  <c r="H1034" i="16"/>
  <c r="H1033" i="16"/>
  <c r="H1032" i="16"/>
  <c r="H1031" i="16"/>
  <c r="H1030" i="16"/>
  <c r="H1029" i="16"/>
  <c r="H1028" i="16"/>
  <c r="H1027" i="16"/>
  <c r="H1026" i="16"/>
  <c r="H1025" i="16"/>
  <c r="H1024" i="16"/>
  <c r="H1023" i="16"/>
  <c r="H1022" i="16"/>
  <c r="H1021" i="16"/>
  <c r="H1020" i="16"/>
  <c r="H1019" i="16"/>
  <c r="H1018" i="16"/>
  <c r="H1017" i="16"/>
  <c r="H1016" i="16"/>
  <c r="H1015" i="16"/>
  <c r="H1014" i="16"/>
  <c r="H1013" i="16"/>
  <c r="H1012" i="16"/>
  <c r="H1011" i="16"/>
  <c r="H1010" i="16"/>
  <c r="H1009" i="16"/>
  <c r="H1008" i="16"/>
  <c r="H1007" i="16"/>
  <c r="H1006" i="16"/>
  <c r="H1005" i="16"/>
  <c r="H1004" i="16"/>
  <c r="H1003" i="16"/>
  <c r="H1002" i="16"/>
  <c r="H1001" i="16"/>
  <c r="H1000" i="16"/>
  <c r="H999" i="16"/>
  <c r="H998" i="16"/>
  <c r="H997" i="16"/>
  <c r="H996" i="16"/>
  <c r="H995" i="16"/>
  <c r="H994" i="16"/>
  <c r="H993" i="16"/>
  <c r="H992" i="16"/>
  <c r="H991" i="16"/>
  <c r="H990" i="16"/>
  <c r="H989" i="16"/>
  <c r="H988" i="16"/>
  <c r="H987" i="16"/>
  <c r="H986" i="16"/>
  <c r="H985" i="16"/>
  <c r="H984" i="16"/>
  <c r="H983" i="16"/>
  <c r="H982" i="16"/>
  <c r="H981" i="16"/>
  <c r="H980" i="16"/>
  <c r="G979" i="16"/>
  <c r="F979" i="16"/>
  <c r="E979" i="16"/>
  <c r="D979" i="16"/>
  <c r="C979" i="16"/>
  <c r="H979" i="16" s="1"/>
  <c r="H977" i="16"/>
  <c r="G976" i="16"/>
  <c r="F976" i="16"/>
  <c r="E976" i="16"/>
  <c r="D976" i="16"/>
  <c r="C976" i="16"/>
  <c r="H976" i="16" s="1"/>
  <c r="H975" i="16"/>
  <c r="H974" i="16"/>
  <c r="H973" i="16"/>
  <c r="H972" i="16"/>
  <c r="H971" i="16"/>
  <c r="G970" i="16"/>
  <c r="F970" i="16"/>
  <c r="E970" i="16"/>
  <c r="D970" i="16"/>
  <c r="C970" i="16"/>
  <c r="H970" i="16" s="1"/>
  <c r="H969" i="16"/>
  <c r="H968" i="16"/>
  <c r="G967" i="16"/>
  <c r="F967" i="16"/>
  <c r="E967" i="16"/>
  <c r="D967" i="16"/>
  <c r="C967" i="16"/>
  <c r="H967" i="16" s="1"/>
  <c r="H966" i="16"/>
  <c r="H965" i="16"/>
  <c r="H964" i="16"/>
  <c r="H963" i="16"/>
  <c r="H962" i="16"/>
  <c r="H961" i="16"/>
  <c r="G960" i="16"/>
  <c r="F960" i="16"/>
  <c r="E960" i="16"/>
  <c r="D960" i="16"/>
  <c r="C960" i="16"/>
  <c r="H960" i="16" s="1"/>
  <c r="H959" i="16"/>
  <c r="H958" i="16"/>
  <c r="H957" i="16"/>
  <c r="H956" i="16"/>
  <c r="H955" i="16"/>
  <c r="H954" i="16"/>
  <c r="H953" i="16"/>
  <c r="H952" i="16"/>
  <c r="H951" i="16"/>
  <c r="H950" i="16"/>
  <c r="H949" i="16"/>
  <c r="H948" i="16"/>
  <c r="H947" i="16"/>
  <c r="H946" i="16"/>
  <c r="H945" i="16"/>
  <c r="H944" i="16"/>
  <c r="H943" i="16"/>
  <c r="H942" i="16"/>
  <c r="H941" i="16"/>
  <c r="H940" i="16"/>
  <c r="H939" i="16"/>
  <c r="G938" i="16"/>
  <c r="F938" i="16"/>
  <c r="E938" i="16"/>
  <c r="D938" i="16"/>
  <c r="C938" i="16"/>
  <c r="H938" i="16" s="1"/>
  <c r="G937" i="16"/>
  <c r="F937" i="16"/>
  <c r="E937" i="16"/>
  <c r="D937" i="16"/>
  <c r="C937" i="16"/>
  <c r="H937" i="16" s="1"/>
  <c r="H936" i="16"/>
  <c r="H935" i="16"/>
  <c r="H934" i="16"/>
  <c r="H933" i="16"/>
  <c r="H932" i="16"/>
  <c r="H931" i="16"/>
  <c r="G930" i="16"/>
  <c r="F930" i="16"/>
  <c r="E930" i="16"/>
  <c r="D930" i="16"/>
  <c r="C930" i="16"/>
  <c r="H930" i="16" s="1"/>
  <c r="H929" i="16"/>
  <c r="H928" i="16"/>
  <c r="H927" i="16"/>
  <c r="H926" i="16"/>
  <c r="H925" i="16"/>
  <c r="H924" i="16"/>
  <c r="H923" i="16"/>
  <c r="H922" i="16"/>
  <c r="H921" i="16"/>
  <c r="H920" i="16"/>
  <c r="H919" i="16"/>
  <c r="H918" i="16"/>
  <c r="H917" i="16"/>
  <c r="H916" i="16"/>
  <c r="H915" i="16"/>
  <c r="H914" i="16"/>
  <c r="H913" i="16"/>
  <c r="H912" i="16"/>
  <c r="H911" i="16"/>
  <c r="H910" i="16"/>
  <c r="H909" i="16"/>
  <c r="H908" i="16"/>
  <c r="H907" i="16"/>
  <c r="H906" i="16"/>
  <c r="H905" i="16"/>
  <c r="H904" i="16"/>
  <c r="G903" i="16"/>
  <c r="F903" i="16"/>
  <c r="E903" i="16"/>
  <c r="D903" i="16"/>
  <c r="C903" i="16"/>
  <c r="H903" i="16" s="1"/>
  <c r="H902" i="16"/>
  <c r="H901" i="16"/>
  <c r="H900" i="16"/>
  <c r="H899" i="16"/>
  <c r="H898" i="16"/>
  <c r="H897" i="16"/>
  <c r="H896" i="16"/>
  <c r="H895" i="16"/>
  <c r="H894" i="16"/>
  <c r="H893" i="16"/>
  <c r="H892" i="16"/>
  <c r="H891" i="16"/>
  <c r="H890" i="16"/>
  <c r="H889" i="16"/>
  <c r="H888" i="16"/>
  <c r="H887" i="16"/>
  <c r="H886" i="16"/>
  <c r="H885" i="16"/>
  <c r="H884" i="16"/>
  <c r="H883" i="16"/>
  <c r="H882" i="16"/>
  <c r="H881" i="16"/>
  <c r="H880" i="16"/>
  <c r="H879" i="16"/>
  <c r="H878" i="16"/>
  <c r="H877" i="16"/>
  <c r="H876" i="16"/>
  <c r="H875" i="16"/>
  <c r="H874" i="16"/>
  <c r="H873" i="16"/>
  <c r="H872" i="16"/>
  <c r="H871" i="16"/>
  <c r="H870" i="16"/>
  <c r="H869" i="16"/>
  <c r="H868" i="16"/>
  <c r="H867" i="16"/>
  <c r="H866" i="16"/>
  <c r="H865" i="16"/>
  <c r="H864" i="16"/>
  <c r="H863" i="16"/>
  <c r="H862" i="16"/>
  <c r="H861" i="16"/>
  <c r="H860" i="16"/>
  <c r="H859" i="16"/>
  <c r="H858" i="16"/>
  <c r="H857" i="16"/>
  <c r="H856" i="16"/>
  <c r="H855" i="16"/>
  <c r="H854" i="16"/>
  <c r="H853" i="16"/>
  <c r="H852" i="16"/>
  <c r="H851" i="16"/>
  <c r="H850" i="16"/>
  <c r="H849" i="16"/>
  <c r="H848" i="16"/>
  <c r="H847" i="16"/>
  <c r="H846" i="16"/>
  <c r="H845" i="16"/>
  <c r="H844" i="16"/>
  <c r="H843" i="16"/>
  <c r="H842" i="16"/>
  <c r="H841" i="16"/>
  <c r="H840" i="16"/>
  <c r="H839" i="16"/>
  <c r="H838" i="16"/>
  <c r="H837" i="16"/>
  <c r="H836" i="16"/>
  <c r="H835" i="16"/>
  <c r="H834" i="16"/>
  <c r="H833" i="16"/>
  <c r="H832" i="16"/>
  <c r="H831" i="16"/>
  <c r="H830" i="16"/>
  <c r="G829" i="16"/>
  <c r="F829" i="16"/>
  <c r="E829" i="16"/>
  <c r="D829" i="16"/>
  <c r="C829" i="16"/>
  <c r="H829" i="16" s="1"/>
  <c r="H828" i="16"/>
  <c r="H827" i="16"/>
  <c r="H826" i="16"/>
  <c r="H825" i="16"/>
  <c r="H824" i="16"/>
  <c r="H823" i="16"/>
  <c r="H822" i="16"/>
  <c r="H821" i="16"/>
  <c r="H820" i="16"/>
  <c r="H819" i="16"/>
  <c r="H818" i="16"/>
  <c r="H817" i="16"/>
  <c r="H816" i="16"/>
  <c r="H815" i="16"/>
  <c r="H814" i="16"/>
  <c r="H813" i="16"/>
  <c r="H812" i="16"/>
  <c r="H811" i="16"/>
  <c r="H810" i="16"/>
  <c r="H809" i="16"/>
  <c r="H808" i="16"/>
  <c r="H807" i="16"/>
  <c r="G806" i="16"/>
  <c r="F806" i="16"/>
  <c r="E806" i="16"/>
  <c r="D806" i="16"/>
  <c r="H806" i="16" s="1"/>
  <c r="C806" i="16"/>
  <c r="H805" i="16"/>
  <c r="H804" i="16"/>
  <c r="H803" i="16"/>
  <c r="H802" i="16"/>
  <c r="H801" i="16"/>
  <c r="H800" i="16"/>
  <c r="H799" i="16"/>
  <c r="H798" i="16"/>
  <c r="H797" i="16"/>
  <c r="H796" i="16"/>
  <c r="H795" i="16"/>
  <c r="G794" i="16"/>
  <c r="F794" i="16"/>
  <c r="E794" i="16"/>
  <c r="D794" i="16"/>
  <c r="H794" i="16" s="1"/>
  <c r="C794" i="16"/>
  <c r="H793" i="16"/>
  <c r="H792" i="16"/>
  <c r="H791" i="16"/>
  <c r="H790" i="16"/>
  <c r="H789" i="16"/>
  <c r="H788" i="16"/>
  <c r="H787" i="16"/>
  <c r="H786" i="16"/>
  <c r="H785" i="16"/>
  <c r="H784" i="16"/>
  <c r="H783" i="16"/>
  <c r="H782" i="16"/>
  <c r="H781" i="16"/>
  <c r="H780" i="16"/>
  <c r="H779" i="16"/>
  <c r="H778" i="16"/>
  <c r="H777" i="16"/>
  <c r="G776" i="16"/>
  <c r="G775" i="16" s="1"/>
  <c r="G340" i="16" s="1"/>
  <c r="G339" i="16" s="1"/>
  <c r="F776" i="16"/>
  <c r="E776" i="16"/>
  <c r="D776" i="16"/>
  <c r="D775" i="16" s="1"/>
  <c r="D340" i="16" s="1"/>
  <c r="D339" i="16" s="1"/>
  <c r="C776" i="16"/>
  <c r="H776" i="16" s="1"/>
  <c r="F775" i="16"/>
  <c r="E775" i="16"/>
  <c r="H774" i="16"/>
  <c r="H773" i="16"/>
  <c r="H772" i="16"/>
  <c r="H771" i="16"/>
  <c r="H770" i="16"/>
  <c r="H769" i="16"/>
  <c r="H768" i="16"/>
  <c r="H767" i="16"/>
  <c r="H766" i="16"/>
  <c r="H765" i="16"/>
  <c r="H764" i="16"/>
  <c r="H763" i="16"/>
  <c r="H762" i="16"/>
  <c r="H761" i="16"/>
  <c r="H760" i="16"/>
  <c r="H759" i="16"/>
  <c r="H758" i="16"/>
  <c r="H757" i="16"/>
  <c r="H756" i="16"/>
  <c r="H755" i="16"/>
  <c r="H754" i="16"/>
  <c r="H753" i="16"/>
  <c r="H752" i="16"/>
  <c r="H751" i="16"/>
  <c r="H750" i="16"/>
  <c r="H749" i="16"/>
  <c r="H748" i="16"/>
  <c r="H747" i="16"/>
  <c r="H746" i="16"/>
  <c r="H745" i="16"/>
  <c r="H744" i="16"/>
  <c r="H743" i="16"/>
  <c r="H742" i="16"/>
  <c r="H741" i="16"/>
  <c r="H740" i="16"/>
  <c r="G739" i="16"/>
  <c r="F739" i="16"/>
  <c r="E739" i="16"/>
  <c r="D739" i="16"/>
  <c r="C739" i="16"/>
  <c r="H739" i="16" s="1"/>
  <c r="H738" i="16"/>
  <c r="H737" i="16"/>
  <c r="H736" i="16"/>
  <c r="H735" i="16"/>
  <c r="H734" i="16"/>
  <c r="H733" i="16"/>
  <c r="H732" i="16"/>
  <c r="H731" i="16"/>
  <c r="H730" i="16"/>
  <c r="H729" i="16"/>
  <c r="H728" i="16"/>
  <c r="H727" i="16"/>
  <c r="H726" i="16"/>
  <c r="H725" i="16"/>
  <c r="H724" i="16"/>
  <c r="H723" i="16"/>
  <c r="H722" i="16"/>
  <c r="H721" i="16"/>
  <c r="H720" i="16"/>
  <c r="H719" i="16"/>
  <c r="H718" i="16"/>
  <c r="H717" i="16"/>
  <c r="H716" i="16"/>
  <c r="H715" i="16"/>
  <c r="H714" i="16"/>
  <c r="H713" i="16"/>
  <c r="H712" i="16"/>
  <c r="H711" i="16"/>
  <c r="H710" i="16"/>
  <c r="H709" i="16"/>
  <c r="H708" i="16"/>
  <c r="H707" i="16"/>
  <c r="H706" i="16"/>
  <c r="H705" i="16"/>
  <c r="H704" i="16"/>
  <c r="H703" i="16"/>
  <c r="H702" i="16"/>
  <c r="H701" i="16"/>
  <c r="H700" i="16"/>
  <c r="H699" i="16"/>
  <c r="H698" i="16"/>
  <c r="H697" i="16"/>
  <c r="H696" i="16"/>
  <c r="H695" i="16"/>
  <c r="H694" i="16"/>
  <c r="H693" i="16"/>
  <c r="H692" i="16"/>
  <c r="H691" i="16"/>
  <c r="H690" i="16"/>
  <c r="H689" i="16"/>
  <c r="H688" i="16"/>
  <c r="H687" i="16"/>
  <c r="H686" i="16"/>
  <c r="H685" i="16"/>
  <c r="H684" i="16"/>
  <c r="H683" i="16"/>
  <c r="H682" i="16"/>
  <c r="H681" i="16"/>
  <c r="H680" i="16"/>
  <c r="H679" i="16"/>
  <c r="H678" i="16"/>
  <c r="H677" i="16"/>
  <c r="H676" i="16"/>
  <c r="H675" i="16"/>
  <c r="H674" i="16"/>
  <c r="H673" i="16"/>
  <c r="H672" i="16"/>
  <c r="H671" i="16"/>
  <c r="H670" i="16"/>
  <c r="H669" i="16"/>
  <c r="H668" i="16"/>
  <c r="H667" i="16"/>
  <c r="H666" i="16"/>
  <c r="H665" i="16"/>
  <c r="H664" i="16"/>
  <c r="H663" i="16"/>
  <c r="H662" i="16"/>
  <c r="H661" i="16"/>
  <c r="H660" i="16"/>
  <c r="H659" i="16"/>
  <c r="H658" i="16"/>
  <c r="H657" i="16"/>
  <c r="H656" i="16"/>
  <c r="H655" i="16"/>
  <c r="H654" i="16"/>
  <c r="H653" i="16"/>
  <c r="H652" i="16"/>
  <c r="H651" i="16"/>
  <c r="H650" i="16"/>
  <c r="H649" i="16"/>
  <c r="H648" i="16"/>
  <c r="H647" i="16"/>
  <c r="H646" i="16"/>
  <c r="H645" i="16"/>
  <c r="H644" i="16"/>
  <c r="H643" i="16"/>
  <c r="H642" i="16"/>
  <c r="H641" i="16"/>
  <c r="H640" i="16"/>
  <c r="H639" i="16"/>
  <c r="H638" i="16"/>
  <c r="H637" i="16"/>
  <c r="H636" i="16"/>
  <c r="H635" i="16"/>
  <c r="H634" i="16"/>
  <c r="H633" i="16"/>
  <c r="H632" i="16"/>
  <c r="H631" i="16"/>
  <c r="H630" i="16"/>
  <c r="H629" i="16"/>
  <c r="H628" i="16"/>
  <c r="H627" i="16"/>
  <c r="H626" i="16"/>
  <c r="H625" i="16"/>
  <c r="H624" i="16"/>
  <c r="H623" i="16"/>
  <c r="H622" i="16"/>
  <c r="H621" i="16"/>
  <c r="H620" i="16"/>
  <c r="H619" i="16"/>
  <c r="H618" i="16"/>
  <c r="H617" i="16"/>
  <c r="H616" i="16"/>
  <c r="H615" i="16"/>
  <c r="H614" i="16"/>
  <c r="H613" i="16"/>
  <c r="H612" i="16"/>
  <c r="H611" i="16"/>
  <c r="H610" i="16"/>
  <c r="H609" i="16"/>
  <c r="H608" i="16"/>
  <c r="H607" i="16"/>
  <c r="H606" i="16"/>
  <c r="H605" i="16"/>
  <c r="H604" i="16"/>
  <c r="H603" i="16"/>
  <c r="H602" i="16"/>
  <c r="H601" i="16"/>
  <c r="H600" i="16"/>
  <c r="H599" i="16"/>
  <c r="H598" i="16"/>
  <c r="H597" i="16"/>
  <c r="H596" i="16"/>
  <c r="H595" i="16"/>
  <c r="H594" i="16"/>
  <c r="H593" i="16"/>
  <c r="H592" i="16"/>
  <c r="H591" i="16"/>
  <c r="H590" i="16"/>
  <c r="H589" i="16"/>
  <c r="H588" i="16"/>
  <c r="H587" i="16"/>
  <c r="H586" i="16"/>
  <c r="H585" i="16"/>
  <c r="H584" i="16"/>
  <c r="H583" i="16"/>
  <c r="H582" i="16"/>
  <c r="H581" i="16"/>
  <c r="H580" i="16"/>
  <c r="H579" i="16"/>
  <c r="H578" i="16"/>
  <c r="H577" i="16"/>
  <c r="H576" i="16"/>
  <c r="H575" i="16"/>
  <c r="H574" i="16"/>
  <c r="H573" i="16"/>
  <c r="H572" i="16"/>
  <c r="H571" i="16"/>
  <c r="H570" i="16"/>
  <c r="H569" i="16"/>
  <c r="H568" i="16"/>
  <c r="H567" i="16"/>
  <c r="H566" i="16"/>
  <c r="H565" i="16"/>
  <c r="H564" i="16"/>
  <c r="H563" i="16"/>
  <c r="H562" i="16"/>
  <c r="H561" i="16"/>
  <c r="H560" i="16"/>
  <c r="H559" i="16"/>
  <c r="H558" i="16"/>
  <c r="H557" i="16"/>
  <c r="H556" i="16"/>
  <c r="H555" i="16"/>
  <c r="H554" i="16"/>
  <c r="H553" i="16"/>
  <c r="H552" i="16"/>
  <c r="H551" i="16"/>
  <c r="H550" i="16"/>
  <c r="H549" i="16"/>
  <c r="H548" i="16"/>
  <c r="H547" i="16"/>
  <c r="H546" i="16"/>
  <c r="H545" i="16"/>
  <c r="H544" i="16"/>
  <c r="H543" i="16"/>
  <c r="H542" i="16"/>
  <c r="H541" i="16"/>
  <c r="H540" i="16"/>
  <c r="H539" i="16"/>
  <c r="H538" i="16"/>
  <c r="H537" i="16"/>
  <c r="H536" i="16"/>
  <c r="G535" i="16"/>
  <c r="F535" i="16"/>
  <c r="E535" i="16"/>
  <c r="D535" i="16"/>
  <c r="C535" i="16"/>
  <c r="H535" i="16" s="1"/>
  <c r="G534" i="16"/>
  <c r="F534" i="16"/>
  <c r="E534" i="16"/>
  <c r="D534" i="16"/>
  <c r="H533" i="16"/>
  <c r="H532" i="16"/>
  <c r="H531" i="16"/>
  <c r="H530" i="16"/>
  <c r="H529" i="16"/>
  <c r="H528" i="16"/>
  <c r="H527" i="16"/>
  <c r="H526" i="16"/>
  <c r="H525" i="16"/>
  <c r="H524" i="16"/>
  <c r="H523" i="16"/>
  <c r="H522" i="16"/>
  <c r="H521" i="16"/>
  <c r="H520" i="16"/>
  <c r="H519" i="16"/>
  <c r="H518" i="16"/>
  <c r="G517" i="16"/>
  <c r="F517" i="16"/>
  <c r="E517" i="16"/>
  <c r="D517" i="16"/>
  <c r="C517" i="16"/>
  <c r="H517" i="16" s="1"/>
  <c r="H516" i="16"/>
  <c r="H515" i="16"/>
  <c r="H514" i="16"/>
  <c r="H513" i="16"/>
  <c r="H512" i="16"/>
  <c r="H511" i="16"/>
  <c r="H510" i="16"/>
  <c r="H509" i="16"/>
  <c r="H508" i="16"/>
  <c r="H507" i="16"/>
  <c r="H506" i="16"/>
  <c r="H505" i="16"/>
  <c r="H504" i="16"/>
  <c r="G503" i="16"/>
  <c r="F503" i="16"/>
  <c r="E503" i="16"/>
  <c r="D503" i="16"/>
  <c r="C503" i="16"/>
  <c r="H503" i="16" s="1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G479" i="16"/>
  <c r="F479" i="16"/>
  <c r="E479" i="16"/>
  <c r="D479" i="16"/>
  <c r="C479" i="16"/>
  <c r="H479" i="16" s="1"/>
  <c r="G478" i="16"/>
  <c r="F478" i="16"/>
  <c r="E478" i="16"/>
  <c r="D478" i="16"/>
  <c r="C478" i="16"/>
  <c r="H478" i="16" s="1"/>
  <c r="H477" i="16"/>
  <c r="H476" i="16"/>
  <c r="H475" i="16"/>
  <c r="H474" i="16"/>
  <c r="H473" i="16"/>
  <c r="H472" i="16"/>
  <c r="G471" i="16"/>
  <c r="F471" i="16"/>
  <c r="E471" i="16"/>
  <c r="D471" i="16"/>
  <c r="C471" i="16"/>
  <c r="H471" i="16" s="1"/>
  <c r="H470" i="16"/>
  <c r="H469" i="16"/>
  <c r="H468" i="16"/>
  <c r="H467" i="16"/>
  <c r="H466" i="16"/>
  <c r="H465" i="16"/>
  <c r="H464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G411" i="16"/>
  <c r="F411" i="16"/>
  <c r="E411" i="16"/>
  <c r="D411" i="16"/>
  <c r="C411" i="16"/>
  <c r="H411" i="16" s="1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G346" i="16"/>
  <c r="F346" i="16"/>
  <c r="E346" i="16"/>
  <c r="D346" i="16"/>
  <c r="C346" i="16"/>
  <c r="H346" i="16" s="1"/>
  <c r="G345" i="16"/>
  <c r="F345" i="16"/>
  <c r="E345" i="16"/>
  <c r="D345" i="16"/>
  <c r="C345" i="16"/>
  <c r="H345" i="16" s="1"/>
  <c r="H344" i="16"/>
  <c r="H343" i="16"/>
  <c r="H342" i="16"/>
  <c r="G341" i="16"/>
  <c r="F341" i="16"/>
  <c r="E341" i="16"/>
  <c r="D341" i="16"/>
  <c r="C341" i="16"/>
  <c r="H341" i="16" s="1"/>
  <c r="F340" i="16"/>
  <c r="F339" i="16" s="1"/>
  <c r="E340" i="16"/>
  <c r="E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G198" i="16"/>
  <c r="F198" i="16"/>
  <c r="E198" i="16"/>
  <c r="D198" i="16"/>
  <c r="C198" i="16"/>
  <c r="H198" i="16" s="1"/>
  <c r="H197" i="16"/>
  <c r="H196" i="16"/>
  <c r="H195" i="16"/>
  <c r="H194" i="16"/>
  <c r="H193" i="16"/>
  <c r="H192" i="16"/>
  <c r="H191" i="16"/>
  <c r="H190" i="16"/>
  <c r="H189" i="16"/>
  <c r="G188" i="16"/>
  <c r="F188" i="16"/>
  <c r="E188" i="16"/>
  <c r="D188" i="16"/>
  <c r="H188" i="16" s="1"/>
  <c r="C188" i="16"/>
  <c r="H187" i="16"/>
  <c r="H186" i="16"/>
  <c r="H185" i="16"/>
  <c r="G184" i="16"/>
  <c r="F184" i="16"/>
  <c r="E184" i="16"/>
  <c r="D184" i="16"/>
  <c r="C184" i="16"/>
  <c r="H184" i="16" s="1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G157" i="16"/>
  <c r="F157" i="16"/>
  <c r="E157" i="16"/>
  <c r="D157" i="16"/>
  <c r="C157" i="16"/>
  <c r="H157" i="16" s="1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G139" i="16"/>
  <c r="F139" i="16"/>
  <c r="E139" i="16"/>
  <c r="D139" i="16"/>
  <c r="H139" i="16" s="1"/>
  <c r="C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G125" i="16"/>
  <c r="F125" i="16"/>
  <c r="E125" i="16"/>
  <c r="D125" i="16"/>
  <c r="C125" i="16"/>
  <c r="H125" i="16" s="1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G86" i="16"/>
  <c r="F86" i="16"/>
  <c r="E86" i="16"/>
  <c r="D86" i="16"/>
  <c r="C86" i="16"/>
  <c r="H86" i="16" s="1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G44" i="16"/>
  <c r="F44" i="16"/>
  <c r="E44" i="16"/>
  <c r="D44" i="16"/>
  <c r="C44" i="16"/>
  <c r="H44" i="16" s="1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G19" i="16"/>
  <c r="F19" i="16"/>
  <c r="E19" i="16"/>
  <c r="D19" i="16"/>
  <c r="H19" i="16" s="1"/>
  <c r="C19" i="16"/>
  <c r="H18" i="16"/>
  <c r="H17" i="16"/>
  <c r="H16" i="16"/>
  <c r="H15" i="16"/>
  <c r="H14" i="16"/>
  <c r="H13" i="16"/>
  <c r="H12" i="16"/>
  <c r="H11" i="16"/>
  <c r="C10" i="16"/>
  <c r="C9" i="16" s="1"/>
  <c r="G9" i="16"/>
  <c r="F9" i="16"/>
  <c r="E9" i="16"/>
  <c r="E8" i="16" s="1"/>
  <c r="E7" i="16" s="1"/>
  <c r="E978" i="16" s="1"/>
  <c r="E1039" i="16" s="1"/>
  <c r="D9" i="16"/>
  <c r="D8" i="16" s="1"/>
  <c r="D7" i="16" s="1"/>
  <c r="D978" i="16" s="1"/>
  <c r="D1039" i="16" s="1"/>
  <c r="G8" i="16"/>
  <c r="G7" i="16" s="1"/>
  <c r="G978" i="16" s="1"/>
  <c r="G1039" i="16" s="1"/>
  <c r="F8" i="16"/>
  <c r="B3" i="15"/>
  <c r="B3" i="14"/>
  <c r="H9" i="16" l="1"/>
  <c r="C8" i="16"/>
  <c r="AF10" i="17"/>
  <c r="AF87" i="17"/>
  <c r="AF158" i="17"/>
  <c r="AF126" i="17"/>
  <c r="AF185" i="17"/>
  <c r="AF189" i="17"/>
  <c r="F7" i="16"/>
  <c r="F978" i="16" s="1"/>
  <c r="F1039" i="16" s="1"/>
  <c r="AF20" i="17"/>
  <c r="AF140" i="17"/>
  <c r="AF45" i="17"/>
  <c r="H10" i="16"/>
  <c r="C534" i="16"/>
  <c r="C775" i="16"/>
  <c r="H775" i="16" s="1"/>
  <c r="AF346" i="17"/>
  <c r="AF479" i="17"/>
  <c r="AF535" i="17"/>
  <c r="C341" i="17"/>
  <c r="AF807" i="17"/>
  <c r="AF740" i="17"/>
  <c r="D1040" i="17"/>
  <c r="AB1040" i="17" s="1"/>
  <c r="AB979" i="17"/>
  <c r="AB8" i="17"/>
  <c r="AF276" i="17"/>
  <c r="AF412" i="17"/>
  <c r="AF504" i="17"/>
  <c r="AC979" i="17"/>
  <c r="E1040" i="17"/>
  <c r="AC1040" i="17" s="1"/>
  <c r="AC8" i="17"/>
  <c r="AF342" i="17"/>
  <c r="AF472" i="17"/>
  <c r="AF518" i="17"/>
  <c r="AF795" i="17"/>
  <c r="AF536" i="17"/>
  <c r="F776" i="17"/>
  <c r="AF777" i="17"/>
  <c r="AF938" i="17"/>
  <c r="AF971" i="17"/>
  <c r="P10" i="18"/>
  <c r="G776" i="17"/>
  <c r="AF830" i="17"/>
  <c r="AF939" i="17"/>
  <c r="AF977" i="17"/>
  <c r="AF904" i="17"/>
  <c r="AF961" i="17"/>
  <c r="AF980" i="17"/>
  <c r="P155" i="18"/>
  <c r="O7" i="18"/>
  <c r="M8" i="18"/>
  <c r="P8" i="18" s="1"/>
  <c r="M19" i="18"/>
  <c r="P19" i="18" s="1"/>
  <c r="M46" i="18"/>
  <c r="P46" i="18" s="1"/>
  <c r="M93" i="18"/>
  <c r="P93" i="18" s="1"/>
  <c r="F139" i="18"/>
  <c r="F211" i="18"/>
  <c r="P291" i="18"/>
  <c r="P391" i="18"/>
  <c r="P466" i="18"/>
  <c r="F10" i="18"/>
  <c r="F155" i="18"/>
  <c r="O1082" i="18"/>
  <c r="E1144" i="18"/>
  <c r="O1144" i="18" s="1"/>
  <c r="M9" i="18"/>
  <c r="P9" i="18" s="1"/>
  <c r="M180" i="18"/>
  <c r="P180" i="18" s="1"/>
  <c r="M207" i="18"/>
  <c r="P207" i="18" s="1"/>
  <c r="M221" i="18"/>
  <c r="P221" i="18" s="1"/>
  <c r="P541" i="18"/>
  <c r="F391" i="18"/>
  <c r="O397" i="18"/>
  <c r="P397" i="18" s="1"/>
  <c r="M398" i="18"/>
  <c r="P398" i="18" s="1"/>
  <c r="F541" i="18"/>
  <c r="M540" i="18"/>
  <c r="P540" i="18" s="1"/>
  <c r="F466" i="18"/>
  <c r="M530" i="18"/>
  <c r="P530" i="18" s="1"/>
  <c r="F566" i="18"/>
  <c r="M582" i="18"/>
  <c r="P582" i="18" s="1"/>
  <c r="C599" i="18"/>
  <c r="M600" i="18"/>
  <c r="P600" i="18" s="1"/>
  <c r="P785" i="18"/>
  <c r="P867" i="18"/>
  <c r="P997" i="18"/>
  <c r="D599" i="18"/>
  <c r="P781" i="18"/>
  <c r="P1033" i="18"/>
  <c r="M819" i="18"/>
  <c r="P819" i="18" s="1"/>
  <c r="F868" i="18"/>
  <c r="F898" i="18"/>
  <c r="M922" i="18"/>
  <c r="P922" i="18" s="1"/>
  <c r="F997" i="18"/>
  <c r="M1025" i="18"/>
  <c r="P1025" i="18" s="1"/>
  <c r="M1032" i="18"/>
  <c r="P1032" i="18" s="1"/>
  <c r="M1069" i="18"/>
  <c r="P1069" i="18" s="1"/>
  <c r="M886" i="18"/>
  <c r="P886" i="18" s="1"/>
  <c r="M1059" i="18"/>
  <c r="P1059" i="18" s="1"/>
  <c r="M1073" i="18"/>
  <c r="P1073" i="18" s="1"/>
  <c r="M1080" i="18"/>
  <c r="P1080" i="18" s="1"/>
  <c r="P1081" i="18"/>
  <c r="H60" i="19"/>
  <c r="J60" i="19" s="1"/>
  <c r="I145" i="19"/>
  <c r="D148" i="19"/>
  <c r="I148" i="19" s="1"/>
  <c r="H7" i="19"/>
  <c r="J7" i="19" s="1"/>
  <c r="H8" i="19"/>
  <c r="J8" i="19" s="1"/>
  <c r="H9" i="19"/>
  <c r="J9" i="19" s="1"/>
  <c r="H10" i="19"/>
  <c r="J10" i="19" s="1"/>
  <c r="H13" i="19"/>
  <c r="J13" i="19" s="1"/>
  <c r="H19" i="19"/>
  <c r="J19" i="19" s="1"/>
  <c r="H27" i="19"/>
  <c r="J27" i="19" s="1"/>
  <c r="H30" i="19"/>
  <c r="J30" i="19" s="1"/>
  <c r="H38" i="19"/>
  <c r="J38" i="19" s="1"/>
  <c r="C145" i="19"/>
  <c r="M1083" i="18"/>
  <c r="P1083" i="18" s="1"/>
  <c r="I7" i="19"/>
  <c r="E60" i="19"/>
  <c r="J70" i="19"/>
  <c r="J138" i="19"/>
  <c r="J141" i="19"/>
  <c r="E143" i="19"/>
  <c r="H143" i="19"/>
  <c r="J143" i="19" s="1"/>
  <c r="H61" i="19"/>
  <c r="J61" i="19" s="1"/>
  <c r="J79" i="19"/>
  <c r="J97" i="19"/>
  <c r="J132" i="19"/>
  <c r="I143" i="19"/>
  <c r="E146" i="19"/>
  <c r="H146" i="19"/>
  <c r="J146" i="19" s="1"/>
  <c r="E145" i="19" l="1"/>
  <c r="H145" i="19"/>
  <c r="J145" i="19" s="1"/>
  <c r="C148" i="19"/>
  <c r="N599" i="18"/>
  <c r="D390" i="18"/>
  <c r="C390" i="18"/>
  <c r="F599" i="18"/>
  <c r="M599" i="18"/>
  <c r="P599" i="18" s="1"/>
  <c r="C340" i="17"/>
  <c r="AE776" i="17"/>
  <c r="G341" i="17"/>
  <c r="H534" i="16"/>
  <c r="C340" i="16"/>
  <c r="H8" i="16"/>
  <c r="AD776" i="17"/>
  <c r="F341" i="17"/>
  <c r="G340" i="17" l="1"/>
  <c r="AE341" i="17"/>
  <c r="E148" i="19"/>
  <c r="H148" i="19"/>
  <c r="J148" i="19" s="1"/>
  <c r="F340" i="17"/>
  <c r="AD341" i="17"/>
  <c r="AF341" i="17" s="1"/>
  <c r="C339" i="16"/>
  <c r="H340" i="16"/>
  <c r="F390" i="18"/>
  <c r="M390" i="18"/>
  <c r="C389" i="18"/>
  <c r="AF776" i="17"/>
  <c r="C8" i="17"/>
  <c r="N390" i="18"/>
  <c r="D389" i="18"/>
  <c r="M389" i="18" l="1"/>
  <c r="F389" i="18"/>
  <c r="C7" i="18"/>
  <c r="H339" i="16"/>
  <c r="C7" i="16"/>
  <c r="C979" i="17"/>
  <c r="P390" i="18"/>
  <c r="N389" i="18"/>
  <c r="D7" i="18"/>
  <c r="AD340" i="17"/>
  <c r="AF340" i="17" s="1"/>
  <c r="F8" i="17"/>
  <c r="AE340" i="17"/>
  <c r="G8" i="17"/>
  <c r="F979" i="17" l="1"/>
  <c r="AD8" i="17"/>
  <c r="C1082" i="18"/>
  <c r="F7" i="18"/>
  <c r="M7" i="18"/>
  <c r="G979" i="17"/>
  <c r="AE8" i="17"/>
  <c r="C1040" i="17"/>
  <c r="D1082" i="18"/>
  <c r="N7" i="18"/>
  <c r="H7" i="16"/>
  <c r="C978" i="16"/>
  <c r="P389" i="18"/>
  <c r="C1144" i="18" l="1"/>
  <c r="F1082" i="18"/>
  <c r="M1082" i="18"/>
  <c r="P1082" i="18" s="1"/>
  <c r="D1144" i="18"/>
  <c r="N1144" i="18" s="1"/>
  <c r="N1082" i="18"/>
  <c r="AF8" i="17"/>
  <c r="AF1040" i="17"/>
  <c r="AE979" i="17"/>
  <c r="G1040" i="17"/>
  <c r="AE1040" i="17" s="1"/>
  <c r="C1039" i="16"/>
  <c r="H1039" i="16" s="1"/>
  <c r="H978" i="16"/>
  <c r="P7" i="18"/>
  <c r="AD979" i="17"/>
  <c r="F1040" i="17"/>
  <c r="AD1040" i="17" s="1"/>
  <c r="AF979" i="17" l="1"/>
  <c r="F1144" i="18"/>
  <c r="M1144" i="18"/>
  <c r="P1144" i="18" s="1"/>
  <c r="B2" i="10" l="1"/>
  <c r="B3" i="10"/>
  <c r="B4" i="10"/>
  <c r="B5" i="10"/>
  <c r="B6" i="10"/>
  <c r="B3" i="9" l="1"/>
  <c r="C9" i="5"/>
  <c r="C8" i="5"/>
  <c r="C7" i="5"/>
  <c r="C6" i="5"/>
  <c r="C5" i="5"/>
  <c r="C6" i="3" l="1"/>
  <c r="C5" i="3"/>
  <c r="C4" i="3"/>
  <c r="C3" i="3"/>
  <c r="C2" i="3"/>
  <c r="DL11" i="2"/>
  <c r="DL10" i="2"/>
  <c r="DL9" i="2"/>
  <c r="DL8" i="2"/>
  <c r="E1" i="2"/>
  <c r="G7" i="4" l="1"/>
  <c r="G8" i="4"/>
  <c r="G9" i="4"/>
  <c r="G10" i="4"/>
  <c r="G11" i="4"/>
  <c r="G12" i="4"/>
  <c r="G6" i="4"/>
</calcChain>
</file>

<file path=xl/comments1.xml><?xml version="1.0" encoding="utf-8"?>
<comments xmlns="http://schemas.openxmlformats.org/spreadsheetml/2006/main">
  <authors>
    <author>Eliseeva, Elena</author>
  </authors>
  <commentList>
    <comment ref="U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Eliseeva, Elena:
</t>
        </r>
        <r>
          <rPr>
            <sz val="9"/>
            <color indexed="81"/>
            <rFont val="Tahoma"/>
            <family val="2"/>
            <charset val="204"/>
          </rPr>
          <t>Дата, с которой меняется сплит оклада между иридическими лицами</t>
        </r>
      </text>
    </comment>
    <comment ref="X7" authorId="0" shapeId="0">
      <text>
        <r>
          <rPr>
            <b/>
            <sz val="9"/>
            <color indexed="81"/>
            <rFont val="Tahoma"/>
            <family val="2"/>
            <charset val="204"/>
          </rPr>
          <t>Eliseeva, Elena:</t>
        </r>
        <r>
          <rPr>
            <sz val="9"/>
            <color indexed="81"/>
            <rFont val="Tahoma"/>
            <family val="2"/>
            <charset val="204"/>
          </rPr>
          <t xml:space="preserve">
Дата изменения мир кода</t>
        </r>
      </text>
    </comment>
  </commentList>
</comments>
</file>

<file path=xl/comments2.xml><?xml version="1.0" encoding="utf-8"?>
<comments xmlns="http://schemas.openxmlformats.org/spreadsheetml/2006/main">
  <authors>
    <author>Eliseeva, Elena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  <charset val="204"/>
          </rPr>
          <t>Eliseeva, Elena:</t>
        </r>
        <r>
          <rPr>
            <sz val="9"/>
            <color indexed="81"/>
            <rFont val="Tahoma"/>
            <family val="2"/>
            <charset val="204"/>
          </rPr>
          <t xml:space="preserve">
Стоиомость стахования сотрудника и всех его родственников, прикрепленных к корпоративному договору за минусом доплаты сотрудника </t>
        </r>
      </text>
    </comment>
  </commentList>
</comments>
</file>

<file path=xl/comments3.xml><?xml version="1.0" encoding="utf-8"?>
<comments xmlns="http://schemas.openxmlformats.org/spreadsheetml/2006/main">
  <authors>
    <author>Eliseeva, Elena</author>
  </authors>
  <commentList>
    <comment ref="Q11" authorId="0" shapeId="0">
      <text>
        <r>
          <rPr>
            <sz val="9"/>
            <color indexed="81"/>
            <rFont val="Tahoma"/>
            <family val="2"/>
            <charset val="204"/>
          </rPr>
          <t xml:space="preserve">
% пересмотра зарабтной платы</t>
        </r>
      </text>
    </comment>
    <comment ref="R11" authorId="0" shapeId="0">
      <text>
        <r>
          <rPr>
            <sz val="9"/>
            <color indexed="81"/>
            <rFont val="Tahoma"/>
            <family val="2"/>
            <charset val="204"/>
          </rPr>
          <t xml:space="preserve">
Дата перемотра заработной платы
</t>
        </r>
      </text>
    </comment>
  </commentList>
</comments>
</file>

<file path=xl/comments4.xml><?xml version="1.0" encoding="utf-8"?>
<comments xmlns="http://schemas.openxmlformats.org/spreadsheetml/2006/main">
  <authors>
    <author>Rudkovsky, Yuri [TMP] [MNCAP]</author>
  </authors>
  <commentLis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Rudkovsky, Yuri [TMP] [MNCAP]:</t>
        </r>
        <r>
          <rPr>
            <sz val="9"/>
            <color indexed="81"/>
            <rFont val="Tahoma"/>
            <family val="2"/>
            <charset val="204"/>
          </rPr>
          <t xml:space="preserve">
Штауффенберг Алёна Игоревна – прием 27.04.2026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  <charset val="204"/>
          </rPr>
          <t>Rudkovsky, Yuri [TMP] [MNCAP]:</t>
        </r>
        <r>
          <rPr>
            <sz val="9"/>
            <color indexed="81"/>
            <rFont val="Tahoma"/>
            <family val="2"/>
            <charset val="204"/>
          </rPr>
          <t xml:space="preserve">
Юдина Алла Юрьевна – прием 27.04.2026</t>
        </r>
      </text>
    </comment>
  </commentList>
</comments>
</file>

<file path=xl/connections.xml><?xml version="1.0" encoding="utf-8"?>
<connections xmlns="http://schemas.openxmlformats.org/spreadsheetml/2006/main">
  <connection id="1" odcFile="C:\Users\ealaberdin\Documents\My Data Sources\smsk01db144_dbmhr02 BudgetSystem Model.odc" keepAlive="1" name="BudgetSystem Cube" type="5" refreshedVersion="6" background="1" saveData="1">
    <dbPr connection="Provider=MSOLAP.5;Integrated Security=SSPI;Persist Security Info=True;Initial Catalog=BudgetSystem;Data Source=smsk01db144\dbmhr02;MDX Compatibility=1;Safety Options=2;MDX Missing Member Mode=Error;Update Isolation Level=2" command="Model" commandType="1"/>
    <olapPr sendLocale="1" rowDrillCount="1000"/>
    <extLst>
      <ext xmlns:x14="http://schemas.microsoft.com/office/spreadsheetml/2009/9/main" uri="{D79990A0-CA42-45e3-83F4-45C500A0EAA5}">
        <x14:connection culture="" embeddedDataId="">
          <x14:calculatedMembers count="1">
            <calculatedMember name="[Set1]" mdx="{([Scenario].[Scenario].&amp;[Finance Actual],[Calendar].[Month Short Name].&amp;[Jan]),([Scenario].[Scenario].&amp;[Finance Actual],[Calendar].[Month Short Name].&amp;[Feb]),([Scenario].[Scenario].&amp;[Finance Actual],[Calendar].[Month Short Name].&amp;[Mar]),([Scenario].[Scenario].&amp;[Finance Actual],[Calendar].[Month Short Name].&amp;[Apr]),([Scenario].[Scenario].&amp;[Finance Actual],[Calendar].[Month Short Name].&amp;[May]),([Scenario].[Scenario].&amp;[Finance Actual],[Calendar].[Month Short Name].&amp;[Jun]),([Scenario].[Scenario].&amp;[Finance Actual],[Calendar].[Month Short Name].&amp;[Jul]),([Scenario].[Scenario].&amp;[Finance Actual],[Calendar].[Month Short Name].&amp;[Aug]),([Scenario].[Scenario].&amp;[Finance Actual],[Calendar].[Month Short Name].&amp;[Sep]),([Scenario].[Scenario].&amp;[Forecast],[Calendar].[Month Short Name].&amp;[Oct]),([Scenario].[Scenario].&amp;[Forecast],[Calendar].[Month Short Name].&amp;[Nov]),([Scenario].[Scenario].&amp;[Forecast],[Calendar].[Month Short Name].&amp;[Dec])}" set="1">
              <extLst>
                <ext xmlns:x14="http://schemas.microsoft.com/office/spreadsheetml/2009/9/main" uri="{0C70D0D5-359C-4a49-802D-23BBF952B5CE}">
                  <x14:calculatedMember flattenHierarchies="0" hierarchizeDistinct="0">
                    <x14:tupleSet rowCount="12" columnCount="2">
                      <x14:headers>
                        <x14:header uniqueName="[Scenario].[Scenario].[Scenario]" hierarchyName="[Scenario].[Scenario]"/>
                        <x14:header uniqueName="[Calendar].[Month Short Name].[Month Short Name]" hierarchyName="[Calendar].[Month Short Name]"/>
                      </x14:headers>
                      <x14:rows>
                        <x14:row>
                          <x14:rowItem u="[Scenario].[Scenario].&amp;[Finance Actual]" d="Finance Actual"/>
                          <x14:rowItem u="[Calendar].[Month Short Name].&amp;[Jan]" d="Jan"/>
                        </x14:row>
                        <x14:row>
                          <x14:rowItem u="[Scenario].[Scenario].&amp;[Finance Actual]" d="Finance Actual"/>
                          <x14:rowItem u="[Calendar].[Month Short Name].&amp;[Feb]" d="Feb"/>
                        </x14:row>
                        <x14:row>
                          <x14:rowItem u="[Scenario].[Scenario].&amp;[Finance Actual]" d="Finance Actual"/>
                          <x14:rowItem u="[Calendar].[Month Short Name].&amp;[Mar]" d="Mar"/>
                        </x14:row>
                        <x14:row>
                          <x14:rowItem u="[Scenario].[Scenario].&amp;[Finance Actual]" d="Finance Actual"/>
                          <x14:rowItem u="[Calendar].[Month Short Name].&amp;[Apr]" d="Apr"/>
                        </x14:row>
                        <x14:row>
                          <x14:rowItem u="[Scenario].[Scenario].&amp;[Finance Actual]" d="Finance Actual"/>
                          <x14:rowItem u="[Calendar].[Month Short Name].&amp;[May]" d="May"/>
                        </x14:row>
                        <x14:row>
                          <x14:rowItem u="[Scenario].[Scenario].&amp;[Finance Actual]" d="Finance Actual"/>
                          <x14:rowItem u="[Calendar].[Month Short Name].&amp;[Jun]" d="Jun"/>
                        </x14:row>
                        <x14:row>
                          <x14:rowItem u="[Scenario].[Scenario].&amp;[Finance Actual]" d="Finance Actual"/>
                          <x14:rowItem u="[Calendar].[Month Short Name].&amp;[Jul]" d="Jul"/>
                        </x14:row>
                        <x14:row>
                          <x14:rowItem u="[Scenario].[Scenario].&amp;[Finance Actual]" d="Finance Actual"/>
                          <x14:rowItem u="[Calendar].[Month Short Name].&amp;[Aug]" d="Aug"/>
                        </x14:row>
                        <x14:row>
                          <x14:rowItem u="[Scenario].[Scenario].&amp;[Finance Actual]" d="Finance Actual"/>
                          <x14:rowItem u="[Calendar].[Month Short Name].&amp;[Sep]" d="Sep"/>
                        </x14:row>
                        <x14:row>
                          <x14:rowItem u="[Scenario].[Scenario].&amp;[Forecast]" d="Forecast"/>
                          <x14:rowItem u="[Calendar].[Month Short Name].&amp;[Oct]" d="Oct"/>
                        </x14:row>
                        <x14:row>
                          <x14:rowItem u="[Scenario].[Scenario].&amp;[Forecast]" d="Forecast"/>
                          <x14:rowItem u="[Calendar].[Month Short Name].&amp;[Nov]" d="Nov"/>
                        </x14:row>
                        <x14:row>
                          <x14:rowItem u="[Scenario].[Scenario].&amp;[Forecast]" d="Forecast"/>
                          <x14:rowItem u="[Calendar].[Month Short Name].&amp;[Dec]" d="Dec"/>
                        </x14:row>
                      </x14:rows>
                    </x14:tupleSet>
                  </x14:calculatedMember>
                </ext>
              </extLst>
            </calculatedMember>
          </x14:calculatedMembers>
        </x14:connection>
      </ext>
    </extLst>
  </connection>
  <connection id="2" odcFile="C:\Users\ealaberdin\Documents\My Data Sources\smsk01db144_dbmhr02 BudgetSystem Model.odc" keepAlive="1" name="BudgetSystem Cube1" type="5" refreshedVersion="6" background="1" saveData="1">
    <dbPr connection="Provider=MSOLAP.5;Integrated Security=SSPI;Persist Security Info=True;Initial Catalog=BudgetSystem;Data Source=smsk01db144\dbmhr02;MDX Compatibility=1;Safety Options=2;MDX Missing Member Mode=Error;Update Isolation Level=2" command="Model" commandType="1"/>
    <olapPr sendLocale="1" rowDrillCount="1000"/>
    <extLst>
      <ext xmlns:x14="http://schemas.microsoft.com/office/spreadsheetml/2009/9/main" uri="{D79990A0-CA42-45e3-83F4-45C500A0EAA5}">
        <x14:connection culture="" embeddedDataId="">
          <x14:calculatedMembers count="1">
            <calculatedMember name="[Set1]" mdx="{([Scenario].[Scenario].&amp;[Finance Actual],[Calendar].[Month Short Name].&amp;[Jan]),([Scenario].[Scenario].&amp;[Finance Actual],[Calendar].[Month Short Name].&amp;[Feb]),([Scenario].[Scenario].&amp;[Finance Actual],[Calendar].[Month Short Name].&amp;[Mar]),([Scenario].[Scenario].&amp;[Finance Actual],[Calendar].[Month Short Name].&amp;[Apr]),([Scenario].[Scenario].&amp;[Finance Actual],[Calendar].[Month Short Name].&amp;[May]),([Scenario].[Scenario].&amp;[Finance Actual],[Calendar].[Month Short Name].&amp;[Jun]),([Scenario].[Scenario].&amp;[Finance Actual],[Calendar].[Month Short Name].&amp;[Jul]),([Scenario].[Scenario].&amp;[Finance Actual],[Calendar].[Month Short Name].&amp;[Aug]),([Scenario].[Scenario].&amp;[Finance Actual],[Calendar].[Month Short Name].&amp;[Sep]),([Scenario].[Scenario].&amp;[Forecast],[Calendar].[Month Short Name].&amp;[Oct]),([Scenario].[Scenario].&amp;[Forecast],[Calendar].[Month Short Name].&amp;[Nov]),([Scenario].[Scenario].&amp;[Forecast],[Calendar].[Month Short Name].&amp;[Dec])}" set="1">
              <extLst>
                <ext xmlns:x14="http://schemas.microsoft.com/office/spreadsheetml/2009/9/main" uri="{0C70D0D5-359C-4a49-802D-23BBF952B5CE}">
                  <x14:calculatedMember flattenHierarchies="0" hierarchizeDistinct="0">
                    <x14:tupleSet rowCount="12" columnCount="2">
                      <x14:headers>
                        <x14:header uniqueName="[Scenario].[Scenario].[Scenario]" hierarchyName="[Scenario].[Scenario]"/>
                        <x14:header uniqueName="[Calendar].[Month Short Name].[Month Short Name]" hierarchyName="[Calendar].[Month Short Name]"/>
                      </x14:headers>
                      <x14:rows>
                        <x14:row>
                          <x14:rowItem u="[Scenario].[Scenario].&amp;[Finance Actual]" d="Finance Actual"/>
                          <x14:rowItem u="[Calendar].[Month Short Name].&amp;[Jan]" d="Jan"/>
                        </x14:row>
                        <x14:row>
                          <x14:rowItem u="[Scenario].[Scenario].&amp;[Finance Actual]" d="Finance Actual"/>
                          <x14:rowItem u="[Calendar].[Month Short Name].&amp;[Feb]" d="Feb"/>
                        </x14:row>
                        <x14:row>
                          <x14:rowItem u="[Scenario].[Scenario].&amp;[Finance Actual]" d="Finance Actual"/>
                          <x14:rowItem u="[Calendar].[Month Short Name].&amp;[Mar]" d="Mar"/>
                        </x14:row>
                        <x14:row>
                          <x14:rowItem u="[Scenario].[Scenario].&amp;[Finance Actual]" d="Finance Actual"/>
                          <x14:rowItem u="[Calendar].[Month Short Name].&amp;[Apr]" d="Apr"/>
                        </x14:row>
                        <x14:row>
                          <x14:rowItem u="[Scenario].[Scenario].&amp;[Finance Actual]" d="Finance Actual"/>
                          <x14:rowItem u="[Calendar].[Month Short Name].&amp;[May]" d="May"/>
                        </x14:row>
                        <x14:row>
                          <x14:rowItem u="[Scenario].[Scenario].&amp;[Finance Actual]" d="Finance Actual"/>
                          <x14:rowItem u="[Calendar].[Month Short Name].&amp;[Jun]" d="Jun"/>
                        </x14:row>
                        <x14:row>
                          <x14:rowItem u="[Scenario].[Scenario].&amp;[Finance Actual]" d="Finance Actual"/>
                          <x14:rowItem u="[Calendar].[Month Short Name].&amp;[Jul]" d="Jul"/>
                        </x14:row>
                        <x14:row>
                          <x14:rowItem u="[Scenario].[Scenario].&amp;[Finance Actual]" d="Finance Actual"/>
                          <x14:rowItem u="[Calendar].[Month Short Name].&amp;[Aug]" d="Aug"/>
                        </x14:row>
                        <x14:row>
                          <x14:rowItem u="[Scenario].[Scenario].&amp;[Finance Actual]" d="Finance Actual"/>
                          <x14:rowItem u="[Calendar].[Month Short Name].&amp;[Sep]" d="Sep"/>
                        </x14:row>
                        <x14:row>
                          <x14:rowItem u="[Scenario].[Scenario].&amp;[Forecast]" d="Forecast"/>
                          <x14:rowItem u="[Calendar].[Month Short Name].&amp;[Oct]" d="Oct"/>
                        </x14:row>
                        <x14:row>
                          <x14:rowItem u="[Scenario].[Scenario].&amp;[Forecast]" d="Forecast"/>
                          <x14:rowItem u="[Calendar].[Month Short Name].&amp;[Nov]" d="Nov"/>
                        </x14:row>
                        <x14:row>
                          <x14:rowItem u="[Scenario].[Scenario].&amp;[Forecast]" d="Forecast"/>
                          <x14:rowItem u="[Calendar].[Month Short Name].&amp;[Dec]" d="Dec"/>
                        </x14:row>
                      </x14:rows>
                    </x14:tupleSet>
                  </x14:calculatedMember>
                </ext>
              </extLst>
            </calculatedMember>
          </x14:calculatedMembers>
        </x14:connection>
      </ext>
    </extLst>
  </connection>
</connections>
</file>

<file path=xl/sharedStrings.xml><?xml version="1.0" encoding="utf-8"?>
<sst xmlns="http://schemas.openxmlformats.org/spreadsheetml/2006/main" count="81233" uniqueCount="2311">
  <si>
    <t>Salary charging</t>
  </si>
  <si>
    <t>Benefits</t>
  </si>
  <si>
    <t>Таб №</t>
  </si>
  <si>
    <t>ФИО сотрудника</t>
  </si>
  <si>
    <t>Бахмутская Анна Александровна</t>
  </si>
  <si>
    <t>Башкатова Татьяна Викторовна</t>
  </si>
  <si>
    <t>Вовченко Любовь Всеволодовна</t>
  </si>
  <si>
    <t>Зайков Дмитрий Алексеевич</t>
  </si>
  <si>
    <t>Онко</t>
  </si>
  <si>
    <t>НСиБ</t>
  </si>
  <si>
    <t>ДМС</t>
  </si>
  <si>
    <t>Total</t>
  </si>
  <si>
    <t>Rates</t>
  </si>
  <si>
    <t>Scenario:</t>
  </si>
  <si>
    <t>Year:</t>
  </si>
  <si>
    <t>Version:</t>
  </si>
  <si>
    <t>Perimeter</t>
  </si>
  <si>
    <t>Legal Type</t>
  </si>
  <si>
    <t>Legal Name</t>
  </si>
  <si>
    <t>Component</t>
  </si>
  <si>
    <t>Amount</t>
  </si>
  <si>
    <t>Status</t>
  </si>
  <si>
    <t>Old Perimeter</t>
  </si>
  <si>
    <t>Legal Entity</t>
  </si>
  <si>
    <t>Social Tax</t>
  </si>
  <si>
    <t>New Perimeter</t>
  </si>
  <si>
    <t>LLC Business-Finance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</si>
  <si>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</si>
  <si>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</si>
  <si>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</si>
  <si>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</si>
  <si>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</si>
  <si>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</si>
  <si>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</si>
  <si>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</si>
  <si>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</si>
  <si>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</si>
  <si>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</si>
  <si>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</si>
  <si>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Charge Salary</t>
  </si>
  <si>
    <t>In Progress</t>
  </si>
  <si>
    <t>No changes</t>
  </si>
  <si>
    <r>
      <t>Changes (</t>
    </r>
    <r>
      <rPr>
        <i/>
        <sz val="11"/>
        <color theme="1"/>
        <rFont val="Calibri"/>
        <family val="2"/>
        <charset val="204"/>
        <scheme val="minor"/>
      </rPr>
      <t>changes have been made in the table</t>
    </r>
    <r>
      <rPr>
        <sz val="11"/>
        <color theme="1"/>
        <rFont val="Calibri"/>
        <family val="2"/>
        <charset val="204"/>
        <scheme val="minor"/>
      </rPr>
      <t>)</t>
    </r>
  </si>
  <si>
    <t>As Is</t>
  </si>
  <si>
    <t>To Be</t>
  </si>
  <si>
    <t>Non CIB Project Companies</t>
  </si>
  <si>
    <t>Other Subs</t>
  </si>
  <si>
    <t>Out of CIB</t>
  </si>
  <si>
    <t>(blank)</t>
  </si>
  <si>
    <t>Person_Id / Vacancy_Id</t>
  </si>
  <si>
    <t>Oracle Number</t>
  </si>
  <si>
    <t>SAP Tab number</t>
  </si>
  <si>
    <t>HC Status</t>
  </si>
  <si>
    <t>Name</t>
  </si>
  <si>
    <t>Global Department As Is</t>
  </si>
  <si>
    <t>Global Area AS Is</t>
  </si>
  <si>
    <t>Global Desk As Is</t>
  </si>
  <si>
    <t>Global Department To Be</t>
  </si>
  <si>
    <t>Global Area To Be</t>
  </si>
  <si>
    <t>Global Desk To Be</t>
  </si>
  <si>
    <t>Effective GU change date</t>
  </si>
  <si>
    <t>Position</t>
  </si>
  <si>
    <t>Grade</t>
  </si>
  <si>
    <t>Corporate Title</t>
  </si>
  <si>
    <t>Hire Date</t>
  </si>
  <si>
    <t>Termination Date As Is</t>
  </si>
  <si>
    <t>Termination Date</t>
  </si>
  <si>
    <t>Primary Legal Entity As Is</t>
  </si>
  <si>
    <t>Primary Legal Entity To Be</t>
  </si>
  <si>
    <t>Effective LE splits change date</t>
  </si>
  <si>
    <t>MIR Code As Is</t>
  </si>
  <si>
    <t>MIR Code To Be</t>
  </si>
  <si>
    <t>Effective MIR change date</t>
  </si>
  <si>
    <t>Cost_Split_XML</t>
  </si>
  <si>
    <t>Has Charging</t>
  </si>
  <si>
    <t>Business Process</t>
  </si>
  <si>
    <t>JSC "Capital Aktiv"</t>
  </si>
  <si>
    <t>70099661</t>
  </si>
  <si>
    <t>Employee</t>
  </si>
  <si>
    <t>General Management</t>
  </si>
  <si>
    <t>Assistants</t>
  </si>
  <si>
    <t xml:space="preserve"> </t>
  </si>
  <si>
    <t>помощник руководителя</t>
  </si>
  <si>
    <t>13</t>
  </si>
  <si>
    <t>No Corporate Title</t>
  </si>
  <si>
    <t>2019-11-06</t>
  </si>
  <si>
    <t>MNGM</t>
  </si>
  <si>
    <t>UPLOADED</t>
  </si>
  <si>
    <t>70151417</t>
  </si>
  <si>
    <t>Custody</t>
  </si>
  <si>
    <t>Operational Control</t>
  </si>
  <si>
    <t>Broker</t>
  </si>
  <si>
    <t>эксперт</t>
  </si>
  <si>
    <t>14</t>
  </si>
  <si>
    <t>Not Applicable</t>
  </si>
  <si>
    <t>2021-04-16</t>
  </si>
  <si>
    <t>TIBC</t>
  </si>
  <si>
    <t>70151420</t>
  </si>
  <si>
    <t>Global Markets</t>
  </si>
  <si>
    <t>Securitization</t>
  </si>
  <si>
    <t>секретарь-референт</t>
  </si>
  <si>
    <t>2021-09-02</t>
  </si>
  <si>
    <t>GMSE</t>
  </si>
  <si>
    <t>70151157</t>
  </si>
  <si>
    <t>GTB</t>
  </si>
  <si>
    <t>Electronic products development and support</t>
  </si>
  <si>
    <t>директор</t>
  </si>
  <si>
    <t>16</t>
  </si>
  <si>
    <t>2021-04-12</t>
  </si>
  <si>
    <t>GCDE</t>
  </si>
  <si>
    <t>Charge Discretionary Bonus</t>
  </si>
  <si>
    <t>Dem Date:</t>
  </si>
  <si>
    <t>Comp Date:</t>
  </si>
  <si>
    <t>Check</t>
  </si>
  <si>
    <t>Person_Id</t>
  </si>
  <si>
    <t>Business Group</t>
  </si>
  <si>
    <t>Country</t>
  </si>
  <si>
    <t>City</t>
  </si>
  <si>
    <t>Total Bonus Cash</t>
  </si>
  <si>
    <t>Total Deferral</t>
  </si>
  <si>
    <t>Table Name</t>
  </si>
  <si>
    <t>Bonus %</t>
  </si>
  <si>
    <t>Deferral %</t>
  </si>
  <si>
    <t>Russian Federation</t>
  </si>
  <si>
    <t>Moscow</t>
  </si>
  <si>
    <t>dbo.tbl_CHARGE</t>
  </si>
  <si>
    <t>70150710</t>
  </si>
  <si>
    <t>Данные на</t>
  </si>
  <si>
    <t>Отчетные формы</t>
  </si>
  <si>
    <t>Bonus charging</t>
  </si>
  <si>
    <t>Формы для внесения данных</t>
  </si>
  <si>
    <t>Finance Report</t>
  </si>
  <si>
    <t>Value</t>
  </si>
  <si>
    <t>Month Short Name</t>
  </si>
  <si>
    <t>Finance Legal</t>
  </si>
  <si>
    <t>Finance Legal Code</t>
  </si>
  <si>
    <t>Finance_Legal_Name</t>
  </si>
  <si>
    <t>Account</t>
  </si>
  <si>
    <t>Account Code</t>
  </si>
  <si>
    <t>Account Name</t>
  </si>
  <si>
    <t>Finance MIR</t>
  </si>
  <si>
    <t>MIR Code</t>
  </si>
  <si>
    <t>Finance NetStatus</t>
  </si>
  <si>
    <t>Special Status</t>
  </si>
  <si>
    <t>Currency</t>
  </si>
  <si>
    <t/>
  </si>
  <si>
    <t>5000000011~Headcount</t>
  </si>
  <si>
    <t>5000000011</t>
  </si>
  <si>
    <t>Headcount</t>
  </si>
  <si>
    <t>M_GFRP~Repack of loan deals</t>
  </si>
  <si>
    <t>GFRP</t>
  </si>
  <si>
    <t>CURRENT</t>
  </si>
  <si>
    <t>Other</t>
  </si>
  <si>
    <t>RUB</t>
  </si>
  <si>
    <t>4015100010~Salaries</t>
  </si>
  <si>
    <t>4015100010</t>
  </si>
  <si>
    <t>Salaries</t>
  </si>
  <si>
    <t>M_AMTM~GM Trading Management</t>
  </si>
  <si>
    <t>AMTM</t>
  </si>
  <si>
    <t>Business Management</t>
  </si>
  <si>
    <t>M_FEXP~Treasury Expenses</t>
  </si>
  <si>
    <t>FEXP</t>
  </si>
  <si>
    <t>M_GBDM~DCM</t>
  </si>
  <si>
    <t>GBDM</t>
  </si>
  <si>
    <t>M_GBEM~ECM</t>
  </si>
  <si>
    <t>GBEM</t>
  </si>
  <si>
    <t>M_GBIB~Industry Banking &amp; M&amp;A</t>
  </si>
  <si>
    <t>GBIB</t>
  </si>
  <si>
    <t>M_GBMT~GB Management Profit</t>
  </si>
  <si>
    <t>GBMT</t>
  </si>
  <si>
    <t>E_INVMAN</t>
  </si>
  <si>
    <t>M_CICT~Corporate &amp; Inv. Cov. Management Group (CIS)</t>
  </si>
  <si>
    <t>CICT</t>
  </si>
  <si>
    <t>FTA &amp; Elevate Prog</t>
  </si>
  <si>
    <t>4015100020~Social securities on salaries</t>
  </si>
  <si>
    <t>4015100020</t>
  </si>
  <si>
    <t>Social securities on salaries</t>
  </si>
  <si>
    <t>M_GFPT~Trading</t>
  </si>
  <si>
    <t>GFPT</t>
  </si>
  <si>
    <t>4015100050~Accruals for unused vacations</t>
  </si>
  <si>
    <t>4015100050</t>
  </si>
  <si>
    <t>Accruals for unused vacations</t>
  </si>
  <si>
    <t>4015100060~Social Security on accruals for unused vacations</t>
  </si>
  <si>
    <t>4015100060</t>
  </si>
  <si>
    <t>Social Security on accruals for unused vacations</t>
  </si>
  <si>
    <t>M_GFST~Management</t>
  </si>
  <si>
    <t>GFST</t>
  </si>
  <si>
    <t>4015230010~Health &amp; welfare - Non-state mandated</t>
  </si>
  <si>
    <t>4015230010</t>
  </si>
  <si>
    <t>Health &amp; welfare - Non-state mandated</t>
  </si>
  <si>
    <t>4015510010~Bonus - cash awards (discretionary)</t>
  </si>
  <si>
    <t>4015510010</t>
  </si>
  <si>
    <t>Bonus - cash awards (discretionary)</t>
  </si>
  <si>
    <t>M_SLEG~Legal</t>
  </si>
  <si>
    <t>SLEG</t>
  </si>
  <si>
    <t>4015510050~Social Security on discretionary Bonus</t>
  </si>
  <si>
    <t>4015510050</t>
  </si>
  <si>
    <t>Social Security on discretionary Bonus</t>
  </si>
  <si>
    <t>M_GFFA~Digital Financial assets</t>
  </si>
  <si>
    <t>GFFA</t>
  </si>
  <si>
    <t>Heacount</t>
  </si>
  <si>
    <t>MSU Salary</t>
  </si>
  <si>
    <t>Total Salary</t>
  </si>
  <si>
    <t>Salary Uplift</t>
  </si>
  <si>
    <t>Quarterly Bonus</t>
  </si>
  <si>
    <t>Quarterly Bonus Uplift</t>
  </si>
  <si>
    <t>Total Discretionary Bonus</t>
  </si>
  <si>
    <t>Total Vacation Pay</t>
  </si>
  <si>
    <t>Total Benefits</t>
  </si>
  <si>
    <t>Social Tax Salary</t>
  </si>
  <si>
    <t>Social Tax (Salary Uplift)</t>
  </si>
  <si>
    <t>Social Tax (Quarterly Bonus)</t>
  </si>
  <si>
    <t>Social Tax (Quarterly Bonus Uplift)</t>
  </si>
  <si>
    <t>Social Tax(Total Discretionary Bonus)</t>
  </si>
  <si>
    <t>Social Tax Vacation Pay</t>
  </si>
  <si>
    <t>Full Name</t>
  </si>
  <si>
    <t>CIB Start Date</t>
  </si>
  <si>
    <t>Global Department</t>
  </si>
  <si>
    <t>Net Status</t>
  </si>
  <si>
    <t>1000169</t>
  </si>
  <si>
    <t>1/16/2025</t>
  </si>
  <si>
    <t>Analyst</t>
  </si>
  <si>
    <t>Global Banking</t>
  </si>
  <si>
    <t>1000257</t>
  </si>
  <si>
    <t>4/15/2016</t>
  </si>
  <si>
    <t>Associate Director</t>
  </si>
  <si>
    <t>Finance</t>
  </si>
  <si>
    <t>SFIN</t>
  </si>
  <si>
    <t>1000287</t>
  </si>
  <si>
    <t>7/2/2019</t>
  </si>
  <si>
    <t>IT</t>
  </si>
  <si>
    <t>TITM</t>
  </si>
  <si>
    <t>1000295</t>
  </si>
  <si>
    <t>8/1/2019</t>
  </si>
  <si>
    <t>GCEO</t>
  </si>
  <si>
    <t>1000307</t>
  </si>
  <si>
    <t>10/10/2019</t>
  </si>
  <si>
    <t>1000347</t>
  </si>
  <si>
    <t>3/18/2021</t>
  </si>
  <si>
    <t>Director</t>
  </si>
  <si>
    <t>1000353</t>
  </si>
  <si>
    <t>5/22/2017</t>
  </si>
  <si>
    <t>1000365</t>
  </si>
  <si>
    <t>10/6/2008</t>
  </si>
  <si>
    <t>Managing Director</t>
  </si>
  <si>
    <t>1000371</t>
  </si>
  <si>
    <t>11/15/2010</t>
  </si>
  <si>
    <t>Executive Director</t>
  </si>
  <si>
    <t>GFIB</t>
  </si>
  <si>
    <t>1000373</t>
  </si>
  <si>
    <t>2/14/2011</t>
  </si>
  <si>
    <t>Name by Name</t>
  </si>
  <si>
    <t>Samestore</t>
  </si>
  <si>
    <t>Samestore Summary</t>
  </si>
  <si>
    <t>Name by Name Report</t>
  </si>
  <si>
    <t>Global Line</t>
  </si>
  <si>
    <t>Global Area</t>
  </si>
  <si>
    <t>Global Desk</t>
  </si>
  <si>
    <t>Global Pool</t>
  </si>
  <si>
    <t>Infrastructure</t>
  </si>
  <si>
    <t>Senior Associate</t>
  </si>
  <si>
    <t>Senior Analyst</t>
  </si>
  <si>
    <t>Associate</t>
  </si>
  <si>
    <t>FX Rates</t>
  </si>
  <si>
    <t>Currency From</t>
  </si>
  <si>
    <t>Currency To</t>
  </si>
  <si>
    <t>AMD</t>
  </si>
  <si>
    <t>AOA</t>
  </si>
  <si>
    <t>AZN</t>
  </si>
  <si>
    <t>BYN</t>
  </si>
  <si>
    <t>CHF</t>
  </si>
  <si>
    <t>CNY</t>
  </si>
  <si>
    <t>EUR</t>
  </si>
  <si>
    <t>GBP</t>
  </si>
  <si>
    <t>GEL</t>
  </si>
  <si>
    <t>HKD</t>
  </si>
  <si>
    <t>INR</t>
  </si>
  <si>
    <t>KZT</t>
  </si>
  <si>
    <t>USD</t>
  </si>
  <si>
    <t>Manual Adjustment</t>
  </si>
  <si>
    <t>HRR_PRS_ID</t>
  </si>
  <si>
    <t>SAP Number</t>
  </si>
  <si>
    <t>Month</t>
  </si>
  <si>
    <t>Comments</t>
  </si>
  <si>
    <t>Samestore Report</t>
  </si>
  <si>
    <t>Year End Total</t>
  </si>
  <si>
    <t>Leave Date</t>
  </si>
  <si>
    <t>Maternity Start Date</t>
  </si>
  <si>
    <t>Maternity End Date</t>
  </si>
  <si>
    <t>ProRate PY</t>
  </si>
  <si>
    <t>ProRate CY</t>
  </si>
  <si>
    <t>Business Trip Deduction</t>
  </si>
  <si>
    <t>Regional top up</t>
  </si>
  <si>
    <t>Year End Y-1</t>
  </si>
  <si>
    <t>SS Y</t>
  </si>
  <si>
    <t>Форма для корректировки распределения окладов по юридическим лицам и для обозначени сотрудников к увольнению</t>
  </si>
  <si>
    <t>Для бюджете берется курс из макроэкономического прогноза финансов на соответствующий год</t>
  </si>
  <si>
    <t>severance</t>
  </si>
  <si>
    <t>bonus commitment</t>
  </si>
  <si>
    <t>Q Bonus</t>
  </si>
  <si>
    <t>Доработка</t>
  </si>
  <si>
    <t>Изменение или добавление любых компенсационных данных. Например:</t>
  </si>
  <si>
    <t>точечное изменение оклада</t>
  </si>
  <si>
    <t>изменение HC</t>
  </si>
  <si>
    <t>Добавление компенсационных элементов, не предусмотренных бюджетом, или когда расчет отличается от стандартного</t>
  </si>
  <si>
    <t>Для распределения годовой премии в бюджете (Same Store)</t>
  </si>
  <si>
    <t>Страхование берется на основании факта выплат за страхование фсотрудника +10% на повышение стоимости контракта</t>
  </si>
  <si>
    <t>Квартальное премирование - на основании действующей на момент формирования бюджета премиальной схемы (или извстных изменений)</t>
  </si>
  <si>
    <t>Бюджетные формы</t>
  </si>
  <si>
    <t>Формы загрузки факта</t>
  </si>
  <si>
    <t>План vs  факт</t>
  </si>
  <si>
    <t>Загрузка МСФО (Банк)</t>
  </si>
  <si>
    <t>Загрузка поименная Банк</t>
  </si>
  <si>
    <t>у перечню форм</t>
  </si>
  <si>
    <t>Summary_MIR</t>
  </si>
  <si>
    <t>Summary_GD</t>
  </si>
  <si>
    <t>Summary_MIR_pools</t>
  </si>
  <si>
    <t>Movement_ACT_MIR_weekly</t>
  </si>
  <si>
    <t>Movement_ACT_MIR</t>
  </si>
  <si>
    <t>Movement_TGT_MIR</t>
  </si>
  <si>
    <t>Movement_Vacancy_MIR</t>
  </si>
  <si>
    <t>Target HC 2026 by MIR Structure</t>
  </si>
  <si>
    <t>Dec. Target</t>
  </si>
  <si>
    <t>Dec. Actual</t>
  </si>
  <si>
    <t>Dec.Target vs
Dec. Actual</t>
  </si>
  <si>
    <t>Apr. Target</t>
  </si>
  <si>
    <t>Apr. Actual</t>
  </si>
  <si>
    <t>Apr.Target vs
Apr. Actual</t>
  </si>
  <si>
    <t>Dec 26 Target vs. 
Apr 26 Actual</t>
  </si>
  <si>
    <t>Row Labels</t>
  </si>
  <si>
    <t>Sum of TargetДекабрь 2025</t>
  </si>
  <si>
    <t>Sum of ACTДекабрь 2025</t>
  </si>
  <si>
    <t>Sum of дек2025 Tg-Act</t>
  </si>
  <si>
    <t>Sum of TargetАпрель 2026</t>
  </si>
  <si>
    <t>Sum of ACTАпрель 2026</t>
  </si>
  <si>
    <t>Sum of Апрель Tg-Act</t>
  </si>
  <si>
    <t>Sum of TargetДекабрь 2026</t>
  </si>
  <si>
    <t>Sum of Dec26Tg-Apr26Act</t>
  </si>
  <si>
    <t>Business&amp;Support Total</t>
  </si>
  <si>
    <t>Business</t>
  </si>
  <si>
    <t>CIB</t>
  </si>
  <si>
    <t>CIB Management and Other</t>
  </si>
  <si>
    <t>Credit Business</t>
  </si>
  <si>
    <t>Corporate Sales</t>
  </si>
  <si>
    <t>Management</t>
  </si>
  <si>
    <t>Project Office</t>
  </si>
  <si>
    <t>Structuring</t>
  </si>
  <si>
    <t>WIM&amp;RTL</t>
  </si>
  <si>
    <t>Support</t>
  </si>
  <si>
    <t>COO</t>
  </si>
  <si>
    <t>BSS</t>
  </si>
  <si>
    <t>WIM Support</t>
  </si>
  <si>
    <t>Communications &amp; Marketing</t>
  </si>
  <si>
    <t>Compliance</t>
  </si>
  <si>
    <t>CRES</t>
  </si>
  <si>
    <t>Legal</t>
  </si>
  <si>
    <t>Security</t>
  </si>
  <si>
    <t>HR</t>
  </si>
  <si>
    <t>Internal Audit</t>
  </si>
  <si>
    <t>Risk</t>
  </si>
  <si>
    <t>Special Department</t>
  </si>
  <si>
    <t>Quota Job</t>
  </si>
  <si>
    <t>Research</t>
  </si>
  <si>
    <t>Grand Total</t>
  </si>
  <si>
    <t>Target HC 2026 by Global Structure</t>
  </si>
  <si>
    <t>Credit
 HCMC 18.09.2025</t>
  </si>
  <si>
    <t>Криптоактивы</t>
  </si>
  <si>
    <t>УК ВИМ
HCMC 26.02.2026</t>
  </si>
  <si>
    <t>iRise
HCMC 13.02.2026</t>
  </si>
  <si>
    <t>HCMC 20.03.2026</t>
  </si>
  <si>
    <t>Mar. Target</t>
  </si>
  <si>
    <t>Mar. Actual</t>
  </si>
  <si>
    <t>Mar.Target vs
Mar. Actual</t>
  </si>
  <si>
    <t>Dec 26 Target vs. 
Mar 26 Actual</t>
  </si>
  <si>
    <t>Column Labels</t>
  </si>
  <si>
    <t>Credit HCMC 18/09/2025</t>
  </si>
  <si>
    <t>УК ВИМ, HCMC 26/02/2026</t>
  </si>
  <si>
    <t>iRise, HCMC 13/02/2026</t>
  </si>
  <si>
    <t>Current HC movement during the period by MIR structure</t>
  </si>
  <si>
    <t>22.04.2026 - 29.04.2026</t>
  </si>
  <si>
    <t>HC 
as of
22.04.2026</t>
  </si>
  <si>
    <t>Movement for period</t>
  </si>
  <si>
    <t>HC 
as of
29.04.2026</t>
  </si>
  <si>
    <t>Hire</t>
  </si>
  <si>
    <t>Leaver</t>
  </si>
  <si>
    <t>Transfer IN</t>
  </si>
  <si>
    <t>Transfer OUT</t>
  </si>
  <si>
    <t>Business &amp; Support Total</t>
  </si>
  <si>
    <t>Бузоверя Виталий Николаевич</t>
  </si>
  <si>
    <t>Бутрин Михаил Робертович</t>
  </si>
  <si>
    <t>Воронова Екатерина Алексеевна</t>
  </si>
  <si>
    <t>Гречишникова Галина Владимировна</t>
  </si>
  <si>
    <t>Колотова Дарья Борисовна</t>
  </si>
  <si>
    <t>Кудров Роман Алексеевич</t>
  </si>
  <si>
    <t>Павлычева Дарья Анатольевна</t>
  </si>
  <si>
    <t>Пазухин Александр Геннадьевич</t>
  </si>
  <si>
    <t>Белова Евгения Андреевна</t>
  </si>
  <si>
    <t>Бородина Елена Владимировна</t>
  </si>
  <si>
    <t>Ващук Ольга Игоревна</t>
  </si>
  <si>
    <t>Власов Валерий Анатольевич</t>
  </si>
  <si>
    <t>Гашицкая Марина Анатольевна</t>
  </si>
  <si>
    <t>Горбачева Оксана Юрьевна</t>
  </si>
  <si>
    <t>Дзюбалов Илья Александрович</t>
  </si>
  <si>
    <t>Дроздов Алексей Юрьевич</t>
  </si>
  <si>
    <t>Жаворонкова Ольга Геннадьевна</t>
  </si>
  <si>
    <t>Загребнева Марина Юрьевна</t>
  </si>
  <si>
    <t>Зубакова Елена Юрьевна</t>
  </si>
  <si>
    <t>Иванова Екатерина Игоревна</t>
  </si>
  <si>
    <t>Колесницкий Георгий Михайлович</t>
  </si>
  <si>
    <t>Кочеткова Наталья Александровна</t>
  </si>
  <si>
    <t>Кузнецова Росина Васильевна</t>
  </si>
  <si>
    <t>Ларина Лилия Дамировна</t>
  </si>
  <si>
    <t>Полищук Георгий Аланович</t>
  </si>
  <si>
    <t>Расторгуев Дмитрий Валентинович</t>
  </si>
  <si>
    <t>Родионов Игорь Станиславович</t>
  </si>
  <si>
    <t>Семенова Наталья Анатольевна</t>
  </si>
  <si>
    <t>Судоша Татьяна Владимировна</t>
  </si>
  <si>
    <t>Суханова Евгения Эрнестовна</t>
  </si>
  <si>
    <t>Шаврова Анна Владимировна</t>
  </si>
  <si>
    <t>Шатнёв Андрей Владимирович</t>
  </si>
  <si>
    <t>Алексеев Андрей Александрович</t>
  </si>
  <si>
    <t>Амирзадова Алина Владиславовна</t>
  </si>
  <si>
    <t>Андреев Андрей Дмитриевич</t>
  </si>
  <si>
    <t>Аскер-Заде Инара Вагиф кызы</t>
  </si>
  <si>
    <t>Ахвердян Александр Габриелович</t>
  </si>
  <si>
    <t>Бакотин Игорь Геннадьевич</t>
  </si>
  <si>
    <t>Беседина Екатерина Юрьевна</t>
  </si>
  <si>
    <t>Болотова Мария Юрьевна</t>
  </si>
  <si>
    <t>Гребенников Игорь Вячеславович</t>
  </si>
  <si>
    <t>Дружкин Георгий Юрьевич</t>
  </si>
  <si>
    <t>Дудина Елизавета Анатольевна</t>
  </si>
  <si>
    <t>Зотов Виктор Сергеевич</t>
  </si>
  <si>
    <t>Какабадзе Александр Изалмерович</t>
  </si>
  <si>
    <t>Качкуркин Кирилл Сергеевич</t>
  </si>
  <si>
    <t>Квасов Борис Борисович</t>
  </si>
  <si>
    <t>Керимханова Наза Расуловна</t>
  </si>
  <si>
    <t>Ковылева Ксения Алексеевна</t>
  </si>
  <si>
    <t>Кокешов Алихан Эдуардович</t>
  </si>
  <si>
    <t>Лавров Олег Сергеевич</t>
  </si>
  <si>
    <t>Манзулин Владислав Альбертович</t>
  </si>
  <si>
    <t>Мартоян Сэвак Дживанович</t>
  </si>
  <si>
    <t>Мартынов Александр Дмитриевич</t>
  </si>
  <si>
    <t>Муллагалеев Тимур Булатович</t>
  </si>
  <si>
    <t>Мясников Алексей Владимирович</t>
  </si>
  <si>
    <t>Надыров Георгий Шанович</t>
  </si>
  <si>
    <t>Нефедов Дмитрий Александрович</t>
  </si>
  <si>
    <t>Омаров Магомед Зайналабидович</t>
  </si>
  <si>
    <t>Подрезенкова Полина Борисовна</t>
  </si>
  <si>
    <t>Попович Виталий Владимирович</t>
  </si>
  <si>
    <t>Рагимов Гамид Арзу оглы</t>
  </si>
  <si>
    <t>Скворцова Екатерина Александровна</t>
  </si>
  <si>
    <t>Слепокуров Максим Валерьевич</t>
  </si>
  <si>
    <t>Соколов Александр Евгеньевич</t>
  </si>
  <si>
    <t>Соловьев Сергей Владиславович</t>
  </si>
  <si>
    <t>Стародубцев Юрий Георгиевич</t>
  </si>
  <si>
    <t>Степанов Андрей Сергеевич</t>
  </si>
  <si>
    <t>Степанченко Евгений Александрович</t>
  </si>
  <si>
    <t>Тагиев Солтан Алескерович</t>
  </si>
  <si>
    <t>Томилин Алексей Владимирович</t>
  </si>
  <si>
    <t>Устинова Юлия Александровна</t>
  </si>
  <si>
    <t>Энгель Сергей Сергеевич</t>
  </si>
  <si>
    <t>Балхин Даниил Заурович</t>
  </si>
  <si>
    <t>Боровиков Михаил Александрович</t>
  </si>
  <si>
    <t>Виноградова Мария Владимировна</t>
  </si>
  <si>
    <t>Гарипов Евгений Владимирович</t>
  </si>
  <si>
    <t>Голдовская Юлия Владимировна</t>
  </si>
  <si>
    <t>Гордеев Юрий Алексеевич</t>
  </si>
  <si>
    <t>Гузь Евгений Игоревич</t>
  </si>
  <si>
    <t>Гусева Мария</t>
  </si>
  <si>
    <t>Деркач Александр Сергеевич</t>
  </si>
  <si>
    <t>Джомидава Ольга Руслановна</t>
  </si>
  <si>
    <t>Егоров Денис Андреевич</t>
  </si>
  <si>
    <t>Елистратов Никита Игоревич</t>
  </si>
  <si>
    <t>Жила Илья Витальевич</t>
  </si>
  <si>
    <t>Золотарева Иоанна Левановна</t>
  </si>
  <si>
    <t>Ковалевич Сергей Александрович</t>
  </si>
  <si>
    <t>Конопатова Екатерина Васильевна</t>
  </si>
  <si>
    <t>Коноплев Александр Сергеевич</t>
  </si>
  <si>
    <t>Константинов Филипп Алексеевич</t>
  </si>
  <si>
    <t>Коробкина Дарья Павловна</t>
  </si>
  <si>
    <t>Кучин Борис Владимирович</t>
  </si>
  <si>
    <t>Лебединец Игорь</t>
  </si>
  <si>
    <t>Любан Юрий Алексеевич</t>
  </si>
  <si>
    <t>Матросов Кирилл Александрович</t>
  </si>
  <si>
    <t>Матюхин Дмитрий Александрович</t>
  </si>
  <si>
    <t>Михалченко Дарья Сергеевна</t>
  </si>
  <si>
    <t>Нигматулин Артур Владиславович</t>
  </si>
  <si>
    <t>Планкин Дмитрий Юрьевич</t>
  </si>
  <si>
    <t>Платонов Станислав Валерьевич</t>
  </si>
  <si>
    <t>Прядкина Анна Владимировна</t>
  </si>
  <si>
    <t>Пугачев Артемий Станиславович</t>
  </si>
  <si>
    <t>Рожкова Анастасия Владимировна</t>
  </si>
  <si>
    <t>Самолюк Сергей Александрович</t>
  </si>
  <si>
    <t>Смоленцева Светлана Александровна</t>
  </si>
  <si>
    <t>Тарасов Андрей Сергеевич</t>
  </si>
  <si>
    <t>Филатов Антон Андреевич</t>
  </si>
  <si>
    <t>Цветков Игорь Викторович</t>
  </si>
  <si>
    <t>Шангин Владимир Викторович</t>
  </si>
  <si>
    <t>Якубанец Сергей Владимирович</t>
  </si>
  <si>
    <t>Герасимова Татьяна Геннадиевна</t>
  </si>
  <si>
    <t>Иванов Антон Владимирович</t>
  </si>
  <si>
    <t>Камалов Фарит Александрович</t>
  </si>
  <si>
    <t>Карпов Роман Юрьевич</t>
  </si>
  <si>
    <t>Коваленко Евгений Андреевич</t>
  </si>
  <si>
    <t>Полесская Елена Геннадьевна</t>
  </si>
  <si>
    <t>Смирнова Светлана Алексеевна</t>
  </si>
  <si>
    <t>Тарасова Алена Валерьевна</t>
  </si>
  <si>
    <t>Терехов Алексей Викторович</t>
  </si>
  <si>
    <t>Фенченко Мария Александровна</t>
  </si>
  <si>
    <t>Штауффенберг Алёна Игоревна</t>
  </si>
  <si>
    <t>Юдина Алла Юрьевна</t>
  </si>
  <si>
    <t>Шейко Александр Семенович</t>
  </si>
  <si>
    <t>Горшкова Екатерина Олеговна</t>
  </si>
  <si>
    <t>Дубинин Илья Андреевич</t>
  </si>
  <si>
    <t>Залётин Юрий Александрович</t>
  </si>
  <si>
    <t>Зорин Дмитрий Викторович</t>
  </si>
  <si>
    <t>Идноева Нурана Физулиевна</t>
  </si>
  <si>
    <t>Кафланова Камилла Алмасовна</t>
  </si>
  <si>
    <t>Перинский Александр Олегович</t>
  </si>
  <si>
    <t>Петренко Александр Алексеевич</t>
  </si>
  <si>
    <t>Роман София Михайловна</t>
  </si>
  <si>
    <t>Санников Максим Владимирович</t>
  </si>
  <si>
    <t>Сидоров Евгений Павлович</t>
  </si>
  <si>
    <t>Табачкова Ольга Александровна</t>
  </si>
  <si>
    <t>Шафеева Татьяна Борисовна</t>
  </si>
  <si>
    <t>Ширинская Нигина Таировна</t>
  </si>
  <si>
    <t>Юматов Андрей Александрович</t>
  </si>
  <si>
    <t>Яблокова Дарья Николаевна</t>
  </si>
  <si>
    <t>Холощак Анастасия Сергеевна</t>
  </si>
  <si>
    <t>Алиев Эмил</t>
  </si>
  <si>
    <t>Гладких Александра Сергеевна</t>
  </si>
  <si>
    <t>Калиев Айдар Муратович</t>
  </si>
  <si>
    <t>Колесник Елена Александровна</t>
  </si>
  <si>
    <t>Кулаков Александр Михайлович</t>
  </si>
  <si>
    <t>Курдюкова Ольга Игоревна</t>
  </si>
  <si>
    <t>Левковский Александр Анатольевич</t>
  </si>
  <si>
    <t>Лукина Дарья Игоревна</t>
  </si>
  <si>
    <t>Марущенко Анастасия Олеговна</t>
  </si>
  <si>
    <t>Мерлинкина Инна Андреевна</t>
  </si>
  <si>
    <t>Молчанов Юрий Вячеславович</t>
  </si>
  <si>
    <t>Назмутдинова Анастасия Дмитриевна</t>
  </si>
  <si>
    <t>Нестеренко Мария Алексеевна</t>
  </si>
  <si>
    <t>Никифорова Наталья Викторовна</t>
  </si>
  <si>
    <t>Смирнова Анна Сергеевна</t>
  </si>
  <si>
    <t>Снытко Анастасия Николаевна</t>
  </si>
  <si>
    <t>Трененкова Евгения Вячеславовна</t>
  </si>
  <si>
    <t>Трохина Вера Евгеньевна</t>
  </si>
  <si>
    <t>Чекалкин Дмитрий Викторович</t>
  </si>
  <si>
    <t>Чеснокова Ольга Николаевна</t>
  </si>
  <si>
    <t>Шишкова Мария Вячеславовна</t>
  </si>
  <si>
    <t>Шумилин Валерий Алексеевич</t>
  </si>
  <si>
    <t>Юркевич Андрей Николаевич</t>
  </si>
  <si>
    <t>Яковицкий Алексей Андреевич</t>
  </si>
  <si>
    <t>Яковлев Сергей Викторович</t>
  </si>
  <si>
    <t>Агеева Марина Александровна</t>
  </si>
  <si>
    <t>Макущенко Андрей Александрович</t>
  </si>
  <si>
    <t>Сидоренко Алексей Андреевич</t>
  </si>
  <si>
    <t>Диголь Иван Денисович</t>
  </si>
  <si>
    <t>Киселев Александр Анатольевич</t>
  </si>
  <si>
    <t>Кожев Иван Викторович</t>
  </si>
  <si>
    <t>Коновалов Алексей Андреевич</t>
  </si>
  <si>
    <t>Леваков Пётр Павлович</t>
  </si>
  <si>
    <t>Лопушанский Денис Игоревич</t>
  </si>
  <si>
    <t>Полуденный Владислав Игоревич</t>
  </si>
  <si>
    <t>Суспицын Дмитрий Сергеевич</t>
  </si>
  <si>
    <t>Тартычева Юлия Николаевна</t>
  </si>
  <si>
    <t>Абросимова Полина Александровна</t>
  </si>
  <si>
    <t>Аксенов Андрей Игоревич</t>
  </si>
  <si>
    <t>Аксенова Ольга Вячеславовна</t>
  </si>
  <si>
    <t>Алиева Гулбарият Асадуллаевна</t>
  </si>
  <si>
    <t>Аперян Полина Вазгеновна</t>
  </si>
  <si>
    <t>Арефьева Анна Григорьевна</t>
  </si>
  <si>
    <t>Асхабов Магомед Асхабович</t>
  </si>
  <si>
    <t>Ахадова Элина Эльшадовна</t>
  </si>
  <si>
    <t>Байрамов Вадим Абдулахович</t>
  </si>
  <si>
    <t>Барченкова Татьяна Вадимовна</t>
  </si>
  <si>
    <t>Беляева Юлия Юрьевна</t>
  </si>
  <si>
    <t>Болтнев Илья Владимирович</t>
  </si>
  <si>
    <t>Бурдина Мария Сергеевна</t>
  </si>
  <si>
    <t>Вальков Даниил Леонидович</t>
  </si>
  <si>
    <t>Васюков Савелий Дмитриевич</t>
  </si>
  <si>
    <t>Володин Артем Анатольевич</t>
  </si>
  <si>
    <t>Герасименко Юлия Сергеевна</t>
  </si>
  <si>
    <t>Гуляев Александр Александрович</t>
  </si>
  <si>
    <t>Дворницкая Юлия Григорьевна</t>
  </si>
  <si>
    <t>Дмитриева Марина Александровна</t>
  </si>
  <si>
    <t>Дробжева Екатерина Михайловна</t>
  </si>
  <si>
    <t>Дубовицкий Федор Сергеевич</t>
  </si>
  <si>
    <t>Дубров Александр Михайлович</t>
  </si>
  <si>
    <t>Дубровский Дмитрий Владимирович</t>
  </si>
  <si>
    <t>Дунаева Анастасия Вячеславовна</t>
  </si>
  <si>
    <t>Дюдин Сергей Геннадьевич</t>
  </si>
  <si>
    <t>Дюсембаев Роман</t>
  </si>
  <si>
    <t>Ермолаев Владимир Германович</t>
  </si>
  <si>
    <t>Есаков Михаил Константинович</t>
  </si>
  <si>
    <t>Ефимова Елизавета Николаевна</t>
  </si>
  <si>
    <t>Журавлев Иван Андреевич</t>
  </si>
  <si>
    <t>Журавлёва Анна Вячеславовна</t>
  </si>
  <si>
    <t>Звягинцева Ирина Александровна</t>
  </si>
  <si>
    <t>Золотарева Ольга Геннадьевна</t>
  </si>
  <si>
    <t>Ивлиев Иван Дмитриевич</t>
  </si>
  <si>
    <t>Измайлов Даниял Маратович</t>
  </si>
  <si>
    <t>Ильин Алексей Александрович</t>
  </si>
  <si>
    <t>Исыченко Елизавета Сергеевна</t>
  </si>
  <si>
    <t>Казарихин Николай Николаевич</t>
  </si>
  <si>
    <t>Карпенкова Екатерина Игоревна</t>
  </si>
  <si>
    <t>Карпов Александр Викторович</t>
  </si>
  <si>
    <t>Квителашвили Анри Михайлович</t>
  </si>
  <si>
    <t>Кехян Лианна</t>
  </si>
  <si>
    <t>Ким Алексей Геннович</t>
  </si>
  <si>
    <t>Кириллов Владимир Ефимович</t>
  </si>
  <si>
    <t>Кирсанова Екатерина Александровна</t>
  </si>
  <si>
    <t>Колокольников Андрей Борисович</t>
  </si>
  <si>
    <t>Королева Александра Александровна</t>
  </si>
  <si>
    <t>Корчунов Валентин Александрович</t>
  </si>
  <si>
    <t>Костюк Екатерина Николаевна</t>
  </si>
  <si>
    <t>Котова Елизавета Андреевна</t>
  </si>
  <si>
    <t>Крайнов Юрий Олегович</t>
  </si>
  <si>
    <t>Ксенофонтова Анастасия Михайловна</t>
  </si>
  <si>
    <t>Кузнецов Евгений Валерьевич</t>
  </si>
  <si>
    <t>Леонтьева Анна Владимировна</t>
  </si>
  <si>
    <t>Лукьянов Владислав Викторович</t>
  </si>
  <si>
    <t>Лухманова Мария Сергеевна</t>
  </si>
  <si>
    <t>Мамин Денис Ринатович</t>
  </si>
  <si>
    <t>Маричев Иван Сергеевич</t>
  </si>
  <si>
    <t>Матузко Данила Витальевич</t>
  </si>
  <si>
    <t>Милосердов Александр Анатольевич</t>
  </si>
  <si>
    <t>Мифтахов Ильнар Илгизярович</t>
  </si>
  <si>
    <t>Мишин Дмитрий Эдуардович</t>
  </si>
  <si>
    <t>Моисеев Александр Александрович</t>
  </si>
  <si>
    <t>Морозов Дмитрий Юрьевич</t>
  </si>
  <si>
    <t>Мурзагалиев Таир Асылбекович</t>
  </si>
  <si>
    <t>Мусаев Рауль Меджнун оглы</t>
  </si>
  <si>
    <t>Образцова Анна Александровна</t>
  </si>
  <si>
    <t>Осипов Вадим Сергеевич</t>
  </si>
  <si>
    <t>Отопкова Алена Витальевна</t>
  </si>
  <si>
    <t>Пайчадзе Нана Борисовна</t>
  </si>
  <si>
    <t>Папоян Наира Арамовна</t>
  </si>
  <si>
    <t>Парсамян Андраник Агванович</t>
  </si>
  <si>
    <t>Пахомова Юлия Александровна</t>
  </si>
  <si>
    <t>Пекшева Наталья Петровна</t>
  </si>
  <si>
    <t>Перепелкина Ирина Евгеньевна</t>
  </si>
  <si>
    <t>Персиянов Николай Игоревич</t>
  </si>
  <si>
    <t>Першин Александр Викторович</t>
  </si>
  <si>
    <t>Подлесных Евгения Геннадьевна</t>
  </si>
  <si>
    <t>Потапов Владимир Михайлович</t>
  </si>
  <si>
    <t>Приходько Лев Борисович</t>
  </si>
  <si>
    <t>Прозоров Харитон Харитонович</t>
  </si>
  <si>
    <t>Пушкина Марина Юрьевна</t>
  </si>
  <si>
    <t>Рехтина Анна Викторовна</t>
  </si>
  <si>
    <t>Сабанашвили Марина Сергеевна</t>
  </si>
  <si>
    <t>Салынов Савр Анатольевич</t>
  </si>
  <si>
    <t>Сачёв Лев Владимирович</t>
  </si>
  <si>
    <t>Сачков Александр Анатольевич</t>
  </si>
  <si>
    <t>Севастьянова Елена Сергеевна</t>
  </si>
  <si>
    <t>Севостьянов Никита Анатольевич</t>
  </si>
  <si>
    <t>Седых Юрий Александрович</t>
  </si>
  <si>
    <t>Семенова Ирина Юрьевна</t>
  </si>
  <si>
    <t>Серов Борис Семенович</t>
  </si>
  <si>
    <t>Симаков Сергей Алексеевич</t>
  </si>
  <si>
    <t>Синёва Кристина Евгеньевна</t>
  </si>
  <si>
    <t>Ситников Григорий Олегович</t>
  </si>
  <si>
    <t>Скопинов Александр Сергеевич</t>
  </si>
  <si>
    <t>Скрипниченко Наталья Сергеевна</t>
  </si>
  <si>
    <t>Смирнова Ирина Анатольевна</t>
  </si>
  <si>
    <t>Смирнова Мария Валерьевна</t>
  </si>
  <si>
    <t>Соколова Татьяна Владимировна</t>
  </si>
  <si>
    <t>Сочина Анна Александровна</t>
  </si>
  <si>
    <t>Старцева Валерия Олеговна</t>
  </si>
  <si>
    <t>Степанян Никита Игоревич</t>
  </si>
  <si>
    <t>Струкова Анна Викторовна</t>
  </si>
  <si>
    <t>Ступин Андрей Олегович</t>
  </si>
  <si>
    <t>Тесля Александр Геннадьевич</t>
  </si>
  <si>
    <t>Тихомирова Оксана Владимировна</t>
  </si>
  <si>
    <t>Ткачев Руслан Евгеньевич</t>
  </si>
  <si>
    <t>Тропин Александр Игоревич</t>
  </si>
  <si>
    <t>Тыркалов Александр Олегович</t>
  </si>
  <si>
    <t>Филатов Роман Анатольевич</t>
  </si>
  <si>
    <t>Фролова Полина Борисовна</t>
  </si>
  <si>
    <t>Хованов Алексей Геннадьевич</t>
  </si>
  <si>
    <t>Хораськин Юрий Николаевич</t>
  </si>
  <si>
    <t>Хохобая Давид Дмитриевич</t>
  </si>
  <si>
    <t>Хрянина Валерия Александровна</t>
  </si>
  <si>
    <t>Цецегов Олег Евгеньевич</t>
  </si>
  <si>
    <t>Чебесков Савелий Олегович</t>
  </si>
  <si>
    <t>Черникова Анна Андреевна</t>
  </si>
  <si>
    <t>Чернова Татьяна Николаевна</t>
  </si>
  <si>
    <t>Чернышов Евгений Александрович</t>
  </si>
  <si>
    <t>Чижова Анна Александровна</t>
  </si>
  <si>
    <t>Чисторосов Николай Дмитриевич</t>
  </si>
  <si>
    <t>Чустузиан Роман Александрович</t>
  </si>
  <si>
    <t>Шаврыгин Максим Сергеевич</t>
  </si>
  <si>
    <t>Шарипов Артур Маратович</t>
  </si>
  <si>
    <t>Шатров Сергей Владимирович</t>
  </si>
  <si>
    <t>Шипилова Дарья Сергеевна</t>
  </si>
  <si>
    <t>Шуляков Алексей Борисович</t>
  </si>
  <si>
    <t>Юдинцева Александра Сергеевна</t>
  </si>
  <si>
    <t>Горбунов Евгений Александрович</t>
  </si>
  <si>
    <t>Титарь Никита Сергеевич</t>
  </si>
  <si>
    <t>Манаев Антон Львович</t>
  </si>
  <si>
    <t>Сердитов Кирилл Михайлович</t>
  </si>
  <si>
    <t>Боровков Евгений Игоревич</t>
  </si>
  <si>
    <t>Рицик Александр Владимирович</t>
  </si>
  <si>
    <t>Рудометов Сергей Александрович</t>
  </si>
  <si>
    <t>Лапуцкова Мария Николаевна</t>
  </si>
  <si>
    <t>Петрова Юлия Валерьевна</t>
  </si>
  <si>
    <t>Салахов Антон Александрович</t>
  </si>
  <si>
    <t>Алексеев Константин Михайлович</t>
  </si>
  <si>
    <t>Алешина Елена Анатольевна</t>
  </si>
  <si>
    <t>Бабкина Елена Олеговна</t>
  </si>
  <si>
    <t>Боровов Александр Игоревич</t>
  </si>
  <si>
    <t>Булгатова Валентина Аполинарьевна</t>
  </si>
  <si>
    <t>Бульков Александр Николаевич</t>
  </si>
  <si>
    <t>Варганов Дмитрий Юрьевич</t>
  </si>
  <si>
    <t>Ваулина Ирина Евгеньевна</t>
  </si>
  <si>
    <t>Ветушкин Александр Михайлович</t>
  </si>
  <si>
    <t>Ворогущина Екатерина Николаевна</t>
  </si>
  <si>
    <t>Габигер Дмитрий Павлович</t>
  </si>
  <si>
    <t>Гаряева Буйнта Николаевна</t>
  </si>
  <si>
    <t>Гончарова Наталья Николаевна</t>
  </si>
  <si>
    <t>Грачева Юлия Александровна</t>
  </si>
  <si>
    <t>Гутникова Марина Ивановна</t>
  </si>
  <si>
    <t>Денисова Наталья Александровна</t>
  </si>
  <si>
    <t>Еременко Татьяна Валерьевна</t>
  </si>
  <si>
    <t>Ерофеева Любовь Вячеславовна</t>
  </si>
  <si>
    <t>Захарова Елена Владимировна</t>
  </si>
  <si>
    <t>Землянская Татьяна Владимировна</t>
  </si>
  <si>
    <t>Зиганшина Елена Борисовна</t>
  </si>
  <si>
    <t>Иванова Алена Станиславовна</t>
  </si>
  <si>
    <t>Игнатова Юлия Владимировна</t>
  </si>
  <si>
    <t>Касимов Никита Маратович</t>
  </si>
  <si>
    <t>Кириллова Светлана Алексеевна</t>
  </si>
  <si>
    <t>Клименко Татьяна Владимировна</t>
  </si>
  <si>
    <t>Кобзева Наталья Михайловна</t>
  </si>
  <si>
    <t>Коростелев Никита Викторович</t>
  </si>
  <si>
    <t>Кочкина Александра Николаевна</t>
  </si>
  <si>
    <t>Кошелева Наталья Петровна</t>
  </si>
  <si>
    <t>Кукушкина Александра Алексеевна</t>
  </si>
  <si>
    <t>Куликов Андрей Викторович</t>
  </si>
  <si>
    <t>Ласкина Ирина Николаевна</t>
  </si>
  <si>
    <t>Леоненко Ксения Васильевна</t>
  </si>
  <si>
    <t>Малиновский Вэл Кристиан</t>
  </si>
  <si>
    <t>Марков Роман Андреевич</t>
  </si>
  <si>
    <t>Мацнева Ирина Анатольевна</t>
  </si>
  <si>
    <t>Мыльникова Кристина Валентиновна</t>
  </si>
  <si>
    <t>Новикова Кристина Владимировна</t>
  </si>
  <si>
    <t>Павельева Татьяна Олеговна</t>
  </si>
  <si>
    <t>Павлов Павел Владимирович</t>
  </si>
  <si>
    <t>Пигасова Александра Юрьевна</t>
  </si>
  <si>
    <t>Полевая Дарья Сергеевна</t>
  </si>
  <si>
    <t>Поморцев Владимир Владимирович</t>
  </si>
  <si>
    <t>Посысаева Людмила Ивановна</t>
  </si>
  <si>
    <t>Романова Екатерина Евгеньевна</t>
  </si>
  <si>
    <t>Рыжикова Елена Анатольевна</t>
  </si>
  <si>
    <t>Ряжских Екатерина Юрьевна</t>
  </si>
  <si>
    <t>Сакадынская Дарья Николаевна</t>
  </si>
  <si>
    <t>Самуйлова Юлия Евгеньевна</t>
  </si>
  <si>
    <t>Семагина Яна Александровна</t>
  </si>
  <si>
    <t>Сиверток Алена Федоровна</t>
  </si>
  <si>
    <t>Стуруа Татьяна Александровна</t>
  </si>
  <si>
    <t>Тимофеева Юлия Сергеевна</t>
  </si>
  <si>
    <t>Токарева Виктория Александровна</t>
  </si>
  <si>
    <t>Трофимова Марина Владимировна</t>
  </si>
  <si>
    <t>Фисенко Юлия Викторовна</t>
  </si>
  <si>
    <t>Цветкова Оксана Александровна</t>
  </si>
  <si>
    <t>Цебенко Мариэтта Анатольевна</t>
  </si>
  <si>
    <t>Чупина Ольга Андреевна</t>
  </si>
  <si>
    <t>Шипова Евгения Анатольевна</t>
  </si>
  <si>
    <t>Шмидт Марина Петровна</t>
  </si>
  <si>
    <t>Щепелева Екатерина Юрьевна</t>
  </si>
  <si>
    <t>Ягодик Вета Викторовна</t>
  </si>
  <si>
    <t>Айвазова Анна Александровна</t>
  </si>
  <si>
    <t>Бадмаева Ксения Андреевна</t>
  </si>
  <si>
    <t>Баранова Ольга Викторовна</t>
  </si>
  <si>
    <t>Баулина Елена Михайловна</t>
  </si>
  <si>
    <t>Бирюкова Татьяна Сергеевна</t>
  </si>
  <si>
    <t>Бобкова Виктория Владимировна</t>
  </si>
  <si>
    <t>Влюшина Анна Владимировна</t>
  </si>
  <si>
    <t>Волкова Ольга Семеновна</t>
  </si>
  <si>
    <t>Галкина Екатерина Андреевна</t>
  </si>
  <si>
    <t>Гордеева Наталья Викторовна</t>
  </si>
  <si>
    <t>Горностаев Денис Владимирович</t>
  </si>
  <si>
    <t>Горохова Юлия Глебовна</t>
  </si>
  <si>
    <t>Гришкова Полина Александровна</t>
  </si>
  <si>
    <t>Гурьянова Алена Евгеньевна</t>
  </si>
  <si>
    <t>Денежкина Анна Владимировна</t>
  </si>
  <si>
    <t>Дускабилова Вероника Турсунпулотовна</t>
  </si>
  <si>
    <t>Егорова Анна Александровна</t>
  </si>
  <si>
    <t>Захарова Екатерина Андреевна</t>
  </si>
  <si>
    <t>Иванов Юрий Анатольевич</t>
  </si>
  <si>
    <t>Карасева Ольга Борисовна</t>
  </si>
  <si>
    <t>Карплюкова Жанна Васильевна</t>
  </si>
  <si>
    <t>Кинев Евгений Валентинович</t>
  </si>
  <si>
    <t>Козлов Кирилл Дмитриевич</t>
  </si>
  <si>
    <t>Кочанова Марина Павловна</t>
  </si>
  <si>
    <t>Крикунова Наталья Игоревна</t>
  </si>
  <si>
    <t>Кузьмина Арина Юрьевна</t>
  </si>
  <si>
    <t>Кукушкин Вадим Юрьевич</t>
  </si>
  <si>
    <t>Лебедева Ирина Владимировна</t>
  </si>
  <si>
    <t>Лесина Наталья Владимировна</t>
  </si>
  <si>
    <t>Лиференко Михаил Владимирович</t>
  </si>
  <si>
    <t>Маркова Оксана Викторовна</t>
  </si>
  <si>
    <t>Мартиросян Мария Акобовна</t>
  </si>
  <si>
    <t>Нечаева Галина Игоревна</t>
  </si>
  <si>
    <t>Нечитаева Ксения Игоревна</t>
  </si>
  <si>
    <t>Окунева Светлана Ивановна</t>
  </si>
  <si>
    <t>Петрихина Ольга Викторовна</t>
  </si>
  <si>
    <t>Плеханова Ольга Федоровна</t>
  </si>
  <si>
    <t>Погорелова Светлана Геннадьевна</t>
  </si>
  <si>
    <t>Позляева Наталия Юрьевна</t>
  </si>
  <si>
    <t>Пономарев Олег Юрьевич</t>
  </si>
  <si>
    <t>Савина Людмила Александровна</t>
  </si>
  <si>
    <t>Селезнёва Елена Валерьевна</t>
  </si>
  <si>
    <t>Семёнова Кристина Павловна</t>
  </si>
  <si>
    <t>Сидорова Наталия Юрьевна</t>
  </si>
  <si>
    <t>Сидорович Светлана Алексеевна</t>
  </si>
  <si>
    <t>Синько Ксения Геннадьевна</t>
  </si>
  <si>
    <t>Сополнова Екатерина Александровна</t>
  </si>
  <si>
    <t>Старынина Татьяна Юрьевна</t>
  </si>
  <si>
    <t>Стрелова Елена Дмитриевна</t>
  </si>
  <si>
    <t>Студеникина Оксана Александровна</t>
  </si>
  <si>
    <t>Тарасенко Ольга Анатольевна</t>
  </si>
  <si>
    <t>Тарельникова Анастасия Олеговна</t>
  </si>
  <si>
    <t>Трескова Марина Михайловна</t>
  </si>
  <si>
    <t>Турищева Елена Владиславовна</t>
  </si>
  <si>
    <t>Тюрина Елена Анатольевна</t>
  </si>
  <si>
    <t>Чухачов Александр Геннадьевич</t>
  </si>
  <si>
    <t>Шагова Алина Викторовна</t>
  </si>
  <si>
    <t>Шилин Денис Олегович</t>
  </si>
  <si>
    <t>Юрашева Юлия Юрьевна</t>
  </si>
  <si>
    <t>Бахарева Полина Вячеславовна</t>
  </si>
  <si>
    <t>Дарьина Арина</t>
  </si>
  <si>
    <t>Мелешкина Маргарита Игоревна</t>
  </si>
  <si>
    <t>Паракшин Виктор Владимирович</t>
  </si>
  <si>
    <t>Смирнов Станислав Сергеевич</t>
  </si>
  <si>
    <t>Стюжнев Степан Александрович</t>
  </si>
  <si>
    <t>Бабич Анна Сергеевна</t>
  </si>
  <si>
    <t>Беленская Екатерина Александровна</t>
  </si>
  <si>
    <t>Бобко Елена Николаевна</t>
  </si>
  <si>
    <t>Голаев Юрий Евгеньевич</t>
  </si>
  <si>
    <t>Елемешина Елена Анатольевна</t>
  </si>
  <si>
    <t>Жирикова Наталья Георгиевна</t>
  </si>
  <si>
    <t>Иванова Арина Александровна</t>
  </si>
  <si>
    <t>Карзанова Екатерина Викторовна</t>
  </si>
  <si>
    <t>Константинова Екатерина Викторовна</t>
  </si>
  <si>
    <t>Кретова Наталья Анатольевна</t>
  </si>
  <si>
    <t>Курдюков Михаил Владимирович</t>
  </si>
  <si>
    <t>Лыткина Вероника Александровна</t>
  </si>
  <si>
    <t>Метелин Алексей Сергеевич</t>
  </si>
  <si>
    <t>Резник Мария Сергеевна</t>
  </si>
  <si>
    <t>Рудык Ирина Владимировна</t>
  </si>
  <si>
    <t>Сахарова Нина Ивановна</t>
  </si>
  <si>
    <t>Синицина Ирина Геннадьевна</t>
  </si>
  <si>
    <t>Сташевич Наталья Григорьевна</t>
  </si>
  <si>
    <t>Федотов Евгений Евгеньевич</t>
  </si>
  <si>
    <t>Хусяинова Венера Сергеевна</t>
  </si>
  <si>
    <t>Цыганкова Янина Алексеевна</t>
  </si>
  <si>
    <t>Шевякова Елена Владимировна</t>
  </si>
  <si>
    <t>Ярченко Маргарита Романовна</t>
  </si>
  <si>
    <t>Авачева Екатерина Константиновна</t>
  </si>
  <si>
    <t>Алиева Рена Мехмановна</t>
  </si>
  <si>
    <t>Анисимова Любовь Павловна</t>
  </si>
  <si>
    <t>Артемьев Виктор Викторович</t>
  </si>
  <si>
    <t>Бондаревская Анастасия Дмитриевна</t>
  </si>
  <si>
    <t>Борисова Елена Константиновна</t>
  </si>
  <si>
    <t>Горшкова Мария Леонидовна</t>
  </si>
  <si>
    <t>Дмитриева Екатерина Романовна</t>
  </si>
  <si>
    <t>Зотов Сергей Сергеевич</t>
  </si>
  <si>
    <t>Иванов Кирилл Юрьевич</t>
  </si>
  <si>
    <t>Пасеко Алексей Леонидович</t>
  </si>
  <si>
    <t>Усакова Наталья Владимировна</t>
  </si>
  <si>
    <t>Чупракова Наталья Александровна</t>
  </si>
  <si>
    <t>Бобарыкина Мария Валерьевна</t>
  </si>
  <si>
    <t>Боголюбов Денис Владимирович</t>
  </si>
  <si>
    <t>Бойко Эльмира Габиловна</t>
  </si>
  <si>
    <t>Бычков Сергей Александрович</t>
  </si>
  <si>
    <t>Гаркавенко Екатерина Андреевна</t>
  </si>
  <si>
    <t>Голованов Александр Александрович</t>
  </si>
  <si>
    <t>Дрожжина Елена Борисовна</t>
  </si>
  <si>
    <t>Дунаева Скайдрите Владиславовна</t>
  </si>
  <si>
    <t>Жекшембеева Евгения Иргалиевна</t>
  </si>
  <si>
    <t>Иконникова Юлия Владимировна</t>
  </si>
  <si>
    <t>Коротеева Юлия Олеговна</t>
  </si>
  <si>
    <t>Корчагина Наталья Николаевна</t>
  </si>
  <si>
    <t>Недельская Елена Юрьевна</t>
  </si>
  <si>
    <t>Репин Вячеслав Павлович</t>
  </si>
  <si>
    <t>Романова Анастасия Павловна</t>
  </si>
  <si>
    <t>Хрикулова Марина Александровна</t>
  </si>
  <si>
    <t>Агапов Дмитрий Николаевич</t>
  </si>
  <si>
    <t>Александров Владимир Владимирович</t>
  </si>
  <si>
    <t>Алексеев Андрей Владимирович</t>
  </si>
  <si>
    <t>Алексеев Дмитрий Геннадьевич</t>
  </si>
  <si>
    <t>Алёшин Егор Олегович</t>
  </si>
  <si>
    <t>Аллазова Назенин Ризвановна</t>
  </si>
  <si>
    <t>Ананьева Виктория Сергеевна</t>
  </si>
  <si>
    <t>Балакирев Дмитрий Евгеньевич</t>
  </si>
  <si>
    <t>Баландин Михаил Владимирович</t>
  </si>
  <si>
    <t>Балашова Илона Алексеевна</t>
  </si>
  <si>
    <t>Батурина Анастасия Игоревна</t>
  </si>
  <si>
    <t>Бахныкин Константин Михайлович</t>
  </si>
  <si>
    <t>Белокур Андрей Андреевич</t>
  </si>
  <si>
    <t>Белолипецкий Кирилл Станиславович</t>
  </si>
  <si>
    <t>Белоусов Сергей Олегович</t>
  </si>
  <si>
    <t>Бельмасов Данила Юрьевич</t>
  </si>
  <si>
    <t>Боботов Никита Андреевич</t>
  </si>
  <si>
    <t>Богомолова Мария Михайловна</t>
  </si>
  <si>
    <t>Бубенцов Александр Андреевич</t>
  </si>
  <si>
    <t>Бурганова Елена Юрьевна</t>
  </si>
  <si>
    <t>Буцкий Максим Юрьевич</t>
  </si>
  <si>
    <t>Бушуев Анатолий Игоревич</t>
  </si>
  <si>
    <t>Вильгельм Константин Петрович</t>
  </si>
  <si>
    <t>Виткина Ольга Асановна</t>
  </si>
  <si>
    <t>Владимиров Лев Михайлович</t>
  </si>
  <si>
    <t>Володин Сергей Юрьевич</t>
  </si>
  <si>
    <t>Волошин Александр Викторович</t>
  </si>
  <si>
    <t>Воробьев Станислав Владимирович</t>
  </si>
  <si>
    <t>Воронов Александр Николаевич</t>
  </si>
  <si>
    <t>Гаврилов Никита Владиславович</t>
  </si>
  <si>
    <t>Герасимов Денис Анатольевич</t>
  </si>
  <si>
    <t>Герасимов Дмитрий Николаевич</t>
  </si>
  <si>
    <t>Головин Андрей Викторович</t>
  </si>
  <si>
    <t>Головина Ирина Салаватовна</t>
  </si>
  <si>
    <t>Горячев Иван Александрович</t>
  </si>
  <si>
    <t>Горячева Наталья Викторовна</t>
  </si>
  <si>
    <t>Гращенко Игорь Васильевич</t>
  </si>
  <si>
    <t>Григорьев Павел Сергеевич</t>
  </si>
  <si>
    <t>Грушецкий Андрей Владимирович</t>
  </si>
  <si>
    <t>Гусев Олег Анатольевич</t>
  </si>
  <si>
    <t>Давышин Алексей Сергеевич</t>
  </si>
  <si>
    <t>Даниленко Владислав Геннадьевич</t>
  </si>
  <si>
    <t>Данилов Андрей Николаевич</t>
  </si>
  <si>
    <t>Дворянинов Виктор Александрович</t>
  </si>
  <si>
    <t>Дмитриев Алексей Владимирович</t>
  </si>
  <si>
    <t>Донской Алексей Сергеевич</t>
  </si>
  <si>
    <t>Дроганов Дмитрий Александрович</t>
  </si>
  <si>
    <t>Друзягин Иван Викторович</t>
  </si>
  <si>
    <t>Еванов Андрей Анатольевич</t>
  </si>
  <si>
    <t>Евсеев Денис Евгеньевич</t>
  </si>
  <si>
    <t>Ершов Антон Сергеевич</t>
  </si>
  <si>
    <t>Ефимкин Сергей Дмитриевич</t>
  </si>
  <si>
    <t>Жуков Александр Викторович</t>
  </si>
  <si>
    <t>Зарьянов Алексей Эдуардович</t>
  </si>
  <si>
    <t>Зверев Александр Михайлович</t>
  </si>
  <si>
    <t>Зверев Андрей Александрович</t>
  </si>
  <si>
    <t>Змеев Александр Николаевич</t>
  </si>
  <si>
    <t>Зобнин Дмитрий Валерьевич</t>
  </si>
  <si>
    <t>Итченко Александр Анатольевич</t>
  </si>
  <si>
    <t>Калабухин Иван Сергеевич</t>
  </si>
  <si>
    <t>Карпенко Алексей Игоревич</t>
  </si>
  <si>
    <t>Карпов Александр Сергеевич</t>
  </si>
  <si>
    <t>Каторгин Владимир Дмитриевич</t>
  </si>
  <si>
    <t>Катречко Ксения Викторовна</t>
  </si>
  <si>
    <t>Качанко Евгений Олегович</t>
  </si>
  <si>
    <t>Киселев Егор Викторович</t>
  </si>
  <si>
    <t>Князев Геннадий Александрович</t>
  </si>
  <si>
    <t>Козлов Максим Владиславович</t>
  </si>
  <si>
    <t>Козлов Максим Павлович</t>
  </si>
  <si>
    <t>Козырев Николай Николаевич</t>
  </si>
  <si>
    <t>Колодий Сергей Сергеевич</t>
  </si>
  <si>
    <t>Комарова Юлия Сергеевна</t>
  </si>
  <si>
    <t>Компанец Дмитрий Константинович</t>
  </si>
  <si>
    <t>Копылова Надежда Николаевна</t>
  </si>
  <si>
    <t>Корбалев Антон Викторович</t>
  </si>
  <si>
    <t>Коробейников Михаил Андреевич</t>
  </si>
  <si>
    <t>Коровайцев Олег Николаевич</t>
  </si>
  <si>
    <t>Косарев Алексей Александрович</t>
  </si>
  <si>
    <t>Коченихин Станислав Владимирович</t>
  </si>
  <si>
    <t>Кочеткова Полина Владимировна</t>
  </si>
  <si>
    <t>Кошмин Дмитрий Александрович</t>
  </si>
  <si>
    <t>Кузнецов Николай Андреевич</t>
  </si>
  <si>
    <t>Куликов Алексей Анатольевич</t>
  </si>
  <si>
    <t>Курбатов Андрей Александрович</t>
  </si>
  <si>
    <t>Куринный Андрей Вячеславович</t>
  </si>
  <si>
    <t>Кусякин Григорий Петрович</t>
  </si>
  <si>
    <t>Лебедева Елена Владимировна</t>
  </si>
  <si>
    <t>Ленский Владимир Михайлович</t>
  </si>
  <si>
    <t>Логовской Игорь Валерьевич</t>
  </si>
  <si>
    <t>Локтева Анастасия Александровна</t>
  </si>
  <si>
    <t>Лушникова Наталия Георгиевна</t>
  </si>
  <si>
    <t>Лыгин Валерий Сергеевич</t>
  </si>
  <si>
    <t>Ляпин Сергей Владимирович</t>
  </si>
  <si>
    <t>Ляшков Сергей Павлович</t>
  </si>
  <si>
    <t>Мазуренко Ирина Александровна</t>
  </si>
  <si>
    <t>Макаренко Сергей Владимирович</t>
  </si>
  <si>
    <t>Макаров Степан Владимирович</t>
  </si>
  <si>
    <t>Максимов Станислав Юрьевич</t>
  </si>
  <si>
    <t>Малашта Денис Валериевич</t>
  </si>
  <si>
    <t>Маслов Роман Викторович</t>
  </si>
  <si>
    <t>Маслова Татьяна Павловна</t>
  </si>
  <si>
    <t>Матюшенко Дмитрий Владимирович</t>
  </si>
  <si>
    <t>Махметов Амангельды Ойратович</t>
  </si>
  <si>
    <t>Медведева Ирина Андреевна</t>
  </si>
  <si>
    <t>Мингазова Дина Ильфатовна</t>
  </si>
  <si>
    <t>Миронов Игорь Валерьевич</t>
  </si>
  <si>
    <t>Миронов Николай Константинович</t>
  </si>
  <si>
    <t>Миськов Максим Дмитриевич</t>
  </si>
  <si>
    <t>Михалев Василий Викторович</t>
  </si>
  <si>
    <t>Молчанова Александра Алексеевна</t>
  </si>
  <si>
    <t>Монженко Максим Валерьевич</t>
  </si>
  <si>
    <t>Мулюшкин Виталий Игоревич</t>
  </si>
  <si>
    <t>Нескин Роман Алексеевич</t>
  </si>
  <si>
    <t>Никифоров Виктор Сергеевич</t>
  </si>
  <si>
    <t>Николин Антон Андреевич</t>
  </si>
  <si>
    <t>Нищетов Олег Александрович</t>
  </si>
  <si>
    <t>Нурисламов Ильдар Фанисович</t>
  </si>
  <si>
    <t>Овчинников Владимир Игоревич</t>
  </si>
  <si>
    <t>Олимпиев Алексей Дмитриевич</t>
  </si>
  <si>
    <t>Орлов Антон Игоревич</t>
  </si>
  <si>
    <t>Орлов Дмитрий Александрович</t>
  </si>
  <si>
    <t>Павлин Алексей Владимирович</t>
  </si>
  <si>
    <t>Падерин Максим Александрович</t>
  </si>
  <si>
    <t>Панков Алексей Анатольевич</t>
  </si>
  <si>
    <t>Патешенков Алексей Сергеевич</t>
  </si>
  <si>
    <t>Патрикеев Павел Борисович</t>
  </si>
  <si>
    <t>Пермяков Константин Юрьевич</t>
  </si>
  <si>
    <t>Плисов Константин Ильич</t>
  </si>
  <si>
    <t>Подвязников Александр Александрович</t>
  </si>
  <si>
    <t>Подойницын Даниил Сергеевич</t>
  </si>
  <si>
    <t>Поздняков Максим Владимирович</t>
  </si>
  <si>
    <t>Покровская Анна Вячеславовна</t>
  </si>
  <si>
    <t>Полкунов Юрий Сергеевич</t>
  </si>
  <si>
    <t>Понамарчук Александр Олегович</t>
  </si>
  <si>
    <t>Постарнаков Андрей Александрович</t>
  </si>
  <si>
    <t>Приезжев Дмитрий Александрович</t>
  </si>
  <si>
    <t>Приходько Кирилл Сергеевич</t>
  </si>
  <si>
    <t>Радченко Ольга Витальевна</t>
  </si>
  <si>
    <t>Решетов Павел Владимирович</t>
  </si>
  <si>
    <t>Ржешевский Василий Григорьевич</t>
  </si>
  <si>
    <t>Родионов Владислав Андреевич</t>
  </si>
  <si>
    <t>Рудников Сергей Павлович</t>
  </si>
  <si>
    <t>Русаков Владислав Евгеньевич</t>
  </si>
  <si>
    <t>Савенков Андрей Сергеевич</t>
  </si>
  <si>
    <t>Савенков Дмитрий Сергеевич</t>
  </si>
  <si>
    <t>Самбуров Андрей Владимирович</t>
  </si>
  <si>
    <t>Седов Игорь Викторович</t>
  </si>
  <si>
    <t>Селиверстов Алексей Юрьевич</t>
  </si>
  <si>
    <t>Сенюшкина Ольга Викторовна</t>
  </si>
  <si>
    <t>Сероштанов Денис Владимирович</t>
  </si>
  <si>
    <t>Сибгатуллин Илья Аркадьевич</t>
  </si>
  <si>
    <t>Симоненко Владислав Андреевич</t>
  </si>
  <si>
    <t>Синицын Андрей Викторович</t>
  </si>
  <si>
    <t>Ситдиков Али Алиевич</t>
  </si>
  <si>
    <t>Ситников Дмитрий Сергеевич</t>
  </si>
  <si>
    <t>Смирнов Александр Александрович</t>
  </si>
  <si>
    <t>Смирнов Алексей Владимирович</t>
  </si>
  <si>
    <t>Соколов Сергей Аркадьевич</t>
  </si>
  <si>
    <t>Соловьев Юрий Владимирович</t>
  </si>
  <si>
    <t>Солодова Наталия Валериевна</t>
  </si>
  <si>
    <t>Соснин Илья Сергеевич</t>
  </si>
  <si>
    <t>Скворцов Сергей Евгеньевич</t>
  </si>
  <si>
    <t>Сторожук Сергей Васильевич</t>
  </si>
  <si>
    <t>Ступин Михаил Сергеевич</t>
  </si>
  <si>
    <t>Суров Олег Владимирович</t>
  </si>
  <si>
    <t>Сутулов Евгений Александрович</t>
  </si>
  <si>
    <t>Сухореброва Татьяна Николаевна</t>
  </si>
  <si>
    <t>Сыртланов Дмитрий Радикович</t>
  </si>
  <si>
    <t>Табурчинский Анатолий Олегович</t>
  </si>
  <si>
    <t>Татаев Артур Ханпашаевич</t>
  </si>
  <si>
    <t>Татауров Михаил Иосифович</t>
  </si>
  <si>
    <t>Тевс Сергей Станиславович</t>
  </si>
  <si>
    <t>Тезин Николай Александрович</t>
  </si>
  <si>
    <t>Тесюль Владимир Владимирович</t>
  </si>
  <si>
    <t>Ткачев Дмитрий Александрович</t>
  </si>
  <si>
    <t>Требухин Андрей Николаевич</t>
  </si>
  <si>
    <t>Трегуб Дмитрий Станиславович</t>
  </si>
  <si>
    <t>Третьякова Елена Владимировна</t>
  </si>
  <si>
    <t>Туктаров Рустем Камилович</t>
  </si>
  <si>
    <t>Тютиков Николай Сергеевич</t>
  </si>
  <si>
    <t>Украинский Дмитрий Юрьевич</t>
  </si>
  <si>
    <t>Усманов Артур Камилевич</t>
  </si>
  <si>
    <t>Федянин Анатолий Анатольевич</t>
  </si>
  <si>
    <t>Фесенко Евгений Владимирович</t>
  </si>
  <si>
    <t>Формазонов Валерий Павлович</t>
  </si>
  <si>
    <t>Фролова Елизавета Александровна</t>
  </si>
  <si>
    <t>Фурса Светлана Юрьевна</t>
  </si>
  <si>
    <t>Харитонов Андрей Александрович</t>
  </si>
  <si>
    <t>Харитонова Флюра Наиловна</t>
  </si>
  <si>
    <t>Хаустов Александр Иванович</t>
  </si>
  <si>
    <t>Хомяков Михаил Александрович</t>
  </si>
  <si>
    <t>Хуртина Марина Алексеевна</t>
  </si>
  <si>
    <t>Цюрюпа Егор Владимирович</t>
  </si>
  <si>
    <t>Чернышев Алексей Викторович</t>
  </si>
  <si>
    <t>Чернышов Константин Борисович</t>
  </si>
  <si>
    <t>Чигиренкова Арифа Гаджи Ага кызы</t>
  </si>
  <si>
    <t>Шарапов Александр Александрович</t>
  </si>
  <si>
    <t>Шарманжинов Сергей Александрович</t>
  </si>
  <si>
    <t>Шкарин Иван Дмитриевич</t>
  </si>
  <si>
    <t>Шорников Герман Борисович</t>
  </si>
  <si>
    <t>Шувалов Сергей Владимирович</t>
  </si>
  <si>
    <t>Яровой Антон Дмитриевич</t>
  </si>
  <si>
    <t>Гвоздев Кирилл Владимирович</t>
  </si>
  <si>
    <t>Богданов Виктор Алексеевич</t>
  </si>
  <si>
    <t>Веселов Павел Сергеевич</t>
  </si>
  <si>
    <t>Волкова Людмила Николаевна</t>
  </si>
  <si>
    <t>Дегтяренко Дмитрий Олегович</t>
  </si>
  <si>
    <t>Долматкин Андрей Николаевич</t>
  </si>
  <si>
    <t>Иконников Кирилл Федорович</t>
  </si>
  <si>
    <t>Камнев Артем Витальевич</t>
  </si>
  <si>
    <t>Катков Михаил Владимирович</t>
  </si>
  <si>
    <t>Катунин Роман Владимирович</t>
  </si>
  <si>
    <t>Климова Полина Антоновна</t>
  </si>
  <si>
    <t>Константинов Алексей Владимирович</t>
  </si>
  <si>
    <t>Корабельников Герман Александрович</t>
  </si>
  <si>
    <t>Кротов Алексей Васильевич</t>
  </si>
  <si>
    <t>Кудряшов Павел Николаевич</t>
  </si>
  <si>
    <t>Лоевец Эвелина Руслановна</t>
  </si>
  <si>
    <t>Маливанов Николай Игоревич</t>
  </si>
  <si>
    <t>Мишина Анастасия Георгиевна</t>
  </si>
  <si>
    <t>Никишкин Владимир Владимирович</t>
  </si>
  <si>
    <t>Ожиганов Николай Николаевич</t>
  </si>
  <si>
    <t>Пажуков Максим Александрович</t>
  </si>
  <si>
    <t>Попов Михаил Владиленович</t>
  </si>
  <si>
    <t>Савельев Максим Николаевич</t>
  </si>
  <si>
    <t>Солопова Елена Алишеровна</t>
  </si>
  <si>
    <t>Степанишин Святослав Александрович</t>
  </si>
  <si>
    <t>Умаров Дмитрий Рахимджанович</t>
  </si>
  <si>
    <t>Уханаева Юлия Батоевна</t>
  </si>
  <si>
    <t>Фесенко Анастасия</t>
  </si>
  <si>
    <t>Филимонова Наталья Александровна</t>
  </si>
  <si>
    <t>Ушакова Екатерина Александровна</t>
  </si>
  <si>
    <t>Харитонов Дмитрий Викторович</t>
  </si>
  <si>
    <t>Чебыкин Алексей Сергеевич</t>
  </si>
  <si>
    <t>Чмыхалов Алексей Анатольевич</t>
  </si>
  <si>
    <t>Шарунов Андрей Александрович</t>
  </si>
  <si>
    <t>Гришин Михаил Анатольевич</t>
  </si>
  <si>
    <t>Хромов Сергей Владимирович</t>
  </si>
  <si>
    <t>Ахметзянов Ренат Хамитович</t>
  </si>
  <si>
    <t>Борисов Иван Владимирович</t>
  </si>
  <si>
    <t>Гульняева Лилия Александровна</t>
  </si>
  <si>
    <t>Заварзина Елена Владимировна</t>
  </si>
  <si>
    <t>Иванова Татьяна Владимировна</t>
  </si>
  <si>
    <t>Карих Илья Юрьевич</t>
  </si>
  <si>
    <t>Кондратенко Светлана Ивановна</t>
  </si>
  <si>
    <t>Конопатова Анна Владимировна</t>
  </si>
  <si>
    <t>Кузнецова Алина Юрьевна</t>
  </si>
  <si>
    <t>Кузнецова Владислава Анатольевна</t>
  </si>
  <si>
    <t>Мартынов Николай Александрович</t>
  </si>
  <si>
    <t>Меркулова Полина Юрьевна</t>
  </si>
  <si>
    <t>Пархоменко Светлана Евгеньевна</t>
  </si>
  <si>
    <t>Передерий Екатерина Геннадиевна</t>
  </si>
  <si>
    <t>Старцев Дмитрий Дмитриевич</t>
  </si>
  <si>
    <t>Терентьева Елена Александровна</t>
  </si>
  <si>
    <t>Чернышев Ярослав Владимирович</t>
  </si>
  <si>
    <t>Арефьев Дмитрий Витальевич</t>
  </si>
  <si>
    <t>Водолазов Кирилл Александрович</t>
  </si>
  <si>
    <t>Волгин Олег Николаевич</t>
  </si>
  <si>
    <t>Злотников Артем Витальевич</t>
  </si>
  <si>
    <t>Ивашкин Юрий Борисович</t>
  </si>
  <si>
    <t>Козлов Сергей Андреевич</t>
  </si>
  <si>
    <t>Котельникова Екатерина Валерьевна</t>
  </si>
  <si>
    <t>Рогаткин Павел Сергеевич</t>
  </si>
  <si>
    <t>Семёшин Илья Владимирович</t>
  </si>
  <si>
    <t>Чалмаева Анастасия Вадимовна</t>
  </si>
  <si>
    <t>Шевченко Олег Михайлович</t>
  </si>
  <si>
    <t>Андреева Александра Владимировна</t>
  </si>
  <si>
    <t>Андрианов Евгений Юрьевич</t>
  </si>
  <si>
    <t>Геращенко Илья Олегович</t>
  </si>
  <si>
    <t>Евсенин Алексей Николаевич</t>
  </si>
  <si>
    <t>Жиляев Иван Алексеевич</t>
  </si>
  <si>
    <t>Климанов Константин Алексеевич</t>
  </si>
  <si>
    <t>Кожухов Олег Анатольевич</t>
  </si>
  <si>
    <t>Лагуткин Михаил Борисович</t>
  </si>
  <si>
    <t>Лежнева Екатерина Валерьевна</t>
  </si>
  <si>
    <t>Малеев Алексей Витальевич</t>
  </si>
  <si>
    <t>Митрофанов Александр Юрьевич</t>
  </si>
  <si>
    <t>Митруков Семен Ильич</t>
  </si>
  <si>
    <t>Михайлюк Роман Владимирович</t>
  </si>
  <si>
    <t>Портненко Дмитрий Олегович</t>
  </si>
  <si>
    <t>Пшиемский Юрий Владиславович</t>
  </si>
  <si>
    <t>Рафиков Тимур Фатихович</t>
  </si>
  <si>
    <t>Солнцев Борис Романович</t>
  </si>
  <si>
    <t>Уланов Максим Николаевич</t>
  </si>
  <si>
    <t>Цирульников Евгений Владимирович</t>
  </si>
  <si>
    <t>Цымбаленко Максим Сергеевич</t>
  </si>
  <si>
    <t>Чельцова Елизавета Владимировна</t>
  </si>
  <si>
    <t>Чернокозинский Сергей Алексеевич</t>
  </si>
  <si>
    <t>Абдельмалак Бернард Юсеф</t>
  </si>
  <si>
    <t>Абдуллаева Елена Комековна</t>
  </si>
  <si>
    <t>Абдуллаева Фатима Султановна</t>
  </si>
  <si>
    <t>Анисимова Елена Васильевна</t>
  </si>
  <si>
    <t>Арнаут Ангелина Сергеевна</t>
  </si>
  <si>
    <t>Баскакова Валентина Федоровна</t>
  </si>
  <si>
    <t>Белевская Инна Викторовна</t>
  </si>
  <si>
    <t>Будкина Анна Романовна</t>
  </si>
  <si>
    <t>Буздина Ольга Александровна</t>
  </si>
  <si>
    <t>Булов Алексей Александрович</t>
  </si>
  <si>
    <t>Варламова Наталия Александровна</t>
  </si>
  <si>
    <t>Владимирова Валерия Юрьевна</t>
  </si>
  <si>
    <t>Воронина Алла Анатольевна</t>
  </si>
  <si>
    <t>Ганин Андрей Витальевич</t>
  </si>
  <si>
    <t>Гессен Татьяна Сергеевна</t>
  </si>
  <si>
    <t>Гордеева Татьяна Алексеевна</t>
  </si>
  <si>
    <t>Джумаев Мухаммед Оразович</t>
  </si>
  <si>
    <t>Дога Павел Владимирович</t>
  </si>
  <si>
    <t>Дунаева Екатерина Владимировна</t>
  </si>
  <si>
    <t>Евтушенко Дарья Петровна</t>
  </si>
  <si>
    <t>Земчихина Элла Сергеевна</t>
  </si>
  <si>
    <t>Иванова Елена Николаевна</t>
  </si>
  <si>
    <t>Илюшина Вера Анатольевна</t>
  </si>
  <si>
    <t>Исмайлова Нармин Джанбулат кызы</t>
  </si>
  <si>
    <t>Ифантиди Юлия Христофоровна</t>
  </si>
  <si>
    <t>Калитенко Ирина Олеговна</t>
  </si>
  <si>
    <t>Кальсин Владимир Сергеевич</t>
  </si>
  <si>
    <t>Камалетдинова Зарина Рамазановна</t>
  </si>
  <si>
    <t>Канахина Евгения Евгеньевна</t>
  </si>
  <si>
    <t>Капусткина Ольга Валерьевна</t>
  </si>
  <si>
    <t>Коломацкая Ольга Александровна</t>
  </si>
  <si>
    <t>Колпаков Андрей Михайлович</t>
  </si>
  <si>
    <t>Круглова Мария Юрьевна</t>
  </si>
  <si>
    <t>Кужелев Евгений Артемович</t>
  </si>
  <si>
    <t>Кусова Мария Владимировна</t>
  </si>
  <si>
    <t>Лавренц Данил Викторович</t>
  </si>
  <si>
    <t>Лётка Денис Дмитриевич</t>
  </si>
  <si>
    <t>Литош Яна Николаевна</t>
  </si>
  <si>
    <t>Логвинов Евгений Леонидович</t>
  </si>
  <si>
    <t>Лопанова Ирина Валерьевна</t>
  </si>
  <si>
    <t>Меднис Илона Владимировна</t>
  </si>
  <si>
    <t>Мещарякова Марина Владимировна</t>
  </si>
  <si>
    <t>Михайлова Анастасия Сергеевна</t>
  </si>
  <si>
    <t>Молоканова Татьяна Александровна</t>
  </si>
  <si>
    <t>Монахов Алексей Владимирович</t>
  </si>
  <si>
    <t>Моркель Николай Васильевич</t>
  </si>
  <si>
    <t>Мухитдинов Роздон Джамшедович</t>
  </si>
  <si>
    <t>Наянзин Денис Валериевич</t>
  </si>
  <si>
    <t>Ниженков Антон Сергеевич</t>
  </si>
  <si>
    <t>Пашкова Оксана Александровна</t>
  </si>
  <si>
    <t>Петрова Ольга Алексеевна</t>
  </si>
  <si>
    <t>Постнова Светлана Викторовна</t>
  </si>
  <si>
    <t>Решетникова Любовь Евгеньевна</t>
  </si>
  <si>
    <t>Ровас Александр Анатольевич</t>
  </si>
  <si>
    <t>Савина Елена Сергеевна</t>
  </si>
  <si>
    <t>Савицкая Жанна Сергеевна</t>
  </si>
  <si>
    <t>Седунов Алексей Федорович</t>
  </si>
  <si>
    <t>Селявина Татьяна Алексеевна</t>
  </si>
  <si>
    <t>Серова Наталья Владимировна</t>
  </si>
  <si>
    <t>Смирнова Дарья Викторовна</t>
  </si>
  <si>
    <t>Треус Юлиана Юрьевна</t>
  </si>
  <si>
    <t>Трошина Екатерина Сергеевна</t>
  </si>
  <si>
    <t>Фадеев Алексей Михайлович</t>
  </si>
  <si>
    <t>Федоренко Светлана Сергеевна</t>
  </si>
  <si>
    <t>Цураев Ахмед Рустамович</t>
  </si>
  <si>
    <t>Чернышенко Оксана Олеговна</t>
  </si>
  <si>
    <t>Шабанова Юлия Владиславовна</t>
  </si>
  <si>
    <t>Швед Елена Васильевна</t>
  </si>
  <si>
    <t>Щепеткова Елена Аркадьевна</t>
  </si>
  <si>
    <t>Элбакиева Татьяна Александровна</t>
  </si>
  <si>
    <t>Юматова Оксана Юрьевна</t>
  </si>
  <si>
    <t>Ягловская Юлия Борисовна</t>
  </si>
  <si>
    <t>Алабердин Евгений Ренатович</t>
  </si>
  <si>
    <t>Алиева Наталья Игоревна</t>
  </si>
  <si>
    <t>Балашова Алёна Олеговна</t>
  </si>
  <si>
    <t>Барсукова Мария Викторовна</t>
  </si>
  <si>
    <t>Бондикова Татьяна Владимировна</t>
  </si>
  <si>
    <t>Бычкова Алтнай Хаджи Муратовна</t>
  </si>
  <si>
    <t>Воеводина Светлана Олеговна</t>
  </si>
  <si>
    <t>Жерновая Диана Олеговна</t>
  </si>
  <si>
    <t>Караханиди Елена Владимировна</t>
  </si>
  <si>
    <t>Кияшко Дарья Алексеевна</t>
  </si>
  <si>
    <t>Колесов Александр Олегович</t>
  </si>
  <si>
    <t>Лабутин Илья Алексеевич</t>
  </si>
  <si>
    <t>Лукашов-Серафонов Владислав Сергеевич</t>
  </si>
  <si>
    <t>Минина Анна Юрьевна</t>
  </si>
  <si>
    <t>Новодворская Маргарита Гарриевна</t>
  </si>
  <si>
    <t>Павлова Наталья Львовна</t>
  </si>
  <si>
    <t>Рудковский Юрий Николаевич</t>
  </si>
  <si>
    <t>Сабанина Ольга Владимировна</t>
  </si>
  <si>
    <t>Стадникова Жанна Васильевна</t>
  </si>
  <si>
    <t>Сухарева Тамара Владимировна</t>
  </si>
  <si>
    <t>Фукина Наталья Игоревна</t>
  </si>
  <si>
    <t>Черкина Екатерина Станиславовна</t>
  </si>
  <si>
    <t>Шашкова Надежда Николаевна</t>
  </si>
  <si>
    <t>Шевчук Евгения Игоревна</t>
  </si>
  <si>
    <t>Шульженко Екатерина Валерьевна</t>
  </si>
  <si>
    <t>Медведев Виталий Алексеевич</t>
  </si>
  <si>
    <t>Давыдова Галина Федоровна</t>
  </si>
  <si>
    <t>Курязов Тимур Розымбаевич</t>
  </si>
  <si>
    <t>Лучко Анна Игоревна</t>
  </si>
  <si>
    <t>Прокошев Антон Павлович</t>
  </si>
  <si>
    <t>Серюков Александр Николаевич</t>
  </si>
  <si>
    <t>Тарасов Михаил Александрович</t>
  </si>
  <si>
    <t>Антюхова Виктория Юрьевна</t>
  </si>
  <si>
    <t>Богданович Сергей Станиславович</t>
  </si>
  <si>
    <t>Голубов Андрей Павлович</t>
  </si>
  <si>
    <t>Дмитриев Антон Сергеевич</t>
  </si>
  <si>
    <t>Ермаков Игорь Геннадиевич</t>
  </si>
  <si>
    <t>Загидуллина Юлиана Наильевна</t>
  </si>
  <si>
    <t>Крылова Анна Витальевна</t>
  </si>
  <si>
    <t>Мазавина Валерия Евгеньевна</t>
  </si>
  <si>
    <t>Марценюк Владислав Владимирович</t>
  </si>
  <si>
    <t>Марченко Наталья Викторовна</t>
  </si>
  <si>
    <t>Мочалов Владимир Александрович</t>
  </si>
  <si>
    <t>Мусин Рустем Фанихович</t>
  </si>
  <si>
    <t>Пермякова Марина Геннадьевна</t>
  </si>
  <si>
    <t>Полиматиди Илья Валерьевич</t>
  </si>
  <si>
    <t>Решетников Виталий Николаевич</t>
  </si>
  <si>
    <t>Руцкая Ксения Игоревна</t>
  </si>
  <si>
    <t>Тетёркин Юрий Леонидович</t>
  </si>
  <si>
    <t>Тимофеев Алексей Игоревич</t>
  </si>
  <si>
    <t>Титаренко Олеся Александровна</t>
  </si>
  <si>
    <t>Чухломин Александр Павлович</t>
  </si>
  <si>
    <t>Эсбергенов Рашид Анварбекович</t>
  </si>
  <si>
    <t>Данилова Цаган Юрьевна</t>
  </si>
  <si>
    <t>Мельник Александр Олегович</t>
  </si>
  <si>
    <t>Михарская Анастасия Владимировна</t>
  </si>
  <si>
    <t>Седнева Ульяна Евгеньевна</t>
  </si>
  <si>
    <t>Хаваева Анастасия Владимировна</t>
  </si>
  <si>
    <t>Штатнова Инна Сергеевна</t>
  </si>
  <si>
    <t>Головин Тимур Игоревич</t>
  </si>
  <si>
    <t>Матказина Мария Касимовна</t>
  </si>
  <si>
    <t>Дорожкин Дмитрий Александрович</t>
  </si>
  <si>
    <t>Кабилов Азим Мирзорахимович</t>
  </si>
  <si>
    <t>Кизил Семен Федорович</t>
  </si>
  <si>
    <t>Чубей Надежда Васильевна</t>
  </si>
  <si>
    <t>Чумичев Алексей Александрович</t>
  </si>
  <si>
    <t>Косницкая Мария Александровна</t>
  </si>
  <si>
    <t>Total excl. FTA &amp; Elevate Prog</t>
  </si>
  <si>
    <t>Алеев Егор Андреевич</t>
  </si>
  <si>
    <t>Антонова Алена Юрьевна</t>
  </si>
  <si>
    <t>Асадова Айгюн Джабировна</t>
  </si>
  <si>
    <t>Бады Денис Орланович</t>
  </si>
  <si>
    <t>Баранов Илья Андреевич</t>
  </si>
  <si>
    <t>Бирюков Никита Александрович</t>
  </si>
  <si>
    <t>Булычев Алексей Ашотович</t>
  </si>
  <si>
    <t>Веселов Фока Сергеевич</t>
  </si>
  <si>
    <t>Вивчар Роман Олегович</t>
  </si>
  <si>
    <t>Воробьева Галина Евгеньевна</t>
  </si>
  <si>
    <t>Глазунов Константин Андреевич</t>
  </si>
  <si>
    <t>Григорьев Павел Вячеславович</t>
  </si>
  <si>
    <t>Гришин Дмитрий Васильевич</t>
  </si>
  <si>
    <t>Гришин Павел Евгеньевич</t>
  </si>
  <si>
    <t>Данилов Павел Васильевич</t>
  </si>
  <si>
    <t>Дарий Никита Сергеевич</t>
  </si>
  <si>
    <t>Дронов Дмитрий Сергеевич</t>
  </si>
  <si>
    <t>Ефимов Владимир Андреевич</t>
  </si>
  <si>
    <t>Жмуда Даниил Михайлович</t>
  </si>
  <si>
    <t>Замараева Наталия Сергеевна</t>
  </si>
  <si>
    <t>Зенин Сергей Константинович</t>
  </si>
  <si>
    <t>Иванова Ольга Игоревна</t>
  </si>
  <si>
    <t>Камалов Михаил Юрьевич</t>
  </si>
  <si>
    <t>Карелина Владислава Владимировна</t>
  </si>
  <si>
    <t>Каширский Владимир Сергеевич</t>
  </si>
  <si>
    <t>Киушкин Денис Олегович</t>
  </si>
  <si>
    <t>Клеенкина Екатерина Константиновна</t>
  </si>
  <si>
    <t>Коняева Марина Александровна</t>
  </si>
  <si>
    <t>Крокс Есения Александровна</t>
  </si>
  <si>
    <t>Кулебякина Елизавета Маратовна</t>
  </si>
  <si>
    <t>Люкшина Наталья Александровна</t>
  </si>
  <si>
    <t>Магомадов Магомед Русланович</t>
  </si>
  <si>
    <t>Максименко Дарья Дмитриевна</t>
  </si>
  <si>
    <t>Малашенко Виктория Андреевна</t>
  </si>
  <si>
    <t>Манташев Асадулла Уллубиевич</t>
  </si>
  <si>
    <t>Манукян Саркис Арменович</t>
  </si>
  <si>
    <t>Мартынова Ольга Витальевна</t>
  </si>
  <si>
    <t>Муллаяров Георгий Данилович</t>
  </si>
  <si>
    <t>Немиц Егор Андреевич</t>
  </si>
  <si>
    <t>Неустроева Ольга Геннадьевна</t>
  </si>
  <si>
    <t>Петухов Петр Алексеевич</t>
  </si>
  <si>
    <t>Русина Арина Алексеевна</t>
  </si>
  <si>
    <t>Самарина Ольга Сергеевна</t>
  </si>
  <si>
    <t>Сарткозиев Аманбай</t>
  </si>
  <si>
    <t>Скорых Елизавета Максимовна</t>
  </si>
  <si>
    <t>Слюнин Александр Викторович</t>
  </si>
  <si>
    <t>Соломина Полина Максимовна</t>
  </si>
  <si>
    <t>Сысоев Максим Романович</t>
  </si>
  <si>
    <t>Теракопов Андрей Тимурович</t>
  </si>
  <si>
    <t>Тищенко Екатерина Сергеевна</t>
  </si>
  <si>
    <t>Утенков Георгий Константинович</t>
  </si>
  <si>
    <t>Халиков Эмиль</t>
  </si>
  <si>
    <t>Хитин Артём Михайлович</t>
  </si>
  <si>
    <t>Христолюбов Роман Андреевич</t>
  </si>
  <si>
    <t>Цепков Иван Сергеевич</t>
  </si>
  <si>
    <t>Шин Владимир Юрьевич</t>
  </si>
  <si>
    <t>Шошин Родион Дмитриевич</t>
  </si>
  <si>
    <t>Эрднеев Бата Анатольевич</t>
  </si>
  <si>
    <t>Патров Иван Николаевич</t>
  </si>
  <si>
    <t>Current HC movement during the period bt MIR structure</t>
  </si>
  <si>
    <t>01.04.2026 - 30.04.2026</t>
  </si>
  <si>
    <t>HC 
as of
01.04.2026</t>
  </si>
  <si>
    <t>HC 
as of
30.04.2026</t>
  </si>
  <si>
    <t>week 01.04.2024 - 01.04.2026</t>
  </si>
  <si>
    <t>week 02.04.2024 - 08.04.2026</t>
  </si>
  <si>
    <t>week 09.04.2024 - 15.04.2026</t>
  </si>
  <si>
    <t>week 16.04.2024 - 22.04.2026</t>
  </si>
  <si>
    <t>week 23.04.2024 - 29.04.2026</t>
  </si>
  <si>
    <t>week 30.04.2024 - 30.04.2026</t>
  </si>
  <si>
    <t>Total movement</t>
  </si>
  <si>
    <t>Target HC movement during the period by MIR Structure</t>
  </si>
  <si>
    <t>Target HC as of 22.04.2026</t>
  </si>
  <si>
    <t>Targer HC as of 29.04.2026</t>
  </si>
  <si>
    <t>Current</t>
  </si>
  <si>
    <t>Vacancy
 New</t>
  </si>
  <si>
    <t>Vacancy
 Replacement</t>
  </si>
  <si>
    <t>Total HC</t>
  </si>
  <si>
    <t>Vacancy_New_Главный менеджер</t>
  </si>
  <si>
    <t>Vacancy_New_Директор по работе с клиентами</t>
  </si>
  <si>
    <t>Vacancy_new_A&amp;A Pool2</t>
  </si>
  <si>
    <t>Vacancy_new_A&amp;A Pool3</t>
  </si>
  <si>
    <t>Vacancy_new_A&amp;A Pool4</t>
  </si>
  <si>
    <t>Vacancy_new_A&amp;A Pool5</t>
  </si>
  <si>
    <t>Vacancy_repl.Esaulov, Kirill</t>
  </si>
  <si>
    <t>Vacancy_new_HCMC 20.03.2026_Algo Trader_Director</t>
  </si>
  <si>
    <t>Vacancy_new_HCMC 20.03.2026_Bonds Trader_Associate Director</t>
  </si>
  <si>
    <t>Vacancy_new_HCMC 20.03.2026_Institutional Sales_Associate Director</t>
  </si>
  <si>
    <t>Vacancy_new_HCMC 20.03.2026_Institutional Sales_Director</t>
  </si>
  <si>
    <t>Vacancy_new_HCMC 20.03.2026_Middle office manager_Senior Associate</t>
  </si>
  <si>
    <t>Vacancy_new_Team Assistant</t>
  </si>
  <si>
    <t>Vacancy_new_Трейдер (Crypto)</t>
  </si>
  <si>
    <t>Vacancy_new_HCMC 20.03.2026_GTB_Associate Director1</t>
  </si>
  <si>
    <t>Vacancy_new_HCMC 20.03.2026_GTB_Director</t>
  </si>
  <si>
    <t>Vacancy_new_HCMC 20.03.2026_Credit Sales_Director</t>
  </si>
  <si>
    <t>Vacancy_new_HCMC 20.03.2026_Credit Sales_Executive Director</t>
  </si>
  <si>
    <t>Vacancy_new_HCMC 20.03.2026_Derivative Sales_Executive Director</t>
  </si>
  <si>
    <t>Vacancy_new_HCMC 20.03.2026_GTB Sales_Associate Director</t>
  </si>
  <si>
    <t>Vacancy_new_HCMC 20.03.2026_GTB Sales_Director</t>
  </si>
  <si>
    <t>Vacancy_repl.Palei, Mikhail</t>
  </si>
  <si>
    <t>Vacancy_repl.Шальнов Павел Сергеевич</t>
  </si>
  <si>
    <t>Vacancy_new_(О.Рыжкова, MD WIM Private Equity)</t>
  </si>
  <si>
    <t>Vacancy_new_УК_ Associate Director_HNWI sales</t>
  </si>
  <si>
    <t>Vacancy_new_УК_ Senior Associate_Real estate</t>
  </si>
  <si>
    <t>Vacancy_new_УК_ Senior Associate2_Digital</t>
  </si>
  <si>
    <t>Vacancy_new_УК_ Senior Associate3_Digital</t>
  </si>
  <si>
    <t>Vacancy_new_УК_ Senior Associate4_Digital</t>
  </si>
  <si>
    <t>Vacancy_new_УК_ Senior Associate5_Digital</t>
  </si>
  <si>
    <t>Vacancy_new_УК_ Senior Associate6_Digital</t>
  </si>
  <si>
    <t>Vacancy_repl. Dudinskaya, Kseniya</t>
  </si>
  <si>
    <t>Vacancy_repl. Telegin V.</t>
  </si>
  <si>
    <t>Vacancy_repl. Берлинер А.Б.</t>
  </si>
  <si>
    <t>Vacancy_repl. Гобеджишвили Е.З.</t>
  </si>
  <si>
    <t>Vacancy_repl. Ерусланова Л.</t>
  </si>
  <si>
    <t>Vacancy_repl. Крайнюк А.</t>
  </si>
  <si>
    <t>Vacancy_repl. Назыров И.Р.</t>
  </si>
  <si>
    <t>Vacancy_repl. Счастливов</t>
  </si>
  <si>
    <t>Vacancy_repl. Торовичук А.О.</t>
  </si>
  <si>
    <t>Vacancy_Окатов В.А.</t>
  </si>
  <si>
    <t>Vacancy_repl. Комков Иван Викторович</t>
  </si>
  <si>
    <t>Vacancy_repl.Егупов Иван Евгеньевич</t>
  </si>
  <si>
    <t>Vacancy_repl.Самокиш Антон Владимирович</t>
  </si>
  <si>
    <t>Бойцова Екатерина Олеговна</t>
  </si>
  <si>
    <t>Дубровин Никита Сергеевич</t>
  </si>
  <si>
    <t>Егупов Иван Евгеньевич</t>
  </si>
  <si>
    <t>Комков Иван Викторович</t>
  </si>
  <si>
    <t>Пятигорец Марина Олеговна</t>
  </si>
  <si>
    <t>Самокиш Антон Владимирович</t>
  </si>
  <si>
    <t>Vacancy_new_HCMC 20.03.2026_COO_Director</t>
  </si>
  <si>
    <t>Vacancy_new_УК_ Director</t>
  </si>
  <si>
    <t>Vacancy_new_HCMC_18.09.2025_Главный специалист</t>
  </si>
  <si>
    <t>Vacancy_new_Ведущий специалист (Crypto)</t>
  </si>
  <si>
    <t xml:space="preserve">Vacancy_new_Ведущий специалист (Crypto) </t>
  </si>
  <si>
    <t>Vacancy_new_УК_  Associate2</t>
  </si>
  <si>
    <t>Vacancy_new_УК_  Senior Associate2</t>
  </si>
  <si>
    <t>Vacancy_repl. Логачева Т.Е.</t>
  </si>
  <si>
    <t>Vacancy_new_Копирайтер/PR менеджер</t>
  </si>
  <si>
    <t>Vacancy_repl.Березина Анастасия Евгеньевна</t>
  </si>
  <si>
    <t>Vacancy_repl.Бахарева Полина Вячеславовна</t>
  </si>
  <si>
    <t>Vacancy_new_Старший специалист по цифровому комплаенсу (Crypto)</t>
  </si>
  <si>
    <t>Vacancy_new_УК_  Associate Director</t>
  </si>
  <si>
    <t>Vacancy_new_УК_ Senior Associate</t>
  </si>
  <si>
    <t>Vacancy_new_Front end разработчик (Crypto)</t>
  </si>
  <si>
    <t>Vacancy_new_HCMC 20.03.2026_IT_Associate Director1</t>
  </si>
  <si>
    <t>Vacancy_new_HCMC 20.03.2026_IT_Associate Director2</t>
  </si>
  <si>
    <t>Vacancy_new_HCMC 20.03.2026_IT_Executive Director</t>
  </si>
  <si>
    <t>Vacancy_new_HCMC 20.03.2026_IT_Senior Associate</t>
  </si>
  <si>
    <t>Vacancy_new_IRise_Backend разработчик1</t>
  </si>
  <si>
    <t>Vacancy_new_IRise_Backend разработчик2</t>
  </si>
  <si>
    <t>Vacancy_new_IRise_Front-end разработчик</t>
  </si>
  <si>
    <t>Vacancy_new_IRise_Fullstack разработчик</t>
  </si>
  <si>
    <t>Vacancy_new_IRise_Бизнес-аналитик</t>
  </si>
  <si>
    <t>Vacancy_new_IRise_Тимлид backend разработки</t>
  </si>
  <si>
    <t>Vacancy_new_Тестировщик (Crypto)</t>
  </si>
  <si>
    <t>Vacancy_repl_Вяткин Василий Владимирович</t>
  </si>
  <si>
    <t>Vacancy_repl_Разработчик</t>
  </si>
  <si>
    <t>Vacancy_repl.Парамонов Иван Евгеньевич</t>
  </si>
  <si>
    <t>Vacancy_New_УК_ Associate1</t>
  </si>
  <si>
    <t>Vacancy_New_УК_ Associate2</t>
  </si>
  <si>
    <t>Vacancy_new_УК_ Senior Associate1</t>
  </si>
  <si>
    <t>Vacancy_new_УК_ Senior Associate10</t>
  </si>
  <si>
    <t>Vacancy_new_УК_ Senior Associate11</t>
  </si>
  <si>
    <t>Vacancy_new_УК_ Senior Associate2</t>
  </si>
  <si>
    <t>Vacancy_new_УК_ Senior Associate3</t>
  </si>
  <si>
    <t>Vacancy_new_УК_ Senior Associate4</t>
  </si>
  <si>
    <t>Vacancy_new_УК_ Senior Associate5</t>
  </si>
  <si>
    <t>Vacancy_new_УК_ Senior Associate6</t>
  </si>
  <si>
    <t>Vacancy_new_УК_ Senior Associate7</t>
  </si>
  <si>
    <t>Vacancy_repl_Мохов А.А.</t>
  </si>
  <si>
    <t>Vacancy_repl_Чмыхалов Алексей Анатольевич (СБ Брокер)</t>
  </si>
  <si>
    <t>Vacancy_repl. Гальцев Б.С.</t>
  </si>
  <si>
    <t>Елистратова Анастасия Николаевна</t>
  </si>
  <si>
    <t>Vacancy_new_HCMC 20.03.2026_Risk_Analyst</t>
  </si>
  <si>
    <t>Vacancy_new_HCMC 20.03.2026_Risk_Associate Director</t>
  </si>
  <si>
    <t>Vacancy_new_HCMC 20.03.2026_Risk_Senior Associate</t>
  </si>
  <si>
    <t>Vacancy_repl.Маргулис Даниил Евгеньевич</t>
  </si>
  <si>
    <t>Vacancy_New_УК_ Associate Director2</t>
  </si>
  <si>
    <t>vacancy_repl_Фирсов Вячеслав Александрович</t>
  </si>
  <si>
    <t>Vacancy_repl.Крапивкина Александра Викторовна</t>
  </si>
  <si>
    <t>Vacancy_repl. Бронш Е.</t>
  </si>
  <si>
    <t>Vacancy FTA</t>
  </si>
  <si>
    <t>Vacancy as of 22.04.2026</t>
  </si>
  <si>
    <t>Vacancy as of 29.04.2026</t>
  </si>
  <si>
    <t>Total Vacancy</t>
  </si>
  <si>
    <t>HC Tracker</t>
  </si>
  <si>
    <t>Факторный анализ отклонений  факта от плана</t>
  </si>
  <si>
    <t>В форме задаются параметры квартального премирования в зависимости от корпоративного титула и % соцвзносов</t>
  </si>
  <si>
    <t xml:space="preserve">Соц взносы- на основании статистики по конкретному ЮЛ, и понимании изменений в законодательстве </t>
  </si>
  <si>
    <t>План vs  Факт</t>
  </si>
  <si>
    <t>Факторный анализ</t>
  </si>
  <si>
    <t>Compensation</t>
  </si>
  <si>
    <t>Uplift</t>
  </si>
  <si>
    <t>Effective Date</t>
  </si>
  <si>
    <t>NA</t>
  </si>
  <si>
    <t>Not assigned</t>
  </si>
  <si>
    <t>WIM</t>
  </si>
  <si>
    <t>Форма используется для:</t>
  </si>
  <si>
    <t>определения оклада по вакансиям - используется значение минимума зарплатного диапазона для соответствующего титула/города/функции</t>
  </si>
  <si>
    <t>определения годовой премии для для вакансий, а также для сотрудников, которые не получали ГП в предыдущем году- расчет среднего значения по титулу на основании методологии SameStore</t>
  </si>
  <si>
    <t>для определения величины бенефитов для вакансий- средняя по юридическому лицу</t>
  </si>
  <si>
    <t>для введения параметров пересмотра заработной платы</t>
  </si>
  <si>
    <t>Vacancy</t>
  </si>
  <si>
    <t>For choice splitted Employee from the list double click in the cell</t>
  </si>
  <si>
    <t>Id</t>
  </si>
  <si>
    <t>Code</t>
  </si>
  <si>
    <t>Mir Code</t>
  </si>
  <si>
    <t>Primary Legal Entity</t>
  </si>
  <si>
    <t>Organization Level 1</t>
  </si>
  <si>
    <t>Organization Level 2</t>
  </si>
  <si>
    <t>Organization Level 3</t>
  </si>
  <si>
    <t>Organization Level 4</t>
  </si>
  <si>
    <t>Organization Level 5</t>
  </si>
  <si>
    <t>Organization Level 6</t>
  </si>
  <si>
    <t>Organization Level 7</t>
  </si>
  <si>
    <t>Organization Level 8</t>
  </si>
  <si>
    <t>Bonus Scheme</t>
  </si>
  <si>
    <t>HC</t>
  </si>
  <si>
    <t>Monthly Salary</t>
  </si>
  <si>
    <t>Quarterly Bonus Percent</t>
  </si>
  <si>
    <t>Annual Bonus Percent</t>
  </si>
  <si>
    <t>корректировки существующх вакансий</t>
  </si>
  <si>
    <t>добавления новых вакансий</t>
  </si>
  <si>
    <t>Legal_Name</t>
  </si>
  <si>
    <t>Year</t>
  </si>
  <si>
    <t>Plan</t>
  </si>
  <si>
    <t>Actual</t>
  </si>
  <si>
    <t>New hire/vacancy</t>
  </si>
  <si>
    <t>млн. руб.</t>
  </si>
  <si>
    <t>ФОТ</t>
  </si>
  <si>
    <t xml:space="preserve">Прогноз 2025
</t>
  </si>
  <si>
    <t>Рост выплат
по средней</t>
  </si>
  <si>
    <t>Пересмотр
окладов 2026</t>
  </si>
  <si>
    <t>Рост
численности
2026</t>
  </si>
  <si>
    <t>Фактор 4</t>
  </si>
  <si>
    <t>Фактор 5</t>
  </si>
  <si>
    <t>Фактор 6</t>
  </si>
  <si>
    <t>Фактор 7</t>
  </si>
  <si>
    <t xml:space="preserve">Бюджет 2026
</t>
  </si>
  <si>
    <t>разница руб</t>
  </si>
  <si>
    <t>разница%</t>
  </si>
  <si>
    <t>ССЧ на начало периода</t>
  </si>
  <si>
    <t>ССч на конец периода</t>
  </si>
  <si>
    <t>разница ССЧ</t>
  </si>
  <si>
    <t>Deferral Model</t>
  </si>
  <si>
    <t>Model</t>
  </si>
  <si>
    <t>Start Value</t>
  </si>
  <si>
    <t>Stop Value</t>
  </si>
  <si>
    <t>Total Percent</t>
  </si>
  <si>
    <t>Deferral 0 Percent</t>
  </si>
  <si>
    <t>Deferral 1 Percent</t>
  </si>
  <si>
    <t>Deferral 2 Percent</t>
  </si>
  <si>
    <t>Deferral 3 Percent</t>
  </si>
  <si>
    <t>Budget</t>
  </si>
  <si>
    <t>Budget 2026 NP as of 28 feb 2026</t>
  </si>
  <si>
    <t>Deferral model</t>
  </si>
  <si>
    <t>Vacation monthly distribution</t>
  </si>
  <si>
    <t>Total actual variable payment * 31.00 / 247</t>
  </si>
  <si>
    <t>0 - выплата в том же году, что и премия</t>
  </si>
  <si>
    <t>В форме указываются процент выделения отложенной выплаты из суммы годовой премии и проценты распределения отложенных выплат по годам.</t>
  </si>
  <si>
    <t>1- через год</t>
  </si>
  <si>
    <t>2- через 2 года</t>
  </si>
  <si>
    <t>3- через 3 года</t>
  </si>
  <si>
    <t>В форме указываются проценты распределения отпуска по юрлицам и месяцам. Необходимо для расчета и распределения отпускных. Сумма всех процентов может быть больше 100%</t>
  </si>
  <si>
    <t>Compensation &amp; Benefits, YTD</t>
  </si>
  <si>
    <t>NEW</t>
  </si>
  <si>
    <t>All</t>
  </si>
  <si>
    <t>000'RUB</t>
  </si>
  <si>
    <t>Period</t>
  </si>
  <si>
    <t>Jun'25</t>
  </si>
  <si>
    <t xml:space="preserve">Capex </t>
  </si>
  <si>
    <t>Incl.</t>
  </si>
  <si>
    <t>Total New Perimeter</t>
  </si>
  <si>
    <t>JSC Capital Active</t>
  </si>
  <si>
    <t>MTD</t>
  </si>
  <si>
    <t>YTD</t>
  </si>
  <si>
    <t>FY</t>
  </si>
  <si>
    <t>BUD</t>
  </si>
  <si>
    <t>ACT</t>
  </si>
  <si>
    <t>BUD - ACT</t>
  </si>
  <si>
    <t>BUD % ACT</t>
  </si>
  <si>
    <t>Remaining BUD</t>
  </si>
  <si>
    <t>Remaining BUD, %</t>
  </si>
  <si>
    <t>Salaries*</t>
  </si>
  <si>
    <t>Sign-ons - cash</t>
  </si>
  <si>
    <t>Direct severance payments - cash</t>
  </si>
  <si>
    <t>Deferred Compensation</t>
  </si>
  <si>
    <t>Maternity leave</t>
  </si>
  <si>
    <t>Sick leave compensation</t>
  </si>
  <si>
    <t>Remaining Other Compensation</t>
  </si>
  <si>
    <t>Other compensation</t>
  </si>
  <si>
    <t>Total Salaries costs</t>
  </si>
  <si>
    <t>Social Security on Sign-ons - cash</t>
  </si>
  <si>
    <t>Social Security on Severance</t>
  </si>
  <si>
    <t>Social Security on Deferrals</t>
  </si>
  <si>
    <t>Social Security on Maternity leave</t>
  </si>
  <si>
    <t>Social Security on Sick leave compensation</t>
  </si>
  <si>
    <t>Social Security on Remaining Other Compensation</t>
  </si>
  <si>
    <t>Social Security on Other compensation</t>
  </si>
  <si>
    <t>Social security on Salary costs</t>
  </si>
  <si>
    <t>Other benefits</t>
  </si>
  <si>
    <t>Total Compencation &amp; Benefits excl. Bonuses</t>
  </si>
  <si>
    <t>Bonus (discretionary)**</t>
  </si>
  <si>
    <t>Quarterly bonus**</t>
  </si>
  <si>
    <t>Social Security on quarterly bonus</t>
  </si>
  <si>
    <t>Social security on Bonuses**</t>
  </si>
  <si>
    <t>Health &amp; welfare</t>
  </si>
  <si>
    <t>Total Compencation &amp; Benefits costs</t>
  </si>
  <si>
    <t>% Social securities</t>
  </si>
  <si>
    <t>-</t>
  </si>
  <si>
    <t>Other compensation*</t>
  </si>
  <si>
    <t>Bonus (discretionary)</t>
  </si>
  <si>
    <t>Quarterly bonus</t>
  </si>
  <si>
    <t>Social security on Bonuses</t>
  </si>
  <si>
    <t>Total Compencation &amp; Benefit costs</t>
  </si>
  <si>
    <t>Differences HR vs Finance</t>
  </si>
  <si>
    <t>Bonuses</t>
  </si>
  <si>
    <t>Capex</t>
  </si>
  <si>
    <t>Other adjustments</t>
  </si>
  <si>
    <t>Total Differences HR vs Finance</t>
  </si>
  <si>
    <t>Compensation &amp; Benefits, Monthly</t>
  </si>
  <si>
    <t>Source</t>
  </si>
  <si>
    <t>Scenario</t>
  </si>
  <si>
    <t>Compensation &amp; Benefits, Monthly, Detailed</t>
  </si>
  <si>
    <t>Rudkovskii, Yurii</t>
  </si>
  <si>
    <t>PL Line</t>
  </si>
  <si>
    <t>MIR code</t>
  </si>
  <si>
    <t>TICH</t>
  </si>
  <si>
    <t>4015300010~Sign-ons - cash</t>
  </si>
  <si>
    <t>4015400010~Direct severance payments - cash</t>
  </si>
  <si>
    <t>4015670010~Deferred Compensation</t>
  </si>
  <si>
    <t>4015700010~Maternity leave</t>
  </si>
  <si>
    <t>4015700025~Sick leave compensation</t>
  </si>
  <si>
    <t>4015700050~Remaining Other Compensation</t>
  </si>
  <si>
    <t>4015690010~Quarterly bonus</t>
  </si>
  <si>
    <t>4015300030~Social Security on Sign-ons - cash</t>
  </si>
  <si>
    <t>4015400050~Social Security on Severance</t>
  </si>
  <si>
    <t>4015640030~Under-/overaccruals - contribution to social secur</t>
  </si>
  <si>
    <t>4015670020~Social Security on Deferrals</t>
  </si>
  <si>
    <t>4015690020~Social Security on quarterly bonus</t>
  </si>
  <si>
    <t>4015700020~Social Security on Maternity leave</t>
  </si>
  <si>
    <t>4015700026~Social Security on Sick leave compensation</t>
  </si>
  <si>
    <t>4015700060~Social Security on Remaining Other Compensation</t>
  </si>
  <si>
    <t>4015230020~Other benefits - Non-state mandated</t>
  </si>
  <si>
    <t xml:space="preserve">Comp&amp;Ben, YTD by LE </t>
  </si>
  <si>
    <t>Comp&amp;Ben, Montly</t>
  </si>
  <si>
    <t>Comp&amp;Ben, Montly Detailed</t>
  </si>
  <si>
    <t>Increase</t>
  </si>
  <si>
    <t>Таб номер</t>
  </si>
  <si>
    <t>ФИО</t>
  </si>
  <si>
    <t>Должность</t>
  </si>
  <si>
    <t>Подразделение 1 уровня</t>
  </si>
  <si>
    <t>Подразделение 2 уровня</t>
  </si>
  <si>
    <t>Подразделение 3 уровня</t>
  </si>
  <si>
    <t>Подразделение 4 уровня</t>
  </si>
  <si>
    <t>Подразделение 5 уровня</t>
  </si>
  <si>
    <t>Подразделение 6 уровня</t>
  </si>
  <si>
    <t>Подразделение 7 уровня</t>
  </si>
  <si>
    <t>Подразделение 8 уровня</t>
  </si>
  <si>
    <t>Подразделение 9 уровня</t>
  </si>
  <si>
    <t>Подразделение 10 уровня</t>
  </si>
  <si>
    <t>Подразделение 11 уровня</t>
  </si>
  <si>
    <t>Подразделение 12 уровня</t>
  </si>
  <si>
    <t>Mir-код</t>
  </si>
  <si>
    <t>ПФМ</t>
  </si>
  <si>
    <t>МВЗ</t>
  </si>
  <si>
    <t>ГБЛ</t>
  </si>
  <si>
    <t>Функциональная вертикаль (Владелец ТРМ)</t>
  </si>
  <si>
    <t>ТРМ код</t>
  </si>
  <si>
    <t>ТРМ наименование</t>
  </si>
  <si>
    <t>Город</t>
  </si>
  <si>
    <t>Бранч</t>
  </si>
  <si>
    <t>Программа бюджета</t>
  </si>
  <si>
    <t>Месяц</t>
  </si>
  <si>
    <t>статья</t>
  </si>
  <si>
    <t>Сумма</t>
  </si>
  <si>
    <t>ведущий специалист - аналитик</t>
  </si>
  <si>
    <t>Блок корпоративно-инвестиционного бизнеса</t>
  </si>
  <si>
    <t>Департамент структурных продуктов и структурирования</t>
  </si>
  <si>
    <t>Управление структурирования транзакций</t>
  </si>
  <si>
    <t>группа сопровождения структурных сделок</t>
  </si>
  <si>
    <t>RCS_003</t>
  </si>
  <si>
    <t>Z605901</t>
  </si>
  <si>
    <t>ГБЛ КИБ ГО</t>
  </si>
  <si>
    <t>Москва</t>
  </si>
  <si>
    <t>/3C1
СФР (ПФ - общий)</t>
  </si>
  <si>
    <t>/3C5
Соц.Страх(НСП)-общий</t>
  </si>
  <si>
    <t>0001
Оклад (дни)</t>
  </si>
  <si>
    <t>0002
Оклад (часы)</t>
  </si>
  <si>
    <t>1010
Допл.за раб.в ночн.время</t>
  </si>
  <si>
    <t>1020
Допл.сверхур.перв.2ч(50%)</t>
  </si>
  <si>
    <t>1021
Допл.сверхур.&gt;2ч(100%)</t>
  </si>
  <si>
    <t>1030
Опл.работы вых/празд.(k1)</t>
  </si>
  <si>
    <t>HC Tracker 2025-2026</t>
  </si>
  <si>
    <t>2026 Week 10 (05.03 - 11.03)</t>
  </si>
  <si>
    <t>Person / Vacancy ID</t>
  </si>
  <si>
    <t>Assignment Status As Is</t>
  </si>
  <si>
    <t>Assignment Status  To Be</t>
  </si>
  <si>
    <t>Effective Start Date</t>
  </si>
  <si>
    <t>Effective End Date</t>
  </si>
  <si>
    <t>Global Area As Is</t>
  </si>
  <si>
    <t>Corporate Title
To Be</t>
  </si>
  <si>
    <t>Effective CT change date</t>
  </si>
  <si>
    <t>Effective LE change date</t>
  </si>
  <si>
    <t>Директор</t>
  </si>
  <si>
    <t>2020-08-17</t>
  </si>
  <si>
    <t>Active</t>
  </si>
  <si>
    <t>Global Markets &amp; FP Sales</t>
  </si>
  <si>
    <t>GM Fx &amp; rates Sales</t>
  </si>
  <si>
    <t>GFFS</t>
  </si>
  <si>
    <t>помощник руководителя департамента</t>
  </si>
  <si>
    <t>REPO</t>
  </si>
  <si>
    <t>GMEF</t>
  </si>
  <si>
    <t>Менеджер</t>
  </si>
  <si>
    <t>Unapproved</t>
  </si>
  <si>
    <t>Document Status</t>
  </si>
  <si>
    <t>Commodities Sales</t>
  </si>
  <si>
    <t>Approved</t>
  </si>
  <si>
    <t>Vacancy Status</t>
  </si>
  <si>
    <t>Replacement</t>
  </si>
  <si>
    <t>New</t>
  </si>
  <si>
    <t>Ведущий Менеджер</t>
  </si>
  <si>
    <t>Vacancy Type</t>
  </si>
  <si>
    <t>Open</t>
  </si>
  <si>
    <t>Closed</t>
  </si>
  <si>
    <t>Terminated</t>
  </si>
  <si>
    <t>HC Tracker Form</t>
  </si>
  <si>
    <t>Planed Termination Date</t>
  </si>
  <si>
    <t>HC Authorization</t>
  </si>
  <si>
    <t>Offer Authorization</t>
  </si>
  <si>
    <t>Mass transfer</t>
  </si>
  <si>
    <t>Change table</t>
  </si>
  <si>
    <t>2. Также добавить возможность открывать/добавлять эти формы по нажатию правой кнопкой мыши встав на строчку в трекере</t>
  </si>
  <si>
    <t>1.В ленту добавить кнопки, которые вызывают создание форм</t>
  </si>
  <si>
    <t>план /
факт</t>
  </si>
  <si>
    <t>месяц</t>
  </si>
  <si>
    <t>ГО / Сеть</t>
  </si>
  <si>
    <t>Блок/ ПиК</t>
  </si>
  <si>
    <t>Наименование ССП</t>
  </si>
  <si>
    <t>MIR-код</t>
  </si>
  <si>
    <t>комментарий</t>
  </si>
  <si>
    <t>Факт</t>
  </si>
  <si>
    <t>03_Март</t>
  </si>
  <si>
    <t>01.01.05.01_КВ</t>
  </si>
  <si>
    <t>Сеть</t>
  </si>
  <si>
    <t>Блок КИБ</t>
  </si>
  <si>
    <t>Департамент по работе с клиентами рыночных отраслей</t>
  </si>
  <si>
    <t>Z0192</t>
  </si>
  <si>
    <t>RCS_801_M</t>
  </si>
  <si>
    <t>Резерв КВ премия (1 кв. 2026)</t>
  </si>
  <si>
    <t>01.01.03.04</t>
  </si>
  <si>
    <t>Департамент по работе с клиентами базовых отраслей</t>
  </si>
  <si>
    <t>RCS_801_ST</t>
  </si>
  <si>
    <t>Z0540</t>
  </si>
  <si>
    <t>Z0594</t>
  </si>
  <si>
    <t>Z0651</t>
  </si>
  <si>
    <t>Z0795</t>
  </si>
  <si>
    <t>Z0851</t>
  </si>
  <si>
    <t>Z1008</t>
  </si>
  <si>
    <t>Z1014</t>
  </si>
  <si>
    <t>Z1015</t>
  </si>
  <si>
    <t>Z1016</t>
  </si>
  <si>
    <t>Z1031</t>
  </si>
  <si>
    <t>Z1043</t>
  </si>
  <si>
    <t>Z1050</t>
  </si>
  <si>
    <t>Z1051</t>
  </si>
  <si>
    <t>Z1052</t>
  </si>
  <si>
    <t>Z1053</t>
  </si>
  <si>
    <t>Z1054</t>
  </si>
  <si>
    <t>Z1056</t>
  </si>
  <si>
    <t>Z1057</t>
  </si>
  <si>
    <t>Z1061</t>
  </si>
  <si>
    <t>Z1062</t>
  </si>
  <si>
    <t>Z1068</t>
  </si>
  <si>
    <t>Z1218</t>
  </si>
  <si>
    <t>Z1251</t>
  </si>
  <si>
    <t>Z1262</t>
  </si>
  <si>
    <t>Z1351</t>
  </si>
  <si>
    <t>Z1440</t>
  </si>
  <si>
    <t>Z1589</t>
  </si>
  <si>
    <t>Z1751</t>
  </si>
  <si>
    <t>Z2005</t>
  </si>
  <si>
    <t>Z2007</t>
  </si>
  <si>
    <t>Z2011</t>
  </si>
  <si>
    <t>Z2042</t>
  </si>
  <si>
    <t>Z2046</t>
  </si>
  <si>
    <t>Z2049</t>
  </si>
  <si>
    <t>Z2064</t>
  </si>
  <si>
    <t>Z2424</t>
  </si>
  <si>
    <t>Z2551</t>
  </si>
  <si>
    <t>Z2954</t>
  </si>
  <si>
    <t>Z3045</t>
  </si>
  <si>
    <t>Z3395</t>
  </si>
  <si>
    <t>Z3459</t>
  </si>
  <si>
    <t>Z4041</t>
  </si>
  <si>
    <t>Z4323</t>
  </si>
  <si>
    <t>Z4684</t>
  </si>
  <si>
    <t>RNKB_CIB_K</t>
  </si>
  <si>
    <t>Z5545</t>
  </si>
  <si>
    <t>Департамент транзакционного бизнеса</t>
  </si>
  <si>
    <t>GTB_012_CIB</t>
  </si>
  <si>
    <t>RNKB_CIB</t>
  </si>
  <si>
    <t>#</t>
  </si>
  <si>
    <t>Сторно Резерв КВ премия (01_январь и 02_февраль)</t>
  </si>
  <si>
    <t>NVR</t>
  </si>
  <si>
    <t>01.01.03.06</t>
  </si>
  <si>
    <t>ГО</t>
  </si>
  <si>
    <t>Z6608</t>
  </si>
  <si>
    <t>RCS_904</t>
  </si>
  <si>
    <t xml:space="preserve">Резерв Кросс премия за 1 кв. 2026 (03_март) </t>
  </si>
  <si>
    <t>01.01.05.01_Крос</t>
  </si>
  <si>
    <t>Z660801</t>
  </si>
  <si>
    <t>RCS_017</t>
  </si>
  <si>
    <t>RCS_029</t>
  </si>
  <si>
    <t>RCS_030</t>
  </si>
  <si>
    <t>Z660802</t>
  </si>
  <si>
    <t>RCS_015</t>
  </si>
  <si>
    <t>RCS_016</t>
  </si>
  <si>
    <t>RCS_018</t>
  </si>
  <si>
    <t>RCS_020</t>
  </si>
  <si>
    <t>RCS_021</t>
  </si>
  <si>
    <t>RCS_022</t>
  </si>
  <si>
    <t>RCS_023</t>
  </si>
  <si>
    <t>RCS_027</t>
  </si>
  <si>
    <t>Z660803</t>
  </si>
  <si>
    <t>BFKO_CIB</t>
  </si>
  <si>
    <t>Z6090</t>
  </si>
  <si>
    <t>RCS_903</t>
  </si>
  <si>
    <t>Z6091</t>
  </si>
  <si>
    <t>RCS_004</t>
  </si>
  <si>
    <t>Z6092</t>
  </si>
  <si>
    <t>RCS_005</t>
  </si>
  <si>
    <t>Z6093</t>
  </si>
  <si>
    <t>RCS_006</t>
  </si>
  <si>
    <t>Z6095</t>
  </si>
  <si>
    <t>RCS_008</t>
  </si>
  <si>
    <t>Z6096</t>
  </si>
  <si>
    <t>RCS_010</t>
  </si>
  <si>
    <t>Z6097</t>
  </si>
  <si>
    <t>RCS_011</t>
  </si>
  <si>
    <t>Z6098</t>
  </si>
  <si>
    <t>RCS_013</t>
  </si>
  <si>
    <t>Z6099</t>
  </si>
  <si>
    <t>RCS_014</t>
  </si>
  <si>
    <t>Z6101</t>
  </si>
  <si>
    <t>RCS_009</t>
  </si>
  <si>
    <t>Z6102</t>
  </si>
  <si>
    <t>RCS_032</t>
  </si>
  <si>
    <t>Z6103</t>
  </si>
  <si>
    <t>Z6104</t>
  </si>
  <si>
    <t>RCS_033</t>
  </si>
  <si>
    <t>Управление обслуживания приоритетных клиентов</t>
  </si>
  <si>
    <t>Z4925</t>
  </si>
  <si>
    <t>BSS_601_D03</t>
  </si>
  <si>
    <t>MNG_003</t>
  </si>
  <si>
    <t>STR_004</t>
  </si>
  <si>
    <t>Z6044</t>
  </si>
  <si>
    <t>01.01.03.03</t>
  </si>
  <si>
    <t>Аппарат Блока корпоративно-инвестиционного бизнеса</t>
  </si>
  <si>
    <t>Z666200</t>
  </si>
  <si>
    <t>MNG_009</t>
  </si>
  <si>
    <t>Резерв ГП  (03_март)</t>
  </si>
  <si>
    <t>01.01.05.01_ГП</t>
  </si>
  <si>
    <t>RCS_026</t>
  </si>
  <si>
    <t>Департамент брокерского обслуживания</t>
  </si>
  <si>
    <t>Z6460</t>
  </si>
  <si>
    <t>IBS_033_CIB</t>
  </si>
  <si>
    <t>IBS_037_CIB</t>
  </si>
  <si>
    <t>BFKO_OB</t>
  </si>
  <si>
    <t>Z646001</t>
  </si>
  <si>
    <t>IBS_030_CIB</t>
  </si>
  <si>
    <t>Z6462</t>
  </si>
  <si>
    <t>IBS_034_CIB</t>
  </si>
  <si>
    <t>Z6464</t>
  </si>
  <si>
    <t>IBS_036_CIB</t>
  </si>
  <si>
    <t>Z6466</t>
  </si>
  <si>
    <t>IBS_035_CIB</t>
  </si>
  <si>
    <t>Департамент инвестиционных продуктов</t>
  </si>
  <si>
    <t>Z6070</t>
  </si>
  <si>
    <t>IBS_040_CIB</t>
  </si>
  <si>
    <t>IBS_901_CIB</t>
  </si>
  <si>
    <t>RCS_040</t>
  </si>
  <si>
    <t>Z6072</t>
  </si>
  <si>
    <t>IBS_001_CIB</t>
  </si>
  <si>
    <t>IBS_002_CIB</t>
  </si>
  <si>
    <t>IBS_003_CIB</t>
  </si>
  <si>
    <t>IBS_004_CIB</t>
  </si>
  <si>
    <t>IBS_006_CIB</t>
  </si>
  <si>
    <t>IBS_050_CIB</t>
  </si>
  <si>
    <t>Z6073</t>
  </si>
  <si>
    <t>IBS_009_CIB</t>
  </si>
  <si>
    <t>Z6075</t>
  </si>
  <si>
    <t>IBS_010_CIB</t>
  </si>
  <si>
    <t>Департамент координации и анализа бизнеса</t>
  </si>
  <si>
    <t>Z6080</t>
  </si>
  <si>
    <t>Z608009</t>
  </si>
  <si>
    <t>Z608015</t>
  </si>
  <si>
    <t>Z608018</t>
  </si>
  <si>
    <t>CFT</t>
  </si>
  <si>
    <t>Департамент международных продуктовых решений и финансирования</t>
  </si>
  <si>
    <t>Z660701</t>
  </si>
  <si>
    <t>GTB_100_CIB</t>
  </si>
  <si>
    <t>PRJ_036</t>
  </si>
  <si>
    <t>GTB_101_CIB</t>
  </si>
  <si>
    <t>TRF_001</t>
  </si>
  <si>
    <t>Департамент операций на рынке акций</t>
  </si>
  <si>
    <t>Z6047</t>
  </si>
  <si>
    <t>IBS_014_CIB</t>
  </si>
  <si>
    <t>IBS_016_CIB</t>
  </si>
  <si>
    <t>IBS_099_CIB</t>
  </si>
  <si>
    <t>Z604701</t>
  </si>
  <si>
    <t>Z604702</t>
  </si>
  <si>
    <t>IBS_012_CIB</t>
  </si>
  <si>
    <t>Z604703</t>
  </si>
  <si>
    <t>IBS_005_CIB</t>
  </si>
  <si>
    <t>Z604704</t>
  </si>
  <si>
    <t>Департамент продаж продуктов финансовых рынков</t>
  </si>
  <si>
    <t>Z607402</t>
  </si>
  <si>
    <t>RCS_028</t>
  </si>
  <si>
    <t>Z6076</t>
  </si>
  <si>
    <t>RCS_041</t>
  </si>
  <si>
    <t>RCS_042</t>
  </si>
  <si>
    <t>RCS_043</t>
  </si>
  <si>
    <t>RCS_045</t>
  </si>
  <si>
    <t>Z607600</t>
  </si>
  <si>
    <t>RCS_046</t>
  </si>
  <si>
    <t>Z6059</t>
  </si>
  <si>
    <t>Z605902</t>
  </si>
  <si>
    <t>Z605903</t>
  </si>
  <si>
    <t>Z605913</t>
  </si>
  <si>
    <t>Z6280</t>
  </si>
  <si>
    <t>GTB_013_CIB</t>
  </si>
  <si>
    <t>GTB_029_CIB</t>
  </si>
  <si>
    <t>GTB_902</t>
  </si>
  <si>
    <t>Z6281</t>
  </si>
  <si>
    <t>GTB_017</t>
  </si>
  <si>
    <t>Z6283</t>
  </si>
  <si>
    <t>GTB_014</t>
  </si>
  <si>
    <t>Z6284</t>
  </si>
  <si>
    <t>Z6285</t>
  </si>
  <si>
    <t>GTB_022</t>
  </si>
  <si>
    <t>Z6286</t>
  </si>
  <si>
    <t>GTB_024</t>
  </si>
  <si>
    <t>GTB_024_CKP</t>
  </si>
  <si>
    <t>CKP</t>
  </si>
  <si>
    <t>GTB_024_PRJ_036</t>
  </si>
  <si>
    <t>Z628602</t>
  </si>
  <si>
    <t>Z628603</t>
  </si>
  <si>
    <t>Депозитарий</t>
  </si>
  <si>
    <t>Z6013</t>
  </si>
  <si>
    <t>BSS_012</t>
  </si>
  <si>
    <t>BSS_012_BRK</t>
  </si>
  <si>
    <t>BM_2773</t>
  </si>
  <si>
    <t>GTB_011</t>
  </si>
  <si>
    <t>Кредитный департамент</t>
  </si>
  <si>
    <t>Z6180</t>
  </si>
  <si>
    <t>LND_002_CIB</t>
  </si>
  <si>
    <t>Z6181</t>
  </si>
  <si>
    <t>Z6182</t>
  </si>
  <si>
    <t>LND_003_CIB</t>
  </si>
  <si>
    <t>Z6184</t>
  </si>
  <si>
    <t>IBS_008_CIB</t>
  </si>
  <si>
    <t>LND_001_CIB</t>
  </si>
  <si>
    <t>LND_043_CIB</t>
  </si>
  <si>
    <t>Z6187</t>
  </si>
  <si>
    <t>LND_031_CIB</t>
  </si>
  <si>
    <t>Управление координации строительных проектов</t>
  </si>
  <si>
    <t>Z6043</t>
  </si>
  <si>
    <t>RCS_034</t>
  </si>
  <si>
    <t>BSS_601</t>
  </si>
  <si>
    <t>GOZ</t>
  </si>
  <si>
    <t>BSS_601_D03_GOZ</t>
  </si>
  <si>
    <t>Блок КИБ (спец.отдел)</t>
  </si>
  <si>
    <t>Специальный отдел</t>
  </si>
  <si>
    <t>Z6015</t>
  </si>
  <si>
    <t>SEC_006</t>
  </si>
  <si>
    <t>RNKB_PIK_L</t>
  </si>
  <si>
    <t>ЗФ</t>
  </si>
  <si>
    <t>Z00260</t>
  </si>
  <si>
    <t>BSS_006</t>
  </si>
  <si>
    <t>BSS_032</t>
  </si>
  <si>
    <t>BSS_603</t>
  </si>
  <si>
    <t>CIA_002</t>
  </si>
  <si>
    <t>CIA_003</t>
  </si>
  <si>
    <t>FIN_003</t>
  </si>
  <si>
    <t>FIN_030</t>
  </si>
  <si>
    <t>ITI_801</t>
  </si>
  <si>
    <t>RMG_801</t>
  </si>
  <si>
    <t>SEC_801</t>
  </si>
  <si>
    <t>Z00160</t>
  </si>
  <si>
    <t>BSS_603_SH_01</t>
  </si>
  <si>
    <t>BSS_603_SH_02</t>
  </si>
  <si>
    <t>BSS_603_SH_02_A</t>
  </si>
  <si>
    <t>BSS_603_SH_02_B</t>
  </si>
  <si>
    <t>BSS_603_SH_04</t>
  </si>
  <si>
    <t>BSS_603_SH_04_A</t>
  </si>
  <si>
    <t>BSS_603_SH_04_B</t>
  </si>
  <si>
    <t>BSS_603_SH_04_C</t>
  </si>
  <si>
    <t>BSS_603_SH_05</t>
  </si>
  <si>
    <t>CIA_001</t>
  </si>
  <si>
    <t>CRE_801</t>
  </si>
  <si>
    <t>FIN_034</t>
  </si>
  <si>
    <t>HRE_001</t>
  </si>
  <si>
    <t>ITI_801_SH_01_A</t>
  </si>
  <si>
    <t>ITI_801_SH_01_B</t>
  </si>
  <si>
    <t>ITI_801_SH_02</t>
  </si>
  <si>
    <t>ITI_801_SH_03</t>
  </si>
  <si>
    <t>ITI_801_SH_04</t>
  </si>
  <si>
    <t>LEG_701</t>
  </si>
  <si>
    <t>MNG_003_SH_01</t>
  </si>
  <si>
    <t>MNG_003_SH_02</t>
  </si>
  <si>
    <t>MNG_003_SH_03</t>
  </si>
  <si>
    <t>RCS_019</t>
  </si>
  <si>
    <t>RCS_036</t>
  </si>
  <si>
    <t>RCS_036_SH_01</t>
  </si>
  <si>
    <t>RCS_036_SH_02</t>
  </si>
  <si>
    <t>RCS_036_SH_03</t>
  </si>
  <si>
    <t>01.01.01.02</t>
  </si>
  <si>
    <t>(пусто)</t>
  </si>
  <si>
    <t>Резерв отпусков (03_март)</t>
  </si>
  <si>
    <t>Группа по развитию и координации международного бизнеса</t>
  </si>
  <si>
    <t>Z6042</t>
  </si>
  <si>
    <t>RCS_035</t>
  </si>
  <si>
    <t>Z6465</t>
  </si>
  <si>
    <t>IBS_032_CIB</t>
  </si>
  <si>
    <t>RP</t>
  </si>
  <si>
    <t>Z0000</t>
  </si>
  <si>
    <t>RCS_905</t>
  </si>
  <si>
    <t>Z604404</t>
  </si>
  <si>
    <t>01.01.05.03</t>
  </si>
  <si>
    <t>ЗФ на стороне ГО</t>
  </si>
  <si>
    <t>сторно Резерв ГП 2025 г.</t>
  </si>
  <si>
    <t>GTB_001_CIB</t>
  </si>
  <si>
    <t>GTB_005_CIB</t>
  </si>
  <si>
    <t>GTB_006_CIB</t>
  </si>
  <si>
    <t>01.03.00.01</t>
  </si>
  <si>
    <t>ДМС (УВХД)_1 кв. 2026</t>
  </si>
  <si>
    <t>12.01.01.04</t>
  </si>
  <si>
    <t>НПО (УВХД)_1 кв. 2026</t>
  </si>
  <si>
    <t>сторно ДМС (УВХД)_01_янв, 02_фев.</t>
  </si>
  <si>
    <t>MNG_005</t>
  </si>
  <si>
    <t>сторно ДМС аллокация 4 кв. (7 млн руб.)</t>
  </si>
  <si>
    <t>ДМС (УВХД)_аллокация 1 кв.2026 (15 млн руб.)</t>
  </si>
  <si>
    <t>12.01.01.03</t>
  </si>
  <si>
    <t>платежи ЗП и ЗФ (03_март)</t>
  </si>
  <si>
    <t>01.01.05.01</t>
  </si>
  <si>
    <t>платежи ЗП и ЗФ (СВ_02_февраль)</t>
  </si>
  <si>
    <t>LEG_801</t>
  </si>
  <si>
    <t>01.01.01.01</t>
  </si>
  <si>
    <t>BSS_603_SH_03</t>
  </si>
  <si>
    <t>CRE_701</t>
  </si>
  <si>
    <t>GTB_100_CIB-65%</t>
  </si>
  <si>
    <t>GTB_101_CIB-35%</t>
  </si>
  <si>
    <t>ССЧ</t>
  </si>
  <si>
    <t>платежи</t>
  </si>
  <si>
    <t>01.01.02.01</t>
  </si>
  <si>
    <t>12.01.01.01</t>
  </si>
  <si>
    <t>01.01.02.07</t>
  </si>
  <si>
    <t>01.01.02.02</t>
  </si>
  <si>
    <t>01.01.02.08</t>
  </si>
  <si>
    <t>01.01.02.04</t>
  </si>
  <si>
    <t>52.01.03.13_ЗП</t>
  </si>
  <si>
    <t>52.01.03.10</t>
  </si>
  <si>
    <t>Факт ГП за 2025 г. (как дельта к резерву)</t>
  </si>
  <si>
    <t>сторно Факт ГП за 2025 г.</t>
  </si>
  <si>
    <t>рекласс расходов</t>
  </si>
  <si>
    <t>Компания_lower level</t>
  </si>
  <si>
    <t>Счет_Lower level</t>
  </si>
  <si>
    <t>Mir code_lower level</t>
  </si>
  <si>
    <t>Actual 31.01.2026</t>
  </si>
  <si>
    <t>Actual 28.02.2026</t>
  </si>
  <si>
    <t>Actual 31.03.2026</t>
  </si>
  <si>
    <t>M_GCEO~CEO Profit</t>
  </si>
  <si>
    <t>M_GEAT~Global Equities Algo Trading</t>
  </si>
  <si>
    <t>M_GFIB~Trading bonds</t>
  </si>
  <si>
    <t>M_GMQS~Quantitative Research</t>
  </si>
  <si>
    <t>M_GMST~Structuring</t>
  </si>
  <si>
    <t>M_ITIR~IT iRise Product</t>
  </si>
  <si>
    <t>M_SCOM~Compliance</t>
  </si>
  <si>
    <t>M_SCRM~Credit Risk</t>
  </si>
  <si>
    <t>M_SFIN~Finance</t>
  </si>
  <si>
    <t>M_SINA~Internal Audit</t>
  </si>
  <si>
    <t>M_SMRM~Market Risk</t>
  </si>
  <si>
    <t>M_SORM~Operational Risk</t>
  </si>
  <si>
    <t>M_SPDP~Special Department</t>
  </si>
  <si>
    <t>M_SRMP~Risk Management pool</t>
  </si>
  <si>
    <t>M_STAX~Tax</t>
  </si>
  <si>
    <t>M_TIBT~Transaction BSS</t>
  </si>
  <si>
    <t>M_TICH~HR</t>
  </si>
  <si>
    <t>M_TICR~CRES</t>
  </si>
  <si>
    <t>4016610010~Costs for temporary staff &amp; contractors</t>
  </si>
  <si>
    <t>M_ACBM~New CIB Management</t>
  </si>
  <si>
    <t>M_TISM~General Pool by sq metres</t>
  </si>
  <si>
    <t>M_TITB~IT Business Applications</t>
  </si>
  <si>
    <t>4017310000~Expenses for staff training, seminars</t>
  </si>
  <si>
    <t>E_CAAC~JSC Capital Active</t>
  </si>
  <si>
    <t>4016691000~Recruitment Expenses</t>
  </si>
  <si>
    <t>M_TISC~Security information (ADMEX)</t>
  </si>
  <si>
    <t>M_TITM~IT Infrastructure</t>
  </si>
  <si>
    <t>M_XSAL~Salary pool</t>
  </si>
  <si>
    <t>M_XSSS~Social Security on Salaries pool</t>
  </si>
  <si>
    <t>M_XSUV~Unused vacation pool</t>
  </si>
  <si>
    <t>M_XSPC~Direct severance cash pool</t>
  </si>
  <si>
    <t>4015640010~Under-/overaccruals - cash</t>
  </si>
  <si>
    <t>M_XCPB~Prior year bonus</t>
  </si>
  <si>
    <t>M_XQBD~Quarterly bonus</t>
  </si>
  <si>
    <t>M_XCUS~Social Security on Prior Year Bonus pool</t>
  </si>
  <si>
    <t>M_XQBS~Social Security on quarterly bonus</t>
  </si>
  <si>
    <t>M_XBON~Other benefits- N/s. m</t>
  </si>
  <si>
    <t>Номер договора</t>
  </si>
  <si>
    <t>Дата</t>
  </si>
  <si>
    <t>Застрахованный</t>
  </si>
  <si>
    <t>Группа</t>
  </si>
  <si>
    <t>Группа 2</t>
  </si>
  <si>
    <t>Сотрудник</t>
  </si>
  <si>
    <t>Person ID</t>
  </si>
  <si>
    <t>Табельный номер</t>
  </si>
  <si>
    <t>Mir code</t>
  </si>
  <si>
    <t>Сотрудники</t>
  </si>
  <si>
    <t>сотрудники</t>
  </si>
  <si>
    <t>супруги</t>
  </si>
  <si>
    <t>родственники</t>
  </si>
  <si>
    <t>дети</t>
  </si>
  <si>
    <t>GMRE</t>
  </si>
  <si>
    <t>TIBT</t>
  </si>
  <si>
    <t>SCRM</t>
  </si>
  <si>
    <t>ДС</t>
  </si>
  <si>
    <t>Договор</t>
  </si>
  <si>
    <t>дек.25</t>
  </si>
  <si>
    <t>янв.26</t>
  </si>
  <si>
    <t>фев.26</t>
  </si>
  <si>
    <t>мар.26</t>
  </si>
  <si>
    <t>апр.26</t>
  </si>
  <si>
    <t>май.26</t>
  </si>
  <si>
    <t>июн.26</t>
  </si>
  <si>
    <t>июл.26</t>
  </si>
  <si>
    <t>авг.26</t>
  </si>
  <si>
    <t>сен.26</t>
  </si>
  <si>
    <t>окт.26</t>
  </si>
  <si>
    <t>ноя.26</t>
  </si>
  <si>
    <t>Разбивка по страховани заливается сразу на год помесячно</t>
  </si>
  <si>
    <t>каждый квартал вносятся корректировки  по прикреплениям и откреплениям</t>
  </si>
  <si>
    <t>Dashboards</t>
  </si>
  <si>
    <t>Actual vs Plan</t>
  </si>
  <si>
    <t>PAGE 1</t>
  </si>
  <si>
    <t>Choose Currency</t>
  </si>
  <si>
    <t>Comp Cost Dashboard</t>
  </si>
  <si>
    <t>HC Plan</t>
  </si>
  <si>
    <t>RUB Mln</t>
  </si>
  <si>
    <t>Choose Perimeter</t>
  </si>
  <si>
    <t>OLD</t>
  </si>
  <si>
    <t>EoY</t>
  </si>
  <si>
    <t>Choose Business Group</t>
  </si>
  <si>
    <t>ALL CIB</t>
  </si>
  <si>
    <t>&gt;</t>
  </si>
  <si>
    <t>Comp Cost (Monthly)</t>
  </si>
  <si>
    <t>vs Budget</t>
  </si>
  <si>
    <t>Comp Cost (YTD)</t>
  </si>
  <si>
    <t>Comp Cost (Annualised)</t>
  </si>
  <si>
    <t>HC Act (YTD)</t>
  </si>
  <si>
    <t>HC Budget (YTD)</t>
  </si>
  <si>
    <t>HC Budget  (EoY)</t>
  </si>
  <si>
    <t>HC Project (EoY)</t>
  </si>
  <si>
    <t>YTD vs Budget</t>
  </si>
  <si>
    <t>EoY vs Budget</t>
  </si>
  <si>
    <t>Comp Cost by BG</t>
  </si>
  <si>
    <t>new hires</t>
  </si>
  <si>
    <t>BG</t>
  </si>
  <si>
    <t>PRM</t>
  </si>
  <si>
    <t>A-PM</t>
  </si>
  <si>
    <t>%</t>
  </si>
  <si>
    <t>PRY</t>
  </si>
  <si>
    <t>A-PRY</t>
  </si>
  <si>
    <t>A-BUD</t>
  </si>
  <si>
    <t>leavers</t>
  </si>
  <si>
    <t>transition to other BG</t>
  </si>
  <si>
    <t>…</t>
  </si>
  <si>
    <t>Comp Cost by Segments</t>
  </si>
  <si>
    <t>Business Segment</t>
  </si>
  <si>
    <t>Factors</t>
  </si>
  <si>
    <t>LND</t>
  </si>
  <si>
    <t>IBS</t>
  </si>
  <si>
    <t>RCS</t>
  </si>
  <si>
    <t>Comp Cost by Budget item</t>
  </si>
  <si>
    <t>Budget item</t>
  </si>
  <si>
    <t>COMPENSATIONS:</t>
  </si>
  <si>
    <t xml:space="preserve">  Fixed Pay</t>
  </si>
  <si>
    <t xml:space="preserve">  Vacation Pay</t>
  </si>
  <si>
    <t xml:space="preserve">  Overheads</t>
  </si>
  <si>
    <t xml:space="preserve">   Severance / Mutual Agreement</t>
  </si>
  <si>
    <t xml:space="preserve">   Referral Program</t>
  </si>
  <si>
    <t xml:space="preserve">   Other Fixed Pay</t>
  </si>
  <si>
    <t>Comp Cost Per Capita by BG</t>
  </si>
  <si>
    <t xml:space="preserve">   Taxes on Salaries</t>
  </si>
  <si>
    <t>HC ACT</t>
  </si>
  <si>
    <t>HC PRM</t>
  </si>
  <si>
    <t>HC PRY</t>
  </si>
  <si>
    <t>Comp Cost p/c ACT</t>
  </si>
  <si>
    <t>Comp Cost p/c PRM</t>
  </si>
  <si>
    <t>Comp Cost p/c PRY</t>
  </si>
  <si>
    <t>HC Change % ACT-PRM</t>
  </si>
  <si>
    <t>HC Cange ACT-PRY</t>
  </si>
  <si>
    <t>Comp Cost p/c change ACT-PRM</t>
  </si>
  <si>
    <t>Comp Cost p/c Change ACT-PRY</t>
  </si>
  <si>
    <t>Short-Term Incentives</t>
  </si>
  <si>
    <t xml:space="preserve">   STIs: Monthly incentives</t>
  </si>
  <si>
    <t xml:space="preserve">   STIs: Quarterly incentives</t>
  </si>
  <si>
    <t xml:space="preserve">   STIs: Cross Sales incentives</t>
  </si>
  <si>
    <t xml:space="preserve">   STIs: Other incentives</t>
  </si>
  <si>
    <t xml:space="preserve">   STIs: Taxes on STIs</t>
  </si>
  <si>
    <t>Comp Cost Per Capita by Segment</t>
  </si>
  <si>
    <t>Annual Bonus</t>
  </si>
  <si>
    <t xml:space="preserve">   Annual Bonus Cash</t>
  </si>
  <si>
    <t xml:space="preserve">   Annual Bonus Deferral</t>
  </si>
  <si>
    <t xml:space="preserve">   Annual Bonus Tax</t>
  </si>
  <si>
    <t>Vacation Reserve</t>
  </si>
  <si>
    <t>Tax on Vacation Reserve</t>
  </si>
  <si>
    <t>Contractors' Pay</t>
  </si>
  <si>
    <t>Comp Cost Per Capita by Budget item</t>
  </si>
  <si>
    <t>Taxes Contractors' Pay</t>
  </si>
  <si>
    <t>TOTAL TAXES</t>
  </si>
  <si>
    <t>Taxes as % of Compensation</t>
  </si>
  <si>
    <t>BENEFITS:</t>
  </si>
  <si>
    <t xml:space="preserve">   Voluntary Medical Scheme</t>
  </si>
  <si>
    <t xml:space="preserve">   Critical Deseases</t>
  </si>
  <si>
    <t xml:space="preserve">   Pensions</t>
  </si>
  <si>
    <t xml:space="preserve">   Income protection / Risks</t>
  </si>
  <si>
    <t xml:space="preserve">   Life insurance</t>
  </si>
  <si>
    <t xml:space="preserve">   Taxes on Benefits</t>
  </si>
  <si>
    <t>TOTAL REMUNERATION</t>
  </si>
  <si>
    <t>COMP COST DASHBOARD</t>
  </si>
  <si>
    <t>2 диаграммы для ФОТ и для численности</t>
  </si>
  <si>
    <t>НП</t>
  </si>
  <si>
    <t>СП</t>
  </si>
  <si>
    <t>Загрузка МСФО Comp/Non comp ( xxxC)</t>
  </si>
  <si>
    <t>E_yyyCAP~yyy CAPITAL</t>
  </si>
  <si>
    <t>E_yyyCAP~yyyCAP</t>
  </si>
  <si>
    <t>E_yyyCAP</t>
  </si>
  <si>
    <t>yyyCAP</t>
  </si>
  <si>
    <t>Загрузка страхования поименно (xxxC)</t>
  </si>
  <si>
    <t>xxx Bank (PJSC)</t>
  </si>
  <si>
    <t>xxx Capital</t>
  </si>
  <si>
    <t>xxx Bank</t>
  </si>
  <si>
    <t>E_INVMAN~LLC xxx Capital Trading</t>
  </si>
  <si>
    <t>LLC xxx Capital Trading</t>
  </si>
  <si>
    <t>xxx Leasing</t>
  </si>
  <si>
    <t>JSCB "zzzank" (JSC)</t>
  </si>
  <si>
    <t>zzz26</t>
  </si>
  <si>
    <t>JSC zzzank</t>
  </si>
  <si>
    <t>zzz регулярный отчет</t>
  </si>
  <si>
    <t>ГОЛОВНАЯ ОРГАНИЗАЦИЯ БАНКА xxx (ПАО)</t>
  </si>
  <si>
    <t>Филиал Банка xxx (ПАО) в г.Нью-Дели (Индия)</t>
  </si>
  <si>
    <t>Филиал Банка xxx (ПАО) в г.Шанхай (Китай)</t>
  </si>
  <si>
    <t>LE_1</t>
  </si>
  <si>
    <t>LE_2</t>
  </si>
  <si>
    <t>LE_3</t>
  </si>
  <si>
    <t>LE_4</t>
  </si>
  <si>
    <t>LE_5</t>
  </si>
  <si>
    <t>LE_6</t>
  </si>
  <si>
    <t>LE_7</t>
  </si>
  <si>
    <t>LE_8</t>
  </si>
  <si>
    <t>LE_9</t>
  </si>
  <si>
    <t>LE_10</t>
  </si>
  <si>
    <t>LE_11</t>
  </si>
  <si>
    <t>LE_12</t>
  </si>
  <si>
    <t>LE_13</t>
  </si>
  <si>
    <t>LE_14</t>
  </si>
  <si>
    <t>LE_15</t>
  </si>
  <si>
    <t>LE_16</t>
  </si>
  <si>
    <t>LE_17</t>
  </si>
  <si>
    <t>LE_18</t>
  </si>
  <si>
    <t>LE_19</t>
  </si>
  <si>
    <t>LE_20</t>
  </si>
  <si>
    <t>LE_21</t>
  </si>
  <si>
    <t>LE_22</t>
  </si>
  <si>
    <t>LE_23</t>
  </si>
  <si>
    <t>LE_24</t>
  </si>
  <si>
    <t>LE_25</t>
  </si>
  <si>
    <t>LE_26</t>
  </si>
  <si>
    <t>LE_27</t>
  </si>
  <si>
    <t>LE_28</t>
  </si>
  <si>
    <t>LE_29</t>
  </si>
  <si>
    <t>LE_30</t>
  </si>
  <si>
    <t>LE_31</t>
  </si>
  <si>
    <t>LE_32</t>
  </si>
  <si>
    <t>LE_33</t>
  </si>
  <si>
    <t>LE_34</t>
  </si>
  <si>
    <t>LE_35</t>
  </si>
  <si>
    <t>LE_36</t>
  </si>
  <si>
    <t>LE_37</t>
  </si>
  <si>
    <t>LE_38</t>
  </si>
  <si>
    <t>LE_39</t>
  </si>
  <si>
    <t>LE_40</t>
  </si>
  <si>
    <t>LE_41</t>
  </si>
  <si>
    <t>LE_42</t>
  </si>
  <si>
    <t>LE_43</t>
  </si>
  <si>
    <t>LE_44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</si>
</sst>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%"/>
    <numFmt numFmtId="166" formatCode="#,##0;\-#,##0;\-"/>
    <numFmt numFmtId="167" formatCode="#,##0.00;\-#,##0.00;\-"/>
    <numFmt numFmtId="168" formatCode="yyyy/mm/dd"/>
    <numFmt numFmtId="169" formatCode="_(* #,##0_);_(* \(#,##0\);_(* &quot;-&quot;??_);_(@_)"/>
    <numFmt numFmtId="170" formatCode="m/d/yyyy"/>
    <numFmt numFmtId="171" formatCode="0.00000%"/>
    <numFmt numFmtId="172" formatCode="#,##0;\(#,##0\);\-"/>
    <numFmt numFmtId="173" formatCode="[$-409]mmm\-yy;@"/>
    <numFmt numFmtId="174" formatCode="_-* #,##0.0_-;\-* #,##0.0_-;_-* &quot;-&quot;??_-;_-@_-"/>
    <numFmt numFmtId="175" formatCode="_-* #,##0_-;\-* #,##0_-;_-* &quot;-&quot;??_-;_-@_-"/>
  </numFmts>
  <fonts count="8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6"/>
      <color theme="8" tint="-0.499984740745262"/>
      <name val="Calibri"/>
      <family val="2"/>
      <charset val="204"/>
      <scheme val="minor"/>
    </font>
    <font>
      <b/>
      <sz val="11"/>
      <color theme="8" tint="-0.499984740745262"/>
      <name val="Calibri"/>
      <family val="2"/>
      <scheme val="minor"/>
    </font>
    <font>
      <i/>
      <sz val="9"/>
      <color theme="1" tint="0.499984740745262"/>
      <name val="Calibri"/>
      <family val="2"/>
      <charset val="204"/>
      <scheme val="minor"/>
    </font>
    <font>
      <sz val="11"/>
      <color rgb="FF002060"/>
      <name val="Calibri"/>
      <family val="2"/>
      <scheme val="minor"/>
    </font>
    <font>
      <i/>
      <sz val="11"/>
      <color rgb="FF00B05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1"/>
      <color theme="1"/>
      <name val="Wingdings 3"/>
      <family val="1"/>
      <charset val="2"/>
    </font>
    <font>
      <i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 Narrow"/>
      <family val="2"/>
      <charset val="204"/>
    </font>
    <font>
      <sz val="11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20"/>
      <color rgb="FF002060"/>
      <name val="Calibri"/>
      <family val="2"/>
      <charset val="204"/>
      <scheme val="minor"/>
    </font>
    <font>
      <sz val="11"/>
      <color rgb="FF00206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u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4"/>
      <color theme="0"/>
      <name val="Calibri"/>
      <family val="2"/>
      <charset val="204"/>
    </font>
    <font>
      <i/>
      <sz val="10"/>
      <color theme="0" tint="-0.499984740745262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0"/>
      <color theme="0" tint="-0.499984740745262"/>
      <name val="Calibri"/>
      <family val="2"/>
      <charset val="204"/>
      <scheme val="minor"/>
    </font>
    <font>
      <i/>
      <sz val="10"/>
      <color rgb="FF00B05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11"/>
      <color theme="1" tint="0.34998626667073579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color rgb="FFFF0000"/>
      <name val="Arial Cyr"/>
      <charset val="204"/>
    </font>
    <font>
      <sz val="10"/>
      <color theme="0"/>
      <name val="Arial Cyr"/>
      <charset val="204"/>
    </font>
    <font>
      <i/>
      <sz val="12"/>
      <color rgb="FF002060"/>
      <name val="Calibri"/>
      <family val="2"/>
      <charset val="204"/>
      <scheme val="minor"/>
    </font>
    <font>
      <b/>
      <sz val="24"/>
      <color theme="5" tint="-0.499984740745262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sz val="10"/>
      <color rgb="FF875B5B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sz val="9"/>
      <color rgb="FF875B5B"/>
      <name val="Calibri"/>
      <family val="2"/>
      <charset val="204"/>
      <scheme val="minor"/>
    </font>
    <font>
      <b/>
      <sz val="9"/>
      <color rgb="FF875B5B"/>
      <name val="Calibri"/>
      <family val="2"/>
      <charset val="204"/>
      <scheme val="minor"/>
    </font>
    <font>
      <b/>
      <i/>
      <sz val="10"/>
      <color theme="0"/>
      <name val="Calibri"/>
      <family val="2"/>
      <charset val="204"/>
      <scheme val="minor"/>
    </font>
    <font>
      <b/>
      <i/>
      <sz val="9"/>
      <color rgb="FF875B5B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0"/>
      <color rgb="FF875B5B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</font>
    <font>
      <b/>
      <sz val="16"/>
      <color rgb="FF002060"/>
      <name val="Calibri"/>
      <family val="2"/>
      <charset val="204"/>
      <scheme val="minor"/>
    </font>
    <font>
      <i/>
      <sz val="14"/>
      <color rgb="FF002060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9"/>
      <name val="Arial Cyr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b/>
      <sz val="25"/>
      <color theme="1"/>
      <name val="Calibri"/>
      <family val="2"/>
      <charset val="204"/>
      <scheme val="minor"/>
    </font>
    <font>
      <b/>
      <sz val="10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9" tint="0.39997558519241921"/>
      <name val="Calibri"/>
      <family val="2"/>
      <charset val="204"/>
      <scheme val="minor"/>
    </font>
    <font>
      <b/>
      <sz val="17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theme="1" tint="0.499984740745262"/>
        <bgColor theme="9"/>
      </patternFill>
    </fill>
    <fill>
      <patternFill patternType="solid">
        <fgColor theme="1" tint="0.34998626667073579"/>
        <bgColor theme="9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EDF0F3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E7F1F9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E4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DB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24994659260841701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6EEEE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6D423F"/>
        <bgColor indexed="64"/>
      </patternFill>
    </fill>
    <fill>
      <patternFill patternType="solid">
        <fgColor rgb="FFC39A97"/>
        <bgColor indexed="64"/>
      </patternFill>
    </fill>
    <fill>
      <patternFill patternType="solid">
        <fgColor rgb="FFE6D4D2"/>
        <bgColor indexed="64"/>
      </patternFill>
    </fill>
    <fill>
      <patternFill patternType="solid">
        <fgColor rgb="FFF3EAE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theme="8"/>
      </patternFill>
    </fill>
    <fill>
      <patternFill patternType="solid">
        <fgColor rgb="FF875B5B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indexed="49"/>
      </patternFill>
    </fill>
    <fill>
      <patternFill patternType="solid">
        <fgColor rgb="FF95B3D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theme="4"/>
      </patternFill>
    </fill>
  </fills>
  <borders count="18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rgb="FFFFFF9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FFFF99"/>
      </left>
      <right style="thin">
        <color rgb="FFFFFF9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9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4" tint="0.3999450666829432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4" tint="0.3999450666829432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 tint="0.39994506668294322"/>
      </left>
      <right style="thin">
        <color theme="8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 tint="-0.499984740745262"/>
      </left>
      <right style="thin">
        <color theme="8" tint="0.3999450666829432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8" tint="0.3999450666829432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 tint="0.39994506668294322"/>
      </left>
      <right style="thin">
        <color theme="3" tint="0.59996337778862885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 tint="0.59996337778862885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966FF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9999FF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rgb="FFFFFF99"/>
      </top>
      <bottom style="thin">
        <color rgb="FFFFFF9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FFFF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theme="8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8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rgb="FF30549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/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/>
      <bottom style="double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/>
      <bottom/>
      <diagonal/>
    </border>
    <border>
      <left style="double">
        <color theme="0" tint="-0.34998626667073579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34998626667073579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double">
        <color theme="0" tint="-0.34998626667073579"/>
      </left>
      <right style="hair">
        <color theme="0" tint="-0.249977111117893"/>
      </right>
      <top/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8" tint="-0.24994659260841701"/>
      </left>
      <right style="thin">
        <color theme="0"/>
      </right>
      <top/>
      <bottom style="thin">
        <color theme="8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auto="1"/>
      </right>
      <top style="medium">
        <color theme="0" tint="-0.49998474074526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0" tint="-0.499984740745262"/>
      </top>
      <bottom style="thin">
        <color auto="1"/>
      </bottom>
      <diagonal/>
    </border>
    <border>
      <left style="thin">
        <color auto="1"/>
      </left>
      <right style="medium">
        <color theme="0" tint="-0.499984740745262"/>
      </right>
      <top style="medium">
        <color theme="0" tint="-0.499984740745262"/>
      </top>
      <bottom style="thin">
        <color auto="1"/>
      </bottom>
      <diagonal/>
    </border>
    <border>
      <left style="medium">
        <color theme="0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 tint="-0.499984740745262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auto="1"/>
      </right>
      <top style="thin">
        <color auto="1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0" tint="-0.499984740745262"/>
      </bottom>
      <diagonal/>
    </border>
    <border>
      <left style="thin">
        <color auto="1"/>
      </left>
      <right style="medium">
        <color theme="0" tint="-0.499984740745262"/>
      </right>
      <top style="thin">
        <color auto="1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rgb="FFCAB2B2"/>
      </bottom>
      <diagonal/>
    </border>
    <border>
      <left/>
      <right/>
      <top style="double">
        <color rgb="FFCAB2B2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 style="double">
        <color rgb="FFCAB2B2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double">
        <color rgb="FFCAB2B2"/>
      </top>
      <bottom style="thin">
        <color theme="0" tint="-0.34998626667073579"/>
      </bottom>
      <diagonal/>
    </border>
    <border>
      <left style="thin">
        <color rgb="FFCAB2B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CAB2B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rgb="FFCAB2B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rgb="FFCAB2B2"/>
      </bottom>
      <diagonal/>
    </border>
    <border>
      <left style="thin">
        <color rgb="FFCAB2B2"/>
      </left>
      <right/>
      <top style="thin">
        <color theme="0" tint="-0.34998626667073579"/>
      </top>
      <bottom style="thin">
        <color rgb="FFCAB2B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rgb="FFCAB2B2"/>
      </bottom>
      <diagonal/>
    </border>
    <border>
      <left/>
      <right style="thin">
        <color rgb="FFCAB2B2"/>
      </right>
      <top style="thin">
        <color theme="0" tint="-0.34998626667073579"/>
      </top>
      <bottom style="thin">
        <color rgb="FFCAB2B2"/>
      </bottom>
      <diagonal/>
    </border>
    <border>
      <left style="thin">
        <color theme="0" tint="-0.34998626667073579"/>
      </left>
      <right style="thin">
        <color rgb="FFCAB2B2"/>
      </right>
      <top style="thin">
        <color theme="0" tint="-0.34998626667073579"/>
      </top>
      <bottom style="thin">
        <color rgb="FFCAB2B2"/>
      </bottom>
      <diagonal/>
    </border>
    <border>
      <left style="thin">
        <color rgb="FFCAB2B2"/>
      </left>
      <right style="double">
        <color rgb="FFCAB2B2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rgb="FFB08A8A"/>
      </left>
      <right/>
      <top/>
      <bottom style="double">
        <color rgb="FFB08A8A"/>
      </bottom>
      <diagonal/>
    </border>
    <border>
      <left/>
      <right/>
      <top/>
      <bottom style="double">
        <color rgb="FFB08A8A"/>
      </bottom>
      <diagonal/>
    </border>
    <border>
      <left/>
      <right style="thin">
        <color theme="0" tint="-0.249977111117893"/>
      </right>
      <top style="thin">
        <color rgb="FFCAB2B2"/>
      </top>
      <bottom style="double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rgb="FFB08A8A"/>
      </bottom>
      <diagonal/>
    </border>
    <border>
      <left/>
      <right/>
      <top style="thin">
        <color theme="0" tint="-0.249977111117893"/>
      </top>
      <bottom style="double">
        <color rgb="FFB08A8A"/>
      </bottom>
      <diagonal/>
    </border>
    <border>
      <left/>
      <right/>
      <top style="thin">
        <color theme="0" tint="-0.34998626667073579"/>
      </top>
      <bottom style="double">
        <color rgb="FFB08A8A"/>
      </bottom>
      <diagonal/>
    </border>
    <border>
      <left/>
      <right style="double">
        <color rgb="FFB08A8A"/>
      </right>
      <top style="thin">
        <color theme="0" tint="-0.249977111117893"/>
      </top>
      <bottom style="double">
        <color rgb="FFB08A8A"/>
      </bottom>
      <diagonal/>
    </border>
    <border>
      <left style="double">
        <color rgb="FFCAB2B2"/>
      </left>
      <right/>
      <top style="double">
        <color rgb="FFB08A8A"/>
      </top>
      <bottom/>
      <diagonal/>
    </border>
    <border>
      <left/>
      <right/>
      <top style="double">
        <color rgb="FFB08A8A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double">
        <color rgb="FFB08A8A"/>
      </top>
      <bottom/>
      <diagonal/>
    </border>
    <border>
      <left/>
      <right style="double">
        <color rgb="FFCAB2B2"/>
      </right>
      <top style="double">
        <color rgb="FFB08A8A"/>
      </top>
      <bottom/>
      <diagonal/>
    </border>
    <border>
      <left style="double">
        <color rgb="FFCAB2B2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double">
        <color rgb="FFCAB2B2"/>
      </right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double">
        <color rgb="FFCAB2B2"/>
      </right>
      <top/>
      <bottom style="thin">
        <color theme="0" tint="-0.34998626667073579"/>
      </bottom>
      <diagonal/>
    </border>
    <border>
      <left style="double">
        <color rgb="FFCAB2B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double">
        <color rgb="FFCAB2B2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double">
        <color rgb="FFCAB2B2"/>
      </right>
      <top/>
      <bottom style="thin">
        <color theme="0" tint="-0.249977111117893"/>
      </bottom>
      <diagonal/>
    </border>
    <border>
      <left style="double">
        <color rgb="FFCAB2B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rgb="FFCAB2B2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rgb="FFCAB2B2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double">
        <color rgb="FFB08A8A"/>
      </left>
      <right/>
      <top style="thin">
        <color theme="0" tint="-0.249977111117893"/>
      </top>
      <bottom style="thin">
        <color rgb="FFB08A8A"/>
      </bottom>
      <diagonal/>
    </border>
    <border>
      <left/>
      <right/>
      <top style="thin">
        <color theme="0" tint="-0.249977111117893"/>
      </top>
      <bottom style="thin">
        <color rgb="FFB08A8A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08A8A"/>
      </bottom>
      <diagonal/>
    </border>
    <border>
      <left/>
      <right style="double">
        <color rgb="FFCAB2B2"/>
      </right>
      <top style="thin">
        <color theme="0" tint="-0.249977111117893"/>
      </top>
      <bottom style="thin">
        <color rgb="FFB08A8A"/>
      </bottom>
      <diagonal/>
    </border>
    <border>
      <left style="double">
        <color rgb="FFB08A8A"/>
      </left>
      <right/>
      <top/>
      <bottom/>
      <diagonal/>
    </border>
    <border>
      <left/>
      <right style="thin">
        <color theme="0" tint="-0.249977111117893"/>
      </right>
      <top style="thin">
        <color rgb="FFB08A8A"/>
      </top>
      <bottom/>
      <diagonal/>
    </border>
    <border>
      <left/>
      <right style="double">
        <color rgb="FFCAB2B2"/>
      </right>
      <top style="thin">
        <color rgb="FFB08A8A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rgb="FFB08A8A"/>
      </bottom>
      <diagonal/>
    </border>
    <border>
      <left style="thin">
        <color theme="0" tint="-0.249977111117893"/>
      </left>
      <right/>
      <top/>
      <bottom style="double">
        <color rgb="FFB08A8A"/>
      </bottom>
      <diagonal/>
    </border>
    <border>
      <left/>
      <right style="thin">
        <color theme="0" tint="-0.249977111117893"/>
      </right>
      <top/>
      <bottom style="double">
        <color rgb="FFB08A8A"/>
      </bottom>
      <diagonal/>
    </border>
    <border>
      <left/>
      <right style="double">
        <color rgb="FFCAB2B2"/>
      </right>
      <top/>
      <bottom style="double">
        <color rgb="FFB08A8A"/>
      </bottom>
      <diagonal/>
    </border>
    <border>
      <left/>
      <right/>
      <top/>
      <bottom style="double">
        <color theme="0"/>
      </bottom>
      <diagonal/>
    </border>
    <border>
      <left style="double">
        <color rgb="FFB08A8A"/>
      </left>
      <right/>
      <top style="double">
        <color rgb="FFB08A8A"/>
      </top>
      <bottom style="double">
        <color rgb="FFB08A8A"/>
      </bottom>
      <diagonal/>
    </border>
    <border>
      <left/>
      <right/>
      <top style="double">
        <color rgb="FFB08A8A"/>
      </top>
      <bottom style="double">
        <color rgb="FFB08A8A"/>
      </bottom>
      <diagonal/>
    </border>
    <border>
      <left style="double">
        <color rgb="FFCAB2B2"/>
      </left>
      <right/>
      <top/>
      <bottom style="thin">
        <color theme="0" tint="-0.34998626667073579"/>
      </bottom>
      <diagonal/>
    </border>
    <border>
      <left style="double">
        <color rgb="FFCAB2B2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thin">
        <color theme="0" tint="-0.249977111117893"/>
      </bottom>
      <diagonal/>
    </border>
    <border>
      <left/>
      <right/>
      <top style="double">
        <color theme="0" tint="-0.249977111117893"/>
      </top>
      <bottom style="thin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CAB2B2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 style="double">
        <color rgb="FFCAB2B2"/>
      </left>
      <right style="thin">
        <color theme="0" tint="-0.249977111117893"/>
      </right>
      <top style="double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double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249977111117893"/>
      </right>
      <top/>
      <bottom/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rgb="FFCAB2B2"/>
      </left>
      <right/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/>
      <bottom style="double">
        <color theme="0" tint="-0.24997711111789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theme="4"/>
      </right>
      <top/>
      <bottom/>
      <diagonal/>
    </border>
    <border>
      <left style="hair">
        <color theme="4"/>
      </left>
      <right/>
      <top/>
      <bottom/>
      <diagonal/>
    </border>
  </borders>
  <cellStyleXfs count="20">
    <xf numFmtId="0" fontId="0" fillId="0" borderId="0"/>
    <xf numFmtId="0" fontId="1" fillId="3" borderId="1" applyNumberFormat="0" applyFont="0" applyAlignment="0" applyProtection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2" fillId="2" borderId="0" applyNumberFormat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47" fillId="0" borderId="0"/>
    <xf numFmtId="43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64" fillId="61" borderId="176" applyNumberFormat="0" applyProtection="0">
      <alignment horizontal="left" vertical="center" indent="1"/>
    </xf>
    <xf numFmtId="44" fontId="1" fillId="0" borderId="0" applyFont="0" applyFill="0" applyBorder="0" applyAlignment="0" applyProtection="0"/>
  </cellStyleXfs>
  <cellXfs count="656">
    <xf numFmtId="0" fontId="0" fillId="0" borderId="0" xfId="0"/>
    <xf numFmtId="0" fontId="0" fillId="4" borderId="0" xfId="0" applyFill="1"/>
    <xf numFmtId="0" fontId="4" fillId="4" borderId="0" xfId="0" applyFont="1" applyFill="1"/>
    <xf numFmtId="0" fontId="0" fillId="4" borderId="0" xfId="0" applyFill="1" applyBorder="1"/>
    <xf numFmtId="0" fontId="5" fillId="4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center"/>
    </xf>
    <xf numFmtId="0" fontId="7" fillId="0" borderId="2" xfId="0" applyFont="1" applyBorder="1"/>
    <xf numFmtId="0" fontId="0" fillId="4" borderId="0" xfId="0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0" fillId="3" borderId="4" xfId="1" applyNumberFormat="1" applyFont="1" applyBorder="1"/>
    <xf numFmtId="0" fontId="3" fillId="4" borderId="3" xfId="0" applyFont="1" applyFill="1" applyBorder="1"/>
    <xf numFmtId="0" fontId="0" fillId="4" borderId="3" xfId="0" applyFill="1" applyBorder="1"/>
    <xf numFmtId="0" fontId="9" fillId="0" borderId="0" xfId="0" applyFont="1" applyAlignment="1">
      <alignment vertical="top"/>
    </xf>
    <xf numFmtId="0" fontId="15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NumberFormat="1" applyFont="1"/>
    <xf numFmtId="0" fontId="0" fillId="0" borderId="0" xfId="0" applyAlignment="1"/>
    <xf numFmtId="0" fontId="10" fillId="0" borderId="0" xfId="0" applyFont="1" applyAlignment="1">
      <alignment vertical="center" wrapText="1"/>
    </xf>
    <xf numFmtId="0" fontId="0" fillId="4" borderId="0" xfId="0" applyFill="1" applyAlignment="1">
      <alignment vertical="center"/>
    </xf>
    <xf numFmtId="0" fontId="0" fillId="9" borderId="0" xfId="0" applyFill="1"/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wrapText="1"/>
    </xf>
    <xf numFmtId="9" fontId="0" fillId="0" borderId="0" xfId="5" applyFont="1"/>
    <xf numFmtId="0" fontId="0" fillId="4" borderId="0" xfId="0" applyFill="1" applyAlignment="1">
      <alignment horizontal="left" vertical="center"/>
    </xf>
    <xf numFmtId="0" fontId="0" fillId="6" borderId="0" xfId="0" applyFont="1" applyFill="1"/>
    <xf numFmtId="0" fontId="0" fillId="0" borderId="0" xfId="0" applyFont="1" applyAlignment="1">
      <alignment horizontal="left" indent="1"/>
    </xf>
    <xf numFmtId="14" fontId="0" fillId="4" borderId="0" xfId="0" applyNumberFormat="1" applyFont="1" applyFill="1" applyAlignment="1">
      <alignment horizontal="left" vertical="center"/>
    </xf>
    <xf numFmtId="0" fontId="0" fillId="10" borderId="0" xfId="0" applyFont="1" applyFill="1"/>
    <xf numFmtId="0" fontId="18" fillId="4" borderId="5" xfId="0" applyFont="1" applyFill="1" applyBorder="1"/>
    <xf numFmtId="0" fontId="18" fillId="11" borderId="6" xfId="0" applyFont="1" applyFill="1" applyBorder="1"/>
    <xf numFmtId="0" fontId="18" fillId="11" borderId="7" xfId="0" applyFont="1" applyFill="1" applyBorder="1"/>
    <xf numFmtId="0" fontId="18" fillId="11" borderId="8" xfId="0" applyFont="1" applyFill="1" applyBorder="1"/>
    <xf numFmtId="0" fontId="19" fillId="11" borderId="9" xfId="0" applyFont="1" applyFill="1" applyBorder="1" applyAlignment="1">
      <alignment horizontal="center" vertical="center" wrapText="1"/>
    </xf>
    <xf numFmtId="0" fontId="18" fillId="9" borderId="10" xfId="0" applyFont="1" applyFill="1" applyBorder="1"/>
    <xf numFmtId="0" fontId="18" fillId="9" borderId="11" xfId="0" applyFont="1" applyFill="1" applyBorder="1"/>
    <xf numFmtId="0" fontId="19" fillId="9" borderId="12" xfId="0" applyFont="1" applyFill="1" applyBorder="1" applyAlignment="1">
      <alignment horizontal="center" vertical="center"/>
    </xf>
    <xf numFmtId="0" fontId="18" fillId="4" borderId="13" xfId="0" applyFont="1" applyFill="1" applyBorder="1"/>
    <xf numFmtId="0" fontId="18" fillId="12" borderId="14" xfId="0" applyFont="1" applyFill="1" applyBorder="1"/>
    <xf numFmtId="0" fontId="18" fillId="12" borderId="15" xfId="0" applyFont="1" applyFill="1" applyBorder="1"/>
    <xf numFmtId="0" fontId="18" fillId="12" borderId="16" xfId="0" applyFont="1" applyFill="1" applyBorder="1"/>
    <xf numFmtId="0" fontId="20" fillId="13" borderId="17" xfId="0" applyFont="1" applyFill="1" applyBorder="1"/>
    <xf numFmtId="0" fontId="20" fillId="13" borderId="18" xfId="0" applyFont="1" applyFill="1" applyBorder="1"/>
    <xf numFmtId="0" fontId="20" fillId="13" borderId="19" xfId="0" applyFont="1" applyFill="1" applyBorder="1"/>
    <xf numFmtId="0" fontId="20" fillId="14" borderId="20" xfId="0" applyFont="1" applyFill="1" applyBorder="1"/>
    <xf numFmtId="0" fontId="20" fillId="15" borderId="21" xfId="0" applyFont="1" applyFill="1" applyBorder="1"/>
    <xf numFmtId="0" fontId="18" fillId="16" borderId="22" xfId="0" applyFont="1" applyFill="1" applyBorder="1"/>
    <xf numFmtId="0" fontId="18" fillId="17" borderId="23" xfId="0" applyFont="1" applyFill="1" applyBorder="1"/>
    <xf numFmtId="0" fontId="18" fillId="17" borderId="24" xfId="0" applyFont="1" applyFill="1" applyBorder="1"/>
    <xf numFmtId="0" fontId="18" fillId="17" borderId="25" xfId="0" applyFont="1" applyFill="1" applyBorder="1"/>
    <xf numFmtId="0" fontId="18" fillId="18" borderId="26" xfId="0" applyFont="1" applyFill="1" applyBorder="1"/>
    <xf numFmtId="0" fontId="19" fillId="11" borderId="27" xfId="0" applyFont="1" applyFill="1" applyBorder="1" applyAlignment="1">
      <alignment horizontal="center" vertical="center" wrapText="1"/>
    </xf>
    <xf numFmtId="0" fontId="21" fillId="11" borderId="22" xfId="0" applyFont="1" applyFill="1" applyBorder="1"/>
    <xf numFmtId="0" fontId="18" fillId="18" borderId="28" xfId="0" applyFont="1" applyFill="1" applyBorder="1"/>
    <xf numFmtId="0" fontId="19" fillId="9" borderId="30" xfId="0" applyFont="1" applyFill="1" applyBorder="1" applyAlignment="1">
      <alignment horizontal="center" vertical="center"/>
    </xf>
    <xf numFmtId="0" fontId="18" fillId="14" borderId="31" xfId="0" applyFont="1" applyFill="1" applyBorder="1" applyAlignment="1">
      <alignment horizontal="center" vertical="center" wrapText="1"/>
    </xf>
    <xf numFmtId="0" fontId="18" fillId="14" borderId="29" xfId="0" applyFont="1" applyFill="1" applyBorder="1" applyAlignment="1">
      <alignment horizontal="center" vertical="center" wrapText="1"/>
    </xf>
    <xf numFmtId="0" fontId="18" fillId="14" borderId="29" xfId="0" applyFont="1" applyFill="1" applyBorder="1" applyAlignment="1">
      <alignment horizontal="left" vertical="center" wrapText="1"/>
    </xf>
    <xf numFmtId="0" fontId="18" fillId="14" borderId="31" xfId="0" applyFont="1" applyFill="1" applyBorder="1" applyAlignment="1">
      <alignment horizontal="left" vertical="center" wrapText="1"/>
    </xf>
    <xf numFmtId="0" fontId="18" fillId="14" borderId="29" xfId="0" applyFont="1" applyFill="1" applyBorder="1" applyAlignment="1">
      <alignment horizontal="center" vertical="center"/>
    </xf>
    <xf numFmtId="0" fontId="18" fillId="19" borderId="29" xfId="0" applyFont="1" applyFill="1" applyBorder="1" applyAlignment="1">
      <alignment horizontal="center" vertical="center" wrapText="1"/>
    </xf>
    <xf numFmtId="0" fontId="18" fillId="12" borderId="29" xfId="0" applyFont="1" applyFill="1" applyBorder="1" applyAlignment="1">
      <alignment horizontal="center" vertical="center" wrapText="1"/>
    </xf>
    <xf numFmtId="0" fontId="18" fillId="8" borderId="29" xfId="0" applyFont="1" applyFill="1" applyBorder="1" applyAlignment="1">
      <alignment horizontal="center" vertical="center" wrapText="1"/>
    </xf>
    <xf numFmtId="0" fontId="20" fillId="13" borderId="29" xfId="0" applyFont="1" applyFill="1" applyBorder="1" applyAlignment="1">
      <alignment horizontal="center" vertical="center" wrapText="1"/>
    </xf>
    <xf numFmtId="0" fontId="18" fillId="17" borderId="29" xfId="0" applyFont="1" applyFill="1" applyBorder="1" applyAlignment="1">
      <alignment horizontal="center" vertical="center" wrapText="1"/>
    </xf>
    <xf numFmtId="0" fontId="19" fillId="11" borderId="32" xfId="0" applyFont="1" applyFill="1" applyBorder="1" applyAlignment="1">
      <alignment horizontal="center" vertical="center" wrapText="1"/>
    </xf>
    <xf numFmtId="0" fontId="18" fillId="11" borderId="29" xfId="0" applyFont="1" applyFill="1" applyBorder="1" applyAlignment="1">
      <alignment horizontal="center" vertical="center" wrapText="1"/>
    </xf>
    <xf numFmtId="0" fontId="19" fillId="9" borderId="33" xfId="0" applyFont="1" applyFill="1" applyBorder="1" applyAlignment="1">
      <alignment horizontal="center" vertical="center"/>
    </xf>
    <xf numFmtId="0" fontId="22" fillId="0" borderId="29" xfId="0" applyFont="1" applyFill="1" applyBorder="1"/>
    <xf numFmtId="0" fontId="22" fillId="6" borderId="29" xfId="0" applyFont="1" applyFill="1" applyBorder="1"/>
    <xf numFmtId="0" fontId="22" fillId="6" borderId="29" xfId="0" applyFont="1" applyFill="1" applyBorder="1" applyAlignment="1">
      <alignment horizontal="left"/>
    </xf>
    <xf numFmtId="0" fontId="22" fillId="0" borderId="29" xfId="0" applyFont="1" applyFill="1" applyBorder="1" applyAlignment="1">
      <alignment horizontal="center"/>
    </xf>
    <xf numFmtId="0" fontId="22" fillId="0" borderId="29" xfId="0" applyFont="1" applyFill="1" applyBorder="1" applyAlignment="1"/>
    <xf numFmtId="0" fontId="22" fillId="7" borderId="29" xfId="0" applyFont="1" applyFill="1" applyBorder="1"/>
    <xf numFmtId="165" fontId="22" fillId="7" borderId="6" xfId="0" applyNumberFormat="1" applyFont="1" applyFill="1" applyBorder="1"/>
    <xf numFmtId="165" fontId="22" fillId="7" borderId="7" xfId="0" applyNumberFormat="1" applyFont="1" applyFill="1" applyBorder="1"/>
    <xf numFmtId="165" fontId="22" fillId="7" borderId="8" xfId="0" applyNumberFormat="1" applyFont="1" applyFill="1" applyBorder="1"/>
    <xf numFmtId="165" fontId="18" fillId="0" borderId="34" xfId="0" applyNumberFormat="1" applyFont="1" applyFill="1" applyBorder="1"/>
    <xf numFmtId="165" fontId="22" fillId="6" borderId="31" xfId="0" applyNumberFormat="1" applyFont="1" applyFill="1" applyBorder="1"/>
    <xf numFmtId="0" fontId="9" fillId="0" borderId="0" xfId="0" applyFont="1" applyAlignment="1">
      <alignment vertical="top" wrapText="1"/>
    </xf>
    <xf numFmtId="0" fontId="0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13" fillId="0" borderId="0" xfId="0" applyFont="1"/>
    <xf numFmtId="0" fontId="11" fillId="7" borderId="0" xfId="0" applyFont="1" applyFill="1" applyAlignment="1">
      <alignment vertical="center"/>
    </xf>
    <xf numFmtId="0" fontId="14" fillId="20" borderId="35" xfId="0" applyNumberFormat="1" applyFont="1" applyFill="1" applyBorder="1" applyAlignment="1">
      <alignment horizontal="left" vertical="center" wrapText="1"/>
    </xf>
    <xf numFmtId="0" fontId="14" fillId="20" borderId="36" xfId="0" applyNumberFormat="1" applyFont="1" applyFill="1" applyBorder="1" applyAlignment="1">
      <alignment horizontal="left" vertical="center" wrapText="1"/>
    </xf>
    <xf numFmtId="0" fontId="14" fillId="20" borderId="37" xfId="0" applyNumberFormat="1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left" vertical="center"/>
    </xf>
    <xf numFmtId="0" fontId="14" fillId="21" borderId="37" xfId="0" applyNumberFormat="1" applyFont="1" applyFill="1" applyBorder="1" applyAlignment="1">
      <alignment vertical="center" wrapText="1"/>
    </xf>
    <xf numFmtId="0" fontId="23" fillId="22" borderId="37" xfId="0" applyNumberFormat="1" applyFont="1" applyFill="1" applyBorder="1" applyAlignment="1">
      <alignment vertical="top" wrapText="1"/>
    </xf>
    <xf numFmtId="0" fontId="24" fillId="23" borderId="0" xfId="0" applyNumberFormat="1" applyFont="1" applyFill="1" applyAlignment="1">
      <alignment horizontal="left" vertical="center"/>
    </xf>
    <xf numFmtId="0" fontId="24" fillId="4" borderId="0" xfId="0" applyFont="1" applyFill="1" applyAlignment="1">
      <alignment horizontal="left" vertical="center"/>
    </xf>
    <xf numFmtId="0" fontId="0" fillId="6" borderId="0" xfId="0" applyFill="1"/>
    <xf numFmtId="10" fontId="0" fillId="6" borderId="0" xfId="5" applyNumberFormat="1" applyFont="1" applyFill="1"/>
    <xf numFmtId="10" fontId="0" fillId="24" borderId="0" xfId="5" applyNumberFormat="1" applyFont="1" applyFill="1"/>
    <xf numFmtId="0" fontId="25" fillId="25" borderId="0" xfId="0" applyFont="1" applyFill="1"/>
    <xf numFmtId="0" fontId="0" fillId="25" borderId="0" xfId="0" applyFill="1"/>
    <xf numFmtId="9" fontId="0" fillId="26" borderId="0" xfId="5" applyNumberFormat="1" applyFont="1" applyFill="1"/>
    <xf numFmtId="9" fontId="0" fillId="26" borderId="0" xfId="5" applyFont="1" applyFill="1"/>
    <xf numFmtId="0" fontId="26" fillId="0" borderId="0" xfId="11" applyBorder="1"/>
    <xf numFmtId="0" fontId="26" fillId="4" borderId="0" xfId="11" applyFill="1" applyBorder="1"/>
    <xf numFmtId="0" fontId="28" fillId="0" borderId="0" xfId="0" applyFont="1"/>
    <xf numFmtId="0" fontId="29" fillId="0" borderId="0" xfId="0" applyFont="1"/>
    <xf numFmtId="0" fontId="0" fillId="0" borderId="34" xfId="0" applyBorder="1"/>
    <xf numFmtId="166" fontId="0" fillId="0" borderId="34" xfId="0" applyNumberFormat="1" applyBorder="1"/>
    <xf numFmtId="0" fontId="26" fillId="4" borderId="0" xfId="11" applyFill="1"/>
    <xf numFmtId="0" fontId="0" fillId="27" borderId="34" xfId="0" applyFill="1" applyBorder="1"/>
    <xf numFmtId="0" fontId="0" fillId="28" borderId="34" xfId="0" applyFill="1" applyBorder="1"/>
    <xf numFmtId="0" fontId="0" fillId="29" borderId="34" xfId="0" applyFill="1" applyBorder="1"/>
    <xf numFmtId="0" fontId="0" fillId="30" borderId="34" xfId="0" applyFill="1" applyBorder="1"/>
    <xf numFmtId="0" fontId="0" fillId="31" borderId="34" xfId="0" applyFill="1" applyBorder="1"/>
    <xf numFmtId="0" fontId="0" fillId="32" borderId="34" xfId="0" applyFill="1" applyBorder="1"/>
    <xf numFmtId="0" fontId="0" fillId="33" borderId="34" xfId="0" applyFill="1" applyBorder="1"/>
    <xf numFmtId="0" fontId="0" fillId="34" borderId="34" xfId="0" applyFill="1" applyBorder="1"/>
    <xf numFmtId="0" fontId="0" fillId="35" borderId="34" xfId="0" applyFill="1" applyBorder="1"/>
    <xf numFmtId="0" fontId="0" fillId="36" borderId="34" xfId="0" applyFill="1" applyBorder="1"/>
    <xf numFmtId="0" fontId="0" fillId="37" borderId="34" xfId="0" applyFill="1" applyBorder="1"/>
    <xf numFmtId="0" fontId="0" fillId="38" borderId="34" xfId="0" applyFill="1" applyBorder="1"/>
    <xf numFmtId="0" fontId="0" fillId="39" borderId="34" xfId="0" applyFill="1" applyBorder="1"/>
    <xf numFmtId="0" fontId="0" fillId="40" borderId="34" xfId="0" applyFill="1" applyBorder="1"/>
    <xf numFmtId="0" fontId="0" fillId="7" borderId="34" xfId="0" applyFill="1" applyBorder="1"/>
    <xf numFmtId="166" fontId="0" fillId="27" borderId="34" xfId="0" applyNumberFormat="1" applyFill="1" applyBorder="1"/>
    <xf numFmtId="167" fontId="0" fillId="28" borderId="34" xfId="0" applyNumberFormat="1" applyFill="1" applyBorder="1"/>
    <xf numFmtId="166" fontId="0" fillId="29" borderId="34" xfId="0" applyNumberFormat="1" applyFill="1" applyBorder="1"/>
    <xf numFmtId="166" fontId="0" fillId="30" borderId="34" xfId="0" applyNumberFormat="1" applyFill="1" applyBorder="1"/>
    <xf numFmtId="166" fontId="0" fillId="31" borderId="34" xfId="0" applyNumberFormat="1" applyFill="1" applyBorder="1"/>
    <xf numFmtId="166" fontId="0" fillId="32" borderId="34" xfId="0" applyNumberFormat="1" applyFill="1" applyBorder="1"/>
    <xf numFmtId="166" fontId="0" fillId="33" borderId="34" xfId="0" applyNumberFormat="1" applyFill="1" applyBorder="1"/>
    <xf numFmtId="166" fontId="0" fillId="34" borderId="34" xfId="0" applyNumberFormat="1" applyFill="1" applyBorder="1"/>
    <xf numFmtId="166" fontId="0" fillId="35" borderId="34" xfId="0" applyNumberFormat="1" applyFill="1" applyBorder="1"/>
    <xf numFmtId="166" fontId="0" fillId="36" borderId="34" xfId="0" applyNumberFormat="1" applyFill="1" applyBorder="1"/>
    <xf numFmtId="166" fontId="0" fillId="37" borderId="34" xfId="0" applyNumberFormat="1" applyFill="1" applyBorder="1"/>
    <xf numFmtId="166" fontId="0" fillId="38" borderId="34" xfId="0" applyNumberFormat="1" applyFill="1" applyBorder="1"/>
    <xf numFmtId="166" fontId="0" fillId="39" borderId="34" xfId="0" applyNumberFormat="1" applyFill="1" applyBorder="1"/>
    <xf numFmtId="166" fontId="0" fillId="40" borderId="34" xfId="0" applyNumberFormat="1" applyFill="1" applyBorder="1"/>
    <xf numFmtId="166" fontId="0" fillId="7" borderId="34" xfId="0" applyNumberFormat="1" applyFill="1" applyBorder="1"/>
    <xf numFmtId="0" fontId="9" fillId="4" borderId="0" xfId="0" applyFont="1" applyFill="1" applyAlignment="1">
      <alignment vertical="top"/>
    </xf>
    <xf numFmtId="0" fontId="10" fillId="4" borderId="0" xfId="0" applyFont="1" applyFill="1" applyAlignment="1">
      <alignment vertical="center" wrapText="1"/>
    </xf>
    <xf numFmtId="0" fontId="0" fillId="0" borderId="0" xfId="0" applyBorder="1"/>
    <xf numFmtId="0" fontId="0" fillId="0" borderId="38" xfId="0" applyBorder="1"/>
    <xf numFmtId="0" fontId="12" fillId="8" borderId="34" xfId="0" applyFont="1" applyFill="1" applyBorder="1"/>
    <xf numFmtId="10" fontId="0" fillId="6" borderId="34" xfId="10" applyNumberFormat="1" applyFont="1" applyFill="1" applyBorder="1"/>
    <xf numFmtId="0" fontId="0" fillId="7" borderId="34" xfId="0" applyFill="1" applyBorder="1" applyAlignment="1">
      <alignment horizontal="center"/>
    </xf>
    <xf numFmtId="0" fontId="1" fillId="0" borderId="34" xfId="0" applyFont="1" applyBorder="1"/>
    <xf numFmtId="0" fontId="0" fillId="6" borderId="34" xfId="0" applyFont="1" applyFill="1" applyBorder="1"/>
    <xf numFmtId="10" fontId="12" fillId="7" borderId="34" xfId="10" applyNumberFormat="1" applyFont="1" applyFill="1" applyBorder="1"/>
    <xf numFmtId="0" fontId="0" fillId="6" borderId="34" xfId="0" applyFill="1" applyBorder="1"/>
    <xf numFmtId="10" fontId="0" fillId="7" borderId="34" xfId="10" applyNumberFormat="1" applyFont="1" applyFill="1" applyBorder="1"/>
    <xf numFmtId="49" fontId="0" fillId="0" borderId="0" xfId="0" applyNumberFormat="1"/>
    <xf numFmtId="0" fontId="20" fillId="41" borderId="39" xfId="0" applyFont="1" applyFill="1" applyBorder="1" applyAlignment="1">
      <alignment vertical="center" wrapText="1"/>
    </xf>
    <xf numFmtId="0" fontId="28" fillId="0" borderId="0" xfId="0" applyFont="1" applyAlignment="1">
      <alignment vertical="top"/>
    </xf>
    <xf numFmtId="0" fontId="30" fillId="4" borderId="29" xfId="0" applyFont="1" applyFill="1" applyBorder="1" applyAlignment="1">
      <alignment horizontal="center" vertical="center" wrapText="1"/>
    </xf>
    <xf numFmtId="0" fontId="4" fillId="0" borderId="0" xfId="0" applyFont="1"/>
    <xf numFmtId="0" fontId="30" fillId="42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2"/>
    </xf>
    <xf numFmtId="0" fontId="33" fillId="0" borderId="0" xfId="0" applyFont="1" applyAlignment="1">
      <alignment horizontal="left"/>
    </xf>
    <xf numFmtId="0" fontId="0" fillId="7" borderId="0" xfId="0" applyFill="1"/>
    <xf numFmtId="0" fontId="0" fillId="0" borderId="38" xfId="0" applyFill="1" applyBorder="1"/>
    <xf numFmtId="0" fontId="27" fillId="36" borderId="0" xfId="0" applyFont="1" applyFill="1"/>
    <xf numFmtId="0" fontId="27" fillId="45" borderId="0" xfId="0" applyFont="1" applyFill="1"/>
    <xf numFmtId="0" fontId="27" fillId="46" borderId="0" xfId="0" applyFont="1" applyFill="1"/>
    <xf numFmtId="0" fontId="27" fillId="47" borderId="0" xfId="0" applyFont="1" applyFill="1"/>
    <xf numFmtId="0" fontId="26" fillId="0" borderId="0" xfId="11"/>
    <xf numFmtId="0" fontId="4" fillId="0" borderId="0" xfId="12" applyFont="1"/>
    <xf numFmtId="14" fontId="36" fillId="0" borderId="0" xfId="12" applyNumberFormat="1" applyFont="1" applyAlignment="1">
      <alignment horizontal="left"/>
    </xf>
    <xf numFmtId="0" fontId="4" fillId="48" borderId="43" xfId="12" applyFont="1" applyFill="1" applyBorder="1" applyAlignment="1">
      <alignment horizontal="center" vertical="center"/>
    </xf>
    <xf numFmtId="0" fontId="14" fillId="48" borderId="43" xfId="0" applyFont="1" applyFill="1" applyBorder="1" applyAlignment="1">
      <alignment horizontal="center" vertical="center" wrapText="1"/>
    </xf>
    <xf numFmtId="0" fontId="20" fillId="48" borderId="44" xfId="13" applyFont="1" applyFill="1" applyBorder="1" applyAlignment="1">
      <alignment horizontal="center" vertical="center" wrapText="1"/>
    </xf>
    <xf numFmtId="0" fontId="20" fillId="48" borderId="45" xfId="13" applyFont="1" applyFill="1" applyBorder="1" applyAlignment="1">
      <alignment horizontal="center" vertical="center" wrapText="1"/>
    </xf>
    <xf numFmtId="0" fontId="0" fillId="0" borderId="46" xfId="0" applyBorder="1"/>
    <xf numFmtId="166" fontId="0" fillId="49" borderId="47" xfId="0" applyNumberFormat="1" applyFill="1" applyBorder="1" applyAlignment="1">
      <alignment horizontal="left" vertical="top" wrapText="1"/>
    </xf>
    <xf numFmtId="166" fontId="0" fillId="0" borderId="47" xfId="0" applyNumberFormat="1" applyBorder="1" applyAlignment="1">
      <alignment horizontal="left" vertical="top" wrapText="1"/>
    </xf>
    <xf numFmtId="166" fontId="0" fillId="50" borderId="0" xfId="0" applyNumberFormat="1" applyFill="1"/>
    <xf numFmtId="166" fontId="0" fillId="0" borderId="0" xfId="0" applyNumberFormat="1"/>
    <xf numFmtId="166" fontId="0" fillId="44" borderId="47" xfId="0" applyNumberFormat="1" applyFill="1" applyBorder="1" applyAlignment="1">
      <alignment horizontal="left" vertical="top" wrapText="1"/>
    </xf>
    <xf numFmtId="0" fontId="34" fillId="51" borderId="48" xfId="0" applyFont="1" applyFill="1" applyBorder="1" applyAlignment="1">
      <alignment horizontal="left"/>
    </xf>
    <xf numFmtId="166" fontId="34" fillId="51" borderId="48" xfId="0" applyNumberFormat="1" applyFont="1" applyFill="1" applyBorder="1"/>
    <xf numFmtId="166" fontId="35" fillId="52" borderId="48" xfId="0" applyNumberFormat="1" applyFont="1" applyFill="1" applyBorder="1"/>
    <xf numFmtId="0" fontId="0" fillId="0" borderId="48" xfId="0" applyBorder="1" applyAlignment="1">
      <alignment horizontal="left" indent="2"/>
    </xf>
    <xf numFmtId="166" fontId="0" fillId="49" borderId="48" xfId="0" applyNumberFormat="1" applyFill="1" applyBorder="1"/>
    <xf numFmtId="166" fontId="0" fillId="0" borderId="48" xfId="0" applyNumberFormat="1" applyBorder="1"/>
    <xf numFmtId="166" fontId="0" fillId="50" borderId="48" xfId="0" applyNumberFormat="1" applyFill="1" applyBorder="1"/>
    <xf numFmtId="166" fontId="0" fillId="44" borderId="48" xfId="0" applyNumberFormat="1" applyFill="1" applyBorder="1"/>
    <xf numFmtId="0" fontId="0" fillId="0" borderId="48" xfId="0" applyBorder="1" applyAlignment="1">
      <alignment horizontal="left" indent="3"/>
    </xf>
    <xf numFmtId="0" fontId="0" fillId="0" borderId="48" xfId="0" applyBorder="1" applyAlignment="1">
      <alignment horizontal="left" indent="4"/>
    </xf>
    <xf numFmtId="0" fontId="0" fillId="52" borderId="48" xfId="0" applyFill="1" applyBorder="1" applyAlignment="1">
      <alignment horizontal="left" indent="1"/>
    </xf>
    <xf numFmtId="166" fontId="0" fillId="52" borderId="48" xfId="0" applyNumberFormat="1" applyFill="1" applyBorder="1"/>
    <xf numFmtId="0" fontId="3" fillId="0" borderId="48" xfId="0" applyFont="1" applyBorder="1" applyAlignment="1">
      <alignment horizontal="left" indent="4"/>
    </xf>
    <xf numFmtId="166" fontId="3" fillId="49" borderId="48" xfId="0" applyNumberFormat="1" applyFont="1" applyFill="1" applyBorder="1"/>
    <xf numFmtId="166" fontId="3" fillId="0" borderId="48" xfId="0" applyNumberFormat="1" applyFont="1" applyBorder="1"/>
    <xf numFmtId="166" fontId="3" fillId="50" borderId="48" xfId="0" applyNumberFormat="1" applyFont="1" applyFill="1" applyBorder="1"/>
    <xf numFmtId="166" fontId="3" fillId="44" borderId="48" xfId="0" applyNumberFormat="1" applyFont="1" applyFill="1" applyBorder="1"/>
    <xf numFmtId="0" fontId="38" fillId="0" borderId="48" xfId="0" applyFont="1" applyBorder="1" applyAlignment="1">
      <alignment horizontal="left" indent="5"/>
    </xf>
    <xf numFmtId="166" fontId="38" fillId="49" borderId="48" xfId="0" applyNumberFormat="1" applyFont="1" applyFill="1" applyBorder="1"/>
    <xf numFmtId="166" fontId="38" fillId="0" borderId="48" xfId="0" applyNumberFormat="1" applyFont="1" applyBorder="1"/>
    <xf numFmtId="166" fontId="38" fillId="50" borderId="48" xfId="0" applyNumberFormat="1" applyFont="1" applyFill="1" applyBorder="1"/>
    <xf numFmtId="166" fontId="38" fillId="44" borderId="48" xfId="0" applyNumberFormat="1" applyFont="1" applyFill="1" applyBorder="1"/>
    <xf numFmtId="0" fontId="0" fillId="0" borderId="49" xfId="0" applyBorder="1"/>
    <xf numFmtId="0" fontId="3" fillId="0" borderId="48" xfId="0" applyFont="1" applyBorder="1" applyAlignment="1">
      <alignment horizontal="left" indent="2"/>
    </xf>
    <xf numFmtId="0" fontId="38" fillId="0" borderId="48" xfId="0" applyFont="1" applyBorder="1" applyAlignment="1">
      <alignment horizontal="left" indent="4"/>
    </xf>
    <xf numFmtId="166" fontId="39" fillId="49" borderId="48" xfId="0" applyNumberFormat="1" applyFont="1" applyFill="1" applyBorder="1"/>
    <xf numFmtId="166" fontId="39" fillId="0" borderId="48" xfId="0" applyNumberFormat="1" applyFont="1" applyBorder="1"/>
    <xf numFmtId="166" fontId="39" fillId="50" borderId="48" xfId="0" applyNumberFormat="1" applyFont="1" applyFill="1" applyBorder="1"/>
    <xf numFmtId="166" fontId="39" fillId="44" borderId="48" xfId="0" applyNumberFormat="1" applyFont="1" applyFill="1" applyBorder="1"/>
    <xf numFmtId="0" fontId="37" fillId="48" borderId="51" xfId="12" applyFont="1" applyFill="1" applyBorder="1" applyAlignment="1"/>
    <xf numFmtId="0" fontId="4" fillId="48" borderId="52" xfId="12" applyFont="1" applyFill="1" applyBorder="1" applyAlignment="1">
      <alignment horizontal="center" vertical="center"/>
    </xf>
    <xf numFmtId="0" fontId="4" fillId="48" borderId="0" xfId="12" applyFont="1" applyFill="1" applyBorder="1" applyAlignment="1">
      <alignment horizontal="center" vertical="center"/>
    </xf>
    <xf numFmtId="0" fontId="14" fillId="48" borderId="58" xfId="0" applyFont="1" applyFill="1" applyBorder="1" applyAlignment="1">
      <alignment horizontal="center" vertical="top" wrapText="1"/>
    </xf>
    <xf numFmtId="166" fontId="0" fillId="36" borderId="0" xfId="0" applyNumberFormat="1" applyFill="1"/>
    <xf numFmtId="0" fontId="34" fillId="51" borderId="46" xfId="0" applyFont="1" applyFill="1" applyBorder="1" applyAlignment="1">
      <alignment horizontal="left"/>
    </xf>
    <xf numFmtId="0" fontId="35" fillId="52" borderId="46" xfId="0" applyFont="1" applyFill="1" applyBorder="1" applyAlignment="1">
      <alignment horizontal="left" indent="1"/>
    </xf>
    <xf numFmtId="0" fontId="0" fillId="0" borderId="46" xfId="0" applyBorder="1" applyAlignment="1">
      <alignment horizontal="left" indent="2"/>
    </xf>
    <xf numFmtId="166" fontId="0" fillId="36" borderId="48" xfId="0" applyNumberFormat="1" applyFill="1" applyBorder="1"/>
    <xf numFmtId="0" fontId="0" fillId="0" borderId="46" xfId="0" applyBorder="1" applyAlignment="1">
      <alignment horizontal="left" indent="3"/>
    </xf>
    <xf numFmtId="0" fontId="0" fillId="0" borderId="46" xfId="0" applyBorder="1" applyAlignment="1">
      <alignment horizontal="left" indent="4"/>
    </xf>
    <xf numFmtId="0" fontId="0" fillId="52" borderId="46" xfId="0" applyFill="1" applyBorder="1" applyAlignment="1">
      <alignment horizontal="left" indent="1"/>
    </xf>
    <xf numFmtId="0" fontId="3" fillId="0" borderId="46" xfId="0" applyFont="1" applyBorder="1" applyAlignment="1">
      <alignment horizontal="left" indent="4"/>
    </xf>
    <xf numFmtId="166" fontId="3" fillId="36" borderId="48" xfId="0" applyNumberFormat="1" applyFont="1" applyFill="1" applyBorder="1"/>
    <xf numFmtId="0" fontId="38" fillId="0" borderId="59" xfId="0" applyFont="1" applyBorder="1" applyAlignment="1">
      <alignment horizontal="left" indent="5"/>
    </xf>
    <xf numFmtId="166" fontId="38" fillId="36" borderId="48" xfId="0" applyNumberFormat="1" applyFont="1" applyFill="1" applyBorder="1"/>
    <xf numFmtId="0" fontId="38" fillId="0" borderId="49" xfId="0" applyFont="1" applyBorder="1" applyAlignment="1">
      <alignment horizontal="left" indent="5"/>
    </xf>
    <xf numFmtId="0" fontId="40" fillId="53" borderId="60" xfId="0" applyFont="1" applyFill="1" applyBorder="1" applyAlignment="1">
      <alignment horizontal="center" vertical="center" wrapText="1"/>
    </xf>
    <xf numFmtId="0" fontId="40" fillId="53" borderId="43" xfId="0" applyFont="1" applyFill="1" applyBorder="1" applyAlignment="1">
      <alignment horizontal="center" vertical="center" wrapText="1"/>
    </xf>
    <xf numFmtId="0" fontId="14" fillId="53" borderId="48" xfId="0" applyFont="1" applyFill="1" applyBorder="1" applyAlignment="1">
      <alignment horizontal="left"/>
    </xf>
    <xf numFmtId="166" fontId="14" fillId="53" borderId="61" xfId="0" applyNumberFormat="1" applyFont="1" applyFill="1" applyBorder="1"/>
    <xf numFmtId="0" fontId="41" fillId="54" borderId="62" xfId="0" applyFont="1" applyFill="1" applyBorder="1" applyAlignment="1">
      <alignment horizontal="left" indent="1"/>
    </xf>
    <xf numFmtId="166" fontId="41" fillId="54" borderId="63" xfId="0" applyNumberFormat="1" applyFont="1" applyFill="1" applyBorder="1"/>
    <xf numFmtId="166" fontId="41" fillId="54" borderId="64" xfId="0" applyNumberFormat="1" applyFont="1" applyFill="1" applyBorder="1"/>
    <xf numFmtId="0" fontId="3" fillId="0" borderId="48" xfId="0" applyFont="1" applyBorder="1" applyAlignment="1">
      <alignment horizontal="left" indent="3"/>
    </xf>
    <xf numFmtId="166" fontId="3" fillId="55" borderId="61" xfId="0" applyNumberFormat="1" applyFont="1" applyFill="1" applyBorder="1"/>
    <xf numFmtId="166" fontId="0" fillId="0" borderId="47" xfId="0" applyNumberFormat="1" applyBorder="1"/>
    <xf numFmtId="166" fontId="0" fillId="55" borderId="61" xfId="0" applyNumberFormat="1" applyFill="1" applyBorder="1"/>
    <xf numFmtId="0" fontId="0" fillId="0" borderId="48" xfId="0" applyBorder="1" applyAlignment="1">
      <alignment horizontal="left" indent="6"/>
    </xf>
    <xf numFmtId="0" fontId="0" fillId="0" borderId="0" xfId="0" applyAlignment="1">
      <alignment horizontal="left" indent="6"/>
    </xf>
    <xf numFmtId="0" fontId="3" fillId="54" borderId="48" xfId="0" applyFont="1" applyFill="1" applyBorder="1" applyAlignment="1">
      <alignment horizontal="left" indent="1"/>
    </xf>
    <xf numFmtId="166" fontId="3" fillId="54" borderId="61" xfId="0" applyNumberFormat="1" applyFont="1" applyFill="1" applyBorder="1"/>
    <xf numFmtId="0" fontId="42" fillId="0" borderId="48" xfId="0" applyFont="1" applyBorder="1" applyAlignment="1">
      <alignment horizontal="left" indent="5"/>
    </xf>
    <xf numFmtId="166" fontId="42" fillId="55" borderId="61" xfId="0" applyNumberFormat="1" applyFont="1" applyFill="1" applyBorder="1"/>
    <xf numFmtId="0" fontId="40" fillId="53" borderId="40" xfId="0" applyFont="1" applyFill="1" applyBorder="1" applyAlignment="1">
      <alignment horizontal="center" vertical="center" wrapText="1"/>
    </xf>
    <xf numFmtId="0" fontId="40" fillId="53" borderId="67" xfId="0" applyFont="1" applyFill="1" applyBorder="1" applyAlignment="1">
      <alignment horizontal="center" vertical="center" wrapText="1"/>
    </xf>
    <xf numFmtId="166" fontId="14" fillId="53" borderId="68" xfId="0" applyNumberFormat="1" applyFont="1" applyFill="1" applyBorder="1"/>
    <xf numFmtId="166" fontId="41" fillId="54" borderId="69" xfId="0" applyNumberFormat="1" applyFont="1" applyFill="1" applyBorder="1"/>
    <xf numFmtId="166" fontId="0" fillId="0" borderId="46" xfId="0" applyNumberFormat="1" applyBorder="1"/>
    <xf numFmtId="166" fontId="0" fillId="0" borderId="70" xfId="0" applyNumberFormat="1" applyBorder="1"/>
    <xf numFmtId="166" fontId="3" fillId="54" borderId="68" xfId="0" applyNumberFormat="1" applyFont="1" applyFill="1" applyBorder="1"/>
    <xf numFmtId="0" fontId="14" fillId="53" borderId="45" xfId="0" applyFont="1" applyFill="1" applyBorder="1" applyAlignment="1">
      <alignment horizontal="center" vertical="center" wrapText="1"/>
    </xf>
    <xf numFmtId="0" fontId="14" fillId="53" borderId="60" xfId="0" applyFont="1" applyFill="1" applyBorder="1" applyAlignment="1">
      <alignment horizontal="center" vertical="center" wrapText="1"/>
    </xf>
    <xf numFmtId="166" fontId="14" fillId="53" borderId="74" xfId="0" applyNumberFormat="1" applyFont="1" applyFill="1" applyBorder="1"/>
    <xf numFmtId="166" fontId="41" fillId="54" borderId="75" xfId="0" applyNumberFormat="1" applyFont="1" applyFill="1" applyBorder="1"/>
    <xf numFmtId="166" fontId="3" fillId="56" borderId="61" xfId="0" applyNumberFormat="1" applyFont="1" applyFill="1" applyBorder="1"/>
    <xf numFmtId="166" fontId="0" fillId="0" borderId="76" xfId="0" applyNumberFormat="1" applyBorder="1"/>
    <xf numFmtId="166" fontId="0" fillId="56" borderId="61" xfId="0" applyNumberFormat="1" applyFill="1" applyBorder="1"/>
    <xf numFmtId="166" fontId="0" fillId="56" borderId="74" xfId="0" applyNumberFormat="1" applyFill="1" applyBorder="1"/>
    <xf numFmtId="0" fontId="3" fillId="54" borderId="62" xfId="0" applyFont="1" applyFill="1" applyBorder="1" applyAlignment="1">
      <alignment horizontal="left" indent="1"/>
    </xf>
    <xf numFmtId="166" fontId="3" fillId="54" borderId="74" xfId="0" applyNumberFormat="1" applyFont="1" applyFill="1" applyBorder="1"/>
    <xf numFmtId="166" fontId="42" fillId="56" borderId="61" xfId="0" applyNumberFormat="1" applyFont="1" applyFill="1" applyBorder="1"/>
    <xf numFmtId="0" fontId="0" fillId="0" borderId="46" xfId="0" applyBorder="1" applyAlignment="1">
      <alignment horizontal="left" indent="6"/>
    </xf>
    <xf numFmtId="9" fontId="0" fillId="6" borderId="0" xfId="5" applyFont="1" applyFill="1"/>
    <xf numFmtId="168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166" fontId="0" fillId="6" borderId="0" xfId="0" applyNumberFormat="1" applyFill="1"/>
    <xf numFmtId="0" fontId="27" fillId="0" borderId="0" xfId="0" applyFont="1"/>
    <xf numFmtId="169" fontId="8" fillId="6" borderId="0" xfId="10" applyNumberFormat="1" applyFont="1" applyFill="1" applyAlignment="1"/>
    <xf numFmtId="0" fontId="12" fillId="0" borderId="0" xfId="0" applyFont="1" applyAlignment="1">
      <alignment horizontal="left"/>
    </xf>
    <xf numFmtId="0" fontId="14" fillId="20" borderId="77" xfId="0" applyNumberFormat="1" applyFont="1" applyFill="1" applyBorder="1" applyAlignment="1">
      <alignment vertical="top" wrapText="1"/>
    </xf>
    <xf numFmtId="0" fontId="14" fillId="20" borderId="35" xfId="0" applyNumberFormat="1" applyFont="1" applyFill="1" applyBorder="1" applyAlignment="1">
      <alignment vertical="top" wrapText="1"/>
    </xf>
    <xf numFmtId="0" fontId="14" fillId="20" borderId="36" xfId="0" applyNumberFormat="1" applyFont="1" applyFill="1" applyBorder="1" applyAlignment="1">
      <alignment vertical="top" wrapText="1"/>
    </xf>
    <xf numFmtId="0" fontId="45" fillId="7" borderId="0" xfId="0" applyFont="1" applyFill="1" applyAlignment="1">
      <alignment horizontal="left" vertical="center"/>
    </xf>
    <xf numFmtId="49" fontId="35" fillId="6" borderId="0" xfId="0" applyNumberFormat="1" applyFont="1" applyFill="1" applyAlignment="1">
      <alignment horizontal="left" vertical="center"/>
    </xf>
    <xf numFmtId="0" fontId="35" fillId="6" borderId="0" xfId="0" applyFont="1" applyFill="1" applyAlignment="1">
      <alignment horizontal="left" vertical="center"/>
    </xf>
    <xf numFmtId="49" fontId="0" fillId="6" borderId="0" xfId="0" applyNumberFormat="1" applyFill="1"/>
    <xf numFmtId="170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0" fillId="7" borderId="0" xfId="0" applyNumberFormat="1" applyFill="1"/>
    <xf numFmtId="166" fontId="0" fillId="6" borderId="0" xfId="0" applyNumberFormat="1" applyFill="1" applyAlignment="1">
      <alignment horizontal="left"/>
    </xf>
    <xf numFmtId="166" fontId="0" fillId="6" borderId="0" xfId="5" applyNumberFormat="1" applyFont="1" applyFill="1" applyAlignment="1">
      <alignment horizontal="center"/>
    </xf>
    <xf numFmtId="169" fontId="0" fillId="6" borderId="0" xfId="10" applyNumberFormat="1" applyFont="1" applyFill="1"/>
    <xf numFmtId="9" fontId="1" fillId="6" borderId="0" xfId="5" applyFont="1" applyFill="1"/>
    <xf numFmtId="0" fontId="0" fillId="7" borderId="0" xfId="0" applyNumberFormat="1" applyFill="1"/>
    <xf numFmtId="0" fontId="0" fillId="0" borderId="78" xfId="0" applyBorder="1"/>
    <xf numFmtId="0" fontId="46" fillId="0" borderId="79" xfId="0" applyFont="1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166" fontId="0" fillId="0" borderId="82" xfId="0" applyNumberFormat="1" applyBorder="1"/>
    <xf numFmtId="166" fontId="0" fillId="0" borderId="83" xfId="0" applyNumberFormat="1" applyBorder="1"/>
    <xf numFmtId="166" fontId="0" fillId="0" borderId="84" xfId="0" applyNumberFormat="1" applyBorder="1"/>
    <xf numFmtId="166" fontId="0" fillId="0" borderId="85" xfId="0" applyNumberFormat="1" applyBorder="1"/>
    <xf numFmtId="166" fontId="0" fillId="0" borderId="86" xfId="0" applyNumberFormat="1" applyBorder="1"/>
    <xf numFmtId="0" fontId="48" fillId="0" borderId="0" xfId="14" applyFont="1"/>
    <xf numFmtId="0" fontId="47" fillId="0" borderId="0" xfId="14"/>
    <xf numFmtId="0" fontId="47" fillId="4" borderId="0" xfId="14" applyFill="1"/>
    <xf numFmtId="0" fontId="47" fillId="0" borderId="0" xfId="14" applyAlignment="1">
      <alignment horizontal="center" vertical="center"/>
    </xf>
    <xf numFmtId="0" fontId="47" fillId="43" borderId="0" xfId="14" applyFill="1" applyAlignment="1">
      <alignment wrapText="1"/>
    </xf>
    <xf numFmtId="169" fontId="0" fillId="43" borderId="0" xfId="15" applyNumberFormat="1" applyFont="1" applyFill="1"/>
    <xf numFmtId="0" fontId="47" fillId="0" borderId="0" xfId="14" applyAlignment="1">
      <alignment wrapText="1"/>
    </xf>
    <xf numFmtId="169" fontId="0" fillId="0" borderId="0" xfId="15" applyNumberFormat="1" applyFont="1"/>
    <xf numFmtId="169" fontId="47" fillId="0" borderId="0" xfId="14" applyNumberFormat="1"/>
    <xf numFmtId="169" fontId="47" fillId="43" borderId="0" xfId="14" applyNumberFormat="1" applyFill="1"/>
    <xf numFmtId="9" fontId="0" fillId="4" borderId="0" xfId="16" applyFont="1" applyFill="1"/>
    <xf numFmtId="3" fontId="47" fillId="4" borderId="0" xfId="14" applyNumberFormat="1" applyFill="1" applyAlignment="1">
      <alignment horizontal="center"/>
    </xf>
    <xf numFmtId="9" fontId="0" fillId="4" borderId="0" xfId="16" applyFont="1" applyFill="1" applyAlignment="1">
      <alignment horizontal="center"/>
    </xf>
    <xf numFmtId="0" fontId="49" fillId="57" borderId="0" xfId="14" applyFont="1" applyFill="1"/>
    <xf numFmtId="0" fontId="47" fillId="4" borderId="0" xfId="14" applyFill="1" applyAlignment="1">
      <alignment horizontal="center"/>
    </xf>
    <xf numFmtId="0" fontId="20" fillId="58" borderId="39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6" borderId="0" xfId="0" applyNumberFormat="1" applyFill="1"/>
    <xf numFmtId="0" fontId="0" fillId="0" borderId="0" xfId="5" applyNumberFormat="1" applyFont="1"/>
    <xf numFmtId="166" fontId="0" fillId="6" borderId="0" xfId="5" applyNumberFormat="1" applyFont="1" applyFill="1"/>
    <xf numFmtId="165" fontId="0" fillId="6" borderId="0" xfId="5" applyNumberFormat="1" applyFont="1" applyFill="1"/>
    <xf numFmtId="0" fontId="50" fillId="0" borderId="0" xfId="0" applyFont="1" applyAlignment="1">
      <alignment vertical="center"/>
    </xf>
    <xf numFmtId="171" fontId="0" fillId="4" borderId="0" xfId="5" applyNumberFormat="1" applyFont="1" applyFill="1"/>
    <xf numFmtId="0" fontId="0" fillId="4" borderId="0" xfId="5" applyNumberFormat="1" applyFont="1" applyFill="1" applyAlignment="1">
      <alignment horizontal="left"/>
    </xf>
    <xf numFmtId="10" fontId="0" fillId="6" borderId="0" xfId="5" applyNumberFormat="1" applyFont="1" applyFill="1" applyAlignment="1">
      <alignment horizontal="right"/>
    </xf>
    <xf numFmtId="171" fontId="0" fillId="7" borderId="0" xfId="5" applyNumberFormat="1" applyFont="1" applyFill="1"/>
    <xf numFmtId="10" fontId="0" fillId="4" borderId="0" xfId="5" applyNumberFormat="1" applyFont="1" applyFill="1" applyAlignment="1">
      <alignment horizontal="right"/>
    </xf>
    <xf numFmtId="0" fontId="44" fillId="8" borderId="0" xfId="0" applyFont="1" applyFill="1" applyAlignment="1">
      <alignment vertical="center" wrapText="1"/>
    </xf>
    <xf numFmtId="0" fontId="51" fillId="4" borderId="0" xfId="0" applyFont="1" applyFill="1" applyBorder="1" applyAlignment="1">
      <alignment horizontal="left" vertical="center"/>
    </xf>
    <xf numFmtId="0" fontId="52" fillId="4" borderId="0" xfId="0" applyFont="1" applyFill="1"/>
    <xf numFmtId="3" fontId="52" fillId="4" borderId="0" xfId="0" applyNumberFormat="1" applyFont="1" applyFill="1"/>
    <xf numFmtId="0" fontId="53" fillId="59" borderId="87" xfId="0" applyFont="1" applyFill="1" applyBorder="1"/>
    <xf numFmtId="0" fontId="54" fillId="4" borderId="87" xfId="0" applyFont="1" applyFill="1" applyBorder="1"/>
    <xf numFmtId="17" fontId="54" fillId="4" borderId="87" xfId="0" applyNumberFormat="1" applyFont="1" applyFill="1" applyBorder="1" applyAlignment="1">
      <alignment horizontal="left"/>
    </xf>
    <xf numFmtId="0" fontId="55" fillId="4" borderId="0" xfId="0" applyFont="1" applyFill="1"/>
    <xf numFmtId="3" fontId="56" fillId="59" borderId="96" xfId="0" applyNumberFormat="1" applyFont="1" applyFill="1" applyBorder="1" applyAlignment="1">
      <alignment horizontal="center" vertical="center" wrapText="1"/>
    </xf>
    <xf numFmtId="3" fontId="56" fillId="59" borderId="97" xfId="0" applyNumberFormat="1" applyFont="1" applyFill="1" applyBorder="1" applyAlignment="1">
      <alignment horizontal="center" vertical="center" wrapText="1"/>
    </xf>
    <xf numFmtId="0" fontId="53" fillId="59" borderId="92" xfId="0" applyFont="1" applyFill="1" applyBorder="1" applyAlignment="1">
      <alignment horizontal="center" vertical="center" wrapText="1"/>
    </xf>
    <xf numFmtId="3" fontId="56" fillId="59" borderId="98" xfId="0" applyNumberFormat="1" applyFont="1" applyFill="1" applyBorder="1" applyAlignment="1">
      <alignment horizontal="center" vertical="center" wrapText="1"/>
    </xf>
    <xf numFmtId="3" fontId="56" fillId="59" borderId="99" xfId="0" applyNumberFormat="1" applyFont="1" applyFill="1" applyBorder="1" applyAlignment="1">
      <alignment horizontal="center" vertical="center" wrapText="1"/>
    </xf>
    <xf numFmtId="3" fontId="56" fillId="59" borderId="100" xfId="0" applyNumberFormat="1" applyFont="1" applyFill="1" applyBorder="1" applyAlignment="1">
      <alignment horizontal="center" vertical="center" wrapText="1"/>
    </xf>
    <xf numFmtId="0" fontId="53" fillId="59" borderId="101" xfId="0" applyFont="1" applyFill="1" applyBorder="1" applyAlignment="1">
      <alignment horizontal="center" vertical="center" wrapText="1"/>
    </xf>
    <xf numFmtId="0" fontId="14" fillId="59" borderId="102" xfId="0" applyFont="1" applyFill="1" applyBorder="1" applyAlignment="1">
      <alignment horizontal="left" vertical="center"/>
    </xf>
    <xf numFmtId="0" fontId="56" fillId="59" borderId="103" xfId="0" applyFont="1" applyFill="1" applyBorder="1" applyAlignment="1">
      <alignment horizontal="left" vertical="top"/>
    </xf>
    <xf numFmtId="0" fontId="56" fillId="59" borderId="103" xfId="0" applyFont="1" applyFill="1" applyBorder="1" applyAlignment="1">
      <alignment horizontal="center" vertical="top"/>
    </xf>
    <xf numFmtId="0" fontId="56" fillId="59" borderId="104" xfId="0" applyNumberFormat="1" applyFont="1" applyFill="1" applyBorder="1" applyAlignment="1">
      <alignment horizontal="center" vertical="top" wrapText="1"/>
    </xf>
    <xf numFmtId="0" fontId="56" fillId="59" borderId="105" xfId="0" applyNumberFormat="1" applyFont="1" applyFill="1" applyBorder="1" applyAlignment="1">
      <alignment horizontal="center" vertical="top" wrapText="1"/>
    </xf>
    <xf numFmtId="0" fontId="56" fillId="59" borderId="106" xfId="0" applyNumberFormat="1" applyFont="1" applyFill="1" applyBorder="1" applyAlignment="1">
      <alignment horizontal="center" vertical="top" wrapText="1"/>
    </xf>
    <xf numFmtId="0" fontId="56" fillId="59" borderId="107" xfId="0" applyNumberFormat="1" applyFont="1" applyFill="1" applyBorder="1" applyAlignment="1">
      <alignment horizontal="center" vertical="top" wrapText="1"/>
    </xf>
    <xf numFmtId="0" fontId="56" fillId="59" borderId="108" xfId="0" applyNumberFormat="1" applyFont="1" applyFill="1" applyBorder="1" applyAlignment="1">
      <alignment horizontal="center" vertical="top" wrapText="1"/>
    </xf>
    <xf numFmtId="172" fontId="57" fillId="4" borderId="111" xfId="0" applyNumberFormat="1" applyFont="1" applyFill="1" applyBorder="1"/>
    <xf numFmtId="172" fontId="57" fillId="7" borderId="112" xfId="0" applyNumberFormat="1" applyFont="1" applyFill="1" applyBorder="1"/>
    <xf numFmtId="9" fontId="57" fillId="7" borderId="113" xfId="17" applyFont="1" applyFill="1" applyBorder="1" applyAlignment="1">
      <alignment horizontal="right"/>
    </xf>
    <xf numFmtId="9" fontId="57" fillId="7" borderId="0" xfId="17" applyFont="1" applyFill="1" applyBorder="1" applyAlignment="1">
      <alignment horizontal="right"/>
    </xf>
    <xf numFmtId="9" fontId="57" fillId="7" borderId="114" xfId="17" applyFont="1" applyFill="1" applyBorder="1" applyAlignment="1">
      <alignment horizontal="right"/>
    </xf>
    <xf numFmtId="9" fontId="57" fillId="7" borderId="116" xfId="17" applyFont="1" applyFill="1" applyBorder="1" applyAlignment="1">
      <alignment horizontal="right"/>
    </xf>
    <xf numFmtId="9" fontId="57" fillId="7" borderId="117" xfId="17" applyFont="1" applyFill="1" applyBorder="1" applyAlignment="1">
      <alignment horizontal="right"/>
    </xf>
    <xf numFmtId="0" fontId="57" fillId="4" borderId="115" xfId="0" applyFont="1" applyFill="1" applyBorder="1" applyAlignment="1">
      <alignment horizontal="left" indent="5"/>
    </xf>
    <xf numFmtId="0" fontId="57" fillId="4" borderId="0" xfId="0" applyFont="1" applyFill="1" applyBorder="1" applyAlignment="1">
      <alignment horizontal="left" indent="4"/>
    </xf>
    <xf numFmtId="0" fontId="57" fillId="4" borderId="116" xfId="0" applyFont="1" applyFill="1" applyBorder="1" applyAlignment="1">
      <alignment horizontal="left" indent="4"/>
    </xf>
    <xf numFmtId="172" fontId="57" fillId="7" borderId="118" xfId="0" applyNumberFormat="1" applyFont="1" applyFill="1" applyBorder="1"/>
    <xf numFmtId="9" fontId="57" fillId="7" borderId="119" xfId="17" applyFont="1" applyFill="1" applyBorder="1" applyAlignment="1">
      <alignment horizontal="right"/>
    </xf>
    <xf numFmtId="9" fontId="57" fillId="7" borderId="120" xfId="17" applyFont="1" applyFill="1" applyBorder="1" applyAlignment="1">
      <alignment horizontal="right"/>
    </xf>
    <xf numFmtId="9" fontId="57" fillId="7" borderId="121" xfId="17" applyFont="1" applyFill="1" applyBorder="1" applyAlignment="1">
      <alignment horizontal="right"/>
    </xf>
    <xf numFmtId="172" fontId="58" fillId="0" borderId="123" xfId="0" applyNumberFormat="1" applyFont="1" applyFill="1" applyBorder="1"/>
    <xf numFmtId="172" fontId="58" fillId="7" borderId="124" xfId="0" applyNumberFormat="1" applyFont="1" applyFill="1" applyBorder="1"/>
    <xf numFmtId="9" fontId="58" fillId="7" borderId="125" xfId="17" applyFont="1" applyFill="1" applyBorder="1" applyAlignment="1">
      <alignment horizontal="right"/>
    </xf>
    <xf numFmtId="9" fontId="58" fillId="7" borderId="93" xfId="17" applyFont="1" applyFill="1" applyBorder="1" applyAlignment="1">
      <alignment horizontal="right"/>
    </xf>
    <xf numFmtId="9" fontId="58" fillId="7" borderId="95" xfId="17" applyFont="1" applyFill="1" applyBorder="1" applyAlignment="1">
      <alignment horizontal="right"/>
    </xf>
    <xf numFmtId="0" fontId="57" fillId="4" borderId="115" xfId="0" applyFont="1" applyFill="1" applyBorder="1" applyAlignment="1">
      <alignment horizontal="left" indent="4"/>
    </xf>
    <xf numFmtId="0" fontId="58" fillId="4" borderId="0" xfId="0" applyFont="1" applyFill="1" applyBorder="1" applyAlignment="1">
      <alignment horizontal="left" indent="3"/>
    </xf>
    <xf numFmtId="172" fontId="57" fillId="0" borderId="111" xfId="0" applyNumberFormat="1" applyFont="1" applyFill="1" applyBorder="1"/>
    <xf numFmtId="172" fontId="58" fillId="7" borderId="112" xfId="0" applyNumberFormat="1" applyFont="1" applyFill="1" applyBorder="1"/>
    <xf numFmtId="9" fontId="58" fillId="7" borderId="126" xfId="17" applyFont="1" applyFill="1" applyBorder="1" applyAlignment="1">
      <alignment horizontal="right"/>
    </xf>
    <xf numFmtId="9" fontId="58" fillId="7" borderId="0" xfId="17" applyFont="1" applyFill="1" applyBorder="1" applyAlignment="1">
      <alignment horizontal="right"/>
    </xf>
    <xf numFmtId="9" fontId="58" fillId="7" borderId="127" xfId="17" applyFont="1" applyFill="1" applyBorder="1" applyAlignment="1">
      <alignment horizontal="right"/>
    </xf>
    <xf numFmtId="172" fontId="58" fillId="0" borderId="111" xfId="0" applyNumberFormat="1" applyFont="1" applyFill="1" applyBorder="1"/>
    <xf numFmtId="9" fontId="58" fillId="7" borderId="116" xfId="17" applyFont="1" applyFill="1" applyBorder="1" applyAlignment="1">
      <alignment horizontal="right"/>
    </xf>
    <xf numFmtId="9" fontId="58" fillId="7" borderId="117" xfId="17" applyFont="1" applyFill="1" applyBorder="1" applyAlignment="1">
      <alignment horizontal="right"/>
    </xf>
    <xf numFmtId="9" fontId="58" fillId="7" borderId="128" xfId="17" applyFont="1" applyFill="1" applyBorder="1" applyAlignment="1">
      <alignment horizontal="right"/>
    </xf>
    <xf numFmtId="9" fontId="58" fillId="7" borderId="129" xfId="17" applyFont="1" applyFill="1" applyBorder="1" applyAlignment="1">
      <alignment horizontal="right"/>
    </xf>
    <xf numFmtId="172" fontId="58" fillId="60" borderId="132" xfId="0" applyNumberFormat="1" applyFont="1" applyFill="1" applyBorder="1"/>
    <xf numFmtId="172" fontId="58" fillId="60" borderId="133" xfId="0" applyNumberFormat="1" applyFont="1" applyFill="1" applyBorder="1"/>
    <xf numFmtId="9" fontId="58" fillId="60" borderId="134" xfId="17" applyFont="1" applyFill="1" applyBorder="1" applyAlignment="1">
      <alignment horizontal="right"/>
    </xf>
    <xf numFmtId="9" fontId="58" fillId="60" borderId="131" xfId="17" applyFont="1" applyFill="1" applyBorder="1" applyAlignment="1">
      <alignment horizontal="right"/>
    </xf>
    <xf numFmtId="9" fontId="58" fillId="60" borderId="135" xfId="17" applyFont="1" applyFill="1" applyBorder="1" applyAlignment="1">
      <alignment horizontal="right"/>
    </xf>
    <xf numFmtId="0" fontId="59" fillId="0" borderId="0" xfId="0" applyFont="1" applyFill="1" applyAlignment="1">
      <alignment horizontal="center"/>
    </xf>
    <xf numFmtId="172" fontId="60" fillId="0" borderId="111" xfId="0" applyNumberFormat="1" applyFont="1" applyFill="1" applyBorder="1"/>
    <xf numFmtId="172" fontId="60" fillId="7" borderId="112" xfId="0" applyNumberFormat="1" applyFont="1" applyFill="1" applyBorder="1"/>
    <xf numFmtId="9" fontId="60" fillId="7" borderId="116" xfId="17" applyFont="1" applyFill="1" applyBorder="1" applyAlignment="1">
      <alignment horizontal="right"/>
    </xf>
    <xf numFmtId="9" fontId="60" fillId="7" borderId="0" xfId="17" applyFont="1" applyFill="1" applyBorder="1" applyAlignment="1">
      <alignment horizontal="right"/>
    </xf>
    <xf numFmtId="9" fontId="60" fillId="7" borderId="117" xfId="17" applyFont="1" applyFill="1" applyBorder="1" applyAlignment="1">
      <alignment horizontal="right"/>
    </xf>
    <xf numFmtId="0" fontId="61" fillId="4" borderId="0" xfId="0" applyFont="1" applyFill="1"/>
    <xf numFmtId="172" fontId="60" fillId="0" borderId="116" xfId="0" applyNumberFormat="1" applyFont="1" applyFill="1" applyBorder="1"/>
    <xf numFmtId="0" fontId="57" fillId="4" borderId="115" xfId="0" applyFont="1" applyFill="1" applyBorder="1" applyAlignment="1">
      <alignment horizontal="left" indent="3"/>
    </xf>
    <xf numFmtId="0" fontId="57" fillId="4" borderId="0" xfId="0" applyFont="1" applyFill="1" applyBorder="1" applyAlignment="1">
      <alignment horizontal="left" indent="2"/>
    </xf>
    <xf numFmtId="0" fontId="57" fillId="4" borderId="116" xfId="0" applyFont="1" applyFill="1" applyBorder="1" applyAlignment="1">
      <alignment horizontal="left" indent="2"/>
    </xf>
    <xf numFmtId="0" fontId="62" fillId="0" borderId="0" xfId="0" applyFont="1" applyFill="1"/>
    <xf numFmtId="0" fontId="62" fillId="4" borderId="0" xfId="0" applyFont="1" applyFill="1"/>
    <xf numFmtId="172" fontId="56" fillId="59" borderId="141" xfId="0" applyNumberFormat="1" applyFont="1" applyFill="1" applyBorder="1"/>
    <xf numFmtId="172" fontId="56" fillId="59" borderId="142" xfId="0" applyNumberFormat="1" applyFont="1" applyFill="1" applyBorder="1"/>
    <xf numFmtId="9" fontId="56" fillId="59" borderId="140" xfId="17" applyFont="1" applyFill="1" applyBorder="1" applyAlignment="1">
      <alignment horizontal="right"/>
    </xf>
    <xf numFmtId="9" fontId="56" fillId="59" borderId="139" xfId="17" applyFont="1" applyFill="1" applyBorder="1" applyAlignment="1">
      <alignment horizontal="right"/>
    </xf>
    <xf numFmtId="9" fontId="56" fillId="59" borderId="143" xfId="17" applyFont="1" applyFill="1" applyBorder="1" applyAlignment="1">
      <alignment horizontal="right"/>
    </xf>
    <xf numFmtId="0" fontId="58" fillId="0" borderId="144" xfId="0" applyFont="1" applyFill="1" applyBorder="1" applyAlignment="1">
      <alignment horizontal="left" indent="1"/>
    </xf>
    <xf numFmtId="0" fontId="58" fillId="0" borderId="0" xfId="0" applyFont="1" applyFill="1" applyBorder="1"/>
    <xf numFmtId="165" fontId="60" fillId="0" borderId="111" xfId="17" applyNumberFormat="1" applyFont="1" applyFill="1" applyBorder="1"/>
    <xf numFmtId="165" fontId="60" fillId="7" borderId="112" xfId="17" applyNumberFormat="1" applyFont="1" applyFill="1" applyBorder="1" applyAlignment="1">
      <alignment horizontal="right"/>
    </xf>
    <xf numFmtId="9" fontId="60" fillId="7" borderId="145" xfId="17" applyFont="1" applyFill="1" applyBorder="1" applyAlignment="1">
      <alignment horizontal="right"/>
    </xf>
    <xf numFmtId="43" fontId="57" fillId="7" borderId="112" xfId="10" applyFont="1" applyFill="1" applyBorder="1" applyAlignment="1">
      <alignment horizontal="right"/>
    </xf>
    <xf numFmtId="43" fontId="57" fillId="7" borderId="145" xfId="10" applyFont="1" applyFill="1" applyBorder="1" applyAlignment="1">
      <alignment horizontal="right"/>
    </xf>
    <xf numFmtId="43" fontId="60" fillId="7" borderId="112" xfId="10" applyFont="1" applyFill="1" applyBorder="1"/>
    <xf numFmtId="9" fontId="60" fillId="7" borderId="146" xfId="17" applyFont="1" applyFill="1" applyBorder="1" applyAlignment="1">
      <alignment horizontal="right"/>
    </xf>
    <xf numFmtId="0" fontId="58" fillId="0" borderId="102" xfId="0" applyFont="1" applyFill="1" applyBorder="1" applyAlignment="1">
      <alignment horizontal="left" indent="1"/>
    </xf>
    <xf numFmtId="0" fontId="54" fillId="4" borderId="103" xfId="0" applyFont="1" applyFill="1" applyBorder="1"/>
    <xf numFmtId="0" fontId="58" fillId="0" borderId="147" xfId="0" applyFont="1" applyFill="1" applyBorder="1" applyAlignment="1">
      <alignment horizontal="right" indent="1"/>
    </xf>
    <xf numFmtId="172" fontId="58" fillId="7" borderId="148" xfId="0" applyNumberFormat="1" applyFont="1" applyFill="1" applyBorder="1" applyAlignment="1">
      <alignment horizontal="right" indent="1"/>
    </xf>
    <xf numFmtId="9" fontId="58" fillId="7" borderId="149" xfId="17" applyFont="1" applyFill="1" applyBorder="1" applyAlignment="1">
      <alignment horizontal="right" indent="1"/>
    </xf>
    <xf numFmtId="9" fontId="58" fillId="7" borderId="103" xfId="17" applyFont="1" applyFill="1" applyBorder="1" applyAlignment="1">
      <alignment horizontal="right" indent="1"/>
    </xf>
    <xf numFmtId="9" fontId="58" fillId="7" borderId="150" xfId="17" applyFont="1" applyFill="1" applyBorder="1" applyAlignment="1">
      <alignment horizontal="right" indent="1"/>
    </xf>
    <xf numFmtId="0" fontId="52" fillId="0" borderId="0" xfId="0" applyFont="1" applyFill="1" applyBorder="1"/>
    <xf numFmtId="0" fontId="56" fillId="0" borderId="0" xfId="0" applyFont="1" applyFill="1" applyBorder="1" applyAlignment="1">
      <alignment horizontal="left" indent="1"/>
    </xf>
    <xf numFmtId="172" fontId="56" fillId="0" borderId="0" xfId="0" applyNumberFormat="1" applyFont="1" applyFill="1" applyBorder="1"/>
    <xf numFmtId="172" fontId="56" fillId="0" borderId="151" xfId="0" applyNumberFormat="1" applyFont="1" applyFill="1" applyBorder="1"/>
    <xf numFmtId="172" fontId="56" fillId="0" borderId="0" xfId="0" applyNumberFormat="1" applyFont="1" applyFill="1" applyBorder="1" applyAlignment="1">
      <alignment horizontal="right"/>
    </xf>
    <xf numFmtId="0" fontId="14" fillId="59" borderId="152" xfId="0" applyFont="1" applyFill="1" applyBorder="1" applyAlignment="1">
      <alignment horizontal="left" vertical="center"/>
    </xf>
    <xf numFmtId="0" fontId="58" fillId="59" borderId="153" xfId="0" applyFont="1" applyFill="1" applyBorder="1" applyAlignment="1">
      <alignment horizontal="left" vertical="top"/>
    </xf>
    <xf numFmtId="173" fontId="58" fillId="59" borderId="153" xfId="0" applyNumberFormat="1" applyFont="1" applyFill="1" applyBorder="1" applyAlignment="1">
      <alignment horizontal="center" vertical="top" wrapText="1"/>
    </xf>
    <xf numFmtId="173" fontId="58" fillId="59" borderId="153" xfId="0" applyNumberFormat="1" applyFont="1" applyFill="1" applyBorder="1" applyAlignment="1">
      <alignment horizontal="right" vertical="top" wrapText="1"/>
    </xf>
    <xf numFmtId="172" fontId="58" fillId="0" borderId="116" xfId="0" applyNumberFormat="1" applyFont="1" applyFill="1" applyBorder="1"/>
    <xf numFmtId="172" fontId="58" fillId="7" borderId="157" xfId="0" applyNumberFormat="1" applyFont="1" applyFill="1" applyBorder="1"/>
    <xf numFmtId="0" fontId="52" fillId="4" borderId="0" xfId="0" applyFont="1" applyFill="1" applyBorder="1" applyAlignment="1">
      <alignment horizontal="right"/>
    </xf>
    <xf numFmtId="0" fontId="53" fillId="59" borderId="152" xfId="0" applyFont="1" applyFill="1" applyBorder="1" applyAlignment="1">
      <alignment horizontal="left" vertical="center"/>
    </xf>
    <xf numFmtId="0" fontId="57" fillId="4" borderId="158" xfId="0" applyFont="1" applyFill="1" applyBorder="1" applyAlignment="1">
      <alignment horizontal="left" indent="2"/>
    </xf>
    <xf numFmtId="0" fontId="58" fillId="4" borderId="0" xfId="0" applyFont="1" applyFill="1" applyBorder="1" applyAlignment="1">
      <alignment horizontal="left" indent="1"/>
    </xf>
    <xf numFmtId="0" fontId="58" fillId="4" borderId="158" xfId="0" applyFont="1" applyFill="1" applyBorder="1" applyAlignment="1">
      <alignment horizontal="left" indent="1"/>
    </xf>
    <xf numFmtId="172" fontId="58" fillId="4" borderId="111" xfId="0" applyNumberFormat="1" applyFont="1" applyFill="1" applyBorder="1"/>
    <xf numFmtId="172" fontId="52" fillId="4" borderId="0" xfId="0" applyNumberFormat="1" applyFont="1" applyFill="1"/>
    <xf numFmtId="0" fontId="63" fillId="4" borderId="0" xfId="0" applyFont="1" applyFill="1"/>
    <xf numFmtId="0" fontId="53" fillId="59" borderId="159" xfId="0" applyFont="1" applyFill="1" applyBorder="1"/>
    <xf numFmtId="0" fontId="52" fillId="4" borderId="0" xfId="0" applyFont="1" applyFill="1" applyBorder="1" applyAlignment="1">
      <alignment horizontal="left"/>
    </xf>
    <xf numFmtId="0" fontId="52" fillId="4" borderId="0" xfId="0" applyFont="1" applyFill="1" applyBorder="1"/>
    <xf numFmtId="173" fontId="56" fillId="59" borderId="132" xfId="0" applyNumberFormat="1" applyFont="1" applyFill="1" applyBorder="1" applyAlignment="1">
      <alignment horizontal="center" vertical="top" wrapText="1"/>
    </xf>
    <xf numFmtId="3" fontId="56" fillId="59" borderId="163" xfId="0" applyNumberFormat="1" applyFont="1" applyFill="1" applyBorder="1" applyAlignment="1">
      <alignment horizontal="center" vertical="top" wrapText="1"/>
    </xf>
    <xf numFmtId="172" fontId="57" fillId="7" borderId="111" xfId="0" applyNumberFormat="1" applyFont="1" applyFill="1" applyBorder="1"/>
    <xf numFmtId="172" fontId="58" fillId="7" borderId="123" xfId="0" applyNumberFormat="1" applyFont="1" applyFill="1" applyBorder="1"/>
    <xf numFmtId="172" fontId="58" fillId="7" borderId="111" xfId="0" applyNumberFormat="1" applyFont="1" applyFill="1" applyBorder="1"/>
    <xf numFmtId="172" fontId="60" fillId="7" borderId="111" xfId="0" applyNumberFormat="1" applyFont="1" applyFill="1" applyBorder="1"/>
    <xf numFmtId="172" fontId="60" fillId="7" borderId="116" xfId="0" applyNumberFormat="1" applyFont="1" applyFill="1" applyBorder="1"/>
    <xf numFmtId="165" fontId="60" fillId="7" borderId="111" xfId="17" applyNumberFormat="1" applyFont="1" applyFill="1" applyBorder="1"/>
    <xf numFmtId="0" fontId="58" fillId="7" borderId="147" xfId="0" applyFont="1" applyFill="1" applyBorder="1" applyAlignment="1">
      <alignment horizontal="right" indent="1"/>
    </xf>
    <xf numFmtId="172" fontId="58" fillId="7" borderId="116" xfId="0" applyNumberFormat="1" applyFont="1" applyFill="1" applyBorder="1"/>
    <xf numFmtId="0" fontId="52" fillId="0" borderId="0" xfId="0" applyFont="1" applyFill="1"/>
    <xf numFmtId="0" fontId="51" fillId="0" borderId="0" xfId="0" applyFont="1" applyFill="1" applyBorder="1" applyAlignment="1">
      <alignment horizontal="left" vertical="center"/>
    </xf>
    <xf numFmtId="0" fontId="54" fillId="4" borderId="164" xfId="0" applyFont="1" applyFill="1" applyBorder="1" applyAlignment="1"/>
    <xf numFmtId="0" fontId="54" fillId="4" borderId="0" xfId="0" applyFont="1" applyFill="1" applyBorder="1" applyAlignment="1"/>
    <xf numFmtId="17" fontId="54" fillId="4" borderId="164" xfId="0" applyNumberFormat="1" applyFont="1" applyFill="1" applyBorder="1" applyAlignment="1"/>
    <xf numFmtId="17" fontId="54" fillId="4" borderId="0" xfId="0" applyNumberFormat="1" applyFont="1" applyFill="1" applyBorder="1" applyAlignment="1"/>
    <xf numFmtId="0" fontId="52" fillId="0" borderId="165" xfId="0" applyFont="1" applyFill="1" applyBorder="1"/>
    <xf numFmtId="0" fontId="52" fillId="0" borderId="166" xfId="0" applyFont="1" applyFill="1" applyBorder="1"/>
    <xf numFmtId="0" fontId="56" fillId="59" borderId="167" xfId="0" applyFont="1" applyFill="1" applyBorder="1" applyAlignment="1">
      <alignment horizontal="left" vertical="top"/>
    </xf>
    <xf numFmtId="0" fontId="56" fillId="59" borderId="168" xfId="0" applyFont="1" applyFill="1" applyBorder="1" applyAlignment="1">
      <alignment horizontal="left" vertical="top"/>
    </xf>
    <xf numFmtId="0" fontId="56" fillId="59" borderId="116" xfId="0" applyFont="1" applyFill="1" applyBorder="1" applyAlignment="1">
      <alignment horizontal="left" vertical="top"/>
    </xf>
    <xf numFmtId="0" fontId="57" fillId="0" borderId="115" xfId="0" applyFont="1" applyFill="1" applyBorder="1" applyAlignment="1">
      <alignment horizontal="left"/>
    </xf>
    <xf numFmtId="0" fontId="57" fillId="0" borderId="0" xfId="0" applyFont="1" applyFill="1" applyBorder="1" applyAlignment="1">
      <alignment horizontal="left" indent="1"/>
    </xf>
    <xf numFmtId="172" fontId="57" fillId="7" borderId="169" xfId="0" applyNumberFormat="1" applyFont="1" applyFill="1" applyBorder="1"/>
    <xf numFmtId="172" fontId="57" fillId="0" borderId="169" xfId="0" applyNumberFormat="1" applyFont="1" applyFill="1" applyBorder="1"/>
    <xf numFmtId="172" fontId="57" fillId="7" borderId="170" xfId="0" applyNumberFormat="1" applyFont="1" applyFill="1" applyBorder="1"/>
    <xf numFmtId="172" fontId="57" fillId="7" borderId="171" xfId="0" applyNumberFormat="1" applyFont="1" applyFill="1" applyBorder="1"/>
    <xf numFmtId="0" fontId="57" fillId="0" borderId="136" xfId="0" applyFont="1" applyFill="1" applyBorder="1" applyAlignment="1">
      <alignment horizontal="left"/>
    </xf>
    <xf numFmtId="0" fontId="56" fillId="59" borderId="130" xfId="0" applyFont="1" applyFill="1" applyBorder="1" applyAlignment="1">
      <alignment horizontal="left" indent="1"/>
    </xf>
    <xf numFmtId="0" fontId="56" fillId="59" borderId="131" xfId="0" applyFont="1" applyFill="1" applyBorder="1" applyAlignment="1">
      <alignment horizontal="left" indent="1"/>
    </xf>
    <xf numFmtId="172" fontId="56" fillId="59" borderId="132" xfId="0" applyNumberFormat="1" applyFont="1" applyFill="1" applyBorder="1"/>
    <xf numFmtId="172" fontId="56" fillId="59" borderId="172" xfId="0" applyNumberFormat="1" applyFont="1" applyFill="1" applyBorder="1"/>
    <xf numFmtId="0" fontId="58" fillId="0" borderId="155" xfId="0" applyFont="1" applyFill="1" applyBorder="1" applyAlignment="1">
      <alignment horizontal="left" indent="1"/>
    </xf>
    <xf numFmtId="0" fontId="58" fillId="0" borderId="156" xfId="0" applyFont="1" applyFill="1" applyBorder="1"/>
    <xf numFmtId="165" fontId="60" fillId="7" borderId="169" xfId="17" applyNumberFormat="1" applyFont="1" applyFill="1" applyBorder="1" applyAlignment="1">
      <alignment horizontal="center"/>
    </xf>
    <xf numFmtId="165" fontId="60" fillId="0" borderId="169" xfId="17" applyNumberFormat="1" applyFont="1" applyFill="1" applyBorder="1"/>
    <xf numFmtId="165" fontId="60" fillId="7" borderId="170" xfId="17" applyNumberFormat="1" applyFont="1" applyFill="1" applyBorder="1"/>
    <xf numFmtId="0" fontId="58" fillId="0" borderId="173" xfId="0" applyFont="1" applyFill="1" applyBorder="1" applyAlignment="1">
      <alignment horizontal="left" indent="1"/>
    </xf>
    <xf numFmtId="0" fontId="54" fillId="0" borderId="165" xfId="0" applyFont="1" applyFill="1" applyBorder="1"/>
    <xf numFmtId="172" fontId="58" fillId="7" borderId="174" xfId="0" applyNumberFormat="1" applyFont="1" applyFill="1" applyBorder="1" applyAlignment="1">
      <alignment horizontal="center"/>
    </xf>
    <xf numFmtId="0" fontId="58" fillId="0" borderId="174" xfId="0" applyFont="1" applyFill="1" applyBorder="1" applyAlignment="1">
      <alignment horizontal="right" indent="1"/>
    </xf>
    <xf numFmtId="0" fontId="58" fillId="7" borderId="175" xfId="0" applyFont="1" applyFill="1" applyBorder="1" applyAlignment="1">
      <alignment horizontal="right" indent="1"/>
    </xf>
    <xf numFmtId="0" fontId="26" fillId="0" borderId="0" xfId="11" applyAlignment="1">
      <alignment wrapText="1"/>
    </xf>
    <xf numFmtId="0" fontId="65" fillId="45" borderId="177" xfId="18" quotePrefix="1" applyNumberFormat="1" applyFont="1" applyFill="1" applyBorder="1" applyAlignment="1">
      <alignment horizontal="center" vertical="center" wrapText="1"/>
    </xf>
    <xf numFmtId="0" fontId="65" fillId="45" borderId="38" xfId="18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66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14" fontId="22" fillId="10" borderId="29" xfId="0" applyNumberFormat="1" applyFont="1" applyFill="1" applyBorder="1" applyAlignment="1">
      <alignment horizontal="left"/>
    </xf>
    <xf numFmtId="14" fontId="22" fillId="0" borderId="29" xfId="0" applyNumberFormat="1" applyFont="1" applyFill="1" applyBorder="1"/>
    <xf numFmtId="0" fontId="22" fillId="10" borderId="29" xfId="0" applyFont="1" applyFill="1" applyBorder="1"/>
    <xf numFmtId="0" fontId="69" fillId="0" borderId="29" xfId="0" applyFont="1" applyFill="1" applyBorder="1"/>
    <xf numFmtId="14" fontId="69" fillId="0" borderId="29" xfId="0" applyNumberFormat="1" applyFont="1" applyFill="1" applyBorder="1"/>
    <xf numFmtId="0" fontId="69" fillId="6" borderId="29" xfId="0" applyFont="1" applyFill="1" applyBorder="1" applyAlignment="1">
      <alignment horizontal="left"/>
    </xf>
    <xf numFmtId="0" fontId="69" fillId="6" borderId="29" xfId="0" applyFont="1" applyFill="1" applyBorder="1"/>
    <xf numFmtId="14" fontId="69" fillId="10" borderId="29" xfId="0" applyNumberFormat="1" applyFont="1" applyFill="1" applyBorder="1" applyAlignment="1">
      <alignment horizontal="left"/>
    </xf>
    <xf numFmtId="44" fontId="0" fillId="0" borderId="0" xfId="19" applyFont="1" applyAlignment="1">
      <alignment horizontal="left"/>
    </xf>
    <xf numFmtId="44" fontId="3" fillId="7" borderId="178" xfId="19" applyFont="1" applyFill="1" applyBorder="1" applyAlignment="1">
      <alignment horizontal="left"/>
    </xf>
    <xf numFmtId="0" fontId="17" fillId="0" borderId="0" xfId="0" applyFont="1"/>
    <xf numFmtId="0" fontId="0" fillId="0" borderId="46" xfId="0" pivotButton="1" applyBorder="1"/>
    <xf numFmtId="0" fontId="24" fillId="52" borderId="48" xfId="0" applyFont="1" applyFill="1" applyBorder="1" applyAlignment="1">
      <alignment horizontal="left" indent="1"/>
    </xf>
    <xf numFmtId="166" fontId="24" fillId="52" borderId="48" xfId="0" applyNumberFormat="1" applyFont="1" applyFill="1" applyBorder="1"/>
    <xf numFmtId="0" fontId="3" fillId="0" borderId="0" xfId="0" applyFont="1"/>
    <xf numFmtId="4" fontId="3" fillId="0" borderId="0" xfId="0" applyNumberFormat="1" applyFont="1"/>
    <xf numFmtId="4" fontId="0" fillId="0" borderId="0" xfId="0" applyNumberFormat="1"/>
    <xf numFmtId="0" fontId="70" fillId="0" borderId="0" xfId="0" applyFont="1"/>
    <xf numFmtId="4" fontId="70" fillId="0" borderId="0" xfId="0" applyNumberFormat="1" applyFont="1"/>
    <xf numFmtId="0" fontId="3" fillId="5" borderId="2" xfId="0" applyFont="1" applyFill="1" applyBorder="1"/>
    <xf numFmtId="14" fontId="3" fillId="5" borderId="2" xfId="0" applyNumberFormat="1" applyFont="1" applyFill="1" applyBorder="1" applyAlignment="1">
      <alignment wrapText="1"/>
    </xf>
    <xf numFmtId="174" fontId="0" fillId="0" borderId="0" xfId="6" applyNumberFormat="1" applyFont="1" applyFill="1"/>
    <xf numFmtId="0" fontId="3" fillId="0" borderId="0" xfId="0" applyFont="1" applyFill="1"/>
    <xf numFmtId="0" fontId="0" fillId="0" borderId="0" xfId="0" applyFill="1"/>
    <xf numFmtId="43" fontId="0" fillId="0" borderId="0" xfId="0" applyNumberFormat="1" applyFill="1"/>
    <xf numFmtId="0" fontId="3" fillId="0" borderId="2" xfId="0" applyFont="1" applyBorder="1"/>
    <xf numFmtId="3" fontId="7" fillId="62" borderId="179" xfId="7" applyNumberFormat="1" applyFont="1" applyFill="1" applyBorder="1" applyAlignment="1">
      <alignment horizontal="center" vertical="center" wrapText="1"/>
    </xf>
    <xf numFmtId="14" fontId="7" fillId="62" borderId="179" xfId="12" applyNumberFormat="1" applyFont="1" applyFill="1" applyBorder="1" applyAlignment="1">
      <alignment horizontal="center" vertical="center" wrapText="1"/>
    </xf>
    <xf numFmtId="0" fontId="71" fillId="63" borderId="179" xfId="12" applyFont="1" applyFill="1" applyBorder="1" applyAlignment="1">
      <alignment horizontal="left" vertical="center" wrapText="1"/>
    </xf>
    <xf numFmtId="49" fontId="71" fillId="63" borderId="179" xfId="12" applyNumberFormat="1" applyFont="1" applyFill="1" applyBorder="1" applyAlignment="1">
      <alignment horizontal="center" vertical="center" wrapText="1"/>
    </xf>
    <xf numFmtId="0" fontId="71" fillId="63" borderId="179" xfId="12" applyFont="1" applyFill="1" applyBorder="1" applyAlignment="1">
      <alignment horizontal="center" vertical="center" wrapText="1"/>
    </xf>
    <xf numFmtId="0" fontId="72" fillId="0" borderId="0" xfId="12" applyFont="1"/>
    <xf numFmtId="0" fontId="73" fillId="0" borderId="0" xfId="12" applyFont="1"/>
    <xf numFmtId="14" fontId="73" fillId="0" borderId="0" xfId="12" applyNumberFormat="1" applyFont="1"/>
    <xf numFmtId="0" fontId="73" fillId="0" borderId="0" xfId="12" applyFont="1" applyAlignment="1">
      <alignment horizontal="left"/>
    </xf>
    <xf numFmtId="0" fontId="1" fillId="0" borderId="0" xfId="12"/>
    <xf numFmtId="4" fontId="1" fillId="0" borderId="0" xfId="12" applyNumberFormat="1"/>
    <xf numFmtId="17" fontId="71" fillId="64" borderId="180" xfId="12" applyNumberFormat="1" applyFont="1" applyFill="1" applyBorder="1" applyAlignment="1">
      <alignment horizontal="center" vertical="center" wrapText="1"/>
    </xf>
    <xf numFmtId="43" fontId="47" fillId="0" borderId="0" xfId="10" applyFont="1"/>
    <xf numFmtId="0" fontId="27" fillId="8" borderId="0" xfId="0" applyFont="1" applyFill="1"/>
    <xf numFmtId="0" fontId="0" fillId="10" borderId="0" xfId="0" applyFill="1"/>
    <xf numFmtId="0" fontId="74" fillId="10" borderId="0" xfId="0" applyFont="1" applyFill="1"/>
    <xf numFmtId="0" fontId="75" fillId="0" borderId="0" xfId="0" applyFont="1"/>
    <xf numFmtId="0" fontId="3" fillId="4" borderId="0" xfId="0" applyFont="1" applyFill="1"/>
    <xf numFmtId="0" fontId="75" fillId="4" borderId="0" xfId="0" applyFont="1" applyFill="1"/>
    <xf numFmtId="0" fontId="17" fillId="4" borderId="181" xfId="0" applyFont="1" applyFill="1" applyBorder="1"/>
    <xf numFmtId="0" fontId="0" fillId="4" borderId="182" xfId="0" applyFill="1" applyBorder="1"/>
    <xf numFmtId="0" fontId="0" fillId="4" borderId="183" xfId="0" applyFill="1" applyBorder="1"/>
    <xf numFmtId="0" fontId="17" fillId="4" borderId="0" xfId="0" applyFont="1" applyFill="1" applyBorder="1"/>
    <xf numFmtId="0" fontId="76" fillId="4" borderId="0" xfId="0" applyFont="1" applyFill="1" applyAlignment="1">
      <alignment horizontal="center" vertical="center"/>
    </xf>
    <xf numFmtId="0" fontId="0" fillId="4" borderId="181" xfId="0" applyFill="1" applyBorder="1"/>
    <xf numFmtId="0" fontId="0" fillId="36" borderId="0" xfId="0" applyFill="1"/>
    <xf numFmtId="0" fontId="0" fillId="4" borderId="0" xfId="0" applyFill="1" applyAlignment="1">
      <alignment horizontal="right"/>
    </xf>
    <xf numFmtId="0" fontId="0" fillId="4" borderId="184" xfId="0" applyFill="1" applyBorder="1"/>
    <xf numFmtId="0" fontId="62" fillId="4" borderId="0" xfId="0" applyFont="1" applyFill="1" applyAlignment="1">
      <alignment horizontal="center" vertical="center" wrapText="1"/>
    </xf>
    <xf numFmtId="0" fontId="62" fillId="4" borderId="0" xfId="0" applyFont="1" applyFill="1" applyAlignment="1">
      <alignment vertical="center" wrapText="1"/>
    </xf>
    <xf numFmtId="0" fontId="62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3" fontId="4" fillId="4" borderId="0" xfId="0" applyNumberFormat="1" applyFont="1" applyFill="1" applyAlignment="1">
      <alignment horizontal="center" vertical="center"/>
    </xf>
    <xf numFmtId="3" fontId="15" fillId="4" borderId="0" xfId="0" applyNumberFormat="1" applyFont="1" applyFill="1" applyAlignment="1">
      <alignment horizontal="center" vertical="center"/>
    </xf>
    <xf numFmtId="165" fontId="78" fillId="4" borderId="185" xfId="17" applyNumberFormat="1" applyFont="1" applyFill="1" applyBorder="1" applyAlignment="1">
      <alignment horizontal="center" vertical="center"/>
    </xf>
    <xf numFmtId="3" fontId="79" fillId="4" borderId="186" xfId="0" applyNumberFormat="1" applyFont="1" applyFill="1" applyBorder="1" applyAlignment="1">
      <alignment horizontal="center" vertical="center"/>
    </xf>
    <xf numFmtId="175" fontId="4" fillId="4" borderId="0" xfId="0" applyNumberFormat="1" applyFont="1" applyFill="1" applyAlignment="1">
      <alignment horizontal="center" vertical="center"/>
    </xf>
    <xf numFmtId="165" fontId="78" fillId="4" borderId="0" xfId="17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5" fillId="4" borderId="185" xfId="0" applyFont="1" applyFill="1" applyBorder="1" applyAlignment="1">
      <alignment horizontal="center" vertical="center"/>
    </xf>
    <xf numFmtId="3" fontId="4" fillId="4" borderId="186" xfId="0" applyNumberFormat="1" applyFont="1" applyFill="1" applyBorder="1" applyAlignment="1">
      <alignment horizontal="center" vertical="center"/>
    </xf>
    <xf numFmtId="0" fontId="78" fillId="4" borderId="0" xfId="0" applyFont="1" applyFill="1" applyAlignment="1">
      <alignment horizontal="center" vertical="center"/>
    </xf>
    <xf numFmtId="175" fontId="4" fillId="4" borderId="0" xfId="10" applyNumberFormat="1" applyFont="1" applyFill="1" applyAlignment="1">
      <alignment horizontal="center" vertical="center"/>
    </xf>
    <xf numFmtId="175" fontId="80" fillId="4" borderId="0" xfId="10" applyNumberFormat="1" applyFont="1" applyFill="1" applyAlignment="1">
      <alignment horizontal="center" vertical="center"/>
    </xf>
    <xf numFmtId="0" fontId="0" fillId="4" borderId="185" xfId="0" applyFill="1" applyBorder="1"/>
    <xf numFmtId="0" fontId="0" fillId="4" borderId="0" xfId="0" applyFill="1" applyAlignment="1">
      <alignment horizontal="left"/>
    </xf>
    <xf numFmtId="0" fontId="81" fillId="7" borderId="178" xfId="0" applyFont="1" applyFill="1" applyBorder="1" applyAlignment="1">
      <alignment horizontal="center" vertical="center"/>
    </xf>
    <xf numFmtId="0" fontId="0" fillId="0" borderId="178" xfId="0" applyBorder="1"/>
    <xf numFmtId="9" fontId="0" fillId="0" borderId="178" xfId="17" applyFont="1" applyBorder="1"/>
    <xf numFmtId="0" fontId="81" fillId="7" borderId="178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3" fillId="0" borderId="178" xfId="0" applyFont="1" applyBorder="1"/>
    <xf numFmtId="0" fontId="82" fillId="0" borderId="178" xfId="0" applyFont="1" applyBorder="1"/>
    <xf numFmtId="0" fontId="82" fillId="4" borderId="0" xfId="0" applyFont="1" applyFill="1"/>
    <xf numFmtId="0" fontId="82" fillId="0" borderId="0" xfId="0" applyFont="1"/>
    <xf numFmtId="43" fontId="0" fillId="0" borderId="178" xfId="10" applyFont="1" applyBorder="1"/>
    <xf numFmtId="0" fontId="3" fillId="0" borderId="178" xfId="0" applyFont="1" applyFill="1" applyBorder="1"/>
    <xf numFmtId="0" fontId="0" fillId="0" borderId="178" xfId="0" applyFill="1" applyBorder="1"/>
    <xf numFmtId="0" fontId="17" fillId="0" borderId="178" xfId="0" applyFont="1" applyFill="1" applyBorder="1"/>
    <xf numFmtId="0" fontId="0" fillId="0" borderId="178" xfId="0" applyFont="1" applyFill="1" applyBorder="1"/>
    <xf numFmtId="0" fontId="11" fillId="7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top" wrapText="1"/>
    </xf>
    <xf numFmtId="0" fontId="44" fillId="0" borderId="0" xfId="0" applyFont="1" applyAlignment="1">
      <alignment horizontal="center"/>
    </xf>
    <xf numFmtId="0" fontId="58" fillId="4" borderId="158" xfId="0" applyFont="1" applyFill="1" applyBorder="1" applyAlignment="1">
      <alignment horizontal="left" indent="1"/>
    </xf>
    <xf numFmtId="0" fontId="58" fillId="4" borderId="0" xfId="0" applyFont="1" applyFill="1" applyBorder="1" applyAlignment="1">
      <alignment horizontal="left" indent="1"/>
    </xf>
    <xf numFmtId="0" fontId="56" fillId="59" borderId="138" xfId="0" applyFont="1" applyFill="1" applyBorder="1" applyAlignment="1">
      <alignment horizontal="left" indent="1"/>
    </xf>
    <xf numFmtId="0" fontId="56" fillId="59" borderId="139" xfId="0" applyFont="1" applyFill="1" applyBorder="1" applyAlignment="1">
      <alignment horizontal="left" indent="1"/>
    </xf>
    <xf numFmtId="0" fontId="56" fillId="59" borderId="140" xfId="0" applyFont="1" applyFill="1" applyBorder="1" applyAlignment="1">
      <alignment horizontal="left" indent="1"/>
    </xf>
    <xf numFmtId="0" fontId="58" fillId="4" borderId="155" xfId="0" applyFont="1" applyFill="1" applyBorder="1" applyAlignment="1">
      <alignment horizontal="left" indent="2"/>
    </xf>
    <xf numFmtId="0" fontId="58" fillId="4" borderId="156" xfId="0" applyFont="1" applyFill="1" applyBorder="1" applyAlignment="1">
      <alignment horizontal="left" indent="2"/>
    </xf>
    <xf numFmtId="0" fontId="58" fillId="4" borderId="115" xfId="0" applyFont="1" applyFill="1" applyBorder="1" applyAlignment="1">
      <alignment horizontal="left" indent="2"/>
    </xf>
    <xf numFmtId="0" fontId="58" fillId="4" borderId="0" xfId="0" applyFont="1" applyFill="1" applyBorder="1" applyAlignment="1">
      <alignment horizontal="left" indent="2"/>
    </xf>
    <xf numFmtId="0" fontId="58" fillId="4" borderId="116" xfId="0" applyFont="1" applyFill="1" applyBorder="1" applyAlignment="1">
      <alignment horizontal="left" indent="2"/>
    </xf>
    <xf numFmtId="0" fontId="58" fillId="4" borderId="136" xfId="0" applyFont="1" applyFill="1" applyBorder="1" applyAlignment="1">
      <alignment horizontal="left" indent="2"/>
    </xf>
    <xf numFmtId="0" fontId="58" fillId="4" borderId="137" xfId="0" applyFont="1" applyFill="1" applyBorder="1" applyAlignment="1">
      <alignment horizontal="left" indent="2"/>
    </xf>
    <xf numFmtId="0" fontId="58" fillId="4" borderId="115" xfId="0" applyFont="1" applyFill="1" applyBorder="1" applyAlignment="1">
      <alignment horizontal="left" indent="3"/>
    </xf>
    <xf numFmtId="0" fontId="58" fillId="4" borderId="0" xfId="0" applyFont="1" applyFill="1" applyBorder="1" applyAlignment="1">
      <alignment horizontal="left" indent="3"/>
    </xf>
    <xf numFmtId="0" fontId="58" fillId="4" borderId="116" xfId="0" applyFont="1" applyFill="1" applyBorder="1" applyAlignment="1">
      <alignment horizontal="left" indent="3"/>
    </xf>
    <xf numFmtId="0" fontId="58" fillId="60" borderId="130" xfId="0" applyFont="1" applyFill="1" applyBorder="1" applyAlignment="1">
      <alignment horizontal="left" indent="2"/>
    </xf>
    <xf numFmtId="0" fontId="58" fillId="60" borderId="131" xfId="0" applyFont="1" applyFill="1" applyBorder="1" applyAlignment="1">
      <alignment horizontal="left" indent="2"/>
    </xf>
    <xf numFmtId="0" fontId="60" fillId="4" borderId="115" xfId="0" applyFont="1" applyFill="1" applyBorder="1" applyAlignment="1">
      <alignment horizontal="left" indent="2"/>
    </xf>
    <xf numFmtId="0" fontId="60" fillId="4" borderId="0" xfId="0" applyFont="1" applyFill="1" applyBorder="1" applyAlignment="1">
      <alignment horizontal="left" indent="2"/>
    </xf>
    <xf numFmtId="0" fontId="60" fillId="4" borderId="116" xfId="0" applyFont="1" applyFill="1" applyBorder="1" applyAlignment="1">
      <alignment horizontal="left" indent="2"/>
    </xf>
    <xf numFmtId="0" fontId="57" fillId="4" borderId="109" xfId="0" applyFont="1" applyFill="1" applyBorder="1" applyAlignment="1">
      <alignment horizontal="left" indent="4"/>
    </xf>
    <xf numFmtId="0" fontId="57" fillId="4" borderId="110" xfId="0" applyFont="1" applyFill="1" applyBorder="1" applyAlignment="1">
      <alignment horizontal="left" indent="4"/>
    </xf>
    <xf numFmtId="0" fontId="57" fillId="0" borderId="115" xfId="0" applyFont="1" applyFill="1" applyBorder="1" applyAlignment="1">
      <alignment horizontal="left" indent="4"/>
    </xf>
    <xf numFmtId="0" fontId="57" fillId="0" borderId="0" xfId="0" applyFont="1" applyFill="1" applyBorder="1" applyAlignment="1">
      <alignment horizontal="left" indent="4"/>
    </xf>
    <xf numFmtId="0" fontId="57" fillId="4" borderId="154" xfId="0" applyFont="1" applyFill="1" applyBorder="1" applyAlignment="1">
      <alignment horizontal="left" indent="4"/>
    </xf>
    <xf numFmtId="0" fontId="57" fillId="4" borderId="120" xfId="0" applyFont="1" applyFill="1" applyBorder="1" applyAlignment="1">
      <alignment horizontal="left" indent="4"/>
    </xf>
    <xf numFmtId="0" fontId="58" fillId="4" borderId="122" xfId="0" applyFont="1" applyFill="1" applyBorder="1" applyAlignment="1">
      <alignment horizontal="left" indent="3"/>
    </xf>
    <xf numFmtId="0" fontId="58" fillId="4" borderId="93" xfId="0" applyFont="1" applyFill="1" applyBorder="1" applyAlignment="1">
      <alignment horizontal="left" indent="3"/>
    </xf>
    <xf numFmtId="0" fontId="57" fillId="4" borderId="115" xfId="0" applyFont="1" applyFill="1" applyBorder="1" applyAlignment="1">
      <alignment horizontal="left" indent="4"/>
    </xf>
    <xf numFmtId="0" fontId="57" fillId="4" borderId="0" xfId="0" applyFont="1" applyFill="1" applyBorder="1" applyAlignment="1">
      <alignment horizontal="left" indent="4"/>
    </xf>
    <xf numFmtId="0" fontId="57" fillId="4" borderId="116" xfId="0" applyFont="1" applyFill="1" applyBorder="1" applyAlignment="1">
      <alignment horizontal="left" indent="4"/>
    </xf>
    <xf numFmtId="0" fontId="52" fillId="4" borderId="88" xfId="0" applyFont="1" applyFill="1" applyBorder="1" applyAlignment="1">
      <alignment horizontal="left"/>
    </xf>
    <xf numFmtId="3" fontId="56" fillId="59" borderId="92" xfId="0" applyNumberFormat="1" applyFont="1" applyFill="1" applyBorder="1" applyAlignment="1">
      <alignment horizontal="center" vertical="top" wrapText="1"/>
    </xf>
    <xf numFmtId="3" fontId="56" fillId="59" borderId="93" xfId="0" applyNumberFormat="1" applyFont="1" applyFill="1" applyBorder="1" applyAlignment="1">
      <alignment horizontal="center" vertical="top" wrapText="1"/>
    </xf>
    <xf numFmtId="3" fontId="56" fillId="59" borderId="94" xfId="0" applyNumberFormat="1" applyFont="1" applyFill="1" applyBorder="1" applyAlignment="1">
      <alignment horizontal="center" vertical="top" wrapText="1"/>
    </xf>
    <xf numFmtId="3" fontId="56" fillId="59" borderId="95" xfId="0" applyNumberFormat="1" applyFont="1" applyFill="1" applyBorder="1" applyAlignment="1">
      <alignment horizontal="center" vertical="top" wrapText="1"/>
    </xf>
    <xf numFmtId="0" fontId="53" fillId="59" borderId="89" xfId="0" applyFont="1" applyFill="1" applyBorder="1" applyAlignment="1">
      <alignment horizontal="center"/>
    </xf>
    <xf numFmtId="0" fontId="53" fillId="59" borderId="90" xfId="0" applyFont="1" applyFill="1" applyBorder="1" applyAlignment="1">
      <alignment horizontal="center"/>
    </xf>
    <xf numFmtId="0" fontId="53" fillId="59" borderId="91" xfId="0" applyFont="1" applyFill="1" applyBorder="1" applyAlignment="1">
      <alignment horizontal="center"/>
    </xf>
    <xf numFmtId="0" fontId="53" fillId="59" borderId="160" xfId="0" applyFont="1" applyFill="1" applyBorder="1" applyAlignment="1">
      <alignment horizontal="center" vertical="top" wrapText="1"/>
    </xf>
    <xf numFmtId="0" fontId="53" fillId="59" borderId="161" xfId="0" applyFont="1" applyFill="1" applyBorder="1" applyAlignment="1">
      <alignment horizontal="center" vertical="top" wrapText="1"/>
    </xf>
    <xf numFmtId="0" fontId="53" fillId="59" borderId="162" xfId="0" applyFont="1" applyFill="1" applyBorder="1" applyAlignment="1">
      <alignment horizontal="center" vertical="top" wrapText="1"/>
    </xf>
    <xf numFmtId="0" fontId="67" fillId="6" borderId="0" xfId="0" applyFont="1" applyFill="1" applyAlignment="1">
      <alignment horizontal="center" vertical="center"/>
    </xf>
    <xf numFmtId="0" fontId="37" fillId="48" borderId="40" xfId="12" applyFont="1" applyFill="1" applyBorder="1" applyAlignment="1">
      <alignment horizontal="center"/>
    </xf>
    <xf numFmtId="0" fontId="37" fillId="48" borderId="41" xfId="12" applyFont="1" applyFill="1" applyBorder="1" applyAlignment="1">
      <alignment horizontal="center"/>
    </xf>
    <xf numFmtId="0" fontId="37" fillId="48" borderId="42" xfId="12" applyFont="1" applyFill="1" applyBorder="1" applyAlignment="1">
      <alignment horizontal="center"/>
    </xf>
    <xf numFmtId="0" fontId="37" fillId="48" borderId="50" xfId="12" applyFont="1" applyFill="1" applyBorder="1" applyAlignment="1">
      <alignment horizontal="center"/>
    </xf>
    <xf numFmtId="0" fontId="37" fillId="48" borderId="51" xfId="12" applyFont="1" applyFill="1" applyBorder="1" applyAlignment="1">
      <alignment horizontal="center"/>
    </xf>
    <xf numFmtId="0" fontId="14" fillId="48" borderId="53" xfId="0" applyFont="1" applyFill="1" applyBorder="1" applyAlignment="1">
      <alignment horizontal="center" vertical="center" wrapText="1"/>
    </xf>
    <xf numFmtId="0" fontId="14" fillId="48" borderId="54" xfId="0" applyFont="1" applyFill="1" applyBorder="1" applyAlignment="1">
      <alignment horizontal="center" vertical="center" wrapText="1"/>
    </xf>
    <xf numFmtId="0" fontId="14" fillId="48" borderId="55" xfId="0" applyFont="1" applyFill="1" applyBorder="1" applyAlignment="1">
      <alignment horizontal="center" vertical="center" wrapText="1"/>
    </xf>
    <xf numFmtId="0" fontId="20" fillId="48" borderId="52" xfId="13" applyFont="1" applyFill="1" applyBorder="1" applyAlignment="1">
      <alignment horizontal="center" vertical="center" wrapText="1"/>
    </xf>
    <xf numFmtId="0" fontId="20" fillId="48" borderId="56" xfId="13" applyFont="1" applyFill="1" applyBorder="1" applyAlignment="1">
      <alignment horizontal="center" vertical="center" wrapText="1"/>
    </xf>
    <xf numFmtId="0" fontId="20" fillId="48" borderId="57" xfId="13" applyFont="1" applyFill="1" applyBorder="1" applyAlignment="1">
      <alignment horizontal="center" vertical="center" wrapText="1"/>
    </xf>
    <xf numFmtId="0" fontId="4" fillId="53" borderId="60" xfId="12" applyFont="1" applyFill="1" applyBorder="1" applyAlignment="1">
      <alignment horizontal="center" vertical="center"/>
    </xf>
    <xf numFmtId="0" fontId="4" fillId="53" borderId="45" xfId="12" applyFont="1" applyFill="1" applyBorder="1" applyAlignment="1">
      <alignment horizontal="center" vertical="center"/>
    </xf>
    <xf numFmtId="0" fontId="14" fillId="53" borderId="60" xfId="0" applyFont="1" applyFill="1" applyBorder="1" applyAlignment="1">
      <alignment horizontal="center" vertical="center" wrapText="1"/>
    </xf>
    <xf numFmtId="0" fontId="14" fillId="53" borderId="45" xfId="0" applyFont="1" applyFill="1" applyBorder="1" applyAlignment="1">
      <alignment horizontal="center" vertical="center" wrapText="1"/>
    </xf>
    <xf numFmtId="0" fontId="40" fillId="53" borderId="40" xfId="0" applyFont="1" applyFill="1" applyBorder="1" applyAlignment="1">
      <alignment horizontal="center" vertical="center" wrapText="1"/>
    </xf>
    <xf numFmtId="0" fontId="40" fillId="53" borderId="41" xfId="0" applyFont="1" applyFill="1" applyBorder="1" applyAlignment="1">
      <alignment horizontal="center" vertical="center" wrapText="1"/>
    </xf>
    <xf numFmtId="0" fontId="40" fillId="53" borderId="42" xfId="0" applyFont="1" applyFill="1" applyBorder="1" applyAlignment="1">
      <alignment horizontal="center" vertical="center" wrapText="1"/>
    </xf>
    <xf numFmtId="0" fontId="40" fillId="53" borderId="66" xfId="0" applyFont="1" applyFill="1" applyBorder="1" applyAlignment="1">
      <alignment horizontal="center" vertical="center" wrapText="1"/>
    </xf>
    <xf numFmtId="0" fontId="4" fillId="53" borderId="65" xfId="12" applyFont="1" applyFill="1" applyBorder="1" applyAlignment="1">
      <alignment horizontal="center" vertical="center"/>
    </xf>
    <xf numFmtId="0" fontId="14" fillId="53" borderId="65" xfId="0" applyFont="1" applyFill="1" applyBorder="1" applyAlignment="1">
      <alignment horizontal="center" vertical="center" wrapText="1"/>
    </xf>
    <xf numFmtId="0" fontId="14" fillId="53" borderId="40" xfId="0" applyFont="1" applyFill="1" applyBorder="1" applyAlignment="1">
      <alignment horizontal="center" vertical="center" wrapText="1"/>
    </xf>
    <xf numFmtId="0" fontId="14" fillId="53" borderId="41" xfId="0" applyFont="1" applyFill="1" applyBorder="1" applyAlignment="1">
      <alignment horizontal="center" vertical="center" wrapText="1"/>
    </xf>
    <xf numFmtId="0" fontId="14" fillId="53" borderId="42" xfId="0" applyFont="1" applyFill="1" applyBorder="1" applyAlignment="1">
      <alignment horizontal="center" vertical="center" wrapText="1"/>
    </xf>
    <xf numFmtId="0" fontId="40" fillId="53" borderId="71" xfId="0" applyFont="1" applyFill="1" applyBorder="1" applyAlignment="1">
      <alignment horizontal="center" vertical="center" wrapText="1"/>
    </xf>
    <xf numFmtId="0" fontId="40" fillId="53" borderId="72" xfId="0" applyFont="1" applyFill="1" applyBorder="1" applyAlignment="1">
      <alignment horizontal="center" vertical="center" wrapText="1"/>
    </xf>
    <xf numFmtId="0" fontId="40" fillId="53" borderId="73" xfId="0" applyFont="1" applyFill="1" applyBorder="1" applyAlignment="1">
      <alignment horizontal="center" vertical="center" wrapText="1"/>
    </xf>
    <xf numFmtId="0" fontId="76" fillId="4" borderId="0" xfId="0" applyFont="1" applyFill="1" applyAlignment="1">
      <alignment horizontal="center" vertical="center"/>
    </xf>
    <xf numFmtId="0" fontId="62" fillId="4" borderId="0" xfId="0" applyFont="1" applyFill="1" applyBorder="1" applyAlignment="1">
      <alignment horizontal="center" vertical="center" wrapText="1"/>
    </xf>
    <xf numFmtId="0" fontId="0" fillId="0" borderId="185" xfId="0" applyBorder="1" applyAlignment="1">
      <alignment horizontal="center" vertical="center" wrapText="1"/>
    </xf>
    <xf numFmtId="0" fontId="6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2" fillId="4" borderId="185" xfId="0" applyFont="1" applyFill="1" applyBorder="1" applyAlignment="1">
      <alignment horizontal="center" vertical="center" wrapText="1"/>
    </xf>
    <xf numFmtId="0" fontId="62" fillId="4" borderId="18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0" fillId="4" borderId="0" xfId="0" applyFont="1" applyFill="1" applyAlignment="1">
      <alignment horizontal="center" vertical="center"/>
    </xf>
    <xf numFmtId="9" fontId="80" fillId="4" borderId="0" xfId="17" applyFont="1" applyFill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3" fontId="4" fillId="4" borderId="18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0">
    <cellStyle name="Comma" xfId="10" builtinId="3"/>
    <cellStyle name="Comma 2" xfId="3"/>
    <cellStyle name="Comma 3" xfId="4"/>
    <cellStyle name="Comma 4" xfId="6"/>
    <cellStyle name="Comma 5" xfId="15"/>
    <cellStyle name="Currency" xfId="19" builtinId="4"/>
    <cellStyle name="Hyperlink" xfId="11" builtinId="8"/>
    <cellStyle name="Neutral 2" xfId="8"/>
    <cellStyle name="Normal" xfId="0" builtinId="0"/>
    <cellStyle name="Normal 2" xfId="7"/>
    <cellStyle name="Normal 2 2" xfId="12"/>
    <cellStyle name="Normal 3" xfId="2"/>
    <cellStyle name="Normal 3 2" xfId="13"/>
    <cellStyle name="Normal 376" xfId="9"/>
    <cellStyle name="Normal 4" xfId="14"/>
    <cellStyle name="Note" xfId="1" builtinId="10"/>
    <cellStyle name="Percent" xfId="17" builtinId="5"/>
    <cellStyle name="Percent 2" xfId="5"/>
    <cellStyle name="Percent 3" xfId="16"/>
    <cellStyle name="SAPBEXchaText" xfId="18"/>
  </cellStyles>
  <dxfs count="1206"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9D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rgb="FFFF0000"/>
      </font>
      <fill>
        <patternFill>
          <bgColor rgb="FFFFEBEB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E1E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9D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b val="0"/>
        <i/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/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/>
        <color rgb="FFC00000"/>
      </font>
      <fill>
        <patternFill>
          <bgColor rgb="FFFFCCCC"/>
        </patternFill>
      </fill>
    </dxf>
    <dxf>
      <font>
        <b val="0"/>
        <i val="0"/>
      </font>
      <fill>
        <patternFill>
          <bgColor rgb="FFFCE4D6"/>
        </patternFill>
      </fill>
    </dxf>
    <dxf>
      <font>
        <b val="0"/>
        <i val="0"/>
        <color rgb="FF375623"/>
      </font>
      <fill>
        <patternFill>
          <bgColor rgb="FFE2EFDA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b val="0"/>
        <i/>
        <color rgb="FFC00000"/>
      </font>
      <fill>
        <patternFill>
          <bgColor rgb="FFFFDDDD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ont>
        <color rgb="FF961E1E"/>
      </font>
      <fill>
        <patternFill patternType="lightGray">
          <fgColor rgb="FFFAE6E6"/>
        </patternFill>
      </fill>
    </dxf>
    <dxf>
      <font>
        <color rgb="FF375623"/>
      </font>
      <fill>
        <patternFill patternType="lightGray">
          <fgColor rgb="FFE2EFDA"/>
        </patternFill>
      </fill>
    </dxf>
    <dxf>
      <fill>
        <patternFill>
          <bgColor rgb="FFFFFF99"/>
        </patternFill>
      </fill>
    </dxf>
    <dxf>
      <font>
        <color rgb="FFFFFFCC"/>
      </font>
    </dxf>
    <dxf>
      <font>
        <color rgb="FFFCE4D6"/>
      </font>
    </dxf>
    <dxf>
      <fill>
        <patternFill>
          <bgColor rgb="FFFCE4D6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ont>
        <color rgb="FFFCE4D6"/>
      </font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ont>
        <b val="0"/>
        <i/>
        <color rgb="FFC00000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border>
        <left style="hair">
          <color theme="0" tint="-0.249977111117893"/>
        </lef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numFmt numFmtId="166" formatCode="#,##0;\-#,##0;\-"/>
    </dxf>
    <dxf>
      <fill>
        <patternFill>
          <bgColor theme="4" tint="-0.249977111117893"/>
        </patternFill>
      </fill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-0.249977111117893"/>
        </patternFill>
      </fill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bottom style="hair">
          <color theme="0" tint="-0.34998626667073579"/>
        </bottom>
      </border>
    </dxf>
    <dxf>
      <font>
        <color theme="0" tint="-0.499984740745262"/>
      </font>
    </dxf>
    <dxf>
      <font>
        <sz val="10"/>
      </font>
    </dxf>
    <dxf>
      <font>
        <i/>
      </font>
    </dxf>
    <dxf>
      <border>
        <vertical style="hair">
          <color theme="0" tint="-0.34998626667073579"/>
        </vertical>
      </border>
    </dxf>
    <dxf>
      <border>
        <left style="hair">
          <color theme="0" tint="-0.34998626667073579"/>
        </left>
        <bottom style="hair">
          <color theme="0" tint="-0.34998626667073579"/>
        </bottom>
        <vertical style="hair">
          <color theme="0" tint="-0.34998626667073579"/>
        </vertical>
      </border>
    </dxf>
    <dxf>
      <font>
        <sz val="10"/>
      </font>
    </dxf>
    <dxf>
      <font>
        <color theme="0" tint="-0.499984740745262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b/>
      </font>
    </dxf>
    <dxf>
      <font>
        <color theme="0" tint="-0.499984740745262"/>
      </font>
    </dxf>
    <dxf>
      <font>
        <i/>
      </font>
    </dxf>
    <dxf>
      <font>
        <sz val="10"/>
      </font>
    </dxf>
    <dxf>
      <font>
        <b/>
      </font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0.39997558519241921"/>
        </patternFill>
      </fill>
    </dxf>
    <dxf>
      <font>
        <color auto="1"/>
      </font>
    </dxf>
    <dxf>
      <font>
        <color theme="0"/>
      </font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>
          <bgColor rgb="FF0070C0"/>
        </patternFill>
      </fill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fill>
        <patternFill>
          <bgColor theme="4" tint="0.59996337778862885"/>
        </patternFill>
      </fill>
    </dxf>
    <dxf>
      <numFmt numFmtId="166" formatCode="#,##0;\-#,##0;\-"/>
    </dxf>
    <dxf>
      <numFmt numFmtId="166" formatCode="#,##0;\-#,##0;\-"/>
    </dxf>
    <dxf>
      <font>
        <sz val="10"/>
      </font>
    </dxf>
    <dxf>
      <font>
        <color theme="0" tint="-0.499984740745262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i/>
      </font>
    </dxf>
    <dxf>
      <font>
        <sz val="10"/>
      </font>
    </dxf>
    <dxf>
      <font>
        <i/>
      </font>
    </dxf>
    <dxf>
      <border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bottom style="hair">
          <color theme="0" tint="-0.34998626667073579"/>
        </bottom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</border>
    </dxf>
    <dxf>
      <border>
        <bottom style="hair">
          <color theme="0" tint="-0.34998626667073579"/>
        </bottom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>
          <bgColor rgb="FF0070C0"/>
        </patternFill>
      </fill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alignment horizontal="left" readingOrder="0"/>
    </dxf>
    <dxf>
      <alignment horizontal="center" readingOrder="0"/>
    </dxf>
    <dxf>
      <alignment vertical="top" readingOrder="0"/>
    </dxf>
    <dxf>
      <alignment wrapText="1" readingOrder="0"/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 patternType="solid">
          <bgColor rgb="FFF6EEEE"/>
        </patternFill>
      </fill>
    </dxf>
    <dxf>
      <fill>
        <patternFill patternType="solid">
          <bgColor theme="4" tint="0.59999389629810485"/>
        </patternFill>
      </fill>
    </dxf>
    <dxf>
      <numFmt numFmtId="166" formatCode="#,##0;\-#,##0;\-"/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bottom style="hair">
          <color theme="0" tint="-0.34998626667073579"/>
        </bottom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numFmt numFmtId="166" formatCode="#,##0;\-#,##0;\-"/>
    </dxf>
    <dxf>
      <numFmt numFmtId="166" formatCode="#,##0;\-#,##0;\-"/>
    </dxf>
    <dxf>
      <fill>
        <patternFill>
          <bgColor theme="4" tint="-0.24994659260841701"/>
        </patternFill>
      </fill>
    </dxf>
    <dxf>
      <numFmt numFmtId="166" formatCode="#,##0;\-#,##0;\-"/>
    </dxf>
    <dxf>
      <numFmt numFmtId="166" formatCode="#,##0;\-#,##0;\-"/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 tint="-0.499984740745262"/>
      </font>
    </dxf>
    <dxf>
      <font>
        <sz val="10"/>
      </font>
    </dxf>
    <dxf>
      <font>
        <i/>
      </font>
    </dxf>
    <dxf>
      <border>
        <vertical style="hair">
          <color theme="0" tint="-0.34998626667073579"/>
        </vertical>
      </border>
    </dxf>
    <dxf>
      <border>
        <left style="hair">
          <color theme="0" tint="-0.34998626667073579"/>
        </left>
        <bottom style="hair">
          <color theme="0" tint="-0.34998626667073579"/>
        </bottom>
        <vertical style="hair">
          <color theme="0" tint="-0.34998626667073579"/>
        </vertical>
      </border>
    </dxf>
    <dxf>
      <font>
        <sz val="10"/>
      </font>
    </dxf>
    <dxf>
      <font>
        <color theme="0" tint="-0.499984740745262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b/>
      </font>
    </dxf>
    <dxf>
      <font>
        <color theme="0" tint="-0.499984740745262"/>
      </font>
    </dxf>
    <dxf>
      <font>
        <i/>
      </font>
    </dxf>
    <dxf>
      <font>
        <sz val="10"/>
      </font>
    </dxf>
    <dxf>
      <font>
        <b/>
      </font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0.39997558519241921"/>
        </patternFill>
      </fill>
    </dxf>
    <dxf>
      <font>
        <color auto="1"/>
      </font>
    </dxf>
    <dxf>
      <font>
        <color theme="0"/>
      </font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>
          <bgColor rgb="FF0070C0"/>
        </patternFill>
      </fill>
    </dxf>
    <dxf>
      <alignment horizontal="left" readingOrder="0"/>
    </dxf>
    <dxf>
      <alignment horizontal="center" readingOrder="0"/>
    </dxf>
    <dxf>
      <alignment vertical="top" readingOrder="0"/>
    </dxf>
    <dxf>
      <alignment wrapText="1" readingOrder="0"/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 patternType="solid">
          <bgColor rgb="FFF6EEEE"/>
        </patternFill>
      </fill>
    </dxf>
    <dxf>
      <fill>
        <patternFill patternType="solid">
          <bgColor theme="4" tint="0.59999389629810485"/>
        </patternFill>
      </fill>
    </dxf>
    <dxf>
      <numFmt numFmtId="166" formatCode="#,##0;\-#,##0;\-"/>
    </dxf>
    <dxf>
      <border>
        <left style="thin">
          <color theme="9"/>
        </left>
      </border>
    </dxf>
    <dxf>
      <border>
        <left style="thin">
          <color theme="9"/>
        </left>
      </border>
    </dxf>
    <dxf>
      <border>
        <top style="thin">
          <color theme="9"/>
        </top>
      </border>
    </dxf>
    <dxf>
      <border>
        <top style="thin">
          <color theme="9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9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thin">
          <color theme="9" tint="0.39994506668294322"/>
        </vertical>
        <horizontal style="thin">
          <color theme="9" tint="0.3999450666829432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color theme="1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color theme="1"/>
      </font>
      <border>
        <horizontal style="thin">
          <color theme="0" tint="-0.14999847407452621"/>
        </horizontal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8" tint="-0.2499465926084170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9" tint="-0.2499465926084170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9" tint="-0.2499465926084170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1"/>
      </font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ont>
        <b val="0"/>
        <i val="0"/>
        <color theme="1" tint="0.499984740745262"/>
      </font>
      <fill>
        <gradientFill degree="90">
          <stop position="0">
            <color theme="0"/>
          </stop>
          <stop position="1">
            <color theme="0"/>
          </stop>
        </gradient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499984740745262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/>
        <i val="0"/>
        <color theme="0"/>
      </font>
      <fill>
        <patternFill>
          <bgColor theme="8" tint="-0.499984740745262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color auto="1"/>
      </font>
      <fill>
        <patternFill patternType="none">
          <bgColor auto="1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left style="thin">
          <color theme="8"/>
        </left>
      </border>
    </dxf>
    <dxf>
      <border>
        <left style="thin">
          <color theme="8"/>
        </left>
      </border>
    </dxf>
    <dxf>
      <border>
        <top style="thin">
          <color theme="8"/>
        </top>
      </border>
    </dxf>
    <dxf>
      <border>
        <top style="thin">
          <color theme="8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  <border>
        <vertical style="thin">
          <color theme="0"/>
        </vertical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8" defaultTableStyle="TableStyleMedium2" defaultPivotStyle="PivotStyleLight16">
    <tableStyle name="Assumption" pivot="0" count="9">
      <tableStyleElement type="wholeTable" dxfId="1205"/>
      <tableStyleElement type="headerRow" dxfId="1204"/>
      <tableStyleElement type="totalRow" dxfId="1203"/>
      <tableStyleElement type="firstColumn" dxfId="1202"/>
      <tableStyleElement type="lastColumn" dxfId="1201"/>
      <tableStyleElement type="firstRowStripe" dxfId="1200"/>
      <tableStyleElement type="secondRowStripe" dxfId="1199"/>
      <tableStyleElement type="firstColumnStripe" dxfId="1198"/>
      <tableStyleElement type="secondColumnStripe" dxfId="1197"/>
    </tableStyle>
    <tableStyle name="CHECK" table="0" count="7">
      <tableStyleElement type="wholeTable" dxfId="1196"/>
      <tableStyleElement type="headerRow" dxfId="1195"/>
      <tableStyleElement type="totalRow" dxfId="1194"/>
      <tableStyleElement type="lastColumn" dxfId="1193"/>
      <tableStyleElement type="firstSubtotalRow" dxfId="1192"/>
      <tableStyleElement type="pageFieldLabels" dxfId="1191"/>
      <tableStyleElement type="pageFieldValues" dxfId="1190"/>
    </tableStyle>
    <tableStyle name="Custom" pivot="0" count="7">
      <tableStyleElement type="wholeTable" dxfId="1189"/>
      <tableStyleElement type="headerRow" dxfId="1188"/>
      <tableStyleElement type="totalRow" dxfId="1187"/>
      <tableStyleElement type="firstColumn" dxfId="1186"/>
      <tableStyleElement type="lastColumn" dxfId="1185"/>
      <tableStyleElement type="firstRowStripe" dxfId="1184"/>
      <tableStyleElement type="firstColumnStripe" dxfId="1183"/>
    </tableStyle>
    <tableStyle name="Custom 2" pivot="0" table="0" count="2">
      <tableStyleElement type="wholeTable" dxfId="1182"/>
      <tableStyleElement type="headerRow" dxfId="1181"/>
    </tableStyle>
    <tableStyle name="Custom 3" pivot="0" table="0" count="2">
      <tableStyleElement type="wholeTable" dxfId="1180"/>
      <tableStyleElement type="headerRow" dxfId="1179"/>
    </tableStyle>
    <tableStyle name="Custom 3 10" pivot="0" table="0" count="10">
      <tableStyleElement type="wholeTable" dxfId="1178"/>
      <tableStyleElement type="headerRow" dxfId="1177"/>
    </tableStyle>
    <tableStyle name="Custom 3 11" pivot="0" table="0" count="10">
      <tableStyleElement type="wholeTable" dxfId="1176"/>
      <tableStyleElement type="headerRow" dxfId="1175"/>
    </tableStyle>
    <tableStyle name="Custom 3 2" pivot="0" table="0" count="10">
      <tableStyleElement type="wholeTable" dxfId="1174"/>
      <tableStyleElement type="headerRow" dxfId="1173"/>
    </tableStyle>
    <tableStyle name="Custom 3 3" pivot="0" table="0" count="10">
      <tableStyleElement type="wholeTable" dxfId="1172"/>
      <tableStyleElement type="headerRow" dxfId="1171"/>
    </tableStyle>
    <tableStyle name="Custom 3 4" pivot="0" table="0" count="10">
      <tableStyleElement type="wholeTable" dxfId="1170"/>
      <tableStyleElement type="headerRow" dxfId="1169"/>
    </tableStyle>
    <tableStyle name="Custom 3 5" pivot="0" table="0" count="10">
      <tableStyleElement type="wholeTable" dxfId="1168"/>
      <tableStyleElement type="headerRow" dxfId="1167"/>
    </tableStyle>
    <tableStyle name="Custom 3 6" pivot="0" table="0" count="10">
      <tableStyleElement type="wholeTable" dxfId="1166"/>
      <tableStyleElement type="headerRow" dxfId="1165"/>
    </tableStyle>
    <tableStyle name="Custom 3 7" pivot="0" table="0" count="10">
      <tableStyleElement type="wholeTable" dxfId="1164"/>
      <tableStyleElement type="headerRow" dxfId="1163"/>
    </tableStyle>
    <tableStyle name="Custom 3 8" pivot="0" table="0" count="10">
      <tableStyleElement type="wholeTable" dxfId="1162"/>
      <tableStyleElement type="headerRow" dxfId="1161"/>
    </tableStyle>
    <tableStyle name="Custom 3 9" pivot="0" table="0" count="10">
      <tableStyleElement type="wholeTable" dxfId="1160"/>
      <tableStyleElement type="headerRow" dxfId="1159"/>
    </tableStyle>
    <tableStyle name="PivotStyleLight1 2" table="0" count="7">
      <tableStyleElement type="wholeTable" dxfId="1158"/>
      <tableStyleElement type="headerRow" dxfId="1157"/>
      <tableStyleElement type="totalRow" dxfId="1156"/>
      <tableStyleElement type="firstRowStripe" dxfId="1155"/>
      <tableStyleElement type="firstColumnStripe" dxfId="1154"/>
      <tableStyleElement type="pageFieldLabels" dxfId="1153"/>
      <tableStyleElement type="pageFieldValues" dxfId="1152"/>
    </tableStyle>
    <tableStyle name="Rpt" table="0" count="2">
      <tableStyleElement type="wholeTable" dxfId="1151"/>
      <tableStyleElement type="headerRow" dxfId="1150"/>
    </tableStyle>
    <tableStyle name="TableStyle_Assumption" pivot="0" count="9">
      <tableStyleElement type="wholeTable" dxfId="1149"/>
      <tableStyleElement type="headerRow" dxfId="1148"/>
      <tableStyleElement type="totalRow" dxfId="1147"/>
      <tableStyleElement type="firstColumn" dxfId="1146"/>
      <tableStyleElement type="lastColumn" dxfId="1145"/>
      <tableStyleElement type="firstRowStripe" dxfId="1144"/>
      <tableStyleElement type="secondRowStripe" dxfId="1143"/>
      <tableStyleElement type="firstColumnStripe" dxfId="1142"/>
      <tableStyleElement type="secondColumnStripe" dxfId="1141"/>
    </tableStyle>
  </tableStyles>
  <extLst>
    <ext xmlns:x14="http://schemas.microsoft.com/office/spreadsheetml/2009/9/main" uri="{46F421CA-312F-682f-3DD2-61675219B42D}">
      <x14:dxfs count="8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>
              <fgColor theme="8" tint="0.59996337778862885"/>
              <bgColor theme="8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 3 10">
          <x14:slicerStyleElements>
            <x14:slicerStyleElement type="unselectedItemWithData" dxfId="79"/>
            <x14:slicerStyleElement type="unselectedItemWithNoData" dxfId="78"/>
            <x14:slicerStyleElement type="selectedItemWithData" dxfId="77"/>
            <x14:slicerStyleElement type="selectedItemWithNoData" dxfId="76"/>
            <x14:slicerStyleElement type="hoveredUnselectedItemWithData" dxfId="75"/>
            <x14:slicerStyleElement type="hoveredSelectedItemWithData" dxfId="74"/>
            <x14:slicerStyleElement type="hoveredUnselectedItemWithNoData" dxfId="73"/>
            <x14:slicerStyleElement type="hoveredSelectedItemWithNoData" dxfId="72"/>
          </x14:slicerStyleElements>
        </x14:slicerStyle>
        <x14:slicerStyle name="Custom 3 11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Custom 3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Custom 3 3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Custom 3 4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Custom 3 5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Custom 3 6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Custom 3 7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Custom 3 8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Custom 3 9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50" Type="http://schemas.openxmlformats.org/officeDocument/2006/relationships/externalLink" Target="externalLinks/externalLink12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externalLink" Target="externalLinks/externalLink15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56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54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externalLink" Target="externalLinks/externalLink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</a:t>
            </a:r>
            <a:r>
              <a:rPr lang="en-US" baseline="0"/>
              <a:t> Plan (Approved) vs HC Act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 COST DASHBOARD'!$AC$4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COST DASHBOARD'!$AD$3:$AO$3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'COMP COST DASHBOARD'!$AD$4:$AO$4</c:f>
              <c:numCache>
                <c:formatCode>General</c:formatCode>
                <c:ptCount val="12"/>
                <c:pt idx="0">
                  <c:v>41</c:v>
                </c:pt>
                <c:pt idx="1">
                  <c:v>42</c:v>
                </c:pt>
                <c:pt idx="2">
                  <c:v>45</c:v>
                </c:pt>
                <c:pt idx="3">
                  <c:v>48</c:v>
                </c:pt>
                <c:pt idx="4">
                  <c:v>49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8-4646-BEBB-1996B4EE2053}"/>
            </c:ext>
          </c:extLst>
        </c:ser>
        <c:ser>
          <c:idx val="1"/>
          <c:order val="1"/>
          <c:tx>
            <c:strRef>
              <c:f>'COMP COST DASHBOARD'!$AC$9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 COST DASHBOARD'!$AD$3:$AO$3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'COMP COST DASHBOARD'!$AD$9:$AO$9</c:f>
              <c:numCache>
                <c:formatCode>General</c:formatCode>
                <c:ptCount val="12"/>
                <c:pt idx="0">
                  <c:v>41</c:v>
                </c:pt>
                <c:pt idx="1">
                  <c:v>42</c:v>
                </c:pt>
                <c:pt idx="2">
                  <c:v>47</c:v>
                </c:pt>
                <c:pt idx="3">
                  <c:v>50</c:v>
                </c:pt>
                <c:pt idx="4">
                  <c:v>55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8-4646-BEBB-1996B4EE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004928"/>
        <c:axId val="1732001184"/>
      </c:barChart>
      <c:catAx>
        <c:axId val="17320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2001184"/>
        <c:crosses val="autoZero"/>
        <c:auto val="1"/>
        <c:lblAlgn val="ctr"/>
        <c:lblOffset val="100"/>
        <c:noMultiLvlLbl val="0"/>
      </c:catAx>
      <c:valAx>
        <c:axId val="1732001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20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776455AA-F7A0-416B-92A8-FE93B244F655}">
          <cx:dataLabels pos="outEnd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bri" panose="020F0502020204030204"/>
                  </a:defRPr>
                </a:pPr>
                <a:endParaRPr lang="ru-RU" sz="1400"/>
              </a:p>
            </cx:txPr>
            <cx:visibility seriesName="0" categoryName="0" value="1"/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wrap="square" lIns="0" tIns="0" rIns="0" bIns="0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defRPr>
            </a:pPr>
            <a:endParaRPr lang="ru-RU" sz="1200"/>
          </a:p>
        </cx:txPr>
      </cx:axis>
      <cx:axis id="1" hidden="1">
        <cx:valScaling/>
        <cx:tickLabels/>
      </cx:axis>
    </cx:plotArea>
  </cx:chart>
  <cx:spPr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microsoft.com/office/2014/relationships/chartEx" Target="../charts/chartEx1.xml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1063625</xdr:colOff>
      <xdr:row>6</xdr:row>
      <xdr:rowOff>0</xdr:rowOff>
    </xdr:from>
    <xdr:to>
      <xdr:col>8</xdr:col>
      <xdr:colOff>1241425</xdr:colOff>
      <xdr:row>6</xdr:row>
      <xdr:rowOff>184150</xdr:rowOff>
    </xdr:to>
    <xdr:sp macro="[7]!shpGU_Click" textlink="">
      <xdr:nvSpPr>
        <xdr:cNvPr id="2" name="shpGU" hidden="1"/>
        <xdr:cNvSpPr/>
      </xdr:nvSpPr>
      <xdr:spPr>
        <a:xfrm>
          <a:off x="4111625" y="1238250"/>
          <a:ext cx="177800" cy="1841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  <xdr:twoCellAnchor editAs="oneCell">
    <xdr:from>
      <xdr:col>22</xdr:col>
      <xdr:colOff>454025</xdr:colOff>
      <xdr:row>4</xdr:row>
      <xdr:rowOff>0</xdr:rowOff>
    </xdr:from>
    <xdr:to>
      <xdr:col>23</xdr:col>
      <xdr:colOff>22225</xdr:colOff>
      <xdr:row>4</xdr:row>
      <xdr:rowOff>177800</xdr:rowOff>
    </xdr:to>
    <xdr:sp macro="[7]!shpMIR_Click" textlink="">
      <xdr:nvSpPr>
        <xdr:cNvPr id="3" name="shpMIR" hidden="1"/>
        <xdr:cNvSpPr/>
      </xdr:nvSpPr>
      <xdr:spPr>
        <a:xfrm>
          <a:off x="12579350" y="838200"/>
          <a:ext cx="177800" cy="1778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  <xdr:twoCellAnchor editAs="oneCell">
    <xdr:from>
      <xdr:col>19</xdr:col>
      <xdr:colOff>1168400</xdr:colOff>
      <xdr:row>6</xdr:row>
      <xdr:rowOff>0</xdr:rowOff>
    </xdr:from>
    <xdr:to>
      <xdr:col>20</xdr:col>
      <xdr:colOff>50800</xdr:colOff>
      <xdr:row>6</xdr:row>
      <xdr:rowOff>184150</xdr:rowOff>
    </xdr:to>
    <xdr:sp macro="[7]!shpLE_Click" textlink="">
      <xdr:nvSpPr>
        <xdr:cNvPr id="4" name="shpLE" hidden="1"/>
        <xdr:cNvSpPr/>
      </xdr:nvSpPr>
      <xdr:spPr>
        <a:xfrm>
          <a:off x="11064875" y="1238250"/>
          <a:ext cx="177800" cy="1841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  <xdr:oneCellAnchor>
    <xdr:from>
      <xdr:col>11</xdr:col>
      <xdr:colOff>704850</xdr:colOff>
      <xdr:row>5</xdr:row>
      <xdr:rowOff>0</xdr:rowOff>
    </xdr:from>
    <xdr:ext cx="177800" cy="177800"/>
    <xdr:sp macro="[7]!BasicCalendar" textlink="">
      <xdr:nvSpPr>
        <xdr:cNvPr id="5" name="shpGU_DATE" hidden="1"/>
        <xdr:cNvSpPr/>
      </xdr:nvSpPr>
      <xdr:spPr>
        <a:xfrm>
          <a:off x="4981575" y="1038225"/>
          <a:ext cx="177800" cy="1778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oneCellAnchor>
  <xdr:oneCellAnchor>
    <xdr:from>
      <xdr:col>4</xdr:col>
      <xdr:colOff>1263650</xdr:colOff>
      <xdr:row>5</xdr:row>
      <xdr:rowOff>0</xdr:rowOff>
    </xdr:from>
    <xdr:ext cx="177800" cy="177800"/>
    <xdr:sp macro="[7]!shpPRS_Click" textlink="">
      <xdr:nvSpPr>
        <xdr:cNvPr id="6" name="shpPRS" hidden="1"/>
        <xdr:cNvSpPr/>
      </xdr:nvSpPr>
      <xdr:spPr>
        <a:xfrm>
          <a:off x="2882900" y="1038225"/>
          <a:ext cx="177800" cy="1778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1682750</xdr:colOff>
      <xdr:row>8</xdr:row>
      <xdr:rowOff>6350</xdr:rowOff>
    </xdr:from>
    <xdr:ext cx="177800" cy="177800"/>
    <xdr:sp macro="[7]!shpLE_Click" textlink="">
      <xdr:nvSpPr>
        <xdr:cNvPr id="2" name="shpLE"/>
        <xdr:cNvSpPr/>
      </xdr:nvSpPr>
      <xdr:spPr>
        <a:xfrm>
          <a:off x="7397750" y="1663700"/>
          <a:ext cx="177800" cy="17780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264584</xdr:colOff>
      <xdr:row>6</xdr:row>
      <xdr:rowOff>169332</xdr:rowOff>
    </xdr:from>
    <xdr:to>
      <xdr:col>9</xdr:col>
      <xdr:colOff>516584</xdr:colOff>
      <xdr:row>7</xdr:row>
      <xdr:rowOff>169416</xdr:rowOff>
    </xdr:to>
    <xdr:sp macro="" textlink="">
      <xdr:nvSpPr>
        <xdr:cNvPr id="2" name="Left Arrow 1"/>
        <xdr:cNvSpPr/>
      </xdr:nvSpPr>
      <xdr:spPr>
        <a:xfrm rot="-5400000">
          <a:off x="6943683" y="1055199"/>
          <a:ext cx="171534" cy="0"/>
        </a:xfrm>
        <a:prstGeom prst="lef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17</xdr:col>
      <xdr:colOff>1263650</xdr:colOff>
      <xdr:row>9</xdr:row>
      <xdr:rowOff>0</xdr:rowOff>
    </xdr:from>
    <xdr:to>
      <xdr:col>18</xdr:col>
      <xdr:colOff>174625</xdr:colOff>
      <xdr:row>9</xdr:row>
      <xdr:rowOff>184150</xdr:rowOff>
    </xdr:to>
    <xdr:sp macro="[7]!shpLE_Click" textlink="">
      <xdr:nvSpPr>
        <xdr:cNvPr id="4" name="shpLE" hidden="1"/>
        <xdr:cNvSpPr/>
      </xdr:nvSpPr>
      <xdr:spPr>
        <a:xfrm>
          <a:off x="15046325" y="1876425"/>
          <a:ext cx="177800" cy="1841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  <xdr:twoCellAnchor>
    <xdr:from>
      <xdr:col>0</xdr:col>
      <xdr:colOff>12700</xdr:colOff>
      <xdr:row>2</xdr:row>
      <xdr:rowOff>12700</xdr:rowOff>
    </xdr:from>
    <xdr:to>
      <xdr:col>0</xdr:col>
      <xdr:colOff>95250</xdr:colOff>
      <xdr:row>2</xdr:row>
      <xdr:rowOff>190500</xdr:rowOff>
    </xdr:to>
    <xdr:sp macro="" textlink="">
      <xdr:nvSpPr>
        <xdr:cNvPr id="5" name="Rounded Rectangle 4" hidden="1"/>
        <xdr:cNvSpPr/>
      </xdr:nvSpPr>
      <xdr:spPr>
        <a:xfrm>
          <a:off x="12700" y="12700"/>
          <a:ext cx="177800" cy="177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...</a:t>
          </a:r>
        </a:p>
      </xdr:txBody>
    </xdr:sp>
    <xdr:clientData/>
  </xdr:twoCellAnchor>
  <xdr:twoCellAnchor editAs="oneCell">
    <xdr:from>
      <xdr:col>3</xdr:col>
      <xdr:colOff>1206500</xdr:colOff>
      <xdr:row>9</xdr:row>
      <xdr:rowOff>0</xdr:rowOff>
    </xdr:from>
    <xdr:to>
      <xdr:col>4</xdr:col>
      <xdr:colOff>174625</xdr:colOff>
      <xdr:row>9</xdr:row>
      <xdr:rowOff>184150</xdr:rowOff>
    </xdr:to>
    <xdr:sp macro="[7]!shpGU_Click" textlink="">
      <xdr:nvSpPr>
        <xdr:cNvPr id="6" name="shpGU" hidden="1"/>
        <xdr:cNvSpPr/>
      </xdr:nvSpPr>
      <xdr:spPr>
        <a:xfrm>
          <a:off x="4006850" y="1876425"/>
          <a:ext cx="177800" cy="1841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innerShdw blurRad="63500" dist="50800" dir="2700000">
            <a:schemeClr val="tx1">
              <a:lumMod val="65000"/>
              <a:lumOff val="35000"/>
              <a:alpha val="50000"/>
            </a:schemeClr>
          </a:inn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anchorCtr="0"/>
        <a:lstStyle/>
        <a:p>
          <a:pPr algn="ctr"/>
          <a:r>
            <a:rPr lang="en-US" sz="900" b="1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...</a:t>
          </a:r>
          <a:endParaRPr lang="en-US" sz="700" b="1" i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1293117</xdr:colOff>
      <xdr:row>1</xdr:row>
      <xdr:rowOff>857251</xdr:rowOff>
    </xdr:from>
    <xdr:to>
      <xdr:col>8</xdr:col>
      <xdr:colOff>2</xdr:colOff>
      <xdr:row>1</xdr:row>
      <xdr:rowOff>1581153</xdr:rowOff>
    </xdr:to>
    <xdr:sp macro="" textlink="">
      <xdr:nvSpPr>
        <xdr:cNvPr id="2" name="Left Brace 1"/>
        <xdr:cNvSpPr/>
      </xdr:nvSpPr>
      <xdr:spPr>
        <a:xfrm rot="5400000">
          <a:off x="5961509" y="-3477766"/>
          <a:ext cx="723902" cy="10060685"/>
        </a:xfrm>
        <a:prstGeom prst="leftBrace">
          <a:avLst>
            <a:gd name="adj1" fmla="val 0"/>
            <a:gd name="adj2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66675</xdr:colOff>
      <xdr:row>1</xdr:row>
      <xdr:rowOff>476250</xdr:rowOff>
    </xdr:from>
    <xdr:to>
      <xdr:col>5</xdr:col>
      <xdr:colOff>47625</xdr:colOff>
      <xdr:row>1</xdr:row>
      <xdr:rowOff>819150</xdr:rowOff>
    </xdr:to>
    <xdr:sp macro="" textlink="">
      <xdr:nvSpPr>
        <xdr:cNvPr id="3" name="Rectangle 2"/>
        <xdr:cNvSpPr/>
      </xdr:nvSpPr>
      <xdr:spPr>
        <a:xfrm>
          <a:off x="4762500" y="809625"/>
          <a:ext cx="3448050" cy="342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Финансовый мэйпинг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241789</xdr:colOff>
      <xdr:row>27</xdr:row>
      <xdr:rowOff>153865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9363808" cy="5106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10</xdr:row>
      <xdr:rowOff>528637</xdr:rowOff>
    </xdr:from>
    <xdr:to>
      <xdr:col>20</xdr:col>
      <xdr:colOff>209550</xdr:colOff>
      <xdr:row>14</xdr:row>
      <xdr:rowOff>566737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133350</xdr:colOff>
      <xdr:row>10</xdr:row>
      <xdr:rowOff>190500</xdr:rowOff>
    </xdr:from>
    <xdr:to>
      <xdr:col>5</xdr:col>
      <xdr:colOff>133352</xdr:colOff>
      <xdr:row>11</xdr:row>
      <xdr:rowOff>609600</xdr:rowOff>
    </xdr:to>
    <xdr:cxnSp macro="">
      <xdr:nvCxnSpPr>
        <xdr:cNvPr id="3" name="Straight Connector 2"/>
        <xdr:cNvCxnSpPr/>
      </xdr:nvCxnSpPr>
      <xdr:spPr>
        <a:xfrm>
          <a:off x="5057775" y="2552700"/>
          <a:ext cx="2" cy="1095375"/>
        </a:xfrm>
        <a:prstGeom prst="line">
          <a:avLst/>
        </a:prstGeom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10</xdr:row>
      <xdr:rowOff>161925</xdr:rowOff>
    </xdr:from>
    <xdr:to>
      <xdr:col>19</xdr:col>
      <xdr:colOff>295275</xdr:colOff>
      <xdr:row>10</xdr:row>
      <xdr:rowOff>171450</xdr:rowOff>
    </xdr:to>
    <xdr:cxnSp macro="">
      <xdr:nvCxnSpPr>
        <xdr:cNvPr id="4" name="Straight Connector 3"/>
        <xdr:cNvCxnSpPr/>
      </xdr:nvCxnSpPr>
      <xdr:spPr>
        <a:xfrm flipV="1">
          <a:off x="5048250" y="2524125"/>
          <a:ext cx="8705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10</xdr:row>
      <xdr:rowOff>152400</xdr:rowOff>
    </xdr:from>
    <xdr:to>
      <xdr:col>19</xdr:col>
      <xdr:colOff>285750</xdr:colOff>
      <xdr:row>11</xdr:row>
      <xdr:rowOff>0</xdr:rowOff>
    </xdr:to>
    <xdr:cxnSp macro="">
      <xdr:nvCxnSpPr>
        <xdr:cNvPr id="5" name="Straight Arrow Connector 4"/>
        <xdr:cNvCxnSpPr/>
      </xdr:nvCxnSpPr>
      <xdr:spPr>
        <a:xfrm>
          <a:off x="13744575" y="2514600"/>
          <a:ext cx="0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12</xdr:row>
      <xdr:rowOff>561975</xdr:rowOff>
    </xdr:from>
    <xdr:to>
      <xdr:col>17</xdr:col>
      <xdr:colOff>457200</xdr:colOff>
      <xdr:row>12</xdr:row>
      <xdr:rowOff>609600</xdr:rowOff>
    </xdr:to>
    <xdr:cxnSp macro="">
      <xdr:nvCxnSpPr>
        <xdr:cNvPr id="6" name="Straight Arrow Connector 5"/>
        <xdr:cNvCxnSpPr/>
      </xdr:nvCxnSpPr>
      <xdr:spPr>
        <a:xfrm flipV="1">
          <a:off x="5886450" y="4276725"/>
          <a:ext cx="6810375" cy="47625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432258</xdr:colOff>
      <xdr:row>13</xdr:row>
      <xdr:rowOff>136024</xdr:rowOff>
    </xdr:from>
    <xdr:ext cx="244018" cy="374141"/>
    <xdr:sp macro="" textlink="">
      <xdr:nvSpPr>
        <xdr:cNvPr id="7" name="Rectangle 6"/>
        <xdr:cNvSpPr/>
      </xdr:nvSpPr>
      <xdr:spPr>
        <a:xfrm>
          <a:off x="5966283" y="4527049"/>
          <a:ext cx="244018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1</a:t>
          </a:r>
          <a:endParaRPr lang="en-U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266700</xdr:colOff>
      <xdr:row>13</xdr:row>
      <xdr:rowOff>119062</xdr:rowOff>
    </xdr:from>
    <xdr:ext cx="244018" cy="374141"/>
    <xdr:sp macro="" textlink="">
      <xdr:nvSpPr>
        <xdr:cNvPr id="8" name="Rectangle 7"/>
        <xdr:cNvSpPr/>
      </xdr:nvSpPr>
      <xdr:spPr>
        <a:xfrm>
          <a:off x="7019925" y="4510087"/>
          <a:ext cx="244018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2</a:t>
          </a:r>
          <a:endParaRPr lang="en-U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oneCellAnchor>
    <xdr:from>
      <xdr:col>10</xdr:col>
      <xdr:colOff>152400</xdr:colOff>
      <xdr:row>13</xdr:row>
      <xdr:rowOff>90487</xdr:rowOff>
    </xdr:from>
    <xdr:ext cx="244018" cy="374141"/>
    <xdr:sp macro="" textlink="">
      <xdr:nvSpPr>
        <xdr:cNvPr id="9" name="Rectangle 8"/>
        <xdr:cNvSpPr/>
      </xdr:nvSpPr>
      <xdr:spPr>
        <a:xfrm>
          <a:off x="8124825" y="4481512"/>
          <a:ext cx="244018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3</a:t>
          </a:r>
          <a:endParaRPr lang="en-U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19050</xdr:colOff>
      <xdr:row>13</xdr:row>
      <xdr:rowOff>109537</xdr:rowOff>
    </xdr:from>
    <xdr:ext cx="244018" cy="374141"/>
    <xdr:sp macro="" textlink="">
      <xdr:nvSpPr>
        <xdr:cNvPr id="10" name="Rectangle 9"/>
        <xdr:cNvSpPr/>
      </xdr:nvSpPr>
      <xdr:spPr>
        <a:xfrm>
          <a:off x="9210675" y="4500562"/>
          <a:ext cx="244018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ru-RU" sz="1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4</a:t>
          </a:r>
          <a:endParaRPr lang="en-US" sz="18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5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361949</xdr:colOff>
          <xdr:row>9</xdr:row>
          <xdr:rowOff>657225</xdr:rowOff>
        </xdr:from>
        <xdr:to>
          <xdr:col>11</xdr:col>
          <xdr:colOff>533399</xdr:colOff>
          <xdr:row>10</xdr:row>
          <xdr:rowOff>333375</xdr:rowOff>
        </xdr:to>
        <xdr:pic>
          <xdr:nvPicPr>
            <xdr:cNvPr id="11" name="Picture 10"/>
            <xdr:cNvPicPr>
              <a:picLocks noChangeAspect="1" noChangeArrowheads="1"/>
              <a:extLst>
                <a:ext uri="{84589F7E-364E-4C9E-8A38-B11213B215E9}">
                  <a14:cameraTool cellRange="$B$19:$B$20" spid="_x0000_s303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334374" y="2352675"/>
              <a:ext cx="781050" cy="3524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12</xdr:row>
          <xdr:rowOff>504825</xdr:rowOff>
        </xdr:from>
        <xdr:to>
          <xdr:col>6</xdr:col>
          <xdr:colOff>76200</xdr:colOff>
          <xdr:row>12</xdr:row>
          <xdr:rowOff>666750</xdr:rowOff>
        </xdr:to>
        <xdr:pic>
          <xdr:nvPicPr>
            <xdr:cNvPr id="12" name="Picture 11"/>
            <xdr:cNvPicPr>
              <a:picLocks noChangeAspect="1" noChangeArrowheads="1"/>
              <a:extLst>
                <a:ext uri="{84589F7E-364E-4C9E-8A38-B11213B215E9}">
                  <a14:cameraTool cellRange="$C$23" spid="_x0000_s3036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000625" y="4229100"/>
              <a:ext cx="609600" cy="161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</xdr:colOff>
          <xdr:row>12</xdr:row>
          <xdr:rowOff>447675</xdr:rowOff>
        </xdr:from>
        <xdr:to>
          <xdr:col>19</xdr:col>
          <xdr:colOff>104775</xdr:colOff>
          <xdr:row>12</xdr:row>
          <xdr:rowOff>609600</xdr:rowOff>
        </xdr:to>
        <xdr:pic>
          <xdr:nvPicPr>
            <xdr:cNvPr id="13" name="Picture 12"/>
            <xdr:cNvPicPr>
              <a:picLocks noChangeAspect="1" noChangeArrowheads="1"/>
              <a:extLst>
                <a:ext uri="{84589F7E-364E-4C9E-8A38-B11213B215E9}">
                  <a14:cameraTool cellRange="$C$24" spid="_x0000_s3036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2954000" y="4171950"/>
              <a:ext cx="609600" cy="161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12</xdr:row>
          <xdr:rowOff>466725</xdr:rowOff>
        </xdr:from>
        <xdr:to>
          <xdr:col>12</xdr:col>
          <xdr:colOff>228600</xdr:colOff>
          <xdr:row>13</xdr:row>
          <xdr:rowOff>142875</xdr:rowOff>
        </xdr:to>
        <xdr:pic>
          <xdr:nvPicPr>
            <xdr:cNvPr id="14" name="Picture 13"/>
            <xdr:cNvPicPr>
              <a:picLocks noChangeAspect="1" noChangeArrowheads="1"/>
              <a:extLst>
                <a:ext uri="{84589F7E-364E-4C9E-8A38-B11213B215E9}">
                  <a14:cameraTool cellRange="$B$26:$B$27" spid="_x0000_s3036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39175" y="4191000"/>
              <a:ext cx="781050" cy="3524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412061</xdr:colOff>
      <xdr:row>14</xdr:row>
      <xdr:rowOff>180975</xdr:rowOff>
    </xdr:from>
    <xdr:to>
      <xdr:col>21</xdr:col>
      <xdr:colOff>89453</xdr:colOff>
      <xdr:row>23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571497</xdr:colOff>
      <xdr:row>24</xdr:row>
      <xdr:rowOff>174962</xdr:rowOff>
    </xdr:from>
    <xdr:to>
      <xdr:col>22</xdr:col>
      <xdr:colOff>243506</xdr:colOff>
      <xdr:row>37</xdr:row>
      <xdr:rowOff>165652</xdr:rowOff>
    </xdr:to>
    <xdr:sp macro="" textlink="">
      <xdr:nvSpPr>
        <xdr:cNvPr id="7" name="SLIDERAIWATERFALLCHART!58687e2d-f4ac-499f-b601-2e9477128ddb" descr="sl_tag__sl_custom_type:1;sl_tag__ID:9;" title="{&quot;id&quot;:&quot;58687e2d-f4ac-499f-b601-2e9477128ddb&quot;,&quot;contexts&quot;:{&quot;bar&quot;:{&quot;connectors&quot;:{&quot;display&quot;:false,&quot;options&quot;:[]}},&quot;style&quot;:{&quot;useGradient&quot;:true,&quot;useSmooth&quot;:false},&quot;theme&quot;:{},&quot;data&quot;:{&quot;layout&quot;:0,&quot;useTotalDataRow&quot;:false},&quot;scales&quot;:{&quot;x&quot;:{&quot;ticks&quot;:{&quot;fonts&quot;:[],&quot;colors&quot;:[],&quot;templates&quot;:[]}},&quot;y&quot;:{&quot;ticks&quot;:{&quot;fonts&quot;:[],&quot;colors&quot;:[],&quot;templates&quot;:[]}}},&quot;migration&quot;:{&quot;ignoreLineScaleFactor&quot;:true},&quot;hiddenColsNRows&quot;:{&quot;hiddenCols&quot;:[],&quot;hiddenRows&quot;:[],&quot;hiddenCols2&quot;:[],&quot;hiddenRows2&quot;:[]},&quot;sorted&quot;:{&quot;typeSortedAll&quot;:&quot;none&quot;,&quot;typeAreaSorted&quot;:&quot;none&quot;},&quot;colorCells&quot;:{&quot;colors&quot;:[[&quot;#FFFFFF&quot;,&quot;#FFFFFF&quot;,&quot;#FFFFFF&quot;,&quot;#FFFFFF&quot;,&quot;#FFFFFF&quot;,&quot;#FFFFFF&quot;,&quot;#FFFFFF&quot;,&quot;#FFFFFF&quot;,&quot;#FFFFFF&quot;,&quot;#FFFFFF&quot;,&quot;#FFFFFF&quot;,&quot;#FFFFFF&quot;,&quot;#FFFFFF&quot;],[&quot;#FFFFFF&quot;,&quot;#FFFFFF&quot;,&quot;#FFFFFF&quot;,&quot;#FFFFFF&quot;,&quot;#FFFFFF&quot;,&quot;#FFFFFF&quot;,&quot;#FFFFFF&quot;,&quot;#FFFFFF&quot;,&quot;#FFFFFF&quot;,&quot;#FFFFFF&quot;,&quot;#FFFFFF&quot;,&quot;#FFFFFF&quot;,&quot;#FFFFFF&quot;]]},&quot;annotations&quot;:{&quot;diffArrow&quot;:{&quot;labelFormat&quot;:{&quot;accuracy&quot;:0}}},&quot;datasetOptions&quot;:{&quot;barsIsSecondCompositeScale&quot;:false}},&quot;dependencies&quot;:[],&quot;version&quot;:14,&quot;editorVersion&quot;:&quot;10.0.0&quot;,&quot;locale&quot;:&quot;en-US&quot;,&quot;theme&quot;:{&quot;font&quot;:{&quot;font&quot;:{&quot;family&quot;:&quot;Arial&quot;,&quot;size&quot;:13.333333333333334,&quot;weight&quot;:&quot;normal&quot;,&quot;style&quot;:&quot;normal&quot;},&quot;color&quot;:{&quot;colors&quot;:[{&quot;value&quot;:&quot;dk1&quot;}],&quot;type&quot;:&quot;solid&quot;}},&quot;labels&quot;:{&quot;rules&quot;:{&quot;all&quot;:{&quot;all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},&quot;positive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},&quot;negative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}},&quot;segment&quot;:{&quot;all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,&quot;color&quot;:{&quot;colors&quot;:[{&quot;value&quot;:&quot;tx1&quot;}],&quot;type&quot;:&quot;solid&quot;}},&quot;positive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,&quot;color&quot;:{&quot;colors&quot;:[{&quot;value&quot;:&quot;tx1&quot;}],&quot;type&quot;:&quot;solid&quot;}},&quot;negative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,&quot;color&quot;:{&quot;colors&quot;:[{&quot;value&quot;:&quot;tx1&quot;}],&quot;type&quot;:&quot;solid&quot;}}},&quot;final&quot;:{&quot;all&quot;:{&quot;anchor&quot;:&quot;center&quot;,&quot;align&quot;:&quot;auto&quot;,&quot;formatId&quot;:&quot;general&quot;,&quot;font&quot;:{&quot;family&quot;:&quot;Arial&quot;,&quot;size&quot;:13.333333333333334,&quot;weight&quot;:&quot;normal&quot;,&quot;style&quot;:&quot;normal&quot;},&quot;color&quot;:{&quot;colors&quot;:[{&quot;value&quot;:&quot;dk1&quot;}],&quot;type&quot;:&quot;solid&quot;}},&quot;positive&quot;:{&quot;anchor&quot;:&quot;center&quot;,&quot;align&quot;:&quot;over&quot;,&quot;formatId&quot;:&quot;general&quot;,&quot;font&quot;:{&quot;family&quot;:&quot;Arial&quot;,&quot;size&quot;:13.333333333333334,&quot;weight&quot;:&quot;normal&quot;,&quot;style&quot;:&quot;normal&quot;},&quot;color&quot;:{&quot;colors&quot;:[{&quot;value&quot;:&quot;dk1&quot;}],&quot;type&quot;:&quot;solid&quot;}},&quot;negative&quot;:{&quot;anchor&quot;:&quot;center&quot;,&quot;align&quot;:&quot;under&quot;,&quot;formatId&quot;:&quot;general&quot;,&quot;font&quot;:{&quot;family&quot;:&quot;Arial&quot;,&quot;size&quot;:13.333333333333334,&quot;weight&quot;:&quot;normal&quot;,&quot;style&quot;:&quot;normal&quot;},&quot;color&quot;:{&quot;colors&quot;:[{&quot;value&quot;:&quot;dk1&quot;}],&quot;type&quot;:&quot;solid&quot;}}}}},&quot;segments&quot;:{&quot;default&quot;:{&quot;common&quot;:{&quot;border&quot;:{&quot;dash&quot;:[0,0],&quot;width&quot;:0},&quot;shadow&quot;:{&quot;type&quot;:&quot;none&quot;}},&quot;solid&quot;:{&quot;border&quot;:{&quot;color&quot;:{&quot;colors&quot;:[{&quot;value&quot;:&quot;dk1&quot;},{&quot;value&quot;:&quot;dk1&quot;}]}},&quot;shadow&quot;:{&quot;color&quot;:{&quot;colors&quot;:[{&quot;value&quot;:&quot;dk1&quot;}]}}},&quot;gradient&quot;:{&quot;border&quot;:{&quot;color&quot;:{&quot;colors&quot;:[{&quot;value&quot;:&quot;dk1&quot;},{&quot;value&quot;:&quot;dk1&quot;}]}},&quot;shadow&quot;:{&quot;color&quot;:{&quot;colors&quot;:[{&quot;value&quot;:&quot;dk1&quot;}]}}}},&quot;rules&quot;:{&quot;all&quot;:{},&quot;positive&quot;:{&quot;color&quot;:{&quot;colors&quot;:[{&quot;value&quot;:&quot;notHighlight&quot;},{&quot;value&quot;:&quot;accent1&quot;}]}},&quot;negative&quot;:{&quot;color&quot;:{&quot;colors&quot;:[{&quot;value&quot;:&quot;notHighlight&quot;},{&quot;value&quot;:&quot;accent1&quot;}]}}}},&quot;colorScheme&quot;:{&quot;id&quot;:0,&quot;default&quot;:{},&quot;defaults&quot;:{&quot;solid&quot;:{&quot;colors&quot;:[{&quot;light&quot;:0,&quot;alpha&quot;:100,&quot;pattern&quot;:&quot;none&quot;}]},&quot;gradient&quot;:{&quot;colors&quot;:[{&quot;light&quot;:0,&quot;alpha&quot;:100,&quot;pattern&quot;:&quot;none&quot;},{&quot;light&quot;:-40,&quot;alpha&quot;:100,&quot;pattern&quot;:&quot;none&quot;}],&quot;angle&quot;:45}}},&quot;annotations&quot;:{&quot;common&quot;:{&quot;line&quot;:{&quot;borderWidth&quot;:1.3333333333333333,&quot;borderDash&quot;:[0,0]}},&quot;solid&quot;:{&quot;line&quot;:{&quot;borderColor&quot;:{&quot;colors&quot;:[{&quot;value&quot;:&quot;#808080&quot;}]}}},&quot;gradient&quot;:{&quot;line&quot;:{&quot;borderColor&quot;:{&quot;colors&quot;:[{&quot;value&quot;:&quot;#808080&quot;}]}}}},&quot;version&quot;:1},&quot;themeColors&quot;:{&quot;accent1&quot;:&quot;#5B9BD5&quot;,&quot;accent2&quot;:&quot;#ED7D31&quot;,&quot;accent3&quot;:&quot;#A5A5A5&quot;,&quot;accent4&quot;:&quot;#FFC000&quot;,&quot;accent5&quot;:&quot;#4472C4&quot;,&quot;accent6&quot;:&quot;#70AD47&quot;,&quot;dk1&quot;:&quot;#000&quot;,&quot;dk2&quot;:&quot;#44546A&quot;,&quot;lt1&quot;:&quot;#954F72&quot;,&quot;lt2&quot;:&quot;#0563C1&quot;,&quot;tx1&quot;:&quot;#FFF&quot;,&quot;tx2&quot;:&quot;#E7E6E6&quot;},&quot;customPalette&quot;:[],&quot;dataLinks&quot;:[{&quot;range&quot;:&quot;AC8:AP10&quot;,&quot;sheet&quot;:&quot;COMP COST DASHBOARD&quot;,&quot;path&quot;:&quot;local&quot;,&quot;type&quot;:&quot;file&quot;,&quot;id&quot;:&quot;85a019c6-c6c5-4087-9a67-50379f327e51&quot;,&quot;hash&quot;:&quot;712f045601d5a659950ff4777a027d8f16ab3ee8eb041b77d8ed3993b0a3e7d3&quot;,&quot;position&quot;:{&quot;row&quot;:0,&quot;column&quot;:0}}],&quot;chartType&quot;:&quot;groupedBar&quot;,&quot;dataLabels&quot;:[&quot;Jan&quot;,&quot;Feb&quot;,&quot;Mar&quot;,&quot;Apr&quot;,&quot;May&quot;,&quot;Jun&quot;,&quot;Jul&quot;,&quot;Aug&quot;,&quot;Sep&quot;,&quot;Oct&quot;,&quot;Nov&quot;,&quot;Dec&quot;,&quot;EoY&quot;],&quot;datasets&quot;:[{&quot;label&quot;:&quot;Actual&quot;,&quot;values&quot;:[41,42,47,50,55,58,null,null,null,null,null,null,620],&quot;colors&quot;:[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,{&quot;colors&quot;:[{&quot;value&quot;:&quot;accent1&quot;},{&quot;value&quot;:&quot;accent1&quot;}]}],&quot;options&quot;:{&quot;type&quot;:&quot;bar&quot;},&quot;labelsOptions&quot;:[null,null,null,null,null,null,null,null,null,null,null,null,null],&quot;defaultColor&quot;:{&quot;colors&quot;:[{&quot;value&quot;:&quot;accent1&quot;},{&quot;value&quot;:&quot;accent1&quot;}]},&quot;initialColor&quot;:{&quot;colors&quot;:[{&quot;value&quot;:&quot;accent1&quot;},{&quot;value&quot;:&quot;accent1&quot;}]},&quot;formats&quot;:[null,null,null,null,null,null,null,null,null,null,null,null,null]},{&quot;label&quot;:&quot;Budget&quot;,&quot;values&quot;:[40,50,47,60,61,66,68,60,60,60,60,60,692],&quot;colors&quot;:[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,{&quot;colors&quot;:[{&quot;value&quot;:&quot;accent2&quot;},{&quot;value&quot;:&quot;accent2&quot;}]}],&quot;options&quot;:{&quot;type&quot;:&quot;bar&quot;},&quot;labelsOptions&quot;:[null,null,null,null,null,null,null,null,null,null,null,null,null],&quot;defaultColor&quot;:{&quot;colors&quot;:[{&quot;value&quot;:&quot;accent2&quot;},{&quot;value&quot;:&quot;accent2&quot;}]},&quot;initialColor&quot;:{&quot;colors&quot;:[{&quot;value&quot;:&quot;accent2&quot;},{&quot;value&quot;:&quot;accent2&quot;}]},&quot;formats&quot;:[null,null,null,null,null,null,null,null,null,null,null,null,null]},{&quot;label&quot;:&quot;&quot;,&quot;values&quot;:[null,null,null,null,null,null,null,null,null,null,null,null,null],&quot;colors&quot;:[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,{&quot;colors&quot;:[{&quot;value&quot;:&quot;accent3&quot;},{&quot;value&quot;:&quot;accent3&quot;}]}],&quot;options&quot;:{&quot;type&quot;:&quot;bar&quot;},&quot;labelsOptions&quot;:[],&quot;defaultColor&quot;:{&quot;colors&quot;:[{&quot;value&quot;:&quot;accent3&quot;},{&quot;value&quot;:&quot;accent3&quot;}]},&quot;initialColor&quot;:{&quot;colors&quot;:[{&quot;value&quot;:&quot;accent3&quot;},{&quot;value&quot;:&quot;accent3&quot;}]},&quot;formats&quot;:[]}],&quot;chartOptions&quot;:{&quot;hiddenLabels&quot;:{&quot;final&quot;:false,&quot;segment&quot;:false},&quot;scales&quot;:{&quot;x&quot;:{&quot;display&quot;:true,&quot;position&quot;:&quot;bottom&quot;,&quot;reverse&quot;:false},&quot;y&quot;:{&quot;display&quot;:false,&quot;reverse&quot;:false,&quot;position&quot;:&quot;left&quot;}},&quot;plugins&quot;:{&quot;legend&quot;:{&quot;display&quot;:true}},&quot;indexAxis&quot;:&quot;x&quot;,&quot;direction&quot;:&quot;up&quot;},&quot;diffArrows&quot;:[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72b30ce4-bd88-4817-a82c-8fe4286e9bd0&quot;,&quot;from&quot;:{&quot;datasetIndex&quot;:0,&quot;index&quot;:0},&quot;to&quot;:{&quot;datasetIndex&quot;:1,&quot;index&quot;:0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62f001bd-5ca6-42cb-90fc-99ae390f23db&quot;,&quot;from&quot;:{&quot;datasetIndex&quot;:0,&quot;index&quot;:1},&quot;to&quot;:{&quot;datasetIndex&quot;:1,&quot;index&quot;:1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,&quot;templates&quot;:[{&quot;before&quot;:&quot;&quot;,&quot;after&quot;:&quot;&quot;,&quot;hideValue&quot;:false}]},&quot;id&quot;:&quot;647ed0e8-ddb8-4e4e-a170-4149e6cae822&quot;,&quot;from&quot;:{&quot;datasetIndex&quot;:0,&quot;index&quot;:2},&quot;to&quot;:{&quot;datasetIndex&quot;:1,&quot;index&quot;:2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4aebd978-9c0d-4485-b229-4c3f2085b43d&quot;,&quot;from&quot;:{&quot;datasetIndex&quot;:0,&quot;index&quot;:3},&quot;to&quot;:{&quot;datasetIndex&quot;:1,&quot;index&quot;:3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b14c3892-6cb0-4909-acc0-bb183dd82335&quot;,&quot;from&quot;:{&quot;datasetIndex&quot;:0,&quot;index&quot;:4},&quot;to&quot;:{&quot;datasetIndex&quot;:1,&quot;index&quot;:4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11544087-6217-4f4e-83db-5321f1014d5d&quot;,&quot;from&quot;:{&quot;datasetIndex&quot;:0,&quot;index&quot;:5},&quot;to&quot;:{&quot;datasetIndex&quot;:1,&quot;index&quot;:5},&quot;labelType&quot;:0,&quot;isVertical&quot;:false,&quot;yScaleID&quot;:&quot;y&quot;},{&quot;borderColor&quot;:{&quot;colors&quot;:[{&quot;value&quot;:&quot;#808080&quot;}]},&quot;borderWidth&quot;:1.3333333333333333,&quot;borderDash&quot;:[0,0],&quot;label&quot;:{&quot;borderColor&quot;:{&quot;colors&quot;:[{&quot;value&quot;:&quot;#808080&quot;}]},&quot;borderWidth&quot;:1.3333333333333333,&quot;borderDash&quot;:[0,0],&quot;display&quot;:true,&quot;borderRadius&quot;:100,&quot;position&quot;:&quot;center&quot;,&quot;drawTime&quot;:&quot;afterDraw&quot;,&quot;backgroundColor&quot;:{&quot;colors&quot;:[{&quot;value&quot;:&quot;#fff&quot;}]},&quot;color&quot;:{&quot;colors&quot;:[{&quot;value&quot;:&quot;dk1&quot;}],&quot;type&quot;:&quot;solid&quot;},&quot;font&quot;:{&quot;family&quot;:&quot;Arial&quot;,&quot;size&quot;:13.333333333333334,&quot;weight&quot;:&quot;normal&quot;,&quot;style&quot;:&quot;normal&quot;}},&quot;labelFormat&quot;:{&quot;accuracy&quot;:0},&quot;id&quot;:&quot;5aa99fb1-84b8-494b-8a3b-683c037a620a&quot;,&quot;from&quot;:{&quot;datasetIndex&quot;:0,&quot;index&quot;:12},&quot;to&quot;:{&quot;datasetIndex&quot;:1,&quot;index&quot;:12},&quot;labelType&quot;:0,&quot;isVertical&quot;:false,&quot;yScaleID&quot;:&quot;y&quot;}],&quot;scaleBreaks&quot;:[{&quot;value&quot;:494.85453652375276,&quot;finishScalePercentage&quot;:0.08420461721984422,&quot;vScaleID&quot;:&quot;y&quot;,&quot;id&quot;:&quot;7d7372d1-1d8e-4ca0-b398-8d64b557a634&quot;},{&quot;value&quot;:645.2296375756647,&quot;finishScalePercentage&quot;:0.08420461721984421,&quot;vScaleID&quot;:&quot;y&quot;,&quot;id&quot;:&quot;b16df1ca-6474-4681-a471-ebe37a103006&quot;}],&quot;annotations&quot;:{&quot;axis&quot;:[{&quot;borderColor&quot;:{&quot;colors&quot;:[{&quot;value&quot;:&quot;accent3&quot;},{&quot;value&quot;:&quot;accent3&quot;,&quot;light&quot;:0}]},&quot;borderWidth&quot;:1.3333333333333333,&quot;borderDash&quot;:[0,0],&quot;id&quot;:&quot;defaults_line_at_0y&quot;,&quot;type&quot;:&quot;axis&quot;,&quot;targetScaleID&quot;:&quot;x&quot;,&quot;vScaleID&quot;:&quot;y&quot;,&quot;drawTime&quot;:&quot;afterDatasetsDraw&quot;}]},&quot;stacksSum&quot;:[]}"/>
        <xdr:cNvSpPr/>
      </xdr:nvSpPr>
      <xdr:spPr>
        <a:xfrm>
          <a:off x="9029697" y="5575637"/>
          <a:ext cx="6872909" cy="227669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190499</xdr:rowOff>
    </xdr:from>
    <xdr:to>
      <xdr:col>20</xdr:col>
      <xdr:colOff>600075</xdr:colOff>
      <xdr:row>34</xdr:row>
      <xdr:rowOff>133350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798" b="6331"/>
        <a:stretch/>
      </xdr:blipFill>
      <xdr:spPr>
        <a:xfrm>
          <a:off x="1" y="761999"/>
          <a:ext cx="12792074" cy="58483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521522</xdr:colOff>
      <xdr:row>23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713522" cy="4219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fileserv\finshare\Users\Documents%20and%20Settings\VDavidov\Local%20Settings\Temporary%20Internet%20Files\OLK41F\Analyse\Base%20products\M&#233;taux\Acier\Pricing%20model\Steel%20assumptions\sta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%20drive\Documents%20and%20Settings\arunn\Local%20Settings\Temporary%20Internet%20Files\OLK1850\SPRM.SI.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YUKOS\YUKO_MOD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NOVATEK\NVTK_mod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9_Manager/Mirogroup/&#1059;&#1087;&#1088;&#1072;&#1074;&#1083;&#1077;&#1085;&#1082;&#1072;/&#1057;&#1045;&#1054;/CEO%20report%20&#1052;&#1043;&#1056;_3%20m%2020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man%20Resources\London\REWARD\Comp%20&amp;%20Bens\Budget\MasterFile\BudgetSystem_MasterFile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_works/BUDGET/HC%20Tracker/&#1052;&#1072;&#1082;&#1077;&#1090;%20&#1080;%20&#1086;&#1087;&#1080;&#1089;&#1072;&#1085;&#1080;&#1077;_v202605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03_BOARD%20OF%20DIRECTORS/2016/6m%202016/&#1053;&#1048;&#1048;/&#1053;&#1048;&#1048;%20_6%20&#1084;&#1077;&#1089;_2016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.seperteladze/Desktop/&#1044;&#1045;&#1051;&#1054;/&#1041;&#1070;&#1044;&#1046;&#1045;&#1058;/&#1092;&#1080;&#1085;&#1072;&#1083;&#1100;&#1085;&#1099;&#1077;%20&#1074;&#1077;&#1088;&#1089;&#1080;&#1080;/&#1041;&#1102;&#1076;&#1078;&#1077;&#1090;%202016-2017%20&#1052;&#1043;&#1056;%20BIZ%20PLAN%20final%20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Financial%20Statements%20(BS%20and%20IS)%20for%20the%20period%20ended%2031%2012%20200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s2/%20Cherkizovo%20Group%20Final%202010/2231%20Financial%20Statements%20(BS%20and%20IS)%20for%2012m%20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91.6332%20ST&amp;LT%20rollforward%20and%20testing%20200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.seperteladze/Downloads/Users/ENedashkovskaya/AppData/Local/Microsoft/Windows/Temporary%20Internet%20Files/Content.Outlook/KG4OY7R4/&#1088;&#1072;&#1073;&#1086;&#1090;&#1072;/&#1041;&#1102;&#1076;&#1078;&#1077;&#1090;%202013/BUDGET_form_KSK_2013_v1.0%20&#1092;&#1080;&#1085;&#1072;&#108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Workgroups\Human%20Resources\London\REWARD\Comp%20&amp;%20Bens\Budget\2024\&#1043;&#1088;&#1072;&#1092;&#1080;&#1082;%20&#1073;&#1102;&#1076;&#1078;&#1077;&#1090;&#1080;&#1088;&#1086;&#1074;&#1072;&#1085;&#1080;&#1103;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  <sheetName val="Tav_22_Rischio_di_Credito"/>
      <sheetName val="SP_puntuale"/>
      <sheetName val="Settore_composizione"/>
      <sheetName val="Tav_23_Sofferenze_dettaglio"/>
      <sheetName val="Oneri_di_Gestione"/>
      <sheetName val="Serie2_(last_but_not_least)"/>
      <sheetName val="SP_medio"/>
      <sheetName val="Patrimonio_netto"/>
      <sheetName val="File_vuoto"/>
      <sheetName val="totale_patr_"/>
      <sheetName val="R&amp;R_Il_Sole_24_Ore"/>
      <sheetName val="6_GPF_&amp;_GPM"/>
      <sheetName val="9_Costo_personale"/>
      <sheetName val="10_Spese_Amm__&amp;_Rett_Acc_"/>
      <sheetName val="quarterly_income_and_e&amp;p"/>
      <sheetName val="Tav_22 Rischio di Credito"/>
      <sheetName val="Tav_23 Sofferenze dettaglio"/>
      <sheetName val="Serie2 _last but not least_"/>
      <sheetName val="ORE AJE"/>
      <sheetName val="Лист2"/>
      <sheetName val="FX"/>
      <sheetName val="Справочник"/>
      <sheetName val="Prelim Cost"/>
      <sheetName val="lang"/>
      <sheetName val="[͘_x0000__x0004__x0000__x0000__x0000__x0000__x0000__x0000_䞬е_x0000__x0000__x0000__x0000__x0000__x0000__x0000__x0000__xd978_͘_x0000__x0000__x0019__x0000__x0000__x0000__x0000__x0000_"/>
      <sheetName val="italy"/>
      <sheetName val="Datos"/>
      <sheetName val="98IN03AT"/>
      <sheetName val="Control"/>
      <sheetName val="Sheet1"/>
      <sheetName val="100"/>
      <sheetName val="[͘䞬е͘"/>
      <sheetName val="LCR by busin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R COSTS"/>
      <sheetName val="Sales Plan "/>
      <sheetName val="PL VTB"/>
      <sheetName val="Assumptions"/>
      <sheetName val="financing costs"/>
      <sheetName val="PL"/>
      <sheetName val="PL(Прогноз)"/>
      <sheetName val="PL для свода"/>
      <sheetName val="трансформация МСФО"/>
      <sheetName val="бюджетная форма"/>
      <sheetName val="гарантии и проценты к получ"/>
      <sheetName val="НДС расчет"/>
      <sheetName val="PRICES"/>
      <sheetName val="ST EXPORT"/>
      <sheetName val="2Y Graph"/>
      <sheetName val="PrGRAPH"/>
      <sheetName val="SALESPRES"/>
      <sheetName val="QoQ overview"/>
      <sheetName val="ImpExport"/>
      <sheetName val="ST PROD_MEPS"/>
      <sheetName val="CONS"/>
      <sheetName val="Summary"/>
      <sheetName val="PROD_MB_MAAND"/>
      <sheetName val="PROD_MB_HJ"/>
      <sheetName val="ST_EXPORT"/>
      <sheetName val="2Y_Graph"/>
      <sheetName val="QoQ_overview"/>
      <sheetName val="ST_PROD_MEPS"/>
    </sheetNames>
    <sheetDataSet>
      <sheetData sheetId="0"/>
      <sheetData sheetId="1"/>
      <sheetData sheetId="2"/>
      <sheetData sheetId="3"/>
      <sheetData sheetId="4"/>
      <sheetData sheetId="5">
        <row r="7">
          <cell r="B7">
            <v>4769181.6750209089</v>
          </cell>
        </row>
        <row r="60">
          <cell r="C60">
            <v>0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0</v>
          </cell>
          <cell r="D62">
            <v>0</v>
          </cell>
        </row>
        <row r="63">
          <cell r="C63">
            <v>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0</v>
          </cell>
          <cell r="D65">
            <v>0</v>
          </cell>
        </row>
        <row r="66">
          <cell r="C66">
            <v>0</v>
          </cell>
          <cell r="D66">
            <v>0</v>
          </cell>
        </row>
        <row r="71">
          <cell r="E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3"/>
      <sheetName val="Sheet3"/>
      <sheetName val="Chart12"/>
      <sheetName val="Sheet1 (2)"/>
      <sheetName val="Sheet1"/>
      <sheetName val="bond crap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4"/>
      <sheetName val="Chart15"/>
      <sheetName val="Chart17"/>
      <sheetName val="Chart16"/>
      <sheetName val="Chart18"/>
      <sheetName val="graphs"/>
      <sheetName val="valuation"/>
      <sheetName val="ACE-IN"/>
      <sheetName val="interims"/>
      <sheetName val="Op stats"/>
      <sheetName val="Financials"/>
      <sheetName val="circulation"/>
      <sheetName val="dep, interest and other inc "/>
      <sheetName val="employee costs"/>
      <sheetName val="srim request"/>
      <sheetName val="client calling list"/>
      <sheetName val="Sheet1_(2)"/>
      <sheetName val="bond_crap"/>
      <sheetName val="Op_stats"/>
      <sheetName val="dep,_interest_and_other_inc_"/>
      <sheetName val="employee_costs"/>
      <sheetName val="srim_request"/>
      <sheetName val="client_calling_list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2000 US GAAP"/>
      <sheetName val="US GAAP results"/>
      <sheetName val="Model"/>
      <sheetName val="Sheet1"/>
      <sheetName val="Sheet2"/>
      <sheetName val="Sheet3"/>
      <sheetName val="Key Analyst Data"/>
      <sheetName val="Summary page"/>
      <sheetName val="Shareholders"/>
      <sheetName val="TMP summary"/>
      <sheetName val="Upstream Summary"/>
      <sheetName val="DCF"/>
      <sheetName val="CF Ch"/>
      <sheetName val="WACC"/>
      <sheetName val="Upstream Costs Ch"/>
      <sheetName val="Cost Profile"/>
      <sheetName val="Aux 1"/>
      <sheetName val="Capex estimates"/>
      <sheetName val="Forecasts_VDF"/>
      <sheetName val="2000_US_GAAP"/>
      <sheetName val="US_GAAP_results"/>
      <sheetName val="Key_Analyst_Data"/>
      <sheetName val="Summary_page"/>
      <sheetName val="TMP_summary"/>
      <sheetName val="Upstream_Summary"/>
      <sheetName val="CF_Ch"/>
      <sheetName val="Upstream_Costs_Ch"/>
      <sheetName val="Cost_Profile"/>
      <sheetName val="Aux_1"/>
      <sheetName val="Capex_estimates"/>
      <sheetName val="YUKO_MOD10"/>
      <sheetName val="Page 10"/>
      <sheetName val="Aux"/>
      <sheetName val="Конкуренты_Вклады_CNY"/>
      <sheetName val="информация"/>
      <sheetName val="XLR_NoRangeSheet"/>
      <sheetName val="REITs &amp; S&amp;P"/>
    </sheetNames>
    <sheetDataSet>
      <sheetData sheetId="0">
        <row r="276">
          <cell r="A276" t="str">
            <v>VAT (% of net price)</v>
          </cell>
        </row>
      </sheetData>
      <sheetData sheetId="1">
        <row r="1">
          <cell r="A1">
            <v>1</v>
          </cell>
        </row>
      </sheetData>
      <sheetData sheetId="2"/>
      <sheetData sheetId="3">
        <row r="276">
          <cell r="A276" t="str">
            <v>VAT (% of net price)</v>
          </cell>
        </row>
      </sheetData>
      <sheetData sheetId="4"/>
      <sheetData sheetId="5"/>
      <sheetData sheetId="6"/>
      <sheetData sheetId="7">
        <row r="1">
          <cell r="A1">
            <v>1</v>
          </cell>
        </row>
        <row r="12">
          <cell r="I12" t="str">
            <v>BUY</v>
          </cell>
        </row>
        <row r="14">
          <cell r="D14">
            <v>36525</v>
          </cell>
        </row>
        <row r="15">
          <cell r="D15" t="str">
            <v>A</v>
          </cell>
        </row>
        <row r="16">
          <cell r="D16">
            <v>5325.4147312541472</v>
          </cell>
        </row>
        <row r="17">
          <cell r="D17">
            <v>2148.2083609820834</v>
          </cell>
        </row>
        <row r="18">
          <cell r="D18">
            <v>1965.2621101526211</v>
          </cell>
        </row>
        <row r="19">
          <cell r="D19">
            <v>1474.4193762441937</v>
          </cell>
        </row>
        <row r="20">
          <cell r="G20">
            <v>1.276</v>
          </cell>
        </row>
        <row r="21">
          <cell r="D21">
            <v>0.6591080974009822</v>
          </cell>
        </row>
        <row r="22">
          <cell r="D22">
            <v>0.66625367204889008</v>
          </cell>
        </row>
        <row r="23">
          <cell r="D23">
            <v>5704.7389682558178</v>
          </cell>
        </row>
        <row r="24">
          <cell r="D24">
            <v>0.23837931396081424</v>
          </cell>
        </row>
        <row r="25">
          <cell r="D25">
            <v>14433.379050380934</v>
          </cell>
        </row>
        <row r="26">
          <cell r="D26">
            <v>0.12587520714159389</v>
          </cell>
        </row>
        <row r="27">
          <cell r="D27">
            <v>4.7635975826519732E-2</v>
          </cell>
        </row>
        <row r="28">
          <cell r="D28">
            <v>2109.8249834107496</v>
          </cell>
        </row>
        <row r="29">
          <cell r="D29">
            <v>1816.2906436629064</v>
          </cell>
        </row>
        <row r="31">
          <cell r="D31">
            <v>0.14199999999999999</v>
          </cell>
          <cell r="I31">
            <v>9.23</v>
          </cell>
        </row>
        <row r="32">
          <cell r="D32">
            <v>0.20686847301671313</v>
          </cell>
          <cell r="G32">
            <v>-0.51847939896454354</v>
          </cell>
        </row>
        <row r="34">
          <cell r="G34">
            <v>0.21</v>
          </cell>
          <cell r="I34">
            <v>12.5</v>
          </cell>
        </row>
        <row r="35">
          <cell r="D35">
            <v>3.1097135027717617</v>
          </cell>
        </row>
        <row r="36">
          <cell r="D36">
            <v>-3.7670409723526421E-2</v>
          </cell>
        </row>
        <row r="38">
          <cell r="D38">
            <v>0.18</v>
          </cell>
        </row>
        <row r="39">
          <cell r="D39">
            <v>2236.9917500000001</v>
          </cell>
          <cell r="G39">
            <v>2236.9917500000001</v>
          </cell>
        </row>
        <row r="42">
          <cell r="G42">
            <v>21100.031843033063</v>
          </cell>
        </row>
        <row r="43">
          <cell r="D43">
            <v>402.65851500000002</v>
          </cell>
          <cell r="G43">
            <v>20647.436160000001</v>
          </cell>
        </row>
        <row r="44">
          <cell r="D44">
            <v>400.61335937733224</v>
          </cell>
          <cell r="G44">
            <v>-5755.2474197692227</v>
          </cell>
        </row>
        <row r="45">
          <cell r="D45">
            <v>-969.15000000000009</v>
          </cell>
          <cell r="G45">
            <v>-969.15000000000009</v>
          </cell>
        </row>
        <row r="49">
          <cell r="D49">
            <v>37256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>
        <row r="1">
          <cell r="A1">
            <v>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Link"/>
      <sheetName val="ValueDriver"/>
      <sheetName val="Report"/>
      <sheetName val="Abridged"/>
      <sheetName val="Base"/>
      <sheetName val="KADS Upload Template"/>
      <sheetName val="WACC new"/>
      <sheetName val="WACC"/>
      <sheetName val="Scenarios"/>
      <sheetName val="Key Analyst Data"/>
      <sheetName val="Summary"/>
      <sheetName val="Tails"/>
      <sheetName val="Disposals"/>
      <sheetName val="Quarterly data"/>
      <sheetName val="RDB_Upload_Status"/>
      <sheetName val="Optimistic"/>
      <sheetName val="Pessimistic"/>
      <sheetName val="IniConfig"/>
      <sheetName val="Oper stat monthly"/>
      <sheetName val="KADS_Upload_Template"/>
      <sheetName val="WACC_new"/>
      <sheetName val="Key_Analyst_Data"/>
      <sheetName val="Quarterly_data"/>
      <sheetName val="Oper_stat_monthly"/>
      <sheetName val="NVTK_mod6"/>
      <sheetName val="GAAP 0302"/>
      <sheetName val="Драйверы"/>
      <sheetName val="Типы ТУ СПиК и MIR-стр"/>
      <sheetName val="лангензипен"/>
      <sheetName val="обновление"/>
      <sheetName val="цена"/>
      <sheetName val="product"/>
      <sheetName val="XLR_NoRangeSheet"/>
      <sheetName val="A"/>
    </sheetNames>
    <sheetDataSet>
      <sheetData sheetId="0"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>
        <row r="7">
          <cell r="B7">
            <v>2001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3">
          <cell r="D3" t="str">
            <v>Vadim Mitroshin</v>
          </cell>
          <cell r="F3" t="str">
            <v>7 501 967 8355</v>
          </cell>
          <cell r="H3" t="str">
            <v>vadim.mitroshin@csfb.com</v>
          </cell>
          <cell r="AT3">
            <v>38352</v>
          </cell>
          <cell r="AU3">
            <v>1094</v>
          </cell>
          <cell r="AV3">
            <v>260.9546072561601</v>
          </cell>
        </row>
        <row r="7">
          <cell r="I7" t="str">
            <v>USD</v>
          </cell>
          <cell r="K7" t="str">
            <v xml:space="preserve"> </v>
          </cell>
        </row>
        <row r="10">
          <cell r="M10" t="str">
            <v>RESTRICTED</v>
          </cell>
        </row>
        <row r="12">
          <cell r="D12">
            <v>37621</v>
          </cell>
        </row>
        <row r="13">
          <cell r="D13" t="str">
            <v>A</v>
          </cell>
        </row>
        <row r="16">
          <cell r="D16">
            <v>21.938775510204081</v>
          </cell>
        </row>
        <row r="20">
          <cell r="D20">
            <v>0.18019538068044783</v>
          </cell>
          <cell r="G20">
            <v>1.5934559001463291</v>
          </cell>
        </row>
        <row r="31">
          <cell r="D31">
            <v>29.154230204386003</v>
          </cell>
        </row>
        <row r="34">
          <cell r="J34" t="str">
            <v>USD</v>
          </cell>
        </row>
        <row r="35">
          <cell r="M35" t="e">
            <v>#N/A</v>
          </cell>
        </row>
        <row r="38">
          <cell r="D38">
            <v>529.62757079923597</v>
          </cell>
        </row>
        <row r="39">
          <cell r="D39">
            <v>0.19400808392203928</v>
          </cell>
        </row>
        <row r="43">
          <cell r="H43" t="str">
            <v>import</v>
          </cell>
        </row>
        <row r="46">
          <cell r="G46">
            <v>5427.5406667740372</v>
          </cell>
        </row>
        <row r="55">
          <cell r="D55">
            <v>2004</v>
          </cell>
        </row>
        <row r="63">
          <cell r="F63">
            <v>4.8150510204081636</v>
          </cell>
        </row>
        <row r="64">
          <cell r="F64">
            <v>0</v>
          </cell>
        </row>
        <row r="65">
          <cell r="F65">
            <v>7.0471938775510203</v>
          </cell>
        </row>
        <row r="66">
          <cell r="D66">
            <v>-121.4599836019419</v>
          </cell>
        </row>
        <row r="67">
          <cell r="F67">
            <v>23.883928571428573</v>
          </cell>
        </row>
        <row r="68">
          <cell r="F68">
            <v>-1.6581632653061225</v>
          </cell>
        </row>
        <row r="70">
          <cell r="G70">
            <v>0</v>
          </cell>
        </row>
        <row r="71">
          <cell r="G71">
            <v>864.90538295487715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A3" t="str">
            <v>MenuDetails.MenuName</v>
          </cell>
        </row>
      </sheetData>
      <sheetData sheetId="18" refreshError="1"/>
      <sheetData sheetId="19"/>
      <sheetData sheetId="20"/>
      <sheetData sheetId="21">
        <row r="3">
          <cell r="D3" t="str">
            <v>Vadim Mitroshin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2"/>
      <sheetName val="PL_3"/>
      <sheetName val="PL_STO"/>
      <sheetName val="PL_МСФО"/>
      <sheetName val="PL_Z"/>
      <sheetName val="BS"/>
      <sheetName val="BS_1"/>
      <sheetName val="BS_2"/>
      <sheetName val="BS_STO"/>
      <sheetName val="BS_МСФО"/>
      <sheetName val="BS_Z"/>
      <sheetName val="BUDGET_PL"/>
      <sheetName val="ICO"/>
      <sheetName val="1.2В"/>
      <sheetName val="Ключевые события и результаты"/>
      <sheetName val="ПЕЧАТЬ -&gt;&gt;&gt;"/>
      <sheetName val="ТИТУЛ"/>
      <sheetName val="Содержание"/>
      <sheetName val="Раздел 1"/>
      <sheetName val="1.1"/>
      <sheetName val="1.1а"/>
      <sheetName val="1.2"/>
      <sheetName val="1.2A"/>
      <sheetName val="1.2Б"/>
      <sheetName val="1.2 Б"/>
      <sheetName val="1.2 B"/>
      <sheetName val="1.3"/>
      <sheetName val="1.3А"/>
      <sheetName val="1.3 А"/>
      <sheetName val="1.3 Б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Раздел 2"/>
      <sheetName val="2.1"/>
      <sheetName val="2.2"/>
      <sheetName val="Раздел 3"/>
      <sheetName val="3.1"/>
      <sheetName val="3.2"/>
      <sheetName val="3.3"/>
      <sheetName val="Раздел_3"/>
      <sheetName val="Раздел 4"/>
      <sheetName val="4.1"/>
      <sheetName val="4.2"/>
      <sheetName val="4.2."/>
      <sheetName val="4.3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Parameters"/>
      <sheetName val="ptSalaryCharge"/>
      <sheetName val="tSalaryCharge"/>
      <sheetName val="Salary Charge"/>
      <sheetName val="Bonus Charge"/>
      <sheetName val="Vacancy"/>
      <sheetName val="Population"/>
      <sheetName val="Load Benefits"/>
      <sheetName val="Load Actual"/>
      <sheetName val="Deferral Mdl"/>
      <sheetName val="Compensation"/>
      <sheetName val="Rates"/>
      <sheetName val="FX Rates"/>
      <sheetName val="Vacation Distr"/>
      <sheetName val="Manual Adj"/>
      <sheetName val="Fin ACT &amp; FC"/>
      <sheetName val="Finance Report"/>
      <sheetName val="Name by Name"/>
      <sheetName val="Samestore"/>
      <sheetName val="Samestore Summary"/>
      <sheetName val="Dashboard"/>
      <sheetName val="Employee List"/>
      <sheetName val="BudgetSystem_MasterFile"/>
    </sheetNames>
    <definedNames>
      <definedName name="BasicCalendar"/>
      <definedName name="shpGU_Click"/>
      <definedName name="shpLE_Click"/>
      <definedName name="shpMIR_Click"/>
      <definedName name="shpPRS_Click"/>
    </definedNames>
    <sheetDataSet>
      <sheetData sheetId="0"/>
      <sheetData sheetId="1">
        <row r="2">
          <cell r="C2">
            <v>2026</v>
          </cell>
        </row>
        <row r="3">
          <cell r="C3" t="str">
            <v>Budget</v>
          </cell>
        </row>
        <row r="4">
          <cell r="C4">
            <v>46081</v>
          </cell>
        </row>
        <row r="5">
          <cell r="C5">
            <v>46081</v>
          </cell>
        </row>
        <row r="8">
          <cell r="C8" t="str">
            <v>Budget 2026 NP as of 28 feb 2026</v>
          </cell>
        </row>
        <row r="25">
          <cell r="R25" t="str">
            <v>2026-04-09 13:27</v>
          </cell>
        </row>
        <row r="33">
          <cell r="R33" t="str">
            <v>2026-04-09 13:32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acker"/>
      <sheetName val="Scheme"/>
      <sheetName val="ER HCTracker"/>
      <sheetName val="CUBE"/>
      <sheetName val="Create Version"/>
      <sheetName val="Create Subversion"/>
      <sheetName val="Input Events Details"/>
      <sheetName val="Input Events"/>
      <sheetName val="NetStatus"/>
      <sheetName val="Sheet1"/>
      <sheetName val="Status map"/>
      <sheetName val="Actual"/>
      <sheetName val="Rqrmnts"/>
      <sheetName val="Sheet2"/>
      <sheetName val="Security"/>
      <sheetName val="Sheet3"/>
      <sheetName val="Макет и описание_v202605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МСФО"/>
      <sheetName val="PL_МСФО_OB"/>
      <sheetName val="PL_1 Прогноз"/>
      <sheetName val="BUDGET_PL"/>
      <sheetName val="PL_2"/>
      <sheetName val="BS"/>
      <sheetName val="BS_1"/>
      <sheetName val="BS_МСФО"/>
      <sheetName val="BS_STO"/>
      <sheetName val="BS_МСФО 2"/>
      <sheetName val="BS_Z"/>
      <sheetName val="ICO"/>
      <sheetName val="BS_1 (2015 факт)"/>
      <sheetName val="BS_2_OB"/>
      <sheetName val="BS_1 &lt;Бюджет 2016"/>
      <sheetName val="BS_прогноз"/>
      <sheetName val="ПЕЧАТЬ -&gt;&gt;&gt;"/>
      <sheetName val="Приложение № 1"/>
      <sheetName val="ДДС 15"/>
      <sheetName val="Приложение №2"/>
      <sheetName val="ДДС 2016"/>
      <sheetName val="ТИТУЛ"/>
      <sheetName val="Содержание"/>
      <sheetName val="Ключевые события и результаты"/>
      <sheetName val="Раздел 1"/>
      <sheetName val="1.1"/>
      <sheetName val="1.1а"/>
      <sheetName val="1.2"/>
      <sheetName val="1.3"/>
      <sheetName val="1.4"/>
      <sheetName val="1.5"/>
      <sheetName val="1.6а"/>
      <sheetName val="1.7а"/>
      <sheetName val="1.8"/>
      <sheetName val="1.9"/>
      <sheetName val="1.10"/>
      <sheetName val="1.11"/>
      <sheetName val="1.12"/>
      <sheetName val="1.13"/>
      <sheetName val="Раздел 2"/>
      <sheetName val="2.1"/>
      <sheetName val="Раздел 3"/>
      <sheetName val="3.1"/>
      <sheetName val="3.2"/>
      <sheetName val="3.3"/>
      <sheetName val="3.4"/>
      <sheetName val="1.2A"/>
      <sheetName val="1.2Б"/>
      <sheetName val="1.2В"/>
      <sheetName val="1.3А"/>
      <sheetName val="2.3"/>
      <sheetName val="2.3 (2)"/>
      <sheetName val="1.6"/>
      <sheetName val="2.1 1"/>
      <sheetName val="2.2"/>
      <sheetName val="Лист8"/>
      <sheetName val="Раздел 4 "/>
      <sheetName val="4"/>
      <sheetName val="3.2 (2)"/>
      <sheetName val="Приложение №1"/>
      <sheetName val="Приложение №3 (субподряд)"/>
      <sheetName val="3.2 1"/>
      <sheetName val="3.3 1"/>
      <sheetName val="Раздел 4"/>
      <sheetName val="4.1"/>
      <sheetName val="4.2"/>
      <sheetName val="Лист1"/>
      <sheetName val="Лист2"/>
      <sheetName val="Лист5"/>
      <sheetName val="Лист6"/>
      <sheetName val="Лист4"/>
      <sheetName val="Лист9"/>
    </sheetNames>
    <sheetDataSet>
      <sheetData sheetId="0">
        <row r="1">
          <cell r="H1" t="str">
            <v>6 мес. 2015 г.</v>
          </cell>
        </row>
      </sheetData>
      <sheetData sheetId="1"/>
      <sheetData sheetId="2"/>
      <sheetData sheetId="3">
        <row r="5">
          <cell r="B5" t="str">
            <v>Проектно-изыскательские работы</v>
          </cell>
        </row>
      </sheetData>
      <sheetData sheetId="4">
        <row r="8">
          <cell r="V8" t="str">
            <v>31.03.2016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">
          <cell r="D20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аткие итоги"/>
      <sheetName val="разделение объемов"/>
      <sheetName val="staff costs MGR  (2)"/>
      <sheetName val="общие предположения"/>
      <sheetName val="итоги прошлого сезона"/>
      <sheetName val="Biz plan"/>
      <sheetName val="CF_МГР"/>
      <sheetName val="PL_МГР"/>
      <sheetName val="financing"/>
      <sheetName val="Вертолет "/>
      <sheetName val="ТранспортГрузовой"/>
      <sheetName val="staff and fixed costs MGR "/>
      <sheetName val="бюджет рабочего места"/>
      <sheetName val="бюджет ИТ"/>
      <sheetName val="бюджет служебных авто"/>
      <sheetName val="расчет страховых взносов"/>
      <sheetName val="investments"/>
    </sheetNames>
    <sheetDataSet>
      <sheetData sheetId="0"/>
      <sheetData sheetId="1"/>
      <sheetData sheetId="2"/>
      <sheetData sheetId="3"/>
      <sheetData sheetId="4"/>
      <sheetData sheetId="5">
        <row r="51">
          <cell r="G51">
            <v>3535.4849999999997</v>
          </cell>
        </row>
      </sheetData>
      <sheetData sheetId="6">
        <row r="15">
          <cell r="B15">
            <v>0</v>
          </cell>
        </row>
      </sheetData>
      <sheetData sheetId="7">
        <row r="13">
          <cell r="B13">
            <v>5250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FS check"/>
      <sheetName val="Financial Statements"/>
      <sheetName val="Audit"/>
      <sheetName val="Auditors adjustments"/>
      <sheetName val="FA"/>
      <sheetName val="TK APK changes"/>
      <sheetName val="PKXP"/>
      <sheetName val="VPF"/>
      <sheetName val="FS lines"/>
      <sheetName val="Consolidation schedule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 check"/>
      <sheetName val="Financial Statements"/>
      <sheetName val="TB"/>
      <sheetName val="Consolidation schedule"/>
      <sheetName val="Tickmarks"/>
      <sheetName val="Exrates 09,10F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JE&amp;AJE"/>
      <sheetName val="Disclosure"/>
      <sheetName val="Insurance"/>
      <sheetName val="Rollforward ST"/>
      <sheetName val="Rollforward LT"/>
      <sheetName val="Testing"/>
      <sheetName val="Pledged FA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ьи"/>
      <sheetName val="ИНФО"/>
      <sheetName val="!"/>
      <sheetName val="PL"/>
      <sheetName val="PL_1"/>
      <sheetName val="PL$_2"/>
      <sheetName val="PL_2"/>
      <sheetName val="BS"/>
      <sheetName val="BS_1"/>
      <sheetName val="BS$_2"/>
      <sheetName val="BS_2"/>
      <sheetName val="ICO"/>
      <sheetName val="ФВ"/>
      <sheetName val="Оплата труда"/>
      <sheetName val="ПЕЧАТЬ -&gt;&gt;&gt;"/>
      <sheetName val="ТИТУЛ"/>
      <sheetName val="Содержание"/>
      <sheetName val="Раздел 1"/>
      <sheetName val="1.1"/>
      <sheetName val="Раздел 2"/>
      <sheetName val="2"/>
      <sheetName val="2.1"/>
      <sheetName val="2.1а"/>
      <sheetName val="2.2"/>
      <sheetName val="2.2а"/>
      <sheetName val="2.3"/>
      <sheetName val="2.3а"/>
      <sheetName val="2.4"/>
      <sheetName val="2.4а"/>
      <sheetName val="2.5"/>
      <sheetName val="2.5а"/>
      <sheetName val="2.6"/>
      <sheetName val="2.7"/>
      <sheetName val="2.8"/>
      <sheetName val="2.9"/>
      <sheetName val="Раздел 3"/>
      <sheetName val="3.1"/>
      <sheetName val="3.2"/>
      <sheetName val="Раздел 4"/>
      <sheetName val="СЕЙЧАС"/>
      <sheetName val="4.1"/>
      <sheetName val="4.2"/>
      <sheetName val="Раздел 5"/>
      <sheetName val="5.1"/>
      <sheetName val="Кредиты "/>
      <sheetName val="Лист1"/>
      <sheetName val="осв"/>
      <sheetName val="!!!"/>
      <sheetName val="ПРОВЕРКА"/>
      <sheetName val="PLпрогноз "/>
      <sheetName val="PL_STO"/>
      <sheetName val="PL_МСФО"/>
      <sheetName val="PL_Z"/>
      <sheetName val="BS_прогноз"/>
      <sheetName val="BS_бюджет"/>
      <sheetName val="BS_STO"/>
      <sheetName val="BS_МСФО"/>
      <sheetName val="BS_Z"/>
      <sheetName val="бддс2015"/>
      <sheetName val="БДДС 2018"/>
      <sheetName val="BUDGET_PL"/>
      <sheetName val="Ключевые события и результаты"/>
      <sheetName val="1.1а"/>
      <sheetName val="1.2"/>
      <sheetName val="1.2A"/>
      <sheetName val="1.2Б"/>
      <sheetName val="1.2В"/>
      <sheetName val="1.3"/>
      <sheetName val="1.3А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3.3"/>
      <sheetName val="расшифровка выручки"/>
      <sheetName val="20-14"/>
    </sheetNames>
    <sheetDataSet>
      <sheetData sheetId="0">
        <row r="5">
          <cell r="B5" t="str">
            <v>ПРР в портовых терминалах - контейнеры</v>
          </cell>
        </row>
      </sheetData>
      <sheetData sheetId="1">
        <row r="7">
          <cell r="D7" t="str">
            <v>ОАО Комбинат "Стройкомплект"</v>
          </cell>
        </row>
      </sheetData>
      <sheetData sheetId="2"/>
      <sheetData sheetId="3"/>
      <sheetData sheetId="4">
        <row r="5">
          <cell r="B5" t="str">
            <v>ПРР в портовых терминалах - контейнеры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Формат для ДК"/>
      <sheetName val="Праздники"/>
    </sheetNames>
    <sheetDataSet>
      <sheetData sheetId="0"/>
      <sheetData sheetId="1"/>
      <sheetData sheetId="2">
        <row r="1">
          <cell r="A1">
            <v>44197</v>
          </cell>
        </row>
        <row r="2">
          <cell r="A2">
            <v>44198</v>
          </cell>
        </row>
        <row r="3">
          <cell r="A3">
            <v>44199</v>
          </cell>
        </row>
        <row r="4">
          <cell r="A4">
            <v>44200</v>
          </cell>
        </row>
        <row r="5">
          <cell r="A5">
            <v>44201</v>
          </cell>
        </row>
        <row r="6">
          <cell r="A6">
            <v>44202</v>
          </cell>
        </row>
        <row r="7">
          <cell r="A7">
            <v>44203</v>
          </cell>
        </row>
        <row r="8">
          <cell r="A8">
            <v>44204</v>
          </cell>
        </row>
        <row r="9">
          <cell r="A9">
            <v>44250</v>
          </cell>
        </row>
        <row r="10">
          <cell r="A10">
            <v>44263</v>
          </cell>
        </row>
        <row r="11">
          <cell r="A11">
            <v>44316</v>
          </cell>
        </row>
        <row r="12">
          <cell r="A12">
            <v>44317</v>
          </cell>
        </row>
        <row r="13">
          <cell r="A13">
            <v>44324</v>
          </cell>
        </row>
        <row r="14">
          <cell r="A14">
            <v>44325</v>
          </cell>
        </row>
        <row r="15">
          <cell r="A15">
            <v>44358</v>
          </cell>
        </row>
        <row r="16">
          <cell r="A16">
            <v>44359</v>
          </cell>
        </row>
        <row r="17">
          <cell r="A17">
            <v>44505</v>
          </cell>
        </row>
        <row r="18">
          <cell r="A18">
            <v>44561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eliseeva/AppData/Local/Microsoft/Windows/INetCache/Content.Outlook/FZ93PGLG/HC_Tracker_&#1092;&#1086;&#1088;&#1084;&#1099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udkovsky, Yuri [TMP] [MNCAP]" refreshedDate="46141.600271064817" createdVersion="6" refreshedVersion="6" minRefreshableVersion="3" recordCount="1403">
  <cacheSource type="worksheet">
    <worksheetSource name="Data" r:id="rId2"/>
  </cacheSource>
  <cacheFields count="57">
    <cacheField name="HC Status" numFmtId="0">
      <sharedItems/>
    </cacheField>
    <cacheField name="Person Id" numFmtId="0">
      <sharedItems containsMixedTypes="1" containsNumber="1" containsInteger="1" minValue="1000015" maxValue="1022707"/>
    </cacheField>
    <cacheField name="Full Name Local" numFmtId="0">
      <sharedItems count="1192">
        <s v="Базанов Виталий Геннадьевич"/>
        <s v="Муллагалеев Тимур Булатович"/>
        <s v="Смирнова Дарья Викторовна"/>
        <s v="Локтева Анастасия Александровна"/>
        <s v="Назмутдинова Анастасия Дмитриевна"/>
        <s v="Калитенко Ирина Олеговна"/>
        <s v="Будкина Анна Романовна"/>
        <s v="Трохина Вера Евгеньевна"/>
        <s v="Зайков Дмитрий Алексеевич"/>
        <s v="Черкина Екатерина Станиславовна"/>
        <s v="Шангин Владимир Викторович"/>
        <s v="Табачкова Ольга Александровна"/>
        <s v="Молчанов Юрий Вячеславович"/>
        <s v="Папоян Наира Арамовна"/>
        <s v="Джумаев Мухаммед Оразович"/>
        <s v="Пахомова Юлия Александровна"/>
        <s v="Курдюкова Ольга Игоревна"/>
        <s v="Потапов Владимир Михайлович"/>
        <s v="Алиева Рена Мехмановна"/>
        <s v="Коновалов Алексей Андреевич"/>
        <s v="Калиев Айдар Муратович"/>
        <s v="Самолюк Сергей Александрович"/>
        <s v="Деркач Александр Сергеевич"/>
        <s v="Филатов Роман Анатольевич"/>
        <s v="Ковалевич Сергей Александрович"/>
        <s v="Тарасова Алена Валерьевна"/>
        <s v="Горшкова Екатерина Олеговна"/>
        <s v="Лебединец Игорь"/>
        <s v="Бондаревская Анастасия Дмитриевна"/>
        <s v="Платонов Станислав Валерьевич"/>
        <s v="Пекшева Наталья Петровна"/>
        <s v="Кальсин Владимир Сергеевич"/>
        <s v="Парсамян Андраник Агванович"/>
        <s v="Колпаков Андрей Михайлович"/>
        <s v="Матюхин Дмитрий Александрович"/>
        <s v="Константинов Филипп Алексеевич"/>
        <s v="Сидоров Евгений Павлович"/>
        <s v="Нестеренко Мария Алексеевна"/>
        <s v="Галайчук Анна Сергеевна"/>
        <s v="Елистратова Анастасия Николаевна"/>
        <s v="Лопушанский Денис Игоревич"/>
        <s v="Колесник Елена Александровна"/>
        <s v="Павлычева Дарья Анатольевна"/>
        <s v="Бузоверя Виталий Николаевич"/>
        <s v="Колесницкий Георгий Михайлович"/>
        <s v="Сабанина Ольга Владимировна"/>
        <s v="Балхин Даниил Заурович"/>
        <s v="Щепеткова Елена Аркадьевна"/>
        <s v="Суспицын Дмитрий Сергеевич"/>
        <s v="Федоренко Светлана Сергеевна"/>
        <s v="Лабутин Илья Алексеевич"/>
        <s v="Капусткина Ольга Валерьевна"/>
        <s v="Комиссарова Ольга Валерьевна"/>
        <s v="Михалченко Дарья Сергеевна"/>
        <s v="Жерновая Диана Олеговна"/>
        <s v="Буцкий Максим Юрьевич"/>
        <s v="Седунов Алексей Федорович"/>
        <s v="Кожев Иван Викторович"/>
        <s v="Цветков Игорь Викторович"/>
        <s v="Чисторосов Николай Дмитриевич"/>
        <s v="Ивлиев Иван Дмитриевич"/>
        <s v="Степанян Никита Игоревич"/>
        <s v="Голдовская Юлия Владимировна"/>
        <s v="Трененкова Евгения Вячеславовна"/>
        <s v="Лавренц Данил Викторович"/>
        <s v="Швед Елена Васильевна"/>
        <s v="Треус Юлиана Юрьевна"/>
        <s v="Монахов Алексей Владимирович"/>
        <s v="Плисов Константин Ильич"/>
        <s v="Прядкина Анна Владимировна"/>
        <s v="Виноградова Мария Владимировна"/>
        <s v="Ситников Григорий Олегович"/>
        <s v="Золотарева Иоанна Левановна"/>
        <s v="Алабердин Евгений Ренатович"/>
        <s v="Идноева Нурана Физулиевна"/>
        <s v="Елистратов Никита Игоревич"/>
        <s v="Чернышенко Оксана Олеговна"/>
        <s v="Кияшко Дарья Алексеевна"/>
        <s v="Герасимова Татьяна Геннадиевна"/>
        <s v="Кудров Роман Алексеевич"/>
        <s v="Полищук Георгий Аланович"/>
        <s v="Ганин Андрей Витальевич"/>
        <s v="Башкатова Татьяна Викторовна"/>
        <s v="Лопанова Ирина Валерьевна"/>
        <s v="Шевченко Олег Михайлович"/>
        <s v="Тесюль Владимир Владимирович"/>
        <s v="Погорелова Светлана Геннадьевна"/>
        <s v="Назыров Игорь Рустэмович"/>
        <s v="Лапуцкова Мария Николаевна"/>
        <s v="Усакова Наталья Владимировна"/>
        <s v="Бабич Анна Сергеевна"/>
        <s v="Першин Александр Викторович"/>
        <s v="Дробжева Екатерина Михайловна"/>
        <s v="Ерусланова Любовь Александровна"/>
        <s v="Гречишникова Галина Владимировна"/>
        <s v="Вальков Даниил Леонидович"/>
        <s v="Измайлов Даниял Маратович"/>
        <s v="Ниженков Антон Сергеевич"/>
        <s v="Осипов Вадим Сергеевич"/>
        <s v="Планкин Дмитрий Юрьевич"/>
        <s v="Седнева Ульяна Евгеньевна"/>
        <s v="Гусева Мария"/>
        <s v="Комарова Юлия Сергеевна"/>
        <s v="Абдельмалак Бернард Юсеф"/>
        <s v="Боголюбов Денис Владимирович"/>
        <s v="Репин Вячеслав Павлович"/>
        <s v="Иконникова Юлия Владимировна"/>
        <s v="Стрелова Елена Дмитриевна"/>
        <s v="Тетёркин Юрий Леонидович"/>
        <s v="Отопкова Алена Витальевна"/>
        <s v="Подлесных Евгения Геннадьевна"/>
        <s v="Мифтахов Ильнар Илгизярович"/>
        <s v="Сачёв Лев Владимирович"/>
        <s v="Севостьянов Никита Анатольевич"/>
        <s v="Цецегов Олег Евгеньевич"/>
        <s v="Дюдин Сергей Геннадьевич"/>
        <s v="Исыченко Елизавета Сергеевна"/>
        <s v="Трескова Марина Михайловна"/>
        <s v="Куринный Андрей Вячеславович"/>
        <s v="Сероштанов Денис Владимирович"/>
        <s v="Боботов Никита Андреевич"/>
        <s v="Соколова Татьяна Владимировна"/>
        <s v="Зотов Виктор Сергеевич"/>
        <s v="Булов Алексей Александрович"/>
        <s v="Устинова Юлия Александровна"/>
        <s v="Гончарова Наталья Николаевна"/>
        <s v="Маркова Оксана Викторовна"/>
        <s v="Айвазова Анна Александровна"/>
        <s v="Асхабов Магомед Асхабович"/>
        <s v="Кузнецова Алина Юрьевна"/>
        <s v="Резник Мария Сергеевна"/>
        <s v="Волгин Олег Николаевич"/>
        <s v="Гордеев Юрий Алексеевич"/>
        <s v="Томилин Алексей Владимирович"/>
        <s v="Андреев Андрей Дмитриевич"/>
        <s v="Нефедов Дмитрий Александрович"/>
        <s v="Воронова Екатерина Алексеевна"/>
        <s v="Надыров Георгий Шанович"/>
        <s v="Гребенников Игорь Вячеславович"/>
        <s v="Ермолаев Владимир Германович"/>
        <s v="Ахвердян Александр Габриелович"/>
        <s v="Савенков Дмитрий Сергеевич"/>
        <s v="Патрикеев Павел Борисович"/>
        <s v="Поморцев Владимир Владимирович"/>
        <s v="Дунаева Анастасия Вячеславовна"/>
        <s v="Образцова Анна Александровна"/>
        <s v="Смирнова Ирина Анатольевна"/>
        <s v="Симаков Сергей Алексеевич"/>
        <s v="Яковицкий Алексей Андреевич"/>
        <s v="Фесенко Евгений Владимирович"/>
        <s v="Зотов Сергей Сергеевич"/>
        <s v="Пасеко Алексей Леонидович"/>
        <s v="Борисова Елена Константиновна"/>
        <s v="Анисимова Любовь Павловна"/>
        <s v="Чупракова Наталья Александровна"/>
        <s v="Иванова Арина Александровна"/>
        <s v="Чмыхалов Алексей Анатольевич"/>
        <s v="Корабельников Герман Александрович"/>
        <s v="Попов Михаил Владиленович"/>
        <s v="Кудряшов Павел Николаевич"/>
        <s v="Терентьева Елена Александровна"/>
        <s v="Туриева Инесса Алексеевна"/>
        <s v="Самуйлова Юлия Евгеньевна"/>
        <s v="Нечаева Галина Игоревна"/>
        <s v="Белоусов Сергей Олегович"/>
        <s v="Волкова Людмила Николаевна"/>
        <s v="Кочеткова Полина Владимировна"/>
        <s v="Шарапов Александр Александрович"/>
        <s v="Мельник Александр Олегович"/>
        <s v="Донской Алексей Сергеевич"/>
        <s v="Шуляков Алексей Борисович"/>
        <s v="Карпов Александр Викторович"/>
        <s v="Милосердов Александр Анатольевич"/>
        <s v="Смирнов Александр Александрович"/>
        <s v="Патешенков Алексей Сергеевич"/>
        <s v="Михарская Анастасия Владимировна"/>
        <s v="Яровой Антон Дмитриевич"/>
        <s v="Камнев Артем Витальевич"/>
        <s v="Шарипов Артур Маратович"/>
        <s v="Татаев Артур Ханпашаевич"/>
        <s v="Арефьев Дмитрий Витальевич"/>
        <s v="Гобеджишвили Екатерина Зазовна"/>
        <s v="Солопова Елена Алишеровна"/>
        <s v="Абдуллаева Фатима Султановна"/>
        <s v="Бакотин Игорь Геннадьевич"/>
        <s v="Белевская Инна Викторовна"/>
        <s v="Горохова Юлия Глебовна"/>
        <s v="Уханаева Юлия Батоевна"/>
        <s v="Иконников Кирилл Федорович"/>
        <s v="Мещарякова Марина Владимировна"/>
        <s v="Монженко Максим Валерьевич"/>
        <s v="Коробейников Михаил Андреевич"/>
        <s v="Лиференко Михаил Владимирович"/>
        <s v="Шувалов Сергей Владимирович"/>
        <s v="Степанишин Святослав Александрович"/>
        <s v="Михалев Василий Викторович"/>
        <s v="Антюхова Виктория Юрьевна"/>
        <s v="Попович Виталий Владимирович"/>
        <s v="Энгель Сергей Сергеевич"/>
        <s v="Никифорова Наталья Викторовна"/>
        <s v="Литош Яна Николаевна"/>
        <s v="Бельмасов Данила Юрьевич"/>
        <s v="Савина Елена Сергеевна"/>
        <s v="Тропин Александр Игоревич"/>
        <s v="Балашова Илона Алексеевна"/>
        <s v="Лыгин Валерий Сергеевич"/>
        <s v="Какабадзе Александр Изалмерович"/>
        <s v="Захарова Екатерина Андреевна"/>
        <s v="Серова Наталья Владимировна"/>
        <s v="Корчунов Валентин Александрович"/>
        <s v="Махметов Амангельды Ойратович"/>
        <s v="Григорьев Павел Сергеевич"/>
        <s v="Еременко Татьяна Валерьевна"/>
        <s v="Фролова Елизавета Александровна"/>
        <s v="Серов Борис Семенович"/>
        <s v="Шарунов Андрей Александрович"/>
        <s v="Филимонова Наталья Александровна"/>
        <s v="Трегуб Дмитрий Станиславович"/>
        <s v="Дворянинов Виктор Александрович"/>
        <s v="Чустузиан Роман Александрович"/>
        <s v="Павлова Наталья Львовна"/>
        <s v="Дегтяренко Дмитрий Олегович"/>
        <s v="Чернышов Константин Борисович"/>
        <s v="Ткачев Дмитрий Александрович"/>
        <s v="Бадмаева Ксения Андреевна"/>
        <s v="Метелин Алексей Сергеевич"/>
        <s v="Шипилова Дарья Сергеевна"/>
        <s v="Нечитаева Ксения Игоревна"/>
        <s v="Косницкая Мария Александровна"/>
        <s v="Хуртина Марина Алексеевна"/>
        <s v="Плеханова Ольга Федоровна"/>
        <s v="Селезнёва Елена Валерьевна"/>
        <s v="Кротов Алексей Васильевич"/>
        <s v="Анисимова Елена Васильевна"/>
        <s v="Баулина Елена Михайловна"/>
        <s v="Меднис Илона Владимировна"/>
        <s v="Лебедева Ирина Владимировна"/>
        <s v="Юматова Оксана Юрьевна"/>
        <s v="Пашкова Оксана Александровна"/>
        <s v="Окунева Светлана Ивановна"/>
        <s v="Гессен Татьяна Сергеевна"/>
        <s v="Злотников Артем Витальевич"/>
        <s v="Савельев Максим Николаевич"/>
        <s v="Пажуков Максим Александрович"/>
        <s v="Буздина Ольга Александровна"/>
        <s v="Беленская Екатерина Александровна"/>
        <s v="Федотов Евгений Евгеньевич"/>
        <s v="Николин Антон Андреевич"/>
        <s v="Квасов Борис Борисович"/>
        <s v="Борохова Алена Васильевна"/>
        <s v="Ахметзянов Ренат Хамитович"/>
        <s v="Королева Александра Александровна"/>
        <s v="Балакирев Дмитрий Евгеньевич"/>
        <s v="Бирюкова Татьяна Сергеевна"/>
        <s v="Юдинцева Александра Сергеевна"/>
        <s v="Стрелецкий Алексей Станиславович"/>
        <s v="Цымбаленко Максим Сергеевич"/>
        <s v="Хрикулова Марина Александровна"/>
        <s v="Бычков Сергей Александрович"/>
        <s v="Канахина Евгения Евгеньевна"/>
        <s v="Лебедева Елена Владимировна"/>
        <s v="Дудина Елизавета Анатольевна"/>
        <s v="Слепокуров Максим Валерьевич"/>
        <s v="Ильин Алексей Александрович"/>
        <s v="Кретова Наталья Анатольевна"/>
        <s v="Степанов Андрей Сергеевич"/>
        <s v="Мелешкина Маргарита Игоревна"/>
        <s v="Барсукова Мария Викторовна"/>
        <s v="Миськов Максим Дмитриевич"/>
        <s v="Степанченко Евгений Александрович"/>
        <s v="Логовской Игорь Валерьевич"/>
        <s v="Вовченко Любовь Всеволодовна"/>
        <s v="Золотарева Ольга Геннадьевна"/>
        <s v="Беляева Юлия Юрьевна"/>
        <s v="Бобкова Виктория Владимировна"/>
        <s v="Ситдиков Али Алиевич"/>
        <s v="Калабухин Иван Сергеевич"/>
        <s v="Крикунова Наталья Игоревна"/>
        <s v="Стюжнев Степан Александрович"/>
        <s v="Мулюшкин Виталий Игоревич"/>
        <s v="Романова Анастасия Павловна"/>
        <s v="Марченко Наталья Викторовна"/>
        <s v="Мохов Афанасий Андреевич"/>
        <s v="Приезжев Дмитрий Александрович"/>
        <s v="Ефимова Елизавета Николаевна"/>
        <s v="Абросимова Полина Александровна"/>
        <s v="Белолипецкий Кирилл Станиславович"/>
        <s v="Соколов Сергей Аркадьевич"/>
        <s v="Шевякова Елена Владимировна"/>
        <s v="Горячева Наталья Викторовна"/>
        <s v="Бубенцов Александр Андреевич"/>
        <s v="Полевая Дарья Сергеевна"/>
        <s v="Щепелева Екатерина Юрьевна"/>
        <s v="Захарова Елена Владимировна"/>
        <s v="Игнатова Юлия Владимировна"/>
        <s v="Мыльникова Кристина Валентиновна"/>
        <s v="Гутникова Марина Ивановна"/>
        <s v="Катунин Роман Владимирович"/>
        <s v="Хомяков Михаил Александрович"/>
        <s v="Мясников Алексей Владимирович"/>
        <s v="Пономарев Олег Юрьевич"/>
        <s v="Цюрюпа Егор Владимирович"/>
        <s v="Шаврыгин Максим Сергеевич"/>
        <s v="Кузнецов Евгений Валерьевич"/>
        <s v="Пушкина Марина Юрьевна"/>
        <s v="Ткачев Руслан Евгеньевич"/>
        <s v="Александров Владимир Владимирович"/>
        <s v="Грушецкий Андрей Владимирович"/>
        <s v="Сибгатуллин Илья Аркадьевич"/>
        <s v="Панков Алексей Анатольевич"/>
        <s v="Дмитриева Екатерина Романовна"/>
        <s v="Симоненко Владислав Андреевич"/>
        <s v="Харитонов Андрей Александрович"/>
        <s v="Зверев Андрей Александрович"/>
        <s v="Герасимов Дмитрий Николаевич"/>
        <s v="Зобнин Дмитрий Валерьевич"/>
        <s v="Владимиров Лев Михайлович"/>
        <s v="Татауров Михаил Иосифович"/>
        <s v="Ляшков Сергей Павлович"/>
        <s v="Чернышев Ярослав Владимирович"/>
        <s v="Ворогущина Екатерина Николаевна"/>
        <s v="Кокешов Алихан Эдуардович"/>
        <s v="Чалмаева Анастасия Вадимовна"/>
        <s v="Михайлова Анастасия Сергеевна"/>
        <s v="Белокур Андрей Андреевич"/>
        <s v="Ершов Антон Сергеевич"/>
        <s v="Дроганов Дмитрий Александрович"/>
        <s v="Старцев Дмитрий Дмитриевич"/>
        <s v="Синицина Ирина Геннадьевна"/>
        <s v="Савина Людмила Александровна"/>
        <s v="Кузнецов Николай Андреевич"/>
        <s v="Коломацкая Ольга Александровна"/>
        <s v="Петрова Ольга Алексеевна"/>
        <s v="Ефимкин Сергей Дмитриевич"/>
        <s v="Максимов Станислав Юрьевич"/>
        <s v="Макаров Степан Владимирович"/>
        <s v="Чернова Татьяна Николаевна"/>
        <s v="Чернокозинский Сергей Алексеевич"/>
        <s v="Струкова Анна Викторовна"/>
        <s v="Аксенов Андрей Игоревич"/>
        <s v="Егоров Денис Андреевич"/>
        <s v="Бахарева Полина Вячеславовна"/>
        <s v="Шишкова Мария Вячеславовна"/>
        <s v="Сидорович Светлана Алексеевна"/>
        <s v="Соловьев Сергей Владиславович"/>
        <s v="Пермяков Константин Юрьевич"/>
        <s v="Чеснокова Ольга Николаевна"/>
        <s v="Куликов Алексей Анатольевич"/>
        <s v="Константинов Алексей Владимирович"/>
        <s v="Нескин Роман Алексеевич"/>
        <s v="Юркевич Андрей Николаевич"/>
        <s v="Козырев Николай Николаевич"/>
        <s v="Рагимов Гамид Арзу оглы"/>
        <s v="Хохобая Давид Дмитриевич"/>
        <s v="Дорожкин Дмитрий Александрович"/>
        <s v="Габигер Дмитрий Павлович"/>
        <s v="Иванова Елена Николаевна"/>
        <s v="Земчихина Элла Сергеевна"/>
        <s v="Решетникова Любовь Евгеньевна"/>
        <s v="Кусова Мария Владимировна"/>
        <s v="Чупина Ольга Андреевна"/>
        <s v="Селявина Татьяна Алексеевна"/>
        <s v="Ким Алексей Геннович"/>
        <s v="Чумичев Алексей Александрович"/>
        <s v="Харитонов Дмитрий Викторович"/>
        <s v="Бронш Елена Александровна"/>
        <s v="Горячев Иван Александрович"/>
        <s v="Веселов Павел Сергеевич"/>
        <s v="Кабилов Азим Мирзорахимович"/>
        <s v="Чубей Надежда Васильевна"/>
        <s v="Кизил Семен Федорович"/>
        <s v="Ягодик Вета Викторовна"/>
        <s v="Юрашева Юлия Юрьевна"/>
        <s v="Иванов Юрий Анатольевич"/>
        <s v="Карплюкова Жанна Васильевна"/>
        <s v="Лесина Наталья Владимировна"/>
        <s v="Чухачов Александр Геннадьевич"/>
        <s v="Влюшина Анна Владимировна"/>
        <s v="Горностаев Денис Владимирович"/>
        <s v="Сополнова Екатерина Александровна"/>
        <s v="Тюрина Елена Анатольевна"/>
        <s v="Гордеева Наталья Викторовна"/>
        <s v="Сидорова Наталия Юрьевна"/>
        <s v="Студеникина Оксана Александровна"/>
        <s v="Карасева Ольга Борисовна"/>
        <s v="Петрихина Ольга Викторовна"/>
        <s v="Тарасенко Ольга Анатольевна"/>
        <s v="Волкова Ольга Семеновна"/>
        <s v="Подрезенкова Полина Борисовна"/>
        <s v="Старынина Татьяна Юрьевна"/>
        <s v="Кукушкин Вадим Юрьевич"/>
        <s v="Дускабилова Вероника Турсунпулотовна"/>
        <s v="Аскер-Заде Инара Вагиф кызы"/>
        <s v="Олимпиев Алексей Дмитриевич"/>
        <s v="Постарнаков Андрей Александрович"/>
        <s v="Ржешевский Василий Григорьевич"/>
        <s v="Козлов Максим Павлович"/>
        <s v="Маслов Роман Викторович"/>
        <s v="Ленский Владимир Михайлович"/>
        <s v="Бахмутская Анна Александровна"/>
        <s v="Володин Артем Анатольевич"/>
        <s v="Седых Юрий Александрович"/>
        <s v="Головина Ирина Салаватовна"/>
        <s v="Алиева Наталья Игоревна"/>
        <s v="Стадникова Жанна Васильевна"/>
        <s v="Виткина Ольга Асановна"/>
        <s v="Головин Андрей Викторович"/>
        <s v="Курбатов Андрей Александрович"/>
        <s v="Харитонова Флюра Наиловна"/>
        <s v="Каторгин Владимир Дмитриевич"/>
        <s v="Итченко Александр Анатольевич"/>
        <s v="Жуков Александр Викторович"/>
        <s v="Чигиренкова Арифа Гаджи Ага кызы"/>
        <s v="Сыртланов Дмитрий Радикович"/>
        <s v="Солодова Наталия Валериевна"/>
        <s v="Коровайцев Олег Николаевич"/>
        <s v="Решетов Павел Владимирович"/>
        <s v="Тевс Сергей Станиславович"/>
        <s v="Молчанова Александра Алексеевна"/>
        <s v="Данилов Андрей Николаевич"/>
        <s v="Воробьев Станислав Владимирович"/>
        <s v="Русаков Владислав Евгеньевич"/>
        <s v="Зарьянов Алексей Эдуардович"/>
        <s v="Ивашкин Юрий Борисович"/>
        <s v="Дога Павел Владимирович"/>
        <s v="Бобарыкина Мария Валерьевна"/>
        <s v="Якушева Айсылу Адибовна"/>
        <s v="Корбалев Антон Викторович"/>
        <s v="Бурганова Елена Юрьевна"/>
        <s v="Бутрин Михаил Робертович"/>
        <s v="Павлин Алексей Владимирович"/>
        <s v="Рехтина Анна Викторовна"/>
        <s v="Агапов Дмитрий Николаевич"/>
        <s v="Третьякова Елена Владимировна"/>
        <s v="Рудык Ирина Владимировна"/>
        <s v="Моркель Николай Васильевич"/>
        <s v="Дубинин Сергей Константинович"/>
        <s v="Кочкина Александра Николаевна"/>
        <s v="Водолазов Кирилл Александрович"/>
        <s v="Агеева Марина Александровна"/>
        <s v="Юматов Андрей Александрович"/>
        <s v="Пазухин Александр Геннадьевич"/>
        <s v="Исмайлова Нармин Джанбулат кызы"/>
        <s v="Климова Полина Антоновна"/>
        <s v="Цураев Ахмед Рустамович"/>
        <s v="Мишина Анастасия Георгиевна"/>
        <s v="Маливанов Николай Игоревич"/>
        <s v="Матузко Данила Витальевич"/>
        <s v="Марущенко Анастасия Олеговна"/>
        <s v="Долматкин Андрей Николаевич"/>
        <s v="Малиновский Вэл Кристиан"/>
        <s v="Покровская Анна Вячеславовна"/>
        <s v="Болотова Мария Юрьевна"/>
        <s v="Алексеев Андрей Александрович"/>
        <s v="Малашта Денис Валериевич"/>
        <s v="Ожиганов Николай Николаевич"/>
        <s v="Котельникова Екатерина Валерьевна"/>
        <s v="Минина Анна Юрьевна"/>
        <s v="Курдюков Михаил Владимирович"/>
        <s v="Никифоров Виктор Сергеевич"/>
        <s v="Прокошев Антон Павлович"/>
        <s v="Чебыкин Алексей Сергеевич"/>
        <s v="Ахадова Элина Эльшадовна"/>
        <s v="Кондратенко Светлана Ивановна"/>
        <s v="Раянова Эльвира Халфиновна"/>
        <s v="Тагиев Солтан Алескерович"/>
        <s v="Формазонов Валерий Павлович"/>
        <s v="Бондикова Татьяна Владимировна"/>
        <s v="Тарельникова Анастасия Олеговна"/>
        <s v="Дубров Александр Михайлович"/>
        <s v="Трошина Екатерина Сергеевна"/>
        <s v="Воронов Александр Николаевич"/>
        <s v="Коноплев Александр Сергеевич"/>
        <s v="Джомидава Ольга Руслановна"/>
        <s v="Загидуллина Юлиана Наильевна"/>
        <s v="Егоров Тимур Даулетбаевич"/>
        <s v="Скрипниченко Наталья Сергеевна"/>
        <s v="Лётка Денис Дмитриевич"/>
        <s v="Бойцова Екатерина Олеговна"/>
        <s v="Шумилин Валерий Алексеевич"/>
        <s v="Соколов Александр Евгеньевич"/>
        <s v="Моисеев Александр Александрович"/>
        <s v="Ермаков Игорь Геннадиевич"/>
        <s v="Мартынов Александр Дмитриевич"/>
        <s v="Лучко Анна Игоревна"/>
        <s v="Скворцова Екатерина Александровна"/>
        <s v="Тарасов Михаил Александрович"/>
        <s v="Федянин Анатолий Анатольевич"/>
        <s v="Наянзин Денис Валериевич"/>
        <s v="Сумин Дмитрий Сергеевич"/>
        <s v="Лухманова Мария Сергеевна"/>
        <s v="Хусяинова Венера Сергеевна"/>
        <s v="Арнаут Ангелина Сергеевна"/>
        <s v="Фурса Светлана Юрьевна"/>
        <s v="Орлов Дмитрий Александрович"/>
        <s v="Полиматиди Илья Валерьевич"/>
        <s v="Мухитдинов Роздон Джамшедович"/>
        <s v="Матросов Кирилл Александрович"/>
        <s v="Шевчук Евгения Игоревна"/>
        <s v="Перинский Александр Олегович"/>
        <s v="Малеев Алексей Витальевич"/>
        <s v="Селиверстов Алексей Юрьевич"/>
        <s v="Севастьянова Елена Сергеевна"/>
        <s v="Семёнова Кристина Павловна"/>
        <s v="Компанец Дмитрий Константинович"/>
        <s v="Богданов Виктор Алексеевич"/>
        <s v="Бахныкин Константин Михайлович"/>
        <s v="Змеев Александр Николаевич"/>
        <s v="Юдина Алла Юрьевна"/>
        <s v="Алиева Гулбарият Асадуллаевна"/>
        <s v="Лоевец Эвелина Руслановна"/>
        <s v="Лежнева Екатерина Валерьевна"/>
        <s v="Косарев Алексей Александрович"/>
        <s v="Бычкова Алтнай Хаджи Муратовна"/>
        <s v="Давышин Алексей Сергеевич"/>
        <s v="Берлинер Антон Борисович"/>
        <s v="Диголь Иван Денисович"/>
        <s v="Ровас Александр Анатольевич"/>
        <s v="Леваков Пётр Павлович"/>
        <s v="Мерлинкина Инна Андреевна"/>
        <s v="Прозоров Харитон Харитонович"/>
        <s v="Артемьев Виктор Викторович"/>
        <s v="Костюк Екатерина Николаевна"/>
        <s v="Комков Иван Викторович"/>
        <s v="Сочина Анна Александровна"/>
        <s v="Есаков Михаил Константинович"/>
        <s v="Ширинская Нигина Таировна"/>
        <s v="Андрианов Евгений Юрьевич"/>
        <s v="Баскакова Валентина Федоровна"/>
        <s v="Белова Евгения Андреевна"/>
        <s v="Бородина Елена Владимировна"/>
        <s v="Варламова Наталия Александровна"/>
        <s v="Гордеева Татьяна Алексеевна"/>
        <s v="Дроздов Алексей Юрьевич"/>
        <s v="Дубинин Илья Андреевич"/>
        <s v="Жаворонкова Ольга Геннадьевна"/>
        <s v="Загребнева Марина Юрьевна"/>
        <s v="Зорин Дмитрий Викторович"/>
        <s v="Зубакова Елена Юрьевна"/>
        <s v="Кожухов Олег Анатольевич"/>
        <s v="Круглова Мария Юрьевна"/>
        <s v="Михайлюк Роман Владимирович"/>
        <s v="Молоканова Татьяна Александровна"/>
        <s v="Тропышко Дмитрий Алексеевич"/>
        <s v="Шабанова Юлия Владиславовна"/>
        <s v="Эсбергенов Рашид Анварбекович"/>
        <s v="Баландин Михаил Владимирович"/>
        <s v="Землянская Татьяна Владимировна"/>
        <s v="Ряжских Екатерина Юрьевна"/>
        <s v="Цветкова Оксана Александровна"/>
        <s v="Алексеев Константин Михайлович"/>
        <s v="Решетников Виталий Николаевич"/>
        <s v="Абдуллаева Елена Комековна"/>
        <s v="Алешина Елена Анатольевна"/>
        <s v="Бабкина Елена Олеговна"/>
        <s v="Кузнецова Росина Васильевна"/>
        <s v="Ваулина Ирина Евгеньевна"/>
        <s v="Ветушкин Александр Михайлович"/>
        <s v="Денисова Наталья Александровна"/>
        <s v="Дмитриев Антон Сергеевич"/>
        <s v="Зиганшина Елена Борисовна"/>
        <s v="Кириллова Светлана Алексеевна"/>
        <s v="Кобзева Наталья Михайловна"/>
        <s v="Куликов Андрей Викторович"/>
        <s v="Леоненко Ксения Васильевна"/>
        <s v="Стуруа Татьяна Александровна"/>
        <s v="Тимофеева Юлия Сергеевна"/>
        <s v="Титаренко Олеся Александровна"/>
        <s v="Фисенко Юлия Викторовна"/>
        <s v="Шмидт Марина Петровна"/>
        <s v="Чельцова Елизавета Владимировна"/>
        <s v="Передерий Екатерина Геннадиевна"/>
        <s v="Гращенко Игорь Васильевич"/>
        <s v="Чухломин Александр Павлович"/>
        <s v="Яковлев Сергей Викторович"/>
        <s v="Гусев Олег Анатольевич"/>
        <s v="Ифантиди Юлия Христофоровна"/>
        <s v="Меркулова Полина Юрьевна"/>
        <s v="Илюшина Вера Анатольевна"/>
        <s v="Кулаков Александр Михайлович"/>
        <s v="Левковский Александр Анатольевич"/>
        <s v="Карзанова Екатерина Викторовна"/>
        <s v="Смирнова Анна Сергеевна"/>
        <s v="Иванова Елена Сергеевна"/>
        <s v="Поздняков Максим Владимирович"/>
        <s v="Елемешина Елена Анатольевна"/>
        <s v="Сахарова Нина Ивановна"/>
        <s v="Конопатова Анна Владимировна"/>
        <s v="Кузнецова Владислава Анатольевна"/>
        <s v="Пархоменко Светлана Евгеньевна"/>
        <s v="Голованов Александр Александрович"/>
        <s v="Макаренко Сергей Владимирович"/>
        <s v="Коротеева Юлия Олеговна"/>
        <s v="Копылова Надежда Николаевна"/>
        <s v="Полкунов Юрий Сергеевич"/>
        <s v="Заварзина Елена Владимировна"/>
        <s v="Иванова Татьяна Владимировна"/>
        <s v="Карих Илья Юрьевич"/>
        <s v="Курязов Тимур Розымбаевич"/>
        <s v="Бойко Эльмира Габиловна"/>
        <s v="Дрожжина Елена Борисовна"/>
        <s v="Дунаева Скайдрите Владиславовна"/>
        <s v="Недельская Елена Юрьевна"/>
        <s v="Суров Олег Владимирович"/>
        <s v="Давыдова Галина Федоровна"/>
        <s v="Алексеев Андрей Владимирович"/>
        <s v="Ляпин Сергей Владимирович"/>
        <s v="Карпенко Алексей Игоревич"/>
        <s v="Коченихин Станислав Владимирович"/>
        <s v="Крылова Анна Витальевна"/>
        <s v="Миронов Николай Константинович"/>
        <s v="Подвязников Александр Александрович"/>
        <s v="Смирнов Алексей Владимирович"/>
        <s v="Смирнова Галина Андреевна"/>
        <s v="Пшиемский Юрий Владиславович"/>
        <s v="Голаев Юрий Евгеньевич"/>
        <s v="Шаврова Анна Владимировна"/>
        <s v="Фенченко Мария Александровна"/>
        <s v="Рудников Сергей Павлович"/>
        <s v="Рожкова Анастасия Владимировна"/>
        <s v="Рогаткин Павел Сергеевич"/>
        <s v="Кафланова Камилла Алмасовна"/>
        <s v="Дзюбалов Илья Александрович"/>
        <s v="Цирульников Евгений Владимирович"/>
        <s v="Клименко Татьяна Владимировна"/>
        <s v="Митрофанов Александр Юрьевич"/>
        <s v="Мартоян Сэвак Дживанович"/>
        <s v="Козлов Кирилл Дмитриевич"/>
        <s v="Осокина Наталия Владимировна"/>
        <s v="Элбакиева Татьяна Александровна"/>
        <s v="Беседина Екатерина Юрьевна"/>
        <s v="Сачков Александр Анатольевич"/>
        <s v="Габбасова Анастасия Равильевна"/>
        <s v="Жиляев Иван Алексеевич"/>
        <s v="Марценюк Владислав Владимирович"/>
        <s v="Герасименко Юлия Сергеевна"/>
        <s v="Байрамов Вадим Абдулахович"/>
        <s v="Колесов Александр Олегович"/>
        <s v="Тесля Александр Геннадьевич"/>
        <s v="Качкуркин Кирилл Сергеевич"/>
        <s v="Ступин Андрей Олегович"/>
        <s v="Ярченко Маргарита Романовна"/>
        <s v="Полуденный Владислав Игоревич"/>
        <s v="Цыганкова Янина Алексеевна"/>
        <s v="Старцева Валерия Олеговна"/>
        <s v="Грачева Юлия Александровна"/>
        <s v="Мусин Рустем Фанихович"/>
        <s v="Карпенкова Екатерина Игоревна"/>
        <s v="Квителашвили Анри Михайлович"/>
        <s v="Торовичук Алексей Олегович"/>
        <s v="Мамин Денис Ринатович"/>
        <s v="Хораськин Юрий Николаевич"/>
        <s v="Мишин Дмитрий Эдуардович"/>
        <s v="Рафиков Тимур Фатихович"/>
        <s v="Аксенова Ольга Вячеславовна"/>
        <s v="Маслова Татьяна Павловна"/>
        <s v="Мацнева Ирина Анатольевна"/>
        <s v="Друзягин Иван Викторович"/>
        <s v="Шейко Александр Семенович"/>
        <s v="Сакадынская Дарья Николаевна"/>
        <s v="Кужелев Евгений Артемович"/>
        <s v="Климанов Константин Алексеевич"/>
        <s v="Леонтьева Анна Владимировна"/>
        <s v="Кирсанова Екатерина Александровна"/>
        <s v="Воронина Алла Анатольевна"/>
        <s v="Постнова Светлана Викторовна"/>
        <s v="Маричев Иван Сергеевич"/>
        <s v="Гурьянова Алена Евгеньевна"/>
        <s v="Любан Юрий Алексеевич"/>
        <s v="Дунаева Екатерина Владимировна"/>
        <s v="Приходько Кирилл Сергеевич"/>
        <s v="Егорова Анна Александровна"/>
        <s v="Катречко Ксения Викторовна"/>
        <s v="Ананьева Виктория Сергеевна"/>
        <s v="Рыжикова Елена Анатольевна"/>
        <s v="Гульняева Лилия Александровна"/>
        <s v="Шипова Евгения Анатольевна"/>
        <s v="Алиев Эмил"/>
        <s v="Варганов Дмитрий Юрьевич"/>
        <s v="Позляева Наталия Юрьевна"/>
        <s v="Владимирова Валерия Юрьевна"/>
        <s v="Полесская Елена Геннадьевна"/>
        <s v="Князев Геннадий Александрович"/>
        <s v="Портненко Дмитрий Олегович"/>
        <s v="Лукашов-Серафонов Владислав Сергеевич"/>
        <s v="Иванова Алена Станиславовна"/>
        <s v="Семёшин Илья Владимирович"/>
        <s v="Пайчадзе Нана Борисовна"/>
        <s v="Петренко Александр Алексеевич"/>
        <s v="Нигматулин Артур Владиславович"/>
        <s v="Зверев Александр Михайлович"/>
        <s v="Котова Елизавета Андреевна"/>
        <s v="Шатров Сергей Владимирович"/>
        <s v="Звягинцева Ирина Александровна"/>
        <s v="Посысаева Людмила Ивановна"/>
        <s v="Колодий Сергей Сергеевич"/>
        <s v="Сташевич Наталья Григорьевна"/>
        <s v="Гарипов Евгений Владимирович"/>
        <s v="Счастливов Алексей Сергеевич"/>
        <s v="Гуляев Александр Александрович"/>
        <s v="Уланов Максим Николаевич"/>
        <s v="Маргулис Даниил Евгеньевич"/>
        <s v="Марков Роман Андреевич"/>
        <s v="Бушуев Анатолий Игоревич"/>
        <s v="Карпов Александр Сергеевич"/>
        <s v="Орлов Антон Игоревич"/>
        <s v="Дмитриев Алексей Владимирович"/>
        <s v="Коростелев Никита Викторович"/>
        <s v="Даниленко Владислав Геннадьевич"/>
        <s v="Гришин Михаил Анатольевич"/>
        <s v="Лагуткин Михаил Борисович"/>
        <s v="Балашова Алёна Олеговна"/>
        <s v="Сидоренко Алексей Андреевич"/>
        <s v="Савицкая Жанна Сергеевна"/>
        <s v="Синицын Андрей Викторович"/>
        <s v="Болтнев Илья Владимирович"/>
        <s v="Дворницкая Юлия Григорьевна"/>
        <s v="Соловьев Юрий Владимирович"/>
        <s v="Лавров Олег Сергеевич"/>
        <s v="Трофимова Марина Владимировна"/>
        <s v="Филатов Антон Андреевич"/>
        <s v="Шальнов Павел Сергеевич"/>
        <s v="Власов Валерий Анатольевич"/>
        <s v="Седов Игорь Викторович"/>
        <s v="Козлов Максим Владиславович"/>
        <s v="Денежкина Анна Владимировна"/>
        <s v="Дубровин Никита Сергеевич"/>
        <s v="Лушникова Наталия Георгиевна"/>
        <s v="Аперян Полина Вазгеновна"/>
        <s v="Киселев Егор Викторович"/>
        <s v="Фукина Наталья Игоревна"/>
        <s v="Судоша Татьяна Владимировна"/>
        <s v="Омаров Магомед Зайналабидович"/>
        <s v="Стародубцев Юрий Георгиевич"/>
        <s v="Пигасова Александра Юрьевна"/>
        <s v="Качанко Евгений Олегович"/>
        <s v="Кехян Лианна"/>
        <s v="Дмитриева Марина Александровна"/>
        <s v="Горшкова Мария Леонидовна"/>
        <s v="Керимханова Наза Расуловна"/>
        <s v="Терехов Алексей Викторович"/>
        <s v="Шилин Денис Олегович"/>
        <s v="Ласкина Ирина Николаевна"/>
        <s v="Борисов Иван Владимирович"/>
        <s v="Фесенко Анастасия"/>
        <s v="Самокиш Антон Владимирович"/>
        <s v="Богданович Сергей Станиславович"/>
        <s v="Иванова Екатерина Игоревна"/>
        <s v="Тыркалов Александр Олегович"/>
        <s v="Амирзадова Алина Владиславовна"/>
        <s v="Сенюшкина Ольга Викторовна"/>
        <s v="Вильгельм Константин Петрович"/>
        <s v="Суханова Евгения Эрнестовна"/>
        <s v="Умаров Дмитрий Рахимджанович"/>
        <s v="Павлов Павел Владимирович"/>
        <s v="Сторожук Сергей Васильевич"/>
        <s v="Барченкова Татьяна Вадимовна"/>
        <s v="Савенков Андрей Сергеевич"/>
        <s v="Шорников Герман Борисович"/>
        <s v="Васюков Савелий Дмитриевич"/>
        <s v="Булгатова Валентина Аполинарьевна"/>
        <s v="Мингазова Дина Ильфатовна"/>
        <s v="Цебенко Мариэтта Анатольевна"/>
        <s v="Касимов Никита Маратович"/>
        <s v="Алёшин Егор Олегович"/>
        <s v="Чернышов Евгений Александрович"/>
        <s v="Морозов Дмитрий Юрьевич"/>
        <s v="Ситников Дмитрий Сергеевич"/>
        <s v="Сиверток Алена Федоровна"/>
        <s v="Штатнова Инна Сергеевна"/>
        <s v="Тихомирова Оксана Владимировна"/>
        <s v="Смирнов Станислав Сергеевич"/>
        <s v="Фадеев Алексей Михайлович"/>
        <s v="Кукушкина Александра Алексеевна"/>
        <s v="Тимофеев Алексей Игоревич"/>
        <s v="Зонов Валентин Александрович"/>
        <s v="Понамарчук Александр Олегович"/>
        <s v="Романова Екатерина Евгеньевна"/>
        <s v="Мисюк Анастасия Игоревна"/>
        <s v="Пугачев Артемий Станиславович"/>
        <s v="Дружкин Георгий Юрьевич"/>
        <s v="Егупов Иван Евгеньевич"/>
        <s v="Окатов Владислав Алексеевич"/>
        <s v="Еванов Андрей Анатольевич"/>
        <s v="Дюсембаев Роман"/>
        <s v="Алексеев Дмитрий Геннадьевич"/>
        <s v="Герасимов Денис Анатольевич"/>
        <s v="Аллазова Назенин Ризвановна"/>
        <s v="Володин Сергей Юрьевич"/>
        <s v="Крайнов Юрий Олегович"/>
        <s v="Снытко Анастасия Николаевна"/>
        <s v="Лялин Андрей Григорьевич"/>
        <s v="Самбуров Андрей Владимирович"/>
        <s v="Кузьмина Арина Юрьевна"/>
        <s v="Парамонов Иван Евгеньевич"/>
        <s v="Нищетов Олег Александрович"/>
        <s v="Украинский Дмитрий Юрьевич"/>
        <s v="Семенова Ирина Юрьевна"/>
        <s v="Токарева Виктория Александровна"/>
        <s v="Иванов Кирилл Юрьевич"/>
        <s v="Мазуренко Ирина Александровна"/>
        <s v="Жирикова Наталья Георгиевна"/>
        <s v="Бобко Елена Николаевна"/>
        <s v="Камалов Фарит Александрович"/>
        <s v="Родионов Владислав Андреевич"/>
        <s v="Ерофеева Любовь Вячеславовна"/>
        <s v="Овчинников Владимир Игоревич"/>
        <s v="Семагина Яна Александровна"/>
        <s v="Кочанова Марина Павловна"/>
        <s v="Шкарин Иван Дмитриевич"/>
        <s v="Новикова Кристина Владимировна"/>
        <s v="Павельева Татьяна Олеговна"/>
        <s v="Медведева Ирина Андреевна"/>
        <s v="Шарманжинов Сергей Александрович"/>
        <s v="Ларина Лилия Дамировна"/>
        <s v="Кириллов Владимир Ефимович"/>
        <s v="Лукьянов Владислав Викторович"/>
        <s v="Гальцев Борис Сергеевич"/>
        <s v="Баранова Ольга Викторовна"/>
        <s v="Нурисламов Ильдар Фанисович"/>
        <s v="Туктаров Рустем Камилович"/>
        <s v="Тезин Николай Александрович"/>
        <s v="Турищева Елена Владиславовна"/>
        <s v="Бульков Александр Николаевич"/>
        <s v="Евсеев Денис Евгеньевич"/>
        <s v="Подойницын Даниил Сергеевич"/>
        <s v="Ступин Михаил Сергеевич"/>
        <s v="Авачева Екатерина Константиновна"/>
        <s v="Лыткина Вероника Александровна"/>
        <s v="Гузь Евгений Игоревич"/>
        <s v="Смирнова Мария Валерьевна"/>
        <s v="Голубов Андрей Павлович"/>
        <s v="Тарасов Андрей Сергеевич"/>
        <s v="Чекалкин Дмитрий Викторович"/>
        <s v="Горбунов Евгений Александрович"/>
        <s v="Титарь Никита Сергеевич"/>
        <s v="Бурдина Мария Сергеевна"/>
        <s v="Константинова Екатерина Викторовна"/>
        <s v="Логачева Татьяна Евгеньевна"/>
        <s v="Мочалов Владимир Александрович"/>
        <s v="Сутулов Евгений Александрович"/>
        <s v="Дубровский Дмитрий Владимирович"/>
        <s v="Воеводина Светлана Олеговна"/>
        <s v="Данилова Цаган Юрьевна"/>
        <s v="Сухарева Тамара Владимировна"/>
        <s v="Кинев Евгений Валентинович"/>
        <s v="Сабанашвили Марина Сергеевна"/>
        <s v="Евтушенко Дарья Петровна"/>
        <s v="Березина Анастасия Евгеньевна"/>
        <s v="Новак Елизавета Игоревна"/>
        <s v="Дарьина Арина"/>
        <s v="Тартычева Юлия Николаевна"/>
        <s v="Горбунов Станислав Валерьевич"/>
        <s v="Синёва Кристина Евгеньевна"/>
        <s v="Гаркавенко Екатерина Андреевна"/>
        <s v="Черникова Анна Андреевна"/>
        <s v="Андреева Александра Владимировна"/>
        <s v="Мартиросян Мария Акобовна"/>
        <s v="Тимошенков Олег Евгеньевич"/>
        <s v="Горбачева Оксана Юрьевна"/>
        <s v="Гладких Александра Сергеевна"/>
        <s v="Коваленко Евгений Андреевич"/>
        <s v="Перепелкина Ирина Евгеньевна"/>
        <s v="Гришкова Полина Александровна"/>
        <s v="Цепилов Степан Сергеевич"/>
        <s v="Аюпов Роман Олегович"/>
        <s v="Головин Тимур Игоревич"/>
        <s v="Киселев Александр Анатольевич"/>
        <s v="Гаряева Буйнта Николаевна"/>
        <s v="Хаустов Александр Иванович"/>
        <s v="Геращенко Илья Олегович"/>
        <s v="Рудковский Юрий Николаевич"/>
        <s v="Сухореброва Татьяна Николаевна"/>
        <s v="Хрянина Валерия Александровна"/>
        <s v="Ковылева Ксения Алексеевна"/>
        <s v="Данилов Павел Васильевич"/>
        <s v="Журавлёва Анна Вячеславовна"/>
        <s v="Родионов Игорь Станиславович"/>
        <s v="Хованов Алексей Геннадьевич"/>
        <s v="Евсенин Алексей Николаевич"/>
        <s v="Синько Ксения Геннадьевна"/>
        <s v="Арефьева Анна Григорьевна"/>
        <s v="Расторгуев Дмитрий Валентинович"/>
        <s v="Смоленцева Светлана Александровна"/>
        <s v="Скопинов Александр Сергеевич"/>
        <s v="Камалетдинова Зарина Рамазановна"/>
        <s v="Залётин Юрий Александрович"/>
        <s v="Журавлев Иван Андреевич"/>
        <s v="Люкшина Наталья Александровна"/>
        <s v="Приходько Лев Борисович"/>
        <s v="Неустроева Ольга Геннадьевна"/>
        <s v="Боровиков Михаил Александрович"/>
        <s v="Тищенко Екатерина Сергеевна"/>
        <s v="Мазавина Валерия Евгеньевна"/>
        <s v="Карелина Владислава Владимировна"/>
        <s v="Сарткозиев Аманбай"/>
        <s v="Ефимов Владимир Андреевич"/>
        <s v="Манукян Саркис Арменович"/>
        <s v="Жмуда Даниил Михайлович"/>
        <s v="Гришин Павел Евгеньевич"/>
        <s v="Требухин Андрей Николаевич"/>
        <s v="Воробьева Галина Евгеньевна"/>
        <s v="Скорых Елизавета Максимовна"/>
        <s v="Дарий Никита Сергеевич"/>
        <s v="Карпов Роман Юрьевич"/>
        <s v="Клеенкина Екатерина Константиновна"/>
        <s v="Муллаяров Георгий Данилович"/>
        <s v="Казакова Алтынай"/>
        <s v="Чижова Анна Александровна"/>
        <s v="Персиянов Николай Игоревич"/>
        <s v="Мурзагалиев Таир Асылбекович"/>
        <s v="Слюнин Александр Викторович"/>
        <s v="Боев Георгий Александрович"/>
        <s v="Баранов Илья Андреевич"/>
        <s v="Шашкова Надежда Николаевна"/>
        <s v="Петухов Петр Алексеевич"/>
        <s v="Каширский Владимир Сергеевич"/>
        <s v="Фирсов Вячеслав Александрович"/>
        <s v="Хитин Артём Михайлович"/>
        <s v="Сенников Дмитрий Сергеевич"/>
        <s v="Крапивкина Александра Викторовна"/>
        <s v="Жекшембеева Евгения Иргалиевна"/>
        <s v="Матюшенко Дмитрий Владимирович"/>
        <s v="Боровов Александр Игоревич"/>
        <s v="Антонова Алена Юрьевна"/>
        <s v="Веселов Фока Сергеевич"/>
        <s v="Григорьев Павел Вячеславович"/>
        <s v="Глазунов Константин Андреевич"/>
        <s v="Богомолова Мария Михайловна"/>
        <s v="Алеев Егор Андреевич"/>
        <s v="Халиков Эмиль"/>
        <s v="Иванова Ольга Игоревна"/>
        <s v="Серюков Александр Николаевич"/>
        <s v="Булычев Алексей Ашотович"/>
        <s v="Санников Максим Владимирович"/>
        <s v="Коняева Марина Александровна"/>
        <s v="Вивчар Роман Олегович"/>
        <s v="Шошин Родион Дмитриевич"/>
        <s v="Сысоев Максим Романович"/>
        <s v="Крокс Есения Александровна"/>
        <s v="Камалов Михаил Юрьевич"/>
        <s v="Сафонова Алёна Александровна"/>
        <s v="Хаваева Анастасия Владимировна"/>
        <s v="Самарина Ольга Сергеевна"/>
        <s v="Утенков Георгий Константинович"/>
        <s v="Пермякова Марина Геннадьевна"/>
        <s v="Волошин Александр Викторович"/>
        <s v="Бады Денис Орланович"/>
        <s v="Шульженко Екатерина Валерьевна"/>
        <s v="Манзулин Владислав Альбертович"/>
        <s v="Фролова Полина Борисовна"/>
        <s v="Тютиков Николай Сергеевич"/>
        <s v="Теракопов Андрей Тимурович"/>
        <s v="Никишкин Владимир Владимирович"/>
        <s v="Шин Владимир Юрьевич"/>
        <s v="Лукина Дарья Игоревна"/>
        <s v="Ксенофонтова Анастасия Михайловна"/>
        <s v="Кусякин Григорий Петрович"/>
        <s v="Матказина Мария Касимовна"/>
        <s v="Максименко Дарья Дмитриевна"/>
        <s v="Конопатова Екатерина Васильевна"/>
        <s v="Семенова Наталья Анатольевна"/>
        <s v="Колокольников Андрей Борисович"/>
        <s v="Асадова Айгюн Джабировна"/>
        <s v="Корчагина Наталья Николаевна"/>
        <s v="Гришин Дмитрий Васильевич"/>
        <s v="Кулебякина Елизавета Маратовна"/>
        <s v="Дубовицкий Федор Сергеевич"/>
        <s v="Дронов Дмитрий Сергеевич"/>
        <s v="Гашицкая Марина Анатольевна"/>
        <s v="Караханиди Елена Владимировна"/>
        <s v="Осипова Алиса Владимировна"/>
        <s v="Эрднеев Бата Анатольевич"/>
        <s v="Логвинов Евгений Леонидович"/>
        <s v="Цепков Иван Сергеевич"/>
        <s v="Радченко Ольга Витальевна"/>
        <s v="Роман София Михайловна"/>
        <s v="Магомадов Магомед Русланович"/>
        <s v="Жила Илья Витальевич"/>
        <s v="Руцкая Ксения Игоревна"/>
        <s v="Немиц Егор Андреевич"/>
        <s v="Паракшин Виктор Владимирович"/>
        <s v="Пятигорец Марина Олеговна"/>
        <s v="Мартынов Николай Александрович"/>
        <s v="Коробкина Дарья Павловна"/>
        <s v="Бирюков Никита Александрович"/>
        <s v="Мусаев Рауль Меджнун оглы"/>
        <s v="Шагова Алина Викторовна"/>
        <s v="Кочеткова Наталья Александровна"/>
        <s v="Ващук Ольга Игоревна"/>
        <s v="Макущенко Андрей Александрович"/>
        <s v="Шафеева Татьяна Борисовна"/>
        <s v="Кучин Борис Владимирович"/>
        <s v="Новодворская Маргарита Гарриевна"/>
        <s v="Русина Арина Алексеевна"/>
        <s v="Кошелева Наталья Петровна"/>
        <s v="Замараева Наталия Сергеевна"/>
        <s v="Малашенко Виктория Андреевна"/>
        <s v="Табурчинский Анатолий Олегович"/>
        <s v="Галкина Екатерина Андреевна"/>
        <s v="Аристова Елизавета Евгеньевна"/>
        <s v="Якубанец Сергей Владимирович"/>
        <s v="Христолюбов Роман Андреевич"/>
        <s v="Вяткин Василий Владимирович"/>
        <s v="Падерин Максим Александрович"/>
        <s v="Митруков Семен Ильич"/>
        <s v="Янгиров Таймас Айдарович"/>
        <s v="Салахов Антон Александрович"/>
        <s v="Петрова Юлия Валерьевна"/>
        <s v="Смирнова Светлана Алексеевна"/>
        <s v="Батурина Анастасия Игоревна"/>
        <s v="Мартынова Ольга Витальевна"/>
        <s v="Соломина Полина Максимовна"/>
        <s v="Манташев Асадулла Уллубиевич"/>
        <s v="Миронов Игорь Валерьевич"/>
        <s v="Салынов Савр Анатольевич"/>
        <s v="Шатнёв Андрей Владимирович"/>
        <s v="Козлов Сергей Андреевич"/>
        <s v="Колотова Дарья Борисовна"/>
        <s v="Гаврилов Никита Владиславович"/>
        <s v="Зенин Сергей Константинович"/>
        <s v="Иванов Антон Владимирович"/>
        <s v="Усманов Артур Камилевич"/>
        <s v="Чернышев Алексей Викторович"/>
        <s v="Чебесков Савелий Олегович"/>
        <s v="Катков Михаил Владимирович"/>
        <s v="Киушкин Денис Олегович"/>
        <s v="Соснин Илья Сергеевич"/>
        <s v="Патров Иван Николаевич"/>
        <s v="Казарихин Николай Николаевич"/>
        <s v="Медведев Виталий Алексеевич"/>
        <s v="Ягловская Юлия Борисовна"/>
        <s v="Манаев Антон Львович"/>
        <s v="Яблокова Дарья Николаевна"/>
        <s v="Сердитов Кирилл Михайлович"/>
        <s v="Боровков Евгений Игоревич"/>
        <s v="Рицик Александр Владимирович"/>
        <s v="Холощак Анастасия Сергеевна"/>
        <s v="Гвоздев Кирилл Владимирович"/>
        <s v="Хромов Сергей Владимирович"/>
        <s v="Рудометов Сергей Александрович"/>
        <s v="Кошмин Дмитрий Александрович"/>
        <s v="Солнцев Борис Романович"/>
        <s v="Штауффенберг Алёна Игоревна"/>
        <s v="Ушакова Екатерина Александровна"/>
        <s v="Скворцов Сергей Евгеньевич"/>
        <s v="Vacancy FTA"/>
        <s v="VacancyVacancy_new_ Driver"/>
        <s v="Vacancy_New_HCMC_18.09.2025_Начальник управления"/>
        <s v="Vacancy_New_Главный менеджер"/>
        <s v="Vacancy_New_Директор по работе с клиентами"/>
        <s v="Vacancy_New_УК_ Associate Director"/>
        <s v="Vacancy_New_УК_ Associate Director1"/>
        <s v="Vacancy_New_УК_ Associate Director2"/>
        <s v="Vacancy_New_УК_ Associate1"/>
        <s v="Vacancy_New_УК_ Associate2"/>
        <s v="Vacancy_new (Crypto)"/>
        <s v="Vacancy_new_ Assistant"/>
        <s v="Vacancy_new_ FP Sales/ уровень AD (Crypto)"/>
        <s v="Vacancy_new_(О.Рыжкова, MD WIM Private Equity)"/>
        <s v="Vacancy_new_A&amp;A Pool1"/>
        <s v="Vacancy_new_A&amp;A Pool2"/>
        <s v="Vacancy_new_A&amp;A Pool3"/>
        <s v="Vacancy_new_A&amp;A Pool4"/>
        <s v="Vacancy_new_A&amp;A Pool5"/>
        <s v="Vacancy_new_A&amp;A Pool6"/>
        <s v="Vacancy_new_Analyst"/>
        <s v="Vacancy_new_Backend разработчик (Crypto)"/>
        <s v="Vacancy_new_Bond trader"/>
        <s v="Vacancy_new_ECM"/>
        <s v="Vacancy_new_Equity Sales"/>
        <s v="Vacancy_new_Front end разработчик (Crypto)"/>
        <s v="Vacancy_new_HCMC 20.03.2026_Algo Trader_Director"/>
        <s v="Vacancy_new_HCMC 20.03.2026_Bonds Trader_Associate Director"/>
        <s v="Vacancy_new_HCMC 20.03.2026_COO_Director"/>
        <s v="Vacancy_new_HCMC 20.03.2026_Credit Sales_Director"/>
        <s v="Vacancy_new_HCMC 20.03.2026_Credit Sales_Executive Director"/>
        <s v="Vacancy_new_HCMC 20.03.2026_Derivative Sales_Executive Director"/>
        <s v="Vacancy_new_HCMC 20.03.2026_GTB Sales_Associate Director"/>
        <s v="Vacancy_new_HCMC 20.03.2026_GTB Sales_Director"/>
        <s v="Vacancy_new_HCMC 20.03.2026_GTB_Associate Director1"/>
        <s v="Vacancy_new_HCMC 20.03.2026_GTB_Associate Director2"/>
        <s v="Vacancy_new_HCMC 20.03.2026_GTB_Director"/>
        <s v="Vacancy_new_HCMC 20.03.2026_HR_LoD_Senior Associate"/>
        <s v="Vacancy_new_HCMC 20.03.2026_IT_Associate Director1"/>
        <s v="Vacancy_new_HCMC 20.03.2026_IT_Associate Director2"/>
        <s v="Vacancy_new_HCMC 20.03.2026_IT_Executive Director"/>
        <s v="Vacancy_new_HCMC 20.03.2026_IT_Senior Associate"/>
        <s v="Vacancy_new_HCMC 20.03.2026_Institutional Sales_Associate Director"/>
        <s v="Vacancy_new_HCMC 20.03.2026_Institutional Sales_Director"/>
        <s v="Vacancy_new_HCMC 20.03.2026_Middle office manager_Senior Associate"/>
        <s v="Vacancy_new_HCMC 20.03.2026_Risk_Analyst"/>
        <s v="Vacancy_new_HCMC 20.03.2026_Risk_Associate Director"/>
        <s v="Vacancy_new_HCMC 20.03.2026_Risk_Senior Associate"/>
        <s v="Vacancy_new_HCMC_18.09.2025_Главный специалист"/>
        <s v="Vacancy_new_Head of GTB"/>
        <s v="Vacancy_new_IRise_Backend разработчик1"/>
        <s v="Vacancy_new_IRise_Backend разработчик2"/>
        <s v="Vacancy_new_IRise_Front-end разработчик"/>
        <s v="Vacancy_new_IRise_Fullstack разработчик"/>
        <s v="Vacancy_new_IRise_Бизнес-аналитик"/>
        <s v="Vacancy_new_IRise_Тимлид UI"/>
        <s v="Vacancy_new_IRise_Тимлид backend разработки"/>
        <s v="Vacancy_new_Middle Office Manager"/>
        <s v="Vacancy_new_Team Assistant"/>
        <s v="Vacancy_new_Ведущий специалист (Crypto)"/>
        <s v="Vacancy_new_Ведущий специалист (Crypto) "/>
        <s v="Vacancy_new_Копирайтер/PR менеджер"/>
        <s v="Vacancy_new_Старший специалист по цифровому комплаенсу (Crypto)"/>
        <s v="Vacancy_new_Тестировщик (Crypto)"/>
        <s v="Vacancy_new_Трейдер (Crypto)"/>
        <s v="Vacancy_new_УК_   Senior Associate1"/>
        <s v="Vacancy_new_УК_  Analyst_Real estate"/>
        <s v="Vacancy_new_УК_  Associate Director"/>
        <s v="Vacancy_new_УК_  Associate1"/>
        <s v="Vacancy_new_УК_  Associate2"/>
        <s v="Vacancy_new_УК_  Director_Portfolio management"/>
        <s v="Vacancy_new_УК_  Director_Real estate"/>
        <s v="Vacancy_new_УК_  Senior Associate2"/>
        <s v="Vacancy_new_УК_ Associate Director_HNWI sales"/>
        <s v="Vacancy_new_УК_ Associate Director_Институц.бизнес"/>
        <s v="Vacancy_new_УК_ Director"/>
        <s v="Vacancy_new_УК_ Senior Associate"/>
        <s v="Vacancy_new_УК_ Senior Associate1"/>
        <s v="Vacancy_new_УК_ Senior Associate10"/>
        <s v="Vacancy_new_УК_ Senior Associate11"/>
        <s v="Vacancy_new_УК_ Senior Associate1_Digital"/>
        <s v="Vacancy_new_УК_ Senior Associate2"/>
        <s v="Vacancy_new_УК_ Senior Associate2_Digital"/>
        <s v="Vacancy_new_УК_ Senior Associate3"/>
        <s v="Vacancy_new_УК_ Senior Associate3_Digital"/>
        <s v="Vacancy_new_УК_ Senior Associate4"/>
        <s v="Vacancy_new_УК_ Senior Associate4_Digital"/>
        <s v="Vacancy_new_УК_ Senior Associate5"/>
        <s v="Vacancy_new_УК_ Senior Associate5_Digital"/>
        <s v="Vacancy_new_УК_ Senior Associate6"/>
        <s v="Vacancy_new_УК_ Senior Associate6_Digital"/>
        <s v="Vacancy_new_УК_ Senior Associate7"/>
        <s v="Vacancy_new_УК_ Senior Associate8"/>
        <s v="Vacancy_new_УК_ Senior Associate9"/>
        <s v="Vacancy_new_УК_ Senior Associate_Real estate"/>
        <s v="Vacancy_new_УК_ Senior Associate_Струк.фонды"/>
        <s v="Vacancy_new_Юрист"/>
        <s v="Vacancy_Repl. Kalyaeva Y."/>
        <s v="Vacancy_Repl. Novak E."/>
        <s v="Vacancy_Repl. Чернышов Евгений Александрович"/>
        <s v="Vacancy_repl. Boitsova, Ekaterina"/>
        <s v="Vacancy_repl. Chesnokova, Olga"/>
        <s v="Vacancy_repl. Dudinskaya, Kseniya"/>
        <s v="Vacancy_repl. Kurmanova K."/>
        <s v="Vacancy_repl. Telegin V."/>
        <s v="Vacancy_repl. Берлинер А.Б."/>
        <s v="Vacancy_repl. Бронш Е."/>
        <s v="Vacancy_repl. Гальцев Б.С."/>
        <s v="Vacancy_repl. Гобеджишвили Е.З."/>
        <s v="Vacancy_repl. Дубинин Сергей Константинович"/>
        <s v="Vacancy_repl. Дубровин Никита Сергеевич"/>
        <s v="Vacancy_repl. Ерусланова Л."/>
        <s v="Vacancy_repl. Комков Иван Викторович"/>
        <s v="Vacancy_repl. Крайнюк А."/>
        <s v="Vacancy_repl. Логачева Т.Е."/>
        <s v="Vacancy_repl. Назыров И.Р."/>
        <s v="Vacancy_repl. Пятигорец Марина Олеговна"/>
        <s v="Vacancy_repl. Стрелецкий А.С."/>
        <s v="Vacancy_repl. Сумин Д.С."/>
        <s v="Vacancy_repl. Счастливов"/>
        <s v="Vacancy_repl. Торовичук А.О."/>
        <s v="Vacancy_repl.Esaulov, Kirill"/>
        <s v="Vacancy_repl.Palei, Mikhail"/>
        <s v="Vacancy_repl.Tyablikova E."/>
        <s v="Vacancy_repl.Бахарева Полина Вячеславовна"/>
        <s v="Vacancy_repl.Березина Анастасия Евгеньевна"/>
        <s v="Vacancy_repl.Габбасова А.Р."/>
        <s v="Vacancy_repl.Егоров Тимур Даулетбаевич"/>
        <s v="Vacancy_repl.Егупов Иван Евгеньевич"/>
        <s v="Vacancy_repl.Крапивкина Александра Викторовна"/>
        <s v="Vacancy_repl.Маргулис Даниил Евгеньевич"/>
        <s v="Vacancy_repl.Парамонов Иван Евгеньевич"/>
        <s v="Vacancy_repl.Самокиш Антон Владимирович"/>
        <s v="Vacancy_repl.Шальнов Павел Сергеевич"/>
        <s v="Vacancy_repl.Якушева Айсылу Адибовна"/>
        <s v="Vacancy_repl_Unix SAN engineer"/>
        <s v="Vacancy_repl_Ведущий  специалист"/>
        <s v="Vacancy_repl_Вяткин Василий Владимирович"/>
        <s v="Vacancy_repl_Зонов Валентин Александрович (16/04 выйдет Гвоздев Кирилл)"/>
        <s v="Vacancy_repl_Мохов А.А."/>
        <s v="Vacancy_repl_Разработчик"/>
        <s v="Vacancy_repl_Разработчик C++"/>
        <s v="Vacancy_repl_Специалист поддержки приложений платежных систем"/>
        <s v="Vacancy_repl_Чмыхалов Алексей Анатольевич (СБ Брокер)"/>
        <s v="Vacancy_Окатов В.А."/>
        <s v="vacancy_repl_Фирсов Вячеслав Александрович"/>
      </sharedItems>
    </cacheField>
    <cacheField name="Primary MIR Code" numFmtId="0">
      <sharedItems/>
    </cacheField>
    <cacheField name="Legal Entity" numFmtId="0">
      <sharedItems containsBlank="1"/>
    </cacheField>
    <cacheField name="Corporate Title" numFmtId="0">
      <sharedItems/>
    </cacheField>
    <cacheField name="Global Department" numFmtId="0">
      <sharedItems/>
    </cacheField>
    <cacheField name="Global Area" numFmtId="0">
      <sharedItems containsBlank="1"/>
    </cacheField>
    <cacheField name="Global Desk" numFmtId="0">
      <sharedItems containsBlank="1"/>
    </cacheField>
    <cacheField name="HCMC/Pool" numFmtId="0">
      <sharedItems containsBlank="1" count="6">
        <m/>
        <s v="УК ВИМ, HCMC 26/02/2026"/>
        <s v="HCMC 20.03.2026"/>
        <s v="Credit HCMC 18/09/2025"/>
        <s v="Криптоактивы"/>
        <s v="iRise, HCMC 13/02/2026"/>
      </sharedItems>
    </cacheField>
    <cacheField name="GD_Function_Level_1" numFmtId="0">
      <sharedItems count="3">
        <s v="Business&amp;Support Total"/>
        <s v="Research"/>
        <s v="FTA &amp; Elevate Prog"/>
      </sharedItems>
    </cacheField>
    <cacheField name="GD_Function_level_2" numFmtId="0">
      <sharedItems count="4">
        <s v="Business"/>
        <s v="Support"/>
        <s v="Research"/>
        <s v="FTA &amp; Elevate Prog"/>
      </sharedItems>
    </cacheField>
    <cacheField name="GD_Business_Level_1" numFmtId="0">
      <sharedItems count="13">
        <s v="CIB"/>
        <s v="Finance"/>
        <s v="COO"/>
        <s v="Management"/>
        <s v="Business Management"/>
        <s v="HR"/>
        <s v="WIM&amp;RTL"/>
        <s v="Structuring"/>
        <s v="Risk"/>
        <s v="Research"/>
        <s v="Internal Audit"/>
        <s v="FTA &amp; Elevate Prog"/>
        <s v="Special Department"/>
      </sharedItems>
    </cacheField>
    <cacheField name="GD_Business_Level_2" numFmtId="0">
      <sharedItems count="24">
        <s v="Global Markets"/>
        <s v="Global Banking"/>
        <s v="Finance"/>
        <s v="IT"/>
        <s v="Management"/>
        <s v="Business Management"/>
        <s v="HR"/>
        <s v="Corporate Sales"/>
        <s v="WIM&amp;RTL"/>
        <s v="Compliance"/>
        <s v="Structuring"/>
        <s v="GTB"/>
        <s v="Credit Business"/>
        <s v="Legal"/>
        <s v="BSS"/>
        <s v="COO"/>
        <s v="Risk"/>
        <s v="CRES"/>
        <s v="Research"/>
        <s v="Security"/>
        <s v="Communications &amp; Marketing"/>
        <s v="Internal Audit"/>
        <s v="FTA &amp; Elevate Prog"/>
        <s v="Special Department"/>
      </sharedItems>
    </cacheField>
    <cacheField name="WIM Support" numFmtId="0">
      <sharedItems count="25">
        <s v="Global Markets"/>
        <s v="Global Banking"/>
        <s v="Finance"/>
        <s v="IT"/>
        <s v="Management"/>
        <s v="Business Management"/>
        <s v="HR"/>
        <s v="Corporate Sales"/>
        <s v="WIM&amp;RTL"/>
        <s v="WIM Support"/>
        <s v="Structuring"/>
        <s v="GTB"/>
        <s v="Credit Business"/>
        <s v="COO"/>
        <s v="Compliance"/>
        <s v="CRES"/>
        <s v="Risk"/>
        <s v="BSS"/>
        <s v="Legal"/>
        <s v="Research"/>
        <s v="Security"/>
        <s v="Communications &amp; Marketing"/>
        <s v="Internal Audit"/>
        <s v="FTA &amp; Elevate Prog"/>
        <s v="Special Department"/>
      </sharedItems>
    </cacheField>
    <cacheField name="MIR_Function_Level_1" numFmtId="0">
      <sharedItems containsBlank="1" count="5">
        <s v="Business&amp;Support Total"/>
        <s v="Research"/>
        <s v="Quota Job"/>
        <s v="FTA &amp; Elevate Prog"/>
        <m u="1"/>
      </sharedItems>
    </cacheField>
    <cacheField name="MIR_Function_level_2" numFmtId="0">
      <sharedItems containsBlank="1" count="6">
        <s v="Business"/>
        <s v="Support"/>
        <s v="Research"/>
        <s v="Quota Job"/>
        <s v="FTA &amp; Elevate Prog"/>
        <m u="1"/>
      </sharedItems>
    </cacheField>
    <cacheField name="MIR_Function_Level_3" numFmtId="0">
      <sharedItems containsBlank="1" count="6">
        <s v="Business"/>
        <s v="Support"/>
        <s v="Research"/>
        <s v="Quota Job"/>
        <s v="FTA &amp; Elevate Prog"/>
        <m u="1"/>
      </sharedItems>
    </cacheField>
    <cacheField name="MIR_Business_Level_1" numFmtId="0">
      <sharedItems containsBlank="1" count="22">
        <s v="CIB"/>
        <s v="Finance"/>
        <s v="COO"/>
        <s v="Management"/>
        <s v="HR"/>
        <s v="WIM&amp;RTL"/>
        <s v="Structuring"/>
        <s v="Risk"/>
        <s v="Research"/>
        <s v="Quota Job"/>
        <s v="Project Office"/>
        <s v="Internal Audit"/>
        <s v="FTA &amp; Elevate Prog"/>
        <s v="Special Department"/>
        <m u="1"/>
        <s v="Communications &amp; Marketing" u="1"/>
        <s v="Security" u="1"/>
        <s v="BSS" u="1"/>
        <s v="Compliance" u="1"/>
        <s v="IT" u="1"/>
        <s v="CRES" u="1"/>
        <s v="Legal" u="1"/>
      </sharedItems>
    </cacheField>
    <cacheField name="MIR_Business_Level_2" numFmtId="0">
      <sharedItems containsBlank="1" count="27">
        <s v="Corporate Sales"/>
        <s v="Global Markets"/>
        <s v="Global Banking"/>
        <s v="Finance"/>
        <s v="IT"/>
        <s v="Management"/>
        <s v="HR"/>
        <s v="WIM&amp;RTL"/>
        <s v="Compliance"/>
        <s v="Structuring"/>
        <s v="GTB"/>
        <s v="CIB Management and Other"/>
        <s v="Credit Business"/>
        <s v="Legal"/>
        <s v="BSS"/>
        <s v="COO"/>
        <s v="Risk"/>
        <s v="CRES"/>
        <s v="Research"/>
        <s v="Security"/>
        <s v="Communications &amp; Marketing"/>
        <s v="Quota Job"/>
        <s v="Project Office"/>
        <s v="Internal Audit"/>
        <s v="FTA &amp; Elevate Prog"/>
        <s v="Special Department"/>
        <m u="1"/>
      </sharedItems>
    </cacheField>
    <cacheField name="WIM Support2" numFmtId="0">
      <sharedItems count="27">
        <s v="Corporate Sales"/>
        <s v="Global Markets"/>
        <s v="Global Banking"/>
        <s v="Finance"/>
        <s v="IT"/>
        <s v="Management"/>
        <s v="HR"/>
        <s v="WIM&amp;RTL"/>
        <s v="WIM Support"/>
        <s v="Structuring"/>
        <s v="GTB"/>
        <s v="CIB Management and Other"/>
        <s v="Credit Business"/>
        <s v="COO"/>
        <s v="Compliance"/>
        <s v="CRES"/>
        <s v="Risk"/>
        <s v="BSS"/>
        <s v="Legal"/>
        <s v="Research"/>
        <s v="Security"/>
        <s v="Communications &amp; Marketing"/>
        <s v="Quota Job"/>
        <s v="Project Office"/>
        <s v="Internal Audit"/>
        <s v="FTA &amp; Elevate Prog"/>
        <s v="Special Department"/>
      </sharedItems>
    </cacheField>
    <cacheField name="TargetЯнварь 2026" numFmtId="0">
      <sharedItems containsString="0" containsBlank="1" containsNumber="1" containsInteger="1" minValue="0" maxValue="12"/>
    </cacheField>
    <cacheField name="Target1-Feb-26" numFmtId="0">
      <sharedItems containsString="0" containsBlank="1" containsNumber="1" containsInteger="1" minValue="0" maxValue="12"/>
    </cacheField>
    <cacheField name="Target25-Feb-26" numFmtId="0">
      <sharedItems containsString="0" containsBlank="1" containsNumber="1" containsInteger="1" minValue="-1" maxValue="2"/>
    </cacheField>
    <cacheField name="Target28-Feb-26" numFmtId="0">
      <sharedItems containsString="0" containsBlank="1" containsNumber="1" containsInteger="1" minValue="-1" maxValue="2"/>
    </cacheField>
    <cacheField name="TargetФевраль 2026" numFmtId="0">
      <sharedItems containsString="0" containsBlank="1" containsNumber="1" containsInteger="1" minValue="0" maxValue="16"/>
    </cacheField>
    <cacheField name="Target1-Mar-26" numFmtId="0">
      <sharedItems containsString="0" containsBlank="1" containsNumber="1" containsInteger="1" minValue="-1" maxValue="0"/>
    </cacheField>
    <cacheField name="Target17-Mar-26" numFmtId="0">
      <sharedItems containsString="0" containsBlank="1" containsNumber="1" containsInteger="1" minValue="-1" maxValue="1"/>
    </cacheField>
    <cacheField name="Target27-Mar-26" numFmtId="0">
      <sharedItems containsString="0" containsBlank="1" containsNumber="1" containsInteger="1" minValue="-1" maxValue="2"/>
    </cacheField>
    <cacheField name="Target31-Mar-26" numFmtId="0">
      <sharedItems containsString="0" containsBlank="1" containsNumber="1" containsInteger="1" minValue="-1" maxValue="1"/>
    </cacheField>
    <cacheField name="TargetМарт 2026" numFmtId="0">
      <sharedItems containsString="0" containsBlank="1" containsNumber="1" containsInteger="1" minValue="0" maxValue="17"/>
    </cacheField>
    <cacheField name="Target8-Apr-26" numFmtId="0">
      <sharedItems containsString="0" containsBlank="1" containsNumber="1" containsInteger="1" minValue="-1" maxValue="1"/>
    </cacheField>
    <cacheField name="Target15-Apr-26" numFmtId="0">
      <sharedItems containsString="0" containsBlank="1" containsNumber="1" containsInteger="1" minValue="-1" maxValue="1"/>
    </cacheField>
    <cacheField name="Target22-Apr-26" numFmtId="0">
      <sharedItems containsString="0" containsBlank="1" containsNumber="1" containsInteger="1" minValue="-1" maxValue="4"/>
    </cacheField>
    <cacheField name="Target29-Apr-26" numFmtId="0">
      <sharedItems containsString="0" containsBlank="1" containsNumber="1" containsInteger="1" minValue="-1" maxValue="1"/>
    </cacheField>
    <cacheField name="TargetАпрель 2026" numFmtId="0">
      <sharedItems containsString="0" containsBlank="1" containsNumber="1" containsInteger="1" minValue="0" maxValue="21"/>
    </cacheField>
    <cacheField name="TargetМай 2026" numFmtId="0">
      <sharedItems containsString="0" containsBlank="1" containsNumber="1" containsInteger="1" minValue="0" maxValue="21"/>
    </cacheField>
    <cacheField name="TargetИюнь 2026" numFmtId="0">
      <sharedItems containsString="0" containsBlank="1" containsNumber="1" containsInteger="1" minValue="0" maxValue="21"/>
    </cacheField>
    <cacheField name="TargetИюль 2026" numFmtId="0">
      <sharedItems containsString="0" containsBlank="1" containsNumber="1" containsInteger="1" minValue="0" maxValue="21"/>
    </cacheField>
    <cacheField name="TargetАвгуст 2026" numFmtId="0">
      <sharedItems containsString="0" containsBlank="1" containsNumber="1" containsInteger="1" minValue="0" maxValue="21"/>
    </cacheField>
    <cacheField name="TargetСентябрь 2026" numFmtId="0">
      <sharedItems containsString="0" containsBlank="1" containsNumber="1" containsInteger="1" minValue="0" maxValue="21"/>
    </cacheField>
    <cacheField name="TargetОктябрь 2026" numFmtId="0">
      <sharedItems containsString="0" containsBlank="1" containsNumber="1" containsInteger="1" minValue="0" maxValue="21"/>
    </cacheField>
    <cacheField name="TargetНоябрь 2026" numFmtId="0">
      <sharedItems containsString="0" containsBlank="1" containsNumber="1" containsInteger="1" minValue="0" maxValue="21"/>
    </cacheField>
    <cacheField name="TargetДекабрь 2026" numFmtId="0">
      <sharedItems containsString="0" containsBlank="1" containsNumber="1" containsInteger="1" minValue="0" maxValue="21"/>
    </cacheField>
    <cacheField name="ACTМарт 2026" numFmtId="0">
      <sharedItems containsString="0" containsBlank="1" containsNumber="1" containsInteger="1" minValue="0" maxValue="1"/>
    </cacheField>
    <cacheField name="ACT08.04.2026" numFmtId="0">
      <sharedItems containsString="0" containsBlank="1" containsNumber="1" containsInteger="1" minValue="-1" maxValue="1" count="4">
        <m/>
        <n v="0"/>
        <n v="-1"/>
        <n v="1"/>
      </sharedItems>
    </cacheField>
    <cacheField name="ACT15.04.2026" numFmtId="0">
      <sharedItems containsString="0" containsBlank="1" containsNumber="1" containsInteger="1" minValue="-1" maxValue="1"/>
    </cacheField>
    <cacheField name="ACT22.04.2026" numFmtId="0">
      <sharedItems containsString="0" containsBlank="1" containsNumber="1" containsInteger="1" minValue="-1" maxValue="1"/>
    </cacheField>
    <cacheField name="ACT29.04.2026" numFmtId="0">
      <sharedItems containsString="0" containsBlank="1" containsNumber="1" containsInteger="1" minValue="-1" maxValue="1"/>
    </cacheField>
    <cacheField name="ACTАпрель 2026" numFmtId="0">
      <sharedItems containsString="0" containsBlank="1" containsNumber="1" containsInteger="1" minValue="0" maxValue="1"/>
    </cacheField>
    <cacheField name="ACTДекабрь 2025" numFmtId="0">
      <sharedItems containsString="0" containsBlank="1" containsNumber="1" containsInteger="1" minValue="0" maxValue="1"/>
    </cacheField>
    <cacheField name="TargetДекабрь 2025" numFmtId="0">
      <sharedItems containsString="0" containsBlank="1" containsNumber="1" containsInteger="1" minValue="0" maxValue="12"/>
    </cacheField>
    <cacheField name="дек2025 Tg-Act" numFmtId="0" formula="'TargetДекабрь 2025'-'ACTДекабрь 2025'" databaseField="0"/>
    <cacheField name="Март2026 Tg-Act" numFmtId="0" formula="'TargetМарт 2026'-'ACTМарт 2026'" databaseField="0"/>
    <cacheField name="Dec26Tg-Mar26Act" numFmtId="0" formula="'TargetДекабрь 2026'-'ACTМарт 2026'" databaseField="0"/>
    <cacheField name="Апрель Tg-Act" numFmtId="0" formula="'TargetАпрель 2026'-'ACTАпрель 2026'" databaseField="0"/>
    <cacheField name="Dec26Tg-Apr26Act" numFmtId="0" formula="'TargetДекабрь 2026'-'ACTАпрель 2026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3">
  <r>
    <s v="Employee"/>
    <n v="1000015"/>
    <x v="0"/>
    <s v="GFF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015"/>
    <x v="0"/>
    <s v="GFF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00169"/>
    <x v="1"/>
    <s v="GBEM"/>
    <s v="JSC &quot;Capital Aktiv&quot;"/>
    <s v="Analyst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57"/>
    <x v="2"/>
    <s v="SFIN"/>
    <s v="JSC &quot;Capital Aktiv&quot;"/>
    <s v="Associate Director"/>
    <s v="Finance"/>
    <s v="Segment Reporting and Methodolog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87"/>
    <x v="3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95"/>
    <x v="4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07"/>
    <x v="5"/>
    <s v="SFIN"/>
    <s v="JSC Arowana Capital"/>
    <s v="Associate 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47"/>
    <x v="6"/>
    <s v="SFIN"/>
    <s v="JSC &quot;Capital Aktiv&quot;"/>
    <s v="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53"/>
    <x v="7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73"/>
    <x v="8"/>
    <s v="GCEO"/>
    <s v="JSC Arowana Capital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93"/>
    <x v="9"/>
    <s v="TICH"/>
    <s v="JSC &quot;Capital Aktiv&quot;"/>
    <s v="Senior Associate"/>
    <s v="HR"/>
    <s v="Reward, MIS and Reporting"/>
    <s v="Reward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425"/>
    <x v="10"/>
    <s v="GMQS"/>
    <s v="JSC Arowana Capital"/>
    <s v="Associate Director"/>
    <s v="Global Markets"/>
    <s v="Global Markets Trading"/>
    <s v="Quantitative Research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478"/>
    <x v="11"/>
    <s v="GFFS"/>
    <s v="JSC &quot;Capital Aktiv&quot;"/>
    <s v="Executiv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0478"/>
    <x v="11"/>
    <s v="GFFS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478"/>
    <x v="11"/>
    <s v="GFFS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0486"/>
    <x v="12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45"/>
    <x v="13"/>
    <s v="PMMT"/>
    <s v="JSC WIM Investments"/>
    <s v="Senior Associat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47"/>
    <x v="14"/>
    <s v="SFIN"/>
    <s v="JSC Arowana Capital"/>
    <s v="Managing Director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51"/>
    <x v="15"/>
    <s v="WRMG"/>
    <s v="JSC WIM Investments"/>
    <s v="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56"/>
    <x v="16"/>
    <s v="GCEO"/>
    <s v="JSC &quot;Capital Aktiv&quot;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60"/>
    <x v="17"/>
    <s v="WRMG"/>
    <s v="JSC WIM Investments"/>
    <s v="Managing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76"/>
    <x v="18"/>
    <s v="SCOM"/>
    <s v="JSC WIM Investments"/>
    <s v="Associate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84"/>
    <x v="19"/>
    <s v="GMST"/>
    <s v="JSC &quot;Capital Aktiv&quot;"/>
    <s v="Managing Director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88"/>
    <x v="20"/>
    <s v="GCEO"/>
    <s v="JSC &quot;Capital Aktiv&quot;"/>
    <s v="Managing Director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657"/>
    <x v="21"/>
    <s v="GEAT"/>
    <s v="JSCB &quot;NRBank&quot; (JSC)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662"/>
    <x v="22"/>
    <s v="GFFX"/>
    <s v="JSCB &quot;NRBank&quot; (JSC)"/>
    <s v="Associate Director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662"/>
    <x v="22"/>
    <s v="GFFX"/>
    <s v="JSCB &quot;NRBank&quot; (JSC)"/>
    <s v="Senior Associate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665"/>
    <x v="23"/>
    <s v="PMMT"/>
    <s v="JSC WIM Investments"/>
    <s v="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665"/>
    <x v="2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705"/>
    <x v="24"/>
    <s v="GEAT"/>
    <s v="JSC &quot;Capital Aktiv&quot;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772"/>
    <x v="25"/>
    <s v="AGKF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853"/>
    <x v="26"/>
    <s v="GFBF"/>
    <s v="JSCB &quot;NRBank&quot; (JSC)"/>
    <s v="Associat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853"/>
    <x v="26"/>
    <s v="GFBF"/>
    <s v="JSCB &quot;NRBank&quot; (JSC)"/>
    <s v="Associat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0853"/>
    <x v="26"/>
    <s v="GFFS"/>
    <s v="JSCB &quot;NRBank&quot; (JSC)"/>
    <s v="Associate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0861"/>
    <x v="27"/>
    <s v="GEPR"/>
    <s v="JSC &quot;Capital Aktiv&quot;"/>
    <s v="Executive Director"/>
    <s v="Global Markets"/>
    <s v="Proprietary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862"/>
    <x v="28"/>
    <s v="SCOM"/>
    <s v="JSC WIM Investments"/>
    <s v="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862"/>
    <x v="28"/>
    <s v="SCOM"/>
    <s v="JSC WIM Investments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870"/>
    <x v="29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0870"/>
    <x v="29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0889"/>
    <x v="30"/>
    <s v="RTAV"/>
    <s v="LLC SB-Broker"/>
    <s v="Executive Director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889"/>
    <x v="30"/>
    <s v="RTAV"/>
    <s v="LLC SB-Broker"/>
    <s v="Managing Director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928"/>
    <x v="31"/>
    <s v="SFIN"/>
    <s v="JSC &quot;Capital Aktiv&quot;"/>
    <s v="Senior Associate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984"/>
    <x v="32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998"/>
    <x v="33"/>
    <s v="STAX"/>
    <s v="JSC WIM Investments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12"/>
    <x v="34"/>
    <s v="GECS"/>
    <s v="JSC &quot;Capital Aktiv&quot;"/>
    <s v="Executive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1012"/>
    <x v="34"/>
    <s v="GECS"/>
    <s v="JSC &quot;Capital Aktiv&quot;"/>
    <s v="Executive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01012"/>
    <x v="34"/>
    <s v="GECS"/>
    <s v="JSC &quot;Capital Aktiv&quot;"/>
    <s v="Managing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01012"/>
    <x v="34"/>
    <s v="GECS"/>
    <s v="JSC &quot;Capital Aktiv&quot;"/>
    <s v="Managing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01013"/>
    <x v="35"/>
    <s v="GFRE"/>
    <s v="JSC &quot;Capital Aktiv&quot;"/>
    <s v="Director"/>
    <s v="Global Markets"/>
    <s v="Global Markets Trading"/>
    <s v="REPO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22"/>
    <x v="36"/>
    <s v="GFFS"/>
    <s v="JSCB &quot;NRBank&quot; (JSC)"/>
    <s v="Associat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1022"/>
    <x v="36"/>
    <s v="GFFS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1022"/>
    <x v="36"/>
    <s v="GFFS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1051"/>
    <x v="37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55"/>
    <x v="38"/>
    <s v="TICH"/>
    <s v="JSC &quot;Capital Aktiv&quot;"/>
    <s v="Associate Director"/>
    <s v="HR"/>
    <s v="Leadership &amp; Organisational Development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0"/>
    <m/>
  </r>
  <r>
    <s v="Employee"/>
    <n v="1001077"/>
    <x v="39"/>
    <s v="TICH"/>
    <s v="JSC &quot;Capital Aktiv&quot;"/>
    <s v="Executive Director"/>
    <s v="HR"/>
    <s v="HR Advisory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0"/>
    <x v="1"/>
    <n v="0"/>
    <n v="0"/>
    <n v="0"/>
    <n v="0"/>
    <m/>
    <m/>
  </r>
  <r>
    <s v="Employee"/>
    <n v="1001102"/>
    <x v="40"/>
    <s v="GMST"/>
    <s v="JSC &quot;Capital Aktiv&quot;"/>
    <s v="Associate Director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1"/>
    <x v="41"/>
    <s v="GCEO"/>
    <s v="JSC &quot;Capital Aktiv&quot;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3"/>
    <x v="42"/>
    <s v="ACBM"/>
    <s v="JSCB &quot;NRBank&quot; (JSC)"/>
    <s v="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5"/>
    <x v="43"/>
    <s v="ACBM"/>
    <s v="JSC &quot;Capital Aktiv&quot;"/>
    <s v="Managing Director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2"/>
    <x v="44"/>
    <s v="ABMA"/>
    <s v="JSC &quot;Capital Aktiv&quot;"/>
    <s v="Managing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3"/>
    <x v="45"/>
    <s v="TICH"/>
    <s v="JSC &quot;Capital Aktiv&quot;"/>
    <s v="Managing Director"/>
    <s v="HR"/>
    <s v="-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4"/>
    <x v="46"/>
    <s v="AMTM"/>
    <s v="JSCB &quot;NRBank&quot; (JSC)"/>
    <s v="Executive Director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64"/>
    <x v="47"/>
    <s v="FEXP"/>
    <s v="JSC Arowana Capital"/>
    <s v="Director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1"/>
    <x v="48"/>
    <s v="GMST"/>
    <s v="JSC Arowana Capital"/>
    <s v="Managing Director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2"/>
    <x v="49"/>
    <s v="SFIN"/>
    <s v="JSC Arowana Capital"/>
    <s v="Managing Director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8"/>
    <x v="50"/>
    <s v="TICH"/>
    <s v="JSC WIM Investments"/>
    <s v="Executive Director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32"/>
    <x v="51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01232"/>
    <x v="52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01234"/>
    <x v="53"/>
    <s v="AMTM"/>
    <s v="JSC &quot;Capital Aktiv&quot;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234"/>
    <x v="53"/>
    <s v="AMTM"/>
    <s v="JSC &quot;Capital Aktiv&quot;"/>
    <s v="Senior Analyst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250"/>
    <x v="54"/>
    <s v="TICH"/>
    <s v="JSC &quot;Capital Aktiv&quot;"/>
    <s v="Managing Director"/>
    <s v="HR"/>
    <s v="Reward, MIS and Reporting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65"/>
    <x v="55"/>
    <s v="TITM"/>
    <s v="JSC &quot;Capital Aktiv&quot;"/>
    <s v="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77"/>
    <x v="56"/>
    <s v="FEXP"/>
    <s v="JSCB &quot;NRBank&quot; (JSC)"/>
    <s v="Executive Director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99"/>
    <x v="57"/>
    <s v="GMST"/>
    <s v="JSC &quot;Capital Aktiv&quot;"/>
    <s v="Managing Director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16"/>
    <x v="58"/>
    <s v="GEAT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25"/>
    <x v="59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78"/>
    <x v="60"/>
    <s v="REFS"/>
    <s v="WIM Savings Ltd"/>
    <s v="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83"/>
    <x v="61"/>
    <s v="PMMT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383"/>
    <x v="61"/>
    <s v="PMMT"/>
    <s v="JSC WIM Investments"/>
    <s v="Senior Associat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410"/>
    <x v="62"/>
    <s v="GFRP"/>
    <s v="JSC &quot;Capital Aktiv&quot;"/>
    <s v="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414"/>
    <x v="63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418"/>
    <x v="64"/>
    <s v="SFIN"/>
    <s v="JSCB &quot;NRBank&quot; (JSC)"/>
    <s v="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3"/>
    <x v="65"/>
    <s v="STAX"/>
    <s v="JSC WIM Investments"/>
    <s v="Executive 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4"/>
    <x v="66"/>
    <s v="SFIN"/>
    <s v="JSC &quot;Capital Aktiv&quot;"/>
    <s v="Executive Director"/>
    <s v="Finance"/>
    <s v="Strategic Planning, MI and Cost Control"/>
    <s v="Cost control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5"/>
    <x v="67"/>
    <s v="SFIN"/>
    <s v="JSC Arowana Capital"/>
    <s v="Managing Director"/>
    <s v="Finance"/>
    <s v="Strategic Planning, MI and Cost Control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4"/>
    <x v="68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5"/>
    <x v="69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1585"/>
    <x v="69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1587"/>
    <x v="70"/>
    <s v="AMTM"/>
    <s v="JSC &quot;Capital Aktiv&quot;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9"/>
    <x v="71"/>
    <s v="PEPF"/>
    <s v="WIM Savings Ltd"/>
    <s v="Executiv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92"/>
    <x v="72"/>
    <s v="AMTM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39"/>
    <x v="73"/>
    <s v="TICH"/>
    <s v="JSC &quot;Capital Aktiv&quot;"/>
    <s v="Director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46"/>
    <x v="74"/>
    <s v="GFBF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1646"/>
    <x v="74"/>
    <s v="GFBF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1646"/>
    <x v="74"/>
    <s v="GFFS"/>
    <s v="JSC &quot;Capital Aktiv&quot;"/>
    <s v="Executiv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1659"/>
    <x v="75"/>
    <s v="GFRP"/>
    <s v="JSCB &quot;NRBank&quot; (JSC)"/>
    <s v="Executive 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90"/>
    <x v="76"/>
    <s v="SFIN"/>
    <s v="JSC WIM Investments"/>
    <s v="Executive Director"/>
    <s v="Finance"/>
    <s v="WIM Finance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727"/>
    <x v="77"/>
    <s v="TICH"/>
    <s v="JSC &quot;Capital Aktiv&quot;"/>
    <s v="Associate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890"/>
    <x v="78"/>
    <s v="AGTM"/>
    <s v="JSCB &quot;NRBank&quot; (JSC)"/>
    <s v="No Corporate Titl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896"/>
    <x v="79"/>
    <s v="ACBM"/>
    <s v="JSC &quot;Capital Aktiv&quot;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896"/>
    <x v="79"/>
    <s v="ACBM"/>
    <s v="JSC &quot;Capital Aktiv&quot;"/>
    <s v="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934"/>
    <x v="80"/>
    <s v="ABMA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011"/>
    <x v="81"/>
    <s v="STAX"/>
    <s v="JSC &quot;Capital Aktiv&quot;"/>
    <s v="Managing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012"/>
    <x v="82"/>
    <s v="SFIN"/>
    <s v="JSC Arowana Capital"/>
    <s v="Executiv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703"/>
    <x v="83"/>
    <s v="SFIN"/>
    <s v="JSC &quot;Capital Aktiv&quot;"/>
    <s v="Senior Associate"/>
    <s v="Finance"/>
    <s v="Strategic Planning, MI and Cost Control"/>
    <s v="CIB Business Plann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753"/>
    <x v="84"/>
    <s v="SLEG"/>
    <s v="LLC SB-Broker"/>
    <s v="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864"/>
    <x v="85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909"/>
    <x v="86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5112"/>
    <x v="87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5141"/>
    <x v="88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Employee"/>
    <n v="1005141"/>
    <x v="88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5501"/>
    <x v="89"/>
    <s v="SCOM"/>
    <s v="JSC WIM Investments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5652"/>
    <x v="90"/>
    <s v="SCOM"/>
    <s v="JSC &quot;Start capital&quot;"/>
    <s v="Director"/>
    <s v="Compliance"/>
    <s v="Compliance Advisory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0"/>
  </r>
  <r>
    <s v="Employee"/>
    <n v="1005652"/>
    <x v="90"/>
    <s v="SCOM"/>
    <s v="JSC Arowana Capital"/>
    <s v="Director"/>
    <s v="Compliance"/>
    <s v="Compliance Advisory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0"/>
    <x v="1"/>
    <n v="1"/>
    <n v="0"/>
    <n v="0"/>
    <n v="1"/>
    <m/>
    <m/>
  </r>
  <r>
    <s v="Employee"/>
    <n v="1006750"/>
    <x v="91"/>
    <s v="GIBR"/>
    <s v="LLC SB-Broker"/>
    <s v="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7828"/>
    <x v="92"/>
    <s v="RTAV"/>
    <s v="JSC WIM Investments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828"/>
    <x v="92"/>
    <s v="RTAV"/>
    <s v="JSCB &quot;NRBank&quot; (JSC)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7834"/>
    <x v="93"/>
    <s v="RTAV"/>
    <s v="LLC SB-Broker"/>
    <s v="Senior Associate"/>
    <s v="WIM"/>
    <s v="Advisor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07853"/>
    <x v="94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7947"/>
    <x v="95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947"/>
    <x v="95"/>
    <s v="GIBR"/>
    <s v="LLC SB-Broker"/>
    <s v="Senior 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7974"/>
    <x v="96"/>
    <s v="RTSL"/>
    <s v="JSCB &quot;NRBank&quot; (JSC)"/>
    <s v="Associate Director"/>
    <s v="WIM"/>
    <s v="Domestic Sales"/>
    <s v="NRB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974"/>
    <x v="96"/>
    <s v="RTSL"/>
    <s v="JSCB &quot;NRBank&quot; (JSC)"/>
    <s v="Senior Associate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09"/>
    <x v="97"/>
    <s v="FEXP"/>
    <s v="JSCB &quot;NRBank&quot; (JSC)"/>
    <s v="Associate Director"/>
    <s v="Finance"/>
    <s v="Treasury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009"/>
    <x v="97"/>
    <s v="FEXP"/>
    <s v="JSCB &quot;NRBank&quot; (JSC)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12"/>
    <x v="98"/>
    <s v="RTSL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23"/>
    <x v="99"/>
    <s v="AMTM"/>
    <s v="JSC &quot;Capital Aktiv&quot;"/>
    <s v="Director"/>
    <s v="Business Management"/>
    <s v="CIB Business Management"/>
    <s v="-"/>
    <x v="0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46"/>
    <x v="100"/>
    <s v="SRMP"/>
    <s v="JSC WIM Investments"/>
    <s v="Executive Director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63"/>
    <x v="101"/>
    <s v="GFRE"/>
    <s v="JSC &quot;Capital Aktiv&quot;"/>
    <s v="Associate"/>
    <s v="Global Markets"/>
    <s v="Global Markets Trading"/>
    <s v="REPO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63"/>
    <x v="101"/>
    <s v="GFRE"/>
    <s v="JSC &quot;Capital Aktiv&quot;"/>
    <s v="Senior Associate"/>
    <s v="Global Markets"/>
    <s v="Global Markets Trading"/>
    <s v="REPO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066"/>
    <x v="102"/>
    <s v="TITB"/>
    <s v="JSC &quot;Capital Aktiv&quot;"/>
    <s v="No Corporate Titl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109"/>
    <x v="103"/>
    <s v="SFIN"/>
    <s v="JSC &quot;Capital Aktiv&quot;"/>
    <s v="Executive 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109"/>
    <x v="103"/>
    <s v="SFIN"/>
    <s v="JSC &quot;Capital Aktiv&quot;"/>
    <s v="Managing Director"/>
    <s v="Finance"/>
    <s v="BAC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79"/>
    <x v="104"/>
    <s v="TICR"/>
    <s v="JSC &quot;Capital Aktiv&quot;"/>
    <s v="Senior Associate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0"/>
    <x v="105"/>
    <s v="TICR"/>
    <s v="JSC &quot;Capital Aktiv&quot;"/>
    <s v="Director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1"/>
    <x v="106"/>
    <s v="TICR"/>
    <s v="JSC &quot;Capital Aktiv&quot;"/>
    <s v="Director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3"/>
    <x v="107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5"/>
    <x v="108"/>
    <s v="SORM"/>
    <s v="JSC &quot;Capital Aktiv&quot;"/>
    <s v="Associate Director"/>
    <s v="Risk"/>
    <s v="-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85"/>
    <x v="108"/>
    <s v="SORM"/>
    <s v="JSC &quot;Capital Aktiv&quot;"/>
    <s v="Associate Director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294"/>
    <x v="109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-1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294"/>
    <x v="109"/>
    <s v="PEPF"/>
    <s v="WIM Savings Ltd"/>
    <s v="Director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97"/>
    <x v="110"/>
    <s v="PMSL"/>
    <s v="WIM Savings Ltd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99"/>
    <x v="111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1"/>
    <x v="112"/>
    <s v="PMMF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3"/>
    <x v="11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4"/>
    <x v="114"/>
    <s v="PMMT"/>
    <s v="JSC WIM Investments"/>
    <s v="Managing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10"/>
    <x v="115"/>
    <s v="PMMT"/>
    <s v="JSC WIM Investments"/>
    <s v="Managing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16"/>
    <x v="116"/>
    <s v="PMHN"/>
    <s v="WIM Savings Ltd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25"/>
    <x v="117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325"/>
    <x v="117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330"/>
    <x v="118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33"/>
    <x v="119"/>
    <s v="TITB"/>
    <s v="JSCB &quot;NRBank&quot; (JSC)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54"/>
    <x v="120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55"/>
    <x v="121"/>
    <s v="PMSL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61"/>
    <x v="122"/>
    <s v="GBIB"/>
    <s v="JSC &quot;Capital Aktiv&quot;"/>
    <s v="Executive Director"/>
    <s v="Global Banking"/>
    <s v="M&amp;A Advisory"/>
    <s v="Financial Institutions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07"/>
    <x v="123"/>
    <s v="SFIN"/>
    <s v="JSC &quot;Capital Aktiv&quot;"/>
    <s v="Associate 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4"/>
    <x v="124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8"/>
    <x v="125"/>
    <s v="TIBT"/>
    <s v="JSC &quot;Capital Aktiv&quot;"/>
    <s v="Managing Director"/>
    <s v="BSS"/>
    <s v="-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9"/>
    <x v="126"/>
    <s v="TIBT"/>
    <s v="JSC Arowana Capital"/>
    <s v="Executive Director"/>
    <s v="BSS"/>
    <s v="BSS WIM Moscow"/>
    <s v="-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26"/>
    <x v="12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29"/>
    <x v="128"/>
    <s v="PEVS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5"/>
    <x v="129"/>
    <s v="SLEG"/>
    <s v="JSC &quot;Capital Aktiv&quot;"/>
    <s v="Managing Director"/>
    <s v="Legal"/>
    <s v="-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6"/>
    <x v="130"/>
    <s v="SCOM"/>
    <s v="JSC Arowana Capital"/>
    <s v="Managing Director"/>
    <s v="Compliance"/>
    <s v="-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7"/>
    <x v="131"/>
    <s v="SLEG"/>
    <s v="JSC Pragmatics Asset management"/>
    <s v="Managing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437"/>
    <x v="131"/>
    <s v="SLEG"/>
    <s v="JSCB &quot;NRBank&quot; (JSC)"/>
    <s v="Managing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439"/>
    <x v="132"/>
    <s v="GFPT"/>
    <s v="JSC &quot;Capital Aktiv&quot;"/>
    <s v="Managing Director"/>
    <s v="Private Equity and Special Situation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2"/>
    <x v="133"/>
    <s v="GBIB"/>
    <s v="JSC &quot;Start capital&quot;"/>
    <s v="Managing Director"/>
    <s v="Global Banking"/>
    <s v="M&amp;A Advisory"/>
    <s v="-"/>
    <x v="0"/>
    <x v="0"/>
    <x v="0"/>
    <x v="0"/>
    <x v="1"/>
    <x v="1"/>
    <x v="0"/>
    <x v="0"/>
    <x v="0"/>
    <x v="0"/>
    <x v="2"/>
    <x v="2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8443"/>
    <x v="134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6"/>
    <x v="135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7"/>
    <x v="136"/>
    <s v="ACBM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8"/>
    <x v="137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9"/>
    <x v="138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56"/>
    <x v="139"/>
    <s v="RTSL"/>
    <s v="JSCB &quot;NRBank&quot; (JSC)"/>
    <s v="Director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80"/>
    <x v="140"/>
    <s v="GBDM"/>
    <s v="JSC &quot;Capital Aktiv&quot;"/>
    <s v="Executive Director"/>
    <s v="Global Banking"/>
    <s v="DCM"/>
    <s v="DCM Ratings Advisory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48"/>
    <x v="141"/>
    <s v="TITM"/>
    <s v="JSC &quot;Capital Aktiv&quot;"/>
    <s v="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548"/>
    <x v="141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550"/>
    <x v="142"/>
    <s v="TITM"/>
    <s v="JSC &quot;Capital Aktiv&quot;"/>
    <s v="Associate 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1"/>
    <x v="143"/>
    <s v="TIBT"/>
    <s v="JSC &quot;Capital Aktiv&quot;"/>
    <s v="Senior Analyst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4"/>
    <x v="144"/>
    <s v="PMHN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554"/>
    <x v="144"/>
    <s v="RTSL"/>
    <s v="JSC WIM Investments"/>
    <s v="Executive Director"/>
    <s v="WIM"/>
    <s v="Domestic Sales"/>
    <s v="Direct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555"/>
    <x v="145"/>
    <s v="PMHN"/>
    <s v="WIM Savings Ltd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7"/>
    <x v="146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9"/>
    <x v="147"/>
    <s v="PMHN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0"/>
    <x v="148"/>
    <s v="GCEO"/>
    <s v="JSC Arowana Capital"/>
    <s v="Managing Director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2"/>
    <x v="149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3"/>
    <x v="150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4"/>
    <x v="151"/>
    <s v="SCOM"/>
    <s v="JSC WIM Investments"/>
    <s v="Associate 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7"/>
    <x v="152"/>
    <s v="SCOM"/>
    <s v="WIM Savings Ltd"/>
    <s v="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9"/>
    <x v="153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70"/>
    <x v="154"/>
    <s v="SCOM"/>
    <s v="WIM Savings Ltd"/>
    <s v="Executiv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78"/>
    <x v="155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5"/>
    <x v="156"/>
    <s v="TITB"/>
    <s v="JSC WIM Investments"/>
    <s v="Senior Associate"/>
    <s v="IT"/>
    <s v="IT, WIM"/>
    <s v="IT, WIM Investments"/>
    <x v="1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08585"/>
    <x v="156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08587"/>
    <x v="157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8"/>
    <x v="158"/>
    <s v="TITB"/>
    <s v="LLC SB-Broker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9"/>
    <x v="159"/>
    <s v="TITB"/>
    <s v="JSC WIM Investments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93"/>
    <x v="160"/>
    <s v="SLEG"/>
    <s v="JSC &quot;Capital Aktiv&quot;"/>
    <s v="Associate"/>
    <s v="Legal"/>
    <s v="Corporate Governance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97"/>
    <x v="161"/>
    <s v="SFIN"/>
    <s v="JSC &quot;Capital Aktiv&quot;"/>
    <s v="Senior Analyst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x v="1"/>
    <n v="0"/>
    <n v="0"/>
    <n v="0"/>
    <n v="0"/>
    <n v="1"/>
    <n v="0"/>
  </r>
  <r>
    <s v="Employee"/>
    <n v="1008605"/>
    <x v="162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0"/>
    <x v="163"/>
    <s v="TIBT"/>
    <s v="LLC SB-Broker"/>
    <s v="Associate 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1"/>
    <x v="164"/>
    <s v="TITB"/>
    <s v="JSC Arowana Capital"/>
    <s v="Managing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2"/>
    <x v="165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3"/>
    <x v="166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5"/>
    <x v="167"/>
    <s v="TITM"/>
    <s v="JSC &quot;Capital Aktiv&quot;"/>
    <s v="Senior 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6"/>
    <x v="168"/>
    <s v="SCRM"/>
    <s v="JSC WIM Investments"/>
    <s v="Senior Associate"/>
    <s v="Risk"/>
    <s v="Risk, WIM"/>
    <s v="Corporate credit risk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7"/>
    <x v="169"/>
    <s v="TITM"/>
    <s v="JSC &quot;Capital Aktiv&quot;"/>
    <s v="Associate Director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8"/>
    <x v="170"/>
    <s v="PEPF"/>
    <s v="JSC WIM Investments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658"/>
    <x v="170"/>
    <s v="PEPF"/>
    <s v="JSC WIM Investments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661"/>
    <x v="171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3"/>
    <x v="172"/>
    <s v="PMMT"/>
    <s v="WIM Savings Ltd"/>
    <s v="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4"/>
    <x v="173"/>
    <s v="TITB"/>
    <s v="JSC &quot;Capital Aktiv&quot;"/>
    <s v="Associate Director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5"/>
    <x v="174"/>
    <s v="TITM"/>
    <s v="LLC SB-Broker"/>
    <s v="Associate Director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7"/>
    <x v="175"/>
    <s v="SCRM"/>
    <s v="JSC WIM Investments"/>
    <s v="Director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78"/>
    <x v="176"/>
    <s v="TITM"/>
    <s v="JSC &quot;Capital Aktiv&quot;"/>
    <s v="Associate 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0"/>
    <x v="177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1"/>
    <x v="178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2"/>
    <x v="179"/>
    <s v="TITM"/>
    <s v="JSC &quot;Capital Aktiv&quot;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6"/>
    <x v="180"/>
    <s v="SLEG"/>
    <s v="JSC WIM Investments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9"/>
    <x v="181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8690"/>
    <x v="182"/>
    <s v="TITM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92"/>
    <x v="183"/>
    <s v="STAX"/>
    <s v="JSC Arowana Capital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97"/>
    <x v="184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697"/>
    <x v="184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02"/>
    <x v="185"/>
    <s v="SFIN"/>
    <s v="JSC &quot;Capital Aktiv&quot;"/>
    <s v="Director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5"/>
    <x v="186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7"/>
    <x v="187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9"/>
    <x v="188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19"/>
    <x v="189"/>
    <s v="FEXP"/>
    <s v="JSC &quot;Capital Aktiv&quot;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2"/>
    <x v="190"/>
    <s v="TITM"/>
    <s v="JSC &quot;Capital Aktiv&quot;"/>
    <s v="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4"/>
    <x v="191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5"/>
    <x v="192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25"/>
    <x v="192"/>
    <s v="TIBT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34"/>
    <x v="193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0"/>
    <x v="194"/>
    <s v="TITM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6"/>
    <x v="195"/>
    <s v="TITM"/>
    <s v="JSC &quot;Capital Aktiv&quot;"/>
    <s v="Executiv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7"/>
    <x v="196"/>
    <s v="SCRM"/>
    <s v="JSC WIM Investments"/>
    <s v="Director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8747"/>
    <x v="196"/>
    <s v="SCRM"/>
    <s v="JSC WIM Investments"/>
    <s v="Director"/>
    <s v="Risk"/>
    <s v="Risk, WIM"/>
    <s v="Financial Institutions analysis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8750"/>
    <x v="197"/>
    <s v="GBEM"/>
    <s v="JSC &quot;Capital Aktiv&quot;"/>
    <s v="Executive Director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1"/>
    <x v="198"/>
    <s v="GBFA"/>
    <s v="JSC &quot;Capital Aktiv&quot;"/>
    <s v="Associate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61"/>
    <x v="198"/>
    <s v="GBFA"/>
    <s v="JSC &quot;Capital Aktiv&quot;"/>
    <s v="Senior Associate"/>
    <s v="Global Banking"/>
    <s v="Financing Advisory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65"/>
    <x v="199"/>
    <s v="GCEO"/>
    <s v="JSC &quot;Capital Aktiv&quot;"/>
    <s v="Managing Director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6"/>
    <x v="200"/>
    <s v="SFIN"/>
    <s v="JSCB &quot;NRBank&quot; (JSC)"/>
    <s v="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8"/>
    <x v="201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74"/>
    <x v="202"/>
    <s v="SFIN"/>
    <s v="JSC Arowana Capital"/>
    <s v="Senior 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78"/>
    <x v="203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78"/>
    <x v="203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80"/>
    <x v="204"/>
    <s v="TITM"/>
    <s v="JSC &quot;Capital Aktiv&quot;"/>
    <s v="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89"/>
    <x v="205"/>
    <s v="TITB"/>
    <s v="LLC SB-Broker"/>
    <s v="Associate Director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89"/>
    <x v="205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99"/>
    <x v="206"/>
    <s v="GBFA"/>
    <s v="JSC &quot;Capital Aktiv&quot;"/>
    <s v="Executive Director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03"/>
    <x v="20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803"/>
    <x v="207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807"/>
    <x v="208"/>
    <s v="SFIN"/>
    <s v="JSC WIM Investments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12"/>
    <x v="209"/>
    <s v="PEMT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0"/>
    <x v="210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1"/>
    <x v="211"/>
    <s v="TITM"/>
    <s v="JSC &quot;Capital Aktiv&quot;"/>
    <s v="Senior Associate"/>
    <s v="IT"/>
    <s v="Core Infrastructure Engineering &amp; Support"/>
    <s v="Database Support Service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3"/>
    <x v="212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8"/>
    <x v="213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9"/>
    <x v="214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829"/>
    <x v="214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841"/>
    <x v="21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43"/>
    <x v="216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49"/>
    <x v="21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5"/>
    <x v="218"/>
    <s v="TITB"/>
    <s v="JSC &quot;Capital Aktiv&quot;"/>
    <s v="Senior Associate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6"/>
    <x v="219"/>
    <s v="PEVS"/>
    <s v="JSC WIM Investments"/>
    <s v="Associate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7"/>
    <x v="220"/>
    <s v="TICH"/>
    <s v="JSC &quot;Capital Aktiv&quot;"/>
    <s v="Senior 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64"/>
    <x v="221"/>
    <s v="TITM"/>
    <s v="JSC WIM Investments"/>
    <s v="Senior 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67"/>
    <x v="222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1"/>
    <x v="223"/>
    <s v="TITM"/>
    <s v="JSC &quot;Capital Aktiv&quot;"/>
    <s v="Associate Director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2"/>
    <x v="224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5"/>
    <x v="225"/>
    <s v="SCOM"/>
    <s v="LLC SB-Broker"/>
    <s v="Associate Director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8875"/>
    <x v="225"/>
    <s v="SCOM"/>
    <s v="LLC SB-Broker"/>
    <s v="Associate Director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8887"/>
    <x v="226"/>
    <s v="PMMT"/>
    <s v="JSC WIM Investments"/>
    <s v="No Corporate Titl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0"/>
    <x v="227"/>
    <s v="TIBT"/>
    <s v="JSCB &quot;NRBank&quot; (JSC)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1"/>
    <x v="228"/>
    <s v="GMRE"/>
    <s v="JSC &quot;Capital Aktiv&quot;"/>
    <s v="No Corporate Title"/>
    <s v="Research"/>
    <s v="-"/>
    <s v="-"/>
    <x v="0"/>
    <x v="1"/>
    <x v="2"/>
    <x v="9"/>
    <x v="18"/>
    <x v="19"/>
    <x v="1"/>
    <x v="2"/>
    <x v="2"/>
    <x v="8"/>
    <x v="18"/>
    <x v="1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2"/>
    <x v="229"/>
    <s v="TITB"/>
    <s v="JSC Arowana Capital"/>
    <s v="No Corporate Titl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4"/>
    <x v="230"/>
    <s v="TIBT"/>
    <s v="JSCB &quot;NRBank&quot; (JSC)"/>
    <s v="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6"/>
    <x v="231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1"/>
    <x v="232"/>
    <s v="TITM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6"/>
    <x v="233"/>
    <s v="SFIN"/>
    <s v="JSC &quot;Capital Aktiv&quot;"/>
    <s v="Associate Director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7"/>
    <x v="234"/>
    <s v="TIBT"/>
    <s v="LLC SB-Broker"/>
    <s v="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9"/>
    <x v="235"/>
    <s v="SFIN"/>
    <s v="JSC WIM Investments"/>
    <s v="Director"/>
    <s v="Finance"/>
    <s v="Accounts Receivable and Accounts Payable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909"/>
    <x v="235"/>
    <s v="SFIN"/>
    <s v="JSC WIM Investments"/>
    <s v="Director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911"/>
    <x v="236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14"/>
    <x v="237"/>
    <s v="SFIN"/>
    <s v="JSC &quot;Capital Aktiv&quot;"/>
    <s v="Associate Director"/>
    <s v="Finance"/>
    <s v="Strategic Planning, MI and Cost Control"/>
    <s v="Cost control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16"/>
    <x v="238"/>
    <s v="SFIN"/>
    <s v="JSC WIM Investments"/>
    <s v="Associate Director"/>
    <s v="Finance"/>
    <s v="Accounts Receivable and Accounts Payable"/>
    <s v="Accounts Receiv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20"/>
    <x v="239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920"/>
    <x v="239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921"/>
    <x v="240"/>
    <s v="SFIN"/>
    <s v="JSC Arowana Capital"/>
    <s v="Associate Director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27"/>
    <x v="241"/>
    <s v="SLEG"/>
    <s v="JSC WIM Investments"/>
    <s v="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33"/>
    <x v="242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39"/>
    <x v="243"/>
    <s v="TITB"/>
    <s v="WIM Savings Ltd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1"/>
    <x v="244"/>
    <s v="STAX"/>
    <s v="JSC &quot;Capital Aktiv&quot;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3"/>
    <x v="245"/>
    <s v="SCOM"/>
    <s v="JSCB &quot;NRBank&quot; (JSC)"/>
    <s v="Executiv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6"/>
    <x v="246"/>
    <s v="SCOM"/>
    <s v="JSC &quot;Start capital&quot;"/>
    <s v="Associat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67"/>
    <x v="247"/>
    <s v="TITM"/>
    <s v="JSC &quot;Capital Aktiv&quot;"/>
    <s v="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68"/>
    <x v="248"/>
    <s v="GBMT"/>
    <s v="JSC Arowana Capital"/>
    <s v="Managing Director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72"/>
    <x v="249"/>
    <s v="TISC"/>
    <s v="JSC &quot;Capital Aktiv&quot;"/>
    <s v="Senior Associate"/>
    <s v="Information Security"/>
    <s v="-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2"/>
    <n v="0"/>
    <n v="0"/>
    <n v="0"/>
    <n v="0"/>
    <m/>
    <m/>
  </r>
  <r>
    <s v="Employee"/>
    <n v="1008975"/>
    <x v="250"/>
    <s v="SLEG"/>
    <s v="JSC &quot;Capital Aktiv&quot;"/>
    <s v="Director"/>
    <s v="Legal"/>
    <s v="Global Banking Legal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87"/>
    <x v="251"/>
    <s v="REFS"/>
    <s v="WIM Savings Ltd"/>
    <s v="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0"/>
    <x v="252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2"/>
    <x v="253"/>
    <s v="TIBA"/>
    <s v="WIM Savings Ltd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6"/>
    <x v="254"/>
    <s v="PMNT"/>
    <s v="JSC WIM Investments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7"/>
    <x v="255"/>
    <s v="REFS"/>
    <s v="WIM Savings Ltd"/>
    <s v="Executive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012"/>
    <x v="256"/>
    <s v="TISC"/>
    <s v="JSC Arowana Capital"/>
    <s v="Associat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3"/>
    <x v="257"/>
    <s v="TICR"/>
    <s v="JSC WIM Investments"/>
    <s v="Associate Director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4"/>
    <x v="258"/>
    <s v="TICR"/>
    <s v="JSC &quot;Capital Aktiv&quot;"/>
    <s v="Executive Director"/>
    <s v="CRES"/>
    <s v="Sourcing &amp; Procur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9"/>
    <x v="259"/>
    <s v="SFIN"/>
    <s v="JSC Arowana Capital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25"/>
    <x v="260"/>
    <s v="TITM"/>
    <s v="JSC &quot;Capital Aktiv&quot;"/>
    <s v="Analyst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33"/>
    <x v="261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33"/>
    <x v="261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50"/>
    <x v="262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50"/>
    <x v="262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59"/>
    <x v="26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64"/>
    <x v="264"/>
    <s v="SCOM"/>
    <s v="LLC SB-Broker"/>
    <s v="Senior Analyst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064"/>
    <x v="264"/>
    <s v="SCOM"/>
    <s v="LLC SB-Broker"/>
    <s v="Senior Analyst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9070"/>
    <x v="265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70"/>
    <x v="265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73"/>
    <x v="266"/>
    <s v="GICM"/>
    <s v="JSC WIM Investments"/>
    <s v="Associate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74"/>
    <x v="267"/>
    <s v="TICH"/>
    <s v="JSC &quot;Capital Aktiv&quot;"/>
    <s v="Director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75"/>
    <x v="268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82"/>
    <x v="269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88"/>
    <x v="270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0"/>
    <x v="271"/>
    <s v="PEVS"/>
    <s v="JSC WIM Investments"/>
    <s v="Executive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3"/>
    <x v="272"/>
    <s v="PMMF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4"/>
    <x v="273"/>
    <s v="PMRI"/>
    <s v="JSC WIM Investments"/>
    <s v="Associate 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5"/>
    <x v="274"/>
    <s v="TIBA"/>
    <s v="JSC WIM Investments"/>
    <s v="Associat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9"/>
    <x v="275"/>
    <s v="TITM"/>
    <s v="JSC &quot;Capital Aktiv&quot;"/>
    <s v="Senior Associate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1"/>
    <x v="276"/>
    <s v="TITM"/>
    <s v="JSC &quot;Capital Aktiv&quot;"/>
    <s v="Senior Associate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3"/>
    <x v="277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4"/>
    <x v="278"/>
    <s v="GICM"/>
    <s v="JSCB &quot;NRBank&quot; (JSC)"/>
    <s v="Analyst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104"/>
    <x v="278"/>
    <s v="GICM"/>
    <s v="JSCB &quot;NRBank&quot; (JSC)"/>
    <s v="Senior Analyst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112"/>
    <x v="279"/>
    <s v="TITB"/>
    <s v="JSC &quot;Capital Aktiv&quot;"/>
    <s v="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13"/>
    <x v="280"/>
    <s v="TICR"/>
    <s v="JSC &quot;Capital Aktiv&quot;"/>
    <s v="Associate Director"/>
    <s v="CRES"/>
    <s v="-"/>
    <s v="-"/>
    <x v="0"/>
    <x v="0"/>
    <x v="1"/>
    <x v="2"/>
    <x v="17"/>
    <x v="15"/>
    <x v="0"/>
    <x v="1"/>
    <x v="1"/>
    <x v="2"/>
    <x v="17"/>
    <x v="15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113"/>
    <x v="280"/>
    <s v="TICR"/>
    <s v="JSC &quot;Capital Aktiv&quot;"/>
    <s v="Senior Associate"/>
    <s v="CRES"/>
    <s v="-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128"/>
    <x v="281"/>
    <s v="SCRM"/>
    <s v="JSC WIM Investments"/>
    <s v="Associate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09128"/>
    <x v="281"/>
    <s v="SCRM"/>
    <s v="JSC WIM Investments"/>
    <s v="Associate"/>
    <s v="Risk"/>
    <s v="Risk, WIM"/>
    <s v="Financial Institutions analysis"/>
    <x v="0"/>
    <x v="0"/>
    <x v="1"/>
    <x v="8"/>
    <x v="16"/>
    <x v="9"/>
    <x v="0"/>
    <x v="1"/>
    <x v="1"/>
    <x v="7"/>
    <x v="16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09128"/>
    <x v="281"/>
    <s v="SCRM"/>
    <s v="JSC WIM Investments"/>
    <s v="Senior 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09128"/>
    <x v="281"/>
    <s v="SCRM"/>
    <s v="JSC WIM Investments"/>
    <s v="Senior Analyst"/>
    <s v="Risk"/>
    <s v="Risk, WIM"/>
    <s v="Financial Institutions analysis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138"/>
    <x v="282"/>
    <s v="TITB"/>
    <s v="LLC SB-Broker"/>
    <s v="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146"/>
    <x v="283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47"/>
    <x v="284"/>
    <s v="PEVS"/>
    <s v="JSC WIM Investments"/>
    <s v="Senior 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49"/>
    <x v="285"/>
    <s v="PMRI"/>
    <s v="JSC WIM Investments"/>
    <s v="Senior 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58"/>
    <x v="286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59"/>
    <x v="28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62"/>
    <x v="288"/>
    <s v="SCOM"/>
    <s v="LLC SB-Broker"/>
    <s v="Senior 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162"/>
    <x v="288"/>
    <s v="SCOM"/>
    <s v="LLC SB-Broker"/>
    <s v="Senior Associate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9170"/>
    <x v="289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1"/>
    <x v="290"/>
    <s v="TITB"/>
    <s v="JSC &quot;Capital Aktiv&quot;"/>
    <s v="Associate Director"/>
    <s v="IT"/>
    <s v="FI, Finance and Cross Business IT"/>
    <s v="Cross Busines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2"/>
    <x v="291"/>
    <s v="TIBT"/>
    <s v="JSC &quot;Capital Aktiv&quot;"/>
    <s v="Senior 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4"/>
    <x v="292"/>
    <s v="TIBT"/>
    <s v="JSC &quot;Capital Aktiv&quot;"/>
    <s v="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5"/>
    <x v="293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6"/>
    <x v="294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7"/>
    <x v="295"/>
    <s v="TIBT"/>
    <s v="JSC &quot;Capital Aktiv&quot;"/>
    <s v="Associate 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9"/>
    <x v="296"/>
    <s v="TIBT"/>
    <s v="JSC &quot;Capital Aktiv&quot;"/>
    <s v="Director"/>
    <s v="BSS"/>
    <s v="BSS GM &amp; GB Moscow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86"/>
    <x v="297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99"/>
    <x v="298"/>
    <s v="TITM"/>
    <s v="JSC &quot;Capital Aktiv&quot;"/>
    <s v="Associate Director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01"/>
    <x v="299"/>
    <s v="GBEM"/>
    <s v="JSC &quot;Capital Aktiv&quot;"/>
    <s v="Associate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201"/>
    <x v="299"/>
    <s v="GBEM"/>
    <s v="JSC &quot;Capital Aktiv&quot;"/>
    <s v="Senior Associate"/>
    <s v="Global Banking"/>
    <s v="ECM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210"/>
    <x v="300"/>
    <s v="TIBA"/>
    <s v="JSC WIM Investments"/>
    <s v="Associat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12"/>
    <x v="301"/>
    <s v="TITM"/>
    <s v="JSC &quot;Capital Aktiv&quot;"/>
    <s v="Executive Director"/>
    <s v="IT"/>
    <s v="Global IT Security &amp;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54"/>
    <x v="302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64"/>
    <x v="303"/>
    <s v="GIBR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9265"/>
    <x v="304"/>
    <s v="PMRI"/>
    <s v="WIM Savings Ltd"/>
    <s v="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265"/>
    <x v="304"/>
    <s v="PMRI"/>
    <s v="WIM Savings Ltd"/>
    <s v="Senior Associate"/>
    <s v="WIM"/>
    <s v="Institutional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266"/>
    <x v="305"/>
    <s v="GIBR"/>
    <s v="LLC SB-Broker"/>
    <s v="Associate Director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73"/>
    <x v="306"/>
    <s v="TITM"/>
    <s v="JSC &quot;Capital Aktiv&quot;"/>
    <s v="Senior 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75"/>
    <x v="307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05"/>
    <x v="308"/>
    <s v="TITM"/>
    <s v="JSC &quot;Capital Aktiv&quot;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22"/>
    <x v="309"/>
    <s v="TITM"/>
    <s v="JSC &quot;Capital Aktiv&quot;"/>
    <s v="Associate Director"/>
    <s v="IT"/>
    <s v="Core Infrastructure Engineering &amp; Support"/>
    <s v="Database Support Service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27"/>
    <x v="310"/>
    <s v="SCOM"/>
    <s v="WIM Savings Ltd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9331"/>
    <x v="311"/>
    <s v="TITM"/>
    <s v="JSC &quot;Capital Aktiv&quot;"/>
    <s v="Senior 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37"/>
    <x v="312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39"/>
    <x v="313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1"/>
    <x v="314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2"/>
    <x v="315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3"/>
    <x v="316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4"/>
    <x v="317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5"/>
    <x v="318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51"/>
    <x v="319"/>
    <s v="SLEG"/>
    <s v="JSC &quot;Capital Aktiv&quot;"/>
    <s v="Executive Director"/>
    <s v="Legal"/>
    <s v="Global Markets Legal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52"/>
    <x v="320"/>
    <s v="TIBT"/>
    <s v="JSC Arowana Capital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6"/>
    <x v="321"/>
    <s v="GBIB"/>
    <s v="JSC &quot;Capital Aktiv&quot;"/>
    <s v="Associate Director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7"/>
    <x v="322"/>
    <s v="SLEG"/>
    <s v="WIM Savings Ltd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77"/>
    <x v="322"/>
    <s v="SLEG"/>
    <s v="WIM Savings Ltd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78"/>
    <x v="323"/>
    <s v="STAX"/>
    <s v="JSC WIM Investments"/>
    <s v="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9"/>
    <x v="324"/>
    <s v="TITM"/>
    <s v="LLC SB-Broker"/>
    <s v="Senior 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2"/>
    <x v="325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5"/>
    <x v="326"/>
    <s v="TITM"/>
    <s v="JSC &quot;Capital Aktiv&quot;"/>
    <s v="Senior 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6"/>
    <x v="327"/>
    <s v="SLEG"/>
    <s v="JSC &quot;Capital Aktiv&quot;"/>
    <s v="Director"/>
    <s v="Legal"/>
    <s v="Corporate Governance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90"/>
    <x v="328"/>
    <s v="SCOM"/>
    <s v="JSC &quot;Start capital&quot;"/>
    <s v="Executive Director"/>
    <s v="Compliance"/>
    <s v="Financial Monitoring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09390"/>
    <x v="328"/>
    <s v="SCOM"/>
    <s v="JSC Arowana Capital"/>
    <s v="Executive Director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09391"/>
    <x v="32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1"/>
    <x v="329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97"/>
    <x v="330"/>
    <s v="TITM"/>
    <s v="JSC Arowana Capital"/>
    <s v="Executive Director"/>
    <s v="IT"/>
    <s v="Core Infrastructure Engineering &amp; Suppor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98"/>
    <x v="331"/>
    <s v="SFIN"/>
    <s v="JSC Arowana Capital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8"/>
    <x v="331"/>
    <s v="SFIN"/>
    <s v="JSC Arowana Capital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99"/>
    <x v="332"/>
    <s v="SFIN"/>
    <s v="JSC Arowana Capital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9"/>
    <x v="332"/>
    <s v="SFIN"/>
    <s v="JSC Arowana Capital"/>
    <s v="Director"/>
    <s v="Finance"/>
    <s v="Regulatory Reporting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00"/>
    <x v="333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00"/>
    <x v="333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401"/>
    <x v="334"/>
    <s v="TITM"/>
    <s v="JSC &quot;Capital Aktiv&quot;"/>
    <s v="Associate 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02"/>
    <x v="335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03"/>
    <x v="336"/>
    <s v="PMSL"/>
    <s v="WIM Savings Ltd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10"/>
    <x v="337"/>
    <s v="TISC"/>
    <s v="JSC Arowana Capital"/>
    <s v="Executiv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15"/>
    <x v="338"/>
    <s v="PMMF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21"/>
    <x v="339"/>
    <s v="PMMF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49"/>
    <x v="340"/>
    <s v="AMBO"/>
    <s v="JSCB &quot;NRBank&quot; (JSC)"/>
    <s v="Associate Director"/>
    <s v="Global Markets"/>
    <s v="Global Markets Trading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49"/>
    <x v="340"/>
    <s v="AMBO"/>
    <s v="JSCB &quot;NRBank&quot; (JSC)"/>
    <s v="Senior Associat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477"/>
    <x v="341"/>
    <s v="GICM"/>
    <s v="JSC WIM Investments"/>
    <s v="Associat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489"/>
    <x v="342"/>
    <s v="GCEO"/>
    <s v="JSC Arowana Capital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564"/>
    <x v="343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24"/>
    <x v="344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624"/>
    <x v="344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627"/>
    <x v="345"/>
    <s v="TITB"/>
    <s v="JSC &quot;Capital Aktiv&quot;"/>
    <s v="Associate Director"/>
    <s v="IT"/>
    <s v="FI, Finance and Cross Business IT"/>
    <s v="Quality Assuran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33"/>
    <x v="346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9669"/>
    <x v="347"/>
    <s v="TITB"/>
    <s v="JSC &quot;Capital Aktiv&quot;"/>
    <s v="Senior Associate"/>
    <s v="IT"/>
    <s v="FI, Finance and Cross Business IT"/>
    <s v="Cross Busines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70"/>
    <x v="348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73"/>
    <x v="349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05"/>
    <x v="350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12"/>
    <x v="351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15"/>
    <x v="352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21"/>
    <x v="353"/>
    <s v="RTSL"/>
    <s v="JSC WIM Investments"/>
    <s v="Executive Director"/>
    <s v="WIM"/>
    <s v="Domestic Sales"/>
    <s v="Direct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21"/>
    <x v="353"/>
    <s v="RTSL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31"/>
    <x v="354"/>
    <s v="GCEO"/>
    <s v="JSC &quot;Capital Aktiv&quot;"/>
    <s v="No Corporate Title"/>
    <s v="BSS"/>
    <s v="-"/>
    <s v="-"/>
    <x v="0"/>
    <x v="0"/>
    <x v="1"/>
    <x v="2"/>
    <x v="14"/>
    <x v="17"/>
    <x v="0"/>
    <x v="0"/>
    <x v="0"/>
    <x v="3"/>
    <x v="5"/>
    <x v="5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09731"/>
    <x v="354"/>
    <s v="GCEO"/>
    <s v="JSC &quot;Capital Aktiv&quot;"/>
    <s v="No Corporate Title"/>
    <s v="BSS"/>
    <s v="-"/>
    <s v="-"/>
    <x v="0"/>
    <x v="0"/>
    <x v="1"/>
    <x v="2"/>
    <x v="14"/>
    <x v="17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1"/>
  </r>
  <r>
    <s v="Employee"/>
    <n v="1009732"/>
    <x v="355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3"/>
    <x v="356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4"/>
    <x v="357"/>
    <s v="STAX"/>
    <s v="JSC WIM Investments"/>
    <s v="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6"/>
    <x v="358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7"/>
    <x v="359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8"/>
    <x v="360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1"/>
    <x v="361"/>
    <s v="SFIN"/>
    <s v="LLC SB-Broker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7"/>
    <x v="362"/>
    <s v="WRMG"/>
    <s v="JSC WIM Investments"/>
    <s v="No Corporate Title"/>
    <s v="General Management"/>
    <s v="-"/>
    <s v="-"/>
    <x v="0"/>
    <x v="0"/>
    <x v="0"/>
    <x v="3"/>
    <x v="4"/>
    <x v="4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8"/>
    <x v="363"/>
    <s v="GCEO"/>
    <s v="JSC Arowana Capital"/>
    <s v="No Corporate Title"/>
    <s v="Compliance"/>
    <s v="-"/>
    <s v="-"/>
    <x v="0"/>
    <x v="0"/>
    <x v="1"/>
    <x v="2"/>
    <x v="9"/>
    <x v="14"/>
    <x v="2"/>
    <x v="3"/>
    <x v="3"/>
    <x v="9"/>
    <x v="21"/>
    <x v="2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48"/>
    <x v="363"/>
    <s v="GCEO"/>
    <s v="JSC Arowana Capital"/>
    <s v="No Corporate Title"/>
    <s v="Compliance"/>
    <s v="Internal Control"/>
    <s v="-"/>
    <x v="0"/>
    <x v="0"/>
    <x v="1"/>
    <x v="2"/>
    <x v="9"/>
    <x v="14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49"/>
    <x v="364"/>
    <s v="TITM"/>
    <s v="JSC WIM Investments"/>
    <s v="Executive Director"/>
    <s v="IT"/>
    <s v="IT, WIM"/>
    <s v="-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0"/>
    <x v="365"/>
    <s v="GCEO"/>
    <s v="JSC &quot;Capital Aktiv&quot;"/>
    <s v="No Corporate Title"/>
    <s v="HR"/>
    <s v="HR Operations"/>
    <s v="HR Admin"/>
    <x v="0"/>
    <x v="0"/>
    <x v="1"/>
    <x v="5"/>
    <x v="6"/>
    <x v="6"/>
    <x v="2"/>
    <x v="3"/>
    <x v="3"/>
    <x v="9"/>
    <x v="21"/>
    <x v="22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751"/>
    <x v="366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2"/>
    <x v="367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8"/>
    <x v="368"/>
    <s v="GCEO"/>
    <s v="JSC &quot;Capital Aktiv&quot;"/>
    <s v="No Corporate Title"/>
    <s v="IT"/>
    <s v="IT Operations"/>
    <s v="-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60"/>
    <x v="369"/>
    <s v="GCEO"/>
    <s v="JSC WIM Investments"/>
    <s v="No Corporate Title"/>
    <s v="IT"/>
    <s v="Core Infrastructure Engineering &amp; Support"/>
    <s v="Integration and Capacity management platforms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61"/>
    <x v="370"/>
    <s v="GCEO"/>
    <s v="JSC &quot;Capital Aktiv&quot;"/>
    <s v="No Corporate Title"/>
    <s v="IT"/>
    <s v="IT Operations"/>
    <s v="-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3"/>
    <x v="371"/>
    <s v="TIBT"/>
    <s v="JSC &quot;Capital Aktiv&quot;"/>
    <s v="Associate 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73"/>
    <x v="371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74"/>
    <x v="372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5"/>
    <x v="373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6"/>
    <x v="37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3"/>
    <x v="37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9783"/>
    <x v="375"/>
    <s v="TIBA"/>
    <s v="JSC WIM Investments"/>
    <s v="Associate"/>
    <s v="BSS"/>
    <s v="BSS WIM Moscow"/>
    <s v="BSS IM"/>
    <x v="1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9786"/>
    <x v="376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7"/>
    <x v="377"/>
    <s v="TIBA"/>
    <s v="JSC WIM Investments"/>
    <s v="Executiv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8"/>
    <x v="37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9"/>
    <x v="37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0"/>
    <x v="380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2"/>
    <x v="381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3"/>
    <x v="382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4"/>
    <x v="383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6"/>
    <x v="38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96"/>
    <x v="384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97"/>
    <x v="38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9"/>
    <x v="386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0"/>
    <x v="38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1"/>
    <x v="388"/>
    <s v="GBIB"/>
    <s v="JSC &quot;Capital Aktiv&quot;"/>
    <s v="Associate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2"/>
    <x v="38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3"/>
    <x v="390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4"/>
    <x v="391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9816"/>
    <x v="392"/>
    <s v="GBIB"/>
    <s v="JSC Arowana Capital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2"/>
    <x v="393"/>
    <s v="TITB"/>
    <s v="JSC &quot;Capital Aktiv&quot;"/>
    <s v="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3"/>
    <x v="394"/>
    <s v="ITIR"/>
    <s v="JSC GCM Technologies"/>
    <s v="Executiv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4"/>
    <x v="395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35"/>
    <x v="396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37"/>
    <x v="397"/>
    <s v="TITM"/>
    <s v="JSC &quot;Capital Aktiv&quot;"/>
    <s v="Director"/>
    <s v="IT"/>
    <s v="Core Infrastructure Engineering &amp; Suppor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1"/>
    <x v="398"/>
    <s v="TITM"/>
    <s v="JSC GCM Technologies"/>
    <s v="Associate 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7"/>
    <x v="399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8"/>
    <x v="400"/>
    <s v="GIBR"/>
    <s v="LLC SB-Broker"/>
    <s v="Associate 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51"/>
    <x v="401"/>
    <s v="GIBR"/>
    <s v="JSCB &quot;NRBank&quot; (JSC)"/>
    <s v="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1"/>
  </r>
  <r>
    <s v="Employee"/>
    <n v="1009851"/>
    <x v="401"/>
    <s v="RTBR"/>
    <s v="JSCB &quot;NRBank&quot; (JSC)"/>
    <s v="Director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09873"/>
    <x v="402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76"/>
    <x v="403"/>
    <s v="TICH"/>
    <s v="JSC &quot;Capital Aktiv&quot;"/>
    <s v="Senior 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83"/>
    <x v="404"/>
    <s v="TICH"/>
    <s v="JSC &quot;Capital Aktiv&quot;"/>
    <s v="Director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88"/>
    <x v="405"/>
    <s v="TITB"/>
    <s v="JSC &quot;Capital Aktiv&quot;"/>
    <s v="Associate 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2"/>
    <x v="406"/>
    <s v="TITM"/>
    <s v="JSC &quot;Capital Aktiv&quot;"/>
    <s v="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7"/>
    <x v="407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8"/>
    <x v="408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9"/>
    <x v="409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09"/>
    <x v="410"/>
    <s v="TITM"/>
    <s v="JSC &quot;Capital Aktiv&quot;"/>
    <s v="Director"/>
    <s v="IT"/>
    <s v="IT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0"/>
    <x v="411"/>
    <s v="TITM"/>
    <s v="JSC &quot;Capital Aktiv&quot;"/>
    <s v="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1"/>
    <x v="412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2"/>
    <x v="413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4"/>
    <x v="414"/>
    <s v="TITM"/>
    <s v="JSC &quot;Capital Aktiv&quot;"/>
    <s v="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5"/>
    <x v="415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6"/>
    <x v="416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7"/>
    <x v="417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1"/>
    <x v="418"/>
    <s v="TITM"/>
    <s v="JSC &quot;Capital Aktiv&quot;"/>
    <s v="Associat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2"/>
    <x v="419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4"/>
    <x v="420"/>
    <s v="TITM"/>
    <s v="JSC &quot;Capital Aktiv&quot;"/>
    <s v="Associate Director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6"/>
    <x v="421"/>
    <s v="TITM"/>
    <s v="JSC &quot;Capital Aktiv&quot;"/>
    <s v="Director"/>
    <s v="IT"/>
    <s v="IT Operations"/>
    <s v="IT Service Delivery System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61"/>
    <x v="422"/>
    <s v="TITB"/>
    <s v="JSC Arowana Capital"/>
    <s v="Executive Director"/>
    <s v="IT"/>
    <s v="FI, Finance and Cross Business I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77"/>
    <x v="423"/>
    <s v="SLEG"/>
    <s v="WIM Savings Ltd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87"/>
    <x v="424"/>
    <s v="SFIN"/>
    <s v="JSC &quot;Capital Aktiv&quot;"/>
    <s v="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92"/>
    <x v="425"/>
    <s v="TICR"/>
    <s v="JSC &quot;Capital Aktiv&quot;"/>
    <s v="Managing Director"/>
    <s v="CRES"/>
    <s v="-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000"/>
    <x v="426"/>
    <s v="GBDM"/>
    <s v="JSC Arowana Capital"/>
    <s v="Associat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0060"/>
    <x v="427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078"/>
    <x v="428"/>
    <s v="TITM"/>
    <s v="JSC &quot;Capital Aktiv&quot;"/>
    <s v="Associate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126"/>
    <x v="429"/>
    <s v="ACBM"/>
    <s v="JSC &quot;Start capital&quot;"/>
    <s v="Managing Director"/>
    <s v="General Management"/>
    <s v="Advisors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152"/>
    <x v="430"/>
    <s v="TITB"/>
    <s v="JSC &quot;Capital Aktiv&quot;"/>
    <s v="Managing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263"/>
    <x v="431"/>
    <s v="RTSL"/>
    <s v="JSCB &quot;NRBank&quot; (JSC)"/>
    <s v="Director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282"/>
    <x v="432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5"/>
    <x v="433"/>
    <s v="TITM"/>
    <s v="JSC &quot;Capital Aktiv&quot;"/>
    <s v="Associate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6"/>
    <x v="434"/>
    <s v="SCOM"/>
    <s v="LLC SB-Broker"/>
    <s v="Director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10356"/>
    <x v="434"/>
    <s v="SCOM"/>
    <s v="LLC SB-Broker"/>
    <s v="Director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0358"/>
    <x v="435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9"/>
    <x v="436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0568"/>
    <x v="437"/>
    <s v="TIBT"/>
    <s v="JSC &quot;Capital Aktiv&quot;"/>
    <s v="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1113"/>
    <x v="438"/>
    <s v="SLEG"/>
    <s v="JSC WIM Investments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1666"/>
    <x v="439"/>
    <s v="GPMO"/>
    <s v="JSCB &quot;NRBank&quot; (JSC)"/>
    <s v="Senior Associate"/>
    <s v="Business Management"/>
    <s v="Project Office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2130"/>
    <x v="440"/>
    <s v="GMSM"/>
    <s v="JSC &quot;Capital Aktiv&quot;"/>
    <s v="Managing Director"/>
    <s v="Corporate Sales"/>
    <m/>
    <m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2130"/>
    <x v="440"/>
    <s v="GMSM"/>
    <s v="JSC &quot;Capital Aktiv&quot;"/>
    <s v="Managing Director"/>
    <s v="Corporate Sales"/>
    <s v="-"/>
    <s v="-"/>
    <x v="0"/>
    <x v="0"/>
    <x v="0"/>
    <x v="0"/>
    <x v="7"/>
    <x v="7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00"/>
    <x v="441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06"/>
    <x v="442"/>
    <s v="SFIN"/>
    <s v="LLC MN Investments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09"/>
    <x v="443"/>
    <s v="TITM"/>
    <s v="JSC WIM Investments"/>
    <s v="Senior 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16"/>
    <x v="444"/>
    <s v="FEXP"/>
    <s v="JSC &quot;Capital Aktiv&quot;"/>
    <s v="Analyst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16"/>
    <x v="444"/>
    <s v="FEXP"/>
    <s v="JSC &quot;Capital Aktiv&quot;"/>
    <s v="Senior Analyst"/>
    <s v="Finance"/>
    <s v="Treasury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20"/>
    <x v="445"/>
    <s v="TITB"/>
    <s v="LLC SB-Broker"/>
    <s v="Senior Analyst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34"/>
    <x v="446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57"/>
    <x v="447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57"/>
    <x v="447"/>
    <s v="PMHN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60"/>
    <x v="448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65"/>
    <x v="449"/>
    <s v="TITB"/>
    <s v="LLC SB-Broker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65"/>
    <x v="449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71"/>
    <x v="450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71"/>
    <x v="450"/>
    <s v="TIBT"/>
    <s v="JSC &quot;Capital Aktiv&quot;"/>
    <s v="Senior Analyst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804"/>
    <x v="451"/>
    <s v="TITM"/>
    <s v="JSC &quot;Capital Aktiv&quot;"/>
    <s v="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66"/>
    <x v="452"/>
    <s v="GBIB"/>
    <s v="JSC &quot;Capital Aktiv&quot;"/>
    <s v="Analyst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70"/>
    <x v="453"/>
    <s v="GBDM"/>
    <s v="JSC &quot;Capital Aktiv&quot;"/>
    <s v="Executiv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79"/>
    <x v="454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88"/>
    <x v="455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888"/>
    <x v="45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917"/>
    <x v="456"/>
    <s v="SLEG"/>
    <s v="JSC WIM Investments"/>
    <s v="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917"/>
    <x v="456"/>
    <s v="SLEG"/>
    <s v="JSC WIM Investments"/>
    <s v="Senior Associate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918"/>
    <x v="457"/>
    <s v="TICH"/>
    <s v="JSC Arowana Capital"/>
    <s v="Senior 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19"/>
    <x v="458"/>
    <s v="SCOM"/>
    <s v="JSC &quot;Start capital&quot;"/>
    <s v="Senior Analyst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4919"/>
    <x v="458"/>
    <s v="SCOM"/>
    <s v="JSC Arowana Capital"/>
    <s v="Senior Analyst"/>
    <s v="Compliance"/>
    <s v="Compliance Advisory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4920"/>
    <x v="459"/>
    <s v="TITM"/>
    <s v="JSC Arowana Capital"/>
    <s v="Senior Associate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21"/>
    <x v="460"/>
    <s v="SINA"/>
    <s v="JSC Arowana Capital"/>
    <s v="Executiv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22"/>
    <x v="461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34"/>
    <x v="462"/>
    <s v="WRMG"/>
    <s v="JSC WIM Investments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38"/>
    <x v="463"/>
    <s v="SLEG"/>
    <s v="JSCB &quot;NRBank&quot; (JSC)"/>
    <s v="Director"/>
    <s v="Legal"/>
    <s v="Core Banking"/>
    <s v="-"/>
    <x v="0"/>
    <x v="0"/>
    <x v="1"/>
    <x v="2"/>
    <x v="13"/>
    <x v="18"/>
    <x v="0"/>
    <x v="1"/>
    <x v="1"/>
    <x v="2"/>
    <x v="13"/>
    <x v="1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15029"/>
    <x v="464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054"/>
    <x v="465"/>
    <s v="GBEM"/>
    <s v="JSC Arowana Capital"/>
    <s v="Associate Director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054"/>
    <x v="465"/>
    <s v="GBEM"/>
    <s v="JSC Arowana Capital"/>
    <s v="Director"/>
    <s v="Global Banking"/>
    <s v="ECM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055"/>
    <x v="466"/>
    <s v="TITM"/>
    <s v="JSC Arowana Capital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08"/>
    <x v="467"/>
    <s v="TICH"/>
    <s v="JSC &quot;Capital Aktiv&quot;"/>
    <s v="Senior Associate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15"/>
    <x v="468"/>
    <s v="TIBA"/>
    <s v="WIM Savings Ltd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19"/>
    <x v="469"/>
    <s v="WRMG"/>
    <s v="JSCB &quot;NRBank&quot; (JSC)"/>
    <s v="Executive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0"/>
    <x v="470"/>
    <s v="SFIN"/>
    <s v="JSC Arowana Capital"/>
    <s v="Senior Associate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1"/>
    <x v="471"/>
    <s v="TITB"/>
    <s v="JSC Arowana Capital"/>
    <s v="Senior Associate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7"/>
    <x v="472"/>
    <s v="GECT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84"/>
    <x v="473"/>
    <s v="AMTM"/>
    <s v="JSCB &quot;NRBank&quot; (JSC)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85"/>
    <x v="474"/>
    <s v="SORM"/>
    <s v="JSC &quot;Capital Aktiv&quot;"/>
    <s v="Analyst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5186"/>
    <x v="475"/>
    <s v="SCRM"/>
    <s v="JSC &quot;Capital Aktiv&quot;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191"/>
    <x v="476"/>
    <s v="RTSL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191"/>
    <x v="476"/>
    <s v="RTSL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244"/>
    <x v="477"/>
    <s v="SFIN"/>
    <s v="JSCB &quot;NRBank&quot; (JSC)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299"/>
    <x v="478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0"/>
    <n v="0"/>
    <n v="0"/>
    <m/>
    <m/>
  </r>
  <r>
    <s v="Employee"/>
    <n v="1015301"/>
    <x v="479"/>
    <s v="GCEO"/>
    <s v="JSC &quot;Sindbad Shipping Holding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05"/>
    <x v="480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305"/>
    <x v="480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307"/>
    <x v="481"/>
    <s v="GIBR"/>
    <s v="LLC SB-Broker"/>
    <s v="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24"/>
    <x v="482"/>
    <s v="SORM"/>
    <s v="JSC &quot;Capital Aktiv&quot;"/>
    <s v="Associate Director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3"/>
    <x v="483"/>
    <s v="GBIB"/>
    <s v="JSC &quot;Capital Aktiv&quot;"/>
    <s v="Associate Director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383"/>
    <x v="483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384"/>
    <x v="484"/>
    <s v="SINA"/>
    <s v="JSC &quot;Capital Aktiv&quot;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5"/>
    <x v="485"/>
    <s v="GBIB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9"/>
    <x v="486"/>
    <s v="SINA"/>
    <s v="JSC &quot;Capital Aktiv&quot;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0"/>
    <x v="487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1"/>
    <x v="488"/>
    <s v="STAX"/>
    <s v="JSC WIM Investments"/>
    <s v="Associate 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3"/>
    <x v="489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394"/>
    <x v="490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00"/>
    <x v="491"/>
    <s v="SCOM"/>
    <s v="JSC &quot;Capital Aktiv&quot;"/>
    <s v="No Corporate Title"/>
    <s v="Compliance"/>
    <s v="-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93"/>
    <x v="492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98"/>
    <x v="493"/>
    <s v="TITM"/>
    <s v="JSC &quot;Capital Aktiv&quot;"/>
    <s v="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09"/>
    <x v="494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15"/>
    <x v="495"/>
    <s v="SRMP"/>
    <s v="JSCB &quot;NRBank&quot; (JSC)"/>
    <s v="Director"/>
    <s v="Risk"/>
    <s v="-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16"/>
    <x v="496"/>
    <s v="SFIN"/>
    <s v="JSC &quot;Capital Aktiv&quot;"/>
    <s v="Senior Associate"/>
    <s v="Finance"/>
    <s v="Strategic Planning, MI and Cost Control"/>
    <s v="MI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41"/>
    <x v="497"/>
    <s v="GEC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15541"/>
    <x v="497"/>
    <s v="GECS"/>
    <s v="JSCB &quot;NRBank&quot; (JSC)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15541"/>
    <x v="497"/>
    <s v="GFID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541"/>
    <x v="497"/>
    <s v="GFID"/>
    <s v="JSCB &quot;NRBank&quot; (JSC)"/>
    <s v="Director"/>
    <s v="Global Markets &amp; FP Sales"/>
    <s v="Institutional Sales"/>
    <m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5542"/>
    <x v="498"/>
    <s v="TICH"/>
    <s v="LLC SB-Broker"/>
    <s v="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16"/>
    <x v="499"/>
    <s v="AGSA"/>
    <s v="JSC &quot;Capital Aktiv&quot;"/>
    <s v="Senior Associate"/>
    <s v="Corporate Sales"/>
    <s v="GTB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5616"/>
    <x v="499"/>
    <s v="GFFS"/>
    <s v="JSC &quot;Capital Aktiv&quot;"/>
    <s v="Senior Associat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5616"/>
    <x v="499"/>
    <s v="GFFS"/>
    <s v="JSC &quot;Capital Aktiv&quot;"/>
    <s v="Senior Associat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5617"/>
    <x v="500"/>
    <s v="TISY"/>
    <s v="JSCB &quot;NRBank&quot; (JSC)"/>
    <s v="Director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18"/>
    <x v="501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45"/>
    <x v="502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45"/>
    <x v="502"/>
    <s v="PEVS"/>
    <s v="JSC WIM Investments"/>
    <s v="Senior Analyst"/>
    <s v="WIM"/>
    <s v="Private Equity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48"/>
    <x v="503"/>
    <s v="TIBT"/>
    <s v="LLC SB-Broker"/>
    <s v="Senior 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52"/>
    <x v="504"/>
    <s v="ITIR"/>
    <s v="JSC GCM Technologies"/>
    <s v="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52"/>
    <x v="504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55"/>
    <x v="505"/>
    <s v="TITB"/>
    <s v="LLC SB-Broker"/>
    <s v="Analyst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55"/>
    <x v="505"/>
    <s v="TITB"/>
    <s v="LLC SB-Broker"/>
    <s v="Senior Analyst"/>
    <s v="IT"/>
    <s v="IT, WIM"/>
    <s v="IT, Brokerage company Platform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80"/>
    <x v="506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80"/>
    <x v="506"/>
    <s v="TITM"/>
    <s v="JSC &quot;Capital Aktiv&quot;"/>
    <s v="Senior 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766"/>
    <x v="50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779"/>
    <x v="508"/>
    <s v="AGTM"/>
    <s v="JSCB &quot;NRBank&quot; (JSC)"/>
    <s v="Associate 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5783"/>
    <x v="509"/>
    <s v="REFS"/>
    <s v="WIM Savings Ltd"/>
    <s v="Analyst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789"/>
    <x v="510"/>
    <s v="TITB"/>
    <s v="JSC WIM Investments"/>
    <s v="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24"/>
    <x v="511"/>
    <s v="TISC"/>
    <s v="JSC &quot;Capital Aktiv&quot;"/>
    <s v="Associat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28"/>
    <x v="51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38"/>
    <x v="513"/>
    <s v="TICH"/>
    <s v="JSC &quot;Capital Aktiv&quot;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63"/>
    <x v="514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67"/>
    <x v="515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978"/>
    <x v="516"/>
    <s v="GMST"/>
    <s v="JSC &quot;Capital Aktiv&quot;"/>
    <s v="Associate"/>
    <s v="Structuring"/>
    <s v="Structured Finance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978"/>
    <x v="516"/>
    <s v="GMST"/>
    <s v="JSC &quot;Capital Aktiv&quot;"/>
    <s v="Senior Analyst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981"/>
    <x v="517"/>
    <s v="FEXP"/>
    <s v="JSCB &quot;NRBank&quot; (JSC)"/>
    <s v="Analyst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85"/>
    <x v="518"/>
    <s v="GMST"/>
    <s v="JSC &quot;Capital Aktiv&quot;"/>
    <s v="Analyst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985"/>
    <x v="518"/>
    <s v="GMST"/>
    <s v="JSC &quot;Capital Aktiv&quot;"/>
    <s v="Senior Analyst"/>
    <s v="Structuring"/>
    <s v="Structured Finance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990"/>
    <x v="519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91"/>
    <x v="520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006"/>
    <x v="521"/>
    <s v="SCOM"/>
    <s v="JSC WIM Investments"/>
    <s v="Associate Director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04"/>
    <x v="522"/>
    <s v="GIBR"/>
    <s v="JSCB &quot;NRBank&quot; (JSC)"/>
    <s v="Senior 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55"/>
    <x v="523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6162"/>
    <x v="524"/>
    <s v="GIBR"/>
    <s v="LLC SB-Broker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63"/>
    <x v="525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63"/>
    <x v="525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64"/>
    <x v="526"/>
    <s v="GMSM"/>
    <s v="JSC &quot;Capital Aktiv&quot;"/>
    <s v="No Corporate Title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64"/>
    <x v="526"/>
    <s v="GMSM"/>
    <s v="JSC &quot;Capital Aktiv&quot;"/>
    <s v="No Corporate Titl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64"/>
    <x v="526"/>
    <s v="GMSM"/>
    <s v="JSC &quot;Capital Aktiv&quot;"/>
    <s v="No Corporate Titl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6167"/>
    <x v="527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69"/>
    <x v="528"/>
    <s v="SFIN"/>
    <s v="JSCB &quot;NRBank&quot; (JSC)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1"/>
    <x v="529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71"/>
    <x v="529"/>
    <s v="ABMO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73"/>
    <x v="530"/>
    <s v="ABMO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4"/>
    <x v="531"/>
    <s v="SFIN"/>
    <s v="JSCB &quot;NRBank&quot; (JSC)"/>
    <s v="Associate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74"/>
    <x v="531"/>
    <s v="SFIN"/>
    <s v="JSCB &quot;NRBank&quot; (JSC)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75"/>
    <x v="532"/>
    <s v="STAX"/>
    <s v="JSCB &quot;NRBank&quot; (JSC)"/>
    <s v="Senior Associate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6"/>
    <x v="533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7"/>
    <x v="534"/>
    <s v="ABCS"/>
    <s v="JSCB &quot;NRBank&quot; (JSC)"/>
    <s v="Director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77"/>
    <x v="534"/>
    <s v="ABCS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177"/>
    <x v="534"/>
    <s v="ABCS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77"/>
    <x v="534"/>
    <s v="ABCS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6178"/>
    <x v="535"/>
    <s v="ABLF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9"/>
    <x v="536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0"/>
    <x v="537"/>
    <s v="ABCS"/>
    <s v="JSCB &quot;NRBank&quot; (JSC)"/>
    <s v="Senior Associate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80"/>
    <x v="537"/>
    <s v="ABCS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80"/>
    <x v="537"/>
    <s v="ABCS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6181"/>
    <x v="538"/>
    <s v="ABMO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2"/>
    <x v="539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5"/>
    <x v="540"/>
    <s v="SFIN"/>
    <s v="JSCB &quot;NRBank&quot; (JSC)"/>
    <s v="Senior Associate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6"/>
    <x v="541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8"/>
    <x v="542"/>
    <s v="SFIN"/>
    <s v="JSCB &quot;NRBank&quot; (JSC)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0"/>
    <x v="543"/>
    <s v="ABLF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192"/>
    <x v="544"/>
    <s v="SFIN"/>
    <s v="JSCB &quot;NRBank&quot; (JSC)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1"/>
    <x v="1"/>
    <n v="0"/>
    <n v="0"/>
    <n v="0"/>
    <n v="1"/>
    <n v="1"/>
    <n v="1"/>
  </r>
  <r>
    <s v="Employee"/>
    <n v="1016193"/>
    <x v="545"/>
    <s v="SRMP"/>
    <s v="JSCB &quot;NRBank&quot; (JSC)"/>
    <s v="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4"/>
    <x v="546"/>
    <s v="TITM"/>
    <s v="JSC &quot;Capital Aktiv&quot;"/>
    <s v="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6"/>
    <x v="547"/>
    <s v="TIBT"/>
    <s v="JSCB &quot;NRBank&quot; (JSC)"/>
    <s v="Senior 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7"/>
    <x v="548"/>
    <s v="TIBT"/>
    <s v="JSCB &quot;NRBank&quot; (JSC)"/>
    <s v="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9"/>
    <x v="549"/>
    <s v="TIBT"/>
    <s v="JSCB &quot;NRBank&quot; (JSC)"/>
    <s v="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0"/>
    <x v="550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00"/>
    <x v="550"/>
    <s v="TIBS"/>
    <s v="JSCB &quot;NRBank&quot; (JSC)"/>
    <s v="Senior Associate"/>
    <s v="BSS"/>
    <s v="BSS Banking"/>
    <s v="Operation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01"/>
    <x v="551"/>
    <s v="SCRM"/>
    <s v="JSCB &quot;NRBank&quot; (JSC)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2"/>
    <x v="552"/>
    <s v="SFIN"/>
    <s v="JSCB &quot;NRBank&quot; (JSC)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1"/>
    <x v="1"/>
    <n v="0"/>
    <n v="0"/>
    <n v="0"/>
    <n v="1"/>
    <n v="1"/>
    <n v="1"/>
  </r>
  <r>
    <s v="Employee"/>
    <n v="1016203"/>
    <x v="553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4"/>
    <x v="554"/>
    <s v="TIBT"/>
    <s v="JSCB &quot;NRBank&quot; (JSC)"/>
    <s v="Associate"/>
    <s v="BSS"/>
    <s v="BSS Banking"/>
    <s v="Settlement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04"/>
    <x v="554"/>
    <s v="TIBT"/>
    <s v="JSCB &quot;NRBank&quot; (JSC)"/>
    <s v="Senior Analyst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07"/>
    <x v="555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8"/>
    <x v="556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9"/>
    <x v="557"/>
    <s v="TIBT"/>
    <s v="JSCB &quot;NRBank&quot; (JSC)"/>
    <s v="Senior Associate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2"/>
    <x v="558"/>
    <s v="TIBT"/>
    <s v="JSCB &quot;NRBank&quot; (JSC)"/>
    <s v="Associate Director"/>
    <s v="BSS"/>
    <s v="-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3"/>
    <x v="559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13"/>
    <x v="559"/>
    <s v="SMRM"/>
    <s v="JSCB &quot;NRBank&quot; (JSC)"/>
    <s v="Senior Associate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14"/>
    <x v="560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5"/>
    <x v="561"/>
    <s v="TIBT"/>
    <s v="JSCB &quot;NRBank&quot; (JSC)"/>
    <s v="Associate Director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6"/>
    <x v="562"/>
    <s v="TIBT"/>
    <s v="JSCB &quot;NRBank&quot; (JSC)"/>
    <s v="Senior 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8"/>
    <x v="563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9"/>
    <x v="564"/>
    <s v="TIBT"/>
    <s v="JSCB &quot;NRBank&quot; (JSC)"/>
    <s v="Senior 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4"/>
    <x v="565"/>
    <s v="TIBT"/>
    <s v="JSCB &quot;NRBank&quot; (JSC)"/>
    <s v="Senior Associate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5"/>
    <x v="566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6"/>
    <x v="567"/>
    <s v="SRMP"/>
    <s v="JSCB &quot;NRBank&quot; (JSC)"/>
    <s v="Associate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7"/>
    <x v="568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8"/>
    <x v="569"/>
    <s v="TIBT"/>
    <s v="JSCB &quot;NRBank&quot; (JSC)"/>
    <s v="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2"/>
    <x v="570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32"/>
    <x v="570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35"/>
    <x v="571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6"/>
    <x v="572"/>
    <s v="TITM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8"/>
    <x v="573"/>
    <s v="SCRM"/>
    <s v="JSCB &quot;NRBank&quot; (JSC)"/>
    <s v="Director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1"/>
    <x v="574"/>
    <s v="GCEO"/>
    <s v="JSCB &quot;NRBank&quot; (JSC)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2"/>
    <x v="575"/>
    <s v="TITM"/>
    <s v="JSCB &quot;NRBank&quot; (JSC)"/>
    <s v="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3"/>
    <x v="576"/>
    <s v="SFIN"/>
    <s v="JSCB &quot;NRBank&quot; (JSC)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8"/>
    <x v="577"/>
    <s v="SLEG"/>
    <s v="JSCB &quot;NRBank&quot; (JSC)"/>
    <s v="Executiv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2"/>
    <x v="578"/>
    <s v="SFIN"/>
    <s v="JSCB &quot;NRBank&quot; (JSC)"/>
    <s v="Executiv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5"/>
    <x v="579"/>
    <s v="GCEO"/>
    <s v="JSCB &quot;NRBank&quot; (JSC)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6"/>
    <x v="580"/>
    <s v="GCEO"/>
    <s v="JSCB &quot;NRBank&quot; (JSC)"/>
    <s v="Managing Director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7"/>
    <x v="581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8"/>
    <x v="582"/>
    <s v="GCEO"/>
    <s v="JSCB &quot;NRBank&quot; (JSC)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9"/>
    <x v="583"/>
    <s v="GCEO"/>
    <s v="JSCB &quot;NRBank&quot; (JSC)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261"/>
    <x v="584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62"/>
    <x v="585"/>
    <s v="SCOM"/>
    <s v="JSCB &quot;NRBank&quot; (JSC)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62"/>
    <x v="585"/>
    <s v="SCOM"/>
    <s v="JSCB &quot;NRBank&quot; (JSC)"/>
    <s v="Director"/>
    <s v="Compliance"/>
    <s v="Financial Monitoring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63"/>
    <x v="586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66"/>
    <x v="587"/>
    <s v="SLEG"/>
    <s v="JSCB &quot;NRBank&quot; (JSC)"/>
    <s v="Associate Director"/>
    <s v="Legal"/>
    <s v="Core Banking"/>
    <s v="-"/>
    <x v="3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0"/>
    <x v="588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1"/>
    <x v="589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9"/>
    <x v="590"/>
    <s v="TICR"/>
    <s v="JSCB &quot;NRBank&quot; (JSC)"/>
    <s v="Associate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85"/>
    <x v="591"/>
    <s v="TITM"/>
    <s v="JSCB &quot;NRBank&quot; (JSC)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2"/>
    <x v="592"/>
    <s v="TICR"/>
    <s v="JSCB &quot;NRBank&quot; (JSC)"/>
    <s v="Senior Associate"/>
    <s v="CRES"/>
    <s v="Sourcing &amp; Procur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3"/>
    <x v="593"/>
    <s v="TITM"/>
    <s v="JSCB &quot;NRBank&quot; (JSC)"/>
    <s v="Senior Analyst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8"/>
    <x v="594"/>
    <s v="TITB"/>
    <s v="JSCB &quot;NRBank&quot; (JSC)"/>
    <s v="Senior Analyst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03"/>
    <x v="595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04"/>
    <x v="596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04"/>
    <x v="596"/>
    <s v="SLEG"/>
    <s v="JSCB &quot;NRBank&quot; (JSC)"/>
    <s v="Senior 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305"/>
    <x v="597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0"/>
    <n v="0"/>
    <n v="0"/>
    <n v="0"/>
    <n v="0"/>
    <n v="0"/>
    <m/>
    <x v="0"/>
    <m/>
    <m/>
    <m/>
    <m/>
    <n v="1"/>
    <n v="1"/>
  </r>
  <r>
    <s v="Employee"/>
    <n v="1016305"/>
    <x v="597"/>
    <s v="SLEG"/>
    <s v="JSCB &quot;NRBank&quot; (JSC)"/>
    <s v="Senior Associate"/>
    <s v="Legal"/>
    <s v="Core Banking"/>
    <s v="-"/>
    <x v="0"/>
    <x v="0"/>
    <x v="1"/>
    <x v="2"/>
    <x v="13"/>
    <x v="18"/>
    <x v="0"/>
    <x v="1"/>
    <x v="1"/>
    <x v="2"/>
    <x v="13"/>
    <x v="1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07"/>
    <x v="598"/>
    <s v="SINA"/>
    <s v="JSCB &quot;NRBank&quot; (JSC)"/>
    <s v="Senior Associate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6"/>
    <x v="599"/>
    <s v="TICR"/>
    <s v="JSCB &quot;NRBank&quot; (JSC)"/>
    <s v="Associate Director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8"/>
    <x v="600"/>
    <s v="TICR"/>
    <s v="JSCB &quot;NRBank&quot; (JSC)"/>
    <s v="Senior Analyst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9"/>
    <x v="601"/>
    <s v="TICR"/>
    <s v="JSCB &quot;NRBank&quot; (JSC)"/>
    <s v="Senior Associate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21"/>
    <x v="602"/>
    <s v="TICR"/>
    <s v="JSCB &quot;NRBank&quot; (JSC)"/>
    <s v="Analyst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29"/>
    <x v="603"/>
    <s v="TITM"/>
    <s v="JSCB &quot;NRBank&quot; (JSC)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34"/>
    <x v="604"/>
    <s v="SINA"/>
    <s v="JSCB &quot;NRBank&quot; (JSC)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45"/>
    <x v="605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46"/>
    <x v="606"/>
    <s v="TITM"/>
    <s v="JSCB &quot;NRBank&quot; (JSC)"/>
    <s v="Associate Director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7"/>
    <x v="607"/>
    <s v="TITM"/>
    <s v="JSCB &quot;NRBank&quot; (JSC)"/>
    <s v="Associate Director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8"/>
    <x v="608"/>
    <s v="TITM"/>
    <s v="JSCB &quot;NRBank&quot; (JSC)"/>
    <s v="Associate Director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9"/>
    <x v="609"/>
    <s v="SRMP"/>
    <s v="JSCB &quot;NRBank&quot; (JSC)"/>
    <s v="Associate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369"/>
    <x v="609"/>
    <s v="SRMP"/>
    <s v="JSCB &quot;NRBank&quot; (JSC)"/>
    <s v="Senior Associate"/>
    <s v="Risk"/>
    <s v="Integrated Risk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70"/>
    <x v="610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71"/>
    <x v="611"/>
    <s v="TITM"/>
    <s v="JSCB &quot;NRBank&quot; (JSC)"/>
    <s v="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73"/>
    <x v="612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73"/>
    <x v="612"/>
    <s v="TITM"/>
    <s v="JSCB &quot;NRBank&quot; (JSC)"/>
    <s v="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16373"/>
    <x v="612"/>
    <s v="TITM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374"/>
    <x v="613"/>
    <s v="TIBT"/>
    <s v="JSCB &quot;NRBank&quot; (JSC)"/>
    <s v="No Corporate Title"/>
    <s v="BSS"/>
    <s v="-"/>
    <s v="-"/>
    <x v="0"/>
    <x v="0"/>
    <x v="1"/>
    <x v="2"/>
    <x v="14"/>
    <x v="17"/>
    <x v="0"/>
    <x v="1"/>
    <x v="1"/>
    <x v="2"/>
    <x v="14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16397"/>
    <x v="614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431"/>
    <x v="615"/>
    <s v="SCOM"/>
    <s v="JSCB &quot;NRBank&quot; (JSC)"/>
    <s v="Senior Associate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435"/>
    <x v="616"/>
    <s v="ABOT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16"/>
    <x v="617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18"/>
    <x v="618"/>
    <s v="TITB"/>
    <s v="JSC &quot;Capital Aktiv&quot;"/>
    <s v="Senior Associate"/>
    <s v="IT"/>
    <s v="FI, Finance and Cross Business IT"/>
    <s v="Business Intelligence Division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20"/>
    <x v="619"/>
    <s v="GMQS"/>
    <s v="JSC Arowana Capital"/>
    <s v="Associate"/>
    <s v="Global Markets"/>
    <s v="Global Markets Trading"/>
    <s v="Quantitative Research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23"/>
    <x v="620"/>
    <s v="SLEG"/>
    <s v="JSC WIM Investments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30"/>
    <x v="621"/>
    <s v="AGSA"/>
    <s v="JSCB &quot;NRBank&quot; (JSC)"/>
    <s v="Associate Director"/>
    <s v="Corporate Sales"/>
    <s v="GTB Sales"/>
    <m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6630"/>
    <x v="621"/>
    <s v="AGSA"/>
    <s v="JSCB &quot;NRBank&quot; (JSC)"/>
    <s v="Associate Director"/>
    <s v="Corporate Sales"/>
    <s v="GTB Sales"/>
    <s v="-"/>
    <x v="0"/>
    <x v="0"/>
    <x v="0"/>
    <x v="0"/>
    <x v="7"/>
    <x v="7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630"/>
    <x v="621"/>
    <s v="AGSA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630"/>
    <x v="621"/>
    <s v="AGSA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6630"/>
    <x v="621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637"/>
    <x v="622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6767"/>
    <x v="623"/>
    <s v="TISC"/>
    <s v="JSCB &quot;NRBank&quot; (JSC)"/>
    <s v="Associate Director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69"/>
    <x v="624"/>
    <s v="TIBT"/>
    <s v="JSCB &quot;NRBank&quot; (JSC)"/>
    <s v="Director"/>
    <s v="BSS"/>
    <s v="BSS Banking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70"/>
    <x v="625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87"/>
    <x v="626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787"/>
    <x v="626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793"/>
    <x v="627"/>
    <s v="TIBT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94"/>
    <x v="628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6835"/>
    <x v="629"/>
    <s v="SFIN"/>
    <s v="JSC &quot;Capital Aktiv&quot;"/>
    <s v="Associate 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836"/>
    <x v="630"/>
    <s v="GBFA"/>
    <s v="JSC &quot;Capital Aktiv&quot;"/>
    <s v="Analyst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837"/>
    <x v="631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49"/>
    <x v="63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950"/>
    <x v="633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51"/>
    <x v="634"/>
    <s v="SCRM"/>
    <s v="JSC &quot;Capital Aktiv&quot;"/>
    <s v="Associate"/>
    <s v="Risk"/>
    <s v="Corporate Credit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16951"/>
    <x v="634"/>
    <s v="SCRM"/>
    <s v="JSC &quot;Capital Aktiv&quot;"/>
    <s v="Associate"/>
    <s v="Risk"/>
    <s v="Corporate Credit Risk"/>
    <s v="-"/>
    <x v="0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963"/>
    <x v="635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63"/>
    <x v="635"/>
    <s v="PEPF"/>
    <s v="JSC WIM Investments"/>
    <s v="Senior 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964"/>
    <x v="636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66"/>
    <x v="637"/>
    <s v="TICH"/>
    <s v="JSC &quot;Capital Aktiv&quot;"/>
    <s v="Analyst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966"/>
    <x v="637"/>
    <s v="TICH"/>
    <s v="JSC &quot;Capital Aktiv&quot;"/>
    <s v="Senior Analyst"/>
    <s v="HR"/>
    <s v="Reward, MIS and Reporting"/>
    <s v="HRIS and Reporting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70"/>
    <x v="638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7"/>
    <x v="639"/>
    <s v="GBDM"/>
    <s v="JSC &quot;Capital Aktiv&quot;"/>
    <s v="Analyst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8"/>
    <x v="640"/>
    <s v="RTBP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9"/>
    <x v="641"/>
    <s v="SCOM"/>
    <s v="JSCB &quot;NRBank&quot; (JSC)"/>
    <s v="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n v="1"/>
    <n v="1"/>
  </r>
  <r>
    <s v="Employee"/>
    <n v="1016979"/>
    <x v="641"/>
    <s v="SCOM"/>
    <s v="JSCB &quot;NRBank&quot; (JSC)"/>
    <s v="Senior Associate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-1"/>
    <n v="0"/>
    <m/>
    <m/>
  </r>
  <r>
    <s v="Employee"/>
    <n v="1016979"/>
    <x v="641"/>
    <s v="SCOM"/>
    <s v="JSCB &quot;NRBank&quot; (JSC)"/>
    <s v="Senior Associate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6980"/>
    <x v="642"/>
    <s v="GMST"/>
    <s v="JSC &quot;Capital Aktiv&quot;"/>
    <s v="Associate Director"/>
    <s v="Structuring"/>
    <s v="Structured Solutions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80"/>
    <x v="642"/>
    <s v="GMST"/>
    <s v="JSC &quot;Capital Aktiv&quot;"/>
    <s v="Senior Associate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010"/>
    <x v="643"/>
    <s v="SCOM"/>
    <s v="JSC &quot;Start capital&quot;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010"/>
    <x v="643"/>
    <s v="SCOM"/>
    <s v="JSC Arowana Capital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2"/>
    <n v="0"/>
    <n v="0"/>
    <n v="0"/>
    <n v="0"/>
    <m/>
    <m/>
  </r>
  <r>
    <s v="Employee"/>
    <n v="1017010"/>
    <x v="643"/>
    <s v="SCOM"/>
    <s v="JSC Arowana Capital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011"/>
    <x v="644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012"/>
    <x v="645"/>
    <s v="TIBS"/>
    <s v="JSCB &quot;NRBank&quot; (JSC)"/>
    <s v="Senior Analyst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014"/>
    <x v="646"/>
    <s v="SCRM"/>
    <s v="JSCB &quot;NRBank&quot; (JSC)"/>
    <s v="Senior Analyst"/>
    <s v="Risk"/>
    <s v="-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014"/>
    <x v="646"/>
    <s v="SCRM"/>
    <s v="JSCB &quot;NRBank&quot; (JSC)"/>
    <s v="Senior Analyst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023"/>
    <x v="647"/>
    <s v="REFS"/>
    <s v="WIM Savings Ltd"/>
    <s v="Associate Director"/>
    <s v="WIM"/>
    <s v="Real Estate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023"/>
    <x v="647"/>
    <s v="REFS"/>
    <s v="WIM Savings Ltd"/>
    <s v="Senior 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106"/>
    <x v="648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134"/>
    <x v="649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135"/>
    <x v="650"/>
    <s v="RTBP"/>
    <s v="JSCB &quot;NRBank&quot; (JSC)"/>
    <s v="Director"/>
    <s v="WIM"/>
    <s v="Retail Banking Products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161"/>
    <x v="651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256"/>
    <x v="652"/>
    <s v="RTAV"/>
    <s v="JSC WIM Investments"/>
    <s v="Associate Director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256"/>
    <x v="652"/>
    <s v="RTAV"/>
    <s v="JSC WIM Investments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275"/>
    <x v="653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279"/>
    <x v="654"/>
    <s v="RTBP"/>
    <s v="JSCB &quot;NRBank&quot; (JSC)"/>
    <s v="Associate Director"/>
    <s v="WIM"/>
    <s v="Retail Banking Products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16"/>
    <x v="655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18"/>
    <x v="656"/>
    <s v="TIBT"/>
    <s v="JSCB &quot;NRBank&quot; (JSC)"/>
    <s v="Associate Director"/>
    <s v="BSS"/>
    <s v="-"/>
    <s v="-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n v="1"/>
    <m/>
  </r>
  <r>
    <s v="Employee"/>
    <n v="1017318"/>
    <x v="656"/>
    <s v="TIBT"/>
    <s v="JSCB &quot;NRBank&quot; (JSC)"/>
    <s v="Associate Director"/>
    <s v="BSS"/>
    <s v="BSS GM &amp; GB Moscow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17319"/>
    <x v="657"/>
    <s v="TITM"/>
    <s v="JSCB &quot;NRBank&quot; (JSC)"/>
    <s v="Associate Director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319"/>
    <x v="657"/>
    <s v="TITM"/>
    <s v="JSCB &quot;NRBank&quot; (JSC)"/>
    <s v="Senior 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325"/>
    <x v="658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26"/>
    <x v="659"/>
    <s v="TIBT"/>
    <s v="JSCB &quot;NRBank&quot; (JSC)"/>
    <s v="Associate Director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88"/>
    <x v="660"/>
    <s v="STAX"/>
    <s v="JSCB &quot;NRBank&quot; (JSC)"/>
    <s v="Senior Analyst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7422"/>
    <x v="661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3"/>
    <x v="662"/>
    <s v="RTBP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4"/>
    <x v="663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5"/>
    <x v="664"/>
    <s v="SFIN"/>
    <s v="JSC &quot;Capital Aktiv&quot;"/>
    <s v="Senior Associate"/>
    <s v="Finance"/>
    <s v="Strategic Planning, MI and Cost Control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6"/>
    <x v="665"/>
    <s v="SFIN"/>
    <s v="JSCB &quot;NRBank&quot; (JSC)"/>
    <s v="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34"/>
    <x v="666"/>
    <s v="PMNT"/>
    <s v="JSC WIM Investments"/>
    <s v="Senior Associate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434"/>
    <x v="666"/>
    <s v="PMNT"/>
    <s v="JSC WIM Investments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7443"/>
    <x v="66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443"/>
    <x v="667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445"/>
    <x v="668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7445"/>
    <x v="668"/>
    <s v="GECS"/>
    <s v="JSC &quot;Capital Aktiv&quot;"/>
    <s v="Director"/>
    <s v="Global Markets &amp; FP Sales"/>
    <s v="Institutional Sales"/>
    <m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7464"/>
    <x v="669"/>
    <s v="SFIN"/>
    <s v="JSC Arowana Capital"/>
    <s v="Associate"/>
    <s v="Finance"/>
    <s v="Accounts Receivable and Accounts Payable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65"/>
    <x v="670"/>
    <s v="TITM"/>
    <s v="JSC &quot;Capital Aktiv&quot;"/>
    <s v="Senior 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7466"/>
    <x v="671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3"/>
    <x v="67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6"/>
    <x v="673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8"/>
    <x v="674"/>
    <s v="TIBT"/>
    <s v="JSCB &quot;NRBank&quot; (JSC)"/>
    <s v="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70"/>
    <x v="675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86"/>
    <x v="676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1"/>
    <x v="677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6"/>
    <x v="678"/>
    <s v="TIBS"/>
    <s v="JSCB &quot;NRBank&quot; (JSC)"/>
    <s v="Associate Director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7"/>
    <x v="679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8"/>
    <x v="680"/>
    <s v="STAX"/>
    <s v="JSC WIM Investments"/>
    <s v="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598"/>
    <x v="680"/>
    <s v="STAX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599"/>
    <x v="681"/>
    <s v="AGTM"/>
    <s v="JSCB &quot;NRBank&quot; (JSC)"/>
    <s v="Senior Associate"/>
    <s v="Business Management"/>
    <s v="CIB Business Management"/>
    <s v="-"/>
    <x v="0"/>
    <x v="0"/>
    <x v="0"/>
    <x v="4"/>
    <x v="5"/>
    <x v="5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1"/>
    <x v="68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4"/>
    <x v="683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8"/>
    <x v="684"/>
    <s v="TICH"/>
    <s v="JSCB &quot;NRBank&quot; (JSC)"/>
    <s v="Associate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9"/>
    <x v="685"/>
    <s v="TIBT"/>
    <s v="JSCB &quot;NRBank&quot; (JSC)"/>
    <s v="Associate Director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09"/>
    <x v="685"/>
    <s v="TIBT"/>
    <s v="JSCB &quot;NRBank&quot; (JSC)"/>
    <s v="Senior Associate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618"/>
    <x v="686"/>
    <s v="SLEG"/>
    <s v="LLC SB-Broker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18"/>
    <x v="686"/>
    <s v="SLEG"/>
    <s v="LLC SB-Broker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619"/>
    <x v="687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44"/>
    <x v="688"/>
    <s v="ABCS"/>
    <s v="JSCB &quot;NRBank&quot; (JSC)"/>
    <s v="Associate Director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7644"/>
    <x v="688"/>
    <s v="ABCS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7644"/>
    <x v="688"/>
    <s v="ABCS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7645"/>
    <x v="689"/>
    <s v="AMTM"/>
    <s v="JSC &quot;Start capital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45"/>
    <x v="689"/>
    <s v="GECT"/>
    <s v="JSC &quot;Start capital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743"/>
    <x v="690"/>
    <s v="TITB"/>
    <s v="JSCB &quot;NRBank&quot; (JSC)"/>
    <s v="Associate Director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44"/>
    <x v="691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49"/>
    <x v="69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0"/>
    <x v="693"/>
    <s v="RTBP"/>
    <s v="JSCB &quot;NRBank&quot; (JSC)"/>
    <s v="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7"/>
    <x v="694"/>
    <s v="TIBS"/>
    <s v="JSCB &quot;NRBank&quot; (JSC)"/>
    <s v="Senior Analyst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8"/>
    <x v="695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0"/>
    <x v="696"/>
    <s v="SCOM"/>
    <s v="JSC Arowana Capital"/>
    <s v="Associat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2"/>
    <x v="697"/>
    <s v="GFIB"/>
    <s v="JSCB &quot;NRBank&quot; (JSC)"/>
    <s v="Director"/>
    <s v="Global Markets"/>
    <s v="Global Markets Trading"/>
    <s v="Bond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4"/>
    <x v="698"/>
    <s v="PEMT"/>
    <s v="JSC Pragmatics Asset management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773"/>
    <x v="699"/>
    <s v="PMHN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74"/>
    <x v="700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79"/>
    <x v="701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780"/>
    <x v="702"/>
    <s v="TIBT"/>
    <s v="JSCB &quot;NRBank&quot; (JSC)"/>
    <s v="Senior Analyst"/>
    <s v="BSS"/>
    <s v="BSS Banking"/>
    <s v="Corporate client suppor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1"/>
    <x v="703"/>
    <s v="TITM"/>
    <s v="JSC &quot;Capital Aktiv&quot;"/>
    <s v="Associate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2"/>
    <x v="704"/>
    <s v="TITM"/>
    <s v="JSC &quot;Capital Aktiv&quot;"/>
    <s v="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6"/>
    <x v="705"/>
    <s v="TITM"/>
    <s v="JSCB &quot;NRBank&quot; (JSC)"/>
    <s v="Executive 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18"/>
    <x v="706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19"/>
    <x v="707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20"/>
    <x v="708"/>
    <s v="TITB"/>
    <s v="JSCB &quot;NRBank&quot; (JSC)"/>
    <s v="Associate Director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23"/>
    <x v="709"/>
    <s v="TITM"/>
    <s v="JSC WIM Investments"/>
    <s v="Senior Associate"/>
    <s v="IT"/>
    <s v="IT, WIM"/>
    <s v="IT, WIM Investments"/>
    <x v="1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845"/>
    <x v="710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46"/>
    <x v="711"/>
    <s v="TICH"/>
    <s v="JSCB &quot;NRBank&quot; (JSC)"/>
    <s v="Associate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846"/>
    <x v="711"/>
    <s v="TICH"/>
    <s v="JSCB &quot;NRBank&quot; (JSC)"/>
    <s v="Senior Associate"/>
    <s v="HR"/>
    <s v="Recruitment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850"/>
    <x v="712"/>
    <s v="GPMO"/>
    <s v="JSCB &quot;NRBank&quot; (JSC)"/>
    <s v="Director"/>
    <s v="Business Management"/>
    <s v="CIB efficiency &amp; investment management development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4"/>
    <x v="713"/>
    <s v="STAX"/>
    <s v="JSC WIM Investments"/>
    <s v="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6"/>
    <x v="714"/>
    <s v="TITM"/>
    <s v="JSCB &quot;NRBank&quot; (JSC)"/>
    <s v="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7"/>
    <x v="715"/>
    <s v="PMGP"/>
    <s v="JSC WIM Investments"/>
    <s v="Director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857"/>
    <x v="715"/>
    <s v="PMGP"/>
    <s v="JSC WIM Investments"/>
    <s v="Director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7940"/>
    <x v="716"/>
    <s v="PEPF"/>
    <s v="WIM Savings Ltd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41"/>
    <x v="717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42"/>
    <x v="718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71"/>
    <x v="719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006"/>
    <x v="720"/>
    <s v="GFFX"/>
    <s v="JSCB &quot;NRBank&quot; (JSC)"/>
    <s v="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28"/>
    <x v="721"/>
    <s v="AGSA"/>
    <s v="JSCB &quot;NRBank&quot; (JSC)"/>
    <s v="Executive Director"/>
    <s v="Corporate Sales"/>
    <s v="GTB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m/>
    <m/>
  </r>
  <r>
    <s v="Employee"/>
    <n v="1018128"/>
    <x v="721"/>
    <s v="AGSA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8128"/>
    <x v="721"/>
    <s v="AGSA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8128"/>
    <x v="721"/>
    <s v="AGTM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8169"/>
    <x v="722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82"/>
    <x v="723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2"/>
    <x v="724"/>
    <s v="TITM"/>
    <s v="JSC &quot;Capital Aktiv&quot;"/>
    <s v="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3"/>
    <x v="72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5"/>
    <x v="726"/>
    <s v="PMMF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18198"/>
    <x v="72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9"/>
    <x v="728"/>
    <s v="RTAV"/>
    <s v="LLC SB-Broker"/>
    <s v="Analyst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05"/>
    <x v="729"/>
    <s v="TITM"/>
    <s v="JSC &quot;Capital Aktiv&quot;"/>
    <s v="Senior Analyst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2"/>
    <x v="730"/>
    <s v="TICH"/>
    <s v="JSC &quot;Capital Aktiv&quot;"/>
    <s v="Associate Director"/>
    <s v="HR"/>
    <s v="HR Operations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4"/>
    <x v="731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6"/>
    <x v="732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296"/>
    <x v="732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297"/>
    <x v="733"/>
    <s v="GBMT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07"/>
    <x v="734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307"/>
    <x v="734"/>
    <s v="TIBT"/>
    <s v="JSCB &quot;NRBank&quot; (JSC)"/>
    <s v="Senior 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343"/>
    <x v="735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44"/>
    <x v="736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344"/>
    <x v="736"/>
    <s v="PEPF"/>
    <s v="JSC WIM Investments"/>
    <s v="Senior 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348"/>
    <x v="737"/>
    <s v="GIBR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52"/>
    <x v="738"/>
    <s v="SCOM"/>
    <s v="JSC WIM Investments"/>
    <s v="Senior Analyst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53"/>
    <x v="739"/>
    <s v="GBIB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8360"/>
    <x v="740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2"/>
    <x v="741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5"/>
    <x v="742"/>
    <s v="TIBT"/>
    <s v="JSCB &quot;NRBank&quot; (JSC)"/>
    <s v="Senior Analyst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6"/>
    <x v="743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83"/>
    <x v="744"/>
    <s v="TITB"/>
    <s v="JSC WIM Investments"/>
    <s v="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84"/>
    <x v="745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390"/>
    <x v="746"/>
    <s v="SMRM"/>
    <s v="JSC &quot;Capital Aktiv&quot;"/>
    <s v="Senior Associate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05"/>
    <x v="747"/>
    <s v="ABMA"/>
    <s v="JSCB &quot;NRBank&quot; (JSC)"/>
    <s v="No Corporate Titl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72"/>
    <x v="748"/>
    <s v="RTAV"/>
    <s v="JSC WIM Investments"/>
    <s v="Associate Director"/>
    <s v="WIM"/>
    <s v="Advisory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472"/>
    <x v="748"/>
    <s v="RTAV"/>
    <s v="JSCB &quot;NRBank&quot; (JSC)"/>
    <s v="Associate Director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473"/>
    <x v="749"/>
    <s v="GBMT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88"/>
    <x v="750"/>
    <s v="TITB"/>
    <s v="JSCB &quot;NRBank&quot; (JSC)"/>
    <s v="Senior Associate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10"/>
    <x v="751"/>
    <s v="TITB"/>
    <s v="JSCB &quot;NRBank&quot; (JSC)"/>
    <s v="Associate Director"/>
    <s v="IT"/>
    <s v="Core Banking system and payment services"/>
    <s v="Credit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12"/>
    <x v="752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12"/>
    <x v="752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22"/>
    <x v="753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3"/>
    <x v="754"/>
    <s v="TIBT"/>
    <s v="JSCB &quot;NRBank&quot; (JSC)"/>
    <s v="Senior 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4"/>
    <x v="755"/>
    <s v="TITB"/>
    <s v="JSCB &quot;NRBank&quot; (JSC)"/>
    <s v="Associate 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5"/>
    <x v="756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65"/>
    <x v="757"/>
    <s v="TITM"/>
    <s v="JSC &quot;Capital Aktiv&quot;"/>
    <s v="Senior Associate"/>
    <s v="IT"/>
    <s v="Global IT Security &amp;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69"/>
    <x v="758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0"/>
    <x v="759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1"/>
    <x v="760"/>
    <s v="TIBT"/>
    <s v="JSCB &quot;NRBank&quot; (JSC)"/>
    <s v="Senior Analyst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2"/>
    <x v="761"/>
    <s v="TITB"/>
    <s v="JSCB &quot;NRBank&quot; (JSC)"/>
    <s v="Analyst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5"/>
    <x v="762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75"/>
    <x v="762"/>
    <s v="TIBT"/>
    <s v="JSCB &quot;NRBank&quot; (JSC)"/>
    <s v="Senior 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78"/>
    <x v="763"/>
    <s v="TIBS"/>
    <s v="JSCB &quot;NRBank&quot; (JSC)"/>
    <s v="Analyst"/>
    <s v="BSS"/>
    <s v="BSS Banking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78"/>
    <x v="763"/>
    <s v="TIBS"/>
    <s v="JSCB &quot;NRBank&quot; (JSC)"/>
    <s v="Analyst"/>
    <s v="BSS"/>
    <s v="BSS Banking"/>
    <s v="Operation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80"/>
    <x v="764"/>
    <s v="TITB"/>
    <s v="JSCB &quot;NRBank&quot; (JSC)"/>
    <s v="Senior Analyst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80"/>
    <x v="764"/>
    <s v="TITB"/>
    <s v="JSCB &quot;NRBank&quot; (JSC)"/>
    <s v="Senior Analyst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664"/>
    <x v="765"/>
    <s v="PMNT"/>
    <s v="JSC WIM Investments"/>
    <s v="Associate Director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8664"/>
    <x v="765"/>
    <s v="PMNT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8665"/>
    <x v="766"/>
    <s v="PMPP"/>
    <s v="JSC WIM Investments"/>
    <s v="Analyst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666"/>
    <x v="767"/>
    <s v="TITB"/>
    <s v="JSCB &quot;NRBank&quot; (JSC)"/>
    <s v="Senior Associate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17"/>
    <x v="768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18"/>
    <x v="769"/>
    <s v="SCRM"/>
    <s v="JSC WIM Investments"/>
    <s v="Associate"/>
    <s v="Risk"/>
    <s v="Risk, WIM"/>
    <s v="-"/>
    <x v="0"/>
    <x v="0"/>
    <x v="1"/>
    <x v="8"/>
    <x v="16"/>
    <x v="9"/>
    <x v="0"/>
    <x v="1"/>
    <x v="1"/>
    <x v="7"/>
    <x v="16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18"/>
    <x v="769"/>
    <s v="SCRM"/>
    <s v="JSC WIM Investments"/>
    <s v="Senior 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23"/>
    <x v="770"/>
    <s v="PMPP"/>
    <s v="JSC WIM Investments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23"/>
    <x v="770"/>
    <s v="PMPP"/>
    <s v="JSC WIM Investments"/>
    <s v="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25"/>
    <x v="771"/>
    <s v="GICM"/>
    <s v="JSC &quot;Capital Aktiv&quot;"/>
    <s v="Executiv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0"/>
    <x v="772"/>
    <s v="FEXP"/>
    <s v="JSCB &quot;NRBank&quot; (JSC)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1"/>
    <x v="773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2"/>
    <x v="774"/>
    <s v="SRMP"/>
    <s v="JSCB &quot;NRBank&quot; (JSC)"/>
    <s v="Associate Director"/>
    <s v="Risk"/>
    <s v="-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3"/>
    <x v="775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978"/>
    <x v="776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79"/>
    <x v="777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81"/>
    <x v="778"/>
    <s v="SCOM"/>
    <s v="WIM Savings Ltd"/>
    <s v="Analyst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8981"/>
    <x v="778"/>
    <s v="SCOM"/>
    <s v="WIM Savings Ltd"/>
    <s v="No Corporate Titl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8984"/>
    <x v="779"/>
    <s v="GFFX"/>
    <s v="JSCB &quot;NRBank&quot; (JSC)"/>
    <s v="Associate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84"/>
    <x v="779"/>
    <s v="GFFX"/>
    <s v="JSCB &quot;NRBank&quot; (JSC)"/>
    <s v="Senior Analyst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87"/>
    <x v="780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87"/>
    <x v="780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90"/>
    <x v="781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991"/>
    <x v="782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006"/>
    <x v="783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13"/>
    <x v="784"/>
    <s v="PMGP"/>
    <s v="JSC WIM Investments"/>
    <s v="Senior Associate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013"/>
    <x v="784"/>
    <s v="PMGP"/>
    <s v="JSC WIM Investments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9034"/>
    <x v="785"/>
    <s v="TITB"/>
    <s v="JSC &quot;Capital Aktiv&quot;"/>
    <s v="Executiv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38"/>
    <x v="786"/>
    <s v="TITM"/>
    <s v="JSCB &quot;NRBank&quot; (JSC)"/>
    <s v="Associate Director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39"/>
    <x v="787"/>
    <s v="TITB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44"/>
    <x v="788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48"/>
    <x v="789"/>
    <s v="GIBR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62"/>
    <x v="790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3"/>
    <x v="791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19124"/>
    <x v="792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5"/>
    <x v="793"/>
    <s v="TIBT"/>
    <s v="JSC WIM Investments"/>
    <s v="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x v="3"/>
    <n v="0"/>
    <n v="-1"/>
    <n v="0"/>
    <n v="0"/>
    <m/>
    <m/>
  </r>
  <r>
    <s v="Employee"/>
    <n v="1019125"/>
    <x v="793"/>
    <s v="TIBT"/>
    <s v="JSC WIM Investments"/>
    <s v="Analyst"/>
    <s v="BSS"/>
    <s v="BSS WIM Moscow"/>
    <s v="BSS, Brokerage company Platform"/>
    <x v="4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9125"/>
    <x v="793"/>
    <s v="TIBT"/>
    <s v="LLC SB-Broker"/>
    <s v="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126"/>
    <x v="794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19127"/>
    <x v="795"/>
    <s v="TITM"/>
    <s v="JSC &quot;Capital Aktiv&quot;"/>
    <s v="Associate 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8"/>
    <x v="796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9"/>
    <x v="797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57"/>
    <x v="798"/>
    <s v="TIBT"/>
    <s v="JSCB &quot;NRBank&quot; (JSC)"/>
    <s v="Associate Director"/>
    <s v="BSS"/>
    <s v="BSS Banking"/>
    <s v="Corporate client suppor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59"/>
    <x v="799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68"/>
    <x v="800"/>
    <s v="TITB"/>
    <s v="JSCB &quot;NRBank&quot; (JSC)"/>
    <s v="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68"/>
    <x v="800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82"/>
    <x v="801"/>
    <s v="SCOM"/>
    <s v="JSC &quot;Start capital&quot;"/>
    <s v="Associate Director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84"/>
    <x v="802"/>
    <s v="SCOM"/>
    <s v="JSCB &quot;NRBank&quot; (JSC)"/>
    <s v="Associate Director"/>
    <s v="Compliance"/>
    <s v="Compliance Advisory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84"/>
    <x v="802"/>
    <s v="SCOM"/>
    <s v="JSCB &quot;NRBank&quot; (JSC)"/>
    <s v="Senior Associate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86"/>
    <x v="803"/>
    <s v="AGKF"/>
    <s v="JSCB &quot;NRBank&quot; (JSC)"/>
    <s v="Senior Associat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87"/>
    <x v="804"/>
    <s v="TITB"/>
    <s v="JSCB &quot;NRBank&quot; (JSC)"/>
    <s v="Senior Analyst"/>
    <s v="IT"/>
    <s v="Core Banking system and payment services"/>
    <s v="Transaction systems development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9190"/>
    <x v="805"/>
    <s v="TIBS"/>
    <s v="JSCB &quot;NRBank&quot; (JSC)"/>
    <s v="Associate Director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91"/>
    <x v="806"/>
    <s v="TITB"/>
    <s v="JSCB &quot;NRBank&quot; (JSC)"/>
    <s v="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91"/>
    <x v="806"/>
    <s v="TITB"/>
    <s v="JSCB &quot;NRBank&quot; (JSC)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94"/>
    <x v="807"/>
    <s v="TIBT"/>
    <s v="JSCB &quot;NRBank&quot; (JSC)"/>
    <s v="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2"/>
    <x v="808"/>
    <s v="TIBT"/>
    <s v="JSCB &quot;NRBank&quot; (JSC)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4"/>
    <x v="809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5"/>
    <x v="810"/>
    <s v="TIBS"/>
    <s v="JSCB &quot;NRBank&quot; (JSC)"/>
    <s v="Senior Analyst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9209"/>
    <x v="811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10"/>
    <x v="812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13"/>
    <x v="813"/>
    <s v="TITM"/>
    <s v="JSCB &quot;NRBank&quot; (JSC)"/>
    <s v="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4"/>
    <x v="814"/>
    <s v="ABOT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5"/>
    <x v="815"/>
    <s v="PMNT"/>
    <s v="JSC WIM Investments"/>
    <s v="Managing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7"/>
    <x v="816"/>
    <s v="PEPF"/>
    <s v="WIM Savings Ltd"/>
    <s v="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8"/>
    <x v="817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232"/>
    <x v="81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5"/>
    <x v="819"/>
    <s v="TITB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295"/>
    <x v="819"/>
    <s v="TITB"/>
    <s v="JSCB &quot;NRBank&quot; (JSC)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296"/>
    <x v="820"/>
    <s v="TITM"/>
    <s v="JSC &quot;Capital Aktiv&quot;"/>
    <s v="Senior 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8"/>
    <x v="821"/>
    <s v="TITB"/>
    <s v="LLC SB-Broker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9"/>
    <x v="822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00"/>
    <x v="823"/>
    <s v="TIBT"/>
    <s v="JSCB &quot;NRBank&quot; (JSC)"/>
    <s v="Senior Associate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01"/>
    <x v="824"/>
    <s v="TITB"/>
    <s v="JSCB &quot;NRBank&quot; (JSC)"/>
    <s v="Associate Director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12"/>
    <x v="825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13"/>
    <x v="826"/>
    <s v="TITB"/>
    <s v="JSCB &quot;NRBank&quot; (JSC)"/>
    <s v="Senior 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5"/>
    <x v="827"/>
    <s v="SCOM"/>
    <s v="JSC Pragmatics Asset management"/>
    <s v="Associate 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6"/>
    <x v="828"/>
    <s v="SCOM"/>
    <s v="JSCB &quot;NRBank&quot; (JSC)"/>
    <s v="Analyst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7"/>
    <x v="829"/>
    <s v="GFRP"/>
    <s v="JSC &quot;Capital Aktiv&quot;"/>
    <s v="Associate 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9"/>
    <x v="830"/>
    <s v="PMPP"/>
    <s v="JSC WIM Investments"/>
    <s v="Senior Associate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45"/>
    <x v="831"/>
    <s v="SORM"/>
    <s v="JSCB &quot;NRBank&quot; (JSC)"/>
    <s v="Senior Associate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47"/>
    <x v="832"/>
    <s v="GECS"/>
    <s v="JSCB &quot;NRBank&quot; (JSC)"/>
    <s v="Associate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9347"/>
    <x v="832"/>
    <s v="GECS"/>
    <s v="JSCB &quot;NRBank&quot; (JSC)"/>
    <s v="Associate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350"/>
    <x v="833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78"/>
    <x v="834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421"/>
    <x v="835"/>
    <s v="PMHN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457"/>
    <x v="836"/>
    <s v="PEPF"/>
    <s v="JSC WIM Investments"/>
    <s v="Executiv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466"/>
    <x v="837"/>
    <s v="SCOM"/>
    <s v="LLC SB-Broker"/>
    <s v="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n v="1"/>
    <n v="1"/>
  </r>
  <r>
    <s v="Employee"/>
    <n v="1019466"/>
    <x v="837"/>
    <s v="SCOM"/>
    <s v="LLC SB-Broker"/>
    <s v="Senior 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-1"/>
    <n v="0"/>
    <m/>
    <m/>
  </r>
  <r>
    <s v="Employee"/>
    <n v="1019466"/>
    <x v="837"/>
    <s v="SCOM"/>
    <s v="LLC SB-Broker"/>
    <s v="Senior Associate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9467"/>
    <x v="83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486"/>
    <x v="839"/>
    <s v="SRMP"/>
    <s v="JSC WIM Investments"/>
    <s v="Senior 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486"/>
    <x v="839"/>
    <s v="SRMP"/>
    <s v="JSC WIM Investments"/>
    <s v="Senior 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9520"/>
    <x v="840"/>
    <s v="TITM"/>
    <s v="JSCB &quot;NRBank&quot; (JSC)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25"/>
    <x v="841"/>
    <s v="PMPP"/>
    <s v="JSC WIM Investments"/>
    <s v="Associate Director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27"/>
    <x v="842"/>
    <s v="TICH"/>
    <s v="JSC &quot;Capital Aktiv&quot;"/>
    <s v="Analyst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45"/>
    <x v="843"/>
    <s v="SORM"/>
    <s v="LLC SB-Broker"/>
    <s v="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47"/>
    <x v="844"/>
    <s v="TICH"/>
    <s v="JSC &quot;Capital Aktiv&quot;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2"/>
    <x v="84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3"/>
    <x v="846"/>
    <s v="GIBR"/>
    <s v="JSCB &quot;NRBank&quot; (JSC)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4"/>
    <x v="847"/>
    <s v="SFIN"/>
    <s v="JSC &quot;Capital Aktiv&quot;"/>
    <s v="Analyst"/>
    <s v="Finance"/>
    <s v="Regulatory Reporting"/>
    <s v="-"/>
    <x v="4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50"/>
    <x v="848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663"/>
    <x v="849"/>
    <s v="ACBM"/>
    <s v="JSC &quot;Capital Aktiv&quot;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9671"/>
    <x v="850"/>
    <s v="GICM"/>
    <s v="JSCB &quot;NRBank&quot; (JSC)"/>
    <s v="Senior Analyst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72"/>
    <x v="851"/>
    <s v="GMST"/>
    <s v="JSC &quot;Capital Aktiv&quot;"/>
    <s v="Analyst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72"/>
    <x v="852"/>
    <s v="SLEG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777"/>
    <x v="853"/>
    <s v="PMHN"/>
    <s v="JSC WIM Investments"/>
    <s v="Director"/>
    <s v="WIM"/>
    <s v="Domestic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81"/>
    <x v="854"/>
    <s v="TICR"/>
    <s v="JSC &quot;Capital Aktiv&quot;"/>
    <s v="No Corporate Titl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82"/>
    <x v="855"/>
    <s v="PMPP"/>
    <s v="JSC WIM Investments"/>
    <s v="Associate Director"/>
    <s v="Business Management"/>
    <s v="Retail"/>
    <s v="-"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782"/>
    <x v="855"/>
    <s v="PMPP"/>
    <s v="JSC WIM Investments"/>
    <s v="Senior Associate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798"/>
    <x v="856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798"/>
    <x v="856"/>
    <s v="TISC"/>
    <s v="JSCB &quot;NRBank&quot; (JSC)"/>
    <s v="Senior Analyst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809"/>
    <x v="857"/>
    <s v="TIBT"/>
    <s v="LLC SB-Broker"/>
    <s v="No Corporate Titl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9809"/>
    <x v="857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880"/>
    <x v="858"/>
    <s v="TITM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199"/>
    <x v="859"/>
    <s v="ABOT"/>
    <s v="JSCB &quot;NRBank&quot; (JSC)"/>
    <s v="Senior Associate"/>
    <s v="Business Management"/>
    <s v="CIB Business Management"/>
    <s v="-"/>
    <x v="0"/>
    <x v="0"/>
    <x v="0"/>
    <x v="4"/>
    <x v="5"/>
    <x v="5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00"/>
    <x v="860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03"/>
    <x v="861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55"/>
    <x v="862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56"/>
    <x v="863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60"/>
    <x v="864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264"/>
    <x v="865"/>
    <s v="TIBT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265"/>
    <x v="866"/>
    <s v="SPDP"/>
    <s v="JSC WIM Investments"/>
    <s v="Associate Director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78"/>
    <x v="867"/>
    <s v="GMST"/>
    <s v="JSC &quot;Capital Aktiv&quot;"/>
    <s v="No Corporate Title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349"/>
    <x v="868"/>
    <s v="TIBT"/>
    <s v="JSCB &quot;NRBank&quot; (JSC)"/>
    <s v="Senior Analyst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357"/>
    <x v="869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20357"/>
    <x v="869"/>
    <s v="ITTC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20440"/>
    <x v="870"/>
    <s v="TISC"/>
    <s v="JSCB &quot;NRBank&quot; (JSC)"/>
    <s v="Senior Analyst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69"/>
    <x v="871"/>
    <s v="TICH"/>
    <s v="JSC &quot;Capital Aktiv&quot;"/>
    <s v="Senior Associate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75"/>
    <x v="872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79"/>
    <x v="873"/>
    <s v="PMPP"/>
    <s v="JSC WIM Investments"/>
    <s v="Analyst"/>
    <s v="Business Management"/>
    <s v="Retail Business Management"/>
    <m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0479"/>
    <x v="873"/>
    <s v="PMPP"/>
    <s v="JSC WIM Investments"/>
    <s v="Analyst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0479"/>
    <x v="873"/>
    <s v="PMP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497"/>
    <x v="874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20497"/>
    <x v="874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20497"/>
    <x v="874"/>
    <s v="GBIB"/>
    <s v="JSC &quot;Capital Aktiv&quot;"/>
    <s v="No Corporate Titl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20498"/>
    <x v="875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07"/>
    <x v="876"/>
    <s v="REFS"/>
    <s v="WIM Savings Ltd"/>
    <s v="Associate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08"/>
    <x v="877"/>
    <s v="ABMO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14"/>
    <x v="878"/>
    <s v="REFS"/>
    <s v="WIM Savings Ltd"/>
    <s v="Senior Analyst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15"/>
    <x v="879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80"/>
    <x v="880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83"/>
    <x v="881"/>
    <s v="PEPF"/>
    <s v="WIM Savings Ltd"/>
    <s v="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01"/>
    <x v="882"/>
    <s v="ABLF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12"/>
    <x v="883"/>
    <s v="AMTM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19"/>
    <x v="884"/>
    <s v="REFS"/>
    <s v="WIM Savings Ltd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0619"/>
    <x v="884"/>
    <s v="REFS"/>
    <s v="WIM Savings Ltd"/>
    <s v="Senior 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649"/>
    <x v="885"/>
    <s v="SFIN"/>
    <s v="JSC &quot;Capital Aktiv&quot;"/>
    <s v="Associate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59"/>
    <x v="886"/>
    <s v="ABCS"/>
    <s v="JSCB &quot;NRBank&quot; (JSC)"/>
    <s v="Associate Director"/>
    <s v="Corporate Sales"/>
    <s v="Credit Sales"/>
    <s v="-"/>
    <x v="3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0659"/>
    <x v="886"/>
    <s v="ABCS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0659"/>
    <x v="886"/>
    <s v="ABCS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0706"/>
    <x v="887"/>
    <s v="PMMT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07"/>
    <x v="888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08"/>
    <x v="889"/>
    <s v="PMRI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0"/>
    <x v="890"/>
    <s v="TIT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1"/>
    <x v="891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731"/>
    <x v="891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0733"/>
    <x v="892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20735"/>
    <x v="893"/>
    <s v="SRMP"/>
    <s v="JSC WIM Investments"/>
    <s v="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0735"/>
    <x v="893"/>
    <s v="SRMP"/>
    <s v="JSC WIM Investments"/>
    <s v="Analyst"/>
    <s v="Risk"/>
    <s v="Integrated Risk"/>
    <s v="-"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0735"/>
    <x v="893"/>
    <s v="SRM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736"/>
    <x v="894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8"/>
    <x v="895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42"/>
    <x v="896"/>
    <s v="SFIN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44"/>
    <x v="897"/>
    <s v="GFFS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744"/>
    <x v="897"/>
    <s v="GMS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0749"/>
    <x v="898"/>
    <s v="TITB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51"/>
    <x v="899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97"/>
    <x v="900"/>
    <s v="TITM"/>
    <s v="JSCB &quot;NRBank&quot; (JSC)"/>
    <s v="Executive 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15"/>
    <x v="901"/>
    <s v="TIBT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19"/>
    <x v="902"/>
    <s v="SCOM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20"/>
    <x v="903"/>
    <s v="TITB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22"/>
    <x v="904"/>
    <s v="AGKF"/>
    <s v="JSCB &quot;NRBank&quot; (JSC)"/>
    <s v="Associat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38"/>
    <x v="905"/>
    <s v="GICM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43"/>
    <x v="906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47"/>
    <x v="907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59"/>
    <x v="908"/>
    <s v="PMRI"/>
    <s v="JSC WIM Investments"/>
    <s v="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0"/>
    <x v="909"/>
    <s v="PMRI"/>
    <s v="JSC WIM Investments"/>
    <s v="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1"/>
    <x v="910"/>
    <s v="PMRI"/>
    <s v="JSC WIM Investments"/>
    <s v="Associate 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2"/>
    <x v="911"/>
    <s v="PMMT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3"/>
    <x v="912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64"/>
    <x v="913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5"/>
    <x v="914"/>
    <s v="TICH"/>
    <s v="JSC &quot;Capital Aktiv&quot;"/>
    <s v="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7"/>
    <x v="915"/>
    <s v="TITB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8"/>
    <x v="916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9"/>
    <x v="917"/>
    <s v="SMRM"/>
    <s v="LLC SB-Broker"/>
    <s v="Associate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20880"/>
    <x v="918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82"/>
    <x v="919"/>
    <s v="ABMA"/>
    <s v="JSCB &quot;NRBank&quot; (JSC)"/>
    <s v="No Corporate Title"/>
    <s v="Credit"/>
    <s v="-"/>
    <s v="-"/>
    <x v="0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84"/>
    <x v="920"/>
    <s v="SPDP"/>
    <s v="JSC WIM Investments"/>
    <s v="Associate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20888"/>
    <x v="921"/>
    <s v="TICR"/>
    <s v="JSC &quot;Capital Aktiv&quot;"/>
    <s v="Associat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3"/>
    <x v="922"/>
    <s v="TITB"/>
    <s v="JSCB &quot;NRBank&quot; (JSC)"/>
    <s v="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5"/>
    <x v="923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6"/>
    <x v="924"/>
    <s v="GBD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7"/>
    <x v="925"/>
    <s v="PEPF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8"/>
    <x v="926"/>
    <s v="ACB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1"/>
    <x v="927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2"/>
    <x v="928"/>
    <s v="TITM"/>
    <s v="JSCB &quot;NRBank&quot; (JSC)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9"/>
    <x v="929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10"/>
    <x v="930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11"/>
    <x v="931"/>
    <s v="TICH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21"/>
    <x v="932"/>
    <s v="SINA"/>
    <s v="JSCB &quot;NRBank&quot; (JSC)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22"/>
    <x v="933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42"/>
    <x v="934"/>
    <s v="ABCS"/>
    <s v="JSCB &quot;NRBank&quot; (JSC)"/>
    <s v="Senior Associate"/>
    <s v="Corporate Sales"/>
    <s v="Credit Sales"/>
    <s v="-"/>
    <x v="3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1042"/>
    <x v="934"/>
    <s v="ABCS"/>
    <s v="JSCB &quot;NRBank&quot; (JSC)"/>
    <s v="Senior Associate"/>
    <s v="Credit"/>
    <s v="Credit Business"/>
    <s v="-"/>
    <x v="3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1042"/>
    <x v="934"/>
    <s v="ABCS"/>
    <s v="JSCB &quot;NRBank&quot; (JSC)"/>
    <s v="Senior Associate"/>
    <s v="Credit"/>
    <s v="Credit Business"/>
    <s v="-"/>
    <x v="3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1048"/>
    <x v="935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0"/>
    <x v="936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1"/>
    <x v="937"/>
    <s v="TIBT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3"/>
    <x v="938"/>
    <s v="ABLF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4"/>
    <x v="939"/>
    <s v="TICH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5"/>
    <x v="940"/>
    <s v="SMR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8"/>
    <x v="941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079"/>
    <x v="942"/>
    <s v="SORM"/>
    <s v="JSC WIM Investments"/>
    <s v="Associate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1"/>
    <x v="943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2"/>
    <x v="944"/>
    <s v="TIBS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3"/>
    <x v="945"/>
    <s v="SRMP"/>
    <s v="JSCB &quot;NRBank&quot; (JSC)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6"/>
    <x v="946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7"/>
    <x v="947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9"/>
    <x v="948"/>
    <s v="TICH"/>
    <s v="JSCB &quot;NRBank&quot; (JSC)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90"/>
    <x v="949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1090"/>
    <x v="949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1091"/>
    <x v="950"/>
    <s v="GIBR"/>
    <s v="LLC SB-Broker"/>
    <s v="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06"/>
    <x v="951"/>
    <s v="TITM"/>
    <s v="JSCB &quot;NRBank&quot; (JSC)"/>
    <s v="Associate Director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71"/>
    <x v="952"/>
    <s v="ABLF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74"/>
    <x v="953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01"/>
    <x v="954"/>
    <s v="GFFS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201"/>
    <x v="954"/>
    <s v="GMS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203"/>
    <x v="955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3"/>
    <x v="956"/>
    <s v="PMPP"/>
    <s v="JSC WIM Investments"/>
    <s v="Senior 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5"/>
    <x v="957"/>
    <s v="TITM"/>
    <s v="JSC &quot;Capital Aktiv&quot;"/>
    <s v="Associat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9"/>
    <x v="958"/>
    <s v="SPDP"/>
    <s v="JSC WIM Investments"/>
    <s v="Senior Associate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21"/>
    <x v="959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22"/>
    <x v="960"/>
    <s v="AMBO"/>
    <s v="JSCB &quot;NRBank&quot; (JSC)"/>
    <s v="Senior Associat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55"/>
    <x v="961"/>
    <s v="ABMO"/>
    <s v="JSCB &quot;NRBank&quot; (JSC)"/>
    <s v="Associate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2"/>
    <x v="962"/>
    <s v="REFS"/>
    <s v="JSC WIM Investments"/>
    <s v="Managing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3"/>
    <x v="963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4"/>
    <x v="964"/>
    <s v="TICR"/>
    <s v="JSCB &quot;NRBank&quot; (JSC)"/>
    <s v="Associat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4"/>
    <x v="965"/>
    <s v="SINA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6"/>
    <x v="966"/>
    <s v="FEXP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7"/>
    <x v="967"/>
    <s v="REFS"/>
    <s v="WIM Savings Ltd"/>
    <s v="Analyst"/>
    <s v="WIM"/>
    <s v="Real Estate Funds"/>
    <m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1367"/>
    <x v="967"/>
    <s v="REFS"/>
    <s v="WIM Savings Ltd"/>
    <s v="Analyst"/>
    <s v="WIM"/>
    <s v="Real Estate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1367"/>
    <x v="967"/>
    <s v="REFS"/>
    <s v="WIM Savings Ltd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1368"/>
    <x v="968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03"/>
    <x v="969"/>
    <s v="ABMO"/>
    <s v="JSCB &quot;NRBank&quot; (JSC)"/>
    <s v="Associate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05"/>
    <x v="970"/>
    <s v="TICH"/>
    <s v="JSC &quot;Capital Aktiv&quot;"/>
    <s v="Associate Director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3"/>
    <x v="971"/>
    <s v="SLEG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414"/>
    <x v="972"/>
    <s v="SCO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5"/>
    <x v="973"/>
    <s v="SFIN"/>
    <s v="JSC &quot;Capital Aktiv&quot;"/>
    <s v="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6"/>
    <x v="974"/>
    <s v="SLEG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9"/>
    <x v="975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21"/>
    <x v="976"/>
    <s v="GFBF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1421"/>
    <x v="976"/>
    <s v="GFBF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1421"/>
    <x v="976"/>
    <s v="GFFS"/>
    <s v="JSCB &quot;NRBank&quot; (JSC)"/>
    <s v="Associat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1423"/>
    <x v="977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34"/>
    <x v="978"/>
    <s v="GFRP"/>
    <s v="JSC &quot;Capital Aktiv&quot;"/>
    <s v="Director"/>
    <s v="Global Markets"/>
    <s v="Global Markets Trading"/>
    <s v="Special Situations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44"/>
    <x v="979"/>
    <s v="SCRM"/>
    <s v="JSCB &quot;NRBank&quot; (JSC)"/>
    <s v="Senior Associate"/>
    <s v="Risk"/>
    <s v="Corporate Credit Risk"/>
    <s v="-"/>
    <x v="3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19"/>
    <x v="980"/>
    <s v="ACB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20"/>
    <x v="981"/>
    <s v="GICM"/>
    <s v="JSC WIM Investments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21"/>
    <x v="982"/>
    <s v="REFS"/>
    <s v="WIM Savings Ltd"/>
    <s v="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21524"/>
    <x v="983"/>
    <s v="SLEG"/>
    <s v="JSCB &quot;NRBank&quot; (JSC)"/>
    <s v="Senior Associate"/>
    <s v="Legal"/>
    <s v="Core Banking"/>
    <s v="-"/>
    <x v="3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36"/>
    <x v="984"/>
    <s v="GMQS"/>
    <s v="JSC Arowana Capital"/>
    <s v="Senior Analyst"/>
    <s v="Global Markets"/>
    <s v="Global Markets Trading"/>
    <s v="Quantitative Research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1"/>
    <x v="985"/>
    <s v="SRM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2"/>
    <x v="986"/>
    <s v="RTSL"/>
    <s v="JSC WIM Investments"/>
    <s v="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6"/>
    <x v="987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7"/>
    <x v="988"/>
    <s v="ABLF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8"/>
    <x v="989"/>
    <s v="ABLF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9"/>
    <x v="990"/>
    <s v="GPMO"/>
    <s v="JSCB &quot;NRBank&quot; (JSC)"/>
    <s v="Senior Associate"/>
    <s v="Business Management"/>
    <s v="CIB efficiency &amp; investment management development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42"/>
    <x v="991"/>
    <s v="GMSM"/>
    <s v="JSCB &quot;NRBank&quot; (JSC)"/>
    <s v="Associate Director"/>
    <s v="Business Management"/>
    <s v="-"/>
    <s v="-"/>
    <x v="0"/>
    <x v="0"/>
    <x v="0"/>
    <x v="4"/>
    <x v="5"/>
    <x v="5"/>
    <x v="0"/>
    <x v="0"/>
    <x v="0"/>
    <x v="0"/>
    <x v="0"/>
    <x v="0"/>
    <n v="0"/>
    <n v="0"/>
    <n v="0"/>
    <n v="0"/>
    <n v="0"/>
    <n v="0"/>
    <n v="0"/>
    <n v="0"/>
    <n v="1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m/>
    <m/>
  </r>
  <r>
    <s v="Employee"/>
    <n v="1021742"/>
    <x v="991"/>
    <s v="GMSM"/>
    <s v="JSCB &quot;NRBank&quot; (JSC)"/>
    <s v="Associate Director"/>
    <s v="Business Management"/>
    <s v="-"/>
    <s v="-"/>
    <x v="0"/>
    <x v="0"/>
    <x v="0"/>
    <x v="4"/>
    <x v="5"/>
    <x v="5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21742"/>
    <x v="991"/>
    <s v="GMSM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0"/>
    <x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1748"/>
    <x v="992"/>
    <s v="GFRP"/>
    <s v="JSC &quot;Capital Aktiv&quot;"/>
    <s v="Director"/>
    <s v="Business Management"/>
    <s v="CIB Business Management"/>
    <s v="-"/>
    <x v="4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0"/>
    <x v="993"/>
    <s v="TICH"/>
    <s v="JSC &quot;Capital Aktiv&quot;"/>
    <s v="Associate Director"/>
    <s v="HR"/>
    <s v="Leadership &amp; Organisational Develop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1"/>
    <x v="994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2"/>
    <x v="995"/>
    <s v="TIBT"/>
    <s v="JSCB &quot;NRBank&quot; (JSC)"/>
    <s v="Associate"/>
    <s v="BSS"/>
    <s v="BSS Banking"/>
    <s v="Credit back and middle-office"/>
    <x v="3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4"/>
    <x v="996"/>
    <s v="PEPF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70"/>
    <x v="997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09"/>
    <x v="998"/>
    <s v="TITB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10"/>
    <x v="999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30"/>
    <x v="1000"/>
    <s v="SCR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832"/>
    <x v="1001"/>
    <s v="GFRP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21833"/>
    <x v="1002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34"/>
    <x v="1003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835"/>
    <x v="1004"/>
    <s v="TITB"/>
    <s v="JSCB &quot;NRBank&quot; (JSC)"/>
    <s v="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49"/>
    <x v="1005"/>
    <s v="TISC"/>
    <s v="JSC &quot;Capital Aktiv&quot;"/>
    <s v="Senior Analyst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50"/>
    <x v="1006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Employee"/>
    <n v="1021858"/>
    <x v="100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59"/>
    <x v="1008"/>
    <s v="GCOO"/>
    <s v="JSC &quot;Capital Aktiv&quot;"/>
    <s v="Managing Director"/>
    <s v="COO"/>
    <s v="-"/>
    <s v="-"/>
    <x v="0"/>
    <x v="0"/>
    <x v="1"/>
    <x v="2"/>
    <x v="15"/>
    <x v="13"/>
    <x v="0"/>
    <x v="1"/>
    <x v="1"/>
    <x v="2"/>
    <x v="15"/>
    <x v="1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60"/>
    <x v="1009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911"/>
    <x v="1010"/>
    <s v="ITTC"/>
    <s v="JSC GCM Technologies"/>
    <s v="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394"/>
    <x v="1011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18"/>
    <x v="1012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6"/>
    <x v="1013"/>
    <s v="TITM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7"/>
    <x v="1014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8"/>
    <x v="1015"/>
    <s v="PEPF"/>
    <s v="WIM Savings Ltd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22458"/>
    <x v="1015"/>
    <s v="PEPF"/>
    <s v="WIM Savings Ltd"/>
    <s v="Senior Associate"/>
    <s v="WIM"/>
    <s v="Structured Funds"/>
    <s v="-"/>
    <x v="1"/>
    <x v="0"/>
    <x v="0"/>
    <x v="6"/>
    <x v="8"/>
    <x v="8"/>
    <x v="0"/>
    <x v="0"/>
    <x v="0"/>
    <x v="5"/>
    <x v="7"/>
    <x v="7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459"/>
    <x v="1016"/>
    <s v="ABMA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2"/>
    <x v="1017"/>
    <s v="SLEG"/>
    <s v="JSC WIM Investments"/>
    <s v="Senior Analyst"/>
    <s v="Legal"/>
    <s v="Legal, WIM"/>
    <s v="-"/>
    <x v="0"/>
    <x v="0"/>
    <x v="1"/>
    <x v="2"/>
    <x v="13"/>
    <x v="9"/>
    <x v="0"/>
    <x v="1"/>
    <x v="1"/>
    <x v="2"/>
    <x v="13"/>
    <x v="8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4"/>
    <x v="1018"/>
    <s v="ACBM"/>
    <s v="JSCB &quot;NRBank&quot; (JSC)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5"/>
    <x v="1019"/>
    <s v="ITTC"/>
    <s v="JSC GCM Technologies"/>
    <s v="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73"/>
    <x v="1020"/>
    <s v="SLEG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82"/>
    <x v="1021"/>
    <s v="AGTM"/>
    <s v="JSCB &quot;NRBank&quot; (JSC)"/>
    <s v="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1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485"/>
    <x v="1022"/>
    <s v="ITIR"/>
    <s v="JSC GCM Technologies"/>
    <s v="Associate Director"/>
    <s v="IT"/>
    <s v="FI, Finance and Cross Business IT"/>
    <s v="Global Markets IT"/>
    <x v="5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58"/>
    <x v="1023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62"/>
    <x v="1024"/>
    <s v="REFS"/>
    <s v="WIM Savings Ltd"/>
    <s v="Senior Analyst"/>
    <s v="WIM"/>
    <s v="Real Estate Funds"/>
    <s v="-"/>
    <x v="1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63"/>
    <x v="102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75"/>
    <x v="1026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76"/>
    <x v="1027"/>
    <s v="ITTC"/>
    <s v="JSC GCM Technologies"/>
    <s v="Senior 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89"/>
    <x v="1028"/>
    <s v="TIBT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591"/>
    <x v="1029"/>
    <s v="REFS"/>
    <s v="WIM Savings Ltd"/>
    <s v="Director"/>
    <s v="WIM"/>
    <s v="Real Estate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94"/>
    <x v="1030"/>
    <s v="TICH"/>
    <s v="JSC Arowana Capital"/>
    <s v="Associate"/>
    <s v="HR"/>
    <s v="Leadership &amp; Organisational Development"/>
    <s v="-"/>
    <x v="2"/>
    <x v="0"/>
    <x v="1"/>
    <x v="5"/>
    <x v="6"/>
    <x v="6"/>
    <x v="0"/>
    <x v="1"/>
    <x v="1"/>
    <x v="4"/>
    <x v="6"/>
    <x v="6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598"/>
    <x v="1031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610"/>
    <x v="1032"/>
    <s v="PMMT"/>
    <s v="JSC WIM Investments"/>
    <s v="Director"/>
    <s v="WIM"/>
    <s v="Portfolio Management"/>
    <s v="-"/>
    <x v="1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660"/>
    <x v="1033"/>
    <s v="GFFS"/>
    <s v="JSCB &quot;NRBank&quot; (JSC)"/>
    <s v="Senior Associate"/>
    <s v="Corporate Sales"/>
    <s v="Investment products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1"/>
    <x v="1034"/>
    <s v="REFS"/>
    <s v="WIM Savings Ltd"/>
    <s v="Director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2"/>
    <x v="1035"/>
    <s v="PMGP"/>
    <s v="JSC WIM Investments"/>
    <s v="Associate Director"/>
    <s v="WIM"/>
    <s v="Digital Product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5"/>
    <x v="1036"/>
    <s v="PMRI"/>
    <s v="JSC WIM Investments"/>
    <s v="Senior Analyst"/>
    <s v="WIM"/>
    <s v="Institutional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6"/>
    <x v="1037"/>
    <s v="GFFS"/>
    <s v="JSCB &quot;NRBank&quot; (JSC)"/>
    <s v="Senior Associate"/>
    <s v="Corporate Sales"/>
    <s v="Investment products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7"/>
    <x v="1038"/>
    <s v="TITM"/>
    <s v="JSCB &quot;NRBank&quot; (JSC)"/>
    <s v="Associate"/>
    <s v="IT"/>
    <s v="Core Banking system and payment services"/>
    <m/>
    <x v="0"/>
    <x v="0"/>
    <x v="1"/>
    <x v="2"/>
    <x v="3"/>
    <x v="3"/>
    <x v="0"/>
    <x v="1"/>
    <x v="1"/>
    <x v="2"/>
    <x v="4"/>
    <x v="4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2667"/>
    <x v="1038"/>
    <s v="TITM"/>
    <s v="JSCB &quot;NRBank&quot; (JSC)"/>
    <s v="Senior Associate"/>
    <s v="IT"/>
    <s v="Core Banking system and payment services"/>
    <m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0"/>
    <x v="1"/>
    <n v="1"/>
    <n v="0"/>
    <n v="0"/>
    <n v="1"/>
    <m/>
    <m/>
  </r>
  <r>
    <s v="Employee"/>
    <n v="1022691"/>
    <x v="1039"/>
    <s v="TITM"/>
    <s v="JSC WIM Investments"/>
    <s v="Associate Director"/>
    <s v="IT"/>
    <s v="IT, WIM"/>
    <s v="-"/>
    <x v="0"/>
    <x v="0"/>
    <x v="1"/>
    <x v="2"/>
    <x v="3"/>
    <x v="9"/>
    <x v="0"/>
    <x v="1"/>
    <x v="1"/>
    <x v="2"/>
    <x v="4"/>
    <x v="8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2692"/>
    <x v="1040"/>
    <s v="PMMF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2692"/>
    <x v="1040"/>
    <s v="PMMF"/>
    <s v="JSC WIM Investments"/>
    <s v="Assot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2693"/>
    <x v="1041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4"/>
    <x v="1042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5"/>
    <x v="1043"/>
    <s v="AGTM"/>
    <s v="JSCB &quot;NRBank&quot; (JSC)"/>
    <s v="Associate 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6"/>
    <x v="104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7"/>
    <x v="1045"/>
    <s v="TITB"/>
    <s v="JSC &quot;Capital Aktiv&quot;"/>
    <s v="Director"/>
    <s v="IT"/>
    <s v="-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Vacancy_new"/>
    <s v="NA"/>
    <x v="1046"/>
    <s v="GCEO"/>
    <m/>
    <s v="No Corporate Title"/>
    <s v="FTA &amp; Elevate Prog"/>
    <m/>
    <m/>
    <x v="0"/>
    <x v="2"/>
    <x v="3"/>
    <x v="11"/>
    <x v="22"/>
    <x v="23"/>
    <x v="3"/>
    <x v="4"/>
    <x v="4"/>
    <x v="12"/>
    <x v="24"/>
    <x v="25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Vacancy_new"/>
    <s v="NA"/>
    <x v="1046"/>
    <s v="GCEO"/>
    <m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2"/>
    <n v="12"/>
    <n v="2"/>
    <n v="2"/>
    <n v="16"/>
    <n v="0"/>
    <n v="0"/>
    <n v="2"/>
    <n v="-1"/>
    <n v="17"/>
    <n v="-1"/>
    <n v="0"/>
    <n v="4"/>
    <n v="1"/>
    <n v="21"/>
    <n v="21"/>
    <n v="21"/>
    <n v="21"/>
    <n v="21"/>
    <n v="21"/>
    <n v="21"/>
    <n v="21"/>
    <n v="21"/>
    <m/>
    <x v="0"/>
    <m/>
    <m/>
    <m/>
    <m/>
    <m/>
    <n v="12"/>
  </r>
  <r>
    <s v="Vacancy_new"/>
    <s v="NA"/>
    <x v="104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48"/>
    <s v="ABLF"/>
    <s v="JSCB &quot;NRBank&quot; (JSC)"/>
    <s v="Executive Director"/>
    <s v="Credit"/>
    <s v="-"/>
    <s v="-"/>
    <x v="3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49"/>
    <s v="ABLF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50"/>
    <s v="ABCS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0"/>
    <s v="ABCS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Vacancy_new"/>
    <s v="NA"/>
    <x v="1050"/>
    <s v="ABGL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1"/>
    <s v="TITB"/>
    <s v="JSC WIM Investments"/>
    <s v="Associate Director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2"/>
    <s v="SRMP"/>
    <s v="JSC WIM Investments"/>
    <s v="Associate Director"/>
    <s v="Risk"/>
    <s v="Risk, WIM"/>
    <s v="-"/>
    <x v="1"/>
    <x v="0"/>
    <x v="1"/>
    <x v="8"/>
    <x v="16"/>
    <x v="9"/>
    <x v="0"/>
    <x v="1"/>
    <x v="1"/>
    <x v="7"/>
    <x v="16"/>
    <x v="8"/>
    <n v="0"/>
    <n v="0"/>
    <n v="0"/>
    <n v="1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3"/>
    <s v="SRMP"/>
    <s v="JSC WIM Investments"/>
    <s v="Associate Director"/>
    <s v="Risk"/>
    <s v="Risk, WIM"/>
    <s v="-"/>
    <x v="1"/>
    <x v="0"/>
    <x v="1"/>
    <x v="8"/>
    <x v="16"/>
    <x v="9"/>
    <x v="0"/>
    <x v="1"/>
    <x v="1"/>
    <x v="7"/>
    <x v="16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4"/>
    <s v="TITB"/>
    <s v="JSC WIM Investments"/>
    <s v="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5"/>
    <s v="TITB"/>
    <s v="JSC WIM Investments"/>
    <s v="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6"/>
    <s v="TITM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5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58"/>
    <s v="GFFS"/>
    <s v="JSC &quot;Capital Aktiv&quot;"/>
    <s v="Associate Director"/>
    <s v="Corporate Sales"/>
    <s v="-"/>
    <s v="-"/>
    <x v="4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8"/>
    <s v="GFRP"/>
    <s v="JSC &quot;Capital Aktiv&quot;"/>
    <s v="Associate Director"/>
    <s v="Global Markets"/>
    <s v="-"/>
    <s v="-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59"/>
    <s v="PEVS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0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1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2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3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4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5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6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67"/>
    <s v="ITIR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8"/>
    <s v="AMTM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9"/>
    <s v="GBIB"/>
    <s v="JSC &quot;Capital Aktiv&quot;"/>
    <s v="Senior 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70"/>
    <s v="GPMO"/>
    <s v="JSCB &quot;NRBank&quot; (JSC)"/>
    <s v="Associate"/>
    <s v="Credit"/>
    <s v="-"/>
    <s v="-"/>
    <x v="0"/>
    <x v="0"/>
    <x v="0"/>
    <x v="0"/>
    <x v="12"/>
    <x v="12"/>
    <x v="0"/>
    <x v="0"/>
    <x v="0"/>
    <x v="10"/>
    <x v="22"/>
    <x v="23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71"/>
    <s v="ITTC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2"/>
    <n v="2"/>
    <n v="0"/>
    <n v="0"/>
    <n v="2"/>
    <n v="0"/>
    <n v="0"/>
    <n v="-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2"/>
  </r>
  <r>
    <s v="Vacancy_new"/>
    <s v="NA"/>
    <x v="1072"/>
    <s v="GEAT"/>
    <s v="JSCB &quot;NRBank&quot; (JSC)"/>
    <s v="Director"/>
    <s v="Global Markets"/>
    <s v="Algo Trad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3"/>
    <s v="GFIB"/>
    <s v="JSCB &quot;NRBank&quot; (JSC)"/>
    <s v="Associate Director"/>
    <s v="Global Markets"/>
    <s v="Bonds Trad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4"/>
    <s v="GCOO"/>
    <s v="JSCB &quot;NRBank&quot; (JSC)"/>
    <s v="Director"/>
    <s v="COO"/>
    <s v="COO"/>
    <s v="-"/>
    <x v="2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5"/>
    <s v="ABCS"/>
    <s v="JSCB &quot;NRBank&quot; (JSC)"/>
    <s v="Director"/>
    <s v="Corporate Sales"/>
    <s v="Credit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6"/>
    <s v="ABCS"/>
    <s v="JSCB &quot;NRBank&quot; (JSC)"/>
    <s v="Executive Director"/>
    <s v="Corporate Sales"/>
    <s v="Credit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7"/>
    <s v="GFFS"/>
    <s v="JSCB &quot;NRBank&quot; (JSC)"/>
    <s v="Executive Director"/>
    <s v="Corporate Sales"/>
    <s v="Derivative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8"/>
    <s v="AGSA"/>
    <s v="JSCB &quot;NRBank&quot; (JSC)"/>
    <s v="Associate Director"/>
    <s v="Corporate Sales"/>
    <s v="GTB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9"/>
    <s v="AGSA"/>
    <s v="JSCB &quot;NRBank&quot; (JSC)"/>
    <s v="Director"/>
    <s v="Corporate Sales"/>
    <s v="GTB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0"/>
    <s v="AGTM"/>
    <s v="JSCB &quot;NRBank&quot; (JSC)"/>
    <s v="Associate 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1"/>
    <s v="AGTM"/>
    <s v="JSCB &quot;NRBank&quot; (JSC)"/>
    <s v="Associate 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2"/>
    <s v="AGTM"/>
    <s v="JSCB &quot;NRBank&quot; (JSC)"/>
    <s v="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3"/>
    <s v="TICH"/>
    <s v="JSCB &quot;NRBank&quot; (JSC)"/>
    <s v="Senior Associate"/>
    <s v="HR"/>
    <s v="LoD"/>
    <s v="-"/>
    <x v="2"/>
    <x v="0"/>
    <x v="1"/>
    <x v="5"/>
    <x v="6"/>
    <x v="6"/>
    <x v="0"/>
    <x v="1"/>
    <x v="1"/>
    <x v="4"/>
    <x v="6"/>
    <x v="6"/>
    <n v="0"/>
    <n v="0"/>
    <n v="0"/>
    <n v="0"/>
    <n v="0"/>
    <n v="0"/>
    <n v="0"/>
    <n v="1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4"/>
    <s v="TITB"/>
    <s v="JSCB &quot;NRBank&quot; (JSC)"/>
    <s v="Associate Director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5"/>
    <s v="TITB"/>
    <s v="JSCB &quot;NRBank&quot; (JSC)"/>
    <s v="Associate Director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6"/>
    <s v="TITB"/>
    <s v="JSCB &quot;NRBank&quot; (JSC)"/>
    <s v="Executive Director"/>
    <s v="IT"/>
    <s v="IT 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7"/>
    <s v="TITB"/>
    <s v="JSCB &quot;NRBank&quot; (JSC)"/>
    <s v="Senior Associate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8"/>
    <s v="GECS"/>
    <s v="JSCB &quot;NRBank&quot; (JSC)"/>
    <s v="Associate Director"/>
    <s v="Global Markets"/>
    <s v="Institutional Sales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9"/>
    <s v="GECS"/>
    <s v="JSCB &quot;NRBank&quot; (JSC)"/>
    <s v="Director"/>
    <s v="Global Markets"/>
    <s v="Institutional Sales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0"/>
    <s v="AMTM"/>
    <s v="JSCB &quot;NRBank&quot; (JSC)"/>
    <s v="Senior Associate"/>
    <s v="Global Markets"/>
    <s v="Middle office manag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1"/>
    <s v="SMRM"/>
    <s v="JSCB &quot;NRBank&quot; (JSC)"/>
    <s v="Analyst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2"/>
    <s v="SMRM"/>
    <s v="JSCB &quot;NRBank&quot; (JSC)"/>
    <s v="Associate Director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3"/>
    <s v="SMRM"/>
    <s v="JSCB &quot;NRBank&quot; (JSC)"/>
    <s v="Senior Associate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4"/>
    <s v="TIBT"/>
    <s v="JSCB &quot;NRBank&quot; (JSC)"/>
    <s v="Senior Associate"/>
    <s v="BSS"/>
    <s v="-"/>
    <s v="-"/>
    <x v="3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95"/>
    <s v="AGTM"/>
    <s v="JSC &quot;Capital Aktiv&quot;"/>
    <s v="Executive Director"/>
    <s v="GTB"/>
    <s v="-"/>
    <s v="-"/>
    <x v="0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96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7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8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9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0"/>
    <s v="ITIR"/>
    <s v="JSC GCM Technologies"/>
    <s v="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1"/>
    <s v="ITIR"/>
    <s v="JSC GCM Technologies"/>
    <s v="Associate Director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102"/>
    <s v="ITIR"/>
    <s v="JSC GCM Technologies"/>
    <s v="Associate Director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3"/>
    <s v="AMTM"/>
    <s v="JSCB &quot;NRBank&quot; (JSC)"/>
    <s v="Senior Associate"/>
    <s v="Global Market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103"/>
    <s v="GFFS"/>
    <s v="JSCB &quot;NRBank&quot; (JSC)"/>
    <s v="Senior Associate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04"/>
    <s v="AMTM"/>
    <s v="JSCB &quot;NRBank&quot; (JSC)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5"/>
    <s v="TIBT"/>
    <s v="JSCB &quot;NRBank&quot; (JSC)"/>
    <s v="Senior Associate"/>
    <s v="BSS"/>
    <s v="-"/>
    <s v="-"/>
    <x v="4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6"/>
    <s v="TIBT"/>
    <s v="JSC WIM Investments"/>
    <s v="Analyst"/>
    <s v="BSS"/>
    <s v="-"/>
    <s v="BSS, Brokerage company Platform"/>
    <x v="4"/>
    <x v="0"/>
    <x v="1"/>
    <x v="2"/>
    <x v="14"/>
    <x v="17"/>
    <x v="0"/>
    <x v="1"/>
    <x v="1"/>
    <x v="2"/>
    <x v="14"/>
    <x v="1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07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8"/>
    <s v="SCOM"/>
    <s v="JSC &quot;Capital Aktiv&quot;"/>
    <s v="Associate Director"/>
    <s v="Compliance"/>
    <s v="-"/>
    <s v="-"/>
    <x v="4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9"/>
    <s v="ITTC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10"/>
    <s v="GFRP"/>
    <s v="JSCB &quot;NRBank&quot; (JSC)"/>
    <s v="Associate Director"/>
    <s v="Global Markets"/>
    <s v="-"/>
    <s v="-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11"/>
    <s v="TIBA"/>
    <s v="JSC WIM Investments"/>
    <s v="Senior 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2"/>
    <s v="REFS"/>
    <s v="JSC WIM Investments"/>
    <s v="Analyst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3"/>
    <s v="SCOM"/>
    <s v="JSC WIM Investments"/>
    <s v="Associate Director"/>
    <s v="Compliance"/>
    <s v="Compliance, WIM Investments"/>
    <s v="-"/>
    <x v="1"/>
    <x v="0"/>
    <x v="1"/>
    <x v="2"/>
    <x v="9"/>
    <x v="9"/>
    <x v="0"/>
    <x v="1"/>
    <x v="1"/>
    <x v="2"/>
    <x v="8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4"/>
    <s v="TIBA"/>
    <s v="JSC WIM Investments"/>
    <s v="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5"/>
    <s v="TIBA"/>
    <s v="JSC WIM Investments"/>
    <s v="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6"/>
    <s v="PMMT"/>
    <s v="JSC WIM Investments"/>
    <s v="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7"/>
    <s v="REFS"/>
    <s v="JSC WIM Investments"/>
    <s v="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8"/>
    <s v="TIBA"/>
    <s v="JSC WIM Investments"/>
    <s v="Senior 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9"/>
    <s v="PMHN"/>
    <s v="JSC WIM Investments"/>
    <s v="Associate 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0"/>
    <s v="PMRI"/>
    <s v="JSC WIM Investments"/>
    <s v="Associate 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21"/>
    <s v="GCOO"/>
    <s v="JSC WIM Investments"/>
    <s v="Director"/>
    <s v="COO"/>
    <s v="-"/>
    <s v="-"/>
    <x v="1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2"/>
    <s v="SCOM"/>
    <s v="JSC WIM Investments"/>
    <s v="Senior Associate"/>
    <s v="Compliance"/>
    <s v="Compliance, WIM Investments"/>
    <s v="-"/>
    <x v="1"/>
    <x v="0"/>
    <x v="1"/>
    <x v="2"/>
    <x v="9"/>
    <x v="9"/>
    <x v="0"/>
    <x v="1"/>
    <x v="1"/>
    <x v="2"/>
    <x v="8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2"/>
    <s v="SFIN"/>
    <s v="JSC WIM Investments"/>
    <s v="Senior Associate"/>
    <s v="Finance"/>
    <s v="-"/>
    <s v="-"/>
    <x v="1"/>
    <x v="0"/>
    <x v="1"/>
    <x v="1"/>
    <x v="2"/>
    <x v="2"/>
    <x v="0"/>
    <x v="1"/>
    <x v="1"/>
    <x v="1"/>
    <x v="3"/>
    <x v="3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3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4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5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6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27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8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9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0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1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2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3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4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5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6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7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8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39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40"/>
    <s v="REFS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2"/>
    <n v="2"/>
    <n v="0"/>
    <n v="0"/>
    <n v="0"/>
    <n v="0"/>
    <n v="2"/>
    <n v="0"/>
    <n v="0"/>
    <n v="0"/>
    <n v="0"/>
    <n v="2"/>
    <n v="2"/>
    <n v="2"/>
    <n v="2"/>
    <n v="2"/>
    <n v="2"/>
    <n v="2"/>
    <n v="2"/>
    <n v="2"/>
    <m/>
    <x v="0"/>
    <m/>
    <m/>
    <m/>
    <m/>
    <m/>
    <m/>
  </r>
  <r>
    <s v="Vacancy_new"/>
    <s v="NA"/>
    <x v="1141"/>
    <s v="PEPF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42"/>
    <s v="SLEG"/>
    <s v="JSCB &quot;NRBank&quot; (JSC)"/>
    <s v="Associate"/>
    <s v="Legal"/>
    <s v="-"/>
    <s v="-"/>
    <x v="0"/>
    <x v="0"/>
    <x v="1"/>
    <x v="2"/>
    <x v="13"/>
    <x v="18"/>
    <x v="0"/>
    <x v="1"/>
    <x v="1"/>
    <x v="2"/>
    <x v="13"/>
    <x v="1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3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4"/>
    <s v="ACBM"/>
    <s v="JSC &quot;Capital Aktiv&quot;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45"/>
    <s v="PMNT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n v="0"/>
    <m/>
    <m/>
    <m/>
    <m/>
    <n v="0"/>
    <n v="1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46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7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8"/>
    <s v="RTSL"/>
    <s v="JSCB &quot;NRBank&quot; (JSC)"/>
    <s v="Associate Director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49"/>
    <s v="TISC"/>
    <s v="JSC &quot;Capital Aktiv&quot;"/>
    <s v="Senior Associate"/>
    <s v="Information Security"/>
    <s v="-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50"/>
    <s v="PMNT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51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2"/>
    <s v="GCEO"/>
    <s v="JSC &quot;Capital Aktiv&quot;"/>
    <s v="No Corporate Title"/>
    <s v="HR"/>
    <s v="HR Operations"/>
    <s v="HR Admin"/>
    <x v="0"/>
    <x v="0"/>
    <x v="1"/>
    <x v="5"/>
    <x v="6"/>
    <x v="6"/>
    <x v="2"/>
    <x v="3"/>
    <x v="3"/>
    <x v="9"/>
    <x v="21"/>
    <x v="22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3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54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5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56"/>
    <s v="PMMF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57"/>
    <s v="RTAV"/>
    <s v="LLC SB-Broker"/>
    <s v="Senior Associate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58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59"/>
    <s v="RTAV"/>
    <s v="JSCB &quot;NRBank&quot; (JSC)"/>
    <s v="Senior Associat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60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1"/>
    <s v="PEVS"/>
    <s v="JSC WIM Investments"/>
    <s v="Director"/>
    <s v="WIM"/>
    <s v="Private Equity"/>
    <m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2"/>
    <s v="REFS"/>
    <s v="WIM Savings Ltd"/>
    <s v="Associate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63"/>
    <s v="REFS"/>
    <s v="WIM Savings Ltd"/>
    <s v="Executive Director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4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5"/>
    <s v="PEMT"/>
    <s v="JSC Pragmatics Asset management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1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6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7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68"/>
    <s v="ABCS"/>
    <s v="JSC &quot;Capital Aktiv&quot;"/>
    <s v="Managing Director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68"/>
    <s v="AMTM"/>
    <s v="JSC &quot;Capital Aktiv&quot;"/>
    <s v="Managing Director"/>
    <s v="Global Markets &amp; FP Sale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69"/>
    <s v="SLEG"/>
    <s v="JSC WIM Investments"/>
    <s v="Senior Analyst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70"/>
    <s v="GICM"/>
    <s v="JSC WIM Investments"/>
    <s v="Associat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1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7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73"/>
    <s v="SCRM"/>
    <s v="JSC &quot;Capital Aktiv&quot;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74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5"/>
    <s v="SPDP"/>
    <s v="JSC WIM Investments"/>
    <s v="Associate"/>
    <s v="Special Department"/>
    <m/>
    <m/>
    <x v="0"/>
    <x v="0"/>
    <x v="1"/>
    <x v="12"/>
    <x v="23"/>
    <x v="24"/>
    <x v="0"/>
    <x v="1"/>
    <x v="1"/>
    <x v="13"/>
    <x v="25"/>
    <x v="26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6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77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8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9"/>
    <s v="AGSA"/>
    <s v="JSCB &quot;NRBank&quot; (JSC)"/>
    <s v="Executive Director"/>
    <s v="Corporate Sales"/>
    <s v="GTB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80"/>
    <s v="GBDM"/>
    <s v="JSC Arowana Capital"/>
    <s v="Associat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81"/>
    <s v="TITM"/>
    <s v="JSC &quot;Capital Aktiv&quot;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2"/>
    <s v="TITM"/>
    <s v="JSC WIM Investments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3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84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m/>
    <n v="0"/>
    <n v="1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85"/>
    <s v="TITB"/>
    <s v="LLC SB-Broker"/>
    <s v="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86"/>
    <s v="TITB"/>
    <s v="JSC &quot;Capital Aktiv&quot;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87"/>
    <s v="ITIR"/>
    <s v="JSC GCM Technologies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8"/>
    <s v="TITM"/>
    <s v="JSC &quot;Capital Aktiv&quot;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9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90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91"/>
    <s v="SMRM"/>
    <s v="LLC SB-Broker"/>
    <s v="Associate"/>
    <s v="Risk"/>
    <s v="Risk, WIM"/>
    <s v="-"/>
    <x v="0"/>
    <x v="0"/>
    <x v="1"/>
    <x v="8"/>
    <x v="16"/>
    <x v="9"/>
    <x v="0"/>
    <x v="1"/>
    <x v="1"/>
    <x v="7"/>
    <x v="16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colGrandTotals="0" itemPrintTitles="1" createdVersion="6" indent="0" outline="1" outlineData="1" multipleFieldFilters="0">
  <location ref="B7:J52" firstHeaderRow="0" firstDataRow="1" firstDataCol="1"/>
  <pivotFields count="57">
    <pivotField showAll="0"/>
    <pivotField showAll="0"/>
    <pivotField axis="axisRow" showAll="0" sortType="ascending">
      <items count="1193">
        <item x="1046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8"/>
        <item x="1089"/>
        <item x="1084"/>
        <item x="1085"/>
        <item x="1086"/>
        <item x="1087"/>
        <item x="1090"/>
        <item x="1091"/>
        <item x="1092"/>
        <item x="1093"/>
        <item x="1094"/>
        <item x="1048"/>
        <item x="1095"/>
        <item x="1096"/>
        <item x="1097"/>
        <item x="1098"/>
        <item x="1099"/>
        <item x="1100"/>
        <item x="1102"/>
        <item x="1101"/>
        <item x="1103"/>
        <item x="1104"/>
        <item x="1105"/>
        <item x="1106"/>
        <item x="1049"/>
        <item x="1050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051"/>
        <item x="1119"/>
        <item x="1120"/>
        <item x="1052"/>
        <item x="1053"/>
        <item x="1054"/>
        <item x="1055"/>
        <item x="1121"/>
        <item x="1122"/>
        <item x="1140"/>
        <item x="1141"/>
        <item x="1123"/>
        <item x="1126"/>
        <item x="1124"/>
        <item x="1125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2"/>
        <item x="1146"/>
        <item x="1147"/>
        <item x="1148"/>
        <item x="1143"/>
        <item x="1149"/>
        <item x="1144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4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91"/>
        <item x="1189"/>
        <item x="1190"/>
        <item x="1047"/>
        <item x="103"/>
        <item x="552"/>
        <item x="183"/>
        <item x="285"/>
        <item x="827"/>
        <item x="432"/>
        <item x="439"/>
        <item x="127"/>
        <item x="339"/>
        <item x="654"/>
        <item x="73"/>
        <item x="929"/>
        <item x="306"/>
        <item x="453"/>
        <item x="605"/>
        <item x="785"/>
        <item x="550"/>
        <item x="764"/>
        <item x="553"/>
        <item x="677"/>
        <item x="509"/>
        <item x="403"/>
        <item x="18"/>
        <item x="787"/>
        <item x="749"/>
        <item x="673"/>
        <item x="134"/>
        <item x="856"/>
        <item x="527"/>
        <item x="233"/>
        <item x="153"/>
        <item x="924"/>
        <item x="196"/>
        <item x="728"/>
        <item x="180"/>
        <item x="881"/>
        <item x="1000"/>
        <item x="492"/>
        <item x="521"/>
        <item x="963"/>
        <item x="392"/>
        <item x="128"/>
        <item x="462"/>
        <item x="140"/>
        <item x="250"/>
        <item x="865"/>
        <item x="90"/>
        <item x="554"/>
        <item x="224"/>
        <item x="947"/>
        <item x="0"/>
        <item x="636"/>
        <item x="184"/>
        <item x="252"/>
        <item x="546"/>
        <item x="711"/>
        <item x="204"/>
        <item x="46"/>
        <item x="913"/>
        <item x="818"/>
        <item x="267"/>
        <item x="756"/>
        <item x="528"/>
        <item x="1010"/>
        <item x="234"/>
        <item x="341"/>
        <item x="399"/>
        <item x="506"/>
        <item x="82"/>
        <item x="185"/>
        <item x="245"/>
        <item x="529"/>
        <item x="324"/>
        <item x="286"/>
        <item x="164"/>
        <item x="201"/>
        <item x="273"/>
        <item x="848"/>
        <item x="515"/>
        <item x="630"/>
        <item x="985"/>
        <item x="253"/>
        <item x="425"/>
        <item x="802"/>
        <item x="274"/>
        <item x="120"/>
        <item x="505"/>
        <item x="746"/>
        <item x="104"/>
        <item x="928"/>
        <item x="912"/>
        <item x="599"/>
        <item x="478"/>
        <item x="452"/>
        <item x="715"/>
        <item x="28"/>
        <item x="467"/>
        <item x="743"/>
        <item x="152"/>
        <item x="891"/>
        <item x="1035"/>
        <item x="923"/>
        <item x="530"/>
        <item x="249"/>
        <item x="365"/>
        <item x="290"/>
        <item x="6"/>
        <item x="244"/>
        <item x="43"/>
        <item x="760"/>
        <item x="123"/>
        <item x="933"/>
        <item x="823"/>
        <item x="428"/>
        <item x="836"/>
        <item x="429"/>
        <item x="55"/>
        <item x="703"/>
        <item x="258"/>
        <item x="513"/>
        <item x="95"/>
        <item x="678"/>
        <item x="531"/>
        <item x="759"/>
        <item x="556"/>
        <item x="989"/>
        <item x="367"/>
        <item x="925"/>
        <item x="557"/>
        <item x="936"/>
        <item x="751"/>
        <item x="70"/>
        <item x="405"/>
        <item x="316"/>
        <item x="680"/>
        <item x="722"/>
        <item x="377"/>
        <item x="271"/>
        <item x="438"/>
        <item x="842"/>
        <item x="131"/>
        <item x="165"/>
        <item x="387"/>
        <item x="400"/>
        <item x="788"/>
        <item x="946"/>
        <item x="420"/>
        <item x="901"/>
        <item x="320"/>
        <item x="664"/>
        <item x="471"/>
        <item x="136"/>
        <item x="1003"/>
        <item x="632"/>
        <item x="355"/>
        <item x="1019"/>
        <item x="38"/>
        <item x="999"/>
        <item x="817"/>
        <item x="81"/>
        <item x="697"/>
        <item x="854"/>
        <item x="868"/>
        <item x="969"/>
        <item x="1038"/>
        <item x="635"/>
        <item x="786"/>
        <item x="314"/>
        <item x="78"/>
        <item x="870"/>
        <item x="240"/>
        <item x="860"/>
        <item x="927"/>
        <item x="181"/>
        <item x="615"/>
        <item x="62"/>
        <item x="590"/>
        <item x="406"/>
        <item x="866"/>
        <item x="402"/>
        <item x="831"/>
        <item x="125"/>
        <item x="859"/>
        <item x="834"/>
        <item x="852"/>
        <item x="132"/>
        <item x="381"/>
        <item x="532"/>
        <item x="378"/>
        <item x="186"/>
        <item x="26"/>
        <item x="738"/>
        <item x="366"/>
        <item x="289"/>
        <item x="645"/>
        <item x="572"/>
        <item x="138"/>
        <item x="94"/>
        <item x="926"/>
        <item x="211"/>
        <item x="965"/>
        <item x="709"/>
        <item x="899"/>
        <item x="863"/>
        <item x="307"/>
        <item x="829"/>
        <item x="675"/>
        <item x="699"/>
        <item x="667"/>
        <item x="575"/>
        <item x="101"/>
        <item x="296"/>
        <item x="604"/>
        <item x="514"/>
        <item x="708"/>
        <item x="419"/>
        <item x="875"/>
        <item x="843"/>
        <item x="903"/>
        <item x="850"/>
        <item x="716"/>
        <item x="218"/>
        <item x="221"/>
        <item x="725"/>
        <item x="558"/>
        <item x="22"/>
        <item x="473"/>
        <item x="14"/>
        <item x="622"/>
        <item x="516"/>
        <item x="706"/>
        <item x="559"/>
        <item x="310"/>
        <item x="737"/>
        <item x="424"/>
        <item x="449"/>
        <item x="169"/>
        <item x="354"/>
        <item x="92"/>
        <item x="326"/>
        <item x="600"/>
        <item x="533"/>
        <item x="968"/>
        <item x="780"/>
        <item x="657"/>
        <item x="534"/>
        <item x="436"/>
        <item x="967"/>
        <item x="469"/>
        <item x="726"/>
        <item x="841"/>
        <item x="261"/>
        <item x="144"/>
        <item x="669"/>
        <item x="601"/>
        <item x="391"/>
        <item x="115"/>
        <item x="784"/>
        <item x="783"/>
        <item x="824"/>
        <item x="879"/>
        <item x="847"/>
        <item x="340"/>
        <item x="475"/>
        <item x="671"/>
        <item x="781"/>
        <item x="585"/>
        <item x="75"/>
        <item x="39"/>
        <item x="212"/>
        <item x="482"/>
        <item x="139"/>
        <item x="805"/>
        <item x="93"/>
        <item x="325"/>
        <item x="525"/>
        <item x="333"/>
        <item x="896"/>
        <item x="284"/>
        <item x="535"/>
        <item x="921"/>
        <item x="54"/>
        <item x="978"/>
        <item x="633"/>
        <item x="801"/>
        <item x="898"/>
        <item x="411"/>
        <item x="887"/>
        <item x="876"/>
        <item x="595"/>
        <item x="474"/>
        <item x="536"/>
        <item x="8"/>
        <item x="886"/>
        <item x="996"/>
        <item x="422"/>
        <item x="207"/>
        <item x="293"/>
        <item x="690"/>
        <item x="313"/>
        <item x="693"/>
        <item x="547"/>
        <item x="357"/>
        <item x="1020"/>
        <item x="560"/>
        <item x="241"/>
        <item x="507"/>
        <item x="315"/>
        <item x="72"/>
        <item x="272"/>
        <item x="775"/>
        <item x="537"/>
        <item x="122"/>
        <item x="150"/>
        <item x="538"/>
        <item x="1021"/>
        <item x="799"/>
        <item x="373"/>
        <item x="685"/>
        <item x="155"/>
        <item x="747"/>
        <item x="356"/>
        <item x="583"/>
        <item x="931"/>
        <item x="596"/>
        <item x="423"/>
        <item x="60"/>
        <item x="294"/>
        <item x="74"/>
        <item x="96"/>
        <item x="188"/>
        <item x="106"/>
        <item x="263"/>
        <item x="578"/>
        <item x="442"/>
        <item x="116"/>
        <item x="410"/>
        <item x="576"/>
        <item x="368"/>
        <item x="907"/>
        <item x="1029"/>
        <item x="206"/>
        <item x="276"/>
        <item x="20"/>
        <item x="5"/>
        <item x="31"/>
        <item x="885"/>
        <item x="940"/>
        <item x="803"/>
        <item x="177"/>
        <item x="259"/>
        <item x="51"/>
        <item x="384"/>
        <item x="970"/>
        <item x="894"/>
        <item x="581"/>
        <item x="597"/>
        <item x="607"/>
        <item x="647"/>
        <item x="374"/>
        <item x="171"/>
        <item x="704"/>
        <item x="904"/>
        <item x="763"/>
        <item x="1025"/>
        <item x="409"/>
        <item x="672"/>
        <item x="297"/>
        <item x="621"/>
        <item x="735"/>
        <item x="639"/>
        <item x="916"/>
        <item x="248"/>
        <item x="648"/>
        <item x="739"/>
        <item x="736"/>
        <item x="370"/>
        <item x="362"/>
        <item x="845"/>
        <item x="815"/>
        <item x="561"/>
        <item x="663"/>
        <item x="867"/>
        <item x="729"/>
        <item x="1026"/>
        <item x="77"/>
        <item x="905"/>
        <item x="661"/>
        <item x="624"/>
        <item x="443"/>
        <item x="682"/>
        <item x="562"/>
        <item x="24"/>
        <item x="861"/>
        <item x="874"/>
        <item x="57"/>
        <item x="539"/>
        <item x="627"/>
        <item x="724"/>
        <item x="396"/>
        <item x="1017"/>
        <item x="351"/>
        <item x="321"/>
        <item x="41"/>
        <item x="44"/>
        <item x="637"/>
        <item x="695"/>
        <item x="962"/>
        <item x="331"/>
        <item x="1018"/>
        <item x="33"/>
        <item x="102"/>
        <item x="52"/>
        <item x="523"/>
        <item x="504"/>
        <item x="463"/>
        <item x="19"/>
        <item x="587"/>
        <item x="960"/>
        <item x="472"/>
        <item x="348"/>
        <item x="35"/>
        <item x="837"/>
        <item x="935"/>
        <item x="593"/>
        <item x="157"/>
        <item x="427"/>
        <item x="191"/>
        <item x="984"/>
        <item x="415"/>
        <item x="251"/>
        <item x="707"/>
        <item x="592"/>
        <item x="964"/>
        <item x="209"/>
        <item x="512"/>
        <item x="228"/>
        <item x="522"/>
        <item x="456"/>
        <item x="691"/>
        <item x="808"/>
        <item x="608"/>
        <item x="988"/>
        <item x="166"/>
        <item x="437"/>
        <item x="995"/>
        <item x="1041"/>
        <item x="789"/>
        <item x="920"/>
        <item x="264"/>
        <item x="277"/>
        <item x="939"/>
        <item x="232"/>
        <item x="540"/>
        <item x="609"/>
        <item x="956"/>
        <item x="79"/>
        <item x="159"/>
        <item x="660"/>
        <item x="303"/>
        <item x="330"/>
        <item x="129"/>
        <item x="588"/>
        <item x="555"/>
        <item x="793"/>
        <item x="390"/>
        <item x="773"/>
        <item x="579"/>
        <item x="966"/>
        <item x="347"/>
        <item x="563"/>
        <item x="407"/>
        <item x="458"/>
        <item x="16"/>
        <item x="118"/>
        <item x="598"/>
        <item x="359"/>
        <item x="957"/>
        <item x="992"/>
        <item x="50"/>
        <item x="64"/>
        <item x="718"/>
        <item x="710"/>
        <item x="88"/>
        <item x="814"/>
        <item x="742"/>
        <item x="260"/>
        <item x="236"/>
        <item x="27"/>
        <item x="518"/>
        <item x="580"/>
        <item x="511"/>
        <item x="398"/>
        <item x="564"/>
        <item x="662"/>
        <item x="375"/>
        <item x="477"/>
        <item x="200"/>
        <item x="192"/>
        <item x="838"/>
        <item x="973"/>
        <item x="270"/>
        <item x="510"/>
        <item x="3"/>
        <item x="83"/>
        <item x="40"/>
        <item x="684"/>
        <item x="955"/>
        <item x="816"/>
        <item x="490"/>
        <item x="484"/>
        <item x="727"/>
        <item x="205"/>
        <item x="828"/>
        <item x="668"/>
        <item x="888"/>
        <item x="791"/>
        <item x="606"/>
        <item x="318"/>
        <item x="977"/>
        <item x="893"/>
        <item x="800"/>
        <item x="591"/>
        <item x="335"/>
        <item x="959"/>
        <item x="334"/>
        <item x="990"/>
        <item x="997"/>
        <item x="454"/>
        <item x="500"/>
        <item x="446"/>
        <item x="450"/>
        <item x="650"/>
        <item x="1032"/>
        <item x="949"/>
        <item x="1013"/>
        <item x="897"/>
        <item x="701"/>
        <item x="666"/>
        <item x="702"/>
        <item x="126"/>
        <item x="857"/>
        <item x="626"/>
        <item x="483"/>
        <item x="983"/>
        <item x="1011"/>
        <item x="448"/>
        <item x="634"/>
        <item x="281"/>
        <item x="397"/>
        <item x="655"/>
        <item x="958"/>
        <item x="497"/>
        <item x="447"/>
        <item x="34"/>
        <item x="922"/>
        <item x="210"/>
        <item x="656"/>
        <item x="1030"/>
        <item x="812"/>
        <item x="235"/>
        <item x="266"/>
        <item x="168"/>
        <item x="577"/>
        <item x="519"/>
        <item x="225"/>
        <item x="189"/>
        <item x="172"/>
        <item x="761"/>
        <item x="457"/>
        <item x="1014"/>
        <item x="610"/>
        <item x="268"/>
        <item x="778"/>
        <item x="625"/>
        <item x="1005"/>
        <item x="111"/>
        <item x="323"/>
        <item x="541"/>
        <item x="195"/>
        <item x="53"/>
        <item x="175"/>
        <item x="652"/>
        <item x="445"/>
        <item x="481"/>
        <item x="542"/>
        <item x="12"/>
        <item x="418"/>
        <item x="67"/>
        <item x="190"/>
        <item x="435"/>
        <item x="766"/>
        <item x="282"/>
        <item x="839"/>
        <item x="1"/>
        <item x="906"/>
        <item x="279"/>
        <item x="910"/>
        <item x="986"/>
        <item x="646"/>
        <item x="496"/>
        <item x="295"/>
        <item x="299"/>
        <item x="137"/>
        <item x="4"/>
        <item x="87"/>
        <item x="488"/>
        <item x="602"/>
        <item x="980"/>
        <item x="349"/>
        <item x="37"/>
        <item x="890"/>
        <item x="135"/>
        <item x="163"/>
        <item x="227"/>
        <item x="689"/>
        <item x="97"/>
        <item x="459"/>
        <item x="199"/>
        <item x="953"/>
        <item x="247"/>
        <item x="795"/>
        <item x="849"/>
        <item x="810"/>
        <item x="993"/>
        <item x="819"/>
        <item x="145"/>
        <item x="806"/>
        <item x="455"/>
        <item x="782"/>
        <item x="239"/>
        <item x="393"/>
        <item x="732"/>
        <item x="705"/>
        <item x="494"/>
        <item x="98"/>
        <item x="971"/>
        <item x="628"/>
        <item x="109"/>
        <item x="811"/>
        <item x="430"/>
        <item x="754"/>
        <item x="220"/>
        <item x="42"/>
        <item x="1004"/>
        <item x="243"/>
        <item x="441"/>
        <item x="687"/>
        <item x="309"/>
        <item x="13"/>
        <item x="981"/>
        <item x="794"/>
        <item x="32"/>
        <item x="589"/>
        <item x="151"/>
        <item x="174"/>
        <item x="142"/>
        <item x="1028"/>
        <item x="15"/>
        <item x="238"/>
        <item x="30"/>
        <item x="571"/>
        <item x="862"/>
        <item x="499"/>
        <item x="345"/>
        <item x="945"/>
        <item x="909"/>
        <item x="91"/>
        <item x="688"/>
        <item x="385"/>
        <item x="332"/>
        <item x="1008"/>
        <item x="915"/>
        <item x="734"/>
        <item x="99"/>
        <item x="29"/>
        <item x="230"/>
        <item x="68"/>
        <item x="86"/>
        <item x="611"/>
        <item x="110"/>
        <item x="825"/>
        <item x="388"/>
        <item x="584"/>
        <item x="679"/>
        <item x="451"/>
        <item x="291"/>
        <item x="681"/>
        <item x="495"/>
        <item x="80"/>
        <item x="594"/>
        <item x="642"/>
        <item x="143"/>
        <item x="776"/>
        <item x="300"/>
        <item x="158"/>
        <item x="197"/>
        <item x="683"/>
        <item x="394"/>
        <item x="665"/>
        <item x="694"/>
        <item x="17"/>
        <item x="283"/>
        <item x="670"/>
        <item x="889"/>
        <item x="520"/>
        <item x="460"/>
        <item x="69"/>
        <item x="779"/>
        <item x="304"/>
        <item x="614"/>
        <item x="982"/>
        <item x="352"/>
        <item x="975"/>
        <item x="882"/>
        <item x="653"/>
        <item x="464"/>
        <item x="130"/>
        <item x="105"/>
        <item x="431"/>
        <item x="551"/>
        <item x="358"/>
        <item x="416"/>
        <item x="395"/>
        <item x="1036"/>
        <item x="517"/>
        <item x="620"/>
        <item x="804"/>
        <item x="877"/>
        <item x="619"/>
        <item x="976"/>
        <item x="280"/>
        <item x="777"/>
        <item x="871"/>
        <item x="618"/>
        <item x="1040"/>
        <item x="434"/>
        <item x="421"/>
        <item x="994"/>
        <item x="979"/>
        <item x="674"/>
        <item x="548"/>
        <item x="846"/>
        <item x="45"/>
        <item x="242"/>
        <item x="757"/>
        <item x="141"/>
        <item x="202"/>
        <item x="329"/>
        <item x="713"/>
        <item x="659"/>
        <item x="1007"/>
        <item x="1015"/>
        <item x="943"/>
        <item x="792"/>
        <item x="745"/>
        <item x="21"/>
        <item x="162"/>
        <item x="934"/>
        <item x="895"/>
        <item x="941"/>
        <item x="586"/>
        <item x="112"/>
        <item x="631"/>
        <item x="502"/>
        <item x="113"/>
        <item x="100"/>
        <item x="723"/>
        <item x="56"/>
        <item x="401"/>
        <item x="231"/>
        <item x="501"/>
        <item x="361"/>
        <item x="807"/>
        <item x="797"/>
        <item x="503"/>
        <item x="961"/>
        <item x="686"/>
        <item x="919"/>
        <item x="750"/>
        <item x="1034"/>
        <item x="214"/>
        <item x="208"/>
        <item x="119"/>
        <item x="932"/>
        <item x="308"/>
        <item x="768"/>
        <item x="712"/>
        <item x="36"/>
        <item x="382"/>
        <item x="343"/>
        <item x="147"/>
        <item x="311"/>
        <item x="853"/>
        <item x="328"/>
        <item x="714"/>
        <item x="880"/>
        <item x="275"/>
        <item x="71"/>
        <item x="767"/>
        <item x="1045"/>
        <item x="485"/>
        <item x="884"/>
        <item x="902"/>
        <item x="476"/>
        <item x="262"/>
        <item x="911"/>
        <item x="173"/>
        <item x="612"/>
        <item x="771"/>
        <item x="582"/>
        <item x="613"/>
        <item x="2"/>
        <item x="146"/>
        <item x="830"/>
        <item x="1009"/>
        <item x="883"/>
        <item x="790"/>
        <item x="480"/>
        <item x="287"/>
        <item x="121"/>
        <item x="1042"/>
        <item x="344"/>
        <item x="717"/>
        <item x="414"/>
        <item x="1012"/>
        <item x="182"/>
        <item x="379"/>
        <item x="1027"/>
        <item x="524"/>
        <item x="404"/>
        <item x="733"/>
        <item x="327"/>
        <item x="644"/>
        <item x="389"/>
        <item x="696"/>
        <item x="194"/>
        <item x="265"/>
        <item x="269"/>
        <item x="61"/>
        <item x="755"/>
        <item x="255"/>
        <item x="107"/>
        <item x="338"/>
        <item x="383"/>
        <item x="640"/>
        <item x="826"/>
        <item x="565"/>
        <item x="278"/>
        <item x="731"/>
        <item x="489"/>
        <item x="603"/>
        <item x="48"/>
        <item x="840"/>
        <item x="752"/>
        <item x="844"/>
        <item x="872"/>
        <item x="698"/>
        <item x="413"/>
        <item x="938"/>
        <item x="11"/>
        <item x="998"/>
        <item x="465"/>
        <item x="386"/>
        <item x="832"/>
        <item x="486"/>
        <item x="25"/>
        <item x="468"/>
        <item x="851"/>
        <item x="179"/>
        <item x="317"/>
        <item x="417"/>
        <item x="821"/>
        <item x="952"/>
        <item x="160"/>
        <item x="740"/>
        <item x="638"/>
        <item x="85"/>
        <item x="108"/>
        <item x="774"/>
        <item x="566"/>
        <item x="858"/>
        <item x="567"/>
        <item x="835"/>
        <item x="770"/>
        <item x="892"/>
        <item x="223"/>
        <item x="305"/>
        <item x="798"/>
        <item x="133"/>
        <item x="649"/>
        <item x="900"/>
        <item x="217"/>
        <item x="63"/>
        <item x="117"/>
        <item x="433"/>
        <item x="66"/>
        <item x="203"/>
        <item x="543"/>
        <item x="719"/>
        <item x="7"/>
        <item x="470"/>
        <item x="820"/>
        <item x="161"/>
        <item x="822"/>
        <item x="748"/>
        <item x="380"/>
        <item x="951"/>
        <item x="796"/>
        <item x="700"/>
        <item x="753"/>
        <item x="89"/>
        <item x="1022"/>
        <item x="124"/>
        <item x="944"/>
        <item x="187"/>
        <item x="1044"/>
        <item x="772"/>
        <item x="49"/>
        <item x="246"/>
        <item x="487"/>
        <item x="617"/>
        <item x="744"/>
        <item x="149"/>
        <item x="720"/>
        <item x="23"/>
        <item x="216"/>
        <item x="917"/>
        <item x="568"/>
        <item x="466"/>
        <item x="213"/>
        <item x="950"/>
        <item x="730"/>
        <item x="493"/>
        <item x="942"/>
        <item x="930"/>
        <item x="312"/>
        <item x="364"/>
        <item x="408"/>
        <item x="869"/>
        <item x="918"/>
        <item x="878"/>
        <item x="1037"/>
        <item x="298"/>
        <item x="651"/>
        <item x="353"/>
        <item x="257"/>
        <item x="1002"/>
        <item x="1039"/>
        <item x="873"/>
        <item x="229"/>
        <item x="491"/>
        <item x="58"/>
        <item x="549"/>
        <item x="762"/>
        <item x="864"/>
        <item x="974"/>
        <item x="114"/>
        <item x="623"/>
        <item x="444"/>
        <item x="643"/>
        <item x="256"/>
        <item x="301"/>
        <item x="322"/>
        <item x="1024"/>
        <item x="461"/>
        <item x="833"/>
        <item x="570"/>
        <item x="9"/>
        <item x="855"/>
        <item x="336"/>
        <item x="337"/>
        <item x="1023"/>
        <item x="319"/>
        <item x="76"/>
        <item x="765"/>
        <item x="222"/>
        <item x="346"/>
        <item x="412"/>
        <item x="908"/>
        <item x="59"/>
        <item x="156"/>
        <item x="369"/>
        <item x="363"/>
        <item x="360"/>
        <item x="154"/>
        <item x="219"/>
        <item x="376"/>
        <item x="573"/>
        <item x="544"/>
        <item x="616"/>
        <item x="302"/>
        <item x="987"/>
        <item x="721"/>
        <item x="10"/>
        <item x="167"/>
        <item x="178"/>
        <item x="813"/>
        <item x="215"/>
        <item x="1016"/>
        <item x="692"/>
        <item x="991"/>
        <item x="914"/>
        <item x="65"/>
        <item x="84"/>
        <item x="498"/>
        <item x="288"/>
        <item x="658"/>
        <item x="741"/>
        <item x="954"/>
        <item x="226"/>
        <item x="676"/>
        <item x="526"/>
        <item x="342"/>
        <item x="809"/>
        <item x="569"/>
        <item x="758"/>
        <item x="937"/>
        <item x="769"/>
        <item x="1043"/>
        <item x="193"/>
        <item x="948"/>
        <item x="170"/>
        <item x="479"/>
        <item x="292"/>
        <item x="47"/>
        <item x="629"/>
        <item x="198"/>
        <item x="972"/>
        <item x="545"/>
        <item x="508"/>
        <item x="254"/>
        <item x="440"/>
        <item x="237"/>
        <item x="372"/>
        <item x="350"/>
        <item x="1033"/>
        <item x="1031"/>
        <item x="371"/>
        <item x="148"/>
        <item x="574"/>
        <item x="1001"/>
        <item x="426"/>
        <item x="1006"/>
        <item x="176"/>
        <item x="6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sd="0" x="2"/>
        <item sd="0" x="1"/>
        <item m="1" x="4"/>
        <item sd="0" x="3"/>
        <item t="default"/>
      </items>
    </pivotField>
    <pivotField axis="axisRow" showAll="0">
      <items count="7">
        <item x="0"/>
        <item x="4"/>
        <item x="3"/>
        <item x="2"/>
        <item x="1"/>
        <item m="1" x="5"/>
        <item t="default"/>
      </items>
    </pivotField>
    <pivotField axis="axisRow" showAll="0" defaultSubtotal="0">
      <items count="6">
        <item x="0"/>
        <item x="4"/>
        <item x="3"/>
        <item x="2"/>
        <item x="1"/>
        <item m="1" x="5"/>
      </items>
    </pivotField>
    <pivotField axis="axisRow" showAll="0">
      <items count="23">
        <item m="1" x="17"/>
        <item x="0"/>
        <item m="1" x="15"/>
        <item m="1" x="18"/>
        <item x="2"/>
        <item m="1" x="20"/>
        <item sd="0" x="1"/>
        <item x="12"/>
        <item sd="0" x="4"/>
        <item sd="0" x="11"/>
        <item m="1" x="19"/>
        <item m="1" x="21"/>
        <item sd="0" x="3"/>
        <item sd="0" x="10"/>
        <item x="9"/>
        <item x="8"/>
        <item x="7"/>
        <item m="1" x="16"/>
        <item sd="0" x="13"/>
        <item sd="0" x="6"/>
        <item sd="0" x="5"/>
        <item m="1" x="14"/>
        <item t="default"/>
      </items>
    </pivotField>
    <pivotField axis="axisRow" showAll="0">
      <items count="28">
        <item sd="0" x="15"/>
        <item x="14"/>
        <item sd="0" x="11"/>
        <item sd="0" x="20"/>
        <item x="8"/>
        <item sd="0" x="12"/>
        <item sd="0" x="17"/>
        <item x="3"/>
        <item x="24"/>
        <item sd="0" x="2"/>
        <item sd="0" x="1"/>
        <item sd="0" x="10"/>
        <item x="6"/>
        <item x="23"/>
        <item x="4"/>
        <item x="13"/>
        <item x="5"/>
        <item x="22"/>
        <item x="21"/>
        <item x="18"/>
        <item x="16"/>
        <item sd="0" x="19"/>
        <item x="25"/>
        <item x="9"/>
        <item x="7"/>
        <item m="1" x="26"/>
        <item sd="0" x="0"/>
        <item t="default"/>
      </items>
    </pivotField>
    <pivotField axis="axisRow" showAll="0">
      <items count="28">
        <item sd="0" x="17"/>
        <item x="11"/>
        <item x="21"/>
        <item sd="0" x="14"/>
        <item x="13"/>
        <item x="0"/>
        <item x="12"/>
        <item x="15"/>
        <item x="3"/>
        <item x="25"/>
        <item x="2"/>
        <item x="1"/>
        <item x="10"/>
        <item x="6"/>
        <item x="24"/>
        <item sd="0" x="4"/>
        <item sd="0" x="18"/>
        <item x="5"/>
        <item x="23"/>
        <item x="22"/>
        <item x="19"/>
        <item sd="0" x="16"/>
        <item x="20"/>
        <item x="26"/>
        <item x="9"/>
        <item sd="0" x="8"/>
        <item x="7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7">
    <field x="15"/>
    <field x="16"/>
    <field x="17"/>
    <field x="18"/>
    <field x="19"/>
    <field x="20"/>
    <field x="2"/>
  </rowFields>
  <rowItems count="45">
    <i>
      <x/>
    </i>
    <i r="1">
      <x/>
    </i>
    <i r="2">
      <x/>
    </i>
    <i r="3">
      <x v="1"/>
    </i>
    <i r="4">
      <x v="2"/>
    </i>
    <i r="4">
      <x v="5"/>
    </i>
    <i r="4">
      <x v="9"/>
    </i>
    <i r="4">
      <x v="10"/>
    </i>
    <i r="4">
      <x v="11"/>
    </i>
    <i r="4">
      <x v="26"/>
    </i>
    <i r="3">
      <x v="12"/>
    </i>
    <i r="3">
      <x v="13"/>
    </i>
    <i r="3">
      <x v="19"/>
    </i>
    <i r="3">
      <x v="20"/>
    </i>
    <i r="1">
      <x v="4"/>
    </i>
    <i r="2">
      <x v="4"/>
    </i>
    <i r="3">
      <x v="4"/>
    </i>
    <i r="4">
      <x/>
    </i>
    <i r="4">
      <x v="1"/>
    </i>
    <i r="5">
      <x/>
    </i>
    <i r="5">
      <x v="25"/>
    </i>
    <i r="4">
      <x v="3"/>
    </i>
    <i r="4">
      <x v="4"/>
    </i>
    <i r="5">
      <x v="3"/>
    </i>
    <i r="5">
      <x v="25"/>
    </i>
    <i r="4">
      <x v="6"/>
    </i>
    <i r="4">
      <x v="14"/>
    </i>
    <i r="5">
      <x v="15"/>
    </i>
    <i r="5">
      <x v="25"/>
    </i>
    <i r="4">
      <x v="15"/>
    </i>
    <i r="5">
      <x v="16"/>
    </i>
    <i r="5">
      <x v="25"/>
    </i>
    <i r="4">
      <x v="21"/>
    </i>
    <i r="3">
      <x v="6"/>
    </i>
    <i r="3">
      <x v="8"/>
    </i>
    <i r="3">
      <x v="9"/>
    </i>
    <i r="3">
      <x v="16"/>
    </i>
    <i r="4">
      <x v="20"/>
    </i>
    <i r="5">
      <x v="21"/>
    </i>
    <i r="5">
      <x v="25"/>
    </i>
    <i r="3">
      <x v="18"/>
    </i>
    <i>
      <x v="1"/>
    </i>
    <i>
      <x v="2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argetДекабрь 2025" fld="51" baseField="20" baseItem="0"/>
    <dataField name="Sum of ACTДекабрь 2025" fld="50" baseField="19" baseItem="14"/>
    <dataField name="Sum of дек2025 Tg-Act" fld="52" baseField="0" baseItem="0"/>
    <dataField name="Sum of TargetАпрель 2026" fld="35" baseField="18" baseItem="13"/>
    <dataField name="Sum of ACTАпрель 2026" fld="49" baseField="18" baseItem="13"/>
    <dataField name="Sum of Апрель Tg-Act" fld="55" baseField="0" baseItem="0"/>
    <dataField name="Sum of TargetДекабрь 2026" fld="43" baseField="19" baseItem="2"/>
    <dataField name="Sum of Dec26Tg-Apr26Act" fld="56" baseField="0" baseItem="0"/>
  </dataFields>
  <formats count="545">
    <format dxfId="1140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139">
      <pivotArea dataOnly="0" outline="0" fieldPosition="0">
        <references count="1">
          <reference field="4294967294" count="1">
            <x v="6"/>
          </reference>
        </references>
      </pivotArea>
    </format>
    <format dxfId="1138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137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136">
      <pivotArea field="15" type="button" dataOnly="0" labelOnly="1" outline="0" axis="axisRow" fieldPosition="0"/>
    </format>
    <format dxfId="1135">
      <pivotArea dataOnly="0" labelOnly="1" fieldPosition="0">
        <references count="1">
          <reference field="15" count="0"/>
        </references>
      </pivotArea>
    </format>
    <format dxfId="1134">
      <pivotArea dataOnly="0" labelOnly="1" grandRow="1" outline="0" fieldPosition="0"/>
    </format>
    <format dxfId="1133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1132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1131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1130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1129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1128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1127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1126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1125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1124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1123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1122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1121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1120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1119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111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1117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1116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1115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1114">
      <pivotArea dataOnly="0" labelOnly="1" fieldPosition="0">
        <references count="6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</references>
      </pivotArea>
    </format>
    <format dxfId="1113">
      <pivotArea dataOnly="0" labelOnly="1" fieldPosition="0">
        <references count="6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</references>
      </pivotArea>
    </format>
    <format dxfId="1112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1111">
      <pivotArea dataOnly="0" labelOnly="1" fieldPosition="0">
        <references count="6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1110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1109">
      <pivotArea dataOnly="0" labelOnly="1" fieldPosition="0">
        <references count="6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1108">
      <pivotArea dataOnly="0" labelOnly="1" fieldPosition="0">
        <references count="6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</references>
      </pivotArea>
    </format>
    <format dxfId="1107">
      <pivotArea dataOnly="0" labelOnly="1" fieldPosition="0">
        <references count="6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</references>
      </pivotArea>
    </format>
    <format dxfId="1106">
      <pivotArea dataOnly="0" labelOnly="1" fieldPosition="0">
        <references count="6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</references>
      </pivotArea>
    </format>
    <format dxfId="1105">
      <pivotArea dataOnly="0" labelOnly="1" fieldPosition="0">
        <references count="6">
          <reference field="2" count="50">
            <x v="39"/>
            <x v="51"/>
            <x v="59"/>
            <x v="62"/>
            <x v="63"/>
            <x v="66"/>
            <x v="112"/>
            <x v="153"/>
            <x v="162"/>
            <x v="164"/>
            <x v="193"/>
            <x v="194"/>
            <x v="205"/>
            <x v="210"/>
            <x v="227"/>
            <x v="230"/>
            <x v="247"/>
            <x v="255"/>
            <x v="258"/>
            <x v="267"/>
            <x v="270"/>
            <x v="274"/>
            <x v="282"/>
            <x v="288"/>
            <x v="294"/>
            <x v="300"/>
            <x v="303"/>
            <x v="308"/>
            <x v="327"/>
            <x v="332"/>
            <x v="334"/>
            <x v="335"/>
            <x v="340"/>
            <x v="349"/>
            <x v="354"/>
            <x v="357"/>
            <x v="369"/>
            <x v="370"/>
            <x v="401"/>
            <x v="410"/>
            <x v="415"/>
            <x v="418"/>
            <x v="442"/>
            <x v="443"/>
            <x v="447"/>
            <x v="450"/>
            <x v="463"/>
            <x v="464"/>
            <x v="473"/>
            <x v="49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1104">
      <pivotArea dataOnly="0" labelOnly="1" fieldPosition="0">
        <references count="6">
          <reference field="2" count="50">
            <x v="505"/>
            <x v="509"/>
            <x v="524"/>
            <x v="526"/>
            <x v="534"/>
            <x v="537"/>
            <x v="543"/>
            <x v="577"/>
            <x v="586"/>
            <x v="590"/>
            <x v="591"/>
            <x v="596"/>
            <x v="610"/>
            <x v="611"/>
            <x v="612"/>
            <x v="616"/>
            <x v="631"/>
            <x v="633"/>
            <x v="639"/>
            <x v="641"/>
            <x v="644"/>
            <x v="645"/>
            <x v="677"/>
            <x v="685"/>
            <x v="686"/>
            <x v="687"/>
            <x v="703"/>
            <x v="747"/>
            <x v="759"/>
            <x v="760"/>
            <x v="769"/>
            <x v="776"/>
            <x v="783"/>
            <x v="785"/>
            <x v="787"/>
            <x v="815"/>
            <x v="819"/>
            <x v="822"/>
            <x v="824"/>
            <x v="830"/>
            <x v="832"/>
            <x v="838"/>
            <x v="840"/>
            <x v="846"/>
            <x v="862"/>
            <x v="878"/>
            <x v="886"/>
            <x v="887"/>
            <x v="894"/>
            <x v="89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1103">
      <pivotArea dataOnly="0" labelOnly="1" fieldPosition="0">
        <references count="6">
          <reference field="2" count="34">
            <x v="903"/>
            <x v="916"/>
            <x v="919"/>
            <x v="921"/>
            <x v="932"/>
            <x v="935"/>
            <x v="936"/>
            <x v="942"/>
            <x v="957"/>
            <x v="973"/>
            <x v="980"/>
            <x v="988"/>
            <x v="990"/>
            <x v="993"/>
            <x v="1009"/>
            <x v="1013"/>
            <x v="1026"/>
            <x v="1034"/>
            <x v="1040"/>
            <x v="1045"/>
            <x v="1050"/>
            <x v="1052"/>
            <x v="1074"/>
            <x v="1099"/>
            <x v="1100"/>
            <x v="1130"/>
            <x v="1133"/>
            <x v="1138"/>
            <x v="1154"/>
            <x v="1157"/>
            <x v="1161"/>
            <x v="1170"/>
            <x v="118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1102">
      <pivotArea dataOnly="0" labelOnly="1" fieldPosition="0">
        <references count="6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</references>
      </pivotArea>
    </format>
    <format dxfId="1101">
      <pivotArea dataOnly="0" labelOnly="1" fieldPosition="0">
        <references count="6">
          <reference field="2" count="40">
            <x v="56"/>
            <x v="61"/>
            <x v="75"/>
            <x v="150"/>
            <x v="168"/>
            <x v="176"/>
            <x v="184"/>
            <x v="192"/>
            <x v="216"/>
            <x v="229"/>
            <x v="241"/>
            <x v="244"/>
            <x v="320"/>
            <x v="337"/>
            <x v="378"/>
            <x v="412"/>
            <x v="430"/>
            <x v="459"/>
            <x v="462"/>
            <x v="465"/>
            <x v="501"/>
            <x v="568"/>
            <x v="595"/>
            <x v="618"/>
            <x v="659"/>
            <x v="711"/>
            <x v="719"/>
            <x v="800"/>
            <x v="863"/>
            <x v="882"/>
            <x v="907"/>
            <x v="940"/>
            <x v="981"/>
            <x v="1057"/>
            <x v="1065"/>
            <x v="1097"/>
            <x v="1106"/>
            <x v="1131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</references>
      </pivotArea>
    </format>
    <format dxfId="1100">
      <pivotArea dataOnly="0" labelOnly="1" fieldPosition="0">
        <references count="6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</references>
      </pivotArea>
    </format>
    <format dxfId="1099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8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8">
      <pivotArea dataOnly="0" labelOnly="1" fieldPosition="0">
        <references count="6">
          <reference field="2" count="50">
            <x v="220"/>
            <x v="221"/>
            <x v="231"/>
            <x v="232"/>
            <x v="235"/>
            <x v="251"/>
            <x v="259"/>
            <x v="262"/>
            <x v="263"/>
            <x v="272"/>
            <x v="276"/>
            <x v="278"/>
            <x v="279"/>
            <x v="287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68"/>
            <x v="376"/>
            <x v="381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7">
      <pivotArea dataOnly="0" labelOnly="1" fieldPosition="0">
        <references count="6">
          <reference field="2" count="50">
            <x v="456"/>
            <x v="476"/>
            <x v="482"/>
            <x v="488"/>
            <x v="495"/>
            <x v="503"/>
            <x v="507"/>
            <x v="510"/>
            <x v="511"/>
            <x v="512"/>
            <x v="513"/>
            <x v="515"/>
            <x v="529"/>
            <x v="535"/>
            <x v="536"/>
            <x v="544"/>
            <x v="545"/>
            <x v="547"/>
            <x v="552"/>
            <x v="557"/>
            <x v="560"/>
            <x v="566"/>
            <x v="570"/>
            <x v="571"/>
            <x v="572"/>
            <x v="573"/>
            <x v="575"/>
            <x v="581"/>
            <x v="587"/>
            <x v="589"/>
            <x v="598"/>
            <x v="603"/>
            <x v="606"/>
            <x v="615"/>
            <x v="617"/>
            <x v="620"/>
            <x v="623"/>
            <x v="632"/>
            <x v="638"/>
            <x v="647"/>
            <x v="648"/>
            <x v="649"/>
            <x v="657"/>
            <x v="658"/>
            <x v="662"/>
            <x v="663"/>
            <x v="664"/>
            <x v="667"/>
            <x v="668"/>
            <x v="66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6">
      <pivotArea dataOnly="0" labelOnly="1" fieldPosition="0">
        <references count="6">
          <reference field="2" count="50">
            <x v="671"/>
            <x v="674"/>
            <x v="676"/>
            <x v="695"/>
            <x v="696"/>
            <x v="701"/>
            <x v="702"/>
            <x v="705"/>
            <x v="714"/>
            <x v="716"/>
            <x v="717"/>
            <x v="718"/>
            <x v="725"/>
            <x v="729"/>
            <x v="733"/>
            <x v="735"/>
            <x v="738"/>
            <x v="742"/>
            <x v="755"/>
            <x v="763"/>
            <x v="765"/>
            <x v="766"/>
            <x v="767"/>
            <x v="771"/>
            <x v="773"/>
            <x v="774"/>
            <x v="777"/>
            <x v="779"/>
            <x v="780"/>
            <x v="786"/>
            <x v="790"/>
            <x v="791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1"/>
            <x v="844"/>
            <x v="848"/>
            <x v="849"/>
            <x v="859"/>
            <x v="86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5">
      <pivotArea dataOnly="0" labelOnly="1" fieldPosition="0">
        <references count="6">
          <reference field="2" count="50">
            <x v="869"/>
            <x v="880"/>
            <x v="883"/>
            <x v="890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2"/>
            <x v="974"/>
            <x v="982"/>
            <x v="986"/>
            <x v="992"/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6"/>
            <x v="1058"/>
            <x v="1061"/>
            <x v="1066"/>
            <x v="1068"/>
            <x v="1069"/>
            <x v="107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4">
      <pivotArea dataOnly="0" labelOnly="1" fieldPosition="0">
        <references count="6">
          <reference field="2" count="22">
            <x v="1075"/>
            <x v="1076"/>
            <x v="1079"/>
            <x v="1082"/>
            <x v="1083"/>
            <x v="1084"/>
            <x v="1085"/>
            <x v="1089"/>
            <x v="1096"/>
            <x v="1108"/>
            <x v="1111"/>
            <x v="1118"/>
            <x v="1122"/>
            <x v="1124"/>
            <x v="1127"/>
            <x v="1141"/>
            <x v="1143"/>
            <x v="1144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1093">
      <pivotArea dataOnly="0" labelOnly="1" fieldPosition="0">
        <references count="6">
          <reference field="2" count="30">
            <x v="95"/>
            <x v="122"/>
            <x v="180"/>
            <x v="190"/>
            <x v="243"/>
            <x v="284"/>
            <x v="286"/>
            <x v="352"/>
            <x v="435"/>
            <x v="451"/>
            <x v="470"/>
            <x v="471"/>
            <x v="502"/>
            <x v="546"/>
            <x v="561"/>
            <x v="563"/>
            <x v="584"/>
            <x v="607"/>
            <x v="608"/>
            <x v="690"/>
            <x v="709"/>
            <x v="799"/>
            <x v="807"/>
            <x v="872"/>
            <x v="923"/>
            <x v="978"/>
            <x v="1020"/>
            <x v="1109"/>
            <x v="111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</references>
      </pivotArea>
    </format>
    <format dxfId="1092">
      <pivotArea dataOnly="0" labelOnly="1" fieldPosition="0">
        <references count="6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</references>
      </pivotArea>
    </format>
    <format dxfId="1091">
      <pivotArea dataOnly="0" labelOnly="1" fieldPosition="0">
        <references count="6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1090">
      <pivotArea dataOnly="0" labelOnly="1" fieldPosition="0">
        <references count="6">
          <reference field="2" count="25">
            <x v="757"/>
            <x v="782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1089">
      <pivotArea dataOnly="0" labelOnly="1" fieldPosition="0">
        <references count="6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</references>
      </pivotArea>
    </format>
    <format dxfId="1088">
      <pivotArea dataOnly="0" labelOnly="1" fieldPosition="0">
        <references count="6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</references>
      </pivotArea>
    </format>
    <format dxfId="1087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086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085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084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1083">
      <pivotArea dataOnly="0" fieldPosition="0">
        <references count="1">
          <reference field="15" count="1">
            <x v="0"/>
          </reference>
        </references>
      </pivotArea>
    </format>
    <format dxfId="1082">
      <pivotArea dataOnly="0" fieldPosition="0">
        <references count="1">
          <reference field="15" count="1">
            <x v="0"/>
          </reference>
        </references>
      </pivotArea>
    </format>
    <format dxfId="1081">
      <pivotArea dataOnly="0" fieldPosition="0">
        <references count="1">
          <reference field="16" count="1">
            <x v="0"/>
          </reference>
        </references>
      </pivotArea>
    </format>
    <format dxfId="1080">
      <pivotArea dataOnly="0" fieldPosition="0">
        <references count="1">
          <reference field="16" count="1">
            <x v="0"/>
          </reference>
        </references>
      </pivotArea>
    </format>
    <format dxfId="1079">
      <pivotArea dataOnly="0" fieldPosition="0">
        <references count="1">
          <reference field="16" count="1">
            <x v="0"/>
          </reference>
        </references>
      </pivotArea>
    </format>
    <format dxfId="1078">
      <pivotArea dataOnly="0" fieldPosition="0">
        <references count="1">
          <reference field="16" count="1">
            <x v="4"/>
          </reference>
        </references>
      </pivotArea>
    </format>
    <format dxfId="1077">
      <pivotArea dataOnly="0" fieldPosition="0">
        <references count="1">
          <reference field="15" count="1">
            <x v="4"/>
          </reference>
        </references>
      </pivotArea>
    </format>
    <format dxfId="1076">
      <pivotArea dataOnly="0" fieldPosition="0">
        <references count="1">
          <reference field="15" count="1">
            <x v="4"/>
          </reference>
        </references>
      </pivotArea>
    </format>
    <format dxfId="1075">
      <pivotArea dataOnly="0" fieldPosition="0">
        <references count="1">
          <reference field="15" count="1">
            <x v="1"/>
          </reference>
        </references>
      </pivotArea>
    </format>
    <format dxfId="1074">
      <pivotArea dataOnly="0" fieldPosition="0">
        <references count="1">
          <reference field="15" count="1">
            <x v="1"/>
          </reference>
        </references>
      </pivotArea>
    </format>
    <format dxfId="1073">
      <pivotArea dataOnly="0" fieldPosition="0">
        <references count="1">
          <reference field="15" count="1">
            <x v="2"/>
          </reference>
        </references>
      </pivotArea>
    </format>
    <format dxfId="1072">
      <pivotArea dataOnly="0" fieldPosition="0">
        <references count="1">
          <reference field="15" count="1">
            <x v="2"/>
          </reference>
        </references>
      </pivotArea>
    </format>
    <format dxfId="1071">
      <pivotArea dataOnly="0" grandRow="1" fieldPosition="0"/>
    </format>
    <format dxfId="1070">
      <pivotArea dataOnly="0" grandRow="1" fieldPosition="0"/>
    </format>
    <format dxfId="1069">
      <pivotArea dataOnly="0" labelOnly="1" fieldPosition="0">
        <references count="1">
          <reference field="16" count="0"/>
        </references>
      </pivotArea>
    </format>
    <format dxfId="1068">
      <pivotArea dataOnly="0" labelOnly="1" fieldPosition="0">
        <references count="1">
          <reference field="17" count="0"/>
        </references>
      </pivotArea>
    </format>
    <format dxfId="1067">
      <pivotArea dataOnly="0" labelOnly="1" fieldPosition="0">
        <references count="1">
          <reference field="18" count="0"/>
        </references>
      </pivotArea>
    </format>
    <format dxfId="1066">
      <pivotArea dataOnly="0" labelOnly="1" fieldPosition="0">
        <references count="1">
          <reference field="19" count="0"/>
        </references>
      </pivotArea>
    </format>
    <format dxfId="1065">
      <pivotArea dataOnly="0" labelOnly="1" fieldPosition="0">
        <references count="1">
          <reference field="20" count="0"/>
        </references>
      </pivotArea>
    </format>
    <format dxfId="1064">
      <pivotArea dataOnly="0" fieldPosition="0">
        <references count="1">
          <reference field="19" count="2">
            <x v="0"/>
            <x v="1"/>
          </reference>
        </references>
      </pivotArea>
    </format>
    <format dxfId="1063">
      <pivotArea dataOnly="0" fieldPosition="0">
        <references count="1">
          <reference field="20" count="2">
            <x v="0"/>
            <x v="25"/>
          </reference>
        </references>
      </pivotArea>
    </format>
    <format dxfId="1062">
      <pivotArea dataOnly="0" fieldPosition="0">
        <references count="1">
          <reference field="20" count="2">
            <x v="0"/>
            <x v="25"/>
          </reference>
        </references>
      </pivotArea>
    </format>
    <format dxfId="1061">
      <pivotArea dataOnly="0" fieldPosition="0">
        <references count="1">
          <reference field="20" count="2">
            <x v="0"/>
            <x v="25"/>
          </reference>
        </references>
      </pivotArea>
    </format>
    <format dxfId="1060">
      <pivotArea dataOnly="0" fieldPosition="0">
        <references count="1">
          <reference field="19" count="1">
            <x v="6"/>
          </reference>
        </references>
      </pivotArea>
    </format>
    <format dxfId="1059">
      <pivotArea dataOnly="0" fieldPosition="0">
        <references count="1">
          <reference field="20" count="1">
            <x v="15"/>
          </reference>
        </references>
      </pivotArea>
    </format>
    <format dxfId="1058">
      <pivotArea dataOnly="0" fieldPosition="0">
        <references count="1">
          <reference field="20" count="1">
            <x v="15"/>
          </reference>
        </references>
      </pivotArea>
    </format>
    <format dxfId="1057">
      <pivotArea dataOnly="0" fieldPosition="0">
        <references count="1">
          <reference field="20" count="1">
            <x v="15"/>
          </reference>
        </references>
      </pivotArea>
    </format>
    <format dxfId="1056">
      <pivotArea dataOnly="0" fieldPosition="0">
        <references count="1">
          <reference field="20" count="1">
            <x v="16"/>
          </reference>
        </references>
      </pivotArea>
    </format>
    <format dxfId="1055">
      <pivotArea dataOnly="0" fieldPosition="0">
        <references count="1">
          <reference field="20" count="1">
            <x v="16"/>
          </reference>
        </references>
      </pivotArea>
    </format>
    <format dxfId="1054">
      <pivotArea dataOnly="0" fieldPosition="0">
        <references count="1">
          <reference field="20" count="1">
            <x v="16"/>
          </reference>
        </references>
      </pivotArea>
    </format>
    <format dxfId="1053">
      <pivotArea dataOnly="0" fieldPosition="0">
        <references count="1">
          <reference field="19" count="2">
            <x v="3"/>
            <x v="4"/>
          </reference>
        </references>
      </pivotArea>
    </format>
    <format dxfId="1052">
      <pivotArea dataOnly="0" fieldPosition="0">
        <references count="1">
          <reference field="19" count="1">
            <x v="14"/>
          </reference>
        </references>
      </pivotArea>
    </format>
    <format dxfId="1051">
      <pivotArea dataOnly="0" fieldPosition="0">
        <references count="1">
          <reference field="19" count="1">
            <x v="15"/>
          </reference>
        </references>
      </pivotArea>
    </format>
    <format dxfId="1050">
      <pivotArea dataOnly="0" fieldPosition="0">
        <references count="1">
          <reference field="19" count="1">
            <x v="21"/>
          </reference>
        </references>
      </pivotArea>
    </format>
    <format dxfId="1049">
      <pivotArea dataOnly="0" fieldPosition="0">
        <references count="1">
          <reference field="20" count="1">
            <x v="3"/>
          </reference>
        </references>
      </pivotArea>
    </format>
    <format dxfId="1048">
      <pivotArea dataOnly="0" fieldPosition="0">
        <references count="1">
          <reference field="20" count="1">
            <x v="3"/>
          </reference>
        </references>
      </pivotArea>
    </format>
    <format dxfId="1047">
      <pivotArea dataOnly="0" fieldPosition="0">
        <references count="1">
          <reference field="20" count="1">
            <x v="3"/>
          </reference>
        </references>
      </pivotArea>
    </format>
    <format dxfId="1046">
      <pivotArea dataOnly="0" labelOnly="1" fieldPosition="0">
        <references count="1">
          <reference field="19" count="0"/>
        </references>
      </pivotArea>
    </format>
    <format dxfId="1045">
      <pivotArea dataOnly="0" labelOnly="1" fieldPosition="0">
        <references count="1">
          <reference field="20" count="0"/>
        </references>
      </pivotArea>
    </format>
    <format dxfId="1044">
      <pivotArea dataOnly="0" fieldPosition="0">
        <references count="1">
          <reference field="20" count="1">
            <x v="21"/>
          </reference>
        </references>
      </pivotArea>
    </format>
    <format dxfId="1043">
      <pivotArea dataOnly="0" fieldPosition="0">
        <references count="1">
          <reference field="20" count="1">
            <x v="21"/>
          </reference>
        </references>
      </pivotArea>
    </format>
    <format dxfId="1042">
      <pivotArea dataOnly="0" fieldPosition="0">
        <references count="1">
          <reference field="20" count="1">
            <x v="21"/>
          </reference>
        </references>
      </pivotArea>
    </format>
    <format dxfId="1041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104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1039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8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7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6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5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103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1033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2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1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30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29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1028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1027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1026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102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1024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23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22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21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020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1019">
      <pivotArea dataOnly="0" labelOnly="1" grandRow="1" outline="0" fieldPosition="0"/>
    </format>
    <format dxfId="1018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1017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1016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1015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1014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1013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1012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1011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1010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1009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1008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1007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1006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1005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10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10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1002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1001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1000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9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9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997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996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995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994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993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992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991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9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9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9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9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9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9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98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98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98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98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9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9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9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9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9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9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9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9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9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97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97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96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96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967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966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965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964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963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962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961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960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959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958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957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956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955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954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953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952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951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950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949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948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947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946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945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944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943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942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941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940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939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938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937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936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935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934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933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932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931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930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929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928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927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926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925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924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923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922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921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920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919">
      <pivotArea dataOnly="0" labelOnly="1" grandRow="1" outline="0" fieldPosition="0"/>
    </format>
    <format dxfId="918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917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916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915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914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913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912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911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910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909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908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907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906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905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9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9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902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901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900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8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8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897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896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895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894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893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892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891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8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8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8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8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8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8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88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88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88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88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8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8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8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8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8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8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8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8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8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87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87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86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86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867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866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865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864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863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862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861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860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859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858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857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856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855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854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853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852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851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850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849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848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847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846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845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844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843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842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841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840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839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838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837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836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835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834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833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832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831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830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829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828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827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826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825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824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823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822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821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820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819">
      <pivotArea dataOnly="0" labelOnly="1" grandRow="1" outline="0" fieldPosition="0"/>
    </format>
    <format dxfId="818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817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816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815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814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813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812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811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810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809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808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807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806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805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8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8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802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801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800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7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7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797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796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795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794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793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792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791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7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7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7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7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7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7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78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78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78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78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7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7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7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7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7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7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7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7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7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77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77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76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76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767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766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765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764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763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762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761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760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759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758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757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756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755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754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753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52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51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50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49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748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747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746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745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744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743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742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741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740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739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738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737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736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735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734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733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732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731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730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729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728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727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726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725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724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723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722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721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720">
      <pivotArea outline="0" collapsedLevelsAreSubtotals="1" fieldPosition="0"/>
    </format>
    <format dxfId="719">
      <pivotArea dataOnly="0" labelOnly="1" fieldPosition="0">
        <references count="1">
          <reference field="15" count="0"/>
        </references>
      </pivotArea>
    </format>
    <format dxfId="718">
      <pivotArea dataOnly="0" labelOnly="1" grandRow="1" outline="0" fieldPosition="0"/>
    </format>
    <format dxfId="717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716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715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714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713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712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711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710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709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708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707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706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705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704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7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702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701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700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699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6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697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696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695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694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693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692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691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690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6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6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6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6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6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68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68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68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68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68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6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6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6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6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6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6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6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6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67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67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66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66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66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666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665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664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663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662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661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660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659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658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657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656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55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654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653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652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1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0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49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48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647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646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645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644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643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642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641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640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639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8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7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6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5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4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633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632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631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630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629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628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627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626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625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624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623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622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621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620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619">
      <pivotArea dataOnly="0" outline="0" fieldPosition="0">
        <references count="1">
          <reference field="4294967294" count="1">
            <x v="3"/>
          </reference>
        </references>
      </pivotArea>
    </format>
    <format dxfId="618">
      <pivotArea dataOnly="0" outline="0" fieldPosition="0">
        <references count="1">
          <reference field="4294967294" count="1">
            <x v="3"/>
          </reference>
        </references>
      </pivotArea>
    </format>
    <format dxfId="617">
      <pivotArea dataOnly="0" outline="0" fieldPosition="0">
        <references count="1">
          <reference field="4294967294" count="1">
            <x v="4"/>
          </reference>
        </references>
      </pivotArea>
    </format>
    <format dxfId="616">
      <pivotArea dataOnly="0" outline="0" fieldPosition="0">
        <references count="1">
          <reference field="4294967294" count="1">
            <x v="5"/>
          </reference>
        </references>
      </pivotArea>
    </format>
    <format dxfId="615">
      <pivotArea dataOnly="0" outline="0" fieldPosition="0">
        <references count="1">
          <reference field="4294967294" count="1">
            <x v="3"/>
          </reference>
        </references>
      </pivotArea>
    </format>
    <format dxfId="614">
      <pivotArea dataOnly="0" fieldPosition="0">
        <references count="1">
          <reference field="15" count="1">
            <x v="0"/>
          </reference>
        </references>
      </pivotArea>
    </format>
    <format dxfId="613">
      <pivotArea dataOnly="0" outline="0" fieldPosition="0">
        <references count="1">
          <reference field="4294967294" count="1">
            <x v="7"/>
          </reference>
        </references>
      </pivotArea>
    </format>
    <format dxfId="612">
      <pivotArea dataOnly="0" outline="0" fieldPosition="0">
        <references count="1">
          <reference field="4294967294" count="1">
            <x v="4"/>
          </reference>
        </references>
      </pivotArea>
    </format>
    <format dxfId="611">
      <pivotArea dataOnly="0" fieldPosition="0">
        <references count="1">
          <reference field="16" count="1">
            <x v="4"/>
          </reference>
        </references>
      </pivotArea>
    </format>
    <format dxfId="610">
      <pivotArea dataOnly="0" fieldPosition="0">
        <references count="1">
          <reference field="16" count="1">
            <x v="0"/>
          </reference>
        </references>
      </pivotArea>
    </format>
    <format dxfId="609">
      <pivotArea dataOnly="0" fieldPosition="0">
        <references count="1">
          <reference field="15" count="1">
            <x v="4"/>
          </reference>
        </references>
      </pivotArea>
    </format>
    <format dxfId="608">
      <pivotArea dataOnly="0" fieldPosition="0">
        <references count="1">
          <reference field="15" count="1">
            <x v="1"/>
          </reference>
        </references>
      </pivotArea>
    </format>
    <format dxfId="607">
      <pivotArea dataOnly="0" grandRow="1" fieldPosition="0"/>
    </format>
    <format dxfId="606">
      <pivotArea dataOnly="0" fieldPosition="0">
        <references count="1">
          <reference field="15" count="1">
            <x v="2"/>
          </reference>
        </references>
      </pivotArea>
    </format>
    <format dxfId="605">
      <pivotArea dataOnly="0" labelOnly="1" fieldPosition="0">
        <references count="7">
          <reference field="2" count="4">
            <x v="132"/>
            <x v="108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04">
      <pivotArea dataOnly="0" labelOnly="1" fieldPosition="0">
        <references count="7">
          <reference field="2" count="5">
            <x v="132"/>
            <x v="1088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03">
      <pivotArea dataOnly="0" labelOnly="1" fieldPosition="0">
        <references count="7">
          <reference field="2" count="6">
            <x v="132"/>
            <x v="1088"/>
            <x v="1147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02">
      <pivotArea dataOnly="0" labelOnly="1" fieldPosition="0">
        <references count="7">
          <reference field="2" count="1">
            <x v="1139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01">
      <pivotArea dataOnly="0" labelOnly="1" fieldPosition="0">
        <references count="7">
          <reference field="2" count="6">
            <x v="132"/>
            <x v="1088"/>
            <x v="1147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00">
      <pivotArea dataOnly="0" labelOnly="1" fieldPosition="0">
        <references count="7">
          <reference field="2" count="2">
            <x v="1165"/>
            <x v="117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599">
      <pivotArea dataOnly="0" labelOnly="1" fieldPosition="0">
        <references count="7">
          <reference field="2" count="3">
            <x v="110"/>
            <x v="119"/>
            <x v="149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98">
      <pivotArea dataOnly="0" labelOnly="1" fieldPosition="0">
        <references count="7">
          <reference field="2" count="4">
            <x v="108"/>
            <x v="114"/>
            <x v="127"/>
            <x v="13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97">
      <pivotArea dataOnly="0" labelOnly="1" fieldPosition="0">
        <references count="7">
          <reference field="2" count="4">
            <x v="246"/>
            <x v="870"/>
            <x v="881"/>
            <x v="92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96">
      <pivotArea dataOnly="0" labelOnly="1" fieldPosition="0">
        <references count="7">
          <reference field="2" count="2">
            <x v="55"/>
            <x v="12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</formats>
  <conditionalFormats count="6">
    <conditionalFormat scope="data" priority="3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colGrandTotals="0" itemPrintTitles="1" createdVersion="6" indent="0" outline="1" outlineData="1" multipleFieldFilters="0">
  <location ref="B6:J47" firstHeaderRow="0" firstDataRow="1" firstDataCol="1"/>
  <pivotFields count="57">
    <pivotField showAll="0"/>
    <pivotField showAll="0"/>
    <pivotField axis="axisRow" showAll="0">
      <items count="1193">
        <item x="1046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8"/>
        <item x="1089"/>
        <item x="1084"/>
        <item x="1085"/>
        <item x="1086"/>
        <item x="1087"/>
        <item x="1090"/>
        <item x="1091"/>
        <item x="1092"/>
        <item x="1093"/>
        <item x="1094"/>
        <item x="1048"/>
        <item x="1095"/>
        <item x="1096"/>
        <item x="1097"/>
        <item x="1098"/>
        <item x="1099"/>
        <item x="1100"/>
        <item x="1102"/>
        <item x="1101"/>
        <item x="1103"/>
        <item x="1104"/>
        <item x="1105"/>
        <item x="1049"/>
        <item x="1050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051"/>
        <item x="1119"/>
        <item x="1120"/>
        <item x="1052"/>
        <item x="1053"/>
        <item x="1054"/>
        <item x="1055"/>
        <item x="1121"/>
        <item x="1122"/>
        <item x="1140"/>
        <item x="1141"/>
        <item x="1123"/>
        <item x="1126"/>
        <item x="1124"/>
        <item x="1125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2"/>
        <item x="1146"/>
        <item x="1147"/>
        <item x="1148"/>
        <item x="1143"/>
        <item x="1149"/>
        <item x="1144"/>
        <item x="1150"/>
        <item x="1151"/>
        <item x="1152"/>
        <item x="1153"/>
        <item x="1154"/>
        <item x="1155"/>
        <item x="1157"/>
        <item x="1159"/>
        <item x="1160"/>
        <item x="1161"/>
        <item x="1163"/>
        <item x="1164"/>
        <item x="1165"/>
        <item x="1166"/>
        <item x="1167"/>
        <item x="1168"/>
        <item x="1169"/>
        <item x="1171"/>
        <item x="1172"/>
        <item x="1173"/>
        <item x="1176"/>
        <item x="1180"/>
        <item x="1181"/>
        <item x="1182"/>
        <item x="1183"/>
        <item x="1185"/>
        <item x="1186"/>
        <item x="1187"/>
        <item x="1188"/>
        <item x="1190"/>
        <item x="1047"/>
        <item x="103"/>
        <item x="552"/>
        <item x="183"/>
        <item x="285"/>
        <item x="827"/>
        <item x="432"/>
        <item x="439"/>
        <item x="127"/>
        <item x="339"/>
        <item x="654"/>
        <item x="73"/>
        <item x="929"/>
        <item x="306"/>
        <item x="453"/>
        <item x="605"/>
        <item x="785"/>
        <item x="550"/>
        <item x="764"/>
        <item x="553"/>
        <item x="677"/>
        <item x="509"/>
        <item x="403"/>
        <item x="18"/>
        <item x="787"/>
        <item x="749"/>
        <item x="673"/>
        <item x="134"/>
        <item x="856"/>
        <item x="527"/>
        <item x="233"/>
        <item x="153"/>
        <item x="924"/>
        <item x="196"/>
        <item x="728"/>
        <item x="180"/>
        <item x="881"/>
        <item x="1000"/>
        <item x="492"/>
        <item x="521"/>
        <item x="963"/>
        <item x="392"/>
        <item x="128"/>
        <item x="462"/>
        <item x="140"/>
        <item x="250"/>
        <item x="865"/>
        <item x="90"/>
        <item x="554"/>
        <item x="224"/>
        <item x="947"/>
        <item x="0"/>
        <item x="636"/>
        <item x="184"/>
        <item x="252"/>
        <item x="546"/>
        <item x="711"/>
        <item x="204"/>
        <item x="46"/>
        <item x="913"/>
        <item x="818"/>
        <item x="267"/>
        <item x="756"/>
        <item x="528"/>
        <item x="1010"/>
        <item x="234"/>
        <item x="341"/>
        <item x="399"/>
        <item x="506"/>
        <item x="82"/>
        <item x="185"/>
        <item x="245"/>
        <item x="529"/>
        <item x="324"/>
        <item x="286"/>
        <item x="164"/>
        <item x="201"/>
        <item x="273"/>
        <item x="848"/>
        <item x="515"/>
        <item x="630"/>
        <item x="985"/>
        <item x="253"/>
        <item x="425"/>
        <item x="802"/>
        <item x="274"/>
        <item x="120"/>
        <item x="505"/>
        <item x="746"/>
        <item x="104"/>
        <item x="928"/>
        <item x="912"/>
        <item x="599"/>
        <item x="478"/>
        <item x="452"/>
        <item x="715"/>
        <item x="28"/>
        <item x="467"/>
        <item x="743"/>
        <item x="152"/>
        <item x="891"/>
        <item x="923"/>
        <item x="530"/>
        <item x="249"/>
        <item x="365"/>
        <item x="290"/>
        <item x="6"/>
        <item x="244"/>
        <item x="43"/>
        <item x="760"/>
        <item x="123"/>
        <item x="933"/>
        <item x="823"/>
        <item x="428"/>
        <item x="836"/>
        <item x="429"/>
        <item x="55"/>
        <item x="703"/>
        <item x="258"/>
        <item x="513"/>
        <item x="95"/>
        <item x="678"/>
        <item x="531"/>
        <item x="759"/>
        <item x="556"/>
        <item x="989"/>
        <item x="367"/>
        <item x="925"/>
        <item x="557"/>
        <item x="936"/>
        <item x="751"/>
        <item x="70"/>
        <item x="405"/>
        <item x="316"/>
        <item x="680"/>
        <item x="722"/>
        <item x="377"/>
        <item x="271"/>
        <item x="438"/>
        <item x="842"/>
        <item x="131"/>
        <item x="165"/>
        <item x="387"/>
        <item x="400"/>
        <item x="788"/>
        <item x="946"/>
        <item x="420"/>
        <item x="901"/>
        <item x="320"/>
        <item x="664"/>
        <item x="471"/>
        <item x="136"/>
        <item x="1003"/>
        <item x="632"/>
        <item x="355"/>
        <item x="1019"/>
        <item x="38"/>
        <item x="999"/>
        <item x="817"/>
        <item x="81"/>
        <item x="697"/>
        <item x="854"/>
        <item x="868"/>
        <item x="969"/>
        <item x="635"/>
        <item x="786"/>
        <item x="314"/>
        <item x="78"/>
        <item x="870"/>
        <item x="240"/>
        <item x="860"/>
        <item x="927"/>
        <item x="181"/>
        <item x="615"/>
        <item x="62"/>
        <item x="590"/>
        <item x="406"/>
        <item x="866"/>
        <item x="402"/>
        <item x="831"/>
        <item x="125"/>
        <item x="859"/>
        <item x="852"/>
        <item x="132"/>
        <item x="381"/>
        <item x="532"/>
        <item x="378"/>
        <item x="186"/>
        <item x="26"/>
        <item x="738"/>
        <item x="366"/>
        <item x="289"/>
        <item x="645"/>
        <item x="572"/>
        <item x="138"/>
        <item x="94"/>
        <item x="926"/>
        <item x="211"/>
        <item x="965"/>
        <item x="899"/>
        <item x="863"/>
        <item x="307"/>
        <item x="829"/>
        <item x="675"/>
        <item x="699"/>
        <item x="667"/>
        <item x="575"/>
        <item x="101"/>
        <item x="296"/>
        <item x="604"/>
        <item x="514"/>
        <item x="708"/>
        <item x="419"/>
        <item x="875"/>
        <item x="843"/>
        <item x="903"/>
        <item x="850"/>
        <item x="716"/>
        <item x="218"/>
        <item x="221"/>
        <item x="725"/>
        <item x="558"/>
        <item x="22"/>
        <item x="473"/>
        <item x="14"/>
        <item x="622"/>
        <item x="516"/>
        <item x="706"/>
        <item x="559"/>
        <item x="310"/>
        <item x="737"/>
        <item x="424"/>
        <item x="449"/>
        <item x="169"/>
        <item x="354"/>
        <item x="92"/>
        <item x="326"/>
        <item x="600"/>
        <item x="533"/>
        <item x="968"/>
        <item x="780"/>
        <item x="657"/>
        <item x="534"/>
        <item x="436"/>
        <item x="967"/>
        <item x="469"/>
        <item x="726"/>
        <item x="841"/>
        <item x="261"/>
        <item x="144"/>
        <item x="669"/>
        <item x="601"/>
        <item x="391"/>
        <item x="115"/>
        <item x="784"/>
        <item x="783"/>
        <item x="824"/>
        <item x="879"/>
        <item x="847"/>
        <item x="340"/>
        <item x="475"/>
        <item x="671"/>
        <item x="781"/>
        <item x="585"/>
        <item x="75"/>
        <item x="39"/>
        <item x="212"/>
        <item x="482"/>
        <item x="139"/>
        <item x="805"/>
        <item x="93"/>
        <item x="325"/>
        <item x="525"/>
        <item x="333"/>
        <item x="896"/>
        <item x="284"/>
        <item x="535"/>
        <item x="921"/>
        <item x="54"/>
        <item x="978"/>
        <item x="633"/>
        <item x="801"/>
        <item x="898"/>
        <item x="411"/>
        <item x="887"/>
        <item x="876"/>
        <item x="595"/>
        <item x="474"/>
        <item x="536"/>
        <item x="8"/>
        <item x="886"/>
        <item x="996"/>
        <item x="422"/>
        <item x="207"/>
        <item x="293"/>
        <item x="690"/>
        <item x="313"/>
        <item x="693"/>
        <item x="547"/>
        <item x="357"/>
        <item x="1020"/>
        <item x="560"/>
        <item x="241"/>
        <item x="507"/>
        <item x="315"/>
        <item x="72"/>
        <item x="272"/>
        <item x="775"/>
        <item x="537"/>
        <item x="122"/>
        <item x="150"/>
        <item x="538"/>
        <item x="1021"/>
        <item x="799"/>
        <item x="373"/>
        <item x="685"/>
        <item x="155"/>
        <item x="747"/>
        <item x="356"/>
        <item x="583"/>
        <item x="931"/>
        <item x="596"/>
        <item x="423"/>
        <item x="60"/>
        <item x="294"/>
        <item x="74"/>
        <item x="96"/>
        <item x="188"/>
        <item x="106"/>
        <item x="263"/>
        <item x="578"/>
        <item x="442"/>
        <item x="116"/>
        <item x="410"/>
        <item x="576"/>
        <item x="368"/>
        <item x="907"/>
        <item x="1029"/>
        <item x="206"/>
        <item x="276"/>
        <item x="20"/>
        <item x="5"/>
        <item x="31"/>
        <item x="885"/>
        <item x="940"/>
        <item x="803"/>
        <item x="177"/>
        <item x="259"/>
        <item x="51"/>
        <item x="384"/>
        <item x="970"/>
        <item x="894"/>
        <item x="581"/>
        <item x="597"/>
        <item x="607"/>
        <item x="647"/>
        <item x="374"/>
        <item x="171"/>
        <item x="704"/>
        <item x="904"/>
        <item x="763"/>
        <item x="1025"/>
        <item x="409"/>
        <item x="672"/>
        <item x="297"/>
        <item x="621"/>
        <item x="735"/>
        <item x="639"/>
        <item x="916"/>
        <item x="248"/>
        <item x="648"/>
        <item x="739"/>
        <item x="736"/>
        <item x="370"/>
        <item x="362"/>
        <item x="845"/>
        <item x="815"/>
        <item x="561"/>
        <item x="663"/>
        <item x="867"/>
        <item x="729"/>
        <item x="1026"/>
        <item x="77"/>
        <item x="905"/>
        <item x="661"/>
        <item x="624"/>
        <item x="443"/>
        <item x="682"/>
        <item x="562"/>
        <item x="24"/>
        <item x="861"/>
        <item x="874"/>
        <item x="57"/>
        <item x="539"/>
        <item x="627"/>
        <item x="724"/>
        <item x="396"/>
        <item x="1017"/>
        <item x="351"/>
        <item x="321"/>
        <item x="41"/>
        <item x="44"/>
        <item x="637"/>
        <item x="695"/>
        <item x="962"/>
        <item x="331"/>
        <item x="1018"/>
        <item x="33"/>
        <item x="102"/>
        <item x="52"/>
        <item x="523"/>
        <item x="504"/>
        <item x="463"/>
        <item x="19"/>
        <item x="587"/>
        <item x="960"/>
        <item x="472"/>
        <item x="348"/>
        <item x="35"/>
        <item x="837"/>
        <item x="935"/>
        <item x="593"/>
        <item x="157"/>
        <item x="427"/>
        <item x="191"/>
        <item x="984"/>
        <item x="415"/>
        <item x="251"/>
        <item x="707"/>
        <item x="592"/>
        <item x="964"/>
        <item x="209"/>
        <item x="512"/>
        <item x="228"/>
        <item x="522"/>
        <item x="456"/>
        <item x="691"/>
        <item x="808"/>
        <item x="608"/>
        <item x="988"/>
        <item x="166"/>
        <item x="437"/>
        <item x="995"/>
        <item x="789"/>
        <item x="920"/>
        <item x="264"/>
        <item x="277"/>
        <item x="939"/>
        <item x="232"/>
        <item x="540"/>
        <item x="609"/>
        <item x="956"/>
        <item x="79"/>
        <item x="159"/>
        <item x="660"/>
        <item x="303"/>
        <item x="330"/>
        <item x="129"/>
        <item x="588"/>
        <item x="555"/>
        <item x="793"/>
        <item x="390"/>
        <item x="773"/>
        <item x="579"/>
        <item x="966"/>
        <item x="347"/>
        <item x="563"/>
        <item x="407"/>
        <item x="458"/>
        <item x="16"/>
        <item x="118"/>
        <item x="598"/>
        <item x="359"/>
        <item x="957"/>
        <item x="992"/>
        <item x="50"/>
        <item x="64"/>
        <item x="718"/>
        <item x="710"/>
        <item x="88"/>
        <item x="814"/>
        <item x="742"/>
        <item x="260"/>
        <item x="236"/>
        <item x="27"/>
        <item x="518"/>
        <item x="580"/>
        <item x="511"/>
        <item x="398"/>
        <item x="564"/>
        <item x="662"/>
        <item x="375"/>
        <item x="477"/>
        <item x="200"/>
        <item x="192"/>
        <item x="838"/>
        <item x="973"/>
        <item x="270"/>
        <item x="510"/>
        <item x="3"/>
        <item x="83"/>
        <item x="40"/>
        <item x="684"/>
        <item x="955"/>
        <item x="816"/>
        <item x="490"/>
        <item x="484"/>
        <item x="727"/>
        <item x="205"/>
        <item x="828"/>
        <item x="668"/>
        <item x="888"/>
        <item x="791"/>
        <item x="606"/>
        <item x="318"/>
        <item x="977"/>
        <item x="893"/>
        <item x="800"/>
        <item x="591"/>
        <item x="335"/>
        <item x="959"/>
        <item x="334"/>
        <item x="990"/>
        <item x="997"/>
        <item x="454"/>
        <item x="500"/>
        <item x="446"/>
        <item x="450"/>
        <item x="650"/>
        <item x="949"/>
        <item x="1013"/>
        <item x="897"/>
        <item x="701"/>
        <item x="666"/>
        <item x="702"/>
        <item x="126"/>
        <item x="857"/>
        <item x="626"/>
        <item x="483"/>
        <item x="983"/>
        <item x="1011"/>
        <item x="448"/>
        <item x="634"/>
        <item x="281"/>
        <item x="397"/>
        <item x="655"/>
        <item x="958"/>
        <item x="497"/>
        <item x="447"/>
        <item x="34"/>
        <item x="922"/>
        <item x="210"/>
        <item x="656"/>
        <item x="812"/>
        <item x="235"/>
        <item x="266"/>
        <item x="168"/>
        <item x="577"/>
        <item x="519"/>
        <item x="225"/>
        <item x="189"/>
        <item x="172"/>
        <item x="761"/>
        <item x="457"/>
        <item x="1014"/>
        <item x="610"/>
        <item x="268"/>
        <item x="778"/>
        <item x="625"/>
        <item x="1005"/>
        <item x="111"/>
        <item x="323"/>
        <item x="541"/>
        <item x="195"/>
        <item x="53"/>
        <item x="175"/>
        <item x="652"/>
        <item x="445"/>
        <item x="481"/>
        <item x="542"/>
        <item x="12"/>
        <item x="418"/>
        <item x="67"/>
        <item x="190"/>
        <item x="435"/>
        <item x="766"/>
        <item x="282"/>
        <item x="839"/>
        <item x="1"/>
        <item x="906"/>
        <item x="279"/>
        <item x="910"/>
        <item x="986"/>
        <item x="646"/>
        <item x="496"/>
        <item x="295"/>
        <item x="299"/>
        <item x="137"/>
        <item x="4"/>
        <item x="87"/>
        <item x="488"/>
        <item x="602"/>
        <item x="980"/>
        <item x="349"/>
        <item x="37"/>
        <item x="890"/>
        <item x="135"/>
        <item x="163"/>
        <item x="227"/>
        <item x="689"/>
        <item x="97"/>
        <item x="459"/>
        <item x="199"/>
        <item x="953"/>
        <item x="247"/>
        <item x="795"/>
        <item x="849"/>
        <item x="810"/>
        <item x="993"/>
        <item x="819"/>
        <item x="145"/>
        <item x="806"/>
        <item x="455"/>
        <item x="782"/>
        <item x="239"/>
        <item x="393"/>
        <item x="732"/>
        <item x="705"/>
        <item x="494"/>
        <item x="98"/>
        <item x="971"/>
        <item x="628"/>
        <item x="109"/>
        <item x="811"/>
        <item x="430"/>
        <item x="754"/>
        <item x="220"/>
        <item x="42"/>
        <item x="1004"/>
        <item x="243"/>
        <item x="441"/>
        <item x="687"/>
        <item x="309"/>
        <item x="13"/>
        <item x="981"/>
        <item x="794"/>
        <item x="32"/>
        <item x="589"/>
        <item x="151"/>
        <item x="174"/>
        <item x="142"/>
        <item x="15"/>
        <item x="238"/>
        <item x="30"/>
        <item x="571"/>
        <item x="862"/>
        <item x="499"/>
        <item x="345"/>
        <item x="945"/>
        <item x="909"/>
        <item x="91"/>
        <item x="688"/>
        <item x="385"/>
        <item x="332"/>
        <item x="1008"/>
        <item x="915"/>
        <item x="734"/>
        <item x="99"/>
        <item x="29"/>
        <item x="230"/>
        <item x="68"/>
        <item x="86"/>
        <item x="611"/>
        <item x="110"/>
        <item x="825"/>
        <item x="388"/>
        <item x="584"/>
        <item x="679"/>
        <item x="451"/>
        <item x="291"/>
        <item x="681"/>
        <item x="495"/>
        <item x="80"/>
        <item x="594"/>
        <item x="642"/>
        <item x="143"/>
        <item x="776"/>
        <item x="300"/>
        <item x="158"/>
        <item x="197"/>
        <item x="683"/>
        <item x="394"/>
        <item x="665"/>
        <item x="694"/>
        <item x="17"/>
        <item x="283"/>
        <item x="670"/>
        <item x="889"/>
        <item x="520"/>
        <item x="460"/>
        <item x="69"/>
        <item x="779"/>
        <item x="304"/>
        <item x="614"/>
        <item x="982"/>
        <item x="352"/>
        <item x="975"/>
        <item x="882"/>
        <item x="653"/>
        <item x="464"/>
        <item x="130"/>
        <item x="105"/>
        <item x="431"/>
        <item x="551"/>
        <item x="358"/>
        <item x="416"/>
        <item x="395"/>
        <item x="517"/>
        <item x="620"/>
        <item x="877"/>
        <item x="619"/>
        <item x="976"/>
        <item x="280"/>
        <item x="777"/>
        <item x="871"/>
        <item x="618"/>
        <item x="434"/>
        <item x="421"/>
        <item x="994"/>
        <item x="979"/>
        <item x="674"/>
        <item x="548"/>
        <item x="846"/>
        <item x="45"/>
        <item x="242"/>
        <item x="757"/>
        <item x="141"/>
        <item x="202"/>
        <item x="329"/>
        <item x="713"/>
        <item x="659"/>
        <item x="1007"/>
        <item x="1015"/>
        <item x="943"/>
        <item x="792"/>
        <item x="745"/>
        <item x="21"/>
        <item x="162"/>
        <item x="934"/>
        <item x="895"/>
        <item x="941"/>
        <item x="586"/>
        <item x="112"/>
        <item x="631"/>
        <item x="502"/>
        <item x="113"/>
        <item x="100"/>
        <item x="723"/>
        <item x="56"/>
        <item x="401"/>
        <item x="231"/>
        <item x="501"/>
        <item x="361"/>
        <item x="807"/>
        <item x="797"/>
        <item x="503"/>
        <item x="961"/>
        <item x="686"/>
        <item x="919"/>
        <item x="750"/>
        <item x="214"/>
        <item x="208"/>
        <item x="119"/>
        <item x="932"/>
        <item x="308"/>
        <item x="768"/>
        <item x="712"/>
        <item x="36"/>
        <item x="382"/>
        <item x="343"/>
        <item x="147"/>
        <item x="311"/>
        <item x="853"/>
        <item x="328"/>
        <item x="714"/>
        <item x="880"/>
        <item x="275"/>
        <item x="71"/>
        <item x="767"/>
        <item x="485"/>
        <item x="884"/>
        <item x="902"/>
        <item x="476"/>
        <item x="262"/>
        <item x="911"/>
        <item x="173"/>
        <item x="612"/>
        <item x="771"/>
        <item x="582"/>
        <item x="613"/>
        <item x="2"/>
        <item x="146"/>
        <item x="830"/>
        <item x="1009"/>
        <item x="883"/>
        <item x="790"/>
        <item x="480"/>
        <item x="287"/>
        <item x="121"/>
        <item x="344"/>
        <item x="717"/>
        <item x="414"/>
        <item x="1012"/>
        <item x="182"/>
        <item x="379"/>
        <item x="1027"/>
        <item x="524"/>
        <item x="404"/>
        <item x="733"/>
        <item x="327"/>
        <item x="644"/>
        <item x="389"/>
        <item x="696"/>
        <item x="194"/>
        <item x="265"/>
        <item x="269"/>
        <item x="61"/>
        <item x="755"/>
        <item x="255"/>
        <item x="107"/>
        <item x="338"/>
        <item x="383"/>
        <item x="640"/>
        <item x="826"/>
        <item x="565"/>
        <item x="278"/>
        <item x="731"/>
        <item x="489"/>
        <item x="603"/>
        <item x="48"/>
        <item x="840"/>
        <item x="752"/>
        <item x="844"/>
        <item x="872"/>
        <item x="698"/>
        <item x="413"/>
        <item x="938"/>
        <item x="11"/>
        <item x="998"/>
        <item x="465"/>
        <item x="386"/>
        <item x="832"/>
        <item x="486"/>
        <item x="25"/>
        <item x="468"/>
        <item x="851"/>
        <item x="179"/>
        <item x="317"/>
        <item x="417"/>
        <item x="821"/>
        <item x="952"/>
        <item x="160"/>
        <item x="740"/>
        <item x="638"/>
        <item x="85"/>
        <item x="108"/>
        <item x="774"/>
        <item x="566"/>
        <item x="858"/>
        <item x="567"/>
        <item x="770"/>
        <item x="892"/>
        <item x="223"/>
        <item x="305"/>
        <item x="798"/>
        <item x="133"/>
        <item x="649"/>
        <item x="900"/>
        <item x="217"/>
        <item x="63"/>
        <item x="117"/>
        <item x="433"/>
        <item x="66"/>
        <item x="203"/>
        <item x="543"/>
        <item x="719"/>
        <item x="7"/>
        <item x="470"/>
        <item x="820"/>
        <item x="161"/>
        <item x="822"/>
        <item x="748"/>
        <item x="380"/>
        <item x="951"/>
        <item x="796"/>
        <item x="700"/>
        <item x="753"/>
        <item x="89"/>
        <item x="1022"/>
        <item x="124"/>
        <item x="944"/>
        <item x="187"/>
        <item x="772"/>
        <item x="49"/>
        <item x="246"/>
        <item x="487"/>
        <item x="617"/>
        <item x="744"/>
        <item x="149"/>
        <item x="720"/>
        <item x="23"/>
        <item x="216"/>
        <item x="917"/>
        <item x="568"/>
        <item x="466"/>
        <item x="213"/>
        <item x="950"/>
        <item x="730"/>
        <item x="493"/>
        <item x="942"/>
        <item x="930"/>
        <item x="312"/>
        <item x="364"/>
        <item x="408"/>
        <item x="869"/>
        <item x="918"/>
        <item x="878"/>
        <item x="298"/>
        <item x="651"/>
        <item x="353"/>
        <item x="257"/>
        <item x="1002"/>
        <item x="873"/>
        <item x="229"/>
        <item x="491"/>
        <item x="58"/>
        <item x="549"/>
        <item x="762"/>
        <item x="864"/>
        <item x="974"/>
        <item x="114"/>
        <item x="623"/>
        <item x="444"/>
        <item x="643"/>
        <item x="256"/>
        <item x="301"/>
        <item x="322"/>
        <item x="1024"/>
        <item x="461"/>
        <item x="833"/>
        <item x="570"/>
        <item x="9"/>
        <item x="855"/>
        <item x="336"/>
        <item x="337"/>
        <item x="1023"/>
        <item x="319"/>
        <item x="76"/>
        <item x="765"/>
        <item x="222"/>
        <item x="346"/>
        <item x="412"/>
        <item x="908"/>
        <item x="59"/>
        <item x="156"/>
        <item x="369"/>
        <item x="363"/>
        <item x="360"/>
        <item x="154"/>
        <item x="219"/>
        <item x="376"/>
        <item x="573"/>
        <item x="544"/>
        <item x="616"/>
        <item x="302"/>
        <item x="987"/>
        <item x="721"/>
        <item x="10"/>
        <item x="167"/>
        <item x="178"/>
        <item x="813"/>
        <item x="215"/>
        <item x="1016"/>
        <item x="692"/>
        <item x="991"/>
        <item x="914"/>
        <item x="65"/>
        <item x="84"/>
        <item x="498"/>
        <item x="288"/>
        <item x="658"/>
        <item x="741"/>
        <item x="954"/>
        <item x="226"/>
        <item x="676"/>
        <item x="526"/>
        <item x="342"/>
        <item x="809"/>
        <item x="569"/>
        <item x="758"/>
        <item x="937"/>
        <item x="769"/>
        <item x="193"/>
        <item x="948"/>
        <item x="170"/>
        <item x="479"/>
        <item x="292"/>
        <item x="47"/>
        <item x="629"/>
        <item x="198"/>
        <item x="972"/>
        <item x="545"/>
        <item x="254"/>
        <item x="440"/>
        <item x="237"/>
        <item x="372"/>
        <item x="350"/>
        <item x="371"/>
        <item x="148"/>
        <item x="574"/>
        <item x="1001"/>
        <item x="426"/>
        <item x="1006"/>
        <item x="176"/>
        <item x="641"/>
        <item x="709"/>
        <item x="834"/>
        <item x="835"/>
        <item x="1028"/>
        <item x="1030"/>
        <item x="1031"/>
        <item x="1032"/>
        <item x="1184"/>
        <item x="1191"/>
        <item x="1189"/>
        <item x="1174"/>
        <item x="1178"/>
        <item x="1106"/>
        <item x="1033"/>
        <item x="1034"/>
        <item x="1035"/>
        <item x="1036"/>
        <item x="1037"/>
        <item x="1038"/>
        <item x="1156"/>
        <item x="1162"/>
        <item x="1175"/>
        <item x="1177"/>
        <item x="1179"/>
        <item x="1039"/>
        <item x="1040"/>
        <item x="1145"/>
        <item x="1158"/>
        <item x="508"/>
        <item x="804"/>
        <item x="1041"/>
        <item x="1042"/>
        <item x="1043"/>
        <item x="1044"/>
        <item x="1045"/>
        <item x="11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sd="0" x="2"/>
        <item sd="0"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14">
        <item sd="0" x="4"/>
        <item x="0"/>
        <item x="2"/>
        <item sd="0" x="1"/>
        <item x="11"/>
        <item sd="0" x="5"/>
        <item sd="0" x="10"/>
        <item sd="0" x="3"/>
        <item x="9"/>
        <item x="8"/>
        <item sd="0" x="12"/>
        <item sd="0" x="7"/>
        <item sd="0" x="6"/>
        <item t="default"/>
      </items>
    </pivotField>
    <pivotField axis="axisRow" showAll="0">
      <items count="25">
        <item sd="0" x="15"/>
        <item x="14"/>
        <item x="5"/>
        <item sd="0" x="20"/>
        <item x="9"/>
        <item sd="0" x="12"/>
        <item sd="0" x="17"/>
        <item x="2"/>
        <item x="22"/>
        <item sd="0" x="1"/>
        <item sd="0" x="0"/>
        <item sd="0" x="11"/>
        <item x="6"/>
        <item x="21"/>
        <item x="3"/>
        <item x="13"/>
        <item x="4"/>
        <item x="18"/>
        <item x="16"/>
        <item sd="0" x="19"/>
        <item x="23"/>
        <item x="10"/>
        <item x="8"/>
        <item sd="0" x="7"/>
        <item t="default"/>
      </items>
    </pivotField>
    <pivotField axis="axisRow" showAll="0">
      <items count="26">
        <item sd="0" x="17"/>
        <item x="5"/>
        <item x="21"/>
        <item sd="0" x="14"/>
        <item x="13"/>
        <item x="7"/>
        <item x="12"/>
        <item x="15"/>
        <item x="2"/>
        <item x="23"/>
        <item x="1"/>
        <item x="0"/>
        <item x="11"/>
        <item x="6"/>
        <item x="22"/>
        <item sd="0" x="3"/>
        <item sd="0" x="18"/>
        <item x="4"/>
        <item x="19"/>
        <item sd="0" x="16"/>
        <item x="20"/>
        <item x="24"/>
        <item x="10"/>
        <item sd="0" x="9"/>
        <item x="8"/>
        <item t="default"/>
      </items>
    </pivotField>
    <pivotField showAll="0">
      <items count="6">
        <item x="0"/>
        <item sd="0" x="3"/>
        <item sd="0" x="2"/>
        <item sd="0" x="1"/>
        <item m="1" x="4"/>
        <item t="default"/>
      </items>
    </pivotField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6">
    <field x="10"/>
    <field x="11"/>
    <field x="12"/>
    <field x="13"/>
    <field x="14"/>
    <field x="2"/>
  </rowFields>
  <rowItems count="41">
    <i>
      <x/>
    </i>
    <i r="1">
      <x/>
    </i>
    <i r="2">
      <x/>
    </i>
    <i r="2">
      <x v="1"/>
    </i>
    <i r="3">
      <x v="5"/>
    </i>
    <i r="3">
      <x v="9"/>
    </i>
    <i r="3">
      <x v="10"/>
    </i>
    <i r="3">
      <x v="11"/>
    </i>
    <i r="3">
      <x v="23"/>
    </i>
    <i r="2">
      <x v="7"/>
    </i>
    <i r="2">
      <x v="11"/>
    </i>
    <i r="2">
      <x v="12"/>
    </i>
    <i r="1">
      <x v="3"/>
    </i>
    <i r="2">
      <x v="2"/>
    </i>
    <i r="3">
      <x/>
    </i>
    <i r="3">
      <x v="1"/>
    </i>
    <i r="4">
      <x/>
    </i>
    <i r="4">
      <x v="23"/>
    </i>
    <i r="3">
      <x v="3"/>
    </i>
    <i r="3">
      <x v="4"/>
    </i>
    <i r="4">
      <x v="3"/>
    </i>
    <i r="4">
      <x v="23"/>
    </i>
    <i r="3">
      <x v="6"/>
    </i>
    <i r="3">
      <x v="14"/>
    </i>
    <i r="4">
      <x v="15"/>
    </i>
    <i r="4">
      <x v="23"/>
    </i>
    <i r="3">
      <x v="15"/>
    </i>
    <i r="4">
      <x v="16"/>
    </i>
    <i r="4">
      <x v="23"/>
    </i>
    <i r="3">
      <x v="19"/>
    </i>
    <i r="2">
      <x v="3"/>
    </i>
    <i r="2">
      <x v="5"/>
    </i>
    <i r="2">
      <x v="6"/>
    </i>
    <i r="2">
      <x v="9"/>
    </i>
    <i r="3">
      <x v="18"/>
    </i>
    <i r="4">
      <x v="19"/>
    </i>
    <i r="4">
      <x v="23"/>
    </i>
    <i r="2">
      <x v="10"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argetДекабрь 2025" fld="51" baseField="20" baseItem="0"/>
    <dataField name="Sum of ACTДекабрь 2025" fld="50" baseField="19" baseItem="14"/>
    <dataField name="Sum of дек2025 Tg-Act" fld="52" baseField="0" baseItem="0"/>
    <dataField name="Sum of TargetАпрель 2026" fld="35" baseField="13" baseItem="11"/>
    <dataField name="Sum of ACTАпрель 2026" fld="49" baseField="13" baseItem="11"/>
    <dataField name="Sum of Апрель Tg-Act" fld="55" baseField="0" baseItem="0"/>
    <dataField name="Sum of TargetДекабрь 2026" fld="43" baseField="19" baseItem="2"/>
    <dataField name="Sum of Dec26Tg-Apr26Act" fld="56" baseField="0" baseItem="0"/>
  </dataFields>
  <formats count="293">
    <format dxfId="595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94">
      <pivotArea dataOnly="0" outline="0" fieldPosition="0">
        <references count="1">
          <reference field="4294967294" count="1">
            <x v="6"/>
          </reference>
        </references>
      </pivotArea>
    </format>
    <format dxfId="59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592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91">
      <pivotArea field="15" type="button" dataOnly="0" labelOnly="1" outline="0"/>
    </format>
    <format dxfId="590">
      <pivotArea dataOnly="0" labelOnly="1" grandRow="1" outline="0" fieldPosition="0"/>
    </format>
    <format dxfId="589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88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87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86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585">
      <pivotArea dataOnly="0" grandRow="1" fieldPosition="0"/>
    </format>
    <format dxfId="584">
      <pivotArea dataOnly="0" grandRow="1" fieldPosition="0"/>
    </format>
    <format dxfId="583">
      <pivotArea dataOnly="0" labelOnly="1" fieldPosition="0">
        <references count="1">
          <reference field="10" count="0"/>
        </references>
      </pivotArea>
    </format>
    <format dxfId="582">
      <pivotArea dataOnly="0" labelOnly="1" grandRow="1" outline="0" fieldPosition="0"/>
    </format>
    <format dxfId="581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580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579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578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577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576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75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574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573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572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571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570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569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568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567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56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565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564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563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562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561">
      <pivotArea dataOnly="0" labelOnly="1" fieldPosition="0">
        <references count="5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format>
    <format dxfId="560">
      <pivotArea dataOnly="0" labelOnly="1" fieldPosition="0">
        <references count="5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</references>
      </pivotArea>
    </format>
    <format dxfId="559">
      <pivotArea dataOnly="0" labelOnly="1" fieldPosition="0">
        <references count="5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</references>
      </pivotArea>
    </format>
    <format dxfId="558">
      <pivotArea dataOnly="0" labelOnly="1" fieldPosition="0">
        <references count="5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</references>
      </pivotArea>
    </format>
    <format dxfId="557">
      <pivotArea dataOnly="0" labelOnly="1" fieldPosition="0">
        <references count="5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</references>
      </pivotArea>
    </format>
    <format dxfId="556">
      <pivotArea dataOnly="0" labelOnly="1" fieldPosition="0">
        <references count="5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</references>
      </pivotArea>
    </format>
    <format dxfId="555">
      <pivotArea dataOnly="0" labelOnly="1" fieldPosition="0">
        <references count="5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</references>
      </pivotArea>
    </format>
    <format dxfId="554">
      <pivotArea dataOnly="0" labelOnly="1" fieldPosition="0">
        <references count="5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</references>
      </pivotArea>
    </format>
    <format dxfId="553">
      <pivotArea dataOnly="0" labelOnly="1" fieldPosition="0">
        <references count="5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</references>
      </pivotArea>
    </format>
    <format dxfId="552">
      <pivotArea dataOnly="0" labelOnly="1" fieldPosition="0">
        <references count="5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551">
      <pivotArea dataOnly="0" labelOnly="1" fieldPosition="0">
        <references count="5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550">
      <pivotArea dataOnly="0" labelOnly="1" fieldPosition="0">
        <references count="5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549">
      <pivotArea dataOnly="0" labelOnly="1" fieldPosition="0">
        <references count="5">
          <reference field="2" count="14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548">
      <pivotArea dataOnly="0" labelOnly="1" fieldPosition="0">
        <references count="5">
          <reference field="2" count="50">
            <x v="39"/>
            <x v="51"/>
            <x v="58"/>
            <x v="61"/>
            <x v="62"/>
            <x v="65"/>
            <x v="109"/>
            <x v="139"/>
            <x v="148"/>
            <x v="150"/>
            <x v="179"/>
            <x v="180"/>
            <x v="191"/>
            <x v="196"/>
            <x v="213"/>
            <x v="216"/>
            <x v="232"/>
            <x v="240"/>
            <x v="243"/>
            <x v="252"/>
            <x v="255"/>
            <x v="259"/>
            <x v="267"/>
            <x v="273"/>
            <x v="279"/>
            <x v="285"/>
            <x v="288"/>
            <x v="293"/>
            <x v="311"/>
            <x v="315"/>
            <x v="317"/>
            <x v="318"/>
            <x v="323"/>
            <x v="331"/>
            <x v="336"/>
            <x v="339"/>
            <x v="351"/>
            <x v="352"/>
            <x v="365"/>
            <x v="383"/>
            <x v="392"/>
            <x v="397"/>
            <x v="400"/>
            <x v="424"/>
            <x v="425"/>
            <x v="429"/>
            <x v="432"/>
            <x v="445"/>
            <x v="446"/>
            <x v="4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547">
      <pivotArea dataOnly="0" labelOnly="1" fieldPosition="0">
        <references count="5">
          <reference field="2" count="50">
            <x v="480"/>
            <x v="487"/>
            <x v="491"/>
            <x v="506"/>
            <x v="508"/>
            <x v="516"/>
            <x v="519"/>
            <x v="525"/>
            <x v="559"/>
            <x v="568"/>
            <x v="572"/>
            <x v="573"/>
            <x v="577"/>
            <x v="591"/>
            <x v="592"/>
            <x v="593"/>
            <x v="597"/>
            <x v="612"/>
            <x v="614"/>
            <x v="620"/>
            <x v="622"/>
            <x v="625"/>
            <x v="626"/>
            <x v="658"/>
            <x v="665"/>
            <x v="666"/>
            <x v="667"/>
            <x v="683"/>
            <x v="726"/>
            <x v="738"/>
            <x v="739"/>
            <x v="748"/>
            <x v="755"/>
            <x v="762"/>
            <x v="764"/>
            <x v="766"/>
            <x v="793"/>
            <x v="797"/>
            <x v="800"/>
            <x v="802"/>
            <x v="808"/>
            <x v="810"/>
            <x v="816"/>
            <x v="818"/>
            <x v="824"/>
            <x v="840"/>
            <x v="854"/>
            <x v="861"/>
            <x v="862"/>
            <x v="86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546">
      <pivotArea dataOnly="0" labelOnly="1" fieldPosition="0">
        <references count="5">
          <reference field="2" count="35">
            <x v="871"/>
            <x v="878"/>
            <x v="891"/>
            <x v="894"/>
            <x v="896"/>
            <x v="906"/>
            <x v="909"/>
            <x v="910"/>
            <x v="916"/>
            <x v="930"/>
            <x v="945"/>
            <x v="952"/>
            <x v="960"/>
            <x v="962"/>
            <x v="965"/>
            <x v="981"/>
            <x v="985"/>
            <x v="998"/>
            <x v="1005"/>
            <x v="1011"/>
            <x v="1016"/>
            <x v="1021"/>
            <x v="1023"/>
            <x v="1044"/>
            <x v="1067"/>
            <x v="1068"/>
            <x v="1098"/>
            <x v="1101"/>
            <x v="1106"/>
            <x v="1122"/>
            <x v="1125"/>
            <x v="1129"/>
            <x v="1137"/>
            <x v="1146"/>
            <x v="11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545">
      <pivotArea dataOnly="0" labelOnly="1" fieldPosition="0">
        <references count="5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</references>
      </pivotArea>
    </format>
    <format dxfId="544">
      <pivotArea dataOnly="0" labelOnly="1" fieldPosition="0">
        <references count="5">
          <reference field="2" count="41">
            <x v="55"/>
            <x v="60"/>
            <x v="74"/>
            <x v="136"/>
            <x v="154"/>
            <x v="162"/>
            <x v="170"/>
            <x v="178"/>
            <x v="202"/>
            <x v="215"/>
            <x v="227"/>
            <x v="230"/>
            <x v="304"/>
            <x v="320"/>
            <x v="360"/>
            <x v="394"/>
            <x v="412"/>
            <x v="441"/>
            <x v="444"/>
            <x v="447"/>
            <x v="483"/>
            <x v="550"/>
            <x v="576"/>
            <x v="599"/>
            <x v="640"/>
            <x v="690"/>
            <x v="698"/>
            <x v="779"/>
            <x v="841"/>
            <x v="857"/>
            <x v="882"/>
            <x v="914"/>
            <x v="953"/>
            <x v="1028"/>
            <x v="1035"/>
            <x v="1065"/>
            <x v="1074"/>
            <x v="1097"/>
            <x v="1099"/>
            <x v="1120"/>
            <x v="11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</references>
      </pivotArea>
    </format>
    <format dxfId="543">
      <pivotArea dataOnly="0" labelOnly="1" fieldPosition="0">
        <references count="5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</references>
      </pivotArea>
    </format>
    <format dxfId="542">
      <pivotArea dataOnly="0" labelOnly="1" fieldPosition="0">
        <references count="5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</references>
      </pivotArea>
    </format>
    <format dxfId="541">
      <pivotArea dataOnly="0" labelOnly="1" fieldPosition="0">
        <references count="5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6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40">
      <pivotArea dataOnly="0" labelOnly="1" fieldPosition="0">
        <references count="5">
          <reference field="2" count="50">
            <x v="206"/>
            <x v="207"/>
            <x v="217"/>
            <x v="218"/>
            <x v="221"/>
            <x v="236"/>
            <x v="244"/>
            <x v="247"/>
            <x v="248"/>
            <x v="257"/>
            <x v="261"/>
            <x v="263"/>
            <x v="264"/>
            <x v="272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0"/>
            <x v="358"/>
            <x v="363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39">
      <pivotArea dataOnly="0" labelOnly="1" fieldPosition="0">
        <references count="5">
          <reference field="2" count="50">
            <x v="438"/>
            <x v="458"/>
            <x v="464"/>
            <x v="466"/>
            <x v="470"/>
            <x v="477"/>
            <x v="485"/>
            <x v="489"/>
            <x v="492"/>
            <x v="493"/>
            <x v="494"/>
            <x v="495"/>
            <x v="497"/>
            <x v="504"/>
            <x v="511"/>
            <x v="517"/>
            <x v="518"/>
            <x v="526"/>
            <x v="527"/>
            <x v="529"/>
            <x v="534"/>
            <x v="539"/>
            <x v="542"/>
            <x v="548"/>
            <x v="552"/>
            <x v="553"/>
            <x v="554"/>
            <x v="555"/>
            <x v="557"/>
            <x v="563"/>
            <x v="569"/>
            <x v="571"/>
            <x v="579"/>
            <x v="584"/>
            <x v="587"/>
            <x v="596"/>
            <x v="598"/>
            <x v="601"/>
            <x v="604"/>
            <x v="613"/>
            <x v="619"/>
            <x v="628"/>
            <x v="629"/>
            <x v="630"/>
            <x v="638"/>
            <x v="639"/>
            <x v="643"/>
            <x v="644"/>
            <x v="645"/>
            <x v="6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38">
      <pivotArea dataOnly="0" labelOnly="1" fieldPosition="0">
        <references count="5">
          <reference field="2" count="50">
            <x v="649"/>
            <x v="650"/>
            <x v="652"/>
            <x v="655"/>
            <x v="657"/>
            <x v="675"/>
            <x v="676"/>
            <x v="681"/>
            <x v="682"/>
            <x v="684"/>
            <x v="693"/>
            <x v="695"/>
            <x v="696"/>
            <x v="697"/>
            <x v="704"/>
            <x v="708"/>
            <x v="712"/>
            <x v="714"/>
            <x v="717"/>
            <x v="721"/>
            <x v="734"/>
            <x v="742"/>
            <x v="744"/>
            <x v="745"/>
            <x v="746"/>
            <x v="750"/>
            <x v="752"/>
            <x v="753"/>
            <x v="756"/>
            <x v="758"/>
            <x v="759"/>
            <x v="765"/>
            <x v="769"/>
            <x v="770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19"/>
            <x v="822"/>
            <x v="826"/>
            <x v="82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37">
      <pivotArea dataOnly="0" labelOnly="1" fieldPosition="0">
        <references count="5">
          <reference field="2" count="50">
            <x v="837"/>
            <x v="846"/>
            <x v="847"/>
            <x v="856"/>
            <x v="858"/>
            <x v="865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4"/>
            <x v="946"/>
            <x v="954"/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7"/>
            <x v="1029"/>
            <x v="1032"/>
            <x v="1036"/>
            <x v="103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36">
      <pivotArea dataOnly="0" labelOnly="1" fieldPosition="0">
        <references count="5">
          <reference field="2" count="25">
            <x v="1039"/>
            <x v="1042"/>
            <x v="1045"/>
            <x v="1046"/>
            <x v="1049"/>
            <x v="1052"/>
            <x v="1053"/>
            <x v="1054"/>
            <x v="1055"/>
            <x v="1058"/>
            <x v="1064"/>
            <x v="1076"/>
            <x v="1079"/>
            <x v="1086"/>
            <x v="1090"/>
            <x v="1092"/>
            <x v="1095"/>
            <x v="1096"/>
            <x v="1109"/>
            <x v="1111"/>
            <x v="1112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535">
      <pivotArea dataOnly="0" labelOnly="1" fieldPosition="0">
        <references count="5">
          <reference field="2" count="30">
            <x v="94"/>
            <x v="117"/>
            <x v="166"/>
            <x v="176"/>
            <x v="229"/>
            <x v="269"/>
            <x v="271"/>
            <x v="334"/>
            <x v="417"/>
            <x v="433"/>
            <x v="452"/>
            <x v="453"/>
            <x v="484"/>
            <x v="528"/>
            <x v="543"/>
            <x v="545"/>
            <x v="566"/>
            <x v="588"/>
            <x v="589"/>
            <x v="670"/>
            <x v="688"/>
            <x v="778"/>
            <x v="785"/>
            <x v="849"/>
            <x v="898"/>
            <x v="950"/>
            <x v="992"/>
            <x v="1077"/>
            <x v="108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</references>
      </pivotArea>
    </format>
    <format dxfId="534">
      <pivotArea dataOnly="0" labelOnly="1" fieldPosition="0">
        <references count="5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</references>
      </pivotArea>
    </format>
    <format dxfId="533">
      <pivotArea dataOnly="0" labelOnly="1" fieldPosition="0">
        <references count="5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</references>
      </pivotArea>
    </format>
    <format dxfId="532">
      <pivotArea dataOnly="0" labelOnly="1" fieldPosition="0">
        <references count="5">
          <reference field="2" count="25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</references>
      </pivotArea>
    </format>
    <format dxfId="531">
      <pivotArea dataOnly="0" labelOnly="1" fieldPosition="0">
        <references count="5">
          <reference field="2" count="30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</references>
      </pivotArea>
    </format>
    <format dxfId="530">
      <pivotArea dataOnly="0" labelOnly="1" fieldPosition="0">
        <references count="5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</references>
      </pivotArea>
    </format>
    <format dxfId="529">
      <pivotArea dataOnly="0" labelOnly="1" fieldPosition="0">
        <references count="5">
          <reference field="2" count="36">
            <x v="36"/>
            <x v="37"/>
            <x v="38"/>
            <x v="69"/>
            <x v="70"/>
            <x v="120"/>
            <x v="121"/>
            <x v="164"/>
            <x v="219"/>
            <x v="310"/>
            <x v="345"/>
            <x v="359"/>
            <x v="391"/>
            <x v="398"/>
            <x v="418"/>
            <x v="581"/>
            <x v="663"/>
            <x v="673"/>
            <x v="674"/>
            <x v="687"/>
            <x v="706"/>
            <x v="718"/>
            <x v="724"/>
            <x v="789"/>
            <x v="812"/>
            <x v="844"/>
            <x v="860"/>
            <x v="887"/>
            <x v="996"/>
            <x v="997"/>
            <x v="1000"/>
            <x v="1043"/>
            <x v="1050"/>
            <x v="1102"/>
            <x v="113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</references>
      </pivotArea>
    </format>
    <format dxfId="528">
      <pivotArea dataOnly="0" labelOnly="1" fieldPosition="0">
        <references count="5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</references>
      </pivotArea>
    </format>
    <format dxfId="527">
      <pivotArea dataOnly="0" labelOnly="1" fieldPosition="0">
        <references count="5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</references>
      </pivotArea>
    </format>
    <format dxfId="526">
      <pivotArea dataOnly="0" labelOnly="1" fieldPosition="0">
        <references count="5">
          <reference field="2" count="25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</references>
      </pivotArea>
    </format>
    <format dxfId="525">
      <pivotArea dataOnly="0" labelOnly="1" fieldPosition="0">
        <references count="5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</references>
      </pivotArea>
    </format>
    <format dxfId="524">
      <pivotArea dataOnly="0" fieldPosition="0">
        <references count="1">
          <reference field="10" count="1">
            <x v="0"/>
          </reference>
        </references>
      </pivotArea>
    </format>
    <format dxfId="523">
      <pivotArea dataOnly="0" fieldPosition="0">
        <references count="1">
          <reference field="10" count="1">
            <x v="0"/>
          </reference>
        </references>
      </pivotArea>
    </format>
    <format dxfId="522">
      <pivotArea dataOnly="0" fieldPosition="0">
        <references count="1">
          <reference field="11" count="1">
            <x v="3"/>
          </reference>
        </references>
      </pivotArea>
    </format>
    <format dxfId="521">
      <pivotArea dataOnly="0" fieldPosition="0">
        <references count="1">
          <reference field="11" count="1">
            <x v="0"/>
          </reference>
        </references>
      </pivotArea>
    </format>
    <format dxfId="520">
      <pivotArea dataOnly="0" fieldPosition="0">
        <references count="1">
          <reference field="10" count="1">
            <x v="1"/>
          </reference>
        </references>
      </pivotArea>
    </format>
    <format dxfId="519">
      <pivotArea dataOnly="0" fieldPosition="0">
        <references count="1">
          <reference field="10" count="1">
            <x v="1"/>
          </reference>
        </references>
      </pivotArea>
    </format>
    <format dxfId="518">
      <pivotArea dataOnly="0" fieldPosition="0">
        <references count="1">
          <reference field="10" count="1">
            <x v="2"/>
          </reference>
        </references>
      </pivotArea>
    </format>
    <format dxfId="517">
      <pivotArea dataOnly="0" fieldPosition="0">
        <references count="1">
          <reference field="10" count="1">
            <x v="2"/>
          </reference>
        </references>
      </pivotArea>
    </format>
    <format dxfId="516">
      <pivotArea field="10" type="button" dataOnly="0" labelOnly="1" outline="0" axis="axisRow" fieldPosition="0"/>
    </format>
    <format dxfId="515">
      <pivotArea dataOnly="0" labelOnly="1" fieldPosition="0">
        <references count="1">
          <reference field="10" count="1">
            <x v="0"/>
          </reference>
        </references>
      </pivotArea>
    </format>
    <format dxfId="514">
      <pivotArea dataOnly="0" labelOnly="1" fieldPosition="0">
        <references count="1">
          <reference field="10" count="0"/>
        </references>
      </pivotArea>
    </format>
    <format dxfId="513">
      <pivotArea dataOnly="0" labelOnly="1" grandRow="1" outline="0" fieldPosition="0"/>
    </format>
    <format dxfId="512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511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510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509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508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507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506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505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504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503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502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501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500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499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498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497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49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495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494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493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492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491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490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>
            <x v="10"/>
          </reference>
        </references>
      </pivotArea>
    </format>
    <format dxfId="489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>
            <x v="11"/>
          </reference>
        </references>
      </pivotArea>
    </format>
    <format dxfId="488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>
            <x v="12"/>
          </reference>
        </references>
      </pivotArea>
    </format>
    <format dxfId="487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>
            <x v="5"/>
          </reference>
        </references>
      </pivotArea>
    </format>
    <format dxfId="486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485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>
            <x v="22"/>
          </reference>
        </references>
      </pivotArea>
    </format>
    <format dxfId="484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>
            <x v="24"/>
          </reference>
        </references>
      </pivotArea>
    </format>
    <format dxfId="48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>
            <x v="4"/>
          </reference>
        </references>
      </pivotArea>
    </format>
    <format dxfId="48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2">
            <x v="0"/>
            <x v="23"/>
          </reference>
        </references>
      </pivotArea>
    </format>
    <format dxfId="48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48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2">
            <x v="3"/>
            <x v="23"/>
          </reference>
        </references>
      </pivotArea>
    </format>
    <format dxfId="47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7"/>
          </reference>
        </references>
      </pivotArea>
    </format>
    <format dxfId="478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2">
            <x v="15"/>
            <x v="23"/>
          </reference>
        </references>
      </pivotArea>
    </format>
    <format dxfId="477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2">
            <x v="16"/>
            <x v="23"/>
          </reference>
        </references>
      </pivotArea>
    </format>
    <format dxfId="476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>
            <x v="20"/>
          </reference>
        </references>
      </pivotArea>
    </format>
    <format dxfId="475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474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47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>
            <x v="14"/>
          </reference>
        </references>
      </pivotArea>
    </format>
    <format dxfId="47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2">
            <x v="19"/>
            <x v="23"/>
          </reference>
        </references>
      </pivotArea>
    </format>
    <format dxfId="47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>
            <x v="21"/>
          </reference>
        </references>
      </pivotArea>
    </format>
    <format dxfId="470">
      <pivotArea dataOnly="0" labelOnly="1" fieldPosition="0">
        <references count="5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469">
      <pivotArea dataOnly="0" labelOnly="1" fieldPosition="0">
        <references count="5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>
            <x v="18"/>
          </reference>
        </references>
      </pivotArea>
    </format>
    <format dxfId="468">
      <pivotArea dataOnly="0" labelOnly="1" fieldPosition="0">
        <references count="6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format>
    <format dxfId="467">
      <pivotArea dataOnly="0" labelOnly="1" fieldPosition="0">
        <references count="6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 selected="0">
            <x v="6"/>
          </reference>
        </references>
      </pivotArea>
    </format>
    <format dxfId="466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 selected="0">
            <x v="10"/>
          </reference>
        </references>
      </pivotArea>
    </format>
    <format dxfId="465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464">
      <pivotArea dataOnly="0" labelOnly="1" fieldPosition="0">
        <references count="6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463">
      <pivotArea dataOnly="0" labelOnly="1" fieldPosition="0">
        <references count="6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 selected="0">
            <x v="12"/>
          </reference>
        </references>
      </pivotArea>
    </format>
    <format dxfId="462">
      <pivotArea dataOnly="0" labelOnly="1" fieldPosition="0">
        <references count="6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 selected="0">
            <x v="5"/>
          </reference>
        </references>
      </pivotArea>
    </format>
    <format dxfId="461">
      <pivotArea dataOnly="0" labelOnly="1" fieldPosition="0">
        <references count="6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 selected="0">
            <x v="17"/>
          </reference>
        </references>
      </pivotArea>
    </format>
    <format dxfId="460">
      <pivotArea dataOnly="0" labelOnly="1" fieldPosition="0">
        <references count="6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 selected="0">
            <x v="22"/>
          </reference>
        </references>
      </pivotArea>
    </format>
    <format dxfId="459">
      <pivotArea dataOnly="0" labelOnly="1" fieldPosition="0">
        <references count="6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458">
      <pivotArea dataOnly="0" labelOnly="1" fieldPosition="0">
        <references count="6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457">
      <pivotArea dataOnly="0" labelOnly="1" fieldPosition="0">
        <references count="6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456">
      <pivotArea dataOnly="0" labelOnly="1" fieldPosition="0">
        <references count="6">
          <reference field="2" count="14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455">
      <pivotArea dataOnly="0" labelOnly="1" fieldPosition="0">
        <references count="6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 selected="0">
            <x v="4"/>
          </reference>
        </references>
      </pivotArea>
    </format>
    <format dxfId="454">
      <pivotArea dataOnly="0" labelOnly="1" fieldPosition="0">
        <references count="6">
          <reference field="2" count="50">
            <x v="58"/>
            <x v="61"/>
            <x v="62"/>
            <x v="65"/>
            <x v="109"/>
            <x v="139"/>
            <x v="180"/>
            <x v="191"/>
            <x v="196"/>
            <x v="213"/>
            <x v="216"/>
            <x v="267"/>
            <x v="273"/>
            <x v="288"/>
            <x v="315"/>
            <x v="317"/>
            <x v="318"/>
            <x v="331"/>
            <x v="336"/>
            <x v="351"/>
            <x v="383"/>
            <x v="392"/>
            <x v="424"/>
            <x v="445"/>
            <x v="480"/>
            <x v="487"/>
            <x v="506"/>
            <x v="525"/>
            <x v="568"/>
            <x v="577"/>
            <x v="591"/>
            <x v="592"/>
            <x v="614"/>
            <x v="622"/>
            <x v="625"/>
            <x v="626"/>
            <x v="666"/>
            <x v="667"/>
            <x v="738"/>
            <x v="739"/>
            <x v="755"/>
            <x v="762"/>
            <x v="793"/>
            <x v="800"/>
            <x v="802"/>
            <x v="808"/>
            <x v="818"/>
            <x v="840"/>
            <x v="869"/>
            <x v="89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453">
      <pivotArea dataOnly="0" labelOnly="1" fieldPosition="0">
        <references count="6">
          <reference field="2" count="17">
            <x v="896"/>
            <x v="909"/>
            <x v="910"/>
            <x v="916"/>
            <x v="945"/>
            <x v="952"/>
            <x v="960"/>
            <x v="962"/>
            <x v="981"/>
            <x v="985"/>
            <x v="1011"/>
            <x v="1021"/>
            <x v="1023"/>
            <x v="1101"/>
            <x v="1106"/>
            <x v="1122"/>
            <x v="11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452">
      <pivotArea dataOnly="0" labelOnly="1" fieldPosition="0">
        <references count="6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"/>
          </reference>
        </references>
      </pivotArea>
    </format>
    <format dxfId="451">
      <pivotArea dataOnly="0" labelOnly="1" fieldPosition="0">
        <references count="6">
          <reference field="2" count="14">
            <x v="136"/>
            <x v="154"/>
            <x v="162"/>
            <x v="170"/>
            <x v="227"/>
            <x v="230"/>
            <x v="320"/>
            <x v="360"/>
            <x v="441"/>
            <x v="444"/>
            <x v="698"/>
            <x v="779"/>
            <x v="1028"/>
            <x v="109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23"/>
          </reference>
        </references>
      </pivotArea>
    </format>
    <format dxfId="450">
      <pivotArea dataOnly="0" labelOnly="1" fieldPosition="0">
        <references count="6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7"/>
          </reference>
        </references>
      </pivotArea>
    </format>
    <format dxfId="449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  <x v="20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448">
      <pivotArea dataOnly="0" labelOnly="1" fieldPosition="0">
        <references count="6">
          <reference field="2" count="50">
            <x v="207"/>
            <x v="217"/>
            <x v="221"/>
            <x v="236"/>
            <x v="244"/>
            <x v="247"/>
            <x v="248"/>
            <x v="261"/>
            <x v="263"/>
            <x v="264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8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  <x v="438"/>
            <x v="464"/>
            <x v="466"/>
            <x v="470"/>
            <x v="485"/>
            <x v="48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447">
      <pivotArea dataOnly="0" labelOnly="1" fieldPosition="0">
        <references count="6">
          <reference field="2" count="50">
            <x v="493"/>
            <x v="494"/>
            <x v="497"/>
            <x v="504"/>
            <x v="511"/>
            <x v="518"/>
            <x v="526"/>
            <x v="527"/>
            <x v="529"/>
            <x v="534"/>
            <x v="539"/>
            <x v="542"/>
            <x v="552"/>
            <x v="554"/>
            <x v="555"/>
            <x v="557"/>
            <x v="563"/>
            <x v="569"/>
            <x v="571"/>
            <x v="587"/>
            <x v="596"/>
            <x v="598"/>
            <x v="601"/>
            <x v="604"/>
            <x v="613"/>
            <x v="619"/>
            <x v="628"/>
            <x v="630"/>
            <x v="638"/>
            <x v="639"/>
            <x v="643"/>
            <x v="644"/>
            <x v="645"/>
            <x v="648"/>
            <x v="649"/>
            <x v="650"/>
            <x v="652"/>
            <x v="655"/>
            <x v="675"/>
            <x v="676"/>
            <x v="681"/>
            <x v="682"/>
            <x v="684"/>
            <x v="693"/>
            <x v="695"/>
            <x v="696"/>
            <x v="697"/>
            <x v="704"/>
            <x v="712"/>
            <x v="71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446">
      <pivotArea dataOnly="0" labelOnly="1" fieldPosition="0">
        <references count="6">
          <reference field="2" count="50">
            <x v="721"/>
            <x v="734"/>
            <x v="742"/>
            <x v="745"/>
            <x v="746"/>
            <x v="750"/>
            <x v="752"/>
            <x v="756"/>
            <x v="758"/>
            <x v="759"/>
            <x v="765"/>
            <x v="769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22"/>
            <x v="826"/>
            <x v="827"/>
            <x v="837"/>
            <x v="846"/>
            <x v="847"/>
            <x v="856"/>
            <x v="858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445">
      <pivotArea dataOnly="0" labelOnly="1" fieldPosition="0">
        <references count="6">
          <reference field="2" count="41"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9"/>
            <x v="1036"/>
            <x v="1039"/>
            <x v="1045"/>
            <x v="1046"/>
            <x v="1049"/>
            <x v="1052"/>
            <x v="1054"/>
            <x v="1055"/>
            <x v="1058"/>
            <x v="1064"/>
            <x v="1076"/>
            <x v="1086"/>
            <x v="1090"/>
            <x v="1092"/>
            <x v="1096"/>
            <x v="1109"/>
            <x v="1111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444">
      <pivotArea dataOnly="0" labelOnly="1" fieldPosition="0">
        <references count="6">
          <reference field="2" count="34">
            <x v="126"/>
            <x v="218"/>
            <x v="257"/>
            <x v="272"/>
            <x v="350"/>
            <x v="363"/>
            <x v="458"/>
            <x v="477"/>
            <x v="492"/>
            <x v="495"/>
            <x v="517"/>
            <x v="548"/>
            <x v="553"/>
            <x v="579"/>
            <x v="584"/>
            <x v="629"/>
            <x v="657"/>
            <x v="708"/>
            <x v="717"/>
            <x v="744"/>
            <x v="753"/>
            <x v="770"/>
            <x v="819"/>
            <x v="865"/>
            <x v="944"/>
            <x v="954"/>
            <x v="1027"/>
            <x v="1032"/>
            <x v="1038"/>
            <x v="1042"/>
            <x v="1053"/>
            <x v="1079"/>
            <x v="1095"/>
            <x v="111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23"/>
          </reference>
        </references>
      </pivotArea>
    </format>
    <format dxfId="443">
      <pivotArea dataOnly="0" labelOnly="1" fieldPosition="0">
        <references count="6">
          <reference field="2" count="18">
            <x v="94"/>
            <x v="176"/>
            <x v="229"/>
            <x v="334"/>
            <x v="417"/>
            <x v="452"/>
            <x v="484"/>
            <x v="543"/>
            <x v="545"/>
            <x v="588"/>
            <x v="589"/>
            <x v="670"/>
            <x v="688"/>
            <x v="778"/>
            <x v="785"/>
            <x v="950"/>
            <x v="992"/>
            <x v="108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16"/>
          </reference>
        </references>
      </pivotArea>
    </format>
    <format dxfId="442">
      <pivotArea dataOnly="0" labelOnly="1" fieldPosition="0">
        <references count="6">
          <reference field="2" count="12">
            <x v="117"/>
            <x v="166"/>
            <x v="269"/>
            <x v="271"/>
            <x v="433"/>
            <x v="453"/>
            <x v="528"/>
            <x v="566"/>
            <x v="849"/>
            <x v="898"/>
            <x v="107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23"/>
          </reference>
        </references>
      </pivotArea>
    </format>
    <format dxfId="441">
      <pivotArea dataOnly="0" labelOnly="1" fieldPosition="0">
        <references count="6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 selected="0">
            <x v="20"/>
          </reference>
        </references>
      </pivotArea>
    </format>
    <format dxfId="440">
      <pivotArea dataOnly="0" labelOnly="1" fieldPosition="0">
        <references count="6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439">
      <pivotArea dataOnly="0" labelOnly="1" fieldPosition="0">
        <references count="6">
          <reference field="2" count="25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438">
      <pivotArea dataOnly="0" labelOnly="1" fieldPosition="0">
        <references count="6">
          <reference field="2" count="30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 selected="0">
            <x v="13"/>
          </reference>
        </references>
      </pivotArea>
    </format>
    <format dxfId="437">
      <pivotArea dataOnly="0" labelOnly="1" fieldPosition="0">
        <references count="6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 selected="0">
            <x v="14"/>
          </reference>
        </references>
      </pivotArea>
    </format>
    <format dxfId="436">
      <pivotArea dataOnly="0" labelOnly="1" fieldPosition="0">
        <references count="6">
          <reference field="2" count="24">
            <x v="36"/>
            <x v="37"/>
            <x v="38"/>
            <x v="120"/>
            <x v="121"/>
            <x v="219"/>
            <x v="310"/>
            <x v="359"/>
            <x v="391"/>
            <x v="398"/>
            <x v="418"/>
            <x v="581"/>
            <x v="663"/>
            <x v="673"/>
            <x v="724"/>
            <x v="789"/>
            <x v="812"/>
            <x v="844"/>
            <x v="860"/>
            <x v="996"/>
            <x v="997"/>
            <x v="1000"/>
            <x v="110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19"/>
          </reference>
        </references>
      </pivotArea>
    </format>
    <format dxfId="435">
      <pivotArea dataOnly="0" labelOnly="1" fieldPosition="0">
        <references count="6">
          <reference field="2" count="12">
            <x v="69"/>
            <x v="70"/>
            <x v="164"/>
            <x v="345"/>
            <x v="674"/>
            <x v="687"/>
            <x v="706"/>
            <x v="718"/>
            <x v="887"/>
            <x v="1043"/>
            <x v="1050"/>
            <x v="113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23"/>
          </reference>
        </references>
      </pivotArea>
    </format>
    <format dxfId="434">
      <pivotArea dataOnly="0" labelOnly="1" fieldPosition="0">
        <references count="6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 selected="0">
            <x v="21"/>
          </reference>
        </references>
      </pivotArea>
    </format>
    <format dxfId="433">
      <pivotArea dataOnly="0" labelOnly="1" fieldPosition="0">
        <references count="6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432">
      <pivotArea dataOnly="0" labelOnly="1" fieldPosition="0">
        <references count="6">
          <reference field="2" count="25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431">
      <pivotArea dataOnly="0" labelOnly="1" fieldPosition="0">
        <references count="6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 selected="0">
            <x v="18"/>
          </reference>
        </references>
      </pivotArea>
    </format>
    <format dxfId="430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>
            <x v="5"/>
          </reference>
        </references>
      </pivotArea>
    </format>
    <format dxfId="429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428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427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426">
      <pivotArea dataOnly="0" labelOnly="1" fieldPosition="0">
        <references count="1">
          <reference field="13" count="0"/>
        </references>
      </pivotArea>
    </format>
    <format dxfId="425">
      <pivotArea dataOnly="0" labelOnly="1" fieldPosition="0">
        <references count="1">
          <reference field="12" count="0"/>
        </references>
      </pivotArea>
    </format>
    <format dxfId="424">
      <pivotArea dataOnly="0" labelOnly="1" fieldPosition="0">
        <references count="1">
          <reference field="11" count="0"/>
        </references>
      </pivotArea>
    </format>
    <format dxfId="423">
      <pivotArea dataOnly="0" labelOnly="1" fieldPosition="0">
        <references count="1">
          <reference field="2" count="0"/>
        </references>
      </pivotArea>
    </format>
    <format dxfId="422">
      <pivotArea dataOnly="0" labelOnly="1" fieldPosition="0">
        <references count="1">
          <reference field="14" count="0"/>
        </references>
      </pivotArea>
    </format>
    <format dxfId="421">
      <pivotArea dataOnly="0" labelOnly="1" fieldPosition="0">
        <references count="1">
          <reference field="13" count="0"/>
        </references>
      </pivotArea>
    </format>
    <format dxfId="420">
      <pivotArea dataOnly="0" fieldPosition="0">
        <references count="1">
          <reference field="14" count="1">
            <x v="23"/>
          </reference>
        </references>
      </pivotArea>
    </format>
    <format dxfId="419">
      <pivotArea dataOnly="0" fieldPosition="0">
        <references count="1">
          <reference field="14" count="1">
            <x v="23"/>
          </reference>
        </references>
      </pivotArea>
    </format>
    <format dxfId="418">
      <pivotArea dataOnly="0" fieldPosition="0">
        <references count="1">
          <reference field="14" count="1">
            <x v="0"/>
          </reference>
        </references>
      </pivotArea>
    </format>
    <format dxfId="417">
      <pivotArea dataOnly="0" fieldPosition="0">
        <references count="1">
          <reference field="14" count="1">
            <x v="0"/>
          </reference>
        </references>
      </pivotArea>
    </format>
    <format dxfId="416">
      <pivotArea dataOnly="0" fieldPosition="0">
        <references count="1">
          <reference field="14" count="1">
            <x v="3"/>
          </reference>
        </references>
      </pivotArea>
    </format>
    <format dxfId="415">
      <pivotArea dataOnly="0" fieldPosition="0">
        <references count="1">
          <reference field="14" count="1">
            <x v="3"/>
          </reference>
        </references>
      </pivotArea>
    </format>
    <format dxfId="414">
      <pivotArea dataOnly="0" fieldPosition="0">
        <references count="1">
          <reference field="14" count="1">
            <x v="15"/>
          </reference>
        </references>
      </pivotArea>
    </format>
    <format dxfId="413">
      <pivotArea dataOnly="0" fieldPosition="0">
        <references count="1">
          <reference field="14" count="1">
            <x v="15"/>
          </reference>
        </references>
      </pivotArea>
    </format>
    <format dxfId="412">
      <pivotArea dataOnly="0" fieldPosition="0">
        <references count="1">
          <reference field="14" count="2">
            <x v="15"/>
            <x v="23"/>
          </reference>
        </references>
      </pivotArea>
    </format>
    <format dxfId="411">
      <pivotArea dataOnly="0" fieldPosition="0">
        <references count="1">
          <reference field="14" count="1">
            <x v="0"/>
          </reference>
        </references>
      </pivotArea>
    </format>
    <format dxfId="410">
      <pivotArea dataOnly="0" fieldPosition="0">
        <references count="1">
          <reference field="14" count="1">
            <x v="3"/>
          </reference>
        </references>
      </pivotArea>
    </format>
    <format dxfId="409">
      <pivotArea dataOnly="0" fieldPosition="0">
        <references count="1">
          <reference field="14" count="1">
            <x v="16"/>
          </reference>
        </references>
      </pivotArea>
    </format>
    <format dxfId="408">
      <pivotArea dataOnly="0" fieldPosition="0">
        <references count="1">
          <reference field="14" count="1">
            <x v="16"/>
          </reference>
        </references>
      </pivotArea>
    </format>
    <format dxfId="407">
      <pivotArea dataOnly="0" fieldPosition="0">
        <references count="1">
          <reference field="14" count="1">
            <x v="16"/>
          </reference>
        </references>
      </pivotArea>
    </format>
    <format dxfId="406">
      <pivotArea dataOnly="0" fieldPosition="0">
        <references count="1">
          <reference field="12" count="1">
            <x v="2"/>
          </reference>
        </references>
      </pivotArea>
    </format>
    <format dxfId="405">
      <pivotArea dataOnly="0" fieldPosition="0">
        <references count="1">
          <reference field="12" count="2">
            <x v="3"/>
            <x v="5"/>
          </reference>
        </references>
      </pivotArea>
    </format>
    <format dxfId="404">
      <pivotArea dataOnly="0" fieldPosition="0">
        <references count="1">
          <reference field="12" count="1">
            <x v="9"/>
          </reference>
        </references>
      </pivotArea>
    </format>
    <format dxfId="403">
      <pivotArea dataOnly="0" fieldPosition="0">
        <references count="1">
          <reference field="12" count="1">
            <x v="6"/>
          </reference>
        </references>
      </pivotArea>
    </format>
    <format dxfId="402">
      <pivotArea dataOnly="0" fieldPosition="0">
        <references count="1">
          <reference field="14" count="1">
            <x v="19"/>
          </reference>
        </references>
      </pivotArea>
    </format>
    <format dxfId="401">
      <pivotArea dataOnly="0" fieldPosition="0">
        <references count="1">
          <reference field="14" count="1">
            <x v="19"/>
          </reference>
        </references>
      </pivotArea>
    </format>
    <format dxfId="40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>
            <x v="19"/>
          </reference>
        </references>
      </pivotArea>
    </format>
    <format dxfId="399">
      <pivotArea dataOnly="0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398">
      <pivotArea dataOnly="0" outline="0" fieldPosition="0">
        <references count="1">
          <reference field="4294967294" count="1">
            <x v="7"/>
          </reference>
        </references>
      </pivotArea>
    </format>
    <format dxfId="397">
      <pivotArea dataOnly="0" outline="0" fieldPosition="0">
        <references count="1">
          <reference field="4294967294" count="2">
            <x v="3"/>
            <x v="4"/>
          </reference>
        </references>
      </pivotArea>
    </format>
    <format dxfId="396">
      <pivotArea outline="0" collapsedLevelsAreSubtotals="1" fieldPosition="0"/>
    </format>
    <format dxfId="395">
      <pivotArea dataOnly="0" labelOnly="1" fieldPosition="0">
        <references count="1">
          <reference field="10" count="0"/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392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391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390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389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388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387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386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385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384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383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382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381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380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379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378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377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37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375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374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373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372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371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>
            <x v="10"/>
          </reference>
        </references>
      </pivotArea>
    </format>
    <format dxfId="370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>
            <x v="11"/>
          </reference>
        </references>
      </pivotArea>
    </format>
    <format dxfId="369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>
            <x v="12"/>
          </reference>
        </references>
      </pivotArea>
    </format>
    <format dxfId="368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>
            <x v="5"/>
          </reference>
        </references>
      </pivotArea>
    </format>
    <format dxfId="367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366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>
            <x v="22"/>
          </reference>
        </references>
      </pivotArea>
    </format>
    <format dxfId="365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>
            <x v="24"/>
          </reference>
        </references>
      </pivotArea>
    </format>
    <format dxfId="364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>
            <x v="4"/>
          </reference>
        </references>
      </pivotArea>
    </format>
    <format dxfId="36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2">
            <x v="0"/>
            <x v="23"/>
          </reference>
        </references>
      </pivotArea>
    </format>
    <format dxfId="36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36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2">
            <x v="3"/>
            <x v="23"/>
          </reference>
        </references>
      </pivotArea>
    </format>
    <format dxfId="36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7"/>
          </reference>
        </references>
      </pivotArea>
    </format>
    <format dxfId="35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2">
            <x v="15"/>
            <x v="23"/>
          </reference>
        </references>
      </pivotArea>
    </format>
    <format dxfId="358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2">
            <x v="16"/>
            <x v="23"/>
          </reference>
        </references>
      </pivotArea>
    </format>
    <format dxfId="357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>
            <x v="20"/>
          </reference>
        </references>
      </pivotArea>
    </format>
    <format dxfId="356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355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354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>
            <x v="14"/>
          </reference>
        </references>
      </pivotArea>
    </format>
    <format dxfId="35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2">
            <x v="19"/>
            <x v="23"/>
          </reference>
        </references>
      </pivotArea>
    </format>
    <format dxfId="35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>
            <x v="21"/>
          </reference>
        </references>
      </pivotArea>
    </format>
    <format dxfId="351">
      <pivotArea dataOnly="0" labelOnly="1" fieldPosition="0">
        <references count="5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350">
      <pivotArea dataOnly="0" labelOnly="1" fieldPosition="0">
        <references count="5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>
            <x v="18"/>
          </reference>
        </references>
      </pivotArea>
    </format>
    <format dxfId="349">
      <pivotArea dataOnly="0" labelOnly="1" fieldPosition="0">
        <references count="6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format>
    <format dxfId="348">
      <pivotArea dataOnly="0" labelOnly="1" fieldPosition="0">
        <references count="6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 selected="0">
            <x v="6"/>
          </reference>
        </references>
      </pivotArea>
    </format>
    <format dxfId="347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 selected="0">
            <x v="10"/>
          </reference>
        </references>
      </pivotArea>
    </format>
    <format dxfId="346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345">
      <pivotArea dataOnly="0" labelOnly="1" fieldPosition="0">
        <references count="6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344">
      <pivotArea dataOnly="0" labelOnly="1" fieldPosition="0">
        <references count="6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 selected="0">
            <x v="12"/>
          </reference>
        </references>
      </pivotArea>
    </format>
    <format dxfId="343">
      <pivotArea dataOnly="0" labelOnly="1" fieldPosition="0">
        <references count="6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 selected="0">
            <x v="5"/>
          </reference>
        </references>
      </pivotArea>
    </format>
    <format dxfId="342">
      <pivotArea dataOnly="0" labelOnly="1" fieldPosition="0">
        <references count="6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 selected="0">
            <x v="17"/>
          </reference>
        </references>
      </pivotArea>
    </format>
    <format dxfId="341">
      <pivotArea dataOnly="0" labelOnly="1" fieldPosition="0">
        <references count="6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 selected="0">
            <x v="22"/>
          </reference>
        </references>
      </pivotArea>
    </format>
    <format dxfId="340">
      <pivotArea dataOnly="0" labelOnly="1" fieldPosition="0">
        <references count="6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39">
      <pivotArea dataOnly="0" labelOnly="1" fieldPosition="0">
        <references count="6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38">
      <pivotArea dataOnly="0" labelOnly="1" fieldPosition="0">
        <references count="6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37">
      <pivotArea dataOnly="0" labelOnly="1" fieldPosition="0">
        <references count="6">
          <reference field="2" count="17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  <x v="1157"/>
            <x v="1158"/>
            <x v="116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36">
      <pivotArea dataOnly="0" labelOnly="1" fieldPosition="0">
        <references count="6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 selected="0">
            <x v="4"/>
          </reference>
        </references>
      </pivotArea>
    </format>
    <format dxfId="335">
      <pivotArea dataOnly="0" labelOnly="1" fieldPosition="0">
        <references count="6">
          <reference field="2" count="50">
            <x v="39"/>
            <x v="51"/>
            <x v="148"/>
            <x v="150"/>
            <x v="179"/>
            <x v="232"/>
            <x v="240"/>
            <x v="243"/>
            <x v="252"/>
            <x v="255"/>
            <x v="259"/>
            <x v="279"/>
            <x v="285"/>
            <x v="293"/>
            <x v="311"/>
            <x v="323"/>
            <x v="339"/>
            <x v="352"/>
            <x v="365"/>
            <x v="397"/>
            <x v="400"/>
            <x v="425"/>
            <x v="429"/>
            <x v="432"/>
            <x v="446"/>
            <x v="455"/>
            <x v="491"/>
            <x v="508"/>
            <x v="516"/>
            <x v="519"/>
            <x v="559"/>
            <x v="572"/>
            <x v="573"/>
            <x v="593"/>
            <x v="597"/>
            <x v="612"/>
            <x v="620"/>
            <x v="658"/>
            <x v="665"/>
            <x v="683"/>
            <x v="726"/>
            <x v="748"/>
            <x v="764"/>
            <x v="766"/>
            <x v="797"/>
            <x v="810"/>
            <x v="816"/>
            <x v="824"/>
            <x v="854"/>
            <x v="8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0"/>
          </reference>
        </references>
      </pivotArea>
    </format>
    <format dxfId="334">
      <pivotArea dataOnly="0" labelOnly="1" fieldPosition="0">
        <references count="6">
          <reference field="2" count="18">
            <x v="862"/>
            <x v="871"/>
            <x v="878"/>
            <x v="894"/>
            <x v="906"/>
            <x v="930"/>
            <x v="965"/>
            <x v="998"/>
            <x v="1005"/>
            <x v="1016"/>
            <x v="1044"/>
            <x v="1067"/>
            <x v="1068"/>
            <x v="1098"/>
            <x v="1125"/>
            <x v="1129"/>
            <x v="1137"/>
            <x v="11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0"/>
          </reference>
        </references>
      </pivotArea>
    </format>
    <format dxfId="333">
      <pivotArea dataOnly="0" labelOnly="1" fieldPosition="0">
        <references count="6">
          <reference field="2" count="50">
            <x v="58"/>
            <x v="61"/>
            <x v="62"/>
            <x v="65"/>
            <x v="109"/>
            <x v="139"/>
            <x v="180"/>
            <x v="191"/>
            <x v="196"/>
            <x v="213"/>
            <x v="216"/>
            <x v="267"/>
            <x v="273"/>
            <x v="288"/>
            <x v="315"/>
            <x v="317"/>
            <x v="318"/>
            <x v="331"/>
            <x v="336"/>
            <x v="351"/>
            <x v="383"/>
            <x v="392"/>
            <x v="424"/>
            <x v="445"/>
            <x v="480"/>
            <x v="487"/>
            <x v="506"/>
            <x v="525"/>
            <x v="568"/>
            <x v="577"/>
            <x v="591"/>
            <x v="592"/>
            <x v="614"/>
            <x v="622"/>
            <x v="625"/>
            <x v="626"/>
            <x v="666"/>
            <x v="667"/>
            <x v="738"/>
            <x v="739"/>
            <x v="755"/>
            <x v="762"/>
            <x v="793"/>
            <x v="800"/>
            <x v="802"/>
            <x v="808"/>
            <x v="818"/>
            <x v="840"/>
            <x v="869"/>
            <x v="89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332">
      <pivotArea dataOnly="0" labelOnly="1" fieldPosition="0">
        <references count="6">
          <reference field="2" count="17">
            <x v="896"/>
            <x v="909"/>
            <x v="910"/>
            <x v="916"/>
            <x v="945"/>
            <x v="952"/>
            <x v="960"/>
            <x v="962"/>
            <x v="981"/>
            <x v="985"/>
            <x v="1011"/>
            <x v="1021"/>
            <x v="1023"/>
            <x v="1101"/>
            <x v="1106"/>
            <x v="1122"/>
            <x v="11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331">
      <pivotArea dataOnly="0" labelOnly="1" fieldPosition="0">
        <references count="6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"/>
          </reference>
        </references>
      </pivotArea>
    </format>
    <format dxfId="330">
      <pivotArea dataOnly="0" labelOnly="1" fieldPosition="0">
        <references count="6">
          <reference field="2" count="27">
            <x v="55"/>
            <x v="60"/>
            <x v="74"/>
            <x v="178"/>
            <x v="202"/>
            <x v="215"/>
            <x v="304"/>
            <x v="394"/>
            <x v="412"/>
            <x v="447"/>
            <x v="483"/>
            <x v="550"/>
            <x v="576"/>
            <x v="599"/>
            <x v="640"/>
            <x v="690"/>
            <x v="841"/>
            <x v="857"/>
            <x v="882"/>
            <x v="914"/>
            <x v="953"/>
            <x v="1035"/>
            <x v="1065"/>
            <x v="1074"/>
            <x v="1097"/>
            <x v="1120"/>
            <x v="11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3"/>
          </reference>
        </references>
      </pivotArea>
    </format>
    <format dxfId="329">
      <pivotArea dataOnly="0" labelOnly="1" fieldPosition="0">
        <references count="6">
          <reference field="2" count="14">
            <x v="136"/>
            <x v="154"/>
            <x v="162"/>
            <x v="170"/>
            <x v="227"/>
            <x v="230"/>
            <x v="320"/>
            <x v="360"/>
            <x v="441"/>
            <x v="444"/>
            <x v="698"/>
            <x v="779"/>
            <x v="1028"/>
            <x v="109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23"/>
          </reference>
        </references>
      </pivotArea>
    </format>
    <format dxfId="328">
      <pivotArea dataOnly="0" labelOnly="1" fieldPosition="0">
        <references count="6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7"/>
          </reference>
        </references>
      </pivotArea>
    </format>
    <format dxfId="327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  <x v="20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326">
      <pivotArea dataOnly="0" labelOnly="1" fieldPosition="0">
        <references count="6">
          <reference field="2" count="50">
            <x v="207"/>
            <x v="217"/>
            <x v="221"/>
            <x v="236"/>
            <x v="244"/>
            <x v="247"/>
            <x v="248"/>
            <x v="261"/>
            <x v="263"/>
            <x v="264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8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  <x v="438"/>
            <x v="464"/>
            <x v="466"/>
            <x v="470"/>
            <x v="485"/>
            <x v="48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325">
      <pivotArea dataOnly="0" labelOnly="1" fieldPosition="0">
        <references count="6">
          <reference field="2" count="50">
            <x v="493"/>
            <x v="494"/>
            <x v="497"/>
            <x v="504"/>
            <x v="511"/>
            <x v="518"/>
            <x v="526"/>
            <x v="527"/>
            <x v="529"/>
            <x v="534"/>
            <x v="539"/>
            <x v="542"/>
            <x v="552"/>
            <x v="554"/>
            <x v="555"/>
            <x v="557"/>
            <x v="563"/>
            <x v="569"/>
            <x v="571"/>
            <x v="587"/>
            <x v="596"/>
            <x v="598"/>
            <x v="601"/>
            <x v="604"/>
            <x v="613"/>
            <x v="619"/>
            <x v="628"/>
            <x v="630"/>
            <x v="638"/>
            <x v="639"/>
            <x v="643"/>
            <x v="644"/>
            <x v="645"/>
            <x v="648"/>
            <x v="649"/>
            <x v="650"/>
            <x v="652"/>
            <x v="655"/>
            <x v="675"/>
            <x v="676"/>
            <x v="681"/>
            <x v="682"/>
            <x v="684"/>
            <x v="693"/>
            <x v="695"/>
            <x v="696"/>
            <x v="697"/>
            <x v="704"/>
            <x v="712"/>
            <x v="71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324">
      <pivotArea dataOnly="0" labelOnly="1" fieldPosition="0">
        <references count="6">
          <reference field="2" count="50">
            <x v="721"/>
            <x v="734"/>
            <x v="742"/>
            <x v="745"/>
            <x v="746"/>
            <x v="750"/>
            <x v="752"/>
            <x v="756"/>
            <x v="758"/>
            <x v="759"/>
            <x v="765"/>
            <x v="769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22"/>
            <x v="826"/>
            <x v="827"/>
            <x v="837"/>
            <x v="846"/>
            <x v="847"/>
            <x v="856"/>
            <x v="858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323">
      <pivotArea dataOnly="0" labelOnly="1" fieldPosition="0">
        <references count="6">
          <reference field="2" count="41"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9"/>
            <x v="1036"/>
            <x v="1039"/>
            <x v="1045"/>
            <x v="1046"/>
            <x v="1049"/>
            <x v="1052"/>
            <x v="1054"/>
            <x v="1055"/>
            <x v="1058"/>
            <x v="1064"/>
            <x v="1076"/>
            <x v="1086"/>
            <x v="1090"/>
            <x v="1092"/>
            <x v="1096"/>
            <x v="1109"/>
            <x v="1111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322">
      <pivotArea dataOnly="0" labelOnly="1" fieldPosition="0">
        <references count="6">
          <reference field="2" count="35">
            <x v="126"/>
            <x v="218"/>
            <x v="257"/>
            <x v="272"/>
            <x v="350"/>
            <x v="363"/>
            <x v="458"/>
            <x v="477"/>
            <x v="492"/>
            <x v="495"/>
            <x v="517"/>
            <x v="548"/>
            <x v="553"/>
            <x v="579"/>
            <x v="584"/>
            <x v="629"/>
            <x v="657"/>
            <x v="708"/>
            <x v="717"/>
            <x v="744"/>
            <x v="753"/>
            <x v="770"/>
            <x v="819"/>
            <x v="865"/>
            <x v="944"/>
            <x v="954"/>
            <x v="1027"/>
            <x v="1032"/>
            <x v="1038"/>
            <x v="1042"/>
            <x v="1053"/>
            <x v="1079"/>
            <x v="1095"/>
            <x v="1112"/>
            <x v="115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23"/>
          </reference>
        </references>
      </pivotArea>
    </format>
    <format dxfId="321">
      <pivotArea dataOnly="0" labelOnly="1" fieldPosition="0">
        <references count="6">
          <reference field="2" count="18">
            <x v="94"/>
            <x v="176"/>
            <x v="229"/>
            <x v="334"/>
            <x v="417"/>
            <x v="452"/>
            <x v="484"/>
            <x v="543"/>
            <x v="545"/>
            <x v="588"/>
            <x v="589"/>
            <x v="670"/>
            <x v="688"/>
            <x v="778"/>
            <x v="785"/>
            <x v="950"/>
            <x v="992"/>
            <x v="108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16"/>
          </reference>
        </references>
      </pivotArea>
    </format>
    <format dxfId="320">
      <pivotArea dataOnly="0" labelOnly="1" fieldPosition="0">
        <references count="6">
          <reference field="2" count="12">
            <x v="117"/>
            <x v="166"/>
            <x v="269"/>
            <x v="271"/>
            <x v="433"/>
            <x v="453"/>
            <x v="528"/>
            <x v="566"/>
            <x v="849"/>
            <x v="898"/>
            <x v="107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23"/>
          </reference>
        </references>
      </pivotArea>
    </format>
    <format dxfId="319">
      <pivotArea dataOnly="0" labelOnly="1" fieldPosition="0">
        <references count="6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 selected="0">
            <x v="20"/>
          </reference>
        </references>
      </pivotArea>
    </format>
    <format dxfId="318">
      <pivotArea dataOnly="0" labelOnly="1" fieldPosition="0">
        <references count="6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317">
      <pivotArea dataOnly="0" labelOnly="1" fieldPosition="0">
        <references count="6">
          <reference field="2" count="26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  <x v="11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316">
      <pivotArea dataOnly="0" labelOnly="1" fieldPosition="0">
        <references count="6">
          <reference field="2" count="31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  <x v="1160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 selected="0">
            <x v="13"/>
          </reference>
        </references>
      </pivotArea>
    </format>
    <format dxfId="315">
      <pivotArea dataOnly="0" labelOnly="1" fieldPosition="0">
        <references count="6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 selected="0">
            <x v="14"/>
          </reference>
        </references>
      </pivotArea>
    </format>
    <format dxfId="314">
      <pivotArea dataOnly="0" labelOnly="1" fieldPosition="0">
        <references count="6">
          <reference field="2" count="24">
            <x v="36"/>
            <x v="37"/>
            <x v="38"/>
            <x v="120"/>
            <x v="121"/>
            <x v="219"/>
            <x v="310"/>
            <x v="359"/>
            <x v="391"/>
            <x v="398"/>
            <x v="418"/>
            <x v="581"/>
            <x v="663"/>
            <x v="673"/>
            <x v="724"/>
            <x v="789"/>
            <x v="812"/>
            <x v="844"/>
            <x v="860"/>
            <x v="996"/>
            <x v="997"/>
            <x v="1000"/>
            <x v="110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19"/>
          </reference>
        </references>
      </pivotArea>
    </format>
    <format dxfId="313">
      <pivotArea dataOnly="0" labelOnly="1" fieldPosition="0">
        <references count="6">
          <reference field="2" count="12">
            <x v="69"/>
            <x v="70"/>
            <x v="164"/>
            <x v="345"/>
            <x v="674"/>
            <x v="687"/>
            <x v="706"/>
            <x v="718"/>
            <x v="887"/>
            <x v="1043"/>
            <x v="1050"/>
            <x v="113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23"/>
          </reference>
        </references>
      </pivotArea>
    </format>
    <format dxfId="312">
      <pivotArea dataOnly="0" labelOnly="1" fieldPosition="0">
        <references count="6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 selected="0">
            <x v="21"/>
          </reference>
        </references>
      </pivotArea>
    </format>
    <format dxfId="311">
      <pivotArea dataOnly="0" labelOnly="1" fieldPosition="0">
        <references count="6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310">
      <pivotArea dataOnly="0" labelOnly="1" fieldPosition="0">
        <references count="6">
          <reference field="2" count="26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  <x v="1159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309">
      <pivotArea dataOnly="0" labelOnly="1" fieldPosition="0">
        <references count="6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 selected="0">
            <x v="18"/>
          </reference>
        </references>
      </pivotArea>
    </format>
    <format dxfId="308">
      <pivotArea dataOnly="0" fieldPosition="0">
        <references count="1">
          <reference field="10" count="1">
            <x v="0"/>
          </reference>
        </references>
      </pivotArea>
    </format>
    <format dxfId="307">
      <pivotArea dataOnly="0" fieldPosition="0">
        <references count="1">
          <reference field="11" count="1">
            <x v="0"/>
          </reference>
        </references>
      </pivotArea>
    </format>
    <format dxfId="306">
      <pivotArea dataOnly="0" fieldPosition="0">
        <references count="1">
          <reference field="11" count="1">
            <x v="3"/>
          </reference>
        </references>
      </pivotArea>
    </format>
    <format dxfId="305">
      <pivotArea dataOnly="0" fieldPosition="0">
        <references count="1">
          <reference field="10" count="1">
            <x v="1"/>
          </reference>
        </references>
      </pivotArea>
    </format>
    <format dxfId="304">
      <pivotArea dataOnly="0" fieldPosition="0">
        <references count="1">
          <reference field="10" count="1">
            <x v="2"/>
          </reference>
        </references>
      </pivotArea>
    </format>
    <format dxfId="303">
      <pivotArea dataOnly="0" grandRow="1" fieldPosition="0"/>
    </format>
  </formats>
  <conditionalFormats count="6">
    <conditionalFormat scope="data" priority="3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colGrandTotals="0" itemPrintTitles="1" createdVersion="6" indent="0" outline="1" outlineData="1" multipleFieldFilters="0">
  <location ref="B8:AA35" firstHeaderRow="1" firstDataRow="3" firstDataCol="1"/>
  <pivotFields count="57">
    <pivotField showAll="0"/>
    <pivotField showAll="0"/>
    <pivotField axis="axisRow" showAll="0">
      <items count="1193">
        <item x="1046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8"/>
        <item x="1089"/>
        <item x="1084"/>
        <item x="1085"/>
        <item x="1086"/>
        <item x="1087"/>
        <item x="1090"/>
        <item x="1091"/>
        <item x="1092"/>
        <item x="1093"/>
        <item x="1094"/>
        <item x="1048"/>
        <item x="1095"/>
        <item x="1096"/>
        <item x="1097"/>
        <item x="1098"/>
        <item x="1099"/>
        <item x="1100"/>
        <item x="1102"/>
        <item x="1101"/>
        <item x="1103"/>
        <item x="1104"/>
        <item x="1105"/>
        <item x="1049"/>
        <item x="1050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051"/>
        <item x="1119"/>
        <item x="1120"/>
        <item x="1052"/>
        <item x="1053"/>
        <item x="1054"/>
        <item x="1055"/>
        <item x="1121"/>
        <item x="1122"/>
        <item x="1140"/>
        <item x="1141"/>
        <item x="1123"/>
        <item x="1126"/>
        <item x="1124"/>
        <item x="1125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2"/>
        <item x="1146"/>
        <item x="1147"/>
        <item x="1148"/>
        <item x="1143"/>
        <item x="1149"/>
        <item x="1144"/>
        <item x="1150"/>
        <item x="1151"/>
        <item x="1152"/>
        <item x="1153"/>
        <item x="1154"/>
        <item x="1155"/>
        <item x="1157"/>
        <item x="1159"/>
        <item x="1160"/>
        <item x="1161"/>
        <item x="1163"/>
        <item x="1164"/>
        <item x="1165"/>
        <item x="1166"/>
        <item x="1167"/>
        <item x="1168"/>
        <item x="1169"/>
        <item x="1171"/>
        <item x="1172"/>
        <item x="1173"/>
        <item x="1176"/>
        <item x="1180"/>
        <item x="1181"/>
        <item x="1182"/>
        <item x="1183"/>
        <item x="1185"/>
        <item x="1186"/>
        <item x="1187"/>
        <item x="1188"/>
        <item x="1190"/>
        <item x="1047"/>
        <item x="103"/>
        <item x="552"/>
        <item x="183"/>
        <item x="285"/>
        <item x="827"/>
        <item x="432"/>
        <item x="439"/>
        <item x="127"/>
        <item x="339"/>
        <item x="654"/>
        <item x="73"/>
        <item x="929"/>
        <item x="306"/>
        <item x="453"/>
        <item x="605"/>
        <item x="785"/>
        <item x="550"/>
        <item x="764"/>
        <item x="553"/>
        <item x="677"/>
        <item x="509"/>
        <item x="403"/>
        <item x="18"/>
        <item x="787"/>
        <item x="749"/>
        <item x="673"/>
        <item x="134"/>
        <item x="856"/>
        <item x="527"/>
        <item x="233"/>
        <item x="153"/>
        <item x="924"/>
        <item x="196"/>
        <item x="728"/>
        <item x="180"/>
        <item x="881"/>
        <item x="1000"/>
        <item x="492"/>
        <item x="521"/>
        <item x="963"/>
        <item x="392"/>
        <item x="128"/>
        <item x="462"/>
        <item x="140"/>
        <item x="250"/>
        <item x="865"/>
        <item x="90"/>
        <item x="554"/>
        <item x="224"/>
        <item x="947"/>
        <item x="0"/>
        <item x="636"/>
        <item x="184"/>
        <item x="252"/>
        <item x="546"/>
        <item x="711"/>
        <item x="204"/>
        <item x="46"/>
        <item x="913"/>
        <item x="818"/>
        <item x="267"/>
        <item x="756"/>
        <item x="528"/>
        <item x="1010"/>
        <item x="234"/>
        <item x="341"/>
        <item x="399"/>
        <item x="506"/>
        <item x="82"/>
        <item x="185"/>
        <item x="245"/>
        <item x="529"/>
        <item x="324"/>
        <item x="286"/>
        <item x="164"/>
        <item x="201"/>
        <item x="273"/>
        <item x="848"/>
        <item x="515"/>
        <item x="630"/>
        <item x="985"/>
        <item x="253"/>
        <item x="425"/>
        <item x="802"/>
        <item x="274"/>
        <item x="120"/>
        <item x="505"/>
        <item x="746"/>
        <item x="104"/>
        <item x="928"/>
        <item x="912"/>
        <item x="599"/>
        <item x="478"/>
        <item x="452"/>
        <item x="715"/>
        <item x="28"/>
        <item x="467"/>
        <item x="743"/>
        <item x="152"/>
        <item x="891"/>
        <item x="923"/>
        <item x="530"/>
        <item x="249"/>
        <item x="365"/>
        <item x="290"/>
        <item x="6"/>
        <item x="244"/>
        <item x="43"/>
        <item x="760"/>
        <item x="123"/>
        <item x="933"/>
        <item x="823"/>
        <item x="428"/>
        <item x="836"/>
        <item x="429"/>
        <item x="55"/>
        <item x="703"/>
        <item x="258"/>
        <item x="513"/>
        <item x="95"/>
        <item x="678"/>
        <item x="531"/>
        <item x="759"/>
        <item x="556"/>
        <item x="989"/>
        <item x="367"/>
        <item x="925"/>
        <item x="557"/>
        <item x="936"/>
        <item x="751"/>
        <item x="70"/>
        <item x="405"/>
        <item x="316"/>
        <item x="680"/>
        <item x="722"/>
        <item x="377"/>
        <item x="271"/>
        <item x="438"/>
        <item x="842"/>
        <item x="131"/>
        <item x="165"/>
        <item x="387"/>
        <item x="400"/>
        <item x="788"/>
        <item x="946"/>
        <item x="420"/>
        <item x="901"/>
        <item x="320"/>
        <item x="664"/>
        <item x="471"/>
        <item x="136"/>
        <item x="1003"/>
        <item x="632"/>
        <item x="355"/>
        <item x="1019"/>
        <item x="38"/>
        <item x="999"/>
        <item x="817"/>
        <item x="81"/>
        <item x="697"/>
        <item x="854"/>
        <item x="868"/>
        <item x="969"/>
        <item x="635"/>
        <item x="786"/>
        <item x="314"/>
        <item x="78"/>
        <item x="870"/>
        <item x="240"/>
        <item x="860"/>
        <item x="927"/>
        <item x="181"/>
        <item x="615"/>
        <item x="62"/>
        <item x="590"/>
        <item x="406"/>
        <item x="866"/>
        <item x="402"/>
        <item x="831"/>
        <item x="125"/>
        <item x="859"/>
        <item x="852"/>
        <item x="132"/>
        <item x="381"/>
        <item x="532"/>
        <item x="378"/>
        <item x="186"/>
        <item x="26"/>
        <item x="738"/>
        <item x="366"/>
        <item x="289"/>
        <item x="645"/>
        <item x="572"/>
        <item x="138"/>
        <item x="94"/>
        <item x="926"/>
        <item x="211"/>
        <item x="965"/>
        <item x="899"/>
        <item x="863"/>
        <item x="307"/>
        <item x="829"/>
        <item x="675"/>
        <item x="699"/>
        <item x="667"/>
        <item x="575"/>
        <item x="101"/>
        <item x="296"/>
        <item x="604"/>
        <item x="514"/>
        <item x="708"/>
        <item x="419"/>
        <item x="875"/>
        <item x="843"/>
        <item x="903"/>
        <item x="850"/>
        <item x="716"/>
        <item x="218"/>
        <item x="221"/>
        <item x="725"/>
        <item x="558"/>
        <item x="22"/>
        <item x="473"/>
        <item x="14"/>
        <item x="622"/>
        <item x="516"/>
        <item x="706"/>
        <item x="559"/>
        <item x="310"/>
        <item x="737"/>
        <item x="424"/>
        <item x="449"/>
        <item x="169"/>
        <item x="354"/>
        <item x="92"/>
        <item x="326"/>
        <item x="600"/>
        <item x="533"/>
        <item x="968"/>
        <item x="780"/>
        <item x="657"/>
        <item x="534"/>
        <item x="436"/>
        <item x="967"/>
        <item x="469"/>
        <item x="726"/>
        <item x="841"/>
        <item x="261"/>
        <item x="144"/>
        <item x="669"/>
        <item x="601"/>
        <item x="391"/>
        <item x="115"/>
        <item x="784"/>
        <item x="783"/>
        <item x="824"/>
        <item x="879"/>
        <item x="847"/>
        <item x="340"/>
        <item x="475"/>
        <item x="671"/>
        <item x="781"/>
        <item x="585"/>
        <item x="75"/>
        <item x="39"/>
        <item x="212"/>
        <item x="482"/>
        <item x="139"/>
        <item x="805"/>
        <item x="93"/>
        <item x="325"/>
        <item x="525"/>
        <item x="333"/>
        <item x="896"/>
        <item x="284"/>
        <item x="535"/>
        <item x="921"/>
        <item x="54"/>
        <item x="978"/>
        <item x="633"/>
        <item x="801"/>
        <item x="898"/>
        <item x="411"/>
        <item x="887"/>
        <item x="876"/>
        <item x="595"/>
        <item x="474"/>
        <item x="536"/>
        <item x="8"/>
        <item x="886"/>
        <item x="996"/>
        <item x="422"/>
        <item x="207"/>
        <item x="293"/>
        <item x="690"/>
        <item x="313"/>
        <item x="693"/>
        <item x="547"/>
        <item x="357"/>
        <item x="1020"/>
        <item x="560"/>
        <item x="241"/>
        <item x="507"/>
        <item x="315"/>
        <item x="72"/>
        <item x="272"/>
        <item x="775"/>
        <item x="537"/>
        <item x="122"/>
        <item x="150"/>
        <item x="538"/>
        <item x="1021"/>
        <item x="799"/>
        <item x="373"/>
        <item x="685"/>
        <item x="155"/>
        <item x="747"/>
        <item x="356"/>
        <item x="583"/>
        <item x="931"/>
        <item x="596"/>
        <item x="423"/>
        <item x="60"/>
        <item x="294"/>
        <item x="74"/>
        <item x="96"/>
        <item x="188"/>
        <item x="106"/>
        <item x="263"/>
        <item x="578"/>
        <item x="442"/>
        <item x="116"/>
        <item x="410"/>
        <item x="576"/>
        <item x="368"/>
        <item x="907"/>
        <item x="1029"/>
        <item x="206"/>
        <item x="276"/>
        <item x="20"/>
        <item x="5"/>
        <item x="31"/>
        <item x="885"/>
        <item x="940"/>
        <item x="803"/>
        <item x="177"/>
        <item x="259"/>
        <item x="51"/>
        <item x="384"/>
        <item x="970"/>
        <item x="894"/>
        <item x="581"/>
        <item x="597"/>
        <item x="607"/>
        <item x="647"/>
        <item x="374"/>
        <item x="171"/>
        <item x="704"/>
        <item x="904"/>
        <item x="763"/>
        <item x="1025"/>
        <item x="409"/>
        <item x="672"/>
        <item x="297"/>
        <item x="621"/>
        <item x="735"/>
        <item x="639"/>
        <item x="916"/>
        <item x="248"/>
        <item x="648"/>
        <item x="739"/>
        <item x="736"/>
        <item x="370"/>
        <item x="362"/>
        <item x="845"/>
        <item x="815"/>
        <item x="561"/>
        <item x="663"/>
        <item x="867"/>
        <item x="729"/>
        <item x="1026"/>
        <item x="77"/>
        <item x="905"/>
        <item x="661"/>
        <item x="624"/>
        <item x="443"/>
        <item x="682"/>
        <item x="562"/>
        <item x="24"/>
        <item x="861"/>
        <item x="874"/>
        <item x="57"/>
        <item x="539"/>
        <item x="627"/>
        <item x="724"/>
        <item x="396"/>
        <item x="1017"/>
        <item x="351"/>
        <item x="321"/>
        <item x="41"/>
        <item x="44"/>
        <item x="637"/>
        <item x="695"/>
        <item x="962"/>
        <item x="331"/>
        <item x="1018"/>
        <item x="33"/>
        <item x="102"/>
        <item x="52"/>
        <item x="523"/>
        <item x="504"/>
        <item x="463"/>
        <item x="19"/>
        <item x="587"/>
        <item x="960"/>
        <item x="472"/>
        <item x="348"/>
        <item x="35"/>
        <item x="837"/>
        <item x="935"/>
        <item x="593"/>
        <item x="157"/>
        <item x="427"/>
        <item x="191"/>
        <item x="984"/>
        <item x="415"/>
        <item x="251"/>
        <item x="707"/>
        <item x="592"/>
        <item x="964"/>
        <item x="209"/>
        <item x="512"/>
        <item x="228"/>
        <item x="522"/>
        <item x="456"/>
        <item x="691"/>
        <item x="808"/>
        <item x="608"/>
        <item x="988"/>
        <item x="166"/>
        <item x="437"/>
        <item x="995"/>
        <item x="789"/>
        <item x="920"/>
        <item x="264"/>
        <item x="277"/>
        <item x="939"/>
        <item x="232"/>
        <item x="540"/>
        <item x="609"/>
        <item x="956"/>
        <item x="79"/>
        <item x="159"/>
        <item x="660"/>
        <item x="303"/>
        <item x="330"/>
        <item x="129"/>
        <item x="588"/>
        <item x="555"/>
        <item x="793"/>
        <item x="390"/>
        <item x="773"/>
        <item x="579"/>
        <item x="966"/>
        <item x="347"/>
        <item x="563"/>
        <item x="407"/>
        <item x="458"/>
        <item x="16"/>
        <item x="118"/>
        <item x="598"/>
        <item x="359"/>
        <item x="957"/>
        <item x="992"/>
        <item x="50"/>
        <item x="64"/>
        <item x="718"/>
        <item x="710"/>
        <item x="88"/>
        <item x="814"/>
        <item x="742"/>
        <item x="260"/>
        <item x="236"/>
        <item x="27"/>
        <item x="518"/>
        <item x="580"/>
        <item x="511"/>
        <item x="398"/>
        <item x="564"/>
        <item x="662"/>
        <item x="375"/>
        <item x="477"/>
        <item x="200"/>
        <item x="192"/>
        <item x="838"/>
        <item x="973"/>
        <item x="270"/>
        <item x="510"/>
        <item x="3"/>
        <item x="83"/>
        <item x="40"/>
        <item x="684"/>
        <item x="955"/>
        <item x="816"/>
        <item x="490"/>
        <item x="484"/>
        <item x="727"/>
        <item x="205"/>
        <item x="828"/>
        <item x="668"/>
        <item x="888"/>
        <item x="791"/>
        <item x="606"/>
        <item x="318"/>
        <item x="977"/>
        <item x="893"/>
        <item x="800"/>
        <item x="591"/>
        <item x="335"/>
        <item x="959"/>
        <item x="334"/>
        <item x="990"/>
        <item x="997"/>
        <item x="454"/>
        <item x="500"/>
        <item x="446"/>
        <item x="450"/>
        <item x="650"/>
        <item x="949"/>
        <item x="1013"/>
        <item x="897"/>
        <item x="701"/>
        <item x="666"/>
        <item x="702"/>
        <item x="126"/>
        <item x="857"/>
        <item x="626"/>
        <item x="483"/>
        <item x="983"/>
        <item x="1011"/>
        <item x="448"/>
        <item x="634"/>
        <item x="281"/>
        <item x="397"/>
        <item x="655"/>
        <item x="958"/>
        <item x="497"/>
        <item x="447"/>
        <item x="34"/>
        <item x="922"/>
        <item x="210"/>
        <item x="656"/>
        <item x="812"/>
        <item x="235"/>
        <item x="266"/>
        <item x="168"/>
        <item x="577"/>
        <item x="519"/>
        <item x="225"/>
        <item x="189"/>
        <item x="172"/>
        <item x="761"/>
        <item x="457"/>
        <item x="1014"/>
        <item x="610"/>
        <item x="268"/>
        <item x="778"/>
        <item x="625"/>
        <item x="1005"/>
        <item x="111"/>
        <item x="323"/>
        <item x="541"/>
        <item x="195"/>
        <item x="53"/>
        <item x="175"/>
        <item x="652"/>
        <item x="445"/>
        <item x="481"/>
        <item x="542"/>
        <item x="12"/>
        <item x="418"/>
        <item x="67"/>
        <item x="190"/>
        <item x="435"/>
        <item x="766"/>
        <item x="282"/>
        <item x="839"/>
        <item x="1"/>
        <item x="906"/>
        <item x="279"/>
        <item x="910"/>
        <item x="986"/>
        <item x="646"/>
        <item x="496"/>
        <item x="295"/>
        <item x="299"/>
        <item x="137"/>
        <item x="4"/>
        <item x="87"/>
        <item x="488"/>
        <item x="602"/>
        <item x="980"/>
        <item x="349"/>
        <item x="37"/>
        <item x="890"/>
        <item x="135"/>
        <item x="163"/>
        <item x="227"/>
        <item x="689"/>
        <item x="97"/>
        <item x="459"/>
        <item x="199"/>
        <item x="953"/>
        <item x="247"/>
        <item x="795"/>
        <item x="849"/>
        <item x="810"/>
        <item x="993"/>
        <item x="819"/>
        <item x="145"/>
        <item x="806"/>
        <item x="455"/>
        <item x="782"/>
        <item x="239"/>
        <item x="393"/>
        <item x="732"/>
        <item x="705"/>
        <item x="494"/>
        <item x="98"/>
        <item x="971"/>
        <item x="628"/>
        <item x="109"/>
        <item x="811"/>
        <item x="430"/>
        <item x="754"/>
        <item x="220"/>
        <item x="42"/>
        <item x="1004"/>
        <item x="243"/>
        <item x="441"/>
        <item x="687"/>
        <item x="309"/>
        <item x="13"/>
        <item x="981"/>
        <item x="794"/>
        <item x="32"/>
        <item x="589"/>
        <item x="151"/>
        <item x="174"/>
        <item x="142"/>
        <item x="15"/>
        <item x="238"/>
        <item x="30"/>
        <item x="571"/>
        <item x="862"/>
        <item x="499"/>
        <item x="345"/>
        <item x="945"/>
        <item x="909"/>
        <item x="91"/>
        <item x="688"/>
        <item x="385"/>
        <item x="332"/>
        <item x="1008"/>
        <item x="915"/>
        <item x="734"/>
        <item x="99"/>
        <item x="29"/>
        <item x="230"/>
        <item x="68"/>
        <item x="86"/>
        <item x="611"/>
        <item x="110"/>
        <item x="825"/>
        <item x="388"/>
        <item x="584"/>
        <item x="679"/>
        <item x="451"/>
        <item x="291"/>
        <item x="681"/>
        <item x="495"/>
        <item x="80"/>
        <item x="594"/>
        <item x="642"/>
        <item x="143"/>
        <item x="776"/>
        <item x="300"/>
        <item x="158"/>
        <item x="197"/>
        <item x="683"/>
        <item x="394"/>
        <item x="665"/>
        <item x="694"/>
        <item x="17"/>
        <item x="283"/>
        <item x="670"/>
        <item x="889"/>
        <item x="520"/>
        <item x="460"/>
        <item x="69"/>
        <item x="779"/>
        <item x="304"/>
        <item x="614"/>
        <item x="982"/>
        <item x="352"/>
        <item x="975"/>
        <item x="882"/>
        <item x="653"/>
        <item x="464"/>
        <item x="130"/>
        <item x="105"/>
        <item x="431"/>
        <item x="551"/>
        <item x="358"/>
        <item x="416"/>
        <item x="395"/>
        <item x="517"/>
        <item x="620"/>
        <item x="877"/>
        <item x="619"/>
        <item x="976"/>
        <item x="280"/>
        <item x="777"/>
        <item x="871"/>
        <item x="618"/>
        <item x="434"/>
        <item x="421"/>
        <item x="994"/>
        <item x="979"/>
        <item x="674"/>
        <item x="548"/>
        <item x="846"/>
        <item x="45"/>
        <item x="242"/>
        <item x="757"/>
        <item x="141"/>
        <item x="202"/>
        <item x="329"/>
        <item x="713"/>
        <item x="659"/>
        <item x="1007"/>
        <item x="1015"/>
        <item x="943"/>
        <item x="792"/>
        <item x="745"/>
        <item x="21"/>
        <item x="162"/>
        <item x="934"/>
        <item x="895"/>
        <item x="941"/>
        <item x="586"/>
        <item x="112"/>
        <item x="631"/>
        <item x="502"/>
        <item x="113"/>
        <item x="100"/>
        <item x="723"/>
        <item x="56"/>
        <item x="401"/>
        <item x="231"/>
        <item x="501"/>
        <item x="361"/>
        <item x="807"/>
        <item x="797"/>
        <item x="503"/>
        <item x="961"/>
        <item x="686"/>
        <item x="919"/>
        <item x="750"/>
        <item x="214"/>
        <item x="208"/>
        <item x="119"/>
        <item x="932"/>
        <item x="308"/>
        <item x="768"/>
        <item x="712"/>
        <item x="36"/>
        <item x="382"/>
        <item x="343"/>
        <item x="147"/>
        <item x="311"/>
        <item x="853"/>
        <item x="328"/>
        <item x="714"/>
        <item x="880"/>
        <item x="275"/>
        <item x="71"/>
        <item x="767"/>
        <item x="485"/>
        <item x="884"/>
        <item x="902"/>
        <item x="476"/>
        <item x="262"/>
        <item x="911"/>
        <item x="173"/>
        <item x="612"/>
        <item x="771"/>
        <item x="582"/>
        <item x="613"/>
        <item x="2"/>
        <item x="146"/>
        <item x="830"/>
        <item x="1009"/>
        <item x="883"/>
        <item x="790"/>
        <item x="480"/>
        <item x="287"/>
        <item x="121"/>
        <item x="344"/>
        <item x="717"/>
        <item x="414"/>
        <item x="1012"/>
        <item x="182"/>
        <item x="379"/>
        <item x="1027"/>
        <item x="524"/>
        <item x="404"/>
        <item x="733"/>
        <item x="327"/>
        <item x="644"/>
        <item x="389"/>
        <item x="696"/>
        <item x="194"/>
        <item x="265"/>
        <item x="269"/>
        <item x="61"/>
        <item x="755"/>
        <item x="255"/>
        <item x="107"/>
        <item x="338"/>
        <item x="383"/>
        <item x="640"/>
        <item x="826"/>
        <item x="565"/>
        <item x="278"/>
        <item x="731"/>
        <item x="489"/>
        <item x="603"/>
        <item x="48"/>
        <item x="840"/>
        <item x="752"/>
        <item x="844"/>
        <item x="872"/>
        <item x="698"/>
        <item x="413"/>
        <item x="938"/>
        <item x="11"/>
        <item x="998"/>
        <item x="465"/>
        <item x="386"/>
        <item x="832"/>
        <item x="486"/>
        <item x="25"/>
        <item x="468"/>
        <item x="851"/>
        <item x="179"/>
        <item x="317"/>
        <item x="417"/>
        <item x="821"/>
        <item x="952"/>
        <item x="160"/>
        <item x="740"/>
        <item x="638"/>
        <item x="85"/>
        <item x="108"/>
        <item x="774"/>
        <item x="566"/>
        <item x="858"/>
        <item x="567"/>
        <item x="770"/>
        <item x="892"/>
        <item x="223"/>
        <item x="305"/>
        <item x="798"/>
        <item x="133"/>
        <item x="649"/>
        <item x="900"/>
        <item x="217"/>
        <item x="63"/>
        <item x="117"/>
        <item x="433"/>
        <item x="66"/>
        <item x="203"/>
        <item x="543"/>
        <item x="719"/>
        <item x="7"/>
        <item x="470"/>
        <item x="820"/>
        <item x="161"/>
        <item x="822"/>
        <item x="748"/>
        <item x="380"/>
        <item x="951"/>
        <item x="796"/>
        <item x="700"/>
        <item x="753"/>
        <item x="89"/>
        <item x="1022"/>
        <item x="124"/>
        <item x="944"/>
        <item x="187"/>
        <item x="772"/>
        <item x="49"/>
        <item x="246"/>
        <item x="487"/>
        <item x="617"/>
        <item x="744"/>
        <item x="149"/>
        <item x="720"/>
        <item x="23"/>
        <item x="216"/>
        <item x="917"/>
        <item x="568"/>
        <item x="466"/>
        <item x="213"/>
        <item x="950"/>
        <item x="730"/>
        <item x="493"/>
        <item x="942"/>
        <item x="930"/>
        <item x="312"/>
        <item x="364"/>
        <item x="408"/>
        <item x="869"/>
        <item x="918"/>
        <item x="878"/>
        <item x="298"/>
        <item x="651"/>
        <item x="353"/>
        <item x="257"/>
        <item x="1002"/>
        <item x="873"/>
        <item x="229"/>
        <item x="491"/>
        <item x="58"/>
        <item x="549"/>
        <item x="762"/>
        <item x="864"/>
        <item x="974"/>
        <item x="114"/>
        <item x="623"/>
        <item x="444"/>
        <item x="643"/>
        <item x="256"/>
        <item x="301"/>
        <item x="322"/>
        <item x="1024"/>
        <item x="461"/>
        <item x="833"/>
        <item x="570"/>
        <item x="9"/>
        <item x="855"/>
        <item x="336"/>
        <item x="337"/>
        <item x="1023"/>
        <item x="319"/>
        <item x="76"/>
        <item x="765"/>
        <item x="222"/>
        <item x="346"/>
        <item x="412"/>
        <item x="908"/>
        <item x="59"/>
        <item x="156"/>
        <item x="369"/>
        <item x="363"/>
        <item x="360"/>
        <item x="154"/>
        <item x="219"/>
        <item x="376"/>
        <item x="573"/>
        <item x="544"/>
        <item x="616"/>
        <item x="302"/>
        <item x="987"/>
        <item x="721"/>
        <item x="10"/>
        <item x="167"/>
        <item x="178"/>
        <item x="813"/>
        <item x="215"/>
        <item x="1016"/>
        <item x="692"/>
        <item x="991"/>
        <item x="914"/>
        <item x="65"/>
        <item x="84"/>
        <item x="498"/>
        <item x="288"/>
        <item x="658"/>
        <item x="741"/>
        <item x="954"/>
        <item x="226"/>
        <item x="676"/>
        <item x="526"/>
        <item x="342"/>
        <item x="809"/>
        <item x="569"/>
        <item x="758"/>
        <item x="937"/>
        <item x="769"/>
        <item x="193"/>
        <item x="948"/>
        <item x="170"/>
        <item x="479"/>
        <item x="292"/>
        <item x="47"/>
        <item x="629"/>
        <item x="198"/>
        <item x="972"/>
        <item x="545"/>
        <item x="254"/>
        <item x="440"/>
        <item x="237"/>
        <item x="372"/>
        <item x="350"/>
        <item x="371"/>
        <item x="148"/>
        <item x="574"/>
        <item x="1001"/>
        <item x="426"/>
        <item x="1006"/>
        <item x="176"/>
        <item x="641"/>
        <item x="709"/>
        <item x="834"/>
        <item x="835"/>
        <item x="1028"/>
        <item x="1030"/>
        <item x="1031"/>
        <item x="1032"/>
        <item x="1184"/>
        <item x="1191"/>
        <item x="1189"/>
        <item x="1174"/>
        <item x="1178"/>
        <item x="1106"/>
        <item x="1033"/>
        <item x="1034"/>
        <item x="1035"/>
        <item x="1036"/>
        <item x="1037"/>
        <item x="1038"/>
        <item x="1156"/>
        <item x="1162"/>
        <item x="1175"/>
        <item x="1177"/>
        <item x="1179"/>
        <item x="1039"/>
        <item x="1040"/>
        <item x="1145"/>
        <item x="1158"/>
        <item x="508"/>
        <item x="804"/>
        <item x="1041"/>
        <item x="1042"/>
        <item x="1043"/>
        <item x="1044"/>
        <item x="1045"/>
        <item x="117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7">
        <item x="3"/>
        <item x="4"/>
        <item x="1"/>
        <item x="5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sd="0" x="3"/>
        <item sd="0" x="2"/>
        <item sd="0" x="1"/>
        <item m="1" x="4"/>
        <item t="default"/>
      </items>
    </pivotField>
    <pivotField axis="axisRow" showAll="0">
      <items count="7">
        <item x="0"/>
        <item x="4"/>
        <item x="3"/>
        <item x="2"/>
        <item x="1"/>
        <item m="1" x="5"/>
        <item t="default"/>
      </items>
    </pivotField>
    <pivotField axis="axisRow" showAll="0" defaultSubtotal="0">
      <items count="6">
        <item x="0"/>
        <item x="4"/>
        <item x="3"/>
        <item x="2"/>
        <item x="1"/>
        <item m="1" x="5"/>
      </items>
    </pivotField>
    <pivotField axis="axisRow" showAll="0">
      <items count="23">
        <item m="1" x="17"/>
        <item x="0"/>
        <item m="1" x="15"/>
        <item m="1" x="18"/>
        <item x="2"/>
        <item m="1" x="20"/>
        <item sd="0" x="1"/>
        <item x="12"/>
        <item sd="0" x="4"/>
        <item x="11"/>
        <item m="1" x="19"/>
        <item m="1" x="21"/>
        <item x="3"/>
        <item x="10"/>
        <item x="9"/>
        <item x="8"/>
        <item sd="0" x="7"/>
        <item m="1" x="16"/>
        <item x="13"/>
        <item x="6"/>
        <item sd="0" x="5"/>
        <item m="1" x="14"/>
        <item t="default"/>
      </items>
    </pivotField>
    <pivotField axis="axisRow" showAll="0">
      <items count="28">
        <item sd="0" x="15"/>
        <item x="14"/>
        <item x="11"/>
        <item x="20"/>
        <item sd="0" x="8"/>
        <item sd="0" x="12"/>
        <item x="17"/>
        <item x="3"/>
        <item x="24"/>
        <item x="2"/>
        <item sd="0" x="1"/>
        <item sd="0" x="10"/>
        <item x="6"/>
        <item x="23"/>
        <item x="4"/>
        <item sd="0" x="13"/>
        <item x="5"/>
        <item x="22"/>
        <item x="21"/>
        <item x="18"/>
        <item x="16"/>
        <item x="19"/>
        <item x="25"/>
        <item x="9"/>
        <item x="7"/>
        <item m="1" x="26"/>
        <item sd="0" x="0"/>
        <item t="default"/>
      </items>
    </pivotField>
    <pivotField axis="axisRow" showAll="0">
      <items count="28">
        <item sd="0" x="17"/>
        <item x="11"/>
        <item x="21"/>
        <item x="14"/>
        <item x="13"/>
        <item x="0"/>
        <item x="12"/>
        <item x="15"/>
        <item x="3"/>
        <item x="25"/>
        <item x="2"/>
        <item x="1"/>
        <item x="10"/>
        <item x="6"/>
        <item x="24"/>
        <item sd="0" x="4"/>
        <item x="18"/>
        <item x="5"/>
        <item x="23"/>
        <item x="22"/>
        <item x="19"/>
        <item sd="0" x="16"/>
        <item x="20"/>
        <item x="26"/>
        <item x="9"/>
        <item sd="0" x="8"/>
        <item x="7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7">
    <field x="15"/>
    <field x="16"/>
    <field x="17"/>
    <field x="18"/>
    <field x="19"/>
    <field x="20"/>
    <field x="2"/>
  </rowFields>
  <rowItems count="25">
    <i>
      <x/>
    </i>
    <i r="1">
      <x/>
    </i>
    <i r="2">
      <x/>
    </i>
    <i r="3">
      <x v="1"/>
    </i>
    <i r="4">
      <x v="5"/>
    </i>
    <i r="4">
      <x v="10"/>
    </i>
    <i r="4">
      <x v="11"/>
    </i>
    <i r="4">
      <x v="26"/>
    </i>
    <i r="3">
      <x v="20"/>
    </i>
    <i r="1">
      <x v="4"/>
    </i>
    <i r="2">
      <x v="4"/>
    </i>
    <i r="3">
      <x v="4"/>
    </i>
    <i r="4">
      <x/>
    </i>
    <i r="4">
      <x v="1"/>
    </i>
    <i r="5">
      <x/>
    </i>
    <i r="5">
      <x v="25"/>
    </i>
    <i r="4">
      <x v="4"/>
    </i>
    <i r="4">
      <x v="14"/>
    </i>
    <i r="5">
      <x v="15"/>
    </i>
    <i r="5">
      <x v="25"/>
    </i>
    <i r="4">
      <x v="15"/>
    </i>
    <i r="3">
      <x v="6"/>
    </i>
    <i r="3">
      <x v="8"/>
    </i>
    <i r="3">
      <x v="16"/>
    </i>
    <i t="grand">
      <x/>
    </i>
  </rowItems>
  <colFields count="2">
    <field x="9"/>
    <field x="-2"/>
  </colFields>
  <colItems count="2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  <i>
      <x v="3"/>
      <x/>
    </i>
    <i r="1" i="1">
      <x v="1"/>
    </i>
    <i r="1" i="2">
      <x v="2"/>
    </i>
    <i r="1" i="3">
      <x v="3"/>
    </i>
    <i r="1" i="4">
      <x v="4"/>
    </i>
    <i>
      <x v="4"/>
      <x/>
    </i>
    <i r="1" i="1">
      <x v="1"/>
    </i>
    <i r="1" i="2">
      <x v="2"/>
    </i>
    <i r="1" i="3">
      <x v="3"/>
    </i>
    <i r="1" i="4">
      <x v="4"/>
    </i>
  </colItems>
  <dataFields count="5">
    <dataField name="Sum of TargetАпрель 2026" fld="35" baseField="15" baseItem="0"/>
    <dataField name="Sum of ACTАпрель 2026" fld="49" baseField="15" baseItem="0"/>
    <dataField name="Sum of Апрель Tg-Act" fld="55" baseField="0" baseItem="0"/>
    <dataField name="Sum of TargetДекабрь 2026" fld="43" baseField="15" baseItem="0"/>
    <dataField name="Sum of Dec26Tg-Apr26Act" fld="56" baseField="0" baseItem="0"/>
  </dataFields>
  <formats count="145">
    <format dxfId="302">
      <pivotArea field="15" type="button" dataOnly="0" labelOnly="1" outline="0" axis="axisRow" fieldPosition="0"/>
    </format>
    <format dxfId="301">
      <pivotArea dataOnly="0" labelOnly="1" fieldPosition="0">
        <references count="1">
          <reference field="15" count="0"/>
        </references>
      </pivotArea>
    </format>
    <format dxfId="300">
      <pivotArea dataOnly="0" labelOnly="1" grandRow="1" outline="0" fieldPosition="0"/>
    </format>
    <format dxfId="299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298">
      <pivotArea dataOnly="0" labelOnly="1" fieldPosition="0">
        <references count="2">
          <reference field="15" count="1" selected="0">
            <x v="1"/>
          </reference>
          <reference field="16" count="1">
            <x v="1"/>
          </reference>
        </references>
      </pivotArea>
    </format>
    <format dxfId="297">
      <pivotArea dataOnly="0" labelOnly="1" fieldPosition="0">
        <references count="2">
          <reference field="15" count="1" selected="0">
            <x v="2"/>
          </reference>
          <reference field="16" count="1">
            <x v="2"/>
          </reference>
        </references>
      </pivotArea>
    </format>
    <format dxfId="296">
      <pivotArea dataOnly="0" labelOnly="1" fieldPosition="0">
        <references count="2">
          <reference field="15" count="1" selected="0">
            <x v="3"/>
          </reference>
          <reference field="16" count="1">
            <x v="3"/>
          </reference>
        </references>
      </pivotArea>
    </format>
    <format dxfId="295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294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293">
      <pivotArea dataOnly="0" labelOnly="1" fieldPosition="0">
        <references count="3">
          <reference field="15" count="1" selected="0">
            <x v="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292">
      <pivotArea dataOnly="0" labelOnly="1" fieldPosition="0">
        <references count="3">
          <reference field="15" count="1" selected="0">
            <x v="2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291">
      <pivotArea dataOnly="0" labelOnly="1" fieldPosition="0">
        <references count="3">
          <reference field="15" count="1" selected="0">
            <x v="3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290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289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288">
      <pivotArea dataOnly="0" labelOnly="1" fieldPosition="0">
        <references count="4">
          <reference field="15" count="1" selected="0">
            <x v="1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287">
      <pivotArea dataOnly="0" labelOnly="1" fieldPosition="0">
        <references count="4">
          <reference field="15" count="1" selected="0">
            <x v="2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286">
      <pivotArea dataOnly="0" labelOnly="1" fieldPosition="0">
        <references count="4">
          <reference field="15" count="1" selected="0">
            <x v="3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285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284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283">
      <pivotArea dataOnly="0" labelOnly="1" fieldPosition="0">
        <references count="5">
          <reference field="15" count="1" selected="0">
            <x v="1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282">
      <pivotArea dataOnly="0" labelOnly="1" fieldPosition="0">
        <references count="5">
          <reference field="15" count="1" selected="0">
            <x v="2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281">
      <pivotArea dataOnly="0" labelOnly="1" fieldPosition="0">
        <references count="5">
          <reference field="15" count="1" selected="0">
            <x v="3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280">
      <pivotArea dataOnly="0" labelOnly="1" fieldPosition="0">
        <references count="6">
          <reference field="2" count="11">
            <x v="98"/>
            <x v="100"/>
            <x v="239"/>
            <x v="246"/>
            <x v="282"/>
            <x v="326"/>
            <x v="537"/>
            <x v="583"/>
            <x v="747"/>
            <x v="768"/>
            <x v="77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</references>
      </pivotArea>
    </format>
    <format dxfId="279">
      <pivotArea dataOnly="0" labelOnly="1" fieldPosition="0">
        <references count="6">
          <reference field="2" count="34">
            <x v="40"/>
            <x v="52"/>
            <x v="53"/>
            <x v="203"/>
            <x v="233"/>
            <x v="256"/>
            <x v="266"/>
            <x v="294"/>
            <x v="312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611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</references>
      </pivotArea>
    </format>
    <format dxfId="278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6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277">
      <pivotArea dataOnly="0" labelOnly="1" fieldPosition="0">
        <references count="6">
          <reference field="2" count="1">
            <x v="115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276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90"/>
            <x v="395"/>
            <x v="410"/>
            <x v="436"/>
            <x v="456"/>
            <x v="520"/>
            <x v="546"/>
            <x v="547"/>
            <x v="549"/>
            <x v="556"/>
            <x v="605"/>
            <x v="615"/>
            <x v="641"/>
            <x v="678"/>
            <x v="680"/>
            <x v="705"/>
            <x v="740"/>
            <x v="787"/>
            <x v="798"/>
            <x v="799"/>
            <x v="831"/>
            <x v="832"/>
            <x v="851"/>
            <x v="852"/>
            <x v="877"/>
            <x v="908"/>
            <x v="93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275">
      <pivotArea dataOnly="0" labelOnly="1" fieldPosition="0">
        <references count="6">
          <reference field="2" count="8">
            <x v="978"/>
            <x v="982"/>
            <x v="1040"/>
            <x v="1066"/>
            <x v="1108"/>
            <x v="1115"/>
            <x v="1126"/>
            <x v="115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274">
      <pivotArea dataOnly="0" labelOnly="1" fieldPosition="0">
        <references count="6">
          <reference field="2" count="17">
            <x v="25"/>
            <x v="26"/>
            <x v="27"/>
            <x v="41"/>
            <x v="298"/>
            <x v="443"/>
            <x v="476"/>
            <x v="490"/>
            <x v="496"/>
            <x v="521"/>
            <x v="811"/>
            <x v="934"/>
            <x v="984"/>
            <x v="993"/>
            <x v="1037"/>
            <x v="1107"/>
            <x v="112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</references>
      </pivotArea>
    </format>
    <format dxfId="273">
      <pivotArea dataOnly="0" labelOnly="1" fieldPosition="0">
        <references count="6">
          <reference field="2" count="26">
            <x v="3"/>
            <x v="20"/>
            <x v="21"/>
            <x v="22"/>
            <x v="23"/>
            <x v="24"/>
            <x v="49"/>
            <x v="53"/>
            <x v="116"/>
            <x v="182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15"/>
            <x v="1126"/>
            <x v="114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</references>
      </pivotArea>
    </format>
    <format dxfId="272">
      <pivotArea dataOnly="0" labelOnly="1" fieldPosition="0">
        <references count="6">
          <reference field="2" count="7">
            <x v="2"/>
            <x v="19"/>
            <x v="73"/>
            <x v="131"/>
            <x v="610"/>
            <x v="795"/>
            <x v="87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</references>
      </pivotArea>
    </format>
    <format dxfId="271">
      <pivotArea dataOnly="0" labelOnly="1" fieldPosition="0">
        <references count="6">
          <reference field="2" count="50">
            <x v="39"/>
            <x v="51"/>
            <x v="58"/>
            <x v="61"/>
            <x v="62"/>
            <x v="65"/>
            <x v="109"/>
            <x v="139"/>
            <x v="148"/>
            <x v="150"/>
            <x v="179"/>
            <x v="180"/>
            <x v="191"/>
            <x v="196"/>
            <x v="213"/>
            <x v="216"/>
            <x v="232"/>
            <x v="240"/>
            <x v="243"/>
            <x v="252"/>
            <x v="255"/>
            <x v="259"/>
            <x v="267"/>
            <x v="273"/>
            <x v="279"/>
            <x v="285"/>
            <x v="288"/>
            <x v="293"/>
            <x v="311"/>
            <x v="315"/>
            <x v="317"/>
            <x v="318"/>
            <x v="323"/>
            <x v="331"/>
            <x v="336"/>
            <x v="339"/>
            <x v="351"/>
            <x v="352"/>
            <x v="383"/>
            <x v="392"/>
            <x v="397"/>
            <x v="400"/>
            <x v="424"/>
            <x v="425"/>
            <x v="429"/>
            <x v="432"/>
            <x v="445"/>
            <x v="446"/>
            <x v="455"/>
            <x v="4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270">
      <pivotArea dataOnly="0" labelOnly="1" fieldPosition="0">
        <references count="6">
          <reference field="2" count="50">
            <x v="487"/>
            <x v="491"/>
            <x v="506"/>
            <x v="508"/>
            <x v="516"/>
            <x v="519"/>
            <x v="525"/>
            <x v="559"/>
            <x v="568"/>
            <x v="572"/>
            <x v="573"/>
            <x v="577"/>
            <x v="591"/>
            <x v="592"/>
            <x v="593"/>
            <x v="597"/>
            <x v="612"/>
            <x v="614"/>
            <x v="620"/>
            <x v="622"/>
            <x v="625"/>
            <x v="626"/>
            <x v="658"/>
            <x v="665"/>
            <x v="666"/>
            <x v="667"/>
            <x v="683"/>
            <x v="726"/>
            <x v="738"/>
            <x v="739"/>
            <x v="748"/>
            <x v="755"/>
            <x v="762"/>
            <x v="764"/>
            <x v="766"/>
            <x v="793"/>
            <x v="797"/>
            <x v="800"/>
            <x v="802"/>
            <x v="808"/>
            <x v="810"/>
            <x v="816"/>
            <x v="818"/>
            <x v="824"/>
            <x v="840"/>
            <x v="854"/>
            <x v="861"/>
            <x v="862"/>
            <x v="869"/>
            <x v="87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269">
      <pivotArea dataOnly="0" labelOnly="1" fieldPosition="0">
        <references count="6">
          <reference field="2" count="34">
            <x v="878"/>
            <x v="891"/>
            <x v="894"/>
            <x v="896"/>
            <x v="906"/>
            <x v="909"/>
            <x v="910"/>
            <x v="916"/>
            <x v="930"/>
            <x v="945"/>
            <x v="952"/>
            <x v="960"/>
            <x v="962"/>
            <x v="965"/>
            <x v="981"/>
            <x v="985"/>
            <x v="998"/>
            <x v="1005"/>
            <x v="1011"/>
            <x v="1016"/>
            <x v="1021"/>
            <x v="1023"/>
            <x v="1044"/>
            <x v="1067"/>
            <x v="1068"/>
            <x v="1098"/>
            <x v="1101"/>
            <x v="1106"/>
            <x v="1122"/>
            <x v="1125"/>
            <x v="1129"/>
            <x v="1137"/>
            <x v="1146"/>
            <x v="114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268">
      <pivotArea dataOnly="0" labelOnly="1" fieldPosition="0">
        <references count="6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</references>
      </pivotArea>
    </format>
    <format dxfId="267">
      <pivotArea dataOnly="0" labelOnly="1" fieldPosition="0">
        <references count="6">
          <reference field="2" count="40">
            <x v="55"/>
            <x v="60"/>
            <x v="74"/>
            <x v="136"/>
            <x v="154"/>
            <x v="162"/>
            <x v="170"/>
            <x v="178"/>
            <x v="202"/>
            <x v="215"/>
            <x v="227"/>
            <x v="230"/>
            <x v="304"/>
            <x v="320"/>
            <x v="360"/>
            <x v="394"/>
            <x v="412"/>
            <x v="441"/>
            <x v="444"/>
            <x v="447"/>
            <x v="483"/>
            <x v="550"/>
            <x v="576"/>
            <x v="599"/>
            <x v="640"/>
            <x v="690"/>
            <x v="698"/>
            <x v="779"/>
            <x v="841"/>
            <x v="857"/>
            <x v="882"/>
            <x v="914"/>
            <x v="953"/>
            <x v="1028"/>
            <x v="1035"/>
            <x v="1065"/>
            <x v="1074"/>
            <x v="1099"/>
            <x v="1120"/>
            <x v="11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</references>
      </pivotArea>
    </format>
    <format dxfId="266">
      <pivotArea dataOnly="0" labelOnly="1" fieldPosition="0">
        <references count="6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</references>
      </pivotArea>
    </format>
    <format dxfId="265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6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64">
      <pivotArea dataOnly="0" labelOnly="1" fieldPosition="0">
        <references count="6">
          <reference field="2" count="50">
            <x v="206"/>
            <x v="207"/>
            <x v="217"/>
            <x v="218"/>
            <x v="221"/>
            <x v="236"/>
            <x v="244"/>
            <x v="247"/>
            <x v="248"/>
            <x v="257"/>
            <x v="261"/>
            <x v="263"/>
            <x v="264"/>
            <x v="272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0"/>
            <x v="358"/>
            <x v="363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63">
      <pivotArea dataOnly="0" labelOnly="1" fieldPosition="0">
        <references count="6">
          <reference field="2" count="50">
            <x v="438"/>
            <x v="458"/>
            <x v="464"/>
            <x v="470"/>
            <x v="477"/>
            <x v="485"/>
            <x v="489"/>
            <x v="492"/>
            <x v="493"/>
            <x v="494"/>
            <x v="495"/>
            <x v="497"/>
            <x v="511"/>
            <x v="517"/>
            <x v="518"/>
            <x v="526"/>
            <x v="527"/>
            <x v="529"/>
            <x v="534"/>
            <x v="539"/>
            <x v="542"/>
            <x v="548"/>
            <x v="552"/>
            <x v="553"/>
            <x v="554"/>
            <x v="555"/>
            <x v="557"/>
            <x v="563"/>
            <x v="569"/>
            <x v="571"/>
            <x v="579"/>
            <x v="584"/>
            <x v="587"/>
            <x v="596"/>
            <x v="598"/>
            <x v="601"/>
            <x v="604"/>
            <x v="613"/>
            <x v="619"/>
            <x v="628"/>
            <x v="629"/>
            <x v="630"/>
            <x v="638"/>
            <x v="639"/>
            <x v="643"/>
            <x v="644"/>
            <x v="645"/>
            <x v="648"/>
            <x v="649"/>
            <x v="6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62">
      <pivotArea dataOnly="0" labelOnly="1" fieldPosition="0">
        <references count="6">
          <reference field="2" count="50">
            <x v="652"/>
            <x v="655"/>
            <x v="657"/>
            <x v="675"/>
            <x v="676"/>
            <x v="681"/>
            <x v="682"/>
            <x v="684"/>
            <x v="693"/>
            <x v="695"/>
            <x v="696"/>
            <x v="697"/>
            <x v="704"/>
            <x v="708"/>
            <x v="712"/>
            <x v="714"/>
            <x v="717"/>
            <x v="721"/>
            <x v="734"/>
            <x v="742"/>
            <x v="744"/>
            <x v="745"/>
            <x v="746"/>
            <x v="750"/>
            <x v="752"/>
            <x v="753"/>
            <x v="756"/>
            <x v="758"/>
            <x v="759"/>
            <x v="765"/>
            <x v="769"/>
            <x v="770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19"/>
            <x v="822"/>
            <x v="826"/>
            <x v="827"/>
            <x v="837"/>
            <x v="8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61">
      <pivotArea dataOnly="0" labelOnly="1" fieldPosition="0">
        <references count="6">
          <reference field="2" count="50">
            <x v="847"/>
            <x v="856"/>
            <x v="858"/>
            <x v="865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4"/>
            <x v="946"/>
            <x v="954"/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7"/>
            <x v="1029"/>
            <x v="1032"/>
            <x v="1036"/>
            <x v="1038"/>
            <x v="1039"/>
            <x v="104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60">
      <pivotArea dataOnly="0" labelOnly="1" fieldPosition="0">
        <references count="6">
          <reference field="2" count="22">
            <x v="1045"/>
            <x v="1046"/>
            <x v="1049"/>
            <x v="1052"/>
            <x v="1053"/>
            <x v="1054"/>
            <x v="1055"/>
            <x v="1058"/>
            <x v="1064"/>
            <x v="1076"/>
            <x v="1079"/>
            <x v="1086"/>
            <x v="1090"/>
            <x v="1092"/>
            <x v="1095"/>
            <x v="1109"/>
            <x v="1111"/>
            <x v="1112"/>
            <x v="1128"/>
            <x v="1130"/>
            <x v="1133"/>
            <x v="115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259">
      <pivotArea dataOnly="0" labelOnly="1" fieldPosition="0">
        <references count="6">
          <reference field="2" count="30">
            <x v="94"/>
            <x v="117"/>
            <x v="166"/>
            <x v="176"/>
            <x v="229"/>
            <x v="269"/>
            <x v="271"/>
            <x v="334"/>
            <x v="417"/>
            <x v="433"/>
            <x v="452"/>
            <x v="453"/>
            <x v="484"/>
            <x v="528"/>
            <x v="543"/>
            <x v="545"/>
            <x v="566"/>
            <x v="588"/>
            <x v="589"/>
            <x v="670"/>
            <x v="688"/>
            <x v="778"/>
            <x v="785"/>
            <x v="849"/>
            <x v="898"/>
            <x v="950"/>
            <x v="992"/>
            <x v="1077"/>
            <x v="1087"/>
            <x v="111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</references>
      </pivotArea>
    </format>
    <format dxfId="258">
      <pivotArea dataOnly="0" labelOnly="1" fieldPosition="0">
        <references count="6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</references>
      </pivotArea>
    </format>
    <format dxfId="257">
      <pivotArea dataOnly="0" labelOnly="1" fieldPosition="0">
        <references count="6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5" count="1" selected="0">
            <x v="1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256">
      <pivotArea dataOnly="0" labelOnly="1" fieldPosition="0">
        <references count="6">
          <reference field="2" count="25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</reference>
          <reference field="15" count="1" selected="0">
            <x v="1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255">
      <pivotArea dataOnly="0" labelOnly="1" fieldPosition="0">
        <references count="6">
          <reference field="2" count="7">
            <x v="103"/>
            <x v="235"/>
            <x v="365"/>
            <x v="466"/>
            <x v="504"/>
            <x v="1096"/>
            <x v="1097"/>
          </reference>
          <reference field="15" count="1" selected="0">
            <x v="2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</references>
      </pivotArea>
    </format>
    <format dxfId="254">
      <pivotArea dataOnly="0" labelOnly="1" fieldPosition="0">
        <references count="6">
          <reference field="2" count="1">
            <x v="564"/>
          </reference>
          <reference field="15" count="1" selected="0">
            <x v="3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</references>
      </pivotArea>
    </format>
    <format dxfId="253">
      <pivotArea dataOnly="0" fieldPosition="0">
        <references count="1">
          <reference field="15" count="1">
            <x v="0"/>
          </reference>
        </references>
      </pivotArea>
    </format>
    <format dxfId="252">
      <pivotArea dataOnly="0" fieldPosition="0">
        <references count="1">
          <reference field="15" count="1">
            <x v="0"/>
          </reference>
        </references>
      </pivotArea>
    </format>
    <format dxfId="251">
      <pivotArea dataOnly="0" fieldPosition="0">
        <references count="1">
          <reference field="16" count="1">
            <x v="0"/>
          </reference>
        </references>
      </pivotArea>
    </format>
    <format dxfId="250">
      <pivotArea dataOnly="0" fieldPosition="0">
        <references count="1">
          <reference field="16" count="1">
            <x v="0"/>
          </reference>
        </references>
      </pivotArea>
    </format>
    <format dxfId="249">
      <pivotArea dataOnly="0" fieldPosition="0">
        <references count="1">
          <reference field="16" count="1">
            <x v="0"/>
          </reference>
        </references>
      </pivotArea>
    </format>
    <format dxfId="248">
      <pivotArea dataOnly="0" fieldPosition="0">
        <references count="1">
          <reference field="16" count="1">
            <x v="4"/>
          </reference>
        </references>
      </pivotArea>
    </format>
    <format dxfId="247">
      <pivotArea dataOnly="0" fieldPosition="0">
        <references count="1">
          <reference field="15" count="1">
            <x v="1"/>
          </reference>
        </references>
      </pivotArea>
    </format>
    <format dxfId="246">
      <pivotArea dataOnly="0" fieldPosition="0">
        <references count="1">
          <reference field="15" count="1">
            <x v="1"/>
          </reference>
        </references>
      </pivotArea>
    </format>
    <format dxfId="245">
      <pivotArea dataOnly="0" fieldPosition="0">
        <references count="1">
          <reference field="15" count="1">
            <x v="2"/>
          </reference>
        </references>
      </pivotArea>
    </format>
    <format dxfId="244">
      <pivotArea dataOnly="0" fieldPosition="0">
        <references count="1">
          <reference field="15" count="1">
            <x v="2"/>
          </reference>
        </references>
      </pivotArea>
    </format>
    <format dxfId="243">
      <pivotArea dataOnly="0" fieldPosition="0">
        <references count="1">
          <reference field="15" count="1">
            <x v="3"/>
          </reference>
        </references>
      </pivotArea>
    </format>
    <format dxfId="242">
      <pivotArea dataOnly="0" fieldPosition="0">
        <references count="1">
          <reference field="15" count="1">
            <x v="3"/>
          </reference>
        </references>
      </pivotArea>
    </format>
    <format dxfId="241">
      <pivotArea dataOnly="0" grandRow="1" fieldPosition="0"/>
    </format>
    <format dxfId="240">
      <pivotArea dataOnly="0" grandRow="1" fieldPosition="0"/>
    </format>
    <format dxfId="239">
      <pivotArea dataOnly="0" labelOnly="1" fieldPosition="0">
        <references count="1">
          <reference field="16" count="0"/>
        </references>
      </pivotArea>
    </format>
    <format dxfId="238">
      <pivotArea dataOnly="0" labelOnly="1" fieldPosition="0">
        <references count="1">
          <reference field="17" count="0"/>
        </references>
      </pivotArea>
    </format>
    <format dxfId="237">
      <pivotArea dataOnly="0" labelOnly="1" fieldPosition="0">
        <references count="1">
          <reference field="18" count="0"/>
        </references>
      </pivotArea>
    </format>
    <format dxfId="236">
      <pivotArea dataOnly="0" labelOnly="1" fieldPosition="0">
        <references count="1">
          <reference field="19" count="0"/>
        </references>
      </pivotArea>
    </format>
    <format dxfId="235">
      <pivotArea dataOnly="0" labelOnly="1" fieldPosition="0">
        <references count="1">
          <reference field="20" count="0"/>
        </references>
      </pivotArea>
    </format>
    <format dxfId="234">
      <pivotArea dataOnly="0" fieldPosition="0">
        <references count="1">
          <reference field="19" count="2">
            <x v="0"/>
            <x v="1"/>
          </reference>
        </references>
      </pivotArea>
    </format>
    <format dxfId="233">
      <pivotArea dataOnly="0" fieldPosition="0">
        <references count="1">
          <reference field="20" count="2">
            <x v="0"/>
            <x v="25"/>
          </reference>
        </references>
      </pivotArea>
    </format>
    <format dxfId="232">
      <pivotArea dataOnly="0" fieldPosition="0">
        <references count="1">
          <reference field="20" count="2">
            <x v="0"/>
            <x v="25"/>
          </reference>
        </references>
      </pivotArea>
    </format>
    <format dxfId="231">
      <pivotArea dataOnly="0" fieldPosition="0">
        <references count="1">
          <reference field="20" count="2">
            <x v="0"/>
            <x v="25"/>
          </reference>
        </references>
      </pivotArea>
    </format>
    <format dxfId="230">
      <pivotArea dataOnly="0" fieldPosition="0">
        <references count="1">
          <reference field="19" count="1">
            <x v="6"/>
          </reference>
        </references>
      </pivotArea>
    </format>
    <format dxfId="229">
      <pivotArea dataOnly="0" fieldPosition="0">
        <references count="1">
          <reference field="20" count="1">
            <x v="15"/>
          </reference>
        </references>
      </pivotArea>
    </format>
    <format dxfId="228">
      <pivotArea dataOnly="0" fieldPosition="0">
        <references count="1">
          <reference field="20" count="1">
            <x v="15"/>
          </reference>
        </references>
      </pivotArea>
    </format>
    <format dxfId="227">
      <pivotArea dataOnly="0" fieldPosition="0">
        <references count="1">
          <reference field="20" count="1">
            <x v="15"/>
          </reference>
        </references>
      </pivotArea>
    </format>
    <format dxfId="226">
      <pivotArea dataOnly="0" fieldPosition="0">
        <references count="1">
          <reference field="20" count="1">
            <x v="16"/>
          </reference>
        </references>
      </pivotArea>
    </format>
    <format dxfId="225">
      <pivotArea dataOnly="0" fieldPosition="0">
        <references count="1">
          <reference field="20" count="1">
            <x v="16"/>
          </reference>
        </references>
      </pivotArea>
    </format>
    <format dxfId="224">
      <pivotArea dataOnly="0" fieldPosition="0">
        <references count="1">
          <reference field="20" count="1">
            <x v="16"/>
          </reference>
        </references>
      </pivotArea>
    </format>
    <format dxfId="223">
      <pivotArea dataOnly="0" fieldPosition="0">
        <references count="1">
          <reference field="19" count="2">
            <x v="3"/>
            <x v="4"/>
          </reference>
        </references>
      </pivotArea>
    </format>
    <format dxfId="222">
      <pivotArea dataOnly="0" fieldPosition="0">
        <references count="1">
          <reference field="19" count="1">
            <x v="14"/>
          </reference>
        </references>
      </pivotArea>
    </format>
    <format dxfId="221">
      <pivotArea dataOnly="0" fieldPosition="0">
        <references count="1">
          <reference field="19" count="1">
            <x v="15"/>
          </reference>
        </references>
      </pivotArea>
    </format>
    <format dxfId="220">
      <pivotArea dataOnly="0" fieldPosition="0">
        <references count="1">
          <reference field="19" count="1">
            <x v="21"/>
          </reference>
        </references>
      </pivotArea>
    </format>
    <format dxfId="219">
      <pivotArea dataOnly="0" fieldPosition="0">
        <references count="1">
          <reference field="20" count="1">
            <x v="3"/>
          </reference>
        </references>
      </pivotArea>
    </format>
    <format dxfId="218">
      <pivotArea dataOnly="0" fieldPosition="0">
        <references count="1">
          <reference field="20" count="1">
            <x v="3"/>
          </reference>
        </references>
      </pivotArea>
    </format>
    <format dxfId="217">
      <pivotArea dataOnly="0" fieldPosition="0">
        <references count="1">
          <reference field="20" count="1">
            <x v="3"/>
          </reference>
        </references>
      </pivotArea>
    </format>
    <format dxfId="216">
      <pivotArea dataOnly="0" labelOnly="1" fieldPosition="0">
        <references count="1">
          <reference field="19" count="0"/>
        </references>
      </pivotArea>
    </format>
    <format dxfId="215">
      <pivotArea dataOnly="0" labelOnly="1" fieldPosition="0">
        <references count="1">
          <reference field="20" count="0"/>
        </references>
      </pivotArea>
    </format>
    <format dxfId="214">
      <pivotArea dataOnly="0" fieldPosition="0">
        <references count="1">
          <reference field="20" count="1">
            <x v="21"/>
          </reference>
        </references>
      </pivotArea>
    </format>
    <format dxfId="213">
      <pivotArea dataOnly="0" fieldPosition="0">
        <references count="1">
          <reference field="20" count="1">
            <x v="21"/>
          </reference>
        </references>
      </pivotArea>
    </format>
    <format dxfId="212">
      <pivotArea dataOnly="0" fieldPosition="0">
        <references count="1">
          <reference field="20" count="1">
            <x v="21"/>
          </reference>
        </references>
      </pivotArea>
    </format>
    <format dxfId="21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210">
      <pivotArea dataOnly="0" labelOnly="1" fieldPosition="0">
        <references count="7">
          <reference field="2" count="15"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873"/>
            <x v="10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209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208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207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206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2">
            <x v="1"/>
            <x v="20"/>
          </reference>
        </references>
      </pivotArea>
    </format>
    <format dxfId="205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4">
            <x v="4"/>
            <x v="6"/>
            <x v="8"/>
            <x v="16"/>
          </reference>
        </references>
      </pivotArea>
    </format>
    <format dxfId="2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4">
            <x v="5"/>
            <x v="10"/>
            <x v="11"/>
            <x v="26"/>
          </reference>
        </references>
      </pivotArea>
    </format>
    <format dxfId="2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20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5">
            <x v="0"/>
            <x v="1"/>
            <x v="4"/>
            <x v="14"/>
            <x v="15"/>
          </reference>
        </references>
      </pivotArea>
    </format>
    <format dxfId="201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200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1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19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19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19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19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19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19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19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19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>
            <x v="3"/>
          </reference>
        </references>
      </pivotArea>
    </format>
    <format dxfId="19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>
            <x v="15"/>
          </reference>
        </references>
      </pivotArea>
    </format>
    <format dxfId="18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>
            <x v="16"/>
          </reference>
        </references>
      </pivotArea>
    </format>
    <format dxfId="18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18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18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185">
      <pivotArea dataOnly="0" labelOnly="1" fieldPosition="0">
        <references count="7">
          <reference field="2" count="8">
            <x v="40"/>
            <x v="256"/>
            <x v="294"/>
            <x v="421"/>
            <x v="570"/>
            <x v="879"/>
            <x v="897"/>
            <x v="111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184">
      <pivotArea dataOnly="0" labelOnly="1" fieldPosition="0">
        <references count="7">
          <reference field="2" count="10">
            <x v="3"/>
            <x v="17"/>
            <x v="18"/>
            <x v="29"/>
            <x v="30"/>
            <x v="35"/>
            <x v="57"/>
            <x v="410"/>
            <x v="556"/>
            <x v="60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183">
      <pivotArea dataOnly="0" labelOnly="1" fieldPosition="0">
        <references count="7">
          <reference field="2" count="4">
            <x v="25"/>
            <x v="26"/>
            <x v="27"/>
            <x v="44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182">
      <pivotArea dataOnly="0" labelOnly="1" fieldPosition="0">
        <references count="7">
          <reference field="2" count="8">
            <x v="3"/>
            <x v="20"/>
            <x v="21"/>
            <x v="22"/>
            <x v="23"/>
            <x v="24"/>
            <x v="421"/>
            <x v="879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181">
      <pivotArea dataOnly="0" labelOnly="1" fieldPosition="0">
        <references count="7">
          <reference field="2" count="15"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873"/>
            <x v="10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180">
      <pivotArea dataOnly="0" labelOnly="1" fieldPosition="0">
        <references count="7">
          <reference field="2" count="2">
            <x v="19"/>
            <x v="7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179">
      <pivotArea dataOnly="0" labelOnly="1" fieldPosition="0">
        <references count="7">
          <reference field="2" count="2">
            <x v="74"/>
            <x v="38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178">
      <pivotArea dataOnly="0" labelOnly="1" fieldPosition="0">
        <references count="7">
          <reference field="2" count="1">
            <x v="2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177">
      <pivotArea dataOnly="0" fieldPosition="0">
        <references count="1">
          <reference field="15" count="1">
            <x v="0"/>
          </reference>
        </references>
      </pivotArea>
    </format>
    <format dxfId="176">
      <pivotArea dataOnly="0" fieldPosition="0">
        <references count="1">
          <reference field="16" count="1">
            <x v="0"/>
          </reference>
        </references>
      </pivotArea>
    </format>
    <format dxfId="1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174">
      <pivotArea dataOnly="0" labelOnly="1" fieldPosition="0">
        <references count="7">
          <reference field="2" count="4">
            <x v="36"/>
            <x v="37"/>
            <x v="38"/>
            <x v="86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173">
      <pivotArea dataOnly="0" labelOnly="1" fieldPosition="0">
        <references count="7">
          <reference field="2" count="2">
            <x v="69"/>
            <x v="7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172">
      <pivotArea dataOnly="0" grandRow="1" fieldPosition="0"/>
    </format>
    <format dxfId="171">
      <pivotArea dataOnly="0" outline="0" fieldPosition="0">
        <references count="2">
          <reference field="4294967294" count="0" defaultSubtotal="1" sumSubtotal="1" countASubtotal="1" avgSubtotal="1" maxSubtotal="1" minSubtotal="1" productSubtotal="1" countSubtotal="1" stdDevSubtotal="1" stdDevPSubtotal="1" varSubtotal="1" varPSubtotal="1"/>
          <reference field="9" count="0"/>
        </references>
      </pivotArea>
    </format>
    <format dxfId="170">
      <pivotArea dataOnly="0" outline="0" fieldPosition="0">
        <references count="1">
          <reference field="4294967294" count="1">
            <x v="0"/>
          </reference>
        </references>
      </pivotArea>
    </format>
    <format dxfId="169">
      <pivotArea dataOnly="0" outline="0" fieldPosition="0">
        <references count="1">
          <reference field="4294967294" count="1">
            <x v="0"/>
          </reference>
        </references>
      </pivotArea>
    </format>
    <format dxfId="168">
      <pivotArea dataOnly="0" outline="0" fieldPosition="0">
        <references count="1">
          <reference field="4294967294" count="1">
            <x v="1"/>
          </reference>
        </references>
      </pivotArea>
    </format>
    <format dxfId="167">
      <pivotArea dataOnly="0" outline="0" fieldPosition="0">
        <references count="1">
          <reference field="4294967294" count="1">
            <x v="3"/>
          </reference>
        </references>
      </pivotArea>
    </format>
    <format dxfId="166">
      <pivotArea outline="0" collapsedLevelsAreSubtotals="1" fieldPosition="0"/>
    </format>
    <format dxfId="165">
      <pivotArea dataOnly="0" fieldPosition="0">
        <references count="1">
          <reference field="15" count="1">
            <x v="0"/>
          </reference>
        </references>
      </pivotArea>
    </format>
    <format dxfId="164">
      <pivotArea dataOnly="0" grandRow="1" fieldPosition="0"/>
    </format>
    <format dxfId="163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162">
      <pivotArea dataOnly="0" fieldPosition="0">
        <references count="1">
          <reference field="16" count="1">
            <x v="4"/>
          </reference>
        </references>
      </pivotArea>
    </format>
    <format dxfId="161">
      <pivotArea dataOnly="0" fieldPosition="0">
        <references count="1">
          <reference field="16" count="1">
            <x v="0"/>
          </reference>
        </references>
      </pivotArea>
    </format>
    <format dxfId="16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159">
      <pivotArea dataOnly="0" labelOnly="1" fieldPosition="0">
        <references count="7">
          <reference field="2" count="2">
            <x v="28"/>
            <x v="116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158">
      <pivotArea dataOnly="0" labelOnly="1" fieldPosition="0">
        <references count="1">
          <reference field="2" count="0"/>
        </references>
      </pivotArea>
    </format>
  </formats>
  <conditionalFormats count="4"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"/>
  <sheetViews>
    <sheetView workbookViewId="0">
      <selection activeCell="D38" sqref="D38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4:M23"/>
  <sheetViews>
    <sheetView workbookViewId="0">
      <selection activeCell="H8" sqref="H8"/>
    </sheetView>
  </sheetViews>
  <sheetFormatPr defaultRowHeight="15" x14ac:dyDescent="0.25"/>
  <cols>
    <col min="1" max="1" width="9.140625" style="1"/>
    <col min="2" max="2" width="34.42578125" style="1" bestFit="1" customWidth="1"/>
    <col min="3" max="4" width="10.7109375" style="1" customWidth="1"/>
    <col min="5" max="5" width="27.5703125" style="1" customWidth="1"/>
    <col min="6" max="6" width="10.7109375" style="1" customWidth="1"/>
    <col min="7" max="7" width="8.28515625" style="1" customWidth="1"/>
    <col min="8" max="8" width="35.5703125" style="1" customWidth="1"/>
    <col min="9" max="9" width="7.42578125" style="1" customWidth="1"/>
    <col min="10" max="10" width="6.5703125" style="1" customWidth="1"/>
    <col min="11" max="11" width="30.28515625" style="1" customWidth="1"/>
    <col min="12" max="12" width="9.140625" style="1"/>
    <col min="13" max="13" width="22" style="1" customWidth="1"/>
    <col min="14" max="16384" width="9.140625" style="1"/>
  </cols>
  <sheetData>
    <row r="4" spans="2:13" ht="18.75" x14ac:dyDescent="0.3">
      <c r="B4" s="2" t="s">
        <v>308</v>
      </c>
    </row>
    <row r="6" spans="2:13" x14ac:dyDescent="0.25">
      <c r="B6" s="161" t="s">
        <v>130</v>
      </c>
      <c r="E6" s="160" t="s">
        <v>128</v>
      </c>
      <c r="H6" s="158" t="s">
        <v>309</v>
      </c>
      <c r="K6" s="159" t="s">
        <v>1499</v>
      </c>
      <c r="M6" s="521" t="s">
        <v>2156</v>
      </c>
    </row>
    <row r="8" spans="2:13" x14ac:dyDescent="0.25">
      <c r="B8" s="99" t="s">
        <v>0</v>
      </c>
      <c r="E8" s="105" t="s">
        <v>131</v>
      </c>
      <c r="H8" s="105" t="s">
        <v>2248</v>
      </c>
      <c r="K8" s="105" t="s">
        <v>314</v>
      </c>
      <c r="M8" s="105" t="s">
        <v>2244</v>
      </c>
    </row>
    <row r="9" spans="2:13" x14ac:dyDescent="0.25">
      <c r="B9" s="100" t="s">
        <v>129</v>
      </c>
      <c r="E9" s="162" t="s">
        <v>251</v>
      </c>
      <c r="H9" s="105" t="s">
        <v>311</v>
      </c>
      <c r="K9" s="105" t="s">
        <v>315</v>
      </c>
      <c r="M9" s="105" t="s">
        <v>2263</v>
      </c>
    </row>
    <row r="10" spans="2:13" x14ac:dyDescent="0.25">
      <c r="B10" s="100" t="s">
        <v>1</v>
      </c>
      <c r="E10" s="105" t="s">
        <v>252</v>
      </c>
      <c r="H10" s="105" t="s">
        <v>312</v>
      </c>
      <c r="K10" s="105" t="s">
        <v>316</v>
      </c>
      <c r="M10" s="105" t="s">
        <v>2246</v>
      </c>
    </row>
    <row r="11" spans="2:13" x14ac:dyDescent="0.25">
      <c r="B11" s="105" t="s">
        <v>12</v>
      </c>
      <c r="E11" s="105" t="s">
        <v>253</v>
      </c>
      <c r="H11" s="105" t="s">
        <v>2253</v>
      </c>
      <c r="K11" s="105" t="s">
        <v>318</v>
      </c>
      <c r="M11" s="105" t="s">
        <v>2247</v>
      </c>
    </row>
    <row r="12" spans="2:13" x14ac:dyDescent="0.25">
      <c r="B12" s="100" t="s">
        <v>263</v>
      </c>
      <c r="E12" s="162" t="s">
        <v>310</v>
      </c>
      <c r="K12" s="105" t="s">
        <v>317</v>
      </c>
    </row>
    <row r="13" spans="2:13" x14ac:dyDescent="0.25">
      <c r="B13" s="100" t="s">
        <v>279</v>
      </c>
      <c r="E13" s="105" t="s">
        <v>1500</v>
      </c>
      <c r="K13" s="105" t="s">
        <v>319</v>
      </c>
    </row>
    <row r="14" spans="2:13" x14ac:dyDescent="0.25">
      <c r="B14" s="100" t="s">
        <v>1505</v>
      </c>
      <c r="E14" s="105" t="s">
        <v>1658</v>
      </c>
      <c r="K14" s="105" t="s">
        <v>320</v>
      </c>
    </row>
    <row r="15" spans="2:13" x14ac:dyDescent="0.25">
      <c r="B15" s="100" t="s">
        <v>1516</v>
      </c>
      <c r="E15" s="105" t="s">
        <v>1659</v>
      </c>
      <c r="K15" s="105" t="s">
        <v>1740</v>
      </c>
    </row>
    <row r="16" spans="2:13" x14ac:dyDescent="0.25">
      <c r="B16" s="105" t="s">
        <v>1569</v>
      </c>
      <c r="E16" s="105" t="s">
        <v>1660</v>
      </c>
    </row>
    <row r="17" spans="2:2" x14ac:dyDescent="0.25">
      <c r="B17" s="100" t="s">
        <v>1570</v>
      </c>
    </row>
    <row r="18" spans="2:2" x14ac:dyDescent="0.25">
      <c r="B18" s="4"/>
    </row>
    <row r="19" spans="2:2" x14ac:dyDescent="0.25">
      <c r="B19" s="4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</sheetData>
  <hyperlinks>
    <hyperlink ref="B8" location="'Salary charging'!A1" display="Salary charging"/>
    <hyperlink ref="B9" location="'Bonus charging'!A1" display="Bonus charging"/>
    <hyperlink ref="B10" location="Benefits!A1" display="Benefits"/>
    <hyperlink ref="E8" location="'Finance Report'!A1" display="Finance Report"/>
    <hyperlink ref="B11" location="Rates!A1" display="Rates"/>
    <hyperlink ref="B12" location="'FX Rates'!A1" display="FX Rates"/>
    <hyperlink ref="E10" location="SameStore!A1" display="Samestore"/>
    <hyperlink ref="B13" location="'Manual Adjustment'!A1" display="Manual Adjustment"/>
    <hyperlink ref="E11" location="'Samestore Summary'!A1" display="Samestore Summary"/>
    <hyperlink ref="K8" location="' Summary_MIR'!A1" display="Summary_MIR"/>
    <hyperlink ref="K9" location="Summary_GD!A1" display="Summary_GD"/>
    <hyperlink ref="K10" location="Summary_MIR_pools!A1" display="Summary_MIR_pools"/>
    <hyperlink ref="K11" location="Movement_ACT_MIR!A1" display="Movement_ACT_MIR"/>
    <hyperlink ref="K12" location="Movement_ACT_MIR_weekly!A1" display="Movement_ACT_MIR_weekly"/>
    <hyperlink ref="K13" location="Movement_TGT_MIR!A1" display="Movement_TGT_MIR"/>
    <hyperlink ref="K14" location="Movement_Vacancy_MIR!A1" display="Movement_Vacancy_MIR"/>
    <hyperlink ref="B14" location="Compensation!A1" display="Compensation"/>
    <hyperlink ref="B15" location="Vacancy!A1" display="Vacancy"/>
    <hyperlink ref="E13" location="'факторный анализ'!A1" display="Факторный анализ отклонений  факта от плана"/>
    <hyperlink ref="B16" location="Deferral!A1" display="Deferral model"/>
    <hyperlink ref="B17" location="'Vacation Distr'!A1" display="Vacation monthly distribution"/>
    <hyperlink ref="E14" location="'Comp&amp;Ben, YTD by LE '!A1" display="Comp&amp;Ben, YTD by LE "/>
    <hyperlink ref="E15" location="'Comp&amp;Ben, Montly'!A1" display="Comp&amp;Ben, Montly"/>
    <hyperlink ref="E16" location="'Comp&amp;Ben, Montly Detailed'!A1" display="Comp&amp;Ben, Montly Detailed"/>
    <hyperlink ref="E12" location="'План Vs Факт'!A1" display="План vs  факт"/>
    <hyperlink ref="E9" location="'Name by Name '!A1" display="Name by Name"/>
    <hyperlink ref="H10" location="'Загрузка поименная Банк'!A1" display="Загрузка поименная Банк"/>
    <hyperlink ref="K15" location="Form!A1" display="HC Tracker Form"/>
    <hyperlink ref="H9" location="'Загрузка МСФО Банк'!A1" display="Загрузка МСФО (Банк)"/>
    <hyperlink ref="H8" location="'МСФО VTBC Comp_Non Comp'!A1" display="Загрузка МСФО Comp/Non comp (VTBC)"/>
    <hyperlink ref="H11" location="Страхование!A1" display="Загрузка страхования поименно (VTBC)"/>
    <hyperlink ref="M8" location="'COMP COST DASHBOARD'!A1" display="COMP COST DASHBOARD"/>
    <hyperlink ref="M9" location="'НРБ регулярный отчет'!A1" display="НРБ регулярный отчет"/>
    <hyperlink ref="M10" location="НП!A1" display="НП"/>
    <hyperlink ref="M11" location="СП!A1" display="СП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0.59999389629810485"/>
  </sheetPr>
  <dimension ref="A1:O20"/>
  <sheetViews>
    <sheetView workbookViewId="0">
      <selection activeCell="N1" sqref="N1"/>
    </sheetView>
  </sheetViews>
  <sheetFormatPr defaultRowHeight="15" x14ac:dyDescent="0.25"/>
  <cols>
    <col min="1" max="1" width="35.5703125" customWidth="1"/>
    <col min="2" max="15" width="12.7109375" customWidth="1"/>
  </cols>
  <sheetData>
    <row r="1" spans="1:15" ht="21" x14ac:dyDescent="0.25">
      <c r="A1" s="13" t="s">
        <v>279</v>
      </c>
      <c r="K1" s="148"/>
      <c r="N1" s="162" t="s">
        <v>313</v>
      </c>
    </row>
    <row r="2" spans="1:15" ht="12.75" customHeight="1" x14ac:dyDescent="0.25">
      <c r="A2" s="18" t="s">
        <v>13</v>
      </c>
      <c r="B2" s="19" t="str">
        <f>pSCENARIO</f>
        <v>Budget</v>
      </c>
      <c r="K2" s="148"/>
    </row>
    <row r="3" spans="1:15" ht="12.75" customHeight="1" x14ac:dyDescent="0.25">
      <c r="A3" s="18" t="s">
        <v>14</v>
      </c>
      <c r="B3" s="24">
        <f>pYEAR</f>
        <v>2026</v>
      </c>
      <c r="K3" s="148"/>
    </row>
    <row r="4" spans="1:15" ht="12.75" customHeight="1" x14ac:dyDescent="0.25">
      <c r="A4" s="18" t="s">
        <v>111</v>
      </c>
      <c r="B4" s="27">
        <f>pDEMOGRAPHY_DATE</f>
        <v>46081</v>
      </c>
      <c r="C4" s="18"/>
      <c r="K4" s="148"/>
    </row>
    <row r="5" spans="1:15" ht="12.75" customHeight="1" x14ac:dyDescent="0.25">
      <c r="A5" s="18" t="s">
        <v>112</v>
      </c>
      <c r="B5" s="27">
        <f>pCOMPENSATION_DATE</f>
        <v>46081</v>
      </c>
      <c r="K5" s="148"/>
    </row>
    <row r="6" spans="1:15" ht="12.75" customHeight="1" x14ac:dyDescent="0.25">
      <c r="A6" s="18" t="s">
        <v>15</v>
      </c>
      <c r="B6" s="81" t="str">
        <f>pVERSION</f>
        <v>Budget 2026 NP as of 28 feb 2026</v>
      </c>
      <c r="K6" s="148"/>
    </row>
    <row r="7" spans="1:15" ht="30" x14ac:dyDescent="0.25">
      <c r="A7" s="149" t="s">
        <v>218</v>
      </c>
      <c r="B7" s="149" t="s">
        <v>114</v>
      </c>
      <c r="C7" s="307" t="s">
        <v>280</v>
      </c>
      <c r="D7" s="149" t="s">
        <v>53</v>
      </c>
      <c r="E7" s="307" t="s">
        <v>50</v>
      </c>
      <c r="F7" s="149" t="s">
        <v>281</v>
      </c>
      <c r="G7" s="149" t="s">
        <v>16</v>
      </c>
      <c r="H7" s="149" t="s">
        <v>115</v>
      </c>
      <c r="I7" s="149" t="s">
        <v>18</v>
      </c>
      <c r="J7" s="149" t="s">
        <v>19</v>
      </c>
      <c r="K7" s="149" t="s">
        <v>282</v>
      </c>
      <c r="L7" s="149" t="s">
        <v>144</v>
      </c>
      <c r="M7" s="149" t="s">
        <v>20</v>
      </c>
      <c r="N7" s="149" t="s">
        <v>283</v>
      </c>
      <c r="O7" s="149" t="s">
        <v>21</v>
      </c>
    </row>
    <row r="12" spans="1:15" x14ac:dyDescent="0.25">
      <c r="A12" s="155" t="s">
        <v>304</v>
      </c>
    </row>
    <row r="13" spans="1:15" x14ac:dyDescent="0.25">
      <c r="A13" s="21" t="s">
        <v>297</v>
      </c>
    </row>
    <row r="14" spans="1:15" x14ac:dyDescent="0.25">
      <c r="A14" s="21" t="s">
        <v>298</v>
      </c>
    </row>
    <row r="15" spans="1:15" x14ac:dyDescent="0.25">
      <c r="A15" s="21" t="s">
        <v>299</v>
      </c>
    </row>
    <row r="17" spans="1:1" x14ac:dyDescent="0.25">
      <c r="A17" s="155" t="s">
        <v>300</v>
      </c>
    </row>
    <row r="18" spans="1:1" x14ac:dyDescent="0.25">
      <c r="A18" s="17" t="s">
        <v>301</v>
      </c>
    </row>
    <row r="19" spans="1:1" x14ac:dyDescent="0.25">
      <c r="A19" s="154" t="s">
        <v>302</v>
      </c>
    </row>
    <row r="20" spans="1:1" x14ac:dyDescent="0.25">
      <c r="A20" s="154" t="s">
        <v>303</v>
      </c>
    </row>
  </sheetData>
  <protectedRanges>
    <protectedRange sqref="B6 B2:B4" name="Range2_1"/>
  </protectedRanges>
  <conditionalFormatting sqref="H1:O6">
    <cfRule type="expression" dxfId="157" priority="10">
      <formula>AND(RIGHT(#REF!,4)="From",#REF!&lt;&gt;"MIR Code From")</formula>
    </cfRule>
  </conditionalFormatting>
  <conditionalFormatting sqref="E1">
    <cfRule type="expression" dxfId="156" priority="11">
      <formula>AND(#REF!&lt;&gt;"",RIGHT(E$7="To",2))</formula>
    </cfRule>
  </conditionalFormatting>
  <conditionalFormatting sqref="F1:G1">
    <cfRule type="expression" dxfId="155" priority="12">
      <formula>AND(#REF!&lt;&gt;"",RIGHT(#REF!="To",2))</formula>
    </cfRule>
  </conditionalFormatting>
  <conditionalFormatting sqref="H1:L1">
    <cfRule type="expression" dxfId="154" priority="13">
      <formula>AND(#REF!&lt;&gt;"",RIGHT(#REF!="To",2))</formula>
    </cfRule>
  </conditionalFormatting>
  <conditionalFormatting sqref="E2">
    <cfRule type="expression" dxfId="153" priority="14">
      <formula>AND(#REF!&lt;&gt;"",RIGHT(E$7="To",2))</formula>
    </cfRule>
  </conditionalFormatting>
  <conditionalFormatting sqref="F2:G2">
    <cfRule type="expression" dxfId="152" priority="15">
      <formula>AND(#REF!&lt;&gt;"",RIGHT(#REF!="To",2))</formula>
    </cfRule>
  </conditionalFormatting>
  <conditionalFormatting sqref="H2:L2">
    <cfRule type="expression" dxfId="151" priority="16">
      <formula>AND(#REF!&lt;&gt;"",RIGHT(#REF!="To",2))</formula>
    </cfRule>
  </conditionalFormatting>
  <conditionalFormatting sqref="G3">
    <cfRule type="expression" dxfId="150" priority="17">
      <formula>AND(#REF!&lt;&gt;"",RIGHT(#REF!="To",2))</formula>
    </cfRule>
  </conditionalFormatting>
  <conditionalFormatting sqref="H3:L3">
    <cfRule type="expression" dxfId="149" priority="18">
      <formula>AND(#REF!&lt;&gt;"",RIGHT(#REF!="To",2))</formula>
    </cfRule>
  </conditionalFormatting>
  <conditionalFormatting sqref="G4">
    <cfRule type="expression" dxfId="148" priority="19">
      <formula>AND(#REF!&lt;&gt;"",RIGHT(#REF!="To",2))</formula>
    </cfRule>
  </conditionalFormatting>
  <conditionalFormatting sqref="H4:L4">
    <cfRule type="expression" dxfId="147" priority="20">
      <formula>AND(#REF!&lt;&gt;"",RIGHT(#REF!="To",2))</formula>
    </cfRule>
  </conditionalFormatting>
  <conditionalFormatting sqref="A1:E1">
    <cfRule type="expression" dxfId="146" priority="21">
      <formula>AND(#REF!&lt;&gt;"",RIGHT(A$7,2)="To")</formula>
    </cfRule>
  </conditionalFormatting>
  <conditionalFormatting sqref="G5">
    <cfRule type="expression" dxfId="145" priority="22">
      <formula>AND(#REF!&lt;&gt;"",RIGHT(#REF!="To",2))</formula>
    </cfRule>
  </conditionalFormatting>
  <conditionalFormatting sqref="H5:L5">
    <cfRule type="expression" dxfId="144" priority="23">
      <formula>AND(#REF!&lt;&gt;"",RIGHT(#REF!="To",2))</formula>
    </cfRule>
  </conditionalFormatting>
  <conditionalFormatting sqref="C2:E2">
    <cfRule type="expression" dxfId="143" priority="24">
      <formula>AND(#REF!&lt;&gt;"",RIGHT(C$7,2)="To")</formula>
    </cfRule>
  </conditionalFormatting>
  <conditionalFormatting sqref="G6">
    <cfRule type="expression" dxfId="142" priority="25">
      <formula>AND(#REF!&lt;&gt;"",RIGHT(#REF!="To",2))</formula>
    </cfRule>
  </conditionalFormatting>
  <conditionalFormatting sqref="H6:L6">
    <cfRule type="expression" dxfId="141" priority="26">
      <formula>AND(#REF!&lt;&gt;"",RIGHT(#REF!="To",2))</formula>
    </cfRule>
  </conditionalFormatting>
  <conditionalFormatting sqref="F2:G2 H1:O6">
    <cfRule type="expression" dxfId="140" priority="27">
      <formula>AND(#REF!&lt;&gt;"",RIGHT(#REF!,2)="To")</formula>
    </cfRule>
  </conditionalFormatting>
  <conditionalFormatting sqref="G3">
    <cfRule type="expression" dxfId="139" priority="28">
      <formula>AND(#REF!&lt;&gt;"",RIGHT(#REF!,2)="To")</formula>
    </cfRule>
  </conditionalFormatting>
  <conditionalFormatting sqref="G4:G5">
    <cfRule type="expression" dxfId="138" priority="29">
      <formula>AND(#REF!&lt;&gt;"",RIGHT(#REF!,2)="To")</formula>
    </cfRule>
  </conditionalFormatting>
  <conditionalFormatting sqref="G6">
    <cfRule type="expression" dxfId="137" priority="30">
      <formula>AND(#REF!&lt;&gt;"",RIGHT(#REF!,2)="To")</formula>
    </cfRule>
  </conditionalFormatting>
  <conditionalFormatting sqref="F1:F6">
    <cfRule type="expression" dxfId="136" priority="31">
      <formula>RIGHT(#REF!,4)="From"</formula>
    </cfRule>
  </conditionalFormatting>
  <conditionalFormatting sqref="G1:H6">
    <cfRule type="expression" dxfId="135" priority="32">
      <formula>RIGHT(#REF!,4)="From"</formula>
    </cfRule>
  </conditionalFormatting>
  <conditionalFormatting sqref="D4">
    <cfRule type="expression" dxfId="134" priority="7">
      <formula>AND(#REF!&lt;&gt;"",RIGHT(#REF!="To",2))</formula>
    </cfRule>
  </conditionalFormatting>
  <conditionalFormatting sqref="D4">
    <cfRule type="expression" dxfId="133" priority="8">
      <formula>AND(#REF!&lt;&gt;"",RIGHT(#REF!,2)="To")</formula>
    </cfRule>
  </conditionalFormatting>
  <conditionalFormatting sqref="D4">
    <cfRule type="expression" dxfId="132" priority="9">
      <formula>RIGHT(#REF!,4)="From"</formula>
    </cfRule>
  </conditionalFormatting>
  <conditionalFormatting sqref="A7:O7">
    <cfRule type="expression" dxfId="131" priority="1">
      <formula>$P7="update"</formula>
    </cfRule>
    <cfRule type="expression" dxfId="130" priority="2">
      <formula>$P7="insert"</formula>
    </cfRule>
    <cfRule type="expression" dxfId="129" priority="3">
      <formula>$P7="delete"</formula>
    </cfRule>
  </conditionalFormatting>
  <dataValidations count="3">
    <dataValidation type="list" allowBlank="1" showInputMessage="1" showErrorMessage="1" sqref="K8">
      <formula1>lMonthYear</formula1>
    </dataValidation>
    <dataValidation type="list" allowBlank="1" showInputMessage="1" showErrorMessage="1" sqref="J7:J8">
      <formula1>"Total Discretionary Bonus,Total Quarterly Bonus"</formula1>
    </dataValidation>
    <dataValidation type="list" allowBlank="1" showInputMessage="1" showErrorMessage="1" sqref="D4">
      <formula1>"Global Unit,MIR Code"</formula1>
    </dataValidation>
  </dataValidations>
  <hyperlinks>
    <hyperlink ref="N1" location="'Assumptions-&gt;'!A1" display="у перечню форм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DL14"/>
  <sheetViews>
    <sheetView workbookViewId="0">
      <selection activeCell="F24" sqref="F24"/>
    </sheetView>
  </sheetViews>
  <sheetFormatPr defaultRowHeight="15" x14ac:dyDescent="0.25"/>
  <cols>
    <col min="1" max="1" width="2.42578125" style="1" customWidth="1"/>
    <col min="2" max="2" width="10.85546875" style="1" customWidth="1"/>
    <col min="3" max="3" width="9.140625" style="1"/>
    <col min="4" max="4" width="13.85546875" style="1" customWidth="1"/>
    <col min="5" max="5" width="28.42578125" style="1" customWidth="1"/>
    <col min="6" max="6" width="19.140625" style="1" customWidth="1"/>
    <col min="7" max="7" width="13.5703125" style="1" customWidth="1"/>
    <col min="8" max="8" width="9.140625" style="1"/>
    <col min="9" max="9" width="23.28515625" style="1" customWidth="1"/>
    <col min="10" max="10" width="28.42578125" style="1" customWidth="1"/>
    <col min="11" max="12" width="9.140625" style="1"/>
    <col min="13" max="13" width="19.7109375" style="1" customWidth="1"/>
    <col min="14" max="14" width="9.140625" style="1"/>
    <col min="15" max="15" width="18.28515625" style="1" customWidth="1"/>
    <col min="16" max="16" width="11.5703125" style="1" customWidth="1"/>
    <col min="17" max="17" width="12.85546875" style="1" hidden="1" customWidth="1"/>
    <col min="18" max="18" width="12.42578125" style="1" customWidth="1"/>
    <col min="19" max="19" width="25" style="1" customWidth="1"/>
    <col min="20" max="20" width="19.42578125" style="1" customWidth="1"/>
    <col min="21" max="23" width="9.140625" style="1"/>
    <col min="24" max="24" width="12.28515625" style="1" customWidth="1"/>
    <col min="25" max="27" width="0" style="1" hidden="1" customWidth="1"/>
    <col min="28" max="28" width="14.5703125" style="1" hidden="1" customWidth="1"/>
    <col min="29" max="16384" width="9.140625" style="1"/>
  </cols>
  <sheetData>
    <row r="1" spans="1:116" customFormat="1" ht="21" customHeight="1" x14ac:dyDescent="0.3">
      <c r="A1" s="13"/>
      <c r="B1" s="13" t="s">
        <v>39</v>
      </c>
      <c r="E1" s="14" t="str">
        <f>IF([7]Parameters!$R$33&lt;[7]Parameters!$R$25,"Не выполнен шаг Process Cube!","")</f>
        <v/>
      </c>
      <c r="J1" s="162" t="s">
        <v>313</v>
      </c>
      <c r="L1" s="15"/>
      <c r="N1" s="16"/>
      <c r="O1" s="16"/>
      <c r="Q1" s="15"/>
      <c r="T1" s="15"/>
      <c r="W1" s="15"/>
      <c r="X1" s="17"/>
    </row>
    <row r="2" spans="1:116" customFormat="1" x14ac:dyDescent="0.25">
      <c r="B2" s="18"/>
      <c r="L2" s="15"/>
      <c r="N2" s="20"/>
      <c r="O2" s="21" t="s">
        <v>40</v>
      </c>
      <c r="Q2" s="15"/>
      <c r="T2" s="22"/>
      <c r="U2" s="23"/>
      <c r="W2" s="15"/>
      <c r="X2" s="17"/>
    </row>
    <row r="3" spans="1:116" customFormat="1" x14ac:dyDescent="0.25">
      <c r="B3" s="18"/>
      <c r="L3" s="15"/>
      <c r="N3" s="25"/>
      <c r="O3" s="26" t="s">
        <v>41</v>
      </c>
      <c r="Q3" s="15"/>
      <c r="T3" s="15"/>
      <c r="W3" s="15"/>
      <c r="X3" s="17"/>
    </row>
    <row r="4" spans="1:116" customFormat="1" x14ac:dyDescent="0.25">
      <c r="B4" s="18"/>
      <c r="L4" s="15"/>
      <c r="N4" s="28"/>
      <c r="O4" s="21" t="s">
        <v>42</v>
      </c>
      <c r="Q4" s="15"/>
      <c r="T4" s="15"/>
      <c r="W4" s="15"/>
      <c r="X4" s="17"/>
    </row>
    <row r="5" spans="1:116" customFormat="1" ht="15.75" x14ac:dyDescent="0.2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 t="s">
        <v>43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2"/>
      <c r="BR5" s="33" t="s">
        <v>11</v>
      </c>
      <c r="BS5" s="34" t="s">
        <v>44</v>
      </c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6" t="s">
        <v>11</v>
      </c>
    </row>
    <row r="6" spans="1:116" customFormat="1" ht="15.75" x14ac:dyDescent="0.25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8" t="s">
        <v>25</v>
      </c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0"/>
      <c r="AP6" s="41" t="s">
        <v>22</v>
      </c>
      <c r="AQ6" s="42"/>
      <c r="AR6" s="42"/>
      <c r="AS6" s="42"/>
      <c r="AT6" s="42"/>
      <c r="AU6" s="42"/>
      <c r="AV6" s="42"/>
      <c r="AW6" s="42"/>
      <c r="AX6" s="42"/>
      <c r="AY6" s="42"/>
      <c r="AZ6" s="43"/>
      <c r="BA6" s="44"/>
      <c r="BB6" s="44"/>
      <c r="BC6" s="44"/>
      <c r="BD6" s="45"/>
      <c r="BE6" s="46" t="s">
        <v>45</v>
      </c>
      <c r="BF6" s="47" t="s">
        <v>46</v>
      </c>
      <c r="BG6" s="48"/>
      <c r="BH6" s="48"/>
      <c r="BI6" s="48"/>
      <c r="BJ6" s="48"/>
      <c r="BK6" s="48"/>
      <c r="BL6" s="48"/>
      <c r="BM6" s="48"/>
      <c r="BN6" s="48"/>
      <c r="BO6" s="48"/>
      <c r="BP6" s="49"/>
      <c r="BQ6" s="50" t="s">
        <v>47</v>
      </c>
      <c r="BR6" s="51"/>
      <c r="BS6" s="38" t="s">
        <v>25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40"/>
      <c r="CI6" s="41" t="s">
        <v>22</v>
      </c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3"/>
      <c r="CW6" s="44"/>
      <c r="CX6" s="45"/>
      <c r="CY6" s="52" t="s">
        <v>45</v>
      </c>
      <c r="CZ6" s="47" t="s">
        <v>46</v>
      </c>
      <c r="DA6" s="48"/>
      <c r="DB6" s="48"/>
      <c r="DC6" s="48"/>
      <c r="DD6" s="48"/>
      <c r="DE6" s="48"/>
      <c r="DF6" s="48"/>
      <c r="DG6" s="48"/>
      <c r="DH6" s="48"/>
      <c r="DI6" s="48"/>
      <c r="DJ6" s="49"/>
      <c r="DK6" s="53" t="s">
        <v>47</v>
      </c>
      <c r="DL6" s="54"/>
    </row>
    <row r="7" spans="1:116" customFormat="1" ht="27" customHeight="1" x14ac:dyDescent="0.25">
      <c r="B7" s="55" t="s">
        <v>49</v>
      </c>
      <c r="C7" s="56" t="s">
        <v>51</v>
      </c>
      <c r="D7" s="55" t="s">
        <v>52</v>
      </c>
      <c r="E7" s="55" t="s">
        <v>53</v>
      </c>
      <c r="F7" s="57" t="s">
        <v>54</v>
      </c>
      <c r="G7" s="57" t="s">
        <v>55</v>
      </c>
      <c r="H7" s="56" t="s">
        <v>56</v>
      </c>
      <c r="I7" s="57" t="s">
        <v>57</v>
      </c>
      <c r="J7" s="57" t="s">
        <v>58</v>
      </c>
      <c r="K7" s="57" t="s">
        <v>59</v>
      </c>
      <c r="L7" s="56" t="s">
        <v>60</v>
      </c>
      <c r="M7" s="55" t="s">
        <v>61</v>
      </c>
      <c r="N7" s="55" t="s">
        <v>62</v>
      </c>
      <c r="O7" s="55" t="s">
        <v>63</v>
      </c>
      <c r="P7" s="55" t="s">
        <v>64</v>
      </c>
      <c r="Q7" s="56" t="s">
        <v>65</v>
      </c>
      <c r="R7" s="55" t="s">
        <v>66</v>
      </c>
      <c r="S7" s="58" t="s">
        <v>67</v>
      </c>
      <c r="T7" s="58" t="s">
        <v>68</v>
      </c>
      <c r="U7" s="55" t="s">
        <v>69</v>
      </c>
      <c r="V7" s="56" t="s">
        <v>70</v>
      </c>
      <c r="W7" s="56" t="s">
        <v>71</v>
      </c>
      <c r="X7" s="56" t="s">
        <v>72</v>
      </c>
      <c r="Y7" s="59" t="s">
        <v>73</v>
      </c>
      <c r="Z7" s="56" t="s">
        <v>74</v>
      </c>
      <c r="AA7" s="59" t="s">
        <v>21</v>
      </c>
      <c r="AB7" s="56" t="s">
        <v>75</v>
      </c>
      <c r="AC7" s="60" t="s">
        <v>2260</v>
      </c>
      <c r="AD7" s="61" t="s">
        <v>2267</v>
      </c>
      <c r="AE7" s="61" t="s">
        <v>2268</v>
      </c>
      <c r="AF7" s="61" t="s">
        <v>2269</v>
      </c>
      <c r="AG7" s="61" t="s">
        <v>2270</v>
      </c>
      <c r="AH7" s="61" t="s">
        <v>2271</v>
      </c>
      <c r="AI7" s="61" t="s">
        <v>2272</v>
      </c>
      <c r="AJ7" s="61" t="s">
        <v>2273</v>
      </c>
      <c r="AK7" s="61" t="s">
        <v>2274</v>
      </c>
      <c r="AL7" s="61" t="s">
        <v>2275</v>
      </c>
      <c r="AM7" s="61" t="s">
        <v>2276</v>
      </c>
      <c r="AN7" s="61" t="s">
        <v>2277</v>
      </c>
      <c r="AO7" s="61" t="s">
        <v>2278</v>
      </c>
      <c r="AP7" s="61" t="s">
        <v>2279</v>
      </c>
      <c r="AQ7" s="61" t="s">
        <v>2280</v>
      </c>
      <c r="AR7" s="61" t="s">
        <v>2281</v>
      </c>
      <c r="AS7" s="61" t="s">
        <v>2282</v>
      </c>
      <c r="AT7" s="61" t="s">
        <v>2283</v>
      </c>
      <c r="AU7" s="61" t="s">
        <v>2284</v>
      </c>
      <c r="AV7" s="61" t="s">
        <v>2285</v>
      </c>
      <c r="AW7" s="61" t="s">
        <v>2286</v>
      </c>
      <c r="AX7" s="61" t="s">
        <v>2287</v>
      </c>
      <c r="AY7" s="61" t="s">
        <v>2288</v>
      </c>
      <c r="AZ7" s="61" t="s">
        <v>2289</v>
      </c>
      <c r="BA7" s="61" t="s">
        <v>2290</v>
      </c>
      <c r="BB7" s="61" t="s">
        <v>2291</v>
      </c>
      <c r="BC7" s="61" t="s">
        <v>2292</v>
      </c>
      <c r="BD7" s="61" t="s">
        <v>2293</v>
      </c>
      <c r="BE7" s="61" t="s">
        <v>2294</v>
      </c>
      <c r="BF7" s="61" t="s">
        <v>2295</v>
      </c>
      <c r="BG7" s="61" t="s">
        <v>2296</v>
      </c>
      <c r="BH7" s="61" t="s">
        <v>2297</v>
      </c>
      <c r="BI7" s="61" t="s">
        <v>2298</v>
      </c>
      <c r="BJ7" s="61" t="s">
        <v>2299</v>
      </c>
      <c r="BK7" s="61" t="s">
        <v>2300</v>
      </c>
      <c r="BL7" s="61" t="s">
        <v>2301</v>
      </c>
      <c r="BM7" s="61" t="s">
        <v>2302</v>
      </c>
      <c r="BN7" s="61" t="s">
        <v>2303</v>
      </c>
      <c r="BO7" s="61" t="s">
        <v>2304</v>
      </c>
      <c r="BP7" s="61" t="s">
        <v>2305</v>
      </c>
      <c r="BQ7" s="61" t="s">
        <v>2306</v>
      </c>
      <c r="BR7" s="65"/>
      <c r="BS7" s="60" t="s">
        <v>2260</v>
      </c>
      <c r="BT7" s="61" t="s">
        <v>2267</v>
      </c>
      <c r="BU7" s="61" t="s">
        <v>2268</v>
      </c>
      <c r="BV7" s="61" t="s">
        <v>2269</v>
      </c>
      <c r="BW7" s="61" t="s">
        <v>2270</v>
      </c>
      <c r="BX7" s="61" t="s">
        <v>2271</v>
      </c>
      <c r="BY7" s="61" t="s">
        <v>2272</v>
      </c>
      <c r="BZ7" s="61" t="s">
        <v>2273</v>
      </c>
      <c r="CA7" s="61" t="s">
        <v>2274</v>
      </c>
      <c r="CB7" s="61" t="s">
        <v>2275</v>
      </c>
      <c r="CC7" s="62" t="s">
        <v>2276</v>
      </c>
      <c r="CD7" s="62" t="s">
        <v>2277</v>
      </c>
      <c r="CE7" s="62" t="s">
        <v>2278</v>
      </c>
      <c r="CF7" s="56" t="s">
        <v>2279</v>
      </c>
      <c r="CG7" s="56" t="s">
        <v>2280</v>
      </c>
      <c r="CH7" s="56" t="s">
        <v>2281</v>
      </c>
      <c r="CI7" s="63" t="s">
        <v>2282</v>
      </c>
      <c r="CJ7" s="63" t="s">
        <v>2283</v>
      </c>
      <c r="CK7" s="63" t="s">
        <v>2284</v>
      </c>
      <c r="CL7" s="63" t="s">
        <v>2285</v>
      </c>
      <c r="CM7" s="63" t="s">
        <v>2286</v>
      </c>
      <c r="CN7" s="63" t="s">
        <v>2287</v>
      </c>
      <c r="CO7" s="63" t="s">
        <v>2288</v>
      </c>
      <c r="CP7" s="63" t="s">
        <v>2289</v>
      </c>
      <c r="CQ7" s="63" t="s">
        <v>2290</v>
      </c>
      <c r="CR7" s="63" t="s">
        <v>2291</v>
      </c>
      <c r="CS7" s="63" t="s">
        <v>2292</v>
      </c>
      <c r="CT7" s="63" t="s">
        <v>2293</v>
      </c>
      <c r="CU7" s="63" t="s">
        <v>2294</v>
      </c>
      <c r="CV7" s="63" t="s">
        <v>2295</v>
      </c>
      <c r="CW7" s="56" t="s">
        <v>2296</v>
      </c>
      <c r="CX7" s="56" t="s">
        <v>2297</v>
      </c>
      <c r="CY7" s="66" t="s">
        <v>2298</v>
      </c>
      <c r="CZ7" s="64" t="s">
        <v>2299</v>
      </c>
      <c r="DA7" s="64" t="s">
        <v>2300</v>
      </c>
      <c r="DB7" s="64" t="s">
        <v>2301</v>
      </c>
      <c r="DC7" s="64" t="s">
        <v>2302</v>
      </c>
      <c r="DD7" s="64" t="s">
        <v>2303</v>
      </c>
      <c r="DE7" s="64" t="s">
        <v>2304</v>
      </c>
      <c r="DF7" s="64" t="s">
        <v>2305</v>
      </c>
      <c r="DG7" s="64" t="s">
        <v>2306</v>
      </c>
      <c r="DH7" s="64" t="s">
        <v>2307</v>
      </c>
      <c r="DI7" s="64" t="s">
        <v>2308</v>
      </c>
      <c r="DJ7" s="64" t="s">
        <v>2309</v>
      </c>
      <c r="DK7" s="64" t="s">
        <v>2310</v>
      </c>
      <c r="DL7" s="67"/>
    </row>
    <row r="8" spans="1:116" customFormat="1" x14ac:dyDescent="0.25">
      <c r="B8" s="68">
        <v>1000130</v>
      </c>
      <c r="C8" s="68" t="s">
        <v>77</v>
      </c>
      <c r="D8" s="68" t="s">
        <v>78</v>
      </c>
      <c r="E8" s="68"/>
      <c r="F8" s="68" t="s">
        <v>79</v>
      </c>
      <c r="G8" s="68" t="s">
        <v>80</v>
      </c>
      <c r="H8" s="68" t="s">
        <v>81</v>
      </c>
      <c r="I8" s="69" t="s">
        <v>79</v>
      </c>
      <c r="J8" s="69" t="s">
        <v>80</v>
      </c>
      <c r="K8" s="69" t="s">
        <v>81</v>
      </c>
      <c r="L8" s="70" t="s">
        <v>48</v>
      </c>
      <c r="M8" s="68" t="s">
        <v>82</v>
      </c>
      <c r="N8" s="71" t="s">
        <v>83</v>
      </c>
      <c r="O8" s="68" t="s">
        <v>84</v>
      </c>
      <c r="P8" s="68" t="s">
        <v>85</v>
      </c>
      <c r="Q8" s="68" t="s">
        <v>48</v>
      </c>
      <c r="R8" s="70" t="s">
        <v>48</v>
      </c>
      <c r="S8" s="68" t="s">
        <v>2254</v>
      </c>
      <c r="T8" s="69" t="s">
        <v>2254</v>
      </c>
      <c r="U8" s="70" t="s">
        <v>48</v>
      </c>
      <c r="V8" s="68" t="s">
        <v>86</v>
      </c>
      <c r="W8" s="69" t="s">
        <v>86</v>
      </c>
      <c r="X8" s="70" t="s">
        <v>48</v>
      </c>
      <c r="Y8" s="72" t="s">
        <v>48</v>
      </c>
      <c r="Z8" s="71">
        <v>0</v>
      </c>
      <c r="AA8" s="73" t="s">
        <v>81</v>
      </c>
      <c r="AB8" s="68" t="s">
        <v>87</v>
      </c>
      <c r="AC8" s="74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>
        <v>0.1</v>
      </c>
      <c r="AQ8" s="75"/>
      <c r="AR8" s="75"/>
      <c r="AS8" s="75"/>
      <c r="AT8" s="75"/>
      <c r="AU8" s="75"/>
      <c r="AV8" s="75"/>
      <c r="AW8" s="75"/>
      <c r="AX8" s="75"/>
      <c r="AY8" s="75"/>
      <c r="AZ8" s="75">
        <v>0.9</v>
      </c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6"/>
      <c r="BR8" s="77">
        <v>1</v>
      </c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>
        <v>0.1</v>
      </c>
      <c r="CJ8" s="78"/>
      <c r="CK8" s="78"/>
      <c r="CL8" s="78"/>
      <c r="CM8" s="78"/>
      <c r="CN8" s="78"/>
      <c r="CO8" s="78"/>
      <c r="CP8" s="78"/>
      <c r="CQ8" s="78"/>
      <c r="CR8" s="78"/>
      <c r="CS8" s="78">
        <v>0.9</v>
      </c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7">
        <f>SUM($BS8:$DK8)</f>
        <v>1</v>
      </c>
    </row>
    <row r="9" spans="1:116" customFormat="1" x14ac:dyDescent="0.25">
      <c r="B9" s="68">
        <v>1000133</v>
      </c>
      <c r="C9" s="68" t="s">
        <v>88</v>
      </c>
      <c r="D9" s="68" t="s">
        <v>78</v>
      </c>
      <c r="E9" s="68"/>
      <c r="F9" s="68" t="s">
        <v>89</v>
      </c>
      <c r="G9" s="68" t="s">
        <v>90</v>
      </c>
      <c r="H9" s="68" t="s">
        <v>91</v>
      </c>
      <c r="I9" s="69" t="s">
        <v>89</v>
      </c>
      <c r="J9" s="69" t="s">
        <v>90</v>
      </c>
      <c r="K9" s="69" t="s">
        <v>91</v>
      </c>
      <c r="L9" s="70" t="s">
        <v>48</v>
      </c>
      <c r="M9" s="68" t="s">
        <v>92</v>
      </c>
      <c r="N9" s="71" t="s">
        <v>93</v>
      </c>
      <c r="O9" s="68" t="s">
        <v>94</v>
      </c>
      <c r="P9" s="68" t="s">
        <v>95</v>
      </c>
      <c r="Q9" s="68" t="s">
        <v>48</v>
      </c>
      <c r="R9" s="70" t="s">
        <v>48</v>
      </c>
      <c r="S9" s="68" t="s">
        <v>2254</v>
      </c>
      <c r="T9" s="69" t="s">
        <v>2254</v>
      </c>
      <c r="U9" s="70" t="s">
        <v>48</v>
      </c>
      <c r="V9" s="68" t="s">
        <v>96</v>
      </c>
      <c r="W9" s="69" t="s">
        <v>96</v>
      </c>
      <c r="X9" s="70" t="s">
        <v>48</v>
      </c>
      <c r="Y9" s="72" t="s">
        <v>48</v>
      </c>
      <c r="Z9" s="71">
        <v>0</v>
      </c>
      <c r="AA9" s="73" t="s">
        <v>81</v>
      </c>
      <c r="AB9" s="68" t="s">
        <v>87</v>
      </c>
      <c r="AC9" s="74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>
        <v>1</v>
      </c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6"/>
      <c r="BR9" s="77">
        <v>1</v>
      </c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>
        <v>1</v>
      </c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7">
        <f>SUM($BS9:$DK9)</f>
        <v>1</v>
      </c>
    </row>
    <row r="10" spans="1:116" customFormat="1" x14ac:dyDescent="0.25">
      <c r="B10" s="68">
        <v>1000135</v>
      </c>
      <c r="C10" s="68" t="s">
        <v>97</v>
      </c>
      <c r="D10" s="68" t="s">
        <v>78</v>
      </c>
      <c r="E10" s="68"/>
      <c r="F10" s="68" t="s">
        <v>98</v>
      </c>
      <c r="G10" s="68" t="s">
        <v>99</v>
      </c>
      <c r="H10" s="68" t="s">
        <v>81</v>
      </c>
      <c r="I10" s="69" t="s">
        <v>98</v>
      </c>
      <c r="J10" s="69" t="s">
        <v>99</v>
      </c>
      <c r="K10" s="69" t="s">
        <v>81</v>
      </c>
      <c r="L10" s="70" t="s">
        <v>48</v>
      </c>
      <c r="M10" s="68" t="s">
        <v>100</v>
      </c>
      <c r="N10" s="71" t="s">
        <v>83</v>
      </c>
      <c r="O10" s="68" t="s">
        <v>84</v>
      </c>
      <c r="P10" s="68" t="s">
        <v>101</v>
      </c>
      <c r="Q10" s="68" t="s">
        <v>48</v>
      </c>
      <c r="R10" s="70" t="s">
        <v>48</v>
      </c>
      <c r="S10" s="68" t="s">
        <v>2254</v>
      </c>
      <c r="T10" s="69" t="s">
        <v>2254</v>
      </c>
      <c r="U10" s="70" t="s">
        <v>48</v>
      </c>
      <c r="V10" s="68" t="s">
        <v>102</v>
      </c>
      <c r="W10" s="69" t="s">
        <v>102</v>
      </c>
      <c r="X10" s="70" t="s">
        <v>48</v>
      </c>
      <c r="Y10" s="72" t="s">
        <v>48</v>
      </c>
      <c r="Z10" s="71">
        <v>0</v>
      </c>
      <c r="AA10" s="73" t="s">
        <v>81</v>
      </c>
      <c r="AB10" s="68" t="s">
        <v>87</v>
      </c>
      <c r="AC10" s="74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>
        <v>0.10204081632653061</v>
      </c>
      <c r="AQ10" s="75"/>
      <c r="AR10" s="75"/>
      <c r="AS10" s="75"/>
      <c r="AT10" s="75"/>
      <c r="AU10" s="75"/>
      <c r="AV10" s="75"/>
      <c r="AW10" s="75"/>
      <c r="AX10" s="75"/>
      <c r="AY10" s="75"/>
      <c r="AZ10" s="75">
        <v>0.89795918367346939</v>
      </c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6"/>
      <c r="BR10" s="77">
        <v>1</v>
      </c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>
        <v>0.10204081632653061</v>
      </c>
      <c r="CJ10" s="78"/>
      <c r="CK10" s="78"/>
      <c r="CL10" s="78"/>
      <c r="CM10" s="78"/>
      <c r="CN10" s="78"/>
      <c r="CO10" s="78"/>
      <c r="CP10" s="78"/>
      <c r="CQ10" s="78"/>
      <c r="CR10" s="78"/>
      <c r="CS10" s="78">
        <v>0.89795918367346939</v>
      </c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7">
        <f>SUM($BS10:$DK10)</f>
        <v>1</v>
      </c>
    </row>
    <row r="11" spans="1:116" customFormat="1" x14ac:dyDescent="0.25">
      <c r="B11" s="68">
        <v>1000138</v>
      </c>
      <c r="C11" s="68" t="s">
        <v>103</v>
      </c>
      <c r="D11" s="68" t="s">
        <v>78</v>
      </c>
      <c r="E11" s="68"/>
      <c r="F11" s="68" t="s">
        <v>104</v>
      </c>
      <c r="G11" s="68" t="s">
        <v>105</v>
      </c>
      <c r="H11" s="68" t="s">
        <v>81</v>
      </c>
      <c r="I11" s="69" t="s">
        <v>104</v>
      </c>
      <c r="J11" s="69" t="s">
        <v>105</v>
      </c>
      <c r="K11" s="69" t="s">
        <v>81</v>
      </c>
      <c r="L11" s="70" t="s">
        <v>48</v>
      </c>
      <c r="M11" s="68" t="s">
        <v>106</v>
      </c>
      <c r="N11" s="71" t="s">
        <v>107</v>
      </c>
      <c r="O11" s="68" t="s">
        <v>94</v>
      </c>
      <c r="P11" s="68" t="s">
        <v>108</v>
      </c>
      <c r="Q11" s="68" t="s">
        <v>48</v>
      </c>
      <c r="R11" s="70" t="s">
        <v>48</v>
      </c>
      <c r="S11" s="68" t="s">
        <v>2254</v>
      </c>
      <c r="T11" s="69" t="s">
        <v>2254</v>
      </c>
      <c r="U11" s="70" t="s">
        <v>48</v>
      </c>
      <c r="V11" s="68" t="s">
        <v>109</v>
      </c>
      <c r="W11" s="69" t="s">
        <v>109</v>
      </c>
      <c r="X11" s="70" t="s">
        <v>48</v>
      </c>
      <c r="Y11" s="72" t="s">
        <v>48</v>
      </c>
      <c r="Z11" s="71">
        <v>0</v>
      </c>
      <c r="AA11" s="73" t="s">
        <v>81</v>
      </c>
      <c r="AB11" s="68" t="s">
        <v>87</v>
      </c>
      <c r="AC11" s="74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>
        <v>1</v>
      </c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6"/>
      <c r="BR11" s="77">
        <v>1</v>
      </c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>
        <v>1</v>
      </c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7">
        <f>SUM($BS11:$DK11)</f>
        <v>1</v>
      </c>
    </row>
    <row r="14" spans="1:116" x14ac:dyDescent="0.25">
      <c r="B14" s="1" t="s">
        <v>295</v>
      </c>
    </row>
  </sheetData>
  <conditionalFormatting sqref="I8:I11 L8:L11">
    <cfRule type="expression" dxfId="128" priority="3">
      <formula>$I8&lt;&gt;$F8</formula>
    </cfRule>
  </conditionalFormatting>
  <conditionalFormatting sqref="R8:R11">
    <cfRule type="expression" dxfId="127" priority="4">
      <formula>$R8&lt;&gt;$Q8</formula>
    </cfRule>
    <cfRule type="expression" dxfId="126" priority="5">
      <formula>AND($R8&lt;&gt;$Q8,$R8="(blank)")</formula>
    </cfRule>
  </conditionalFormatting>
  <conditionalFormatting sqref="T8:U11">
    <cfRule type="expression" dxfId="125" priority="6">
      <formula>$T8&lt;&gt;$S8</formula>
    </cfRule>
  </conditionalFormatting>
  <conditionalFormatting sqref="W8:X11">
    <cfRule type="expression" dxfId="124" priority="7">
      <formula>$V8&lt;&gt;$W8</formula>
    </cfRule>
  </conditionalFormatting>
  <conditionalFormatting sqref="E8:E11">
    <cfRule type="expression" dxfId="123" priority="8">
      <formula>$Z8&gt;1</formula>
    </cfRule>
  </conditionalFormatting>
  <conditionalFormatting sqref="J1">
    <cfRule type="expression" dxfId="122" priority="1">
      <formula>AND(RIGHT(#REF!,4)="From",#REF!&lt;&gt;"MIR Code From")</formula>
    </cfRule>
  </conditionalFormatting>
  <conditionalFormatting sqref="J1">
    <cfRule type="expression" dxfId="121" priority="2">
      <formula>AND(#REF!&lt;&gt;"",RIGHT(#REF!,2)="To")</formula>
    </cfRule>
  </conditionalFormatting>
  <conditionalFormatting sqref="B8:DL11">
    <cfRule type="expression" dxfId="120" priority="38">
      <formula>$AA8="changes"</formula>
    </cfRule>
    <cfRule type="expression" dxfId="119" priority="39">
      <formula>AND($AA8="changes",B8="(blank)")</formula>
    </cfRule>
    <cfRule type="expression" dxfId="118" priority="40">
      <formula>B8="(blank)"</formula>
    </cfRule>
    <cfRule type="expression" dxfId="117" priority="41">
      <formula>$Z8=1</formula>
    </cfRule>
    <cfRule type="expression" dxfId="116" priority="42">
      <formula>$AB8="INPUT"</formula>
    </cfRule>
    <cfRule type="expression" dxfId="115" priority="43">
      <formula>$AB8="MANADJ"</formula>
    </cfRule>
  </conditionalFormatting>
  <dataValidations count="1">
    <dataValidation type="date" allowBlank="1" showInputMessage="1" showErrorMessage="1" sqref="R8:R11 L8:L11 U8:U11 X8:X11">
      <formula1>46023</formula1>
      <formula2>46387</formula2>
    </dataValidation>
  </dataValidations>
  <hyperlinks>
    <hyperlink ref="J1" location="'Assumptions-&gt;'!A1" display="у перечню форм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0.59999389629810485"/>
  </sheetPr>
  <dimension ref="A1:K25"/>
  <sheetViews>
    <sheetView workbookViewId="0">
      <selection activeCell="K1" sqref="K1"/>
    </sheetView>
  </sheetViews>
  <sheetFormatPr defaultRowHeight="15" x14ac:dyDescent="0.25"/>
  <cols>
    <col min="2" max="2" width="11.42578125" bestFit="1" customWidth="1"/>
    <col min="3" max="3" width="14.7109375" customWidth="1"/>
  </cols>
  <sheetData>
    <row r="1" spans="1:11" x14ac:dyDescent="0.25">
      <c r="A1" s="1"/>
      <c r="B1" s="1"/>
      <c r="C1" s="1"/>
      <c r="D1" s="1"/>
      <c r="K1" s="162" t="s">
        <v>313</v>
      </c>
    </row>
    <row r="2" spans="1:11" ht="21" x14ac:dyDescent="0.25">
      <c r="A2" s="136" t="s">
        <v>263</v>
      </c>
      <c r="B2" s="1"/>
      <c r="C2" s="1"/>
      <c r="D2" s="1"/>
    </row>
    <row r="3" spans="1:11" x14ac:dyDescent="0.25">
      <c r="A3" s="137" t="s">
        <v>13</v>
      </c>
      <c r="B3" s="19" t="str">
        <f>pSCENARIO</f>
        <v>Budget</v>
      </c>
      <c r="C3" s="1"/>
      <c r="D3" s="1"/>
    </row>
    <row r="4" spans="1:11" x14ac:dyDescent="0.25">
      <c r="A4" s="137" t="s">
        <v>14</v>
      </c>
      <c r="B4" s="24"/>
      <c r="C4" s="1"/>
      <c r="D4" s="1"/>
    </row>
    <row r="5" spans="1:11" ht="30" x14ac:dyDescent="0.25">
      <c r="A5" s="137" t="s">
        <v>111</v>
      </c>
      <c r="B5" s="27"/>
      <c r="C5" s="1"/>
      <c r="D5" s="1"/>
    </row>
    <row r="6" spans="1:11" ht="30" x14ac:dyDescent="0.25">
      <c r="A6" s="137" t="s">
        <v>112</v>
      </c>
      <c r="B6" s="27"/>
      <c r="C6" s="1"/>
      <c r="D6" s="1"/>
    </row>
    <row r="7" spans="1:11" x14ac:dyDescent="0.25">
      <c r="A7" s="137" t="s">
        <v>15</v>
      </c>
      <c r="B7" s="81"/>
      <c r="C7" s="1"/>
      <c r="D7" s="1"/>
    </row>
    <row r="8" spans="1:11" x14ac:dyDescent="0.25">
      <c r="A8" s="103" t="s">
        <v>264</v>
      </c>
      <c r="B8" s="103" t="s">
        <v>265</v>
      </c>
      <c r="C8" s="103" t="s">
        <v>20</v>
      </c>
      <c r="D8" s="140" t="s">
        <v>21</v>
      </c>
    </row>
    <row r="9" spans="1:11" x14ac:dyDescent="0.25">
      <c r="A9" s="143" t="s">
        <v>266</v>
      </c>
      <c r="B9" s="143" t="s">
        <v>153</v>
      </c>
      <c r="C9" s="144">
        <v>0.22527807760846252</v>
      </c>
      <c r="D9" s="145"/>
    </row>
    <row r="10" spans="1:11" x14ac:dyDescent="0.25">
      <c r="A10" s="143" t="s">
        <v>267</v>
      </c>
      <c r="B10" s="143" t="s">
        <v>153</v>
      </c>
      <c r="C10" s="146">
        <v>0.10325245224041031</v>
      </c>
      <c r="D10" s="147"/>
    </row>
    <row r="11" spans="1:11" x14ac:dyDescent="0.25">
      <c r="A11" s="143" t="s">
        <v>268</v>
      </c>
      <c r="B11" s="143" t="s">
        <v>153</v>
      </c>
      <c r="C11" s="146">
        <v>53.47538367981246</v>
      </c>
      <c r="D11" s="147"/>
    </row>
    <row r="12" spans="1:11" x14ac:dyDescent="0.25">
      <c r="A12" s="143" t="s">
        <v>269</v>
      </c>
      <c r="B12" s="143" t="s">
        <v>153</v>
      </c>
      <c r="C12" s="146">
        <v>30.478246583058073</v>
      </c>
      <c r="D12" s="147"/>
    </row>
    <row r="13" spans="1:11" x14ac:dyDescent="0.25">
      <c r="A13" s="143" t="s">
        <v>270</v>
      </c>
      <c r="B13" s="143" t="s">
        <v>153</v>
      </c>
      <c r="C13" s="146">
        <v>89.23827851548468</v>
      </c>
      <c r="D13" s="147"/>
    </row>
    <row r="14" spans="1:11" x14ac:dyDescent="0.25">
      <c r="A14" s="143" t="s">
        <v>271</v>
      </c>
      <c r="B14" s="143" t="s">
        <v>153</v>
      </c>
      <c r="C14" s="146">
        <v>12.91594311702935</v>
      </c>
      <c r="D14" s="147"/>
    </row>
    <row r="15" spans="1:11" x14ac:dyDescent="0.25">
      <c r="A15" s="143" t="s">
        <v>272</v>
      </c>
      <c r="B15" s="143" t="s">
        <v>153</v>
      </c>
      <c r="C15" s="146">
        <v>102.81128271537652</v>
      </c>
      <c r="D15" s="147"/>
    </row>
    <row r="16" spans="1:11" x14ac:dyDescent="0.25">
      <c r="A16" s="143" t="s">
        <v>273</v>
      </c>
      <c r="B16" s="143" t="s">
        <v>153</v>
      </c>
      <c r="C16" s="146">
        <v>127.89224199940692</v>
      </c>
      <c r="D16" s="147"/>
    </row>
    <row r="17" spans="1:4" x14ac:dyDescent="0.25">
      <c r="A17" s="143" t="s">
        <v>274</v>
      </c>
      <c r="B17" s="143" t="s">
        <v>153</v>
      </c>
      <c r="C17" s="146">
        <v>31.088374710892293</v>
      </c>
      <c r="D17" s="147"/>
    </row>
    <row r="18" spans="1:4" x14ac:dyDescent="0.25">
      <c r="A18" s="143" t="s">
        <v>275</v>
      </c>
      <c r="B18" s="143" t="s">
        <v>153</v>
      </c>
      <c r="C18" s="146">
        <v>11.326043084600675</v>
      </c>
      <c r="D18" s="147"/>
    </row>
    <row r="19" spans="1:4" x14ac:dyDescent="0.25">
      <c r="A19" s="143" t="s">
        <v>276</v>
      </c>
      <c r="B19" s="143" t="s">
        <v>153</v>
      </c>
      <c r="C19" s="146">
        <v>1.1076172149517325</v>
      </c>
      <c r="D19" s="147"/>
    </row>
    <row r="20" spans="1:4" x14ac:dyDescent="0.25">
      <c r="A20" s="143" t="s">
        <v>277</v>
      </c>
      <c r="B20" s="143" t="s">
        <v>153</v>
      </c>
      <c r="C20" s="146">
        <v>0.18773173135589244</v>
      </c>
      <c r="D20" s="147"/>
    </row>
    <row r="21" spans="1:4" x14ac:dyDescent="0.25">
      <c r="A21" s="143" t="s">
        <v>153</v>
      </c>
      <c r="B21" s="143" t="s">
        <v>153</v>
      </c>
      <c r="C21" s="146">
        <v>1</v>
      </c>
      <c r="D21" s="147"/>
    </row>
    <row r="22" spans="1:4" x14ac:dyDescent="0.25">
      <c r="A22" s="143" t="s">
        <v>278</v>
      </c>
      <c r="B22" s="143" t="s">
        <v>153</v>
      </c>
      <c r="C22" s="146">
        <v>90.909090909090921</v>
      </c>
      <c r="D22" s="147"/>
    </row>
    <row r="25" spans="1:4" x14ac:dyDescent="0.25">
      <c r="A25" t="s">
        <v>296</v>
      </c>
    </row>
  </sheetData>
  <protectedRanges>
    <protectedRange sqref="B7 B3:B5" name="Range2_1"/>
  </protectedRanges>
  <conditionalFormatting sqref="K1">
    <cfRule type="expression" dxfId="114" priority="1">
      <formula>AND(RIGHT(#REF!,4)="From",#REF!&lt;&gt;"MIR Code From")</formula>
    </cfRule>
  </conditionalFormatting>
  <conditionalFormatting sqref="K1">
    <cfRule type="expression" dxfId="113" priority="2">
      <formula>AND(#REF!&lt;&gt;"",RIGHT(#REF!,2)="To")</formula>
    </cfRule>
  </conditionalFormatting>
  <dataValidations count="2">
    <dataValidation type="list" allowBlank="1" showInputMessage="1" showErrorMessage="1" sqref="A8:A22">
      <formula1>"Business Group,Business Group SubGroup,Legal Entity"</formula1>
    </dataValidation>
    <dataValidation type="list" allowBlank="1" showInputMessage="1" showErrorMessage="1" sqref="B8:B22">
      <formula1>lLEGAL</formula1>
    </dataValidation>
  </dataValidations>
  <hyperlinks>
    <hyperlink ref="K1" location="'Assumptions-&gt;'!A1" display="у перечню форм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59999389629810485"/>
  </sheetPr>
  <dimension ref="B1:Q16"/>
  <sheetViews>
    <sheetView workbookViewId="0">
      <selection activeCell="G10" sqref="G10"/>
    </sheetView>
  </sheetViews>
  <sheetFormatPr defaultRowHeight="15" x14ac:dyDescent="0.25"/>
  <cols>
    <col min="1" max="1" width="2.42578125" style="1" customWidth="1"/>
    <col min="2" max="2" width="10" style="1" customWidth="1"/>
    <col min="3" max="3" width="15.42578125" style="1" customWidth="1"/>
    <col min="4" max="5" width="9.140625" style="1"/>
    <col min="6" max="6" width="15.7109375" style="1" customWidth="1"/>
    <col min="7" max="7" width="19.85546875" style="1" bestFit="1" customWidth="1"/>
    <col min="8" max="8" width="12.85546875" style="1" customWidth="1"/>
    <col min="9" max="11" width="9.140625" style="1"/>
    <col min="12" max="13" width="0" style="1" hidden="1" customWidth="1"/>
    <col min="14" max="16384" width="9.140625" style="1"/>
  </cols>
  <sheetData>
    <row r="1" spans="2:17" customFormat="1" ht="21.75" customHeight="1" x14ac:dyDescent="0.25">
      <c r="B1" s="13" t="s">
        <v>110</v>
      </c>
      <c r="C1" s="79"/>
      <c r="Q1" s="162" t="s">
        <v>313</v>
      </c>
    </row>
    <row r="2" spans="2:17" customFormat="1" ht="13.5" customHeight="1" x14ac:dyDescent="0.25">
      <c r="B2" s="18" t="s">
        <v>13</v>
      </c>
      <c r="C2" s="19" t="str">
        <f>pSCENARIO</f>
        <v>Budget</v>
      </c>
    </row>
    <row r="3" spans="2:17" customFormat="1" ht="13.5" customHeight="1" x14ac:dyDescent="0.25">
      <c r="B3" s="18" t="s">
        <v>14</v>
      </c>
      <c r="C3" s="24">
        <f>pYEAR</f>
        <v>2026</v>
      </c>
    </row>
    <row r="4" spans="2:17" customFormat="1" ht="13.5" customHeight="1" x14ac:dyDescent="0.25">
      <c r="B4" s="18" t="s">
        <v>111</v>
      </c>
      <c r="C4" s="27">
        <f>pDEMOGRAPHY_DATE</f>
        <v>46081</v>
      </c>
    </row>
    <row r="5" spans="2:17" customFormat="1" ht="13.5" customHeight="1" x14ac:dyDescent="0.25">
      <c r="B5" s="18" t="s">
        <v>112</v>
      </c>
      <c r="C5" s="27">
        <f>pCOMPENSATION_DATE</f>
        <v>46081</v>
      </c>
    </row>
    <row r="6" spans="2:17" customFormat="1" ht="14.25" customHeight="1" x14ac:dyDescent="0.25">
      <c r="B6" s="18" t="s">
        <v>15</v>
      </c>
      <c r="C6" s="81" t="str">
        <f>pVERSION</f>
        <v>Budget 2026 NP as of 28 feb 2026</v>
      </c>
    </row>
    <row r="7" spans="2:17" customFormat="1" ht="10.5" customHeight="1" x14ac:dyDescent="0.25">
      <c r="B7" s="83">
        <v>1</v>
      </c>
      <c r="C7" s="83">
        <v>2</v>
      </c>
      <c r="D7" s="83">
        <v>4</v>
      </c>
      <c r="E7" s="83">
        <v>5</v>
      </c>
      <c r="F7" s="83">
        <v>6</v>
      </c>
      <c r="G7" s="83">
        <v>7</v>
      </c>
      <c r="H7" s="83">
        <v>8</v>
      </c>
      <c r="I7" s="83">
        <v>9</v>
      </c>
      <c r="J7" s="83">
        <v>10</v>
      </c>
      <c r="K7" s="83">
        <v>11</v>
      </c>
      <c r="L7" s="83">
        <v>12</v>
      </c>
      <c r="M7" s="83">
        <v>13</v>
      </c>
      <c r="N7" s="569" t="s">
        <v>113</v>
      </c>
      <c r="O7" s="569"/>
    </row>
    <row r="8" spans="2:17" customFormat="1" ht="45" x14ac:dyDescent="0.25">
      <c r="B8" s="84" t="s">
        <v>114</v>
      </c>
      <c r="C8" s="84" t="s">
        <v>53</v>
      </c>
      <c r="D8" s="84" t="s">
        <v>51</v>
      </c>
      <c r="E8" s="84" t="s">
        <v>16</v>
      </c>
      <c r="F8" s="85" t="s">
        <v>115</v>
      </c>
      <c r="G8" s="85" t="s">
        <v>18</v>
      </c>
      <c r="H8" s="85" t="s">
        <v>116</v>
      </c>
      <c r="I8" s="85" t="s">
        <v>117</v>
      </c>
      <c r="J8" s="85" t="s">
        <v>118</v>
      </c>
      <c r="K8" s="86" t="s">
        <v>119</v>
      </c>
      <c r="L8" s="87" t="s">
        <v>21</v>
      </c>
      <c r="M8" s="88" t="s">
        <v>120</v>
      </c>
      <c r="N8" s="89" t="s">
        <v>121</v>
      </c>
      <c r="O8" s="89" t="s">
        <v>122</v>
      </c>
    </row>
    <row r="9" spans="2:17" customFormat="1" x14ac:dyDescent="0.25">
      <c r="B9" s="90">
        <v>1000130</v>
      </c>
      <c r="C9" s="90"/>
      <c r="D9" s="91" t="s">
        <v>77</v>
      </c>
      <c r="E9" s="91" t="s">
        <v>22</v>
      </c>
      <c r="F9" s="1" t="s">
        <v>2255</v>
      </c>
      <c r="G9" s="92"/>
      <c r="H9" s="92" t="s">
        <v>123</v>
      </c>
      <c r="I9" s="92" t="s">
        <v>124</v>
      </c>
      <c r="J9" s="93">
        <v>1</v>
      </c>
      <c r="K9" s="94"/>
      <c r="L9" s="95"/>
      <c r="M9" s="96" t="s">
        <v>125</v>
      </c>
      <c r="N9" s="97"/>
      <c r="O9" s="98"/>
    </row>
    <row r="10" spans="2:17" customFormat="1" x14ac:dyDescent="0.25">
      <c r="B10" s="90">
        <v>1000135</v>
      </c>
      <c r="C10" s="90"/>
      <c r="D10" s="91" t="s">
        <v>97</v>
      </c>
      <c r="E10" s="91" t="s">
        <v>22</v>
      </c>
      <c r="F10" s="1" t="s">
        <v>2255</v>
      </c>
      <c r="G10" s="92"/>
      <c r="H10" s="92" t="s">
        <v>123</v>
      </c>
      <c r="I10" s="92" t="s">
        <v>124</v>
      </c>
      <c r="J10" s="93">
        <v>1</v>
      </c>
      <c r="K10" s="94"/>
      <c r="L10" s="95"/>
      <c r="M10" s="96" t="s">
        <v>125</v>
      </c>
      <c r="N10" s="97"/>
      <c r="O10" s="98"/>
    </row>
    <row r="11" spans="2:17" customFormat="1" x14ac:dyDescent="0.25">
      <c r="B11" s="90">
        <v>1000144</v>
      </c>
      <c r="C11" s="90"/>
      <c r="D11" s="91" t="s">
        <v>126</v>
      </c>
      <c r="E11" s="91" t="s">
        <v>22</v>
      </c>
      <c r="F11" s="1" t="s">
        <v>2256</v>
      </c>
      <c r="G11" s="92"/>
      <c r="H11" s="92" t="s">
        <v>123</v>
      </c>
      <c r="I11" s="92" t="s">
        <v>124</v>
      </c>
      <c r="J11" s="93">
        <v>0.1</v>
      </c>
      <c r="K11" s="94"/>
      <c r="L11" s="95"/>
      <c r="M11" s="96" t="s">
        <v>125</v>
      </c>
      <c r="N11" s="97"/>
      <c r="O11" s="98"/>
    </row>
    <row r="12" spans="2:17" customFormat="1" x14ac:dyDescent="0.25">
      <c r="B12" s="90">
        <v>1000144</v>
      </c>
      <c r="C12" s="90"/>
      <c r="D12" s="91" t="s">
        <v>126</v>
      </c>
      <c r="E12" s="91" t="s">
        <v>22</v>
      </c>
      <c r="F12" s="1" t="s">
        <v>2255</v>
      </c>
      <c r="G12" s="92"/>
      <c r="H12" s="92" t="s">
        <v>123</v>
      </c>
      <c r="I12" s="92" t="s">
        <v>124</v>
      </c>
      <c r="J12" s="93">
        <v>0.9</v>
      </c>
      <c r="K12" s="94"/>
      <c r="L12" s="95"/>
      <c r="M12" s="96" t="s">
        <v>125</v>
      </c>
      <c r="N12" s="97"/>
      <c r="O12" s="98"/>
    </row>
    <row r="16" spans="2:17" x14ac:dyDescent="0.25">
      <c r="B16" s="1" t="s">
        <v>305</v>
      </c>
    </row>
  </sheetData>
  <protectedRanges>
    <protectedRange sqref="C6 C2:C4" name="Range2_1"/>
  </protectedRanges>
  <mergeCells count="1">
    <mergeCell ref="N7:O7"/>
  </mergeCells>
  <conditionalFormatting sqref="N8:O12">
    <cfRule type="cellIs" dxfId="112" priority="4" operator="equal">
      <formula>1</formula>
    </cfRule>
    <cfRule type="cellIs" dxfId="111" priority="5" operator="equal">
      <formula>0</formula>
    </cfRule>
    <cfRule type="cellIs" dxfId="110" priority="6" operator="lessThan">
      <formula>1</formula>
    </cfRule>
    <cfRule type="cellIs" dxfId="109" priority="7" operator="greaterThan">
      <formula>1</formula>
    </cfRule>
  </conditionalFormatting>
  <conditionalFormatting sqref="N8:O8">
    <cfRule type="cellIs" dxfId="108" priority="3" operator="notEqual">
      <formula>""</formula>
    </cfRule>
  </conditionalFormatting>
  <conditionalFormatting sqref="Q1">
    <cfRule type="expression" dxfId="107" priority="1">
      <formula>AND(RIGHT(#REF!,4)="From",#REF!&lt;&gt;"MIR Code From")</formula>
    </cfRule>
  </conditionalFormatting>
  <conditionalFormatting sqref="Q1">
    <cfRule type="expression" dxfId="106" priority="2">
      <formula>AND(#REF!&lt;&gt;"",RIGHT(#REF!,2)="To")</formula>
    </cfRule>
  </conditionalFormatting>
  <conditionalFormatting sqref="B8:L12">
    <cfRule type="expression" dxfId="105" priority="44">
      <formula>$L8="update"</formula>
    </cfRule>
    <cfRule type="expression" dxfId="104" priority="45">
      <formula>$L8="delete"</formula>
    </cfRule>
    <cfRule type="expression" dxfId="103" priority="46">
      <formula>$L8="insert"</formula>
    </cfRule>
  </conditionalFormatting>
  <hyperlinks>
    <hyperlink ref="Q1" location="'Assumptions-&gt;'!A1" display="у перечню форм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9" tint="0.59999389629810485"/>
  </sheetPr>
  <dimension ref="B1:O17"/>
  <sheetViews>
    <sheetView workbookViewId="0">
      <selection activeCell="C6" sqref="C6:C15"/>
    </sheetView>
  </sheetViews>
  <sheetFormatPr defaultRowHeight="15" x14ac:dyDescent="0.25"/>
  <cols>
    <col min="1" max="1" width="2.7109375" style="1" customWidth="1"/>
    <col min="2" max="2" width="17.7109375" style="1" customWidth="1"/>
    <col min="3" max="3" width="37" style="1" bestFit="1" customWidth="1"/>
    <col min="4" max="4" width="12.42578125" style="1" bestFit="1" customWidth="1"/>
    <col min="5" max="5" width="13.140625" style="1" bestFit="1" customWidth="1"/>
    <col min="6" max="7" width="12.140625" style="1" bestFit="1" customWidth="1"/>
    <col min="8" max="16384" width="9.140625" style="1"/>
  </cols>
  <sheetData>
    <row r="1" spans="2:15" ht="26.25" x14ac:dyDescent="0.4">
      <c r="B1" s="101" t="s">
        <v>1</v>
      </c>
      <c r="O1" s="162" t="s">
        <v>313</v>
      </c>
    </row>
    <row r="2" spans="2:15" x14ac:dyDescent="0.25">
      <c r="B2" s="11" t="s">
        <v>127</v>
      </c>
      <c r="C2" s="12"/>
    </row>
    <row r="3" spans="2:15" x14ac:dyDescent="0.25">
      <c r="B3" s="10">
        <v>45338</v>
      </c>
    </row>
    <row r="4" spans="2:15" ht="48.75" customHeight="1" x14ac:dyDescent="0.25"/>
    <row r="5" spans="2:15" s="8" customFormat="1" x14ac:dyDescent="0.25">
      <c r="B5" s="9" t="s">
        <v>2</v>
      </c>
      <c r="C5" s="9" t="s">
        <v>3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1661</v>
      </c>
    </row>
    <row r="6" spans="2:15" x14ac:dyDescent="0.25">
      <c r="B6" s="7">
        <v>2</v>
      </c>
      <c r="C6" s="5"/>
      <c r="D6" s="6">
        <v>6218</v>
      </c>
      <c r="E6" s="6">
        <v>13797.599999999999</v>
      </c>
      <c r="F6" s="6">
        <v>346232.62400000001</v>
      </c>
      <c r="G6" s="6">
        <f>SUM(D6:F6)</f>
        <v>366248.22399999999</v>
      </c>
    </row>
    <row r="7" spans="2:15" x14ac:dyDescent="0.25">
      <c r="B7" s="7">
        <v>100049</v>
      </c>
      <c r="C7" s="5"/>
      <c r="D7" s="6">
        <v>6218</v>
      </c>
      <c r="E7" s="6">
        <v>18405.599999999999</v>
      </c>
      <c r="F7" s="6">
        <v>197072.53200000001</v>
      </c>
      <c r="G7" s="6">
        <f t="shared" ref="G7:G12" si="0">SUM(D7:F7)</f>
        <v>221696.13200000001</v>
      </c>
    </row>
    <row r="8" spans="2:15" x14ac:dyDescent="0.25">
      <c r="B8" s="7">
        <v>100050</v>
      </c>
      <c r="C8" s="5"/>
      <c r="D8" s="6">
        <v>6218</v>
      </c>
      <c r="E8" s="6">
        <v>18405.599999999999</v>
      </c>
      <c r="F8" s="6">
        <v>229067.092</v>
      </c>
      <c r="G8" s="6">
        <f t="shared" si="0"/>
        <v>253690.69200000001</v>
      </c>
    </row>
    <row r="9" spans="2:15" x14ac:dyDescent="0.25">
      <c r="B9" s="7">
        <v>100065</v>
      </c>
      <c r="C9" s="5"/>
      <c r="D9" s="6">
        <v>6218</v>
      </c>
      <c r="E9" s="6">
        <v>18405.599999999999</v>
      </c>
      <c r="F9" s="6">
        <v>241030.31200000001</v>
      </c>
      <c r="G9" s="6">
        <f t="shared" si="0"/>
        <v>265653.91200000001</v>
      </c>
    </row>
    <row r="10" spans="2:15" x14ac:dyDescent="0.25">
      <c r="B10" s="7">
        <v>100122</v>
      </c>
      <c r="C10" s="5"/>
      <c r="D10" s="6">
        <v>6218</v>
      </c>
      <c r="E10" s="6">
        <v>18405.599999999999</v>
      </c>
      <c r="F10" s="6">
        <v>197072.53200000001</v>
      </c>
      <c r="G10" s="6">
        <f t="shared" si="0"/>
        <v>221696.13200000001</v>
      </c>
    </row>
    <row r="11" spans="2:15" x14ac:dyDescent="0.25">
      <c r="B11" s="7">
        <v>100274</v>
      </c>
      <c r="C11" s="5"/>
      <c r="D11" s="6">
        <v>6218</v>
      </c>
      <c r="E11" s="6">
        <v>33765.599999999999</v>
      </c>
      <c r="F11" s="6">
        <v>335407.62199999997</v>
      </c>
      <c r="G11" s="6">
        <f t="shared" si="0"/>
        <v>375391.22199999995</v>
      </c>
    </row>
    <row r="12" spans="2:15" x14ac:dyDescent="0.25">
      <c r="B12" s="7">
        <v>100279</v>
      </c>
      <c r="C12" s="5"/>
      <c r="D12" s="6">
        <v>6218</v>
      </c>
      <c r="E12" s="6">
        <v>18405.599999999999</v>
      </c>
      <c r="F12" s="6">
        <v>338224.06400000001</v>
      </c>
      <c r="G12" s="6">
        <f t="shared" si="0"/>
        <v>362847.66399999999</v>
      </c>
    </row>
    <row r="17" spans="2:2" x14ac:dyDescent="0.25">
      <c r="B17" s="1" t="s">
        <v>306</v>
      </c>
    </row>
  </sheetData>
  <conditionalFormatting sqref="O1">
    <cfRule type="expression" dxfId="102" priority="1">
      <formula>AND(RIGHT(#REF!,4)="From",#REF!&lt;&gt;"MIR Code From")</formula>
    </cfRule>
  </conditionalFormatting>
  <conditionalFormatting sqref="O1">
    <cfRule type="expression" dxfId="101" priority="2">
      <formula>AND(#REF!&lt;&gt;"",RIGHT(#REF!,2)="To")</formula>
    </cfRule>
  </conditionalFormatting>
  <hyperlinks>
    <hyperlink ref="O1" location="'Assumptions-&gt;'!A1" display="у перечню форм"/>
  </hyperlink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59999389629810485"/>
  </sheetPr>
  <dimension ref="A1:DR83"/>
  <sheetViews>
    <sheetView topLeftCell="A32" workbookViewId="0">
      <selection activeCell="D37" sqref="D37"/>
    </sheetView>
  </sheetViews>
  <sheetFormatPr defaultRowHeight="15" x14ac:dyDescent="0.25"/>
  <cols>
    <col min="1" max="1" width="4.28515625" style="1" customWidth="1"/>
    <col min="2" max="3" width="15.28515625" customWidth="1"/>
    <col min="4" max="4" width="55.28515625" customWidth="1"/>
    <col min="5" max="7" width="15.28515625" customWidth="1"/>
    <col min="8" max="13" width="15.28515625" style="1" customWidth="1"/>
    <col min="14" max="122" width="9.140625" style="1"/>
  </cols>
  <sheetData>
    <row r="1" spans="2:13" x14ac:dyDescent="0.25">
      <c r="B1" s="1"/>
      <c r="C1" s="1"/>
      <c r="D1" s="1"/>
      <c r="E1" s="1"/>
      <c r="F1" s="1"/>
      <c r="G1" s="1"/>
    </row>
    <row r="2" spans="2:13" x14ac:dyDescent="0.25">
      <c r="B2" s="1"/>
      <c r="C2" s="1"/>
      <c r="D2" s="1"/>
      <c r="E2" s="1"/>
      <c r="F2" s="1"/>
      <c r="G2" s="1"/>
      <c r="L2" s="162" t="s">
        <v>313</v>
      </c>
    </row>
    <row r="3" spans="2:13" x14ac:dyDescent="0.25">
      <c r="B3" s="1"/>
      <c r="C3" s="1"/>
      <c r="D3" s="1"/>
      <c r="E3" s="1"/>
      <c r="F3" s="1"/>
      <c r="G3" s="1"/>
    </row>
    <row r="4" spans="2:13" ht="21" x14ac:dyDescent="0.25">
      <c r="B4" s="136" t="s">
        <v>12</v>
      </c>
      <c r="C4" s="1"/>
      <c r="D4" s="1"/>
      <c r="E4" s="1"/>
      <c r="F4" s="1"/>
      <c r="G4" s="1"/>
    </row>
    <row r="5" spans="2:13" x14ac:dyDescent="0.25">
      <c r="B5" s="137" t="s">
        <v>13</v>
      </c>
      <c r="C5" s="19" t="str">
        <f>pSCENARIO</f>
        <v>Budget</v>
      </c>
      <c r="D5" s="1"/>
      <c r="E5" s="1"/>
      <c r="F5" s="1"/>
      <c r="G5" s="1"/>
    </row>
    <row r="6" spans="2:13" x14ac:dyDescent="0.25">
      <c r="B6" s="137" t="s">
        <v>14</v>
      </c>
      <c r="C6" s="24">
        <f>pYEAR</f>
        <v>2026</v>
      </c>
      <c r="D6" s="1"/>
      <c r="E6" s="1"/>
      <c r="F6" s="1"/>
      <c r="G6" s="1"/>
    </row>
    <row r="7" spans="2:13" x14ac:dyDescent="0.25">
      <c r="B7" s="137" t="s">
        <v>111</v>
      </c>
      <c r="C7" s="27">
        <f>pDEMOGRAPHY_DATE</f>
        <v>46081</v>
      </c>
      <c r="D7" s="1"/>
      <c r="E7" s="1"/>
      <c r="F7" s="1"/>
      <c r="G7" s="1"/>
    </row>
    <row r="8" spans="2:13" x14ac:dyDescent="0.25">
      <c r="B8" s="137" t="s">
        <v>112</v>
      </c>
      <c r="C8" s="27">
        <f>pCOMPENSATION_DATE</f>
        <v>46081</v>
      </c>
      <c r="D8" s="1"/>
      <c r="E8" s="1"/>
      <c r="F8" s="1"/>
      <c r="G8" s="1"/>
    </row>
    <row r="9" spans="2:13" x14ac:dyDescent="0.25">
      <c r="B9" s="137" t="s">
        <v>15</v>
      </c>
      <c r="C9" s="81" t="str">
        <f>pVERSION</f>
        <v>Budget 2026 NP as of 28 feb 2026</v>
      </c>
      <c r="D9" s="1"/>
      <c r="E9" s="1"/>
      <c r="F9" s="1"/>
      <c r="G9" s="1"/>
    </row>
    <row r="10" spans="2:13" x14ac:dyDescent="0.25">
      <c r="B10" s="103" t="s">
        <v>16</v>
      </c>
      <c r="C10" s="103" t="s">
        <v>17</v>
      </c>
      <c r="D10" s="103" t="s">
        <v>18</v>
      </c>
      <c r="E10" s="103" t="s">
        <v>255</v>
      </c>
      <c r="F10" s="103" t="s">
        <v>217</v>
      </c>
      <c r="G10" s="103" t="s">
        <v>256</v>
      </c>
      <c r="H10" s="103" t="s">
        <v>257</v>
      </c>
      <c r="I10" s="103" t="s">
        <v>258</v>
      </c>
      <c r="J10" s="103" t="s">
        <v>63</v>
      </c>
      <c r="K10" s="103" t="s">
        <v>19</v>
      </c>
      <c r="L10" s="103" t="s">
        <v>20</v>
      </c>
      <c r="M10" s="140" t="s">
        <v>21</v>
      </c>
    </row>
    <row r="11" spans="2:13" x14ac:dyDescent="0.25">
      <c r="B11" s="103"/>
      <c r="C11" s="103"/>
      <c r="D11" s="103"/>
      <c r="E11" s="103" t="s">
        <v>259</v>
      </c>
      <c r="F11" s="103" t="s">
        <v>230</v>
      </c>
      <c r="G11" s="103"/>
      <c r="H11" s="103"/>
      <c r="I11" s="103"/>
      <c r="J11" s="103" t="s">
        <v>239</v>
      </c>
      <c r="K11" s="103" t="s">
        <v>204</v>
      </c>
      <c r="L11" s="141">
        <v>0.25</v>
      </c>
      <c r="M11" s="142"/>
    </row>
    <row r="12" spans="2:13" x14ac:dyDescent="0.25">
      <c r="B12" s="103"/>
      <c r="C12" s="103"/>
      <c r="D12" s="103"/>
      <c r="E12" s="103" t="s">
        <v>259</v>
      </c>
      <c r="F12" s="103" t="s">
        <v>230</v>
      </c>
      <c r="G12" s="103"/>
      <c r="H12" s="103"/>
      <c r="I12" s="103"/>
      <c r="J12" s="103" t="s">
        <v>225</v>
      </c>
      <c r="K12" s="103" t="s">
        <v>204</v>
      </c>
      <c r="L12" s="141">
        <v>0.25</v>
      </c>
      <c r="M12" s="142"/>
    </row>
    <row r="13" spans="2:13" x14ac:dyDescent="0.25">
      <c r="B13" s="103"/>
      <c r="C13" s="103"/>
      <c r="D13" s="103"/>
      <c r="E13" s="103" t="s">
        <v>259</v>
      </c>
      <c r="F13" s="103" t="s">
        <v>230</v>
      </c>
      <c r="G13" s="103"/>
      <c r="H13" s="103"/>
      <c r="I13" s="103"/>
      <c r="J13" s="103" t="s">
        <v>260</v>
      </c>
      <c r="K13" s="103" t="s">
        <v>204</v>
      </c>
      <c r="L13" s="141">
        <v>0.25</v>
      </c>
      <c r="M13" s="142"/>
    </row>
    <row r="14" spans="2:13" x14ac:dyDescent="0.25">
      <c r="B14" s="103"/>
      <c r="C14" s="103"/>
      <c r="D14" s="103"/>
      <c r="E14" s="103" t="s">
        <v>259</v>
      </c>
      <c r="F14" s="103" t="s">
        <v>230</v>
      </c>
      <c r="G14" s="103"/>
      <c r="H14" s="103"/>
      <c r="I14" s="103"/>
      <c r="J14" s="103" t="s">
        <v>261</v>
      </c>
      <c r="K14" s="103" t="s">
        <v>204</v>
      </c>
      <c r="L14" s="141">
        <v>0.25</v>
      </c>
      <c r="M14" s="142"/>
    </row>
    <row r="15" spans="2:13" x14ac:dyDescent="0.25">
      <c r="B15" s="103"/>
      <c r="C15" s="103"/>
      <c r="D15" s="103"/>
      <c r="E15" s="103" t="s">
        <v>259</v>
      </c>
      <c r="F15" s="103" t="s">
        <v>230</v>
      </c>
      <c r="G15" s="103"/>
      <c r="H15" s="103"/>
      <c r="I15" s="103"/>
      <c r="J15" s="103" t="s">
        <v>221</v>
      </c>
      <c r="K15" s="103" t="s">
        <v>204</v>
      </c>
      <c r="L15" s="141">
        <v>0.25</v>
      </c>
      <c r="M15" s="142"/>
    </row>
    <row r="16" spans="2:13" x14ac:dyDescent="0.25">
      <c r="B16" s="103"/>
      <c r="C16" s="103"/>
      <c r="D16" s="103"/>
      <c r="E16" s="103" t="s">
        <v>259</v>
      </c>
      <c r="F16" s="103" t="s">
        <v>230</v>
      </c>
      <c r="G16" s="103"/>
      <c r="H16" s="103"/>
      <c r="I16" s="103"/>
      <c r="J16" s="103" t="s">
        <v>84</v>
      </c>
      <c r="K16" s="103" t="s">
        <v>204</v>
      </c>
      <c r="L16" s="141">
        <v>0.25</v>
      </c>
      <c r="M16" s="142"/>
    </row>
    <row r="17" spans="2:13" x14ac:dyDescent="0.25">
      <c r="B17" s="103"/>
      <c r="C17" s="103"/>
      <c r="D17" s="103"/>
      <c r="E17" s="103" t="s">
        <v>259</v>
      </c>
      <c r="F17" s="103" t="s">
        <v>230</v>
      </c>
      <c r="G17" s="103"/>
      <c r="H17" s="103"/>
      <c r="I17" s="103"/>
      <c r="J17" s="103" t="s">
        <v>262</v>
      </c>
      <c r="K17" s="103" t="s">
        <v>204</v>
      </c>
      <c r="L17" s="141">
        <v>0.25</v>
      </c>
      <c r="M17" s="142"/>
    </row>
    <row r="18" spans="2:13" x14ac:dyDescent="0.25">
      <c r="B18" s="103" t="s">
        <v>25</v>
      </c>
      <c r="C18" s="103" t="s">
        <v>23</v>
      </c>
      <c r="D18" s="103" t="s">
        <v>2267</v>
      </c>
      <c r="E18" s="103"/>
      <c r="F18" s="103"/>
      <c r="G18" s="103"/>
      <c r="H18" s="103"/>
      <c r="I18" s="103"/>
      <c r="J18" s="103"/>
      <c r="K18" s="103" t="s">
        <v>24</v>
      </c>
      <c r="L18" s="141">
        <v>0.22500000000000001</v>
      </c>
      <c r="M18" s="142"/>
    </row>
    <row r="19" spans="2:13" x14ac:dyDescent="0.25">
      <c r="B19" s="103" t="s">
        <v>25</v>
      </c>
      <c r="C19" s="103" t="s">
        <v>23</v>
      </c>
      <c r="D19" s="103" t="s">
        <v>2268</v>
      </c>
      <c r="E19" s="103"/>
      <c r="F19" s="103"/>
      <c r="G19" s="103"/>
      <c r="H19" s="103"/>
      <c r="I19" s="103"/>
      <c r="J19" s="103"/>
      <c r="K19" s="103" t="s">
        <v>24</v>
      </c>
      <c r="L19" s="141">
        <v>0.23499999999999999</v>
      </c>
      <c r="M19" s="142"/>
    </row>
    <row r="20" spans="2:13" x14ac:dyDescent="0.25">
      <c r="B20" s="103" t="s">
        <v>25</v>
      </c>
      <c r="C20" s="103" t="s">
        <v>23</v>
      </c>
      <c r="D20" s="103" t="s">
        <v>2269</v>
      </c>
      <c r="E20" s="103"/>
      <c r="F20" s="103"/>
      <c r="G20" s="103"/>
      <c r="H20" s="103"/>
      <c r="I20" s="103"/>
      <c r="J20" s="103"/>
      <c r="K20" s="103" t="s">
        <v>24</v>
      </c>
      <c r="L20" s="141">
        <v>0.33877443209789498</v>
      </c>
      <c r="M20" s="142"/>
    </row>
    <row r="21" spans="2:13" x14ac:dyDescent="0.25">
      <c r="B21" s="103" t="s">
        <v>25</v>
      </c>
      <c r="C21" s="103" t="s">
        <v>23</v>
      </c>
      <c r="D21" s="103" t="s">
        <v>2270</v>
      </c>
      <c r="E21" s="103"/>
      <c r="F21" s="103"/>
      <c r="G21" s="103"/>
      <c r="H21" s="103"/>
      <c r="I21" s="103"/>
      <c r="J21" s="103"/>
      <c r="K21" s="103" t="s">
        <v>24</v>
      </c>
      <c r="L21" s="141">
        <v>0.185</v>
      </c>
      <c r="M21" s="142"/>
    </row>
    <row r="22" spans="2:13" x14ac:dyDescent="0.25">
      <c r="B22" s="103" t="s">
        <v>25</v>
      </c>
      <c r="C22" s="103" t="s">
        <v>23</v>
      </c>
      <c r="D22" s="103" t="s">
        <v>2271</v>
      </c>
      <c r="E22" s="103"/>
      <c r="F22" s="103"/>
      <c r="G22" s="103"/>
      <c r="H22" s="103"/>
      <c r="I22" s="103"/>
      <c r="J22" s="103"/>
      <c r="K22" s="103" t="s">
        <v>24</v>
      </c>
      <c r="L22" s="141">
        <v>0.26</v>
      </c>
      <c r="M22" s="142"/>
    </row>
    <row r="23" spans="2:13" x14ac:dyDescent="0.25">
      <c r="B23" s="103" t="s">
        <v>25</v>
      </c>
      <c r="C23" s="103" t="s">
        <v>23</v>
      </c>
      <c r="D23" s="103" t="s">
        <v>2272</v>
      </c>
      <c r="E23" s="103"/>
      <c r="F23" s="103"/>
      <c r="G23" s="103"/>
      <c r="H23" s="103"/>
      <c r="I23" s="103"/>
      <c r="J23" s="103"/>
      <c r="K23" s="103" t="s">
        <v>24</v>
      </c>
      <c r="L23" s="141">
        <v>0.25</v>
      </c>
      <c r="M23" s="142"/>
    </row>
    <row r="24" spans="2:13" x14ac:dyDescent="0.25">
      <c r="B24" s="103" t="s">
        <v>25</v>
      </c>
      <c r="C24" s="103" t="s">
        <v>23</v>
      </c>
      <c r="D24" s="103" t="s">
        <v>2273</v>
      </c>
      <c r="E24" s="103"/>
      <c r="F24" s="103"/>
      <c r="G24" s="103"/>
      <c r="H24" s="103"/>
      <c r="I24" s="103"/>
      <c r="J24" s="103"/>
      <c r="K24" s="103" t="s">
        <v>24</v>
      </c>
      <c r="L24" s="141">
        <v>0.21</v>
      </c>
      <c r="M24" s="142"/>
    </row>
    <row r="25" spans="2:13" x14ac:dyDescent="0.25">
      <c r="B25" s="103" t="s">
        <v>25</v>
      </c>
      <c r="C25" s="103" t="s">
        <v>23</v>
      </c>
      <c r="D25" s="103" t="s">
        <v>2274</v>
      </c>
      <c r="E25" s="103"/>
      <c r="F25" s="103"/>
      <c r="G25" s="103"/>
      <c r="H25" s="103"/>
      <c r="I25" s="103"/>
      <c r="J25" s="103"/>
      <c r="K25" s="103" t="s">
        <v>24</v>
      </c>
      <c r="L25" s="141">
        <v>0.22500000000000001</v>
      </c>
      <c r="M25" s="142"/>
    </row>
    <row r="26" spans="2:13" x14ac:dyDescent="0.25">
      <c r="B26" s="103" t="s">
        <v>25</v>
      </c>
      <c r="C26" s="103" t="s">
        <v>23</v>
      </c>
      <c r="D26" s="103" t="s">
        <v>2275</v>
      </c>
      <c r="E26" s="103"/>
      <c r="F26" s="103"/>
      <c r="G26" s="103"/>
      <c r="H26" s="103"/>
      <c r="I26" s="103"/>
      <c r="J26" s="103"/>
      <c r="K26" s="103" t="s">
        <v>24</v>
      </c>
      <c r="L26" s="141">
        <v>0.30199999999999999</v>
      </c>
      <c r="M26" s="142"/>
    </row>
    <row r="27" spans="2:13" x14ac:dyDescent="0.25">
      <c r="B27" s="103" t="s">
        <v>25</v>
      </c>
      <c r="C27" s="103" t="s">
        <v>23</v>
      </c>
      <c r="D27" s="103" t="s">
        <v>2276</v>
      </c>
      <c r="E27" s="103"/>
      <c r="F27" s="103"/>
      <c r="G27" s="103"/>
      <c r="H27" s="103"/>
      <c r="I27" s="103"/>
      <c r="J27" s="103"/>
      <c r="K27" s="103" t="s">
        <v>24</v>
      </c>
      <c r="L27" s="141">
        <v>0.30199999999999999</v>
      </c>
      <c r="M27" s="142"/>
    </row>
    <row r="28" spans="2:13" x14ac:dyDescent="0.25">
      <c r="B28" s="103" t="s">
        <v>25</v>
      </c>
      <c r="C28" s="103" t="s">
        <v>23</v>
      </c>
      <c r="D28" s="103" t="s">
        <v>2277</v>
      </c>
      <c r="E28" s="103"/>
      <c r="F28" s="103"/>
      <c r="G28" s="103"/>
      <c r="H28" s="103"/>
      <c r="I28" s="103"/>
      <c r="J28" s="103"/>
      <c r="K28" s="103" t="s">
        <v>24</v>
      </c>
      <c r="L28" s="141">
        <v>0.1</v>
      </c>
      <c r="M28" s="142"/>
    </row>
    <row r="29" spans="2:13" x14ac:dyDescent="0.25">
      <c r="B29" s="103" t="s">
        <v>25</v>
      </c>
      <c r="C29" s="103" t="s">
        <v>23</v>
      </c>
      <c r="D29" s="103" t="s">
        <v>2278</v>
      </c>
      <c r="E29" s="103"/>
      <c r="F29" s="103"/>
      <c r="G29" s="103"/>
      <c r="H29" s="103"/>
      <c r="I29" s="103"/>
      <c r="J29" s="103"/>
      <c r="K29" s="103" t="s">
        <v>24</v>
      </c>
      <c r="L29" s="141">
        <v>0.30199999999999999</v>
      </c>
      <c r="M29" s="142"/>
    </row>
    <row r="30" spans="2:13" x14ac:dyDescent="0.25">
      <c r="B30" s="103" t="s">
        <v>25</v>
      </c>
      <c r="C30" s="103" t="s">
        <v>23</v>
      </c>
      <c r="D30" s="103" t="s">
        <v>2279</v>
      </c>
      <c r="E30" s="103"/>
      <c r="F30" s="103"/>
      <c r="G30" s="103"/>
      <c r="H30" s="103"/>
      <c r="I30" s="103"/>
      <c r="J30" s="103"/>
      <c r="K30" s="103" t="s">
        <v>24</v>
      </c>
      <c r="L30" s="141">
        <v>0.30199999999999999</v>
      </c>
      <c r="M30" s="142"/>
    </row>
    <row r="31" spans="2:13" x14ac:dyDescent="0.25">
      <c r="B31" s="103" t="s">
        <v>45</v>
      </c>
      <c r="C31" s="103" t="s">
        <v>23</v>
      </c>
      <c r="D31" s="103" t="s">
        <v>2280</v>
      </c>
      <c r="E31" s="103"/>
      <c r="F31" s="103"/>
      <c r="G31" s="103"/>
      <c r="H31" s="103"/>
      <c r="I31" s="103"/>
      <c r="J31" s="103"/>
      <c r="K31" s="103" t="s">
        <v>24</v>
      </c>
      <c r="L31" s="141">
        <v>0.15640000000000001</v>
      </c>
      <c r="M31" s="142"/>
    </row>
    <row r="32" spans="2:13" x14ac:dyDescent="0.25">
      <c r="B32" s="103" t="s">
        <v>22</v>
      </c>
      <c r="C32" s="103" t="s">
        <v>23</v>
      </c>
      <c r="D32" s="103" t="s">
        <v>2281</v>
      </c>
      <c r="E32" s="103"/>
      <c r="F32" s="103"/>
      <c r="G32" s="103"/>
      <c r="H32" s="103"/>
      <c r="I32" s="103"/>
      <c r="J32" s="103"/>
      <c r="K32" s="103" t="s">
        <v>24</v>
      </c>
      <c r="L32" s="141">
        <v>0.30199999999999999</v>
      </c>
      <c r="M32" s="142"/>
    </row>
    <row r="33" spans="2:13" x14ac:dyDescent="0.25">
      <c r="B33" s="103" t="s">
        <v>22</v>
      </c>
      <c r="C33" s="103" t="s">
        <v>23</v>
      </c>
      <c r="D33" s="103" t="s">
        <v>2282</v>
      </c>
      <c r="E33" s="103"/>
      <c r="F33" s="103"/>
      <c r="G33" s="103"/>
      <c r="H33" s="103"/>
      <c r="I33" s="103"/>
      <c r="J33" s="103"/>
      <c r="K33" s="103" t="s">
        <v>24</v>
      </c>
      <c r="L33" s="141">
        <v>0.30199999999999999</v>
      </c>
      <c r="M33" s="142"/>
    </row>
    <row r="34" spans="2:13" x14ac:dyDescent="0.25">
      <c r="B34" s="103" t="s">
        <v>22</v>
      </c>
      <c r="C34" s="103" t="s">
        <v>23</v>
      </c>
      <c r="D34" s="103" t="s">
        <v>2283</v>
      </c>
      <c r="E34" s="103"/>
      <c r="F34" s="103"/>
      <c r="G34" s="103"/>
      <c r="H34" s="103"/>
      <c r="I34" s="103"/>
      <c r="J34" s="103"/>
      <c r="K34" s="103" t="s">
        <v>24</v>
      </c>
      <c r="L34" s="141">
        <v>0.25</v>
      </c>
      <c r="M34" s="142"/>
    </row>
    <row r="35" spans="2:13" x14ac:dyDescent="0.25">
      <c r="B35" s="103" t="s">
        <v>22</v>
      </c>
      <c r="C35" s="103" t="s">
        <v>23</v>
      </c>
      <c r="D35" s="103" t="s">
        <v>2284</v>
      </c>
      <c r="E35" s="103"/>
      <c r="F35" s="103"/>
      <c r="G35" s="103"/>
      <c r="H35" s="103"/>
      <c r="I35" s="103"/>
      <c r="J35" s="103"/>
      <c r="K35" s="103" t="s">
        <v>24</v>
      </c>
      <c r="L35" s="141">
        <v>0.21761169715025491</v>
      </c>
      <c r="M35" s="142"/>
    </row>
    <row r="36" spans="2:13" x14ac:dyDescent="0.25">
      <c r="B36" s="103" t="s">
        <v>22</v>
      </c>
      <c r="C36" s="103" t="s">
        <v>23</v>
      </c>
      <c r="D36" s="103" t="s">
        <v>2285</v>
      </c>
      <c r="E36" s="103"/>
      <c r="F36" s="103"/>
      <c r="G36" s="103"/>
      <c r="H36" s="103"/>
      <c r="I36" s="103"/>
      <c r="J36" s="103"/>
      <c r="K36" s="103" t="s">
        <v>24</v>
      </c>
      <c r="L36" s="141">
        <v>0.30199999999999999</v>
      </c>
      <c r="M36" s="142"/>
    </row>
    <row r="37" spans="2:13" x14ac:dyDescent="0.25">
      <c r="B37" s="103" t="s">
        <v>22</v>
      </c>
      <c r="C37" s="103" t="s">
        <v>23</v>
      </c>
      <c r="D37" s="103" t="s">
        <v>2286</v>
      </c>
      <c r="E37" s="103"/>
      <c r="F37" s="103"/>
      <c r="G37" s="103"/>
      <c r="H37" s="103"/>
      <c r="I37" s="103"/>
      <c r="J37" s="103"/>
      <c r="K37" s="103" t="s">
        <v>24</v>
      </c>
      <c r="L37" s="141">
        <v>0.30199999999999999</v>
      </c>
      <c r="M37" s="142"/>
    </row>
    <row r="38" spans="2:13" x14ac:dyDescent="0.25">
      <c r="B38" s="103" t="s">
        <v>22</v>
      </c>
      <c r="C38" s="103" t="s">
        <v>23</v>
      </c>
      <c r="D38" s="103" t="s">
        <v>2287</v>
      </c>
      <c r="E38" s="103"/>
      <c r="F38" s="103"/>
      <c r="G38" s="103"/>
      <c r="H38" s="103"/>
      <c r="I38" s="103"/>
      <c r="J38" s="103"/>
      <c r="K38" s="103" t="s">
        <v>24</v>
      </c>
      <c r="L38" s="141">
        <v>0.30199999999999999</v>
      </c>
      <c r="M38" s="142"/>
    </row>
    <row r="39" spans="2:13" x14ac:dyDescent="0.25">
      <c r="B39" s="103" t="s">
        <v>22</v>
      </c>
      <c r="C39" s="103" t="s">
        <v>23</v>
      </c>
      <c r="D39" s="103" t="s">
        <v>2288</v>
      </c>
      <c r="E39" s="103"/>
      <c r="F39" s="103"/>
      <c r="G39" s="103"/>
      <c r="H39" s="103"/>
      <c r="I39" s="103"/>
      <c r="J39" s="103"/>
      <c r="K39" s="103" t="s">
        <v>24</v>
      </c>
      <c r="L39" s="141">
        <v>0.30199999999999999</v>
      </c>
      <c r="M39" s="142"/>
    </row>
    <row r="40" spans="2:13" x14ac:dyDescent="0.25">
      <c r="B40" s="103" t="s">
        <v>22</v>
      </c>
      <c r="C40" s="103" t="s">
        <v>23</v>
      </c>
      <c r="D40" s="103" t="s">
        <v>2289</v>
      </c>
      <c r="E40" s="103"/>
      <c r="F40" s="103"/>
      <c r="G40" s="103"/>
      <c r="H40" s="103"/>
      <c r="I40" s="103"/>
      <c r="J40" s="103"/>
      <c r="K40" s="103" t="s">
        <v>24</v>
      </c>
      <c r="L40" s="141">
        <v>0.2</v>
      </c>
      <c r="M40" s="142"/>
    </row>
    <row r="41" spans="2:13" x14ac:dyDescent="0.25">
      <c r="B41" s="103" t="s">
        <v>22</v>
      </c>
      <c r="C41" s="103" t="s">
        <v>23</v>
      </c>
      <c r="D41" s="103" t="s">
        <v>2290</v>
      </c>
      <c r="E41" s="103"/>
      <c r="F41" s="103"/>
      <c r="G41" s="103"/>
      <c r="H41" s="103"/>
      <c r="I41" s="103"/>
      <c r="J41" s="103"/>
      <c r="K41" s="103" t="s">
        <v>24</v>
      </c>
      <c r="L41" s="141">
        <v>0.30199999999999999</v>
      </c>
      <c r="M41" s="142"/>
    </row>
    <row r="42" spans="2:13" x14ac:dyDescent="0.25">
      <c r="B42" s="103" t="s">
        <v>22</v>
      </c>
      <c r="C42" s="103" t="s">
        <v>23</v>
      </c>
      <c r="D42" s="103" t="s">
        <v>2291</v>
      </c>
      <c r="E42" s="103"/>
      <c r="F42" s="103"/>
      <c r="G42" s="103"/>
      <c r="H42" s="103"/>
      <c r="I42" s="103"/>
      <c r="J42" s="103"/>
      <c r="K42" s="103" t="s">
        <v>24</v>
      </c>
      <c r="L42" s="141">
        <v>0.2003798601303789</v>
      </c>
      <c r="M42" s="142"/>
    </row>
    <row r="43" spans="2:13" x14ac:dyDescent="0.25">
      <c r="B43" s="103" t="s">
        <v>22</v>
      </c>
      <c r="C43" s="103" t="s">
        <v>23</v>
      </c>
      <c r="D43" s="103" t="s">
        <v>2292</v>
      </c>
      <c r="E43" s="103"/>
      <c r="F43" s="103"/>
      <c r="G43" s="103"/>
      <c r="H43" s="103"/>
      <c r="I43" s="103"/>
      <c r="J43" s="103"/>
      <c r="K43" s="103" t="s">
        <v>24</v>
      </c>
      <c r="L43" s="141">
        <v>0.1</v>
      </c>
      <c r="M43" s="142"/>
    </row>
    <row r="44" spans="2:13" x14ac:dyDescent="0.25">
      <c r="B44" s="103" t="s">
        <v>22</v>
      </c>
      <c r="C44" s="103" t="s">
        <v>23</v>
      </c>
      <c r="D44" s="103" t="s">
        <v>2293</v>
      </c>
      <c r="E44" s="103"/>
      <c r="F44" s="103"/>
      <c r="G44" s="103"/>
      <c r="H44" s="103"/>
      <c r="I44" s="103"/>
      <c r="J44" s="103"/>
      <c r="K44" s="103" t="s">
        <v>24</v>
      </c>
      <c r="L44" s="141">
        <v>0.25</v>
      </c>
      <c r="M44" s="142"/>
    </row>
    <row r="45" spans="2:13" x14ac:dyDescent="0.25">
      <c r="B45" s="103" t="s">
        <v>22</v>
      </c>
      <c r="C45" s="103" t="s">
        <v>23</v>
      </c>
      <c r="D45" s="103" t="s">
        <v>2294</v>
      </c>
      <c r="E45" s="103"/>
      <c r="F45" s="103"/>
      <c r="G45" s="103"/>
      <c r="H45" s="103"/>
      <c r="I45" s="103"/>
      <c r="J45" s="103"/>
      <c r="K45" s="103" t="s">
        <v>24</v>
      </c>
      <c r="L45" s="141">
        <v>0.18211596469675001</v>
      </c>
      <c r="M45" s="142"/>
    </row>
    <row r="46" spans="2:13" x14ac:dyDescent="0.25">
      <c r="B46" s="103" t="s">
        <v>22</v>
      </c>
      <c r="C46" s="103" t="s">
        <v>23</v>
      </c>
      <c r="D46" s="103" t="s">
        <v>2295</v>
      </c>
      <c r="E46" s="103"/>
      <c r="F46" s="103"/>
      <c r="G46" s="103"/>
      <c r="H46" s="103"/>
      <c r="I46" s="103"/>
      <c r="J46" s="103"/>
      <c r="K46" s="103" t="s">
        <v>24</v>
      </c>
      <c r="L46" s="141">
        <v>1.12383347501903E-2</v>
      </c>
      <c r="M46" s="142"/>
    </row>
    <row r="47" spans="2:13" x14ac:dyDescent="0.25">
      <c r="B47" s="103" t="s">
        <v>22</v>
      </c>
      <c r="C47" s="103" t="s">
        <v>23</v>
      </c>
      <c r="D47" s="103" t="s">
        <v>2296</v>
      </c>
      <c r="E47" s="103"/>
      <c r="F47" s="103"/>
      <c r="G47" s="103"/>
      <c r="H47" s="103"/>
      <c r="I47" s="103"/>
      <c r="J47" s="103"/>
      <c r="K47" s="103" t="s">
        <v>24</v>
      </c>
      <c r="L47" s="141">
        <v>0.30199999999999999</v>
      </c>
      <c r="M47" s="142"/>
    </row>
    <row r="48" spans="2:13" x14ac:dyDescent="0.25">
      <c r="B48" s="103" t="s">
        <v>22</v>
      </c>
      <c r="C48" s="103" t="s">
        <v>23</v>
      </c>
      <c r="D48" s="103" t="s">
        <v>2297</v>
      </c>
      <c r="E48" s="103"/>
      <c r="F48" s="103"/>
      <c r="G48" s="103"/>
      <c r="H48" s="103"/>
      <c r="I48" s="103"/>
      <c r="J48" s="103"/>
      <c r="K48" s="103" t="s">
        <v>24</v>
      </c>
      <c r="L48" s="141">
        <v>0.2</v>
      </c>
      <c r="M48" s="142"/>
    </row>
    <row r="49" spans="2:13" x14ac:dyDescent="0.25">
      <c r="B49" s="103" t="s">
        <v>46</v>
      </c>
      <c r="C49" s="103" t="s">
        <v>23</v>
      </c>
      <c r="D49" s="103" t="s">
        <v>2298</v>
      </c>
      <c r="E49" s="103"/>
      <c r="F49" s="103"/>
      <c r="G49" s="103"/>
      <c r="H49" s="103"/>
      <c r="I49" s="103"/>
      <c r="J49" s="103"/>
      <c r="K49" s="103" t="s">
        <v>24</v>
      </c>
      <c r="L49" s="141">
        <v>0.25</v>
      </c>
      <c r="M49" s="142"/>
    </row>
    <row r="50" spans="2:13" x14ac:dyDescent="0.25">
      <c r="B50" s="103" t="s">
        <v>47</v>
      </c>
      <c r="C50" s="103" t="s">
        <v>23</v>
      </c>
      <c r="D50" s="103" t="s">
        <v>2299</v>
      </c>
      <c r="E50" s="103"/>
      <c r="F50" s="103"/>
      <c r="G50" s="103"/>
      <c r="H50" s="103"/>
      <c r="I50" s="103"/>
      <c r="J50" s="103"/>
      <c r="K50" s="103" t="s">
        <v>24</v>
      </c>
      <c r="L50" s="141">
        <v>0.30199999999999999</v>
      </c>
      <c r="M50" s="142"/>
    </row>
    <row r="51" spans="2:13" x14ac:dyDescent="0.25">
      <c r="B51" s="103" t="s">
        <v>47</v>
      </c>
      <c r="C51" s="103" t="s">
        <v>23</v>
      </c>
      <c r="D51" s="103" t="s">
        <v>2300</v>
      </c>
      <c r="E51" s="103"/>
      <c r="F51" s="103"/>
      <c r="G51" s="103"/>
      <c r="H51" s="103"/>
      <c r="I51" s="103"/>
      <c r="J51" s="103"/>
      <c r="K51" s="103" t="s">
        <v>24</v>
      </c>
      <c r="L51" s="141">
        <v>0.30199999999999999</v>
      </c>
      <c r="M51" s="142"/>
    </row>
    <row r="52" spans="2:13" x14ac:dyDescent="0.25">
      <c r="B52" s="103" t="s">
        <v>47</v>
      </c>
      <c r="C52" s="103" t="s">
        <v>23</v>
      </c>
      <c r="D52" s="103" t="s">
        <v>2301</v>
      </c>
      <c r="E52" s="103"/>
      <c r="F52" s="103"/>
      <c r="G52" s="103"/>
      <c r="H52" s="103"/>
      <c r="I52" s="103"/>
      <c r="J52" s="103"/>
      <c r="K52" s="103" t="s">
        <v>24</v>
      </c>
      <c r="L52" s="141">
        <v>0.30199999999999999</v>
      </c>
      <c r="M52" s="142"/>
    </row>
    <row r="53" spans="2:13" x14ac:dyDescent="0.25">
      <c r="B53" s="157"/>
    </row>
    <row r="54" spans="2:13" x14ac:dyDescent="0.25">
      <c r="B54" s="1"/>
      <c r="C54" s="1"/>
      <c r="D54" s="1"/>
      <c r="E54" s="1"/>
      <c r="F54" s="1"/>
      <c r="G54" s="1"/>
    </row>
    <row r="55" spans="2:13" x14ac:dyDescent="0.25">
      <c r="B55" s="3" t="s">
        <v>1501</v>
      </c>
      <c r="C55" s="1"/>
      <c r="D55" s="1"/>
      <c r="E55" s="1"/>
      <c r="F55" s="1"/>
      <c r="G55" s="1"/>
    </row>
    <row r="56" spans="2:13" x14ac:dyDescent="0.25">
      <c r="B56" s="1"/>
      <c r="C56" s="1"/>
      <c r="D56" s="1"/>
      <c r="E56" s="1"/>
      <c r="F56" s="1"/>
      <c r="G56" s="1"/>
    </row>
    <row r="57" spans="2:13" x14ac:dyDescent="0.25">
      <c r="B57" s="1" t="s">
        <v>307</v>
      </c>
      <c r="C57" s="1"/>
      <c r="D57" s="1"/>
      <c r="E57" s="1"/>
      <c r="F57" s="1"/>
      <c r="G57" s="1"/>
    </row>
    <row r="58" spans="2:13" x14ac:dyDescent="0.25">
      <c r="B58" s="1" t="s">
        <v>1502</v>
      </c>
      <c r="C58" s="1"/>
      <c r="D58" s="1"/>
      <c r="E58" s="1"/>
      <c r="F58" s="1"/>
      <c r="G58" s="1"/>
    </row>
    <row r="59" spans="2:13" x14ac:dyDescent="0.25">
      <c r="B59" s="1"/>
      <c r="C59" s="1"/>
      <c r="D59" s="1"/>
      <c r="E59" s="1"/>
      <c r="F59" s="1"/>
      <c r="G59" s="1"/>
    </row>
    <row r="60" spans="2:13" x14ac:dyDescent="0.25">
      <c r="B60" s="1"/>
      <c r="C60" s="1"/>
      <c r="D60" s="1"/>
      <c r="E60" s="1"/>
      <c r="F60" s="1"/>
      <c r="G60" s="1"/>
    </row>
    <row r="61" spans="2:13" x14ac:dyDescent="0.25">
      <c r="B61" s="1"/>
      <c r="C61" s="1"/>
      <c r="D61" s="1"/>
      <c r="E61" s="1"/>
      <c r="F61" s="1"/>
      <c r="G61" s="1"/>
    </row>
    <row r="62" spans="2:13" x14ac:dyDescent="0.25">
      <c r="B62" s="1"/>
      <c r="C62" s="1"/>
      <c r="D62" s="1"/>
      <c r="E62" s="1"/>
      <c r="F62" s="1"/>
      <c r="G62" s="1"/>
    </row>
    <row r="63" spans="2:13" x14ac:dyDescent="0.25">
      <c r="B63" s="1"/>
      <c r="C63" s="1"/>
      <c r="D63" s="1"/>
      <c r="E63" s="1"/>
      <c r="F63" s="1"/>
      <c r="G63" s="1"/>
    </row>
    <row r="64" spans="2:13" x14ac:dyDescent="0.25">
      <c r="B64" s="1"/>
      <c r="C64" s="1"/>
      <c r="D64" s="1"/>
      <c r="E64" s="1"/>
      <c r="F64" s="1"/>
      <c r="G64" s="1"/>
    </row>
    <row r="65" spans="2:7" x14ac:dyDescent="0.25">
      <c r="B65" s="1"/>
      <c r="C65" s="1"/>
      <c r="D65" s="1"/>
      <c r="E65" s="1"/>
      <c r="F65" s="1"/>
      <c r="G65" s="1"/>
    </row>
    <row r="66" spans="2:7" x14ac:dyDescent="0.25">
      <c r="B66" s="1"/>
      <c r="C66" s="1"/>
      <c r="D66" s="1"/>
      <c r="E66" s="1"/>
      <c r="F66" s="1"/>
      <c r="G66" s="1"/>
    </row>
    <row r="67" spans="2:7" x14ac:dyDescent="0.25">
      <c r="B67" s="1"/>
      <c r="C67" s="1"/>
      <c r="D67" s="1"/>
      <c r="E67" s="1"/>
      <c r="F67" s="1"/>
      <c r="G67" s="1"/>
    </row>
    <row r="68" spans="2:7" x14ac:dyDescent="0.25">
      <c r="B68" s="1"/>
      <c r="C68" s="1"/>
      <c r="D68" s="1"/>
      <c r="E68" s="1"/>
      <c r="F68" s="1"/>
      <c r="G68" s="1"/>
    </row>
    <row r="69" spans="2:7" x14ac:dyDescent="0.25">
      <c r="B69" s="1"/>
      <c r="C69" s="1"/>
      <c r="D69" s="1"/>
      <c r="E69" s="1"/>
      <c r="F69" s="1"/>
      <c r="G69" s="1"/>
    </row>
    <row r="70" spans="2:7" x14ac:dyDescent="0.25">
      <c r="B70" s="1"/>
      <c r="C70" s="1"/>
      <c r="D70" s="1"/>
      <c r="E70" s="1"/>
      <c r="F70" s="1"/>
      <c r="G70" s="1"/>
    </row>
    <row r="71" spans="2:7" x14ac:dyDescent="0.25">
      <c r="B71" s="1"/>
      <c r="C71" s="1"/>
      <c r="D71" s="1"/>
      <c r="E71" s="1"/>
      <c r="F71" s="1"/>
      <c r="G71" s="1"/>
    </row>
    <row r="72" spans="2:7" x14ac:dyDescent="0.25">
      <c r="B72" s="1"/>
      <c r="C72" s="1"/>
      <c r="D72" s="1"/>
      <c r="E72" s="1"/>
      <c r="F72" s="1"/>
      <c r="G72" s="1"/>
    </row>
    <row r="73" spans="2:7" x14ac:dyDescent="0.25">
      <c r="B73" s="1"/>
      <c r="C73" s="1"/>
      <c r="D73" s="1"/>
      <c r="E73" s="1"/>
      <c r="F73" s="1"/>
      <c r="G73" s="1"/>
    </row>
    <row r="74" spans="2:7" x14ac:dyDescent="0.25">
      <c r="B74" s="1"/>
      <c r="C74" s="1"/>
      <c r="D74" s="1"/>
      <c r="E74" s="1"/>
      <c r="F74" s="1"/>
      <c r="G74" s="1"/>
    </row>
    <row r="75" spans="2:7" x14ac:dyDescent="0.25">
      <c r="B75" s="1"/>
      <c r="C75" s="1"/>
      <c r="D75" s="1"/>
      <c r="E75" s="1"/>
      <c r="F75" s="1"/>
      <c r="G75" s="1"/>
    </row>
    <row r="76" spans="2:7" x14ac:dyDescent="0.25">
      <c r="B76" s="1"/>
      <c r="C76" s="1"/>
      <c r="D76" s="1"/>
      <c r="E76" s="1"/>
      <c r="F76" s="1"/>
      <c r="G76" s="1"/>
    </row>
    <row r="77" spans="2:7" x14ac:dyDescent="0.25">
      <c r="B77" s="1"/>
      <c r="C77" s="1"/>
      <c r="D77" s="1"/>
      <c r="E77" s="1"/>
      <c r="F77" s="1"/>
      <c r="G77" s="1"/>
    </row>
    <row r="78" spans="2:7" x14ac:dyDescent="0.25">
      <c r="B78" s="1"/>
      <c r="C78" s="1"/>
      <c r="D78" s="1"/>
      <c r="E78" s="1"/>
      <c r="F78" s="1"/>
      <c r="G78" s="1"/>
    </row>
    <row r="79" spans="2:7" x14ac:dyDescent="0.25">
      <c r="B79" s="1"/>
      <c r="C79" s="1"/>
      <c r="D79" s="1"/>
      <c r="E79" s="1"/>
      <c r="F79" s="1"/>
      <c r="G79" s="1"/>
    </row>
    <row r="80" spans="2:7" x14ac:dyDescent="0.25">
      <c r="B80" s="1"/>
      <c r="C80" s="1"/>
      <c r="D80" s="1"/>
      <c r="E80" s="1"/>
      <c r="F80" s="1"/>
      <c r="G80" s="1"/>
    </row>
    <row r="81" spans="2:7" x14ac:dyDescent="0.25">
      <c r="B81" s="1"/>
      <c r="C81" s="1"/>
      <c r="D81" s="1"/>
      <c r="E81" s="1"/>
      <c r="F81" s="1"/>
      <c r="G81" s="1"/>
    </row>
    <row r="82" spans="2:7" x14ac:dyDescent="0.25">
      <c r="B82" s="1"/>
      <c r="C82" s="1"/>
      <c r="D82" s="1"/>
      <c r="E82" s="1"/>
      <c r="F82" s="1"/>
      <c r="G82" s="1"/>
    </row>
    <row r="83" spans="2:7" x14ac:dyDescent="0.25">
      <c r="B83" s="1"/>
      <c r="C83" s="1"/>
      <c r="D83" s="1"/>
      <c r="E83" s="1"/>
      <c r="F83" s="1"/>
      <c r="G83" s="1"/>
    </row>
  </sheetData>
  <protectedRanges>
    <protectedRange sqref="C9 C5:C7" name="Range2_1"/>
  </protectedRanges>
  <conditionalFormatting sqref="B55 B53 B11:M52">
    <cfRule type="cellIs" dxfId="100" priority="3" operator="equal">
      <formula>""</formula>
    </cfRule>
    <cfRule type="expression" dxfId="99" priority="4">
      <formula>$M11="delete"</formula>
    </cfRule>
    <cfRule type="expression" dxfId="98" priority="5">
      <formula>$M11="insert"</formula>
    </cfRule>
    <cfRule type="expression" dxfId="97" priority="6">
      <formula>$M11="update"</formula>
    </cfRule>
  </conditionalFormatting>
  <conditionalFormatting sqref="L2">
    <cfRule type="expression" dxfId="96" priority="1">
      <formula>AND(RIGHT(#REF!,4)="From",#REF!&lt;&gt;"MIR Code From")</formula>
    </cfRule>
  </conditionalFormatting>
  <conditionalFormatting sqref="L2">
    <cfRule type="expression" dxfId="95" priority="2">
      <formula>AND(#REF!&lt;&gt;"",RIGHT(#REF!,2)="To")</formula>
    </cfRule>
  </conditionalFormatting>
  <dataValidations count="6">
    <dataValidation type="list" allowBlank="1" showInputMessage="1" showErrorMessage="1" sqref="B11:B52">
      <formula1>"New Perimeter,Old Perimeter, Other Subs,Non CIB Project Companies,Out of CIB"</formula1>
    </dataValidation>
    <dataValidation type="list" allowBlank="1" showInputMessage="1" showErrorMessage="1" sqref="J11:J52">
      <formula1>lCT</formula1>
    </dataValidation>
    <dataValidation type="list" allowBlank="1" showInputMessage="1" showErrorMessage="1" sqref="K10:K52">
      <formula1>"Social Tax,Quarterly Bonus"</formula1>
    </dataValidation>
    <dataValidation type="list" allowBlank="1" showInputMessage="1" showErrorMessage="1" sqref="E11:I52">
      <formula1>lGlobal_Unit</formula1>
    </dataValidation>
    <dataValidation type="list" allowBlank="1" showInputMessage="1" showErrorMessage="1" sqref="E10:J10 D10:D52">
      <formula1>lLEGAL</formula1>
    </dataValidation>
    <dataValidation type="list" allowBlank="1" showInputMessage="1" showErrorMessage="1" sqref="C10:C52">
      <formula1>"Business Group,Business Group SubGroup,Legal Entity"</formula1>
    </dataValidation>
  </dataValidations>
  <hyperlinks>
    <hyperlink ref="L2" location="'Assumptions-&gt;'!A1" display="у перечню форм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9" tint="0.59999389629810485"/>
  </sheetPr>
  <dimension ref="A1:S38"/>
  <sheetViews>
    <sheetView topLeftCell="A4" workbookViewId="0">
      <selection activeCell="I1" sqref="I1"/>
    </sheetView>
  </sheetViews>
  <sheetFormatPr defaultRowHeight="15" x14ac:dyDescent="0.25"/>
  <cols>
    <col min="1" max="1" width="21.140625" customWidth="1"/>
    <col min="2" max="2" width="20.42578125" customWidth="1"/>
    <col min="3" max="3" width="19" customWidth="1"/>
    <col min="5" max="5" width="30.42578125" customWidth="1"/>
    <col min="9" max="9" width="25.28515625" customWidth="1"/>
    <col min="11" max="11" width="23.42578125" customWidth="1"/>
    <col min="14" max="14" width="24.5703125" customWidth="1"/>
    <col min="16" max="16" width="13.7109375" customWidth="1"/>
  </cols>
  <sheetData>
    <row r="1" spans="1:19" x14ac:dyDescent="0.25">
      <c r="I1" s="162" t="s">
        <v>313</v>
      </c>
    </row>
    <row r="5" spans="1:19" ht="21" x14ac:dyDescent="0.25">
      <c r="A5" s="13" t="s">
        <v>1505</v>
      </c>
    </row>
    <row r="6" spans="1:19" ht="12.75" customHeight="1" x14ac:dyDescent="0.25">
      <c r="A6" s="18" t="s">
        <v>13</v>
      </c>
      <c r="B6" s="19"/>
    </row>
    <row r="7" spans="1:19" ht="12.75" customHeight="1" x14ac:dyDescent="0.25">
      <c r="A7" s="18" t="s">
        <v>14</v>
      </c>
      <c r="B7" s="24"/>
    </row>
    <row r="8" spans="1:19" ht="12.75" customHeight="1" x14ac:dyDescent="0.25">
      <c r="A8" s="18" t="s">
        <v>111</v>
      </c>
      <c r="B8" s="27"/>
    </row>
    <row r="9" spans="1:19" ht="12.75" customHeight="1" x14ac:dyDescent="0.25">
      <c r="A9" s="18" t="s">
        <v>112</v>
      </c>
      <c r="B9" s="27"/>
    </row>
    <row r="10" spans="1:19" ht="12.75" customHeight="1" x14ac:dyDescent="0.25">
      <c r="A10" s="18" t="s">
        <v>15</v>
      </c>
      <c r="B10" s="81"/>
    </row>
    <row r="11" spans="1:19" ht="30" x14ac:dyDescent="0.25">
      <c r="A11" s="149" t="s">
        <v>16</v>
      </c>
      <c r="B11" s="149" t="s">
        <v>17</v>
      </c>
      <c r="C11" s="149" t="s">
        <v>18</v>
      </c>
      <c r="D11" s="149" t="s">
        <v>255</v>
      </c>
      <c r="E11" s="149" t="s">
        <v>217</v>
      </c>
      <c r="F11" s="149" t="s">
        <v>256</v>
      </c>
      <c r="G11" s="149" t="s">
        <v>257</v>
      </c>
      <c r="H11" s="149" t="s">
        <v>258</v>
      </c>
      <c r="I11" s="149" t="s">
        <v>116</v>
      </c>
      <c r="J11" s="149" t="s">
        <v>117</v>
      </c>
      <c r="K11" s="149" t="s">
        <v>63</v>
      </c>
      <c r="L11" s="149" t="s">
        <v>62</v>
      </c>
      <c r="M11" s="149" t="s">
        <v>61</v>
      </c>
      <c r="N11" s="149" t="s">
        <v>19</v>
      </c>
      <c r="O11" s="149" t="s">
        <v>144</v>
      </c>
      <c r="P11" s="149" t="s">
        <v>20</v>
      </c>
      <c r="Q11" s="149" t="s">
        <v>1506</v>
      </c>
      <c r="R11" s="149" t="s">
        <v>1507</v>
      </c>
      <c r="S11" s="149" t="s">
        <v>21</v>
      </c>
    </row>
    <row r="12" spans="1:19" x14ac:dyDescent="0.25">
      <c r="A12" t="s">
        <v>22</v>
      </c>
      <c r="B12" t="s">
        <v>115</v>
      </c>
      <c r="C12" t="s">
        <v>2255</v>
      </c>
      <c r="D12" s="148" t="s">
        <v>1509</v>
      </c>
      <c r="E12" t="s">
        <v>1509</v>
      </c>
      <c r="F12" s="148" t="s">
        <v>1509</v>
      </c>
      <c r="G12" s="148" t="s">
        <v>1509</v>
      </c>
      <c r="H12" s="148" t="s">
        <v>1509</v>
      </c>
      <c r="I12" t="s">
        <v>123</v>
      </c>
      <c r="J12" t="s">
        <v>124</v>
      </c>
      <c r="L12" s="260"/>
      <c r="M12" s="15" t="s">
        <v>1508</v>
      </c>
      <c r="N12" t="s">
        <v>208</v>
      </c>
      <c r="O12" s="260" t="s">
        <v>153</v>
      </c>
      <c r="P12" s="261">
        <v>14944.538461538461</v>
      </c>
      <c r="Q12" s="257"/>
      <c r="R12" s="258"/>
      <c r="S12" s="259"/>
    </row>
    <row r="13" spans="1:19" x14ac:dyDescent="0.25">
      <c r="A13" t="s">
        <v>22</v>
      </c>
      <c r="B13" t="s">
        <v>115</v>
      </c>
      <c r="C13" t="s">
        <v>2255</v>
      </c>
      <c r="D13" s="148" t="s">
        <v>259</v>
      </c>
      <c r="E13" t="s">
        <v>230</v>
      </c>
      <c r="F13" s="148"/>
      <c r="G13" s="148"/>
      <c r="H13" s="148"/>
      <c r="I13" t="s">
        <v>123</v>
      </c>
      <c r="J13" t="s">
        <v>124</v>
      </c>
      <c r="K13" t="s">
        <v>244</v>
      </c>
      <c r="L13" s="260"/>
      <c r="M13" s="15" t="s">
        <v>1508</v>
      </c>
      <c r="N13" t="s">
        <v>206</v>
      </c>
      <c r="O13" s="260" t="s">
        <v>153</v>
      </c>
      <c r="P13" s="261">
        <v>930769.23076923075</v>
      </c>
      <c r="Q13" s="257"/>
      <c r="R13" s="258"/>
      <c r="S13" s="259"/>
    </row>
    <row r="14" spans="1:19" x14ac:dyDescent="0.25">
      <c r="A14" t="s">
        <v>22</v>
      </c>
      <c r="B14" t="s">
        <v>115</v>
      </c>
      <c r="C14" t="s">
        <v>2255</v>
      </c>
      <c r="D14" s="148" t="s">
        <v>259</v>
      </c>
      <c r="E14" t="s">
        <v>230</v>
      </c>
      <c r="F14" s="148"/>
      <c r="G14" s="148"/>
      <c r="H14" s="148"/>
      <c r="I14" t="s">
        <v>123</v>
      </c>
      <c r="J14" t="s">
        <v>124</v>
      </c>
      <c r="K14" t="s">
        <v>247</v>
      </c>
      <c r="L14" s="260"/>
      <c r="M14" s="15" t="s">
        <v>1508</v>
      </c>
      <c r="N14" t="s">
        <v>206</v>
      </c>
      <c r="O14" s="260" t="s">
        <v>153</v>
      </c>
      <c r="P14" s="261">
        <v>847863.24786324787</v>
      </c>
      <c r="Q14" s="257"/>
      <c r="R14" s="258"/>
      <c r="S14" s="259"/>
    </row>
    <row r="15" spans="1:19" x14ac:dyDescent="0.25">
      <c r="A15" t="s">
        <v>22</v>
      </c>
      <c r="B15" t="s">
        <v>115</v>
      </c>
      <c r="C15" t="s">
        <v>2255</v>
      </c>
      <c r="D15" s="148" t="s">
        <v>259</v>
      </c>
      <c r="E15" t="s">
        <v>230</v>
      </c>
      <c r="F15" s="148"/>
      <c r="G15" s="148"/>
      <c r="H15" s="148"/>
      <c r="I15" t="s">
        <v>123</v>
      </c>
      <c r="J15" t="s">
        <v>124</v>
      </c>
      <c r="K15" t="s">
        <v>239</v>
      </c>
      <c r="L15" s="260"/>
      <c r="M15" s="15" t="s">
        <v>1508</v>
      </c>
      <c r="N15" t="s">
        <v>206</v>
      </c>
      <c r="O15" s="260" t="s">
        <v>153</v>
      </c>
      <c r="P15" s="261">
        <v>356570.51282051287</v>
      </c>
      <c r="Q15" s="257"/>
      <c r="R15" s="258"/>
      <c r="S15" s="259"/>
    </row>
    <row r="16" spans="1:19" x14ac:dyDescent="0.25">
      <c r="A16" t="s">
        <v>22</v>
      </c>
      <c r="B16" t="s">
        <v>115</v>
      </c>
      <c r="C16" t="s">
        <v>2255</v>
      </c>
      <c r="D16" s="148" t="s">
        <v>259</v>
      </c>
      <c r="E16" t="s">
        <v>230</v>
      </c>
      <c r="F16" s="148"/>
      <c r="G16" s="148"/>
      <c r="H16" s="148"/>
      <c r="I16" t="s">
        <v>123</v>
      </c>
      <c r="J16" t="s">
        <v>124</v>
      </c>
      <c r="K16" t="s">
        <v>225</v>
      </c>
      <c r="L16" s="260"/>
      <c r="M16" s="15" t="s">
        <v>1508</v>
      </c>
      <c r="N16" t="s">
        <v>206</v>
      </c>
      <c r="O16" s="260" t="s">
        <v>153</v>
      </c>
      <c r="P16" s="261">
        <v>124892.81210592686</v>
      </c>
      <c r="Q16" s="257"/>
      <c r="R16" s="258"/>
      <c r="S16" s="259"/>
    </row>
    <row r="17" spans="1:19" x14ac:dyDescent="0.25">
      <c r="A17" t="s">
        <v>22</v>
      </c>
      <c r="B17" t="s">
        <v>115</v>
      </c>
      <c r="C17" t="s">
        <v>2255</v>
      </c>
      <c r="D17" s="148" t="s">
        <v>259</v>
      </c>
      <c r="E17" t="s">
        <v>230</v>
      </c>
      <c r="F17" s="148"/>
      <c r="G17" s="148"/>
      <c r="H17" s="148"/>
      <c r="I17" t="s">
        <v>123</v>
      </c>
      <c r="J17" t="s">
        <v>124</v>
      </c>
      <c r="K17" t="s">
        <v>260</v>
      </c>
      <c r="L17" s="260"/>
      <c r="M17" s="15" t="s">
        <v>1508</v>
      </c>
      <c r="N17" t="s">
        <v>206</v>
      </c>
      <c r="O17" s="260" t="s">
        <v>153</v>
      </c>
      <c r="P17" s="261">
        <v>64896.153846153844</v>
      </c>
      <c r="Q17" s="257"/>
      <c r="R17" s="258"/>
      <c r="S17" s="259"/>
    </row>
    <row r="18" spans="1:19" x14ac:dyDescent="0.25">
      <c r="A18" t="s">
        <v>22</v>
      </c>
      <c r="B18" t="s">
        <v>115</v>
      </c>
      <c r="C18" t="s">
        <v>2255</v>
      </c>
      <c r="D18" s="148" t="s">
        <v>259</v>
      </c>
      <c r="E18" t="s">
        <v>230</v>
      </c>
      <c r="F18" s="148"/>
      <c r="G18" s="148"/>
      <c r="H18" s="148"/>
      <c r="I18" t="s">
        <v>123</v>
      </c>
      <c r="J18" t="s">
        <v>124</v>
      </c>
      <c r="K18" t="s">
        <v>262</v>
      </c>
      <c r="L18" s="260"/>
      <c r="M18" s="15" t="s">
        <v>1508</v>
      </c>
      <c r="N18" t="s">
        <v>206</v>
      </c>
      <c r="O18" s="260" t="s">
        <v>153</v>
      </c>
      <c r="P18" s="261">
        <v>59760.914760914755</v>
      </c>
      <c r="Q18" s="257"/>
      <c r="R18" s="258"/>
      <c r="S18" s="259"/>
    </row>
    <row r="19" spans="1:19" x14ac:dyDescent="0.25">
      <c r="A19" t="s">
        <v>22</v>
      </c>
      <c r="B19" t="s">
        <v>115</v>
      </c>
      <c r="C19" t="s">
        <v>2255</v>
      </c>
      <c r="D19" s="148" t="s">
        <v>259</v>
      </c>
      <c r="E19" t="s">
        <v>230</v>
      </c>
      <c r="F19" s="148"/>
      <c r="G19" s="148"/>
      <c r="H19" s="148"/>
      <c r="I19" t="s">
        <v>123</v>
      </c>
      <c r="J19" t="s">
        <v>124</v>
      </c>
      <c r="K19" t="s">
        <v>261</v>
      </c>
      <c r="L19" s="260"/>
      <c r="M19" s="15" t="s">
        <v>1508</v>
      </c>
      <c r="N19" t="s">
        <v>206</v>
      </c>
      <c r="O19" s="260" t="s">
        <v>153</v>
      </c>
      <c r="P19" s="261">
        <v>38076.923076923078</v>
      </c>
      <c r="Q19" s="257"/>
      <c r="R19" s="258"/>
      <c r="S19" s="259"/>
    </row>
    <row r="20" spans="1:19" x14ac:dyDescent="0.25">
      <c r="A20" t="s">
        <v>22</v>
      </c>
      <c r="B20" t="s">
        <v>115</v>
      </c>
      <c r="C20" t="s">
        <v>2255</v>
      </c>
      <c r="D20" s="148" t="s">
        <v>259</v>
      </c>
      <c r="E20" t="s">
        <v>230</v>
      </c>
      <c r="F20" s="148"/>
      <c r="G20" s="148"/>
      <c r="H20" s="148"/>
      <c r="I20" t="s">
        <v>123</v>
      </c>
      <c r="J20" t="s">
        <v>124</v>
      </c>
      <c r="K20" t="s">
        <v>221</v>
      </c>
      <c r="L20" s="260"/>
      <c r="M20" s="15" t="s">
        <v>1508</v>
      </c>
      <c r="N20" t="s">
        <v>206</v>
      </c>
      <c r="O20" s="260" t="s">
        <v>153</v>
      </c>
      <c r="P20" s="261">
        <v>30307.692307692309</v>
      </c>
      <c r="Q20" s="257"/>
      <c r="R20" s="258"/>
      <c r="S20" s="259"/>
    </row>
    <row r="21" spans="1:19" x14ac:dyDescent="0.25">
      <c r="A21" t="s">
        <v>22</v>
      </c>
      <c r="B21" t="s">
        <v>115</v>
      </c>
      <c r="C21" t="s">
        <v>2255</v>
      </c>
      <c r="D21" s="148" t="s">
        <v>259</v>
      </c>
      <c r="E21" t="s">
        <v>230</v>
      </c>
      <c r="F21" s="148"/>
      <c r="G21" s="148"/>
      <c r="H21" s="148"/>
      <c r="I21" t="s">
        <v>123</v>
      </c>
      <c r="J21" t="s">
        <v>124</v>
      </c>
      <c r="K21" t="s">
        <v>84</v>
      </c>
      <c r="L21" s="260"/>
      <c r="M21" s="15" t="s">
        <v>1508</v>
      </c>
      <c r="N21" t="s">
        <v>206</v>
      </c>
      <c r="O21" s="260" t="s">
        <v>153</v>
      </c>
      <c r="P21" s="261">
        <v>130219.78021978022</v>
      </c>
      <c r="Q21" s="257"/>
      <c r="R21" s="258"/>
      <c r="S21" s="259"/>
    </row>
    <row r="22" spans="1:19" x14ac:dyDescent="0.25">
      <c r="A22" t="s">
        <v>22</v>
      </c>
      <c r="B22" t="s">
        <v>115</v>
      </c>
      <c r="C22" t="s">
        <v>2255</v>
      </c>
      <c r="D22" s="148" t="s">
        <v>339</v>
      </c>
      <c r="E22" t="s">
        <v>1510</v>
      </c>
      <c r="F22" s="148"/>
      <c r="G22" s="148"/>
      <c r="H22" s="148"/>
      <c r="I22" t="s">
        <v>123</v>
      </c>
      <c r="J22" t="s">
        <v>124</v>
      </c>
      <c r="K22" t="s">
        <v>244</v>
      </c>
      <c r="L22" s="260"/>
      <c r="M22" s="15" t="s">
        <v>1508</v>
      </c>
      <c r="N22" t="s">
        <v>202</v>
      </c>
      <c r="O22" s="260" t="s">
        <v>153</v>
      </c>
      <c r="P22" s="261">
        <v>1015384.6153846154</v>
      </c>
      <c r="Q22" s="257"/>
      <c r="R22" s="258"/>
      <c r="S22" s="259"/>
    </row>
    <row r="23" spans="1:19" x14ac:dyDescent="0.25">
      <c r="A23" t="s">
        <v>22</v>
      </c>
      <c r="B23" t="s">
        <v>115</v>
      </c>
      <c r="C23" t="s">
        <v>2255</v>
      </c>
      <c r="D23" s="148" t="s">
        <v>339</v>
      </c>
      <c r="E23" t="s">
        <v>1510</v>
      </c>
      <c r="F23" s="148"/>
      <c r="G23" s="148"/>
      <c r="H23" s="148"/>
      <c r="I23" t="s">
        <v>123</v>
      </c>
      <c r="J23" t="s">
        <v>124</v>
      </c>
      <c r="K23" t="s">
        <v>247</v>
      </c>
      <c r="L23" s="260"/>
      <c r="M23" s="15" t="s">
        <v>1508</v>
      </c>
      <c r="N23" t="s">
        <v>202</v>
      </c>
      <c r="O23" s="260" t="s">
        <v>153</v>
      </c>
      <c r="P23" s="261">
        <v>553846.15384615387</v>
      </c>
      <c r="Q23" s="257"/>
      <c r="R23" s="258"/>
      <c r="S23" s="259"/>
    </row>
    <row r="24" spans="1:19" x14ac:dyDescent="0.25">
      <c r="A24" t="s">
        <v>22</v>
      </c>
      <c r="B24" t="s">
        <v>115</v>
      </c>
      <c r="C24" t="s">
        <v>2255</v>
      </c>
      <c r="D24" s="148" t="s">
        <v>339</v>
      </c>
      <c r="E24" t="s">
        <v>1510</v>
      </c>
      <c r="F24" s="148"/>
      <c r="G24" s="148"/>
      <c r="H24" s="148"/>
      <c r="I24" t="s">
        <v>123</v>
      </c>
      <c r="J24" t="s">
        <v>124</v>
      </c>
      <c r="K24" t="s">
        <v>239</v>
      </c>
      <c r="L24" s="260"/>
      <c r="M24" s="15" t="s">
        <v>1508</v>
      </c>
      <c r="N24" t="s">
        <v>202</v>
      </c>
      <c r="O24" s="260" t="s">
        <v>153</v>
      </c>
      <c r="P24" s="261">
        <v>469230.76923076925</v>
      </c>
      <c r="Q24" s="257"/>
      <c r="R24" s="258"/>
      <c r="S24" s="259"/>
    </row>
    <row r="25" spans="1:19" x14ac:dyDescent="0.25">
      <c r="A25" t="s">
        <v>22</v>
      </c>
      <c r="B25" t="s">
        <v>115</v>
      </c>
      <c r="C25" t="s">
        <v>2255</v>
      </c>
      <c r="D25" s="148" t="s">
        <v>339</v>
      </c>
      <c r="E25" t="s">
        <v>1510</v>
      </c>
      <c r="F25" s="148"/>
      <c r="G25" s="148"/>
      <c r="H25" s="148"/>
      <c r="I25" t="s">
        <v>123</v>
      </c>
      <c r="J25" t="s">
        <v>124</v>
      </c>
      <c r="K25" t="s">
        <v>225</v>
      </c>
      <c r="L25" s="260"/>
      <c r="M25" s="15" t="s">
        <v>1508</v>
      </c>
      <c r="N25" t="s">
        <v>202</v>
      </c>
      <c r="O25" s="260" t="s">
        <v>153</v>
      </c>
      <c r="P25" s="261">
        <v>276923.07692307694</v>
      </c>
      <c r="Q25" s="257"/>
      <c r="R25" s="258"/>
      <c r="S25" s="259"/>
    </row>
    <row r="26" spans="1:19" x14ac:dyDescent="0.25">
      <c r="A26" t="s">
        <v>22</v>
      </c>
      <c r="B26" t="s">
        <v>115</v>
      </c>
      <c r="C26" t="s">
        <v>2255</v>
      </c>
      <c r="D26" s="148" t="s">
        <v>339</v>
      </c>
      <c r="E26" t="s">
        <v>1510</v>
      </c>
      <c r="F26" s="148"/>
      <c r="G26" s="148"/>
      <c r="H26" s="148"/>
      <c r="I26" t="s">
        <v>123</v>
      </c>
      <c r="J26" t="s">
        <v>124</v>
      </c>
      <c r="K26" t="s">
        <v>260</v>
      </c>
      <c r="L26" s="260"/>
      <c r="M26" s="15" t="s">
        <v>1508</v>
      </c>
      <c r="N26" t="s">
        <v>202</v>
      </c>
      <c r="O26" s="260" t="s">
        <v>153</v>
      </c>
      <c r="P26" s="261">
        <v>230769.23076923078</v>
      </c>
      <c r="Q26" s="257"/>
      <c r="R26" s="258"/>
      <c r="S26" s="259"/>
    </row>
    <row r="27" spans="1:19" x14ac:dyDescent="0.25">
      <c r="A27" t="s">
        <v>22</v>
      </c>
      <c r="B27" t="s">
        <v>115</v>
      </c>
      <c r="C27" t="s">
        <v>2255</v>
      </c>
      <c r="D27" s="148" t="s">
        <v>339</v>
      </c>
      <c r="E27" t="s">
        <v>1510</v>
      </c>
      <c r="F27" s="148"/>
      <c r="G27" s="148"/>
      <c r="H27" s="148"/>
      <c r="I27" t="s">
        <v>123</v>
      </c>
      <c r="J27" t="s">
        <v>124</v>
      </c>
      <c r="K27" t="s">
        <v>262</v>
      </c>
      <c r="L27" s="260"/>
      <c r="M27" s="15" t="s">
        <v>1508</v>
      </c>
      <c r="N27" t="s">
        <v>202</v>
      </c>
      <c r="O27" s="260" t="s">
        <v>153</v>
      </c>
      <c r="P27" s="261">
        <v>153846.15384615384</v>
      </c>
      <c r="Q27" s="257"/>
      <c r="R27" s="258"/>
      <c r="S27" s="259"/>
    </row>
    <row r="28" spans="1:19" x14ac:dyDescent="0.25">
      <c r="A28" t="s">
        <v>22</v>
      </c>
      <c r="B28" t="s">
        <v>115</v>
      </c>
      <c r="C28" t="s">
        <v>2255</v>
      </c>
      <c r="D28" s="148" t="s">
        <v>339</v>
      </c>
      <c r="E28" t="s">
        <v>1510</v>
      </c>
      <c r="F28" s="148"/>
      <c r="G28" s="148"/>
      <c r="H28" s="148"/>
      <c r="I28" t="s">
        <v>123</v>
      </c>
      <c r="J28" t="s">
        <v>124</v>
      </c>
      <c r="K28" t="s">
        <v>261</v>
      </c>
      <c r="L28" s="260"/>
      <c r="M28" s="15" t="s">
        <v>1508</v>
      </c>
      <c r="N28" t="s">
        <v>202</v>
      </c>
      <c r="O28" s="260" t="s">
        <v>153</v>
      </c>
      <c r="P28" s="261">
        <v>138461.53846153847</v>
      </c>
      <c r="Q28" s="257"/>
      <c r="R28" s="258"/>
      <c r="S28" s="259"/>
    </row>
    <row r="29" spans="1:19" x14ac:dyDescent="0.25">
      <c r="A29" t="s">
        <v>22</v>
      </c>
      <c r="B29" t="s">
        <v>115</v>
      </c>
      <c r="C29" t="s">
        <v>2255</v>
      </c>
      <c r="D29" s="148" t="s">
        <v>339</v>
      </c>
      <c r="E29" t="s">
        <v>1510</v>
      </c>
      <c r="F29" s="148"/>
      <c r="G29" s="148"/>
      <c r="H29" s="148"/>
      <c r="I29" t="s">
        <v>123</v>
      </c>
      <c r="J29" t="s">
        <v>124</v>
      </c>
      <c r="K29" t="s">
        <v>221</v>
      </c>
      <c r="L29" s="260"/>
      <c r="M29" s="15" t="s">
        <v>1508</v>
      </c>
      <c r="N29" t="s">
        <v>202</v>
      </c>
      <c r="O29" s="260" t="s">
        <v>153</v>
      </c>
      <c r="P29" s="261">
        <v>123076.92307692308</v>
      </c>
      <c r="Q29" s="257"/>
      <c r="R29" s="258"/>
      <c r="S29" s="259"/>
    </row>
    <row r="30" spans="1:19" x14ac:dyDescent="0.25">
      <c r="A30" t="s">
        <v>22</v>
      </c>
      <c r="B30" t="s">
        <v>115</v>
      </c>
      <c r="C30" t="s">
        <v>2255</v>
      </c>
      <c r="D30" s="148" t="s">
        <v>339</v>
      </c>
      <c r="F30" s="148"/>
      <c r="G30" s="148"/>
      <c r="H30" s="148"/>
      <c r="I30" t="s">
        <v>123</v>
      </c>
      <c r="J30" t="s">
        <v>124</v>
      </c>
      <c r="K30" t="s">
        <v>244</v>
      </c>
      <c r="L30" s="260"/>
      <c r="M30" s="15" t="s">
        <v>1508</v>
      </c>
      <c r="N30" t="s">
        <v>202</v>
      </c>
      <c r="O30" s="260" t="s">
        <v>153</v>
      </c>
      <c r="P30" s="261">
        <v>1015384.6153846154</v>
      </c>
      <c r="Q30" s="257"/>
      <c r="R30" s="258"/>
      <c r="S30" s="259"/>
    </row>
    <row r="34" spans="1:1" x14ac:dyDescent="0.25">
      <c r="A34" s="262" t="s">
        <v>1511</v>
      </c>
    </row>
    <row r="35" spans="1:1" x14ac:dyDescent="0.25">
      <c r="A35" s="21" t="s">
        <v>1512</v>
      </c>
    </row>
    <row r="36" spans="1:1" x14ac:dyDescent="0.25">
      <c r="A36" s="21" t="s">
        <v>1513</v>
      </c>
    </row>
    <row r="37" spans="1:1" x14ac:dyDescent="0.25">
      <c r="A37" s="21" t="s">
        <v>1514</v>
      </c>
    </row>
    <row r="38" spans="1:1" x14ac:dyDescent="0.25">
      <c r="A38" s="21" t="s">
        <v>1515</v>
      </c>
    </row>
  </sheetData>
  <protectedRanges>
    <protectedRange sqref="B6:B8 B10" name="Range2_1"/>
  </protectedRanges>
  <autoFilter ref="A11:S30"/>
  <conditionalFormatting sqref="I1">
    <cfRule type="expression" dxfId="94" priority="6">
      <formula>AND(RIGHT(#REF!,4)="From",#REF!&lt;&gt;"MIR Code From")</formula>
    </cfRule>
  </conditionalFormatting>
  <conditionalFormatting sqref="I1">
    <cfRule type="expression" dxfId="93" priority="7">
      <formula>AND(#REF!&lt;&gt;"",RIGHT(#REF!,2)="To")</formula>
    </cfRule>
  </conditionalFormatting>
  <conditionalFormatting sqref="A12:R30">
    <cfRule type="cellIs" dxfId="92" priority="5" operator="equal">
      <formula>""</formula>
    </cfRule>
  </conditionalFormatting>
  <conditionalFormatting sqref="A12:S30">
    <cfRule type="expression" dxfId="91" priority="2">
      <formula>$T12="delete"</formula>
    </cfRule>
    <cfRule type="expression" dxfId="90" priority="3">
      <formula>$T12="insert"</formula>
    </cfRule>
    <cfRule type="expression" dxfId="89" priority="4">
      <formula>$T12="update"</formula>
    </cfRule>
  </conditionalFormatting>
  <conditionalFormatting sqref="A11:S11">
    <cfRule type="cellIs" dxfId="88" priority="1" operator="equal">
      <formula>""</formula>
    </cfRule>
  </conditionalFormatting>
  <dataValidations count="7">
    <dataValidation type="list" allowBlank="1" showInputMessage="1" showErrorMessage="1" sqref="N11">
      <formula1>"Total Discretionary Bonus,Total Salary"</formula1>
    </dataValidation>
    <dataValidation type="list" allowBlank="1" showInputMessage="1" showErrorMessage="1" sqref="D11">
      <formula1>"Business,Infrastructure"</formula1>
    </dataValidation>
    <dataValidation type="list" allowBlank="1" showInputMessage="1" showErrorMessage="1" sqref="D12:D30">
      <formula1>"Business,Infrastructure,Not Assigned"</formula1>
    </dataValidation>
    <dataValidation type="list" allowBlank="1" showInputMessage="1" showErrorMessage="1" sqref="N12:N30">
      <formula1>"Total Discretionary Bonus,Total Salary,Total Benefits"</formula1>
    </dataValidation>
    <dataValidation type="list" allowBlank="1" showInputMessage="1" showErrorMessage="1" sqref="E11:E30">
      <formula1>lGlobal_Unit</formula1>
    </dataValidation>
    <dataValidation type="list" allowBlank="1" showInputMessage="1" showErrorMessage="1" sqref="C11:C30">
      <formula1>lLEGAL</formula1>
    </dataValidation>
    <dataValidation type="list" allowBlank="1" showInputMessage="1" showErrorMessage="1" sqref="B11:B30">
      <formula1>"Business Group,Business Group SubGroup,Legal Entity"</formula1>
    </dataValidation>
  </dataValidations>
  <hyperlinks>
    <hyperlink ref="I1" location="'Assumptions-&gt;'!A1" display="у перечню форм"/>
  </hyperlink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2:AF17"/>
  <sheetViews>
    <sheetView workbookViewId="0">
      <selection activeCell="S2" sqref="S2"/>
    </sheetView>
  </sheetViews>
  <sheetFormatPr defaultRowHeight="15" x14ac:dyDescent="0.25"/>
  <cols>
    <col min="10" max="10" width="12.42578125" customWidth="1"/>
  </cols>
  <sheetData>
    <row r="2" spans="1:32" x14ac:dyDescent="0.25">
      <c r="S2" s="162" t="s">
        <v>313</v>
      </c>
    </row>
    <row r="3" spans="1:32" ht="21" x14ac:dyDescent="0.25">
      <c r="A3" s="13" t="s">
        <v>1516</v>
      </c>
      <c r="B3" s="13"/>
      <c r="D3" s="79"/>
      <c r="J3" s="570" t="s">
        <v>1517</v>
      </c>
    </row>
    <row r="4" spans="1:32" x14ac:dyDescent="0.25">
      <c r="A4" s="18" t="s">
        <v>13</v>
      </c>
      <c r="B4" s="19"/>
      <c r="J4" s="570"/>
    </row>
    <row r="5" spans="1:32" x14ac:dyDescent="0.25">
      <c r="A5" s="18" t="s">
        <v>14</v>
      </c>
      <c r="B5" s="24"/>
      <c r="D5" s="15"/>
      <c r="J5" s="570"/>
    </row>
    <row r="6" spans="1:32" ht="30" x14ac:dyDescent="0.25">
      <c r="A6" s="18" t="s">
        <v>111</v>
      </c>
      <c r="B6" s="27"/>
      <c r="D6" s="80"/>
      <c r="J6" s="570"/>
    </row>
    <row r="7" spans="1:32" ht="30" x14ac:dyDescent="0.25">
      <c r="A7" s="18" t="s">
        <v>112</v>
      </c>
      <c r="B7" s="27"/>
      <c r="D7" s="1"/>
      <c r="J7" s="570"/>
      <c r="N7" s="571"/>
      <c r="O7" s="571"/>
      <c r="P7" s="571"/>
      <c r="Q7" s="263"/>
      <c r="R7" s="264"/>
    </row>
    <row r="8" spans="1:32" x14ac:dyDescent="0.25">
      <c r="A8" s="18" t="s">
        <v>15</v>
      </c>
      <c r="B8" s="81"/>
      <c r="D8" s="82"/>
      <c r="J8" s="570"/>
    </row>
    <row r="9" spans="1:32" ht="45" x14ac:dyDescent="0.25">
      <c r="A9" s="265" t="s">
        <v>1518</v>
      </c>
      <c r="B9" s="266" t="s">
        <v>75</v>
      </c>
      <c r="C9" s="266" t="s">
        <v>218</v>
      </c>
      <c r="D9" s="267" t="s">
        <v>217</v>
      </c>
      <c r="E9" s="267" t="s">
        <v>256</v>
      </c>
      <c r="F9" s="267" t="s">
        <v>257</v>
      </c>
      <c r="G9" s="267" t="s">
        <v>258</v>
      </c>
      <c r="H9" s="267" t="s">
        <v>1519</v>
      </c>
      <c r="I9" s="267" t="s">
        <v>53</v>
      </c>
      <c r="J9" s="267" t="s">
        <v>114</v>
      </c>
      <c r="K9" s="267" t="s">
        <v>61</v>
      </c>
      <c r="L9" s="267" t="s">
        <v>62</v>
      </c>
      <c r="M9" s="267" t="s">
        <v>63</v>
      </c>
      <c r="N9" s="267" t="s">
        <v>117</v>
      </c>
      <c r="O9" s="267" t="s">
        <v>1520</v>
      </c>
      <c r="P9" s="267" t="s">
        <v>1507</v>
      </c>
      <c r="Q9" s="267" t="s">
        <v>16</v>
      </c>
      <c r="R9" s="267" t="s">
        <v>1521</v>
      </c>
      <c r="S9" s="267" t="s">
        <v>1522</v>
      </c>
      <c r="T9" s="267" t="s">
        <v>1523</v>
      </c>
      <c r="U9" s="267" t="s">
        <v>1524</v>
      </c>
      <c r="V9" s="267" t="s">
        <v>1525</v>
      </c>
      <c r="W9" s="267" t="s">
        <v>1526</v>
      </c>
      <c r="X9" s="267" t="s">
        <v>1527</v>
      </c>
      <c r="Y9" s="267" t="s">
        <v>1528</v>
      </c>
      <c r="Z9" s="267" t="s">
        <v>1529</v>
      </c>
      <c r="AA9" s="267" t="s">
        <v>1530</v>
      </c>
      <c r="AB9" s="267" t="s">
        <v>1531</v>
      </c>
      <c r="AC9" s="267" t="s">
        <v>1532</v>
      </c>
      <c r="AD9" s="267" t="s">
        <v>1533</v>
      </c>
      <c r="AE9" s="267" t="s">
        <v>1534</v>
      </c>
      <c r="AF9" s="87" t="s">
        <v>21</v>
      </c>
    </row>
    <row r="10" spans="1:32" x14ac:dyDescent="0.25">
      <c r="A10" s="268"/>
      <c r="B10" s="269"/>
      <c r="C10" s="270"/>
      <c r="D10" s="92"/>
      <c r="E10" s="92"/>
      <c r="F10" s="92"/>
      <c r="G10" s="92"/>
      <c r="H10" s="92"/>
      <c r="I10" s="92"/>
      <c r="J10" s="271"/>
      <c r="K10" s="92"/>
      <c r="L10" s="92"/>
      <c r="M10" s="92"/>
      <c r="N10" s="92"/>
      <c r="O10" s="272"/>
      <c r="P10" s="273"/>
      <c r="Q10" s="274"/>
      <c r="R10" s="271"/>
      <c r="S10" s="275"/>
      <c r="T10" s="275"/>
      <c r="U10" s="275"/>
      <c r="V10" s="275"/>
      <c r="W10" s="275"/>
      <c r="X10" s="275"/>
      <c r="Y10" s="275"/>
      <c r="Z10" s="259"/>
      <c r="AA10" s="276"/>
      <c r="AB10" s="277"/>
      <c r="AC10" s="278"/>
      <c r="AD10" s="279"/>
      <c r="AE10" s="92"/>
      <c r="AF10" s="280"/>
    </row>
    <row r="15" spans="1:32" x14ac:dyDescent="0.25">
      <c r="A15" s="262" t="s">
        <v>1511</v>
      </c>
    </row>
    <row r="16" spans="1:32" x14ac:dyDescent="0.25">
      <c r="A16" s="21" t="s">
        <v>1536</v>
      </c>
    </row>
    <row r="17" spans="1:1" x14ac:dyDescent="0.25">
      <c r="A17" s="21" t="s">
        <v>1535</v>
      </c>
    </row>
  </sheetData>
  <protectedRanges>
    <protectedRange sqref="D6" name="Range2"/>
    <protectedRange sqref="B8 B4:B6" name="Range2_1"/>
  </protectedRanges>
  <mergeCells count="2">
    <mergeCell ref="J3:J8"/>
    <mergeCell ref="N7:P7"/>
  </mergeCells>
  <conditionalFormatting sqref="S2">
    <cfRule type="expression" dxfId="87" priority="4">
      <formula>AND(RIGHT(#REF!,4)="From",#REF!&lt;&gt;"MIR Code From")</formula>
    </cfRule>
  </conditionalFormatting>
  <conditionalFormatting sqref="S2">
    <cfRule type="expression" dxfId="86" priority="5">
      <formula>AND(#REF!&lt;&gt;"",RIGHT(#REF!,2)="To")</formula>
    </cfRule>
  </conditionalFormatting>
  <conditionalFormatting sqref="A10:AF10">
    <cfRule type="expression" dxfId="85" priority="1">
      <formula>$AG10="insert"</formula>
    </cfRule>
    <cfRule type="expression" dxfId="84" priority="2">
      <formula>$AG10="update"</formula>
    </cfRule>
    <cfRule type="expression" dxfId="83" priority="3">
      <formula>$AG10="delete"</formula>
    </cfRule>
  </conditionalFormatting>
  <dataValidations count="8">
    <dataValidation type="date" allowBlank="1" showInputMessage="1" showErrorMessage="1" sqref="P10">
      <formula1>46023</formula1>
      <formula2>46387</formula2>
    </dataValidation>
    <dataValidation type="list" allowBlank="1" showInputMessage="1" showErrorMessage="1" sqref="B10">
      <formula1>"INPUT,MANADJ,MODIFIED,UPLOADED"</formula1>
    </dataValidation>
    <dataValidation type="list" allowBlank="1" showInputMessage="1" showErrorMessage="1" sqref="C10">
      <formula1>"APPROVED VACANCY,UNAPPROVED VACANCY,Current Employee"</formula1>
    </dataValidation>
    <dataValidation type="list" allowBlank="1" showInputMessage="1" showErrorMessage="1" sqref="M9:M10">
      <formula1>"Managing Director,Executive Director,Director,Associate Director,Senior Associate,Associate,Senior Analyst,Analyst,No Corporate Title"</formula1>
    </dataValidation>
    <dataValidation type="list" allowBlank="1" showInputMessage="1" showErrorMessage="1" sqref="AA9:AA10">
      <formula1>lBonus_Scheme</formula1>
    </dataValidation>
    <dataValidation operator="greaterThanOrEqual" allowBlank="1" showInputMessage="1" showErrorMessage="1" sqref="O10"/>
    <dataValidation type="list" allowBlank="1" showInputMessage="1" showErrorMessage="1" sqref="C9">
      <formula1>"Approved Vacancy,Unapproved Vacancy,Current Employee"</formula1>
    </dataValidation>
    <dataValidation type="date" operator="greaterThanOrEqual" allowBlank="1" showInputMessage="1" showErrorMessage="1" sqref="O9">
      <formula1>44927</formula1>
    </dataValidation>
  </dataValidations>
  <hyperlinks>
    <hyperlink ref="S2" location="'Assumptions-&gt;'!A1" display="у перечню форм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9" tint="0.59999389629810485"/>
  </sheetPr>
  <dimension ref="A1:N21"/>
  <sheetViews>
    <sheetView workbookViewId="0">
      <selection activeCell="F9" sqref="F9:F17"/>
    </sheetView>
  </sheetViews>
  <sheetFormatPr defaultRowHeight="15" x14ac:dyDescent="0.25"/>
  <cols>
    <col min="1" max="1" width="3.7109375" customWidth="1"/>
    <col min="2" max="2" width="11.85546875" customWidth="1"/>
    <col min="3" max="3" width="11" customWidth="1"/>
    <col min="4" max="4" width="19.42578125" customWidth="1"/>
    <col min="5" max="5" width="11" customWidth="1"/>
    <col min="6" max="6" width="20.42578125" customWidth="1"/>
    <col min="10" max="13" width="10.42578125" customWidth="1"/>
  </cols>
  <sheetData>
    <row r="1" spans="1:14" ht="21" x14ac:dyDescent="0.25">
      <c r="B1" s="13" t="s">
        <v>1558</v>
      </c>
    </row>
    <row r="2" spans="1:14" x14ac:dyDescent="0.25">
      <c r="B2" s="18" t="s">
        <v>13</v>
      </c>
      <c r="C2" s="19" t="s">
        <v>1567</v>
      </c>
      <c r="I2" s="162" t="s">
        <v>313</v>
      </c>
    </row>
    <row r="3" spans="1:14" x14ac:dyDescent="0.25">
      <c r="B3" s="18" t="s">
        <v>14</v>
      </c>
      <c r="C3" s="24">
        <v>2026</v>
      </c>
    </row>
    <row r="4" spans="1:14" x14ac:dyDescent="0.25">
      <c r="B4" s="18" t="s">
        <v>111</v>
      </c>
      <c r="C4" s="27">
        <v>46081</v>
      </c>
    </row>
    <row r="5" spans="1:14" x14ac:dyDescent="0.25">
      <c r="B5" s="18" t="s">
        <v>112</v>
      </c>
      <c r="C5" s="27">
        <v>46081</v>
      </c>
    </row>
    <row r="6" spans="1:14" x14ac:dyDescent="0.25">
      <c r="B6" s="18" t="s">
        <v>15</v>
      </c>
      <c r="C6" s="81" t="s">
        <v>1568</v>
      </c>
    </row>
    <row r="8" spans="1:14" ht="30" x14ac:dyDescent="0.25">
      <c r="A8" s="308"/>
      <c r="B8" s="149" t="s">
        <v>1559</v>
      </c>
      <c r="C8" s="149" t="s">
        <v>17</v>
      </c>
      <c r="D8" s="149" t="s">
        <v>18</v>
      </c>
      <c r="E8" s="149" t="s">
        <v>114</v>
      </c>
      <c r="F8" s="149" t="s">
        <v>53</v>
      </c>
      <c r="G8" s="149" t="s">
        <v>1560</v>
      </c>
      <c r="H8" s="149" t="s">
        <v>1561</v>
      </c>
      <c r="I8" s="149" t="s">
        <v>1562</v>
      </c>
      <c r="J8" s="149" t="s">
        <v>1563</v>
      </c>
      <c r="K8" s="149" t="s">
        <v>1564</v>
      </c>
      <c r="L8" s="149" t="s">
        <v>1565</v>
      </c>
      <c r="M8" s="149" t="s">
        <v>1566</v>
      </c>
      <c r="N8" s="319" t="s">
        <v>21</v>
      </c>
    </row>
    <row r="9" spans="1:14" x14ac:dyDescent="0.25">
      <c r="B9" t="s">
        <v>2261</v>
      </c>
      <c r="C9" s="309" t="s">
        <v>23</v>
      </c>
      <c r="D9" s="92" t="s">
        <v>2260</v>
      </c>
      <c r="E9" s="92">
        <v>1001152</v>
      </c>
      <c r="F9" s="310"/>
      <c r="G9" s="311"/>
      <c r="H9" s="311"/>
      <c r="I9" s="312">
        <v>0.4</v>
      </c>
      <c r="J9" s="312">
        <v>0</v>
      </c>
      <c r="K9" s="312">
        <v>0.13</v>
      </c>
      <c r="L9" s="312">
        <v>0.13</v>
      </c>
      <c r="M9" s="312">
        <v>0.14000000000000001</v>
      </c>
      <c r="N9" s="259"/>
    </row>
    <row r="10" spans="1:14" x14ac:dyDescent="0.25">
      <c r="B10" t="s">
        <v>2261</v>
      </c>
      <c r="C10" s="309" t="s">
        <v>23</v>
      </c>
      <c r="D10" s="92" t="s">
        <v>2260</v>
      </c>
      <c r="E10" s="92">
        <v>1001277</v>
      </c>
      <c r="F10" s="310"/>
      <c r="G10" s="311"/>
      <c r="H10" s="311"/>
      <c r="I10" s="312">
        <v>0.4</v>
      </c>
      <c r="J10" s="312">
        <v>0</v>
      </c>
      <c r="K10" s="312">
        <v>0.13</v>
      </c>
      <c r="L10" s="312">
        <v>0.13</v>
      </c>
      <c r="M10" s="312">
        <v>0.14000000000000001</v>
      </c>
      <c r="N10" s="259"/>
    </row>
    <row r="11" spans="1:14" x14ac:dyDescent="0.25">
      <c r="B11" t="s">
        <v>2261</v>
      </c>
      <c r="C11" s="309" t="s">
        <v>23</v>
      </c>
      <c r="D11" s="92" t="s">
        <v>2260</v>
      </c>
      <c r="E11" s="92">
        <v>1016248</v>
      </c>
      <c r="F11" s="310"/>
      <c r="G11" s="311"/>
      <c r="H11" s="311"/>
      <c r="I11" s="312">
        <v>0.4</v>
      </c>
      <c r="J11" s="312">
        <v>0</v>
      </c>
      <c r="K11" s="312">
        <v>0.13</v>
      </c>
      <c r="L11" s="312">
        <v>0.13</v>
      </c>
      <c r="M11" s="312">
        <v>0.14000000000000001</v>
      </c>
      <c r="N11" s="259"/>
    </row>
    <row r="12" spans="1:14" x14ac:dyDescent="0.25">
      <c r="B12" t="s">
        <v>2261</v>
      </c>
      <c r="C12" s="309" t="s">
        <v>23</v>
      </c>
      <c r="D12" s="92" t="s">
        <v>2260</v>
      </c>
      <c r="E12" s="92">
        <v>1016256</v>
      </c>
      <c r="F12" s="310"/>
      <c r="G12" s="311"/>
      <c r="H12" s="311"/>
      <c r="I12" s="312">
        <v>0.4</v>
      </c>
      <c r="J12" s="312">
        <v>0</v>
      </c>
      <c r="K12" s="312">
        <v>0.13</v>
      </c>
      <c r="L12" s="312">
        <v>0.13</v>
      </c>
      <c r="M12" s="312">
        <v>0.14000000000000001</v>
      </c>
      <c r="N12" s="259"/>
    </row>
    <row r="13" spans="1:14" x14ac:dyDescent="0.25">
      <c r="B13" t="s">
        <v>2261</v>
      </c>
      <c r="C13" s="309" t="s">
        <v>23</v>
      </c>
      <c r="D13" s="92" t="s">
        <v>2260</v>
      </c>
      <c r="E13" s="92">
        <v>1015119</v>
      </c>
      <c r="F13" s="310"/>
      <c r="G13" s="311"/>
      <c r="H13" s="311"/>
      <c r="I13" s="312">
        <v>0.4</v>
      </c>
      <c r="J13" s="312">
        <v>0</v>
      </c>
      <c r="K13" s="312">
        <v>0.13</v>
      </c>
      <c r="L13" s="312">
        <v>0.13</v>
      </c>
      <c r="M13" s="312">
        <v>0.14000000000000001</v>
      </c>
      <c r="N13" s="259"/>
    </row>
    <row r="14" spans="1:14" x14ac:dyDescent="0.25">
      <c r="B14" t="s">
        <v>2261</v>
      </c>
      <c r="C14" s="309" t="s">
        <v>23</v>
      </c>
      <c r="D14" s="92" t="s">
        <v>2260</v>
      </c>
      <c r="E14" s="92">
        <v>1015515</v>
      </c>
      <c r="F14" s="310"/>
      <c r="G14" s="311"/>
      <c r="H14" s="311"/>
      <c r="I14" s="312">
        <v>0.4</v>
      </c>
      <c r="J14" s="312">
        <v>0</v>
      </c>
      <c r="K14" s="312">
        <v>0.13</v>
      </c>
      <c r="L14" s="312">
        <v>0.13</v>
      </c>
      <c r="M14" s="312">
        <v>0.14000000000000001</v>
      </c>
      <c r="N14" s="259"/>
    </row>
    <row r="17" spans="2:2" x14ac:dyDescent="0.25">
      <c r="B17" t="s">
        <v>1573</v>
      </c>
    </row>
    <row r="18" spans="2:2" x14ac:dyDescent="0.25">
      <c r="B18" t="s">
        <v>1572</v>
      </c>
    </row>
    <row r="19" spans="2:2" x14ac:dyDescent="0.25">
      <c r="B19" t="s">
        <v>1574</v>
      </c>
    </row>
    <row r="20" spans="2:2" x14ac:dyDescent="0.25">
      <c r="B20" t="s">
        <v>1575</v>
      </c>
    </row>
    <row r="21" spans="2:2" x14ac:dyDescent="0.25">
      <c r="B21" t="s">
        <v>1576</v>
      </c>
    </row>
  </sheetData>
  <protectedRanges>
    <protectedRange sqref="C6 C2:C4" name="Range2_1"/>
  </protectedRanges>
  <conditionalFormatting sqref="B9:M14 B17:B21">
    <cfRule type="cellIs" dxfId="82" priority="7" operator="equal">
      <formula>""</formula>
    </cfRule>
  </conditionalFormatting>
  <conditionalFormatting sqref="B8:M8">
    <cfRule type="cellIs" dxfId="81" priority="6" operator="equal">
      <formula>""</formula>
    </cfRule>
  </conditionalFormatting>
  <conditionalFormatting sqref="N9:N14">
    <cfRule type="expression" dxfId="80" priority="3">
      <formula>$T9="delete"</formula>
    </cfRule>
    <cfRule type="expression" dxfId="79" priority="4">
      <formula>$T9="insert"</formula>
    </cfRule>
    <cfRule type="expression" dxfId="78" priority="5">
      <formula>$T9="update"</formula>
    </cfRule>
  </conditionalFormatting>
  <conditionalFormatting sqref="I2">
    <cfRule type="expression" dxfId="77" priority="1">
      <formula>AND(RIGHT(#REF!,4)="From",#REF!&lt;&gt;"MIR Code From")</formula>
    </cfRule>
  </conditionalFormatting>
  <conditionalFormatting sqref="I2">
    <cfRule type="expression" dxfId="76" priority="2">
      <formula>AND(#REF!&lt;&gt;"",RIGHT(#REF!,2)="To")</formula>
    </cfRule>
  </conditionalFormatting>
  <hyperlinks>
    <hyperlink ref="I2" location="'Assumptions-&gt;'!A1" display="у перечню форм"/>
  </hyperlink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0.59999389629810485"/>
  </sheetPr>
  <dimension ref="A1:Q20"/>
  <sheetViews>
    <sheetView workbookViewId="0">
      <selection activeCell="C9" sqref="C9"/>
    </sheetView>
  </sheetViews>
  <sheetFormatPr defaultRowHeight="15" x14ac:dyDescent="0.25"/>
  <cols>
    <col min="1" max="1" width="14.5703125" customWidth="1"/>
    <col min="2" max="2" width="11.85546875" customWidth="1"/>
    <col min="3" max="3" width="35.5703125" bestFit="1" customWidth="1"/>
  </cols>
  <sheetData>
    <row r="1" spans="1:17" ht="21" x14ac:dyDescent="0.25">
      <c r="A1" s="13" t="s">
        <v>1570</v>
      </c>
      <c r="D1" s="313" t="s">
        <v>1571</v>
      </c>
    </row>
    <row r="2" spans="1:17" x14ac:dyDescent="0.25">
      <c r="A2" s="18" t="s">
        <v>13</v>
      </c>
      <c r="B2" s="19" t="s">
        <v>1567</v>
      </c>
      <c r="K2" s="162" t="s">
        <v>313</v>
      </c>
    </row>
    <row r="3" spans="1:17" x14ac:dyDescent="0.25">
      <c r="A3" s="18" t="s">
        <v>14</v>
      </c>
      <c r="B3" s="24">
        <v>2026</v>
      </c>
    </row>
    <row r="4" spans="1:17" x14ac:dyDescent="0.25">
      <c r="A4" s="18" t="s">
        <v>111</v>
      </c>
      <c r="B4" s="27">
        <v>46081</v>
      </c>
    </row>
    <row r="5" spans="1:17" x14ac:dyDescent="0.25">
      <c r="A5" s="18" t="s">
        <v>112</v>
      </c>
      <c r="B5" s="27">
        <v>46081</v>
      </c>
    </row>
    <row r="6" spans="1:17" x14ac:dyDescent="0.25">
      <c r="A6" s="18" t="s">
        <v>15</v>
      </c>
      <c r="B6" s="81" t="s">
        <v>1568</v>
      </c>
    </row>
    <row r="8" spans="1:17" x14ac:dyDescent="0.25">
      <c r="A8" s="149" t="s">
        <v>16</v>
      </c>
      <c r="B8" s="149" t="s">
        <v>17</v>
      </c>
      <c r="C8" s="149" t="s">
        <v>18</v>
      </c>
      <c r="D8" s="149" t="s">
        <v>27</v>
      </c>
      <c r="E8" s="149" t="s">
        <v>28</v>
      </c>
      <c r="F8" s="149" t="s">
        <v>29</v>
      </c>
      <c r="G8" s="149" t="s">
        <v>30</v>
      </c>
      <c r="H8" s="149" t="s">
        <v>31</v>
      </c>
      <c r="I8" s="149" t="s">
        <v>32</v>
      </c>
      <c r="J8" s="149" t="s">
        <v>33</v>
      </c>
      <c r="K8" s="149" t="s">
        <v>34</v>
      </c>
      <c r="L8" s="149" t="s">
        <v>35</v>
      </c>
      <c r="M8" s="149" t="s">
        <v>36</v>
      </c>
      <c r="N8" s="149" t="s">
        <v>37</v>
      </c>
      <c r="O8" s="149" t="s">
        <v>38</v>
      </c>
      <c r="P8" s="319" t="s">
        <v>21</v>
      </c>
      <c r="Q8" s="149" t="s">
        <v>11</v>
      </c>
    </row>
    <row r="9" spans="1:17" x14ac:dyDescent="0.25">
      <c r="A9" s="314" t="s">
        <v>25</v>
      </c>
      <c r="B9" s="314" t="s">
        <v>23</v>
      </c>
      <c r="C9" s="315"/>
      <c r="D9" s="316">
        <v>8.3333000000000004E-2</v>
      </c>
      <c r="E9" s="316">
        <v>8.3333000000000004E-2</v>
      </c>
      <c r="F9" s="316">
        <v>8.3333000000000004E-2</v>
      </c>
      <c r="G9" s="316">
        <v>8.3333000000000004E-2</v>
      </c>
      <c r="H9" s="316">
        <v>8.3333000000000004E-2</v>
      </c>
      <c r="I9" s="316">
        <v>8.3333000000000004E-2</v>
      </c>
      <c r="J9" s="316">
        <v>8.3333000000000004E-2</v>
      </c>
      <c r="K9" s="316">
        <v>8.3333000000000004E-2</v>
      </c>
      <c r="L9" s="316">
        <v>8.3333000000000004E-2</v>
      </c>
      <c r="M9" s="316">
        <v>8.3333000000000004E-2</v>
      </c>
      <c r="N9" s="316">
        <v>8.3333000000000004E-2</v>
      </c>
      <c r="O9" s="316">
        <v>8.3333000000000004E-2</v>
      </c>
      <c r="P9" s="317"/>
      <c r="Q9" s="318">
        <v>0.999996</v>
      </c>
    </row>
    <row r="10" spans="1:17" x14ac:dyDescent="0.25">
      <c r="A10" s="314" t="s">
        <v>25</v>
      </c>
      <c r="B10" s="314" t="s">
        <v>23</v>
      </c>
      <c r="C10" s="315"/>
      <c r="D10" s="316">
        <v>8.3333000000000004E-2</v>
      </c>
      <c r="E10" s="316">
        <v>8.3333000000000004E-2</v>
      </c>
      <c r="F10" s="316">
        <v>8.3333000000000004E-2</v>
      </c>
      <c r="G10" s="316">
        <v>8.3333000000000004E-2</v>
      </c>
      <c r="H10" s="316">
        <v>8.3333000000000004E-2</v>
      </c>
      <c r="I10" s="316">
        <v>8.3333000000000004E-2</v>
      </c>
      <c r="J10" s="316">
        <v>8.3333000000000004E-2</v>
      </c>
      <c r="K10" s="316">
        <v>8.3333000000000004E-2</v>
      </c>
      <c r="L10" s="316">
        <v>8.3333000000000004E-2</v>
      </c>
      <c r="M10" s="316">
        <v>8.3333000000000004E-2</v>
      </c>
      <c r="N10" s="316">
        <v>8.3333000000000004E-2</v>
      </c>
      <c r="O10" s="316">
        <v>8.3333000000000004E-2</v>
      </c>
      <c r="P10" s="317"/>
      <c r="Q10" s="318">
        <v>0.999996</v>
      </c>
    </row>
    <row r="11" spans="1:17" x14ac:dyDescent="0.25">
      <c r="A11" s="314" t="s">
        <v>25</v>
      </c>
      <c r="B11" s="314" t="s">
        <v>23</v>
      </c>
      <c r="C11" s="315"/>
      <c r="D11" s="316">
        <v>8.3333000000000004E-2</v>
      </c>
      <c r="E11" s="316">
        <v>8.3333000000000004E-2</v>
      </c>
      <c r="F11" s="316">
        <v>8.3333000000000004E-2</v>
      </c>
      <c r="G11" s="316">
        <v>8.3333000000000004E-2</v>
      </c>
      <c r="H11" s="316">
        <v>8.3333000000000004E-2</v>
      </c>
      <c r="I11" s="316">
        <v>8.3333000000000004E-2</v>
      </c>
      <c r="J11" s="316">
        <v>8.3333000000000004E-2</v>
      </c>
      <c r="K11" s="316">
        <v>8.3333000000000004E-2</v>
      </c>
      <c r="L11" s="316">
        <v>8.3333000000000004E-2</v>
      </c>
      <c r="M11" s="316">
        <v>8.3333000000000004E-2</v>
      </c>
      <c r="N11" s="316">
        <v>8.3333000000000004E-2</v>
      </c>
      <c r="O11" s="316">
        <v>8.3333000000000004E-2</v>
      </c>
      <c r="P11" s="317"/>
      <c r="Q11" s="318">
        <v>0.999996</v>
      </c>
    </row>
    <row r="12" spans="1:17" x14ac:dyDescent="0.25">
      <c r="A12" s="314" t="s">
        <v>25</v>
      </c>
      <c r="B12" s="314" t="s">
        <v>23</v>
      </c>
      <c r="C12" s="315"/>
      <c r="D12" s="316">
        <v>8.3333000000000004E-2</v>
      </c>
      <c r="E12" s="316">
        <v>8.3333000000000004E-2</v>
      </c>
      <c r="F12" s="316">
        <v>8.3333000000000004E-2</v>
      </c>
      <c r="G12" s="316">
        <v>8.3333000000000004E-2</v>
      </c>
      <c r="H12" s="316">
        <v>8.3333000000000004E-2</v>
      </c>
      <c r="I12" s="316">
        <v>8.3333000000000004E-2</v>
      </c>
      <c r="J12" s="316">
        <v>8.3333000000000004E-2</v>
      </c>
      <c r="K12" s="316">
        <v>8.3333000000000004E-2</v>
      </c>
      <c r="L12" s="316">
        <v>8.3333000000000004E-2</v>
      </c>
      <c r="M12" s="316">
        <v>8.3333000000000004E-2</v>
      </c>
      <c r="N12" s="316">
        <v>8.3333000000000004E-2</v>
      </c>
      <c r="O12" s="316">
        <v>8.3333000000000004E-2</v>
      </c>
      <c r="P12" s="317"/>
      <c r="Q12" s="318">
        <v>0.999996</v>
      </c>
    </row>
    <row r="13" spans="1:17" x14ac:dyDescent="0.25">
      <c r="A13" s="314" t="s">
        <v>25</v>
      </c>
      <c r="B13" s="314" t="s">
        <v>23</v>
      </c>
      <c r="C13" s="315"/>
      <c r="D13" s="316">
        <v>8.3333000000000004E-2</v>
      </c>
      <c r="E13" s="316">
        <v>8.3333000000000004E-2</v>
      </c>
      <c r="F13" s="316">
        <v>8.3333000000000004E-2</v>
      </c>
      <c r="G13" s="316">
        <v>8.3333000000000004E-2</v>
      </c>
      <c r="H13" s="316">
        <v>8.3333000000000004E-2</v>
      </c>
      <c r="I13" s="316">
        <v>8.3333000000000004E-2</v>
      </c>
      <c r="J13" s="316">
        <v>8.3333000000000004E-2</v>
      </c>
      <c r="K13" s="316">
        <v>8.3333000000000004E-2</v>
      </c>
      <c r="L13" s="316">
        <v>8.3333000000000004E-2</v>
      </c>
      <c r="M13" s="316">
        <v>8.3333000000000004E-2</v>
      </c>
      <c r="N13" s="316">
        <v>8.3333000000000004E-2</v>
      </c>
      <c r="O13" s="316">
        <v>8.3333000000000004E-2</v>
      </c>
      <c r="P13" s="317"/>
      <c r="Q13" s="318">
        <v>0.999996</v>
      </c>
    </row>
    <row r="14" spans="1:17" x14ac:dyDescent="0.25">
      <c r="A14" s="314" t="s">
        <v>25</v>
      </c>
      <c r="B14" s="314" t="s">
        <v>23</v>
      </c>
      <c r="C14" s="315"/>
      <c r="D14" s="316">
        <v>8.3333000000000004E-2</v>
      </c>
      <c r="E14" s="316">
        <v>8.3333000000000004E-2</v>
      </c>
      <c r="F14" s="316">
        <v>8.3333000000000004E-2</v>
      </c>
      <c r="G14" s="316">
        <v>8.3333000000000004E-2</v>
      </c>
      <c r="H14" s="316">
        <v>8.3333000000000004E-2</v>
      </c>
      <c r="I14" s="316">
        <v>8.3333000000000004E-2</v>
      </c>
      <c r="J14" s="316">
        <v>8.3333000000000004E-2</v>
      </c>
      <c r="K14" s="316">
        <v>8.3333000000000004E-2</v>
      </c>
      <c r="L14" s="316">
        <v>8.3333000000000004E-2</v>
      </c>
      <c r="M14" s="316">
        <v>8.3333000000000004E-2</v>
      </c>
      <c r="N14" s="316">
        <v>8.3333000000000004E-2</v>
      </c>
      <c r="O14" s="316">
        <v>8.3333000000000004E-2</v>
      </c>
      <c r="P14" s="317"/>
      <c r="Q14" s="318">
        <v>0.999996</v>
      </c>
    </row>
    <row r="15" spans="1:17" x14ac:dyDescent="0.25">
      <c r="A15" s="314" t="s">
        <v>25</v>
      </c>
      <c r="B15" s="314" t="s">
        <v>23</v>
      </c>
      <c r="C15" s="315"/>
      <c r="D15" s="316">
        <v>8.3333000000000004E-2</v>
      </c>
      <c r="E15" s="316">
        <v>8.3333000000000004E-2</v>
      </c>
      <c r="F15" s="316">
        <v>8.3333000000000004E-2</v>
      </c>
      <c r="G15" s="316">
        <v>8.3333000000000004E-2</v>
      </c>
      <c r="H15" s="316">
        <v>8.3333000000000004E-2</v>
      </c>
      <c r="I15" s="316">
        <v>8.3333000000000004E-2</v>
      </c>
      <c r="J15" s="316">
        <v>8.3333000000000004E-2</v>
      </c>
      <c r="K15" s="316">
        <v>8.3333000000000004E-2</v>
      </c>
      <c r="L15" s="316">
        <v>8.3333000000000004E-2</v>
      </c>
      <c r="M15" s="316">
        <v>8.3333000000000004E-2</v>
      </c>
      <c r="N15" s="316">
        <v>8.3333000000000004E-2</v>
      </c>
      <c r="O15" s="316">
        <v>8.3333000000000004E-2</v>
      </c>
      <c r="P15" s="317"/>
      <c r="Q15" s="318">
        <v>0.999996</v>
      </c>
    </row>
    <row r="16" spans="1:17" x14ac:dyDescent="0.25">
      <c r="A16" s="314" t="s">
        <v>25</v>
      </c>
      <c r="B16" s="314" t="s">
        <v>23</v>
      </c>
      <c r="C16" s="315"/>
      <c r="D16" s="316">
        <v>8.3333000000000004E-2</v>
      </c>
      <c r="E16" s="316">
        <v>8.3333000000000004E-2</v>
      </c>
      <c r="F16" s="316">
        <v>8.3333000000000004E-2</v>
      </c>
      <c r="G16" s="316">
        <v>8.3333000000000004E-2</v>
      </c>
      <c r="H16" s="316">
        <v>8.3333000000000004E-2</v>
      </c>
      <c r="I16" s="316">
        <v>8.3333000000000004E-2</v>
      </c>
      <c r="J16" s="316">
        <v>8.3333000000000004E-2</v>
      </c>
      <c r="K16" s="316">
        <v>8.3333000000000004E-2</v>
      </c>
      <c r="L16" s="316">
        <v>8.3333000000000004E-2</v>
      </c>
      <c r="M16" s="316">
        <v>8.3333000000000004E-2</v>
      </c>
      <c r="N16" s="316">
        <v>8.3333000000000004E-2</v>
      </c>
      <c r="O16" s="316">
        <v>8.3333000000000004E-2</v>
      </c>
      <c r="P16" s="317"/>
      <c r="Q16" s="318">
        <v>0.999996</v>
      </c>
    </row>
    <row r="17" spans="1:17" x14ac:dyDescent="0.25">
      <c r="A17" s="314" t="s">
        <v>25</v>
      </c>
      <c r="B17" s="314" t="s">
        <v>23</v>
      </c>
      <c r="C17" s="315"/>
      <c r="D17" s="316">
        <v>8.3333000000000004E-2</v>
      </c>
      <c r="E17" s="316">
        <v>8.3333000000000004E-2</v>
      </c>
      <c r="F17" s="316">
        <v>8.3333000000000004E-2</v>
      </c>
      <c r="G17" s="316">
        <v>8.3333000000000004E-2</v>
      </c>
      <c r="H17" s="316">
        <v>8.3333000000000004E-2</v>
      </c>
      <c r="I17" s="316">
        <v>8.3333000000000004E-2</v>
      </c>
      <c r="J17" s="316">
        <v>8.3333000000000004E-2</v>
      </c>
      <c r="K17" s="316">
        <v>8.3333000000000004E-2</v>
      </c>
      <c r="L17" s="316">
        <v>8.3333000000000004E-2</v>
      </c>
      <c r="M17" s="316">
        <v>8.3333000000000004E-2</v>
      </c>
      <c r="N17" s="316">
        <v>8.3333000000000004E-2</v>
      </c>
      <c r="O17" s="316">
        <v>8.3333000000000004E-2</v>
      </c>
      <c r="P17" s="317"/>
      <c r="Q17" s="318">
        <v>0.999996</v>
      </c>
    </row>
    <row r="20" spans="1:17" x14ac:dyDescent="0.25">
      <c r="A20" s="314" t="s">
        <v>1577</v>
      </c>
    </row>
  </sheetData>
  <protectedRanges>
    <protectedRange sqref="B6 B2:B4" name="Range2_1"/>
  </protectedRanges>
  <conditionalFormatting sqref="D9:O17">
    <cfRule type="dataBar" priority="7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{EF541952-BC33-433E-A30B-2F3233AE9466}</x14:id>
        </ext>
      </extLst>
    </cfRule>
  </conditionalFormatting>
  <conditionalFormatting sqref="A9:Q17 A20">
    <cfRule type="expression" dxfId="75" priority="36">
      <formula>#REF!="delete"</formula>
    </cfRule>
    <cfRule type="expression" dxfId="74" priority="37">
      <formula>#REF!="insert"</formula>
    </cfRule>
    <cfRule type="expression" dxfId="73" priority="38">
      <formula>#REF!="update"</formula>
    </cfRule>
  </conditionalFormatting>
  <conditionalFormatting sqref="A8:O8 Q8">
    <cfRule type="cellIs" dxfId="72" priority="3" operator="equal">
      <formula>""</formula>
    </cfRule>
  </conditionalFormatting>
  <conditionalFormatting sqref="K2">
    <cfRule type="expression" dxfId="71" priority="1">
      <formula>AND(RIGHT(#REF!,4)="From",#REF!&lt;&gt;"MIR Code From")</formula>
    </cfRule>
  </conditionalFormatting>
  <conditionalFormatting sqref="K2">
    <cfRule type="expression" dxfId="70" priority="2">
      <formula>AND(#REF!&lt;&gt;"",RIGHT(#REF!,2)="To")</formula>
    </cfRule>
  </conditionalFormatting>
  <hyperlinks>
    <hyperlink ref="K2" location="'Assumptions-&gt;'!A1" display="у перечню форм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541952-BC33-433E-A30B-2F3233AE946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8" tint="0.59999389629810485"/>
              <x14:negativeFillColor rgb="FFFF0000"/>
              <x14:negativeBorderColor rgb="FFFF0000"/>
              <x14:axisColor rgb="FF000000"/>
            </x14:dataBar>
          </x14:cfRule>
          <xm:sqref>D9:O17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59999389629810485"/>
  </sheetPr>
  <dimension ref="A1:Y23"/>
  <sheetViews>
    <sheetView topLeftCell="H1" workbookViewId="0">
      <selection activeCell="H5" sqref="H5"/>
    </sheetView>
  </sheetViews>
  <sheetFormatPr defaultRowHeight="15" x14ac:dyDescent="0.25"/>
  <cols>
    <col min="1" max="1" width="19.5703125" customWidth="1"/>
    <col min="2" max="2" width="32.7109375" bestFit="1" customWidth="1"/>
    <col min="3" max="3" width="18.140625" bestFit="1" customWidth="1"/>
    <col min="4" max="4" width="21.7109375" bestFit="1" customWidth="1"/>
    <col min="5" max="5" width="30.28515625" customWidth="1"/>
    <col min="6" max="7" width="12.42578125" customWidth="1"/>
    <col min="8" max="8" width="23" customWidth="1"/>
    <col min="9" max="25" width="12.42578125" customWidth="1"/>
  </cols>
  <sheetData>
    <row r="1" spans="1:25" ht="26.25" x14ac:dyDescent="0.4">
      <c r="A1" s="101" t="s">
        <v>131</v>
      </c>
      <c r="B1" s="102"/>
      <c r="C1" s="102"/>
      <c r="D1" s="102"/>
      <c r="E1" s="102"/>
      <c r="F1" s="102"/>
      <c r="G1" s="102"/>
      <c r="H1" s="102"/>
      <c r="I1" s="102"/>
      <c r="J1" s="102"/>
      <c r="K1" s="162" t="s">
        <v>313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</row>
    <row r="2" spans="1:25" ht="128.25" customHeight="1" x14ac:dyDescent="0.25">
      <c r="B2" s="156"/>
      <c r="C2" s="156"/>
      <c r="D2" s="156"/>
      <c r="E2" s="156"/>
      <c r="F2" s="156"/>
      <c r="G2" s="156"/>
      <c r="H2" s="156"/>
    </row>
    <row r="3" spans="1:25" x14ac:dyDescent="0.25">
      <c r="A3" s="103" t="s">
        <v>132</v>
      </c>
      <c r="B3" s="120"/>
      <c r="C3" s="120"/>
      <c r="D3" s="120"/>
      <c r="E3" s="120"/>
      <c r="F3" s="120"/>
      <c r="G3" s="120"/>
      <c r="H3" s="120"/>
      <c r="I3" s="103"/>
      <c r="J3" s="103"/>
      <c r="K3" s="103"/>
      <c r="L3" s="103"/>
      <c r="M3" s="103"/>
      <c r="N3" s="103" t="s">
        <v>133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spans="1:25" x14ac:dyDescent="0.25">
      <c r="A4" s="103" t="s">
        <v>16</v>
      </c>
      <c r="B4" s="120" t="s">
        <v>134</v>
      </c>
      <c r="C4" s="120" t="s">
        <v>135</v>
      </c>
      <c r="D4" s="120" t="s">
        <v>136</v>
      </c>
      <c r="E4" s="120" t="s">
        <v>137</v>
      </c>
      <c r="F4" s="120" t="s">
        <v>138</v>
      </c>
      <c r="G4" s="120" t="s">
        <v>139</v>
      </c>
      <c r="H4" s="120" t="s">
        <v>140</v>
      </c>
      <c r="I4" s="103" t="s">
        <v>141</v>
      </c>
      <c r="J4" s="103" t="s">
        <v>52</v>
      </c>
      <c r="K4" s="103" t="s">
        <v>142</v>
      </c>
      <c r="L4" s="103" t="s">
        <v>143</v>
      </c>
      <c r="M4" s="103" t="s">
        <v>144</v>
      </c>
      <c r="N4" s="103" t="s">
        <v>27</v>
      </c>
      <c r="O4" s="103" t="s">
        <v>28</v>
      </c>
      <c r="P4" s="103" t="s">
        <v>29</v>
      </c>
      <c r="Q4" s="103" t="s">
        <v>30</v>
      </c>
      <c r="R4" s="103" t="s">
        <v>31</v>
      </c>
      <c r="S4" s="103" t="s">
        <v>32</v>
      </c>
      <c r="T4" s="103" t="s">
        <v>33</v>
      </c>
      <c r="U4" s="103" t="s">
        <v>34</v>
      </c>
      <c r="V4" s="103" t="s">
        <v>35</v>
      </c>
      <c r="W4" s="103" t="s">
        <v>36</v>
      </c>
      <c r="X4" s="103" t="s">
        <v>37</v>
      </c>
      <c r="Y4" s="103" t="s">
        <v>38</v>
      </c>
    </row>
    <row r="5" spans="1:25" x14ac:dyDescent="0.25">
      <c r="A5" s="103" t="s">
        <v>25</v>
      </c>
      <c r="B5" s="120" t="s">
        <v>145</v>
      </c>
      <c r="C5" s="120" t="s">
        <v>145</v>
      </c>
      <c r="D5" s="120" t="s">
        <v>145</v>
      </c>
      <c r="E5" s="120" t="s">
        <v>146</v>
      </c>
      <c r="F5" s="120" t="s">
        <v>147</v>
      </c>
      <c r="G5" s="120" t="s">
        <v>148</v>
      </c>
      <c r="H5" s="120" t="s">
        <v>149</v>
      </c>
      <c r="I5" s="103" t="s">
        <v>150</v>
      </c>
      <c r="J5" s="103" t="s">
        <v>78</v>
      </c>
      <c r="K5" s="103" t="s">
        <v>151</v>
      </c>
      <c r="L5" s="103" t="s">
        <v>152</v>
      </c>
      <c r="M5" s="103" t="s">
        <v>153</v>
      </c>
      <c r="N5" s="104">
        <v>0</v>
      </c>
      <c r="O5" s="104">
        <v>0</v>
      </c>
      <c r="P5" s="104">
        <v>0</v>
      </c>
      <c r="Q5" s="104">
        <v>0</v>
      </c>
      <c r="R5" s="104">
        <v>0</v>
      </c>
      <c r="S5" s="104">
        <v>0</v>
      </c>
      <c r="T5" s="104">
        <v>0</v>
      </c>
      <c r="U5" s="104">
        <v>0</v>
      </c>
      <c r="V5" s="104">
        <v>0</v>
      </c>
      <c r="W5" s="104">
        <v>0</v>
      </c>
      <c r="X5" s="104">
        <v>0</v>
      </c>
      <c r="Y5" s="104">
        <v>0</v>
      </c>
    </row>
    <row r="6" spans="1:25" x14ac:dyDescent="0.25">
      <c r="A6" s="103" t="s">
        <v>25</v>
      </c>
      <c r="B6" s="120" t="s">
        <v>2250</v>
      </c>
      <c r="C6" s="120" t="s">
        <v>2251</v>
      </c>
      <c r="D6" s="120" t="s">
        <v>2252</v>
      </c>
      <c r="E6" s="120" t="s">
        <v>154</v>
      </c>
      <c r="F6" s="120" t="s">
        <v>155</v>
      </c>
      <c r="G6" s="120" t="s">
        <v>156</v>
      </c>
      <c r="H6" s="120" t="s">
        <v>157</v>
      </c>
      <c r="I6" s="103" t="s">
        <v>158</v>
      </c>
      <c r="J6" s="103" t="s">
        <v>78</v>
      </c>
      <c r="K6" s="103" t="s">
        <v>151</v>
      </c>
      <c r="L6" s="103" t="s">
        <v>159</v>
      </c>
      <c r="M6" s="103" t="s">
        <v>153</v>
      </c>
      <c r="N6" s="104">
        <v>5000</v>
      </c>
      <c r="O6" s="104">
        <v>5000</v>
      </c>
      <c r="P6" s="104">
        <v>5000</v>
      </c>
      <c r="Q6" s="104">
        <v>5000</v>
      </c>
      <c r="R6" s="104">
        <v>5000</v>
      </c>
      <c r="S6" s="104">
        <v>5000</v>
      </c>
      <c r="T6" s="104">
        <v>5000</v>
      </c>
      <c r="U6" s="104">
        <v>5000</v>
      </c>
      <c r="V6" s="104">
        <v>5000</v>
      </c>
      <c r="W6" s="104">
        <v>5000</v>
      </c>
      <c r="X6" s="104">
        <v>5000</v>
      </c>
      <c r="Y6" s="104">
        <v>5000</v>
      </c>
    </row>
    <row r="7" spans="1:25" x14ac:dyDescent="0.25">
      <c r="A7" s="103" t="s">
        <v>25</v>
      </c>
      <c r="B7" s="120" t="s">
        <v>2250</v>
      </c>
      <c r="C7" s="120" t="s">
        <v>2251</v>
      </c>
      <c r="D7" s="120" t="s">
        <v>2252</v>
      </c>
      <c r="E7" s="120" t="s">
        <v>154</v>
      </c>
      <c r="F7" s="120" t="s">
        <v>155</v>
      </c>
      <c r="G7" s="120" t="s">
        <v>156</v>
      </c>
      <c r="H7" s="120" t="s">
        <v>160</v>
      </c>
      <c r="I7" s="103" t="s">
        <v>161</v>
      </c>
      <c r="J7" s="103" t="s">
        <v>78</v>
      </c>
      <c r="K7" s="103" t="s">
        <v>151</v>
      </c>
      <c r="L7" s="103" t="s">
        <v>152</v>
      </c>
      <c r="M7" s="103" t="s">
        <v>153</v>
      </c>
      <c r="N7" s="104">
        <v>103000</v>
      </c>
      <c r="O7" s="104">
        <v>103000</v>
      </c>
      <c r="P7" s="104">
        <v>103000</v>
      </c>
      <c r="Q7" s="104">
        <v>103000</v>
      </c>
      <c r="R7" s="104">
        <v>103000</v>
      </c>
      <c r="S7" s="104">
        <v>103000</v>
      </c>
      <c r="T7" s="104">
        <v>103000</v>
      </c>
      <c r="U7" s="104">
        <v>103000</v>
      </c>
      <c r="V7" s="104">
        <v>103000</v>
      </c>
      <c r="W7" s="104">
        <v>103000</v>
      </c>
      <c r="X7" s="104">
        <v>103000</v>
      </c>
      <c r="Y7" s="104">
        <v>103000</v>
      </c>
    </row>
    <row r="8" spans="1:25" x14ac:dyDescent="0.25">
      <c r="A8" s="103" t="s">
        <v>25</v>
      </c>
      <c r="B8" s="120" t="s">
        <v>2250</v>
      </c>
      <c r="C8" s="120" t="s">
        <v>2251</v>
      </c>
      <c r="D8" s="120" t="s">
        <v>2252</v>
      </c>
      <c r="E8" s="120" t="s">
        <v>154</v>
      </c>
      <c r="F8" s="120" t="s">
        <v>155</v>
      </c>
      <c r="G8" s="120" t="s">
        <v>156</v>
      </c>
      <c r="H8" s="120" t="s">
        <v>162</v>
      </c>
      <c r="I8" s="103" t="s">
        <v>163</v>
      </c>
      <c r="J8" s="103" t="s">
        <v>78</v>
      </c>
      <c r="K8" s="103" t="s">
        <v>151</v>
      </c>
      <c r="L8" s="103" t="s">
        <v>152</v>
      </c>
      <c r="M8" s="103" t="s">
        <v>153</v>
      </c>
      <c r="N8" s="104">
        <v>35000</v>
      </c>
      <c r="O8" s="104">
        <v>35000</v>
      </c>
      <c r="P8" s="104">
        <v>35000</v>
      </c>
      <c r="Q8" s="104">
        <v>35000</v>
      </c>
      <c r="R8" s="104">
        <v>35000</v>
      </c>
      <c r="S8" s="104">
        <v>35000</v>
      </c>
      <c r="T8" s="104">
        <v>35000</v>
      </c>
      <c r="U8" s="104">
        <v>35000</v>
      </c>
      <c r="V8" s="104">
        <v>35000</v>
      </c>
      <c r="W8" s="104">
        <v>35000</v>
      </c>
      <c r="X8" s="104">
        <v>35000</v>
      </c>
      <c r="Y8" s="104">
        <v>35000</v>
      </c>
    </row>
    <row r="9" spans="1:25" x14ac:dyDescent="0.25">
      <c r="A9" s="103" t="s">
        <v>25</v>
      </c>
      <c r="B9" s="120" t="s">
        <v>2250</v>
      </c>
      <c r="C9" s="120" t="s">
        <v>2251</v>
      </c>
      <c r="D9" s="120" t="s">
        <v>2252</v>
      </c>
      <c r="E9" s="120" t="s">
        <v>154</v>
      </c>
      <c r="F9" s="120" t="s">
        <v>155</v>
      </c>
      <c r="G9" s="120" t="s">
        <v>156</v>
      </c>
      <c r="H9" s="120" t="s">
        <v>164</v>
      </c>
      <c r="I9" s="103" t="s">
        <v>165</v>
      </c>
      <c r="J9" s="103" t="s">
        <v>78</v>
      </c>
      <c r="K9" s="103" t="s">
        <v>151</v>
      </c>
      <c r="L9" s="103" t="s">
        <v>152</v>
      </c>
      <c r="M9" s="103" t="s">
        <v>153</v>
      </c>
      <c r="N9" s="104">
        <v>622000</v>
      </c>
      <c r="O9" s="104">
        <v>622000</v>
      </c>
      <c r="P9" s="104">
        <v>622000</v>
      </c>
      <c r="Q9" s="104">
        <v>622000</v>
      </c>
      <c r="R9" s="104">
        <v>622000</v>
      </c>
      <c r="S9" s="104">
        <v>622000</v>
      </c>
      <c r="T9" s="104">
        <v>622000</v>
      </c>
      <c r="U9" s="104">
        <v>622000</v>
      </c>
      <c r="V9" s="104">
        <v>622000</v>
      </c>
      <c r="W9" s="104">
        <v>622000</v>
      </c>
      <c r="X9" s="104">
        <v>622000</v>
      </c>
      <c r="Y9" s="104">
        <v>622000</v>
      </c>
    </row>
    <row r="10" spans="1:25" x14ac:dyDescent="0.25">
      <c r="A10" s="103" t="s">
        <v>25</v>
      </c>
      <c r="B10" s="120" t="s">
        <v>2250</v>
      </c>
      <c r="C10" s="120" t="s">
        <v>2251</v>
      </c>
      <c r="D10" s="120" t="s">
        <v>2252</v>
      </c>
      <c r="E10" s="120" t="s">
        <v>154</v>
      </c>
      <c r="F10" s="120" t="s">
        <v>155</v>
      </c>
      <c r="G10" s="120" t="s">
        <v>156</v>
      </c>
      <c r="H10" s="120" t="s">
        <v>166</v>
      </c>
      <c r="I10" s="103" t="s">
        <v>167</v>
      </c>
      <c r="J10" s="103" t="s">
        <v>78</v>
      </c>
      <c r="K10" s="103" t="s">
        <v>151</v>
      </c>
      <c r="L10" s="103" t="s">
        <v>152</v>
      </c>
      <c r="M10" s="103" t="s">
        <v>153</v>
      </c>
      <c r="N10" s="104">
        <v>306000</v>
      </c>
      <c r="O10" s="104">
        <v>306000</v>
      </c>
      <c r="P10" s="104">
        <v>306000</v>
      </c>
      <c r="Q10" s="104">
        <v>306000</v>
      </c>
      <c r="R10" s="104">
        <v>306000</v>
      </c>
      <c r="S10" s="104">
        <v>306000</v>
      </c>
      <c r="T10" s="104">
        <v>306000</v>
      </c>
      <c r="U10" s="104">
        <v>306000</v>
      </c>
      <c r="V10" s="104">
        <v>306000</v>
      </c>
      <c r="W10" s="104">
        <v>306000</v>
      </c>
      <c r="X10" s="104">
        <v>306000</v>
      </c>
      <c r="Y10" s="104">
        <v>306000</v>
      </c>
    </row>
    <row r="11" spans="1:25" x14ac:dyDescent="0.25">
      <c r="A11" s="103" t="s">
        <v>25</v>
      </c>
      <c r="B11" s="120" t="s">
        <v>2250</v>
      </c>
      <c r="C11" s="120" t="s">
        <v>2251</v>
      </c>
      <c r="D11" s="120" t="s">
        <v>2252</v>
      </c>
      <c r="E11" s="120" t="s">
        <v>154</v>
      </c>
      <c r="F11" s="120" t="s">
        <v>155</v>
      </c>
      <c r="G11" s="120" t="s">
        <v>156</v>
      </c>
      <c r="H11" s="120" t="s">
        <v>168</v>
      </c>
      <c r="I11" s="103" t="s">
        <v>169</v>
      </c>
      <c r="J11" s="103" t="s">
        <v>78</v>
      </c>
      <c r="K11" s="103" t="s">
        <v>151</v>
      </c>
      <c r="L11" s="103" t="s">
        <v>159</v>
      </c>
      <c r="M11" s="103" t="s">
        <v>153</v>
      </c>
      <c r="N11" s="104">
        <v>3000</v>
      </c>
      <c r="O11" s="104">
        <v>3000</v>
      </c>
      <c r="P11" s="104">
        <v>3000</v>
      </c>
      <c r="Q11" s="104">
        <v>3000</v>
      </c>
      <c r="R11" s="104">
        <v>3000</v>
      </c>
      <c r="S11" s="104">
        <v>3000</v>
      </c>
      <c r="T11" s="104">
        <v>3000</v>
      </c>
      <c r="U11" s="104">
        <v>3000</v>
      </c>
      <c r="V11" s="104">
        <v>3000</v>
      </c>
      <c r="W11" s="104">
        <v>3000</v>
      </c>
      <c r="X11" s="104">
        <v>3000</v>
      </c>
      <c r="Y11" s="104">
        <v>3000</v>
      </c>
    </row>
    <row r="12" spans="1:25" x14ac:dyDescent="0.25">
      <c r="A12" s="103" t="s">
        <v>25</v>
      </c>
      <c r="B12" s="120" t="s">
        <v>2250</v>
      </c>
      <c r="C12" s="120" t="s">
        <v>2251</v>
      </c>
      <c r="D12" s="120" t="s">
        <v>2252</v>
      </c>
      <c r="E12" s="120" t="s">
        <v>154</v>
      </c>
      <c r="F12" s="120" t="s">
        <v>155</v>
      </c>
      <c r="G12" s="120" t="s">
        <v>156</v>
      </c>
      <c r="H12" s="120" t="s">
        <v>168</v>
      </c>
      <c r="I12" s="103" t="s">
        <v>169</v>
      </c>
      <c r="J12" s="103" t="s">
        <v>78</v>
      </c>
      <c r="K12" s="103" t="s">
        <v>151</v>
      </c>
      <c r="L12" s="103" t="s">
        <v>152</v>
      </c>
      <c r="M12" s="103" t="s">
        <v>153</v>
      </c>
      <c r="N12" s="104">
        <v>50000</v>
      </c>
      <c r="O12" s="104">
        <v>50000</v>
      </c>
      <c r="P12" s="104">
        <v>50000</v>
      </c>
      <c r="Q12" s="104">
        <v>50000</v>
      </c>
      <c r="R12" s="104">
        <v>50000</v>
      </c>
      <c r="S12" s="104">
        <v>50000</v>
      </c>
      <c r="T12" s="104">
        <v>50000</v>
      </c>
      <c r="U12" s="104">
        <v>50000</v>
      </c>
      <c r="V12" s="104">
        <v>50000</v>
      </c>
      <c r="W12" s="104">
        <v>50000</v>
      </c>
      <c r="X12" s="104">
        <v>50000</v>
      </c>
      <c r="Y12" s="104">
        <v>50000</v>
      </c>
    </row>
    <row r="13" spans="1:25" x14ac:dyDescent="0.25">
      <c r="A13" s="103" t="s">
        <v>22</v>
      </c>
      <c r="B13" s="120" t="s">
        <v>2257</v>
      </c>
      <c r="C13" s="120" t="s">
        <v>170</v>
      </c>
      <c r="D13" s="120" t="s">
        <v>2258</v>
      </c>
      <c r="E13" s="120" t="s">
        <v>154</v>
      </c>
      <c r="F13" s="120" t="s">
        <v>155</v>
      </c>
      <c r="G13" s="120" t="s">
        <v>156</v>
      </c>
      <c r="H13" s="120" t="s">
        <v>171</v>
      </c>
      <c r="I13" s="103" t="s">
        <v>172</v>
      </c>
      <c r="J13" s="103" t="s">
        <v>78</v>
      </c>
      <c r="K13" s="103" t="s">
        <v>151</v>
      </c>
      <c r="L13" s="103" t="s">
        <v>152</v>
      </c>
      <c r="M13" s="103" t="s">
        <v>153</v>
      </c>
      <c r="N13" s="104">
        <v>569000</v>
      </c>
      <c r="O13" s="104">
        <v>611600</v>
      </c>
      <c r="P13" s="104">
        <v>544800</v>
      </c>
      <c r="Q13" s="104">
        <v>544800</v>
      </c>
      <c r="R13" s="104">
        <v>544800</v>
      </c>
      <c r="S13" s="104">
        <v>544800</v>
      </c>
      <c r="T13" s="104">
        <v>544800</v>
      </c>
      <c r="U13" s="104">
        <v>544800</v>
      </c>
      <c r="V13" s="104">
        <v>544800</v>
      </c>
      <c r="W13" s="104">
        <v>544800</v>
      </c>
      <c r="X13" s="104">
        <v>544800</v>
      </c>
      <c r="Y13" s="104">
        <v>544800</v>
      </c>
    </row>
    <row r="14" spans="1:25" x14ac:dyDescent="0.25">
      <c r="A14" s="103" t="s">
        <v>22</v>
      </c>
      <c r="B14" s="120" t="s">
        <v>2257</v>
      </c>
      <c r="C14" s="120" t="s">
        <v>170</v>
      </c>
      <c r="D14" s="120" t="s">
        <v>2258</v>
      </c>
      <c r="E14" s="120" t="s">
        <v>154</v>
      </c>
      <c r="F14" s="120" t="s">
        <v>155</v>
      </c>
      <c r="G14" s="120" t="s">
        <v>156</v>
      </c>
      <c r="H14" s="120" t="s">
        <v>160</v>
      </c>
      <c r="I14" s="103" t="s">
        <v>161</v>
      </c>
      <c r="J14" s="103" t="s">
        <v>78</v>
      </c>
      <c r="K14" s="103" t="s">
        <v>151</v>
      </c>
      <c r="L14" s="103" t="s">
        <v>152</v>
      </c>
      <c r="M14" s="103" t="s">
        <v>153</v>
      </c>
      <c r="N14" s="104">
        <v>232500</v>
      </c>
      <c r="O14" s="104">
        <v>232500</v>
      </c>
      <c r="P14" s="104">
        <v>232500</v>
      </c>
      <c r="Q14" s="104">
        <v>232500</v>
      </c>
      <c r="R14" s="104">
        <v>232500</v>
      </c>
      <c r="S14" s="104">
        <v>232500</v>
      </c>
      <c r="T14" s="104">
        <v>232500</v>
      </c>
      <c r="U14" s="104">
        <v>232500</v>
      </c>
      <c r="V14" s="104">
        <v>232500</v>
      </c>
      <c r="W14" s="104">
        <v>232500</v>
      </c>
      <c r="X14" s="104">
        <v>232500</v>
      </c>
      <c r="Y14" s="104">
        <v>232500</v>
      </c>
    </row>
    <row r="15" spans="1:25" x14ac:dyDescent="0.25">
      <c r="A15" s="103" t="s">
        <v>22</v>
      </c>
      <c r="B15" s="120" t="s">
        <v>2257</v>
      </c>
      <c r="C15" s="120" t="s">
        <v>170</v>
      </c>
      <c r="D15" s="120" t="s">
        <v>2258</v>
      </c>
      <c r="E15" s="120" t="s">
        <v>154</v>
      </c>
      <c r="F15" s="120" t="s">
        <v>155</v>
      </c>
      <c r="G15" s="120" t="s">
        <v>156</v>
      </c>
      <c r="H15" s="120" t="s">
        <v>162</v>
      </c>
      <c r="I15" s="103" t="s">
        <v>163</v>
      </c>
      <c r="J15" s="103" t="s">
        <v>78</v>
      </c>
      <c r="K15" s="103" t="s">
        <v>151</v>
      </c>
      <c r="L15" s="103" t="s">
        <v>173</v>
      </c>
      <c r="M15" s="103" t="s">
        <v>153</v>
      </c>
      <c r="N15" s="104">
        <v>75000</v>
      </c>
      <c r="O15" s="104">
        <v>75000</v>
      </c>
      <c r="P15" s="104">
        <v>75000</v>
      </c>
      <c r="Q15" s="104">
        <v>75000</v>
      </c>
      <c r="R15" s="104">
        <v>75000</v>
      </c>
      <c r="S15" s="104">
        <v>75000</v>
      </c>
      <c r="T15" s="104">
        <v>75000</v>
      </c>
      <c r="U15" s="104">
        <v>75000</v>
      </c>
      <c r="V15" s="104">
        <v>75000</v>
      </c>
      <c r="W15" s="104">
        <v>75000</v>
      </c>
      <c r="X15" s="104">
        <v>75000</v>
      </c>
      <c r="Y15" s="104">
        <v>75000</v>
      </c>
    </row>
    <row r="16" spans="1:25" x14ac:dyDescent="0.25">
      <c r="A16" s="103" t="s">
        <v>22</v>
      </c>
      <c r="B16" s="120" t="s">
        <v>2257</v>
      </c>
      <c r="C16" s="120" t="s">
        <v>170</v>
      </c>
      <c r="D16" s="120" t="s">
        <v>2258</v>
      </c>
      <c r="E16" s="120" t="s">
        <v>154</v>
      </c>
      <c r="F16" s="120" t="s">
        <v>155</v>
      </c>
      <c r="G16" s="120" t="s">
        <v>156</v>
      </c>
      <c r="H16" s="120" t="s">
        <v>162</v>
      </c>
      <c r="I16" s="103" t="s">
        <v>163</v>
      </c>
      <c r="J16" s="103" t="s">
        <v>78</v>
      </c>
      <c r="K16" s="103" t="s">
        <v>151</v>
      </c>
      <c r="L16" s="103" t="s">
        <v>152</v>
      </c>
      <c r="M16" s="103" t="s">
        <v>153</v>
      </c>
      <c r="N16" s="104">
        <v>7900000</v>
      </c>
      <c r="O16" s="104">
        <v>8165000</v>
      </c>
      <c r="P16" s="104">
        <v>7985000</v>
      </c>
      <c r="Q16" s="104">
        <v>7985000</v>
      </c>
      <c r="R16" s="104">
        <v>7985000</v>
      </c>
      <c r="S16" s="104">
        <v>7985000</v>
      </c>
      <c r="T16" s="104">
        <v>7985000</v>
      </c>
      <c r="U16" s="104">
        <v>7985000</v>
      </c>
      <c r="V16" s="104">
        <v>7985000</v>
      </c>
      <c r="W16" s="104">
        <v>7985000</v>
      </c>
      <c r="X16" s="104">
        <v>7985000</v>
      </c>
      <c r="Y16" s="104">
        <v>7985000</v>
      </c>
    </row>
    <row r="17" spans="1:25" x14ac:dyDescent="0.25">
      <c r="A17" s="103" t="s">
        <v>22</v>
      </c>
      <c r="B17" s="120" t="s">
        <v>2257</v>
      </c>
      <c r="C17" s="120" t="s">
        <v>170</v>
      </c>
      <c r="D17" s="120" t="s">
        <v>2258</v>
      </c>
      <c r="E17" s="120" t="s">
        <v>154</v>
      </c>
      <c r="F17" s="120" t="s">
        <v>155</v>
      </c>
      <c r="G17" s="120" t="s">
        <v>156</v>
      </c>
      <c r="H17" s="120" t="s">
        <v>166</v>
      </c>
      <c r="I17" s="103" t="s">
        <v>167</v>
      </c>
      <c r="J17" s="103" t="s">
        <v>78</v>
      </c>
      <c r="K17" s="103" t="s">
        <v>151</v>
      </c>
      <c r="L17" s="103" t="s">
        <v>152</v>
      </c>
      <c r="M17" s="103" t="s">
        <v>153</v>
      </c>
      <c r="N17" s="104">
        <v>6822000</v>
      </c>
      <c r="O17" s="104">
        <v>6822000</v>
      </c>
      <c r="P17" s="104">
        <v>6822000</v>
      </c>
      <c r="Q17" s="104">
        <v>6822000</v>
      </c>
      <c r="R17" s="104">
        <v>6822000</v>
      </c>
      <c r="S17" s="104">
        <v>6822000</v>
      </c>
      <c r="T17" s="104">
        <v>6822000</v>
      </c>
      <c r="U17" s="104">
        <v>6822000</v>
      </c>
      <c r="V17" s="104">
        <v>6822000</v>
      </c>
      <c r="W17" s="104">
        <v>6822000</v>
      </c>
      <c r="X17" s="104">
        <v>6822000</v>
      </c>
      <c r="Y17" s="104">
        <v>6822000</v>
      </c>
    </row>
    <row r="18" spans="1:25" x14ac:dyDescent="0.25">
      <c r="A18" s="103" t="s">
        <v>22</v>
      </c>
      <c r="B18" s="120" t="s">
        <v>2257</v>
      </c>
      <c r="C18" s="120" t="s">
        <v>170</v>
      </c>
      <c r="D18" s="120" t="s">
        <v>2258</v>
      </c>
      <c r="E18" s="120" t="s">
        <v>174</v>
      </c>
      <c r="F18" s="120" t="s">
        <v>175</v>
      </c>
      <c r="G18" s="120" t="s">
        <v>176</v>
      </c>
      <c r="H18" s="120" t="s">
        <v>177</v>
      </c>
      <c r="I18" s="103" t="s">
        <v>178</v>
      </c>
      <c r="J18" s="103" t="s">
        <v>78</v>
      </c>
      <c r="K18" s="103" t="s">
        <v>151</v>
      </c>
      <c r="L18" s="103" t="s">
        <v>152</v>
      </c>
      <c r="M18" s="103" t="s">
        <v>153</v>
      </c>
      <c r="N18" s="104">
        <v>15704.771537718445</v>
      </c>
      <c r="O18" s="104">
        <v>15704.771537718445</v>
      </c>
      <c r="P18" s="104">
        <v>15704.771537718445</v>
      </c>
      <c r="Q18" s="104">
        <v>15704.771537718445</v>
      </c>
      <c r="R18" s="104">
        <v>15704.771537718445</v>
      </c>
      <c r="S18" s="104">
        <v>15704.771537718445</v>
      </c>
      <c r="T18" s="104">
        <v>15704.771537718445</v>
      </c>
      <c r="U18" s="104">
        <v>15704.771537718445</v>
      </c>
      <c r="V18" s="104">
        <v>15704.771537718445</v>
      </c>
      <c r="W18" s="104">
        <v>15704.771537718445</v>
      </c>
      <c r="X18" s="104">
        <v>15704.771537718445</v>
      </c>
      <c r="Y18" s="104">
        <v>15704.771537718445</v>
      </c>
    </row>
    <row r="19" spans="1:25" x14ac:dyDescent="0.25">
      <c r="A19" s="103" t="s">
        <v>22</v>
      </c>
      <c r="B19" s="120" t="s">
        <v>2257</v>
      </c>
      <c r="C19" s="120" t="s">
        <v>170</v>
      </c>
      <c r="D19" s="120" t="s">
        <v>2258</v>
      </c>
      <c r="E19" s="120" t="s">
        <v>179</v>
      </c>
      <c r="F19" s="120" t="s">
        <v>180</v>
      </c>
      <c r="G19" s="120" t="s">
        <v>181</v>
      </c>
      <c r="H19" s="120" t="s">
        <v>177</v>
      </c>
      <c r="I19" s="103" t="s">
        <v>178</v>
      </c>
      <c r="J19" s="103" t="s">
        <v>78</v>
      </c>
      <c r="K19" s="103" t="s">
        <v>151</v>
      </c>
      <c r="L19" s="103" t="s">
        <v>152</v>
      </c>
      <c r="M19" s="103" t="s">
        <v>153</v>
      </c>
      <c r="N19" s="104">
        <v>997265.72005696595</v>
      </c>
      <c r="O19" s="104">
        <v>997265.72005696595</v>
      </c>
      <c r="P19" s="104">
        <v>997265.72005696595</v>
      </c>
      <c r="Q19" s="104">
        <v>997265.72005696595</v>
      </c>
      <c r="R19" s="104">
        <v>997265.72005696595</v>
      </c>
      <c r="S19" s="104">
        <v>997265.72005696595</v>
      </c>
      <c r="T19" s="104">
        <v>997265.72005696595</v>
      </c>
      <c r="U19" s="104">
        <v>997265.72005696595</v>
      </c>
      <c r="V19" s="104">
        <v>997265.72005696595</v>
      </c>
      <c r="W19" s="104">
        <v>997265.72005696595</v>
      </c>
      <c r="X19" s="104">
        <v>997265.72005696595</v>
      </c>
      <c r="Y19" s="104">
        <v>997265.72005696595</v>
      </c>
    </row>
    <row r="20" spans="1:25" x14ac:dyDescent="0.25">
      <c r="A20" s="103" t="s">
        <v>22</v>
      </c>
      <c r="B20" s="120" t="s">
        <v>2257</v>
      </c>
      <c r="C20" s="120" t="s">
        <v>170</v>
      </c>
      <c r="D20" s="120" t="s">
        <v>2258</v>
      </c>
      <c r="E20" s="120" t="s">
        <v>182</v>
      </c>
      <c r="F20" s="120" t="s">
        <v>183</v>
      </c>
      <c r="G20" s="120" t="s">
        <v>184</v>
      </c>
      <c r="H20" s="120" t="s">
        <v>185</v>
      </c>
      <c r="I20" s="103" t="s">
        <v>186</v>
      </c>
      <c r="J20" s="103" t="s">
        <v>78</v>
      </c>
      <c r="K20" s="103" t="s">
        <v>151</v>
      </c>
      <c r="L20" s="103" t="s">
        <v>152</v>
      </c>
      <c r="M20" s="103" t="s">
        <v>153</v>
      </c>
      <c r="N20" s="104">
        <v>16222.521126858972</v>
      </c>
      <c r="O20" s="104">
        <v>16222.521126858972</v>
      </c>
      <c r="P20" s="104">
        <v>16222.521126858972</v>
      </c>
      <c r="Q20" s="104">
        <v>16222.521126858972</v>
      </c>
      <c r="R20" s="104">
        <v>16222.521126858972</v>
      </c>
      <c r="S20" s="104">
        <v>16222.521126858972</v>
      </c>
      <c r="T20" s="104">
        <v>16222.521126858972</v>
      </c>
      <c r="U20" s="104">
        <v>16222.521126858972</v>
      </c>
      <c r="V20" s="104">
        <v>16222.521126858972</v>
      </c>
      <c r="W20" s="104">
        <v>16222.521126858972</v>
      </c>
      <c r="X20" s="104">
        <v>16222.521126858972</v>
      </c>
      <c r="Y20" s="104">
        <v>16222.521126858972</v>
      </c>
    </row>
    <row r="21" spans="1:25" x14ac:dyDescent="0.25">
      <c r="A21" s="103" t="s">
        <v>22</v>
      </c>
      <c r="B21" s="120" t="s">
        <v>2257</v>
      </c>
      <c r="C21" s="120" t="s">
        <v>170</v>
      </c>
      <c r="D21" s="120" t="s">
        <v>2258</v>
      </c>
      <c r="E21" s="120" t="s">
        <v>187</v>
      </c>
      <c r="F21" s="120" t="s">
        <v>188</v>
      </c>
      <c r="G21" s="120" t="s">
        <v>189</v>
      </c>
      <c r="H21" s="120" t="s">
        <v>162</v>
      </c>
      <c r="I21" s="103" t="s">
        <v>163</v>
      </c>
      <c r="J21" s="103" t="s">
        <v>78</v>
      </c>
      <c r="K21" s="103" t="s">
        <v>151</v>
      </c>
      <c r="L21" s="103" t="s">
        <v>173</v>
      </c>
      <c r="M21" s="103" t="s">
        <v>153</v>
      </c>
      <c r="N21" s="104">
        <v>2919.7999999999997</v>
      </c>
      <c r="O21" s="104">
        <v>2919.7999999999997</v>
      </c>
      <c r="P21" s="104">
        <v>2919.7999999999997</v>
      </c>
      <c r="Q21" s="104">
        <v>2919.7999999999997</v>
      </c>
      <c r="R21" s="104">
        <v>2919.7999999999997</v>
      </c>
      <c r="S21" s="104">
        <v>2919.7999999999997</v>
      </c>
      <c r="T21" s="104">
        <v>2919.7999999999997</v>
      </c>
      <c r="U21" s="104">
        <v>2919.7999999999997</v>
      </c>
      <c r="V21" s="104">
        <v>2919.7999999999997</v>
      </c>
      <c r="W21" s="104">
        <v>2919.7999999999997</v>
      </c>
      <c r="X21" s="104">
        <v>2919.7999999999997</v>
      </c>
      <c r="Y21" s="104">
        <v>2919.7999999999997</v>
      </c>
    </row>
    <row r="22" spans="1:25" x14ac:dyDescent="0.25">
      <c r="A22" s="103" t="s">
        <v>22</v>
      </c>
      <c r="B22" s="120" t="s">
        <v>2257</v>
      </c>
      <c r="C22" s="120" t="s">
        <v>170</v>
      </c>
      <c r="D22" s="120" t="s">
        <v>2258</v>
      </c>
      <c r="E22" s="120" t="s">
        <v>190</v>
      </c>
      <c r="F22" s="120" t="s">
        <v>191</v>
      </c>
      <c r="G22" s="120" t="s">
        <v>192</v>
      </c>
      <c r="H22" s="120" t="s">
        <v>193</v>
      </c>
      <c r="I22" s="103" t="s">
        <v>194</v>
      </c>
      <c r="J22" s="103" t="s">
        <v>78</v>
      </c>
      <c r="K22" s="103" t="s">
        <v>151</v>
      </c>
      <c r="L22" s="103" t="s">
        <v>152</v>
      </c>
      <c r="M22" s="103" t="s">
        <v>153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>
        <v>9245832.0500000007</v>
      </c>
    </row>
    <row r="23" spans="1:25" x14ac:dyDescent="0.25">
      <c r="A23" s="103" t="s">
        <v>22</v>
      </c>
      <c r="B23" s="120" t="s">
        <v>2257</v>
      </c>
      <c r="C23" s="120" t="s">
        <v>170</v>
      </c>
      <c r="D23" s="120" t="s">
        <v>2258</v>
      </c>
      <c r="E23" s="120" t="s">
        <v>195</v>
      </c>
      <c r="F23" s="120" t="s">
        <v>196</v>
      </c>
      <c r="G23" s="120" t="s">
        <v>197</v>
      </c>
      <c r="H23" s="120" t="s">
        <v>198</v>
      </c>
      <c r="I23" s="103" t="s">
        <v>199</v>
      </c>
      <c r="J23" s="103" t="s">
        <v>78</v>
      </c>
      <c r="K23" s="103" t="s">
        <v>151</v>
      </c>
      <c r="L23" s="103" t="s">
        <v>152</v>
      </c>
      <c r="M23" s="103" t="s">
        <v>153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>
        <v>11909885.715086514</v>
      </c>
    </row>
  </sheetData>
  <conditionalFormatting sqref="K1">
    <cfRule type="expression" dxfId="69" priority="1">
      <formula>AND(RIGHT(#REF!,4)="From",#REF!&lt;&gt;"MIR Code From")</formula>
    </cfRule>
  </conditionalFormatting>
  <conditionalFormatting sqref="K1">
    <cfRule type="expression" dxfId="68" priority="2">
      <formula>AND(#REF!&lt;&gt;"",RIGHT(#REF!,2)="To")</formula>
    </cfRule>
  </conditionalFormatting>
  <hyperlinks>
    <hyperlink ref="K1" location="'Assumptions-&gt;'!A1" display="у перечню форм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7" tint="0.59999389629810485"/>
  </sheetPr>
  <dimension ref="A1:GJ23"/>
  <sheetViews>
    <sheetView topLeftCell="AE1" workbookViewId="0">
      <selection activeCell="H5" sqref="H5:H23"/>
    </sheetView>
  </sheetViews>
  <sheetFormatPr defaultRowHeight="15" x14ac:dyDescent="0.25"/>
  <cols>
    <col min="1" max="1" width="3.42578125" customWidth="1"/>
    <col min="2" max="2" width="19.42578125" customWidth="1"/>
    <col min="3" max="3" width="9.85546875" bestFit="1" customWidth="1"/>
    <col min="4" max="4" width="24.7109375" bestFit="1" customWidth="1"/>
    <col min="5" max="5" width="13.140625" bestFit="1" customWidth="1"/>
    <col min="6" max="6" width="17.5703125" bestFit="1" customWidth="1"/>
    <col min="7" max="7" width="14.7109375" bestFit="1" customWidth="1"/>
    <col min="8" max="8" width="19" bestFit="1" customWidth="1"/>
    <col min="9" max="9" width="21.140625" bestFit="1" customWidth="1"/>
    <col min="10" max="10" width="9.42578125" bestFit="1" customWidth="1"/>
    <col min="11" max="11" width="10.140625" bestFit="1" customWidth="1"/>
    <col min="12" max="12" width="8.85546875" bestFit="1" customWidth="1"/>
    <col min="13" max="24" width="3.7109375" customWidth="1"/>
    <col min="25" max="36" width="4.85546875" customWidth="1"/>
    <col min="37" max="48" width="4" customWidth="1"/>
    <col min="49" max="89" width="3.140625" customWidth="1"/>
    <col min="90" max="192" width="3.42578125" customWidth="1"/>
  </cols>
  <sheetData>
    <row r="1" spans="1:192" ht="26.25" x14ac:dyDescent="0.4">
      <c r="B1" s="101" t="s">
        <v>254</v>
      </c>
      <c r="V1" s="162" t="s">
        <v>313</v>
      </c>
    </row>
    <row r="2" spans="1:192" x14ac:dyDescent="0.25">
      <c r="A2" s="138"/>
    </row>
    <row r="3" spans="1:192" x14ac:dyDescent="0.25">
      <c r="A3" s="139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6" t="s">
        <v>200</v>
      </c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7" t="s">
        <v>201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8" t="s">
        <v>202</v>
      </c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9" t="s">
        <v>203</v>
      </c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10" t="s">
        <v>204</v>
      </c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1" t="s">
        <v>205</v>
      </c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2" t="s">
        <v>206</v>
      </c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3" t="s">
        <v>207</v>
      </c>
      <c r="CT3" s="113"/>
      <c r="CU3" s="113"/>
      <c r="CV3" s="113"/>
      <c r="CW3" s="113"/>
      <c r="CX3" s="113"/>
      <c r="CY3" s="113"/>
      <c r="CZ3" s="113"/>
      <c r="DA3" s="113"/>
      <c r="DB3" s="113"/>
      <c r="DC3" s="113"/>
      <c r="DD3" s="113"/>
      <c r="DE3" s="114" t="s">
        <v>208</v>
      </c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5" t="s">
        <v>209</v>
      </c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6" t="s">
        <v>210</v>
      </c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7" t="s">
        <v>211</v>
      </c>
      <c r="EP3" s="117"/>
      <c r="EQ3" s="117"/>
      <c r="ER3" s="117"/>
      <c r="ES3" s="117"/>
      <c r="ET3" s="117"/>
      <c r="EU3" s="117"/>
      <c r="EV3" s="117"/>
      <c r="EW3" s="117"/>
      <c r="EX3" s="117"/>
      <c r="EY3" s="117"/>
      <c r="EZ3" s="117"/>
      <c r="FA3" s="118" t="s">
        <v>212</v>
      </c>
      <c r="FB3" s="118"/>
      <c r="FC3" s="118"/>
      <c r="FD3" s="118"/>
      <c r="FE3" s="118"/>
      <c r="FF3" s="118"/>
      <c r="FG3" s="118"/>
      <c r="FH3" s="118"/>
      <c r="FI3" s="118"/>
      <c r="FJ3" s="118"/>
      <c r="FK3" s="118"/>
      <c r="FL3" s="118"/>
      <c r="FM3" s="119" t="s">
        <v>213</v>
      </c>
      <c r="FN3" s="119"/>
      <c r="FO3" s="119"/>
      <c r="FP3" s="119"/>
      <c r="FQ3" s="119"/>
      <c r="FR3" s="119"/>
      <c r="FS3" s="119"/>
      <c r="FT3" s="119"/>
      <c r="FU3" s="119"/>
      <c r="FV3" s="119"/>
      <c r="FW3" s="119"/>
      <c r="FX3" s="119"/>
      <c r="FY3" s="120" t="s">
        <v>214</v>
      </c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</row>
    <row r="4" spans="1:192" ht="15.75" customHeight="1" x14ac:dyDescent="0.25">
      <c r="A4" s="139"/>
      <c r="B4" s="103" t="s">
        <v>52</v>
      </c>
      <c r="C4" s="103" t="s">
        <v>114</v>
      </c>
      <c r="D4" s="103" t="s">
        <v>215</v>
      </c>
      <c r="E4" s="103" t="s">
        <v>216</v>
      </c>
      <c r="F4" s="103" t="s">
        <v>63</v>
      </c>
      <c r="G4" s="103" t="s">
        <v>16</v>
      </c>
      <c r="H4" s="103" t="s">
        <v>18</v>
      </c>
      <c r="I4" s="103" t="s">
        <v>217</v>
      </c>
      <c r="J4" s="103" t="s">
        <v>141</v>
      </c>
      <c r="K4" s="103" t="s">
        <v>218</v>
      </c>
      <c r="L4" s="103" t="s">
        <v>144</v>
      </c>
      <c r="M4" s="103" t="s">
        <v>27</v>
      </c>
      <c r="N4" s="103" t="s">
        <v>28</v>
      </c>
      <c r="O4" s="103" t="s">
        <v>29</v>
      </c>
      <c r="P4" s="103" t="s">
        <v>30</v>
      </c>
      <c r="Q4" s="103" t="s">
        <v>31</v>
      </c>
      <c r="R4" s="103" t="s">
        <v>32</v>
      </c>
      <c r="S4" s="103" t="s">
        <v>33</v>
      </c>
      <c r="T4" s="103" t="s">
        <v>34</v>
      </c>
      <c r="U4" s="103" t="s">
        <v>35</v>
      </c>
      <c r="V4" s="103" t="s">
        <v>36</v>
      </c>
      <c r="W4" s="103" t="s">
        <v>37</v>
      </c>
      <c r="X4" s="103" t="s">
        <v>38</v>
      </c>
      <c r="Y4" s="103" t="s">
        <v>27</v>
      </c>
      <c r="Z4" s="103" t="s">
        <v>28</v>
      </c>
      <c r="AA4" s="103" t="s">
        <v>29</v>
      </c>
      <c r="AB4" s="103" t="s">
        <v>30</v>
      </c>
      <c r="AC4" s="103" t="s">
        <v>31</v>
      </c>
      <c r="AD4" s="103" t="s">
        <v>32</v>
      </c>
      <c r="AE4" s="103" t="s">
        <v>33</v>
      </c>
      <c r="AF4" s="103" t="s">
        <v>34</v>
      </c>
      <c r="AG4" s="103" t="s">
        <v>35</v>
      </c>
      <c r="AH4" s="103" t="s">
        <v>36</v>
      </c>
      <c r="AI4" s="103" t="s">
        <v>37</v>
      </c>
      <c r="AJ4" s="103" t="s">
        <v>38</v>
      </c>
      <c r="AK4" s="103" t="s">
        <v>27</v>
      </c>
      <c r="AL4" s="103" t="s">
        <v>28</v>
      </c>
      <c r="AM4" s="103" t="s">
        <v>29</v>
      </c>
      <c r="AN4" s="103" t="s">
        <v>30</v>
      </c>
      <c r="AO4" s="103" t="s">
        <v>31</v>
      </c>
      <c r="AP4" s="103" t="s">
        <v>32</v>
      </c>
      <c r="AQ4" s="103" t="s">
        <v>33</v>
      </c>
      <c r="AR4" s="103" t="s">
        <v>34</v>
      </c>
      <c r="AS4" s="103" t="s">
        <v>35</v>
      </c>
      <c r="AT4" s="103" t="s">
        <v>36</v>
      </c>
      <c r="AU4" s="103" t="s">
        <v>37</v>
      </c>
      <c r="AV4" s="103" t="s">
        <v>38</v>
      </c>
      <c r="AW4" s="103" t="s">
        <v>27</v>
      </c>
      <c r="AX4" s="103" t="s">
        <v>28</v>
      </c>
      <c r="AY4" s="103" t="s">
        <v>29</v>
      </c>
      <c r="AZ4" s="103" t="s">
        <v>30</v>
      </c>
      <c r="BA4" s="103" t="s">
        <v>31</v>
      </c>
      <c r="BB4" s="103" t="s">
        <v>32</v>
      </c>
      <c r="BC4" s="103" t="s">
        <v>33</v>
      </c>
      <c r="BD4" s="103" t="s">
        <v>34</v>
      </c>
      <c r="BE4" s="103" t="s">
        <v>35</v>
      </c>
      <c r="BF4" s="103" t="s">
        <v>36</v>
      </c>
      <c r="BG4" s="103" t="s">
        <v>37</v>
      </c>
      <c r="BH4" s="103" t="s">
        <v>38</v>
      </c>
      <c r="BI4" s="103" t="s">
        <v>27</v>
      </c>
      <c r="BJ4" s="103" t="s">
        <v>28</v>
      </c>
      <c r="BK4" s="103" t="s">
        <v>29</v>
      </c>
      <c r="BL4" s="103" t="s">
        <v>30</v>
      </c>
      <c r="BM4" s="103" t="s">
        <v>31</v>
      </c>
      <c r="BN4" s="103" t="s">
        <v>32</v>
      </c>
      <c r="BO4" s="103" t="s">
        <v>33</v>
      </c>
      <c r="BP4" s="103" t="s">
        <v>34</v>
      </c>
      <c r="BQ4" s="103" t="s">
        <v>35</v>
      </c>
      <c r="BR4" s="103" t="s">
        <v>36</v>
      </c>
      <c r="BS4" s="103" t="s">
        <v>37</v>
      </c>
      <c r="BT4" s="103" t="s">
        <v>38</v>
      </c>
      <c r="BU4" s="103" t="s">
        <v>27</v>
      </c>
      <c r="BV4" s="103" t="s">
        <v>28</v>
      </c>
      <c r="BW4" s="103" t="s">
        <v>29</v>
      </c>
      <c r="BX4" s="103" t="s">
        <v>30</v>
      </c>
      <c r="BY4" s="103" t="s">
        <v>31</v>
      </c>
      <c r="BZ4" s="103" t="s">
        <v>32</v>
      </c>
      <c r="CA4" s="103" t="s">
        <v>33</v>
      </c>
      <c r="CB4" s="103" t="s">
        <v>34</v>
      </c>
      <c r="CC4" s="103" t="s">
        <v>35</v>
      </c>
      <c r="CD4" s="103" t="s">
        <v>36</v>
      </c>
      <c r="CE4" s="103" t="s">
        <v>37</v>
      </c>
      <c r="CF4" s="103" t="s">
        <v>38</v>
      </c>
      <c r="CG4" s="103" t="s">
        <v>27</v>
      </c>
      <c r="CH4" s="103" t="s">
        <v>28</v>
      </c>
      <c r="CI4" s="103" t="s">
        <v>29</v>
      </c>
      <c r="CJ4" s="103" t="s">
        <v>30</v>
      </c>
      <c r="CK4" s="103" t="s">
        <v>31</v>
      </c>
      <c r="CL4" s="103" t="s">
        <v>32</v>
      </c>
      <c r="CM4" s="103" t="s">
        <v>33</v>
      </c>
      <c r="CN4" s="103" t="s">
        <v>34</v>
      </c>
      <c r="CO4" s="103" t="s">
        <v>35</v>
      </c>
      <c r="CP4" s="103" t="s">
        <v>36</v>
      </c>
      <c r="CQ4" s="103" t="s">
        <v>37</v>
      </c>
      <c r="CR4" s="103" t="s">
        <v>38</v>
      </c>
      <c r="CS4" s="103" t="s">
        <v>27</v>
      </c>
      <c r="CT4" s="103" t="s">
        <v>28</v>
      </c>
      <c r="CU4" s="103" t="s">
        <v>29</v>
      </c>
      <c r="CV4" s="103" t="s">
        <v>30</v>
      </c>
      <c r="CW4" s="103" t="s">
        <v>31</v>
      </c>
      <c r="CX4" s="103" t="s">
        <v>32</v>
      </c>
      <c r="CY4" s="103" t="s">
        <v>33</v>
      </c>
      <c r="CZ4" s="103" t="s">
        <v>34</v>
      </c>
      <c r="DA4" s="103" t="s">
        <v>35</v>
      </c>
      <c r="DB4" s="103" t="s">
        <v>36</v>
      </c>
      <c r="DC4" s="103" t="s">
        <v>37</v>
      </c>
      <c r="DD4" s="103" t="s">
        <v>38</v>
      </c>
      <c r="DE4" s="103" t="s">
        <v>27</v>
      </c>
      <c r="DF4" s="103" t="s">
        <v>28</v>
      </c>
      <c r="DG4" s="103" t="s">
        <v>29</v>
      </c>
      <c r="DH4" s="103" t="s">
        <v>30</v>
      </c>
      <c r="DI4" s="103" t="s">
        <v>31</v>
      </c>
      <c r="DJ4" s="103" t="s">
        <v>32</v>
      </c>
      <c r="DK4" s="103" t="s">
        <v>33</v>
      </c>
      <c r="DL4" s="103" t="s">
        <v>34</v>
      </c>
      <c r="DM4" s="103" t="s">
        <v>35</v>
      </c>
      <c r="DN4" s="103" t="s">
        <v>36</v>
      </c>
      <c r="DO4" s="103" t="s">
        <v>37</v>
      </c>
      <c r="DP4" s="103" t="s">
        <v>38</v>
      </c>
      <c r="DQ4" s="103" t="s">
        <v>27</v>
      </c>
      <c r="DR4" s="103" t="s">
        <v>28</v>
      </c>
      <c r="DS4" s="103" t="s">
        <v>29</v>
      </c>
      <c r="DT4" s="103" t="s">
        <v>30</v>
      </c>
      <c r="DU4" s="103" t="s">
        <v>31</v>
      </c>
      <c r="DV4" s="103" t="s">
        <v>32</v>
      </c>
      <c r="DW4" s="103" t="s">
        <v>33</v>
      </c>
      <c r="DX4" s="103" t="s">
        <v>34</v>
      </c>
      <c r="DY4" s="103" t="s">
        <v>35</v>
      </c>
      <c r="DZ4" s="103" t="s">
        <v>36</v>
      </c>
      <c r="EA4" s="103" t="s">
        <v>37</v>
      </c>
      <c r="EB4" s="103" t="s">
        <v>38</v>
      </c>
      <c r="EC4" s="103" t="s">
        <v>27</v>
      </c>
      <c r="ED4" s="103" t="s">
        <v>28</v>
      </c>
      <c r="EE4" s="103" t="s">
        <v>29</v>
      </c>
      <c r="EF4" s="103" t="s">
        <v>30</v>
      </c>
      <c r="EG4" s="103" t="s">
        <v>31</v>
      </c>
      <c r="EH4" s="103" t="s">
        <v>32</v>
      </c>
      <c r="EI4" s="103" t="s">
        <v>33</v>
      </c>
      <c r="EJ4" s="103" t="s">
        <v>34</v>
      </c>
      <c r="EK4" s="103" t="s">
        <v>35</v>
      </c>
      <c r="EL4" s="103" t="s">
        <v>36</v>
      </c>
      <c r="EM4" s="103" t="s">
        <v>37</v>
      </c>
      <c r="EN4" s="103" t="s">
        <v>38</v>
      </c>
      <c r="EO4" s="103" t="s">
        <v>27</v>
      </c>
      <c r="EP4" s="103" t="s">
        <v>28</v>
      </c>
      <c r="EQ4" s="103" t="s">
        <v>29</v>
      </c>
      <c r="ER4" s="103" t="s">
        <v>30</v>
      </c>
      <c r="ES4" s="103" t="s">
        <v>31</v>
      </c>
      <c r="ET4" s="103" t="s">
        <v>32</v>
      </c>
      <c r="EU4" s="103" t="s">
        <v>33</v>
      </c>
      <c r="EV4" s="103" t="s">
        <v>34</v>
      </c>
      <c r="EW4" s="103" t="s">
        <v>35</v>
      </c>
      <c r="EX4" s="103" t="s">
        <v>36</v>
      </c>
      <c r="EY4" s="103" t="s">
        <v>37</v>
      </c>
      <c r="EZ4" s="103" t="s">
        <v>38</v>
      </c>
      <c r="FA4" s="103" t="s">
        <v>27</v>
      </c>
      <c r="FB4" s="103" t="s">
        <v>28</v>
      </c>
      <c r="FC4" s="103" t="s">
        <v>29</v>
      </c>
      <c r="FD4" s="103" t="s">
        <v>30</v>
      </c>
      <c r="FE4" s="103" t="s">
        <v>31</v>
      </c>
      <c r="FF4" s="103" t="s">
        <v>32</v>
      </c>
      <c r="FG4" s="103" t="s">
        <v>33</v>
      </c>
      <c r="FH4" s="103" t="s">
        <v>34</v>
      </c>
      <c r="FI4" s="103" t="s">
        <v>35</v>
      </c>
      <c r="FJ4" s="103" t="s">
        <v>36</v>
      </c>
      <c r="FK4" s="103" t="s">
        <v>37</v>
      </c>
      <c r="FL4" s="103" t="s">
        <v>38</v>
      </c>
      <c r="FM4" s="103" t="s">
        <v>27</v>
      </c>
      <c r="FN4" s="103" t="s">
        <v>28</v>
      </c>
      <c r="FO4" s="103" t="s">
        <v>29</v>
      </c>
      <c r="FP4" s="103" t="s">
        <v>30</v>
      </c>
      <c r="FQ4" s="103" t="s">
        <v>31</v>
      </c>
      <c r="FR4" s="103" t="s">
        <v>32</v>
      </c>
      <c r="FS4" s="103" t="s">
        <v>33</v>
      </c>
      <c r="FT4" s="103" t="s">
        <v>34</v>
      </c>
      <c r="FU4" s="103" t="s">
        <v>35</v>
      </c>
      <c r="FV4" s="103" t="s">
        <v>36</v>
      </c>
      <c r="FW4" s="103" t="s">
        <v>37</v>
      </c>
      <c r="FX4" s="103" t="s">
        <v>38</v>
      </c>
      <c r="FY4" s="103" t="s">
        <v>27</v>
      </c>
      <c r="FZ4" s="103" t="s">
        <v>28</v>
      </c>
      <c r="GA4" s="103" t="s">
        <v>29</v>
      </c>
      <c r="GB4" s="103" t="s">
        <v>30</v>
      </c>
      <c r="GC4" s="103" t="s">
        <v>31</v>
      </c>
      <c r="GD4" s="103" t="s">
        <v>32</v>
      </c>
      <c r="GE4" s="103" t="s">
        <v>33</v>
      </c>
      <c r="GF4" s="103" t="s">
        <v>34</v>
      </c>
      <c r="GG4" s="103" t="s">
        <v>35</v>
      </c>
      <c r="GH4" s="103" t="s">
        <v>36</v>
      </c>
      <c r="GI4" s="103" t="s">
        <v>37</v>
      </c>
      <c r="GJ4" s="103" t="s">
        <v>38</v>
      </c>
    </row>
    <row r="5" spans="1:192" x14ac:dyDescent="0.25">
      <c r="A5" s="139"/>
      <c r="B5" s="103" t="s">
        <v>78</v>
      </c>
      <c r="C5" s="103" t="s">
        <v>219</v>
      </c>
      <c r="D5" s="103"/>
      <c r="E5" s="103" t="s">
        <v>220</v>
      </c>
      <c r="F5" s="103" t="s">
        <v>221</v>
      </c>
      <c r="G5" s="103" t="s">
        <v>25</v>
      </c>
      <c r="H5" s="103" t="s">
        <v>2267</v>
      </c>
      <c r="I5" s="103" t="s">
        <v>222</v>
      </c>
      <c r="J5" s="103" t="s">
        <v>165</v>
      </c>
      <c r="K5" s="103" t="s">
        <v>151</v>
      </c>
      <c r="L5" s="103" t="s">
        <v>153</v>
      </c>
      <c r="M5" s="121">
        <v>1</v>
      </c>
      <c r="N5" s="121">
        <v>1</v>
      </c>
      <c r="O5" s="121">
        <v>1</v>
      </c>
      <c r="P5" s="121">
        <v>1</v>
      </c>
      <c r="Q5" s="121">
        <v>1</v>
      </c>
      <c r="R5" s="121">
        <v>1</v>
      </c>
      <c r="S5" s="121">
        <v>1</v>
      </c>
      <c r="T5" s="121">
        <v>1</v>
      </c>
      <c r="U5" s="121">
        <v>1</v>
      </c>
      <c r="V5" s="121">
        <v>1</v>
      </c>
      <c r="W5" s="121">
        <v>1</v>
      </c>
      <c r="X5" s="121">
        <v>1</v>
      </c>
      <c r="Y5" s="122">
        <v>0.9916666666666667</v>
      </c>
      <c r="Z5" s="122">
        <v>0.9916666666666667</v>
      </c>
      <c r="AA5" s="122">
        <v>0.9916666666666667</v>
      </c>
      <c r="AB5" s="122">
        <v>0.9916666666666667</v>
      </c>
      <c r="AC5" s="122">
        <v>0.9916666666666667</v>
      </c>
      <c r="AD5" s="122">
        <v>0.9916666666666667</v>
      </c>
      <c r="AE5" s="122">
        <v>0.9916666666666667</v>
      </c>
      <c r="AF5" s="122">
        <v>0.9916666666666667</v>
      </c>
      <c r="AG5" s="122">
        <v>0.9916666666666667</v>
      </c>
      <c r="AH5" s="122">
        <v>0.9916666666666667</v>
      </c>
      <c r="AI5" s="122">
        <v>0.9916666666666667</v>
      </c>
      <c r="AJ5" s="122">
        <v>0.9916666666666667</v>
      </c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8"/>
      <c r="CT5" s="128"/>
      <c r="CU5" s="128"/>
      <c r="CV5" s="128"/>
      <c r="CW5" s="128"/>
      <c r="CX5" s="128"/>
      <c r="CY5" s="128"/>
      <c r="CZ5" s="128"/>
      <c r="DA5" s="128"/>
      <c r="DB5" s="128"/>
      <c r="DC5" s="128"/>
      <c r="DD5" s="128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30"/>
      <c r="DR5" s="130"/>
      <c r="DS5" s="130"/>
      <c r="DT5" s="130"/>
      <c r="DU5" s="130"/>
      <c r="DV5" s="130"/>
      <c r="DW5" s="130"/>
      <c r="DX5" s="130"/>
      <c r="DY5" s="130"/>
      <c r="DZ5" s="130"/>
      <c r="EA5" s="130"/>
      <c r="EB5" s="130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2"/>
      <c r="EP5" s="132"/>
      <c r="EQ5" s="132"/>
      <c r="ER5" s="132"/>
      <c r="ES5" s="132"/>
      <c r="ET5" s="132"/>
      <c r="EU5" s="132"/>
      <c r="EV5" s="132"/>
      <c r="EW5" s="132"/>
      <c r="EX5" s="132"/>
      <c r="EY5" s="132"/>
      <c r="EZ5" s="132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4"/>
      <c r="FN5" s="134"/>
      <c r="FO5" s="134"/>
      <c r="FP5" s="134"/>
      <c r="FQ5" s="134"/>
      <c r="FR5" s="134"/>
      <c r="FS5" s="134"/>
      <c r="FT5" s="134"/>
      <c r="FU5" s="134"/>
      <c r="FV5" s="134"/>
      <c r="FW5" s="134"/>
      <c r="FX5" s="134"/>
      <c r="FY5" s="135"/>
      <c r="FZ5" s="135"/>
      <c r="GA5" s="135"/>
      <c r="GB5" s="135"/>
      <c r="GC5" s="135"/>
      <c r="GD5" s="135"/>
      <c r="GE5" s="135"/>
      <c r="GF5" s="135"/>
      <c r="GG5" s="135"/>
      <c r="GH5" s="135"/>
      <c r="GI5" s="135"/>
      <c r="GJ5" s="135"/>
    </row>
    <row r="6" spans="1:192" x14ac:dyDescent="0.25">
      <c r="A6" s="139"/>
      <c r="B6" s="103" t="s">
        <v>78</v>
      </c>
      <c r="C6" s="103" t="s">
        <v>219</v>
      </c>
      <c r="D6" s="103"/>
      <c r="E6" s="103" t="s">
        <v>220</v>
      </c>
      <c r="F6" s="103" t="s">
        <v>221</v>
      </c>
      <c r="G6" s="103" t="s">
        <v>25</v>
      </c>
      <c r="H6" s="103" t="s">
        <v>2268</v>
      </c>
      <c r="I6" s="103" t="s">
        <v>222</v>
      </c>
      <c r="J6" s="103" t="s">
        <v>165</v>
      </c>
      <c r="K6" s="103" t="s">
        <v>151</v>
      </c>
      <c r="L6" s="103" t="s">
        <v>153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  <c r="X6" s="121">
        <v>0</v>
      </c>
      <c r="Y6" s="122">
        <v>8.3333333333333332E-3</v>
      </c>
      <c r="Z6" s="122">
        <v>8.3333333333333332E-3</v>
      </c>
      <c r="AA6" s="122">
        <v>8.3333333333333332E-3</v>
      </c>
      <c r="AB6" s="122">
        <v>8.3333333333333332E-3</v>
      </c>
      <c r="AC6" s="122">
        <v>8.3333333333333332E-3</v>
      </c>
      <c r="AD6" s="122">
        <v>8.3333333333333332E-3</v>
      </c>
      <c r="AE6" s="122">
        <v>8.3333333333333332E-3</v>
      </c>
      <c r="AF6" s="122">
        <v>8.3333333333333332E-3</v>
      </c>
      <c r="AG6" s="122">
        <v>8.3333333333333332E-3</v>
      </c>
      <c r="AH6" s="122">
        <v>8.3333333333333332E-3</v>
      </c>
      <c r="AI6" s="122">
        <v>8.3333333333333332E-3</v>
      </c>
      <c r="AJ6" s="122">
        <v>8.3333333333333332E-3</v>
      </c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6"/>
      <c r="BV6" s="126"/>
      <c r="BW6" s="126"/>
      <c r="BX6" s="126"/>
      <c r="BY6" s="126"/>
      <c r="BZ6" s="126"/>
      <c r="CA6" s="126"/>
      <c r="CB6" s="126"/>
      <c r="CC6" s="126"/>
      <c r="CD6" s="126"/>
      <c r="CE6" s="126"/>
      <c r="CF6" s="126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8"/>
      <c r="CT6" s="128"/>
      <c r="CU6" s="128"/>
      <c r="CV6" s="128"/>
      <c r="CW6" s="128"/>
      <c r="CX6" s="128"/>
      <c r="CY6" s="128"/>
      <c r="CZ6" s="128"/>
      <c r="DA6" s="128"/>
      <c r="DB6" s="128"/>
      <c r="DC6" s="128"/>
      <c r="DD6" s="128"/>
      <c r="DE6" s="129"/>
      <c r="DF6" s="129"/>
      <c r="DG6" s="129"/>
      <c r="DH6" s="129"/>
      <c r="DI6" s="129"/>
      <c r="DJ6" s="129"/>
      <c r="DK6" s="129"/>
      <c r="DL6" s="129"/>
      <c r="DM6" s="129"/>
      <c r="DN6" s="129"/>
      <c r="DO6" s="129"/>
      <c r="DP6" s="129"/>
      <c r="DQ6" s="130"/>
      <c r="DR6" s="130"/>
      <c r="DS6" s="130"/>
      <c r="DT6" s="130"/>
      <c r="DU6" s="130"/>
      <c r="DV6" s="130"/>
      <c r="DW6" s="130"/>
      <c r="DX6" s="130"/>
      <c r="DY6" s="130"/>
      <c r="DZ6" s="130"/>
      <c r="EA6" s="130"/>
      <c r="EB6" s="130"/>
      <c r="EC6" s="131"/>
      <c r="ED6" s="131"/>
      <c r="EE6" s="131"/>
      <c r="EF6" s="131"/>
      <c r="EG6" s="131"/>
      <c r="EH6" s="131"/>
      <c r="EI6" s="131"/>
      <c r="EJ6" s="131"/>
      <c r="EK6" s="131"/>
      <c r="EL6" s="131"/>
      <c r="EM6" s="131"/>
      <c r="EN6" s="131"/>
      <c r="EO6" s="132"/>
      <c r="EP6" s="132"/>
      <c r="EQ6" s="132"/>
      <c r="ER6" s="132"/>
      <c r="ES6" s="132"/>
      <c r="ET6" s="132"/>
      <c r="EU6" s="132"/>
      <c r="EV6" s="132"/>
      <c r="EW6" s="132"/>
      <c r="EX6" s="132"/>
      <c r="EY6" s="132"/>
      <c r="EZ6" s="132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4"/>
      <c r="FN6" s="134"/>
      <c r="FO6" s="134"/>
      <c r="FP6" s="134"/>
      <c r="FQ6" s="134"/>
      <c r="FR6" s="134"/>
      <c r="FS6" s="134"/>
      <c r="FT6" s="134"/>
      <c r="FU6" s="134"/>
      <c r="FV6" s="134"/>
      <c r="FW6" s="134"/>
      <c r="FX6" s="134"/>
      <c r="FY6" s="135"/>
      <c r="FZ6" s="135"/>
      <c r="GA6" s="135"/>
      <c r="GB6" s="135"/>
      <c r="GC6" s="135"/>
      <c r="GD6" s="135"/>
      <c r="GE6" s="135"/>
      <c r="GF6" s="135"/>
      <c r="GG6" s="135"/>
      <c r="GH6" s="135"/>
      <c r="GI6" s="135"/>
      <c r="GJ6" s="135"/>
    </row>
    <row r="7" spans="1:192" x14ac:dyDescent="0.25">
      <c r="A7" s="138"/>
      <c r="B7" s="103" t="s">
        <v>78</v>
      </c>
      <c r="C7" s="103" t="s">
        <v>223</v>
      </c>
      <c r="D7" s="103"/>
      <c r="E7" s="103" t="s">
        <v>224</v>
      </c>
      <c r="F7" s="103" t="s">
        <v>225</v>
      </c>
      <c r="G7" s="103" t="s">
        <v>25</v>
      </c>
      <c r="H7" s="103" t="s">
        <v>2269</v>
      </c>
      <c r="I7" s="103" t="s">
        <v>226</v>
      </c>
      <c r="J7" s="103" t="s">
        <v>227</v>
      </c>
      <c r="K7" s="103" t="s">
        <v>151</v>
      </c>
      <c r="L7" s="103" t="s">
        <v>153</v>
      </c>
      <c r="M7" s="121">
        <v>1</v>
      </c>
      <c r="N7" s="121">
        <v>1</v>
      </c>
      <c r="O7" s="121">
        <v>1</v>
      </c>
      <c r="P7" s="121">
        <v>1</v>
      </c>
      <c r="Q7" s="121">
        <v>1</v>
      </c>
      <c r="R7" s="121">
        <v>1</v>
      </c>
      <c r="S7" s="121">
        <v>1</v>
      </c>
      <c r="T7" s="121">
        <v>1</v>
      </c>
      <c r="U7" s="121">
        <v>1</v>
      </c>
      <c r="V7" s="121">
        <v>1</v>
      </c>
      <c r="W7" s="121">
        <v>1</v>
      </c>
      <c r="X7" s="121">
        <v>1</v>
      </c>
      <c r="Y7" s="122">
        <v>1</v>
      </c>
      <c r="Z7" s="122">
        <v>1</v>
      </c>
      <c r="AA7" s="122">
        <v>1</v>
      </c>
      <c r="AB7" s="122">
        <v>1</v>
      </c>
      <c r="AC7" s="122">
        <v>1</v>
      </c>
      <c r="AD7" s="122">
        <v>1</v>
      </c>
      <c r="AE7" s="122">
        <v>1</v>
      </c>
      <c r="AF7" s="122">
        <v>1</v>
      </c>
      <c r="AG7" s="122">
        <v>1</v>
      </c>
      <c r="AH7" s="122">
        <v>1</v>
      </c>
      <c r="AI7" s="122">
        <v>1</v>
      </c>
      <c r="AJ7" s="122">
        <v>1</v>
      </c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7"/>
      <c r="CH7" s="127"/>
      <c r="CI7" s="127"/>
      <c r="CJ7" s="127"/>
      <c r="CK7" s="127"/>
      <c r="CL7" s="127"/>
      <c r="CM7" s="127"/>
      <c r="CN7" s="127"/>
      <c r="CO7" s="127"/>
      <c r="CP7" s="127"/>
      <c r="CQ7" s="127"/>
      <c r="CR7" s="127"/>
      <c r="CS7" s="128"/>
      <c r="CT7" s="128"/>
      <c r="CU7" s="128"/>
      <c r="CV7" s="128"/>
      <c r="CW7" s="128"/>
      <c r="CX7" s="128"/>
      <c r="CY7" s="128"/>
      <c r="CZ7" s="128"/>
      <c r="DA7" s="128"/>
      <c r="DB7" s="128"/>
      <c r="DC7" s="128"/>
      <c r="DD7" s="128"/>
      <c r="DE7" s="129"/>
      <c r="DF7" s="129"/>
      <c r="DG7" s="129"/>
      <c r="DH7" s="129"/>
      <c r="DI7" s="129"/>
      <c r="DJ7" s="129"/>
      <c r="DK7" s="129"/>
      <c r="DL7" s="129"/>
      <c r="DM7" s="129"/>
      <c r="DN7" s="129"/>
      <c r="DO7" s="129"/>
      <c r="DP7" s="129"/>
      <c r="DQ7" s="130"/>
      <c r="DR7" s="130"/>
      <c r="DS7" s="130"/>
      <c r="DT7" s="130"/>
      <c r="DU7" s="130"/>
      <c r="DV7" s="130"/>
      <c r="DW7" s="130"/>
      <c r="DX7" s="130"/>
      <c r="DY7" s="130"/>
      <c r="DZ7" s="130"/>
      <c r="EA7" s="130"/>
      <c r="EB7" s="130"/>
      <c r="EC7" s="131"/>
      <c r="ED7" s="131"/>
      <c r="EE7" s="131"/>
      <c r="EF7" s="131"/>
      <c r="EG7" s="131"/>
      <c r="EH7" s="131"/>
      <c r="EI7" s="131"/>
      <c r="EJ7" s="131"/>
      <c r="EK7" s="131"/>
      <c r="EL7" s="131"/>
      <c r="EM7" s="131"/>
      <c r="EN7" s="131"/>
      <c r="EO7" s="132"/>
      <c r="EP7" s="132"/>
      <c r="EQ7" s="132"/>
      <c r="ER7" s="132"/>
      <c r="ES7" s="132"/>
      <c r="ET7" s="132"/>
      <c r="EU7" s="132"/>
      <c r="EV7" s="132"/>
      <c r="EW7" s="132"/>
      <c r="EX7" s="132"/>
      <c r="EY7" s="132"/>
      <c r="EZ7" s="132"/>
      <c r="FA7" s="133"/>
      <c r="FB7" s="133"/>
      <c r="FC7" s="133"/>
      <c r="FD7" s="133"/>
      <c r="FE7" s="133"/>
      <c r="FF7" s="133"/>
      <c r="FG7" s="133"/>
      <c r="FH7" s="133"/>
      <c r="FI7" s="133"/>
      <c r="FJ7" s="133"/>
      <c r="FK7" s="133"/>
      <c r="FL7" s="133"/>
      <c r="FM7" s="134"/>
      <c r="FN7" s="134"/>
      <c r="FO7" s="134"/>
      <c r="FP7" s="134"/>
      <c r="FQ7" s="134"/>
      <c r="FR7" s="134"/>
      <c r="FS7" s="134"/>
      <c r="FT7" s="134"/>
      <c r="FU7" s="134"/>
      <c r="FV7" s="134"/>
      <c r="FW7" s="134"/>
      <c r="FX7" s="134"/>
      <c r="FY7" s="135"/>
      <c r="FZ7" s="135"/>
      <c r="GA7" s="135"/>
      <c r="GB7" s="135"/>
      <c r="GC7" s="135"/>
      <c r="GD7" s="135"/>
      <c r="GE7" s="135"/>
      <c r="GF7" s="135"/>
      <c r="GG7" s="135"/>
      <c r="GH7" s="135"/>
      <c r="GI7" s="135"/>
      <c r="GJ7" s="135"/>
    </row>
    <row r="8" spans="1:192" x14ac:dyDescent="0.25">
      <c r="A8" s="138"/>
      <c r="B8" s="103" t="s">
        <v>78</v>
      </c>
      <c r="C8" s="103" t="s">
        <v>228</v>
      </c>
      <c r="D8" s="103"/>
      <c r="E8" s="103" t="s">
        <v>229</v>
      </c>
      <c r="F8" s="103" t="s">
        <v>225</v>
      </c>
      <c r="G8" s="103" t="s">
        <v>25</v>
      </c>
      <c r="H8" s="103" t="s">
        <v>2270</v>
      </c>
      <c r="I8" s="103" t="s">
        <v>230</v>
      </c>
      <c r="J8" s="103" t="s">
        <v>231</v>
      </c>
      <c r="K8" s="103" t="s">
        <v>151</v>
      </c>
      <c r="L8" s="103" t="s">
        <v>153</v>
      </c>
      <c r="M8" s="121">
        <v>1</v>
      </c>
      <c r="N8" s="121">
        <v>1</v>
      </c>
      <c r="O8" s="121">
        <v>1</v>
      </c>
      <c r="P8" s="121">
        <v>1</v>
      </c>
      <c r="Q8" s="121">
        <v>1</v>
      </c>
      <c r="R8" s="121">
        <v>1</v>
      </c>
      <c r="S8" s="121">
        <v>1</v>
      </c>
      <c r="T8" s="121">
        <v>1</v>
      </c>
      <c r="U8" s="121">
        <v>1</v>
      </c>
      <c r="V8" s="121">
        <v>1</v>
      </c>
      <c r="W8" s="121">
        <v>1</v>
      </c>
      <c r="X8" s="121">
        <v>1</v>
      </c>
      <c r="Y8" s="122">
        <v>0.6</v>
      </c>
      <c r="Z8" s="122">
        <v>0.6</v>
      </c>
      <c r="AA8" s="122">
        <v>0.6</v>
      </c>
      <c r="AB8" s="122">
        <v>0.6</v>
      </c>
      <c r="AC8" s="122">
        <v>0.6</v>
      </c>
      <c r="AD8" s="122">
        <v>0.6</v>
      </c>
      <c r="AE8" s="122">
        <v>0.6</v>
      </c>
      <c r="AF8" s="122">
        <v>0.6</v>
      </c>
      <c r="AG8" s="122">
        <v>0.6</v>
      </c>
      <c r="AH8" s="122">
        <v>0.6</v>
      </c>
      <c r="AI8" s="122">
        <v>0.6</v>
      </c>
      <c r="AJ8" s="122">
        <v>0.6</v>
      </c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6"/>
      <c r="BV8" s="126"/>
      <c r="BW8" s="126"/>
      <c r="BX8" s="126"/>
      <c r="BY8" s="126"/>
      <c r="BZ8" s="126"/>
      <c r="CA8" s="126"/>
      <c r="CB8" s="126"/>
      <c r="CC8" s="126"/>
      <c r="CD8" s="126"/>
      <c r="CE8" s="126"/>
      <c r="CF8" s="126"/>
      <c r="CG8" s="127"/>
      <c r="CH8" s="127"/>
      <c r="CI8" s="127"/>
      <c r="CJ8" s="127"/>
      <c r="CK8" s="127"/>
      <c r="CL8" s="127"/>
      <c r="CM8" s="127"/>
      <c r="CN8" s="127"/>
      <c r="CO8" s="127"/>
      <c r="CP8" s="127"/>
      <c r="CQ8" s="127"/>
      <c r="CR8" s="127"/>
      <c r="CS8" s="128"/>
      <c r="CT8" s="128"/>
      <c r="CU8" s="128"/>
      <c r="CV8" s="128"/>
      <c r="CW8" s="128"/>
      <c r="CX8" s="128"/>
      <c r="CY8" s="128"/>
      <c r="CZ8" s="128"/>
      <c r="DA8" s="128"/>
      <c r="DB8" s="128"/>
      <c r="DC8" s="128"/>
      <c r="DD8" s="128"/>
      <c r="DE8" s="129"/>
      <c r="DF8" s="129"/>
      <c r="DG8" s="129"/>
      <c r="DH8" s="129"/>
      <c r="DI8" s="129"/>
      <c r="DJ8" s="129"/>
      <c r="DK8" s="129"/>
      <c r="DL8" s="129"/>
      <c r="DM8" s="129"/>
      <c r="DN8" s="129"/>
      <c r="DO8" s="129"/>
      <c r="DP8" s="129"/>
      <c r="DQ8" s="130"/>
      <c r="DR8" s="130"/>
      <c r="DS8" s="130"/>
      <c r="DT8" s="130"/>
      <c r="DU8" s="130"/>
      <c r="DV8" s="130"/>
      <c r="DW8" s="130"/>
      <c r="DX8" s="130"/>
      <c r="DY8" s="130"/>
      <c r="DZ8" s="130"/>
      <c r="EA8" s="130"/>
      <c r="EB8" s="130"/>
      <c r="EC8" s="131"/>
      <c r="ED8" s="131"/>
      <c r="EE8" s="131"/>
      <c r="EF8" s="131"/>
      <c r="EG8" s="131"/>
      <c r="EH8" s="131"/>
      <c r="EI8" s="131"/>
      <c r="EJ8" s="131"/>
      <c r="EK8" s="131"/>
      <c r="EL8" s="131"/>
      <c r="EM8" s="131"/>
      <c r="EN8" s="131"/>
      <c r="EO8" s="132"/>
      <c r="EP8" s="132"/>
      <c r="EQ8" s="132"/>
      <c r="ER8" s="132"/>
      <c r="ES8" s="132"/>
      <c r="ET8" s="132"/>
      <c r="EU8" s="132"/>
      <c r="EV8" s="132"/>
      <c r="EW8" s="132"/>
      <c r="EX8" s="132"/>
      <c r="EY8" s="132"/>
      <c r="EZ8" s="132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4"/>
      <c r="FN8" s="134"/>
      <c r="FO8" s="134"/>
      <c r="FP8" s="134"/>
      <c r="FQ8" s="134"/>
      <c r="FR8" s="134"/>
      <c r="FS8" s="134"/>
      <c r="FT8" s="134"/>
      <c r="FU8" s="134"/>
      <c r="FV8" s="134"/>
      <c r="FW8" s="134"/>
      <c r="FX8" s="134"/>
      <c r="FY8" s="135"/>
      <c r="FZ8" s="135"/>
      <c r="GA8" s="135"/>
      <c r="GB8" s="135"/>
      <c r="GC8" s="135"/>
      <c r="GD8" s="135"/>
      <c r="GE8" s="135"/>
      <c r="GF8" s="135"/>
      <c r="GG8" s="135"/>
      <c r="GH8" s="135"/>
      <c r="GI8" s="135"/>
      <c r="GJ8" s="135"/>
    </row>
    <row r="9" spans="1:192" x14ac:dyDescent="0.25">
      <c r="A9" s="138"/>
      <c r="B9" s="103" t="s">
        <v>78</v>
      </c>
      <c r="C9" s="103" t="s">
        <v>228</v>
      </c>
      <c r="D9" s="103"/>
      <c r="E9" s="103" t="s">
        <v>229</v>
      </c>
      <c r="F9" s="103" t="s">
        <v>225</v>
      </c>
      <c r="G9" s="103" t="s">
        <v>25</v>
      </c>
      <c r="H9" s="103" t="s">
        <v>2271</v>
      </c>
      <c r="I9" s="103" t="s">
        <v>230</v>
      </c>
      <c r="J9" s="103" t="s">
        <v>231</v>
      </c>
      <c r="K9" s="103" t="s">
        <v>151</v>
      </c>
      <c r="L9" s="103" t="s">
        <v>153</v>
      </c>
      <c r="M9" s="121">
        <v>0</v>
      </c>
      <c r="N9" s="121">
        <v>0</v>
      </c>
      <c r="O9" s="121">
        <v>0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  <c r="Y9" s="122">
        <v>0.4</v>
      </c>
      <c r="Z9" s="122">
        <v>0.4</v>
      </c>
      <c r="AA9" s="122">
        <v>0.4</v>
      </c>
      <c r="AB9" s="122">
        <v>0.4</v>
      </c>
      <c r="AC9" s="122">
        <v>0.4</v>
      </c>
      <c r="AD9" s="122">
        <v>0.4</v>
      </c>
      <c r="AE9" s="122">
        <v>0.4</v>
      </c>
      <c r="AF9" s="122">
        <v>0.4</v>
      </c>
      <c r="AG9" s="122">
        <v>0.4</v>
      </c>
      <c r="AH9" s="122">
        <v>0.4</v>
      </c>
      <c r="AI9" s="122">
        <v>0.4</v>
      </c>
      <c r="AJ9" s="122">
        <v>0.4</v>
      </c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7"/>
      <c r="CH9" s="127"/>
      <c r="CI9" s="127"/>
      <c r="CJ9" s="127"/>
      <c r="CK9" s="127"/>
      <c r="CL9" s="127"/>
      <c r="CM9" s="127"/>
      <c r="CN9" s="127"/>
      <c r="CO9" s="127"/>
      <c r="CP9" s="127"/>
      <c r="CQ9" s="127"/>
      <c r="CR9" s="127"/>
      <c r="CS9" s="128"/>
      <c r="CT9" s="128"/>
      <c r="CU9" s="128"/>
      <c r="CV9" s="128"/>
      <c r="CW9" s="128"/>
      <c r="CX9" s="128"/>
      <c r="CY9" s="128"/>
      <c r="CZ9" s="128"/>
      <c r="DA9" s="128"/>
      <c r="DB9" s="128"/>
      <c r="DC9" s="128"/>
      <c r="DD9" s="128"/>
      <c r="DE9" s="129"/>
      <c r="DF9" s="129"/>
      <c r="DG9" s="129"/>
      <c r="DH9" s="129"/>
      <c r="DI9" s="129"/>
      <c r="DJ9" s="129"/>
      <c r="DK9" s="129"/>
      <c r="DL9" s="129"/>
      <c r="DM9" s="129"/>
      <c r="DN9" s="129"/>
      <c r="DO9" s="129"/>
      <c r="DP9" s="129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2"/>
      <c r="EP9" s="132"/>
      <c r="EQ9" s="132"/>
      <c r="ER9" s="132"/>
      <c r="ES9" s="132"/>
      <c r="ET9" s="132"/>
      <c r="EU9" s="132"/>
      <c r="EV9" s="132"/>
      <c r="EW9" s="132"/>
      <c r="EX9" s="132"/>
      <c r="EY9" s="132"/>
      <c r="EZ9" s="132"/>
      <c r="FA9" s="133"/>
      <c r="FB9" s="133"/>
      <c r="FC9" s="133"/>
      <c r="FD9" s="133"/>
      <c r="FE9" s="133"/>
      <c r="FF9" s="133"/>
      <c r="FG9" s="133"/>
      <c r="FH9" s="133"/>
      <c r="FI9" s="133"/>
      <c r="FJ9" s="133"/>
      <c r="FK9" s="133"/>
      <c r="FL9" s="133"/>
      <c r="FM9" s="134"/>
      <c r="FN9" s="134"/>
      <c r="FO9" s="134"/>
      <c r="FP9" s="134"/>
      <c r="FQ9" s="134"/>
      <c r="FR9" s="134"/>
      <c r="FS9" s="134"/>
      <c r="FT9" s="134"/>
      <c r="FU9" s="134"/>
      <c r="FV9" s="134"/>
      <c r="FW9" s="134"/>
      <c r="FX9" s="134"/>
      <c r="FY9" s="135"/>
      <c r="FZ9" s="135"/>
      <c r="GA9" s="135"/>
      <c r="GB9" s="135"/>
      <c r="GC9" s="135"/>
      <c r="GD9" s="135"/>
      <c r="GE9" s="135"/>
      <c r="GF9" s="135"/>
      <c r="GG9" s="135"/>
      <c r="GH9" s="135"/>
      <c r="GI9" s="135"/>
      <c r="GJ9" s="135"/>
    </row>
    <row r="10" spans="1:192" x14ac:dyDescent="0.25">
      <c r="A10" s="138"/>
      <c r="B10" s="103" t="s">
        <v>78</v>
      </c>
      <c r="C10" s="103" t="s">
        <v>232</v>
      </c>
      <c r="D10" s="103"/>
      <c r="E10" s="103" t="s">
        <v>233</v>
      </c>
      <c r="F10" s="103" t="s">
        <v>84</v>
      </c>
      <c r="G10" s="103" t="s">
        <v>25</v>
      </c>
      <c r="H10" s="103" t="s">
        <v>2272</v>
      </c>
      <c r="I10" s="103" t="s">
        <v>79</v>
      </c>
      <c r="J10" s="103" t="s">
        <v>234</v>
      </c>
      <c r="K10" s="103" t="s">
        <v>151</v>
      </c>
      <c r="L10" s="103" t="s">
        <v>153</v>
      </c>
      <c r="M10" s="121">
        <v>1</v>
      </c>
      <c r="N10" s="121">
        <v>1</v>
      </c>
      <c r="O10" s="121">
        <v>1</v>
      </c>
      <c r="P10" s="121">
        <v>1</v>
      </c>
      <c r="Q10" s="121">
        <v>1</v>
      </c>
      <c r="R10" s="121">
        <v>1</v>
      </c>
      <c r="S10" s="121">
        <v>1</v>
      </c>
      <c r="T10" s="121">
        <v>1</v>
      </c>
      <c r="U10" s="121">
        <v>1</v>
      </c>
      <c r="V10" s="121">
        <v>1</v>
      </c>
      <c r="W10" s="121">
        <v>1</v>
      </c>
      <c r="X10" s="121">
        <v>1</v>
      </c>
      <c r="Y10" s="122">
        <v>0.99391666666666667</v>
      </c>
      <c r="Z10" s="122">
        <v>0.99478571428571427</v>
      </c>
      <c r="AA10" s="122">
        <v>0.99478571428571427</v>
      </c>
      <c r="AB10" s="122">
        <v>0.99478571428571427</v>
      </c>
      <c r="AC10" s="122">
        <v>0.99478571428571427</v>
      </c>
      <c r="AD10" s="122">
        <v>0.99478571428571427</v>
      </c>
      <c r="AE10" s="122">
        <v>0.99478571428571427</v>
      </c>
      <c r="AF10" s="122">
        <v>0.99478571428571427</v>
      </c>
      <c r="AG10" s="122">
        <v>0.99478571428571427</v>
      </c>
      <c r="AH10" s="122">
        <v>0.99478571428571427</v>
      </c>
      <c r="AI10" s="122">
        <v>0.99478571428571427</v>
      </c>
      <c r="AJ10" s="122">
        <v>0.99478571428571427</v>
      </c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8"/>
      <c r="CT10" s="128"/>
      <c r="CU10" s="128"/>
      <c r="CV10" s="128"/>
      <c r="CW10" s="128"/>
      <c r="CX10" s="128"/>
      <c r="CY10" s="128"/>
      <c r="CZ10" s="128"/>
      <c r="DA10" s="128"/>
      <c r="DB10" s="128"/>
      <c r="DC10" s="128"/>
      <c r="DD10" s="128"/>
      <c r="DE10" s="129"/>
      <c r="DF10" s="129"/>
      <c r="DG10" s="129"/>
      <c r="DH10" s="129"/>
      <c r="DI10" s="129"/>
      <c r="DJ10" s="129"/>
      <c r="DK10" s="129"/>
      <c r="DL10" s="129"/>
      <c r="DM10" s="129"/>
      <c r="DN10" s="129"/>
      <c r="DO10" s="129"/>
      <c r="DP10" s="129"/>
      <c r="DQ10" s="130"/>
      <c r="DR10" s="130"/>
      <c r="DS10" s="130"/>
      <c r="DT10" s="130"/>
      <c r="DU10" s="130"/>
      <c r="DV10" s="130"/>
      <c r="DW10" s="130"/>
      <c r="DX10" s="130"/>
      <c r="DY10" s="130"/>
      <c r="DZ10" s="130"/>
      <c r="EA10" s="130"/>
      <c r="EB10" s="130"/>
      <c r="EC10" s="131"/>
      <c r="ED10" s="131"/>
      <c r="EE10" s="131"/>
      <c r="EF10" s="131"/>
      <c r="EG10" s="131"/>
      <c r="EH10" s="131"/>
      <c r="EI10" s="131"/>
      <c r="EJ10" s="131"/>
      <c r="EK10" s="131"/>
      <c r="EL10" s="131"/>
      <c r="EM10" s="131"/>
      <c r="EN10" s="131"/>
      <c r="EO10" s="132"/>
      <c r="EP10" s="132"/>
      <c r="EQ10" s="132"/>
      <c r="ER10" s="132"/>
      <c r="ES10" s="132"/>
      <c r="ET10" s="132"/>
      <c r="EU10" s="132"/>
      <c r="EV10" s="132"/>
      <c r="EW10" s="132"/>
      <c r="EX10" s="132"/>
      <c r="EY10" s="132"/>
      <c r="EZ10" s="132"/>
      <c r="FA10" s="133"/>
      <c r="FB10" s="133"/>
      <c r="FC10" s="133"/>
      <c r="FD10" s="133"/>
      <c r="FE10" s="133"/>
      <c r="FF10" s="133"/>
      <c r="FG10" s="133"/>
      <c r="FH10" s="133"/>
      <c r="FI10" s="133"/>
      <c r="FJ10" s="133"/>
      <c r="FK10" s="133"/>
      <c r="FL10" s="133"/>
      <c r="FM10" s="134"/>
      <c r="FN10" s="134"/>
      <c r="FO10" s="134"/>
      <c r="FP10" s="134"/>
      <c r="FQ10" s="134"/>
      <c r="FR10" s="134"/>
      <c r="FS10" s="134"/>
      <c r="FT10" s="134"/>
      <c r="FU10" s="134"/>
      <c r="FV10" s="134"/>
      <c r="FW10" s="134"/>
      <c r="FX10" s="134"/>
      <c r="FY10" s="135"/>
      <c r="FZ10" s="135"/>
      <c r="GA10" s="135"/>
      <c r="GB10" s="135"/>
      <c r="GC10" s="135"/>
      <c r="GD10" s="135"/>
      <c r="GE10" s="135"/>
      <c r="GF10" s="135"/>
      <c r="GG10" s="135"/>
      <c r="GH10" s="135"/>
      <c r="GI10" s="135"/>
      <c r="GJ10" s="135"/>
    </row>
    <row r="11" spans="1:192" x14ac:dyDescent="0.25">
      <c r="A11" s="138"/>
      <c r="B11" s="103" t="s">
        <v>78</v>
      </c>
      <c r="C11" s="103" t="s">
        <v>235</v>
      </c>
      <c r="D11" s="103"/>
      <c r="E11" s="103" t="s">
        <v>236</v>
      </c>
      <c r="F11" s="103" t="s">
        <v>225</v>
      </c>
      <c r="G11" s="103" t="s">
        <v>25</v>
      </c>
      <c r="H11" s="103" t="s">
        <v>2273</v>
      </c>
      <c r="I11" s="103" t="s">
        <v>226</v>
      </c>
      <c r="J11" s="103" t="s">
        <v>227</v>
      </c>
      <c r="K11" s="103" t="s">
        <v>151</v>
      </c>
      <c r="L11" s="103" t="s">
        <v>153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7"/>
      <c r="CH11" s="127"/>
      <c r="CI11" s="127"/>
      <c r="CJ11" s="127"/>
      <c r="CK11" s="127"/>
      <c r="CL11" s="127"/>
      <c r="CM11" s="127"/>
      <c r="CN11" s="127"/>
      <c r="CO11" s="127"/>
      <c r="CP11" s="127"/>
      <c r="CQ11" s="127"/>
      <c r="CR11" s="127"/>
      <c r="CS11" s="128"/>
      <c r="CT11" s="128"/>
      <c r="CU11" s="128"/>
      <c r="CV11" s="128"/>
      <c r="CW11" s="128"/>
      <c r="CX11" s="128"/>
      <c r="CY11" s="128"/>
      <c r="CZ11" s="128"/>
      <c r="DA11" s="128"/>
      <c r="DB11" s="128"/>
      <c r="DC11" s="128"/>
      <c r="DD11" s="128"/>
      <c r="DE11" s="129"/>
      <c r="DF11" s="129"/>
      <c r="DG11" s="129"/>
      <c r="DH11" s="129"/>
      <c r="DI11" s="129"/>
      <c r="DJ11" s="129"/>
      <c r="DK11" s="129"/>
      <c r="DL11" s="129"/>
      <c r="DM11" s="129"/>
      <c r="DN11" s="129"/>
      <c r="DO11" s="129"/>
      <c r="DP11" s="129"/>
      <c r="DQ11" s="130"/>
      <c r="DR11" s="130"/>
      <c r="DS11" s="130"/>
      <c r="DT11" s="130"/>
      <c r="DU11" s="130"/>
      <c r="DV11" s="130"/>
      <c r="DW11" s="130"/>
      <c r="DX11" s="130"/>
      <c r="DY11" s="130"/>
      <c r="DZ11" s="130"/>
      <c r="EA11" s="130"/>
      <c r="EB11" s="130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2"/>
      <c r="EP11" s="132"/>
      <c r="EQ11" s="132"/>
      <c r="ER11" s="132"/>
      <c r="ES11" s="132"/>
      <c r="ET11" s="132"/>
      <c r="EU11" s="132"/>
      <c r="EV11" s="132"/>
      <c r="EW11" s="132"/>
      <c r="EX11" s="132"/>
      <c r="EY11" s="132"/>
      <c r="EZ11" s="132"/>
      <c r="FA11" s="133"/>
      <c r="FB11" s="133"/>
      <c r="FC11" s="133"/>
      <c r="FD11" s="133"/>
      <c r="FE11" s="133"/>
      <c r="FF11" s="133"/>
      <c r="FG11" s="133"/>
      <c r="FH11" s="133"/>
      <c r="FI11" s="133"/>
      <c r="FJ11" s="133"/>
      <c r="FK11" s="133"/>
      <c r="FL11" s="133"/>
      <c r="FM11" s="134"/>
      <c r="FN11" s="134"/>
      <c r="FO11" s="134"/>
      <c r="FP11" s="134"/>
      <c r="FQ11" s="134"/>
      <c r="FR11" s="134"/>
      <c r="FS11" s="134"/>
      <c r="FT11" s="134"/>
      <c r="FU11" s="134"/>
      <c r="FV11" s="134"/>
      <c r="FW11" s="134"/>
      <c r="FX11" s="134"/>
      <c r="FY11" s="135"/>
      <c r="FZ11" s="135"/>
      <c r="GA11" s="135"/>
      <c r="GB11" s="135"/>
      <c r="GC11" s="135"/>
      <c r="GD11" s="135"/>
      <c r="GE11" s="135"/>
      <c r="GF11" s="135"/>
      <c r="GG11" s="135"/>
      <c r="GH11" s="135"/>
      <c r="GI11" s="135"/>
      <c r="GJ11" s="135"/>
    </row>
    <row r="12" spans="1:192" x14ac:dyDescent="0.25">
      <c r="A12" s="138"/>
      <c r="B12" s="103" t="s">
        <v>78</v>
      </c>
      <c r="C12" s="103" t="s">
        <v>235</v>
      </c>
      <c r="D12" s="103"/>
      <c r="E12" s="103" t="s">
        <v>236</v>
      </c>
      <c r="F12" s="103" t="s">
        <v>225</v>
      </c>
      <c r="G12" s="103" t="s">
        <v>25</v>
      </c>
      <c r="H12" s="103" t="s">
        <v>2274</v>
      </c>
      <c r="I12" s="103" t="s">
        <v>226</v>
      </c>
      <c r="J12" s="103" t="s">
        <v>227</v>
      </c>
      <c r="K12" s="103" t="s">
        <v>151</v>
      </c>
      <c r="L12" s="103" t="s">
        <v>153</v>
      </c>
      <c r="M12" s="121">
        <v>1</v>
      </c>
      <c r="N12" s="121">
        <v>1</v>
      </c>
      <c r="O12" s="121">
        <v>1</v>
      </c>
      <c r="P12" s="121">
        <v>1</v>
      </c>
      <c r="Q12" s="121">
        <v>1</v>
      </c>
      <c r="R12" s="121">
        <v>1</v>
      </c>
      <c r="S12" s="121">
        <v>1</v>
      </c>
      <c r="T12" s="121">
        <v>1</v>
      </c>
      <c r="U12" s="121">
        <v>1</v>
      </c>
      <c r="V12" s="121">
        <v>1</v>
      </c>
      <c r="W12" s="121">
        <v>1</v>
      </c>
      <c r="X12" s="121">
        <v>1</v>
      </c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4"/>
      <c r="BH12" s="124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6"/>
      <c r="BV12" s="126"/>
      <c r="BW12" s="126"/>
      <c r="BX12" s="126"/>
      <c r="BY12" s="126"/>
      <c r="BZ12" s="126"/>
      <c r="CA12" s="126"/>
      <c r="CB12" s="126"/>
      <c r="CC12" s="126"/>
      <c r="CD12" s="126"/>
      <c r="CE12" s="126"/>
      <c r="CF12" s="126"/>
      <c r="CG12" s="127"/>
      <c r="CH12" s="127"/>
      <c r="CI12" s="127"/>
      <c r="CJ12" s="127"/>
      <c r="CK12" s="127"/>
      <c r="CL12" s="127"/>
      <c r="CM12" s="127"/>
      <c r="CN12" s="127"/>
      <c r="CO12" s="127"/>
      <c r="CP12" s="127"/>
      <c r="CQ12" s="127"/>
      <c r="CR12" s="127"/>
      <c r="CS12" s="128"/>
      <c r="CT12" s="128"/>
      <c r="CU12" s="128"/>
      <c r="CV12" s="128"/>
      <c r="CW12" s="128"/>
      <c r="CX12" s="128"/>
      <c r="CY12" s="128"/>
      <c r="CZ12" s="128"/>
      <c r="DA12" s="128"/>
      <c r="DB12" s="128"/>
      <c r="DC12" s="128"/>
      <c r="DD12" s="128"/>
      <c r="DE12" s="129"/>
      <c r="DF12" s="129"/>
      <c r="DG12" s="129"/>
      <c r="DH12" s="129"/>
      <c r="DI12" s="129"/>
      <c r="DJ12" s="129"/>
      <c r="DK12" s="129"/>
      <c r="DL12" s="129"/>
      <c r="DM12" s="129"/>
      <c r="DN12" s="129"/>
      <c r="DO12" s="129"/>
      <c r="DP12" s="129"/>
      <c r="DQ12" s="130"/>
      <c r="DR12" s="130"/>
      <c r="DS12" s="130"/>
      <c r="DT12" s="130"/>
      <c r="DU12" s="130"/>
      <c r="DV12" s="130"/>
      <c r="DW12" s="130"/>
      <c r="DX12" s="130"/>
      <c r="DY12" s="130"/>
      <c r="DZ12" s="130"/>
      <c r="EA12" s="130"/>
      <c r="EB12" s="130"/>
      <c r="EC12" s="131"/>
      <c r="ED12" s="131"/>
      <c r="EE12" s="131"/>
      <c r="EF12" s="131"/>
      <c r="EG12" s="131"/>
      <c r="EH12" s="131"/>
      <c r="EI12" s="131"/>
      <c r="EJ12" s="131"/>
      <c r="EK12" s="131"/>
      <c r="EL12" s="131"/>
      <c r="EM12" s="131"/>
      <c r="EN12" s="131"/>
      <c r="EO12" s="132"/>
      <c r="EP12" s="132"/>
      <c r="EQ12" s="132"/>
      <c r="ER12" s="132"/>
      <c r="ES12" s="132"/>
      <c r="ET12" s="132"/>
      <c r="EU12" s="132"/>
      <c r="EV12" s="132"/>
      <c r="EW12" s="132"/>
      <c r="EX12" s="132"/>
      <c r="EY12" s="132"/>
      <c r="EZ12" s="132"/>
      <c r="FA12" s="133"/>
      <c r="FB12" s="133"/>
      <c r="FC12" s="133"/>
      <c r="FD12" s="133"/>
      <c r="FE12" s="133"/>
      <c r="FF12" s="133"/>
      <c r="FG12" s="133"/>
      <c r="FH12" s="133"/>
      <c r="FI12" s="133"/>
      <c r="FJ12" s="133"/>
      <c r="FK12" s="133"/>
      <c r="FL12" s="133"/>
      <c r="FM12" s="134"/>
      <c r="FN12" s="134"/>
      <c r="FO12" s="134"/>
      <c r="FP12" s="134"/>
      <c r="FQ12" s="134"/>
      <c r="FR12" s="134"/>
      <c r="FS12" s="134"/>
      <c r="FT12" s="134"/>
      <c r="FU12" s="134"/>
      <c r="FV12" s="134"/>
      <c r="FW12" s="134"/>
      <c r="FX12" s="134"/>
      <c r="FY12" s="135"/>
      <c r="FZ12" s="135"/>
      <c r="GA12" s="135"/>
      <c r="GB12" s="135"/>
      <c r="GC12" s="135"/>
      <c r="GD12" s="135"/>
      <c r="GE12" s="135"/>
      <c r="GF12" s="135"/>
      <c r="GG12" s="135"/>
      <c r="GH12" s="135"/>
      <c r="GI12" s="135"/>
      <c r="GJ12" s="135"/>
    </row>
    <row r="13" spans="1:192" x14ac:dyDescent="0.25">
      <c r="A13" s="138"/>
      <c r="B13" s="103" t="s">
        <v>78</v>
      </c>
      <c r="C13" s="103" t="s">
        <v>237</v>
      </c>
      <c r="D13" s="103"/>
      <c r="E13" s="103" t="s">
        <v>238</v>
      </c>
      <c r="F13" s="103" t="s">
        <v>239</v>
      </c>
      <c r="G13" s="103" t="s">
        <v>25</v>
      </c>
      <c r="H13" s="103" t="s">
        <v>2275</v>
      </c>
      <c r="I13" s="103" t="s">
        <v>226</v>
      </c>
      <c r="J13" s="103" t="s">
        <v>227</v>
      </c>
      <c r="K13" s="103" t="s">
        <v>151</v>
      </c>
      <c r="L13" s="103" t="s">
        <v>153</v>
      </c>
      <c r="M13" s="121">
        <v>1</v>
      </c>
      <c r="N13" s="121">
        <v>1</v>
      </c>
      <c r="O13" s="121">
        <v>1</v>
      </c>
      <c r="P13" s="121">
        <v>1</v>
      </c>
      <c r="Q13" s="121">
        <v>1</v>
      </c>
      <c r="R13" s="121">
        <v>1</v>
      </c>
      <c r="S13" s="121">
        <v>1</v>
      </c>
      <c r="T13" s="121">
        <v>1</v>
      </c>
      <c r="U13" s="121">
        <v>1</v>
      </c>
      <c r="V13" s="121">
        <v>1</v>
      </c>
      <c r="W13" s="121">
        <v>1</v>
      </c>
      <c r="X13" s="121">
        <v>1</v>
      </c>
      <c r="Y13" s="122">
        <v>0.37333333333333335</v>
      </c>
      <c r="Z13" s="122">
        <v>0.37333333333333335</v>
      </c>
      <c r="AA13" s="122">
        <v>0.37333333333333335</v>
      </c>
      <c r="AB13" s="122">
        <v>0.37333333333333335</v>
      </c>
      <c r="AC13" s="122">
        <v>0.37333333333333335</v>
      </c>
      <c r="AD13" s="122">
        <v>0.37333333333333335</v>
      </c>
      <c r="AE13" s="122">
        <v>0.37333333333333335</v>
      </c>
      <c r="AF13" s="122">
        <v>0.37333333333333335</v>
      </c>
      <c r="AG13" s="122">
        <v>0.37333333333333335</v>
      </c>
      <c r="AH13" s="122">
        <v>0.37333333333333335</v>
      </c>
      <c r="AI13" s="122">
        <v>0.37333333333333335</v>
      </c>
      <c r="AJ13" s="122">
        <v>0.37333333333333335</v>
      </c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7"/>
      <c r="CH13" s="127"/>
      <c r="CI13" s="127"/>
      <c r="CJ13" s="127"/>
      <c r="CK13" s="127"/>
      <c r="CL13" s="127"/>
      <c r="CM13" s="127"/>
      <c r="CN13" s="127"/>
      <c r="CO13" s="127"/>
      <c r="CP13" s="127"/>
      <c r="CQ13" s="127"/>
      <c r="CR13" s="127"/>
      <c r="CS13" s="128"/>
      <c r="CT13" s="128"/>
      <c r="CU13" s="128"/>
      <c r="CV13" s="128"/>
      <c r="CW13" s="128"/>
      <c r="CX13" s="128"/>
      <c r="CY13" s="128"/>
      <c r="CZ13" s="128"/>
      <c r="DA13" s="128"/>
      <c r="DB13" s="128"/>
      <c r="DC13" s="128"/>
      <c r="DD13" s="128"/>
      <c r="DE13" s="129"/>
      <c r="DF13" s="129"/>
      <c r="DG13" s="129"/>
      <c r="DH13" s="129"/>
      <c r="DI13" s="129"/>
      <c r="DJ13" s="129"/>
      <c r="DK13" s="129"/>
      <c r="DL13" s="129"/>
      <c r="DM13" s="129"/>
      <c r="DN13" s="129"/>
      <c r="DO13" s="129"/>
      <c r="DP13" s="129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1"/>
      <c r="ED13" s="131"/>
      <c r="EE13" s="131"/>
      <c r="EF13" s="131"/>
      <c r="EG13" s="131"/>
      <c r="EH13" s="131"/>
      <c r="EI13" s="131"/>
      <c r="EJ13" s="131"/>
      <c r="EK13" s="131"/>
      <c r="EL13" s="131"/>
      <c r="EM13" s="131"/>
      <c r="EN13" s="131"/>
      <c r="EO13" s="132"/>
      <c r="EP13" s="132"/>
      <c r="EQ13" s="132"/>
      <c r="ER13" s="132"/>
      <c r="ES13" s="132"/>
      <c r="ET13" s="132"/>
      <c r="EU13" s="132"/>
      <c r="EV13" s="132"/>
      <c r="EW13" s="132"/>
      <c r="EX13" s="132"/>
      <c r="EY13" s="132"/>
      <c r="EZ13" s="132"/>
      <c r="FA13" s="133"/>
      <c r="FB13" s="133"/>
      <c r="FC13" s="133"/>
      <c r="FD13" s="133"/>
      <c r="FE13" s="133"/>
      <c r="FF13" s="133"/>
      <c r="FG13" s="133"/>
      <c r="FH13" s="133"/>
      <c r="FI13" s="133"/>
      <c r="FJ13" s="133"/>
      <c r="FK13" s="133"/>
      <c r="FL13" s="133"/>
      <c r="FM13" s="134"/>
      <c r="FN13" s="134"/>
      <c r="FO13" s="134"/>
      <c r="FP13" s="134"/>
      <c r="FQ13" s="134"/>
      <c r="FR13" s="134"/>
      <c r="FS13" s="134"/>
      <c r="FT13" s="134"/>
      <c r="FU13" s="134"/>
      <c r="FV13" s="134"/>
      <c r="FW13" s="134"/>
      <c r="FX13" s="134"/>
      <c r="FY13" s="135"/>
      <c r="FZ13" s="135"/>
      <c r="GA13" s="135"/>
      <c r="GB13" s="135"/>
      <c r="GC13" s="135"/>
      <c r="GD13" s="135"/>
      <c r="GE13" s="135"/>
      <c r="GF13" s="135"/>
      <c r="GG13" s="135"/>
      <c r="GH13" s="135"/>
      <c r="GI13" s="135"/>
      <c r="GJ13" s="135"/>
    </row>
    <row r="14" spans="1:192" x14ac:dyDescent="0.25">
      <c r="A14" s="138"/>
      <c r="B14" s="103" t="s">
        <v>78</v>
      </c>
      <c r="C14" s="103" t="s">
        <v>237</v>
      </c>
      <c r="D14" s="103"/>
      <c r="E14" s="103" t="s">
        <v>238</v>
      </c>
      <c r="F14" s="103" t="s">
        <v>239</v>
      </c>
      <c r="G14" s="103" t="s">
        <v>25</v>
      </c>
      <c r="H14" s="103" t="s">
        <v>2276</v>
      </c>
      <c r="I14" s="103" t="s">
        <v>226</v>
      </c>
      <c r="J14" s="103" t="s">
        <v>227</v>
      </c>
      <c r="K14" s="103" t="s">
        <v>151</v>
      </c>
      <c r="L14" s="103" t="s">
        <v>153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  <c r="Y14" s="122">
        <v>0.20833333333333334</v>
      </c>
      <c r="Z14" s="122">
        <v>0.20833333333333334</v>
      </c>
      <c r="AA14" s="122">
        <v>0.20833333333333334</v>
      </c>
      <c r="AB14" s="122">
        <v>0.20833333333333334</v>
      </c>
      <c r="AC14" s="122">
        <v>0.20833333333333334</v>
      </c>
      <c r="AD14" s="122">
        <v>0.20833333333333334</v>
      </c>
      <c r="AE14" s="122">
        <v>0.20833333333333334</v>
      </c>
      <c r="AF14" s="122">
        <v>0.20833333333333334</v>
      </c>
      <c r="AG14" s="122">
        <v>0.20833333333333334</v>
      </c>
      <c r="AH14" s="122">
        <v>0.20833333333333334</v>
      </c>
      <c r="AI14" s="122">
        <v>0.20833333333333334</v>
      </c>
      <c r="AJ14" s="122">
        <v>0.20833333333333334</v>
      </c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8"/>
      <c r="CT14" s="128"/>
      <c r="CU14" s="128"/>
      <c r="CV14" s="128"/>
      <c r="CW14" s="128"/>
      <c r="CX14" s="128"/>
      <c r="CY14" s="128"/>
      <c r="CZ14" s="128"/>
      <c r="DA14" s="128"/>
      <c r="DB14" s="128"/>
      <c r="DC14" s="128"/>
      <c r="DD14" s="128"/>
      <c r="DE14" s="129"/>
      <c r="DF14" s="129"/>
      <c r="DG14" s="129"/>
      <c r="DH14" s="129"/>
      <c r="DI14" s="129"/>
      <c r="DJ14" s="129"/>
      <c r="DK14" s="129"/>
      <c r="DL14" s="129"/>
      <c r="DM14" s="129"/>
      <c r="DN14" s="129"/>
      <c r="DO14" s="129"/>
      <c r="DP14" s="129"/>
      <c r="DQ14" s="130"/>
      <c r="DR14" s="130"/>
      <c r="DS14" s="130"/>
      <c r="DT14" s="130"/>
      <c r="DU14" s="130"/>
      <c r="DV14" s="130"/>
      <c r="DW14" s="130"/>
      <c r="DX14" s="130"/>
      <c r="DY14" s="130"/>
      <c r="DZ14" s="130"/>
      <c r="EA14" s="130"/>
      <c r="EB14" s="130"/>
      <c r="EC14" s="131"/>
      <c r="ED14" s="131"/>
      <c r="EE14" s="131"/>
      <c r="EF14" s="131"/>
      <c r="EG14" s="131"/>
      <c r="EH14" s="131"/>
      <c r="EI14" s="131"/>
      <c r="EJ14" s="131"/>
      <c r="EK14" s="131"/>
      <c r="EL14" s="131"/>
      <c r="EM14" s="131"/>
      <c r="EN14" s="131"/>
      <c r="EO14" s="132"/>
      <c r="EP14" s="132"/>
      <c r="EQ14" s="132"/>
      <c r="ER14" s="132"/>
      <c r="ES14" s="132"/>
      <c r="ET14" s="132"/>
      <c r="EU14" s="132"/>
      <c r="EV14" s="132"/>
      <c r="EW14" s="132"/>
      <c r="EX14" s="132"/>
      <c r="EY14" s="132"/>
      <c r="EZ14" s="132"/>
      <c r="FA14" s="133"/>
      <c r="FB14" s="133"/>
      <c r="FC14" s="133"/>
      <c r="FD14" s="133"/>
      <c r="FE14" s="133"/>
      <c r="FF14" s="133"/>
      <c r="FG14" s="133"/>
      <c r="FH14" s="133"/>
      <c r="FI14" s="133"/>
      <c r="FJ14" s="133"/>
      <c r="FK14" s="133"/>
      <c r="FL14" s="133"/>
      <c r="FM14" s="134"/>
      <c r="FN14" s="134"/>
      <c r="FO14" s="134"/>
      <c r="FP14" s="134"/>
      <c r="FQ14" s="134"/>
      <c r="FR14" s="134"/>
      <c r="FS14" s="134"/>
      <c r="FT14" s="134"/>
      <c r="FU14" s="134"/>
      <c r="FV14" s="134"/>
      <c r="FW14" s="134"/>
      <c r="FX14" s="134"/>
      <c r="FY14" s="135"/>
      <c r="FZ14" s="135"/>
      <c r="GA14" s="135"/>
      <c r="GB14" s="135"/>
      <c r="GC14" s="135"/>
      <c r="GD14" s="135"/>
      <c r="GE14" s="135"/>
      <c r="GF14" s="135"/>
      <c r="GG14" s="135"/>
      <c r="GH14" s="135"/>
      <c r="GI14" s="135"/>
      <c r="GJ14" s="135"/>
    </row>
    <row r="15" spans="1:192" x14ac:dyDescent="0.25">
      <c r="A15" s="138"/>
      <c r="B15" s="103" t="s">
        <v>78</v>
      </c>
      <c r="C15" s="103" t="s">
        <v>237</v>
      </c>
      <c r="D15" s="103"/>
      <c r="E15" s="103" t="s">
        <v>238</v>
      </c>
      <c r="F15" s="103" t="s">
        <v>239</v>
      </c>
      <c r="G15" s="103" t="s">
        <v>25</v>
      </c>
      <c r="H15" s="103" t="s">
        <v>2277</v>
      </c>
      <c r="I15" s="103" t="s">
        <v>226</v>
      </c>
      <c r="J15" s="103" t="s">
        <v>227</v>
      </c>
      <c r="K15" s="103" t="s">
        <v>151</v>
      </c>
      <c r="L15" s="103" t="s">
        <v>153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  <c r="Y15" s="122">
        <v>0.41833333333333333</v>
      </c>
      <c r="Z15" s="122">
        <v>0.41833333333333333</v>
      </c>
      <c r="AA15" s="122">
        <v>0.41833333333333333</v>
      </c>
      <c r="AB15" s="122">
        <v>0.41833333333333333</v>
      </c>
      <c r="AC15" s="122">
        <v>0.41833333333333333</v>
      </c>
      <c r="AD15" s="122">
        <v>0.41833333333333333</v>
      </c>
      <c r="AE15" s="122">
        <v>0.41833333333333333</v>
      </c>
      <c r="AF15" s="122">
        <v>0.41833333333333333</v>
      </c>
      <c r="AG15" s="122">
        <v>0.41833333333333333</v>
      </c>
      <c r="AH15" s="122">
        <v>0.41833333333333333</v>
      </c>
      <c r="AI15" s="122">
        <v>0.41833333333333333</v>
      </c>
      <c r="AJ15" s="122">
        <v>0.41833333333333333</v>
      </c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7"/>
      <c r="CH15" s="127"/>
      <c r="CI15" s="127"/>
      <c r="CJ15" s="127"/>
      <c r="CK15" s="127"/>
      <c r="CL15" s="127"/>
      <c r="CM15" s="127"/>
      <c r="CN15" s="127"/>
      <c r="CO15" s="127"/>
      <c r="CP15" s="127"/>
      <c r="CQ15" s="127"/>
      <c r="CR15" s="127"/>
      <c r="CS15" s="128"/>
      <c r="CT15" s="128"/>
      <c r="CU15" s="128"/>
      <c r="CV15" s="128"/>
      <c r="CW15" s="128"/>
      <c r="CX15" s="128"/>
      <c r="CY15" s="128"/>
      <c r="CZ15" s="128"/>
      <c r="DA15" s="128"/>
      <c r="DB15" s="128"/>
      <c r="DC15" s="128"/>
      <c r="DD15" s="128"/>
      <c r="DE15" s="129"/>
      <c r="DF15" s="129"/>
      <c r="DG15" s="129"/>
      <c r="DH15" s="129"/>
      <c r="DI15" s="129"/>
      <c r="DJ15" s="129"/>
      <c r="DK15" s="129"/>
      <c r="DL15" s="129"/>
      <c r="DM15" s="129"/>
      <c r="DN15" s="129"/>
      <c r="DO15" s="129"/>
      <c r="DP15" s="129"/>
      <c r="DQ15" s="130"/>
      <c r="DR15" s="130"/>
      <c r="DS15" s="130"/>
      <c r="DT15" s="130"/>
      <c r="DU15" s="130"/>
      <c r="DV15" s="130"/>
      <c r="DW15" s="130"/>
      <c r="DX15" s="130"/>
      <c r="DY15" s="130"/>
      <c r="DZ15" s="130"/>
      <c r="EA15" s="130"/>
      <c r="EB15" s="130"/>
      <c r="EC15" s="131"/>
      <c r="ED15" s="131"/>
      <c r="EE15" s="131"/>
      <c r="EF15" s="131"/>
      <c r="EG15" s="131"/>
      <c r="EH15" s="131"/>
      <c r="EI15" s="131"/>
      <c r="EJ15" s="131"/>
      <c r="EK15" s="131"/>
      <c r="EL15" s="131"/>
      <c r="EM15" s="131"/>
      <c r="EN15" s="131"/>
      <c r="EO15" s="132"/>
      <c r="EP15" s="132"/>
      <c r="EQ15" s="132"/>
      <c r="ER15" s="132"/>
      <c r="ES15" s="132"/>
      <c r="ET15" s="132"/>
      <c r="EU15" s="132"/>
      <c r="EV15" s="132"/>
      <c r="EW15" s="132"/>
      <c r="EX15" s="132"/>
      <c r="EY15" s="132"/>
      <c r="EZ15" s="132"/>
      <c r="FA15" s="133"/>
      <c r="FB15" s="133"/>
      <c r="FC15" s="133"/>
      <c r="FD15" s="133"/>
      <c r="FE15" s="133"/>
      <c r="FF15" s="133"/>
      <c r="FG15" s="133"/>
      <c r="FH15" s="133"/>
      <c r="FI15" s="133"/>
      <c r="FJ15" s="133"/>
      <c r="FK15" s="133"/>
      <c r="FL15" s="133"/>
      <c r="FM15" s="134"/>
      <c r="FN15" s="134"/>
      <c r="FO15" s="134"/>
      <c r="FP15" s="134"/>
      <c r="FQ15" s="134"/>
      <c r="FR15" s="134"/>
      <c r="FS15" s="134"/>
      <c r="FT15" s="134"/>
      <c r="FU15" s="134"/>
      <c r="FV15" s="134"/>
      <c r="FW15" s="134"/>
      <c r="FX15" s="134"/>
      <c r="FY15" s="135"/>
      <c r="FZ15" s="135"/>
      <c r="GA15" s="135"/>
      <c r="GB15" s="135"/>
      <c r="GC15" s="135"/>
      <c r="GD15" s="135"/>
      <c r="GE15" s="135"/>
      <c r="GF15" s="135"/>
      <c r="GG15" s="135"/>
      <c r="GH15" s="135"/>
      <c r="GI15" s="135"/>
      <c r="GJ15" s="135"/>
    </row>
    <row r="16" spans="1:192" x14ac:dyDescent="0.25">
      <c r="A16" s="138"/>
      <c r="B16" s="103" t="s">
        <v>78</v>
      </c>
      <c r="C16" s="103" t="s">
        <v>240</v>
      </c>
      <c r="D16" s="103"/>
      <c r="E16" s="103" t="s">
        <v>241</v>
      </c>
      <c r="F16" s="103" t="s">
        <v>84</v>
      </c>
      <c r="G16" s="103" t="s">
        <v>25</v>
      </c>
      <c r="H16" s="103" t="s">
        <v>2278</v>
      </c>
      <c r="I16" s="103" t="s">
        <v>79</v>
      </c>
      <c r="J16" s="103" t="s">
        <v>234</v>
      </c>
      <c r="K16" s="103" t="s">
        <v>151</v>
      </c>
      <c r="L16" s="103" t="s">
        <v>153</v>
      </c>
      <c r="M16" s="121">
        <v>1</v>
      </c>
      <c r="N16" s="121">
        <v>1</v>
      </c>
      <c r="O16" s="121">
        <v>1</v>
      </c>
      <c r="P16" s="121">
        <v>1</v>
      </c>
      <c r="Q16" s="121">
        <v>1</v>
      </c>
      <c r="R16" s="121">
        <v>1</v>
      </c>
      <c r="S16" s="121">
        <v>1</v>
      </c>
      <c r="T16" s="121">
        <v>1</v>
      </c>
      <c r="U16" s="121">
        <v>1</v>
      </c>
      <c r="V16" s="121">
        <v>1</v>
      </c>
      <c r="W16" s="121">
        <v>1</v>
      </c>
      <c r="X16" s="121">
        <v>1</v>
      </c>
      <c r="Y16" s="122">
        <v>0.99</v>
      </c>
      <c r="Z16" s="122">
        <v>0.99142857142857144</v>
      </c>
      <c r="AA16" s="122">
        <v>0.99142857142857144</v>
      </c>
      <c r="AB16" s="122">
        <v>0.99142857142857144</v>
      </c>
      <c r="AC16" s="122">
        <v>0.99142857142857144</v>
      </c>
      <c r="AD16" s="122">
        <v>0.99142857142857144</v>
      </c>
      <c r="AE16" s="122">
        <v>0.99142857142857144</v>
      </c>
      <c r="AF16" s="122">
        <v>0.99142857142857144</v>
      </c>
      <c r="AG16" s="122">
        <v>0.99142857142857144</v>
      </c>
      <c r="AH16" s="122">
        <v>0.99142857142857144</v>
      </c>
      <c r="AI16" s="122">
        <v>0.99142857142857144</v>
      </c>
      <c r="AJ16" s="122">
        <v>0.99142857142857144</v>
      </c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7"/>
      <c r="CH16" s="127"/>
      <c r="CI16" s="127"/>
      <c r="CJ16" s="127"/>
      <c r="CK16" s="127"/>
      <c r="CL16" s="127"/>
      <c r="CM16" s="127"/>
      <c r="CN16" s="127"/>
      <c r="CO16" s="127"/>
      <c r="CP16" s="127"/>
      <c r="CQ16" s="127"/>
      <c r="CR16" s="127"/>
      <c r="CS16" s="128"/>
      <c r="CT16" s="128"/>
      <c r="CU16" s="128"/>
      <c r="CV16" s="128"/>
      <c r="CW16" s="128"/>
      <c r="CX16" s="128"/>
      <c r="CY16" s="128"/>
      <c r="CZ16" s="128"/>
      <c r="DA16" s="128"/>
      <c r="DB16" s="128"/>
      <c r="DC16" s="128"/>
      <c r="DD16" s="128"/>
      <c r="DE16" s="129"/>
      <c r="DF16" s="129"/>
      <c r="DG16" s="129"/>
      <c r="DH16" s="129"/>
      <c r="DI16" s="129"/>
      <c r="DJ16" s="129"/>
      <c r="DK16" s="129"/>
      <c r="DL16" s="129"/>
      <c r="DM16" s="129"/>
      <c r="DN16" s="129"/>
      <c r="DO16" s="129"/>
      <c r="DP16" s="129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1"/>
      <c r="ED16" s="131"/>
      <c r="EE16" s="131"/>
      <c r="EF16" s="131"/>
      <c r="EG16" s="131"/>
      <c r="EH16" s="131"/>
      <c r="EI16" s="131"/>
      <c r="EJ16" s="131"/>
      <c r="EK16" s="131"/>
      <c r="EL16" s="131"/>
      <c r="EM16" s="131"/>
      <c r="EN16" s="131"/>
      <c r="EO16" s="132"/>
      <c r="EP16" s="132"/>
      <c r="EQ16" s="132"/>
      <c r="ER16" s="132"/>
      <c r="ES16" s="132"/>
      <c r="ET16" s="132"/>
      <c r="EU16" s="132"/>
      <c r="EV16" s="132"/>
      <c r="EW16" s="132"/>
      <c r="EX16" s="132"/>
      <c r="EY16" s="132"/>
      <c r="EZ16" s="132"/>
      <c r="FA16" s="133"/>
      <c r="FB16" s="133"/>
      <c r="FC16" s="133"/>
      <c r="FD16" s="133"/>
      <c r="FE16" s="133"/>
      <c r="FF16" s="133"/>
      <c r="FG16" s="133"/>
      <c r="FH16" s="133"/>
      <c r="FI16" s="133"/>
      <c r="FJ16" s="133"/>
      <c r="FK16" s="133"/>
      <c r="FL16" s="133"/>
      <c r="FM16" s="134"/>
      <c r="FN16" s="134"/>
      <c r="FO16" s="134"/>
      <c r="FP16" s="134"/>
      <c r="FQ16" s="134"/>
      <c r="FR16" s="134"/>
      <c r="FS16" s="134"/>
      <c r="FT16" s="134"/>
      <c r="FU16" s="134"/>
      <c r="FV16" s="134"/>
      <c r="FW16" s="134"/>
      <c r="FX16" s="134"/>
      <c r="FY16" s="135"/>
      <c r="FZ16" s="135"/>
      <c r="GA16" s="135"/>
      <c r="GB16" s="135"/>
      <c r="GC16" s="135"/>
      <c r="GD16" s="135"/>
      <c r="GE16" s="135"/>
      <c r="GF16" s="135"/>
      <c r="GG16" s="135"/>
      <c r="GH16" s="135"/>
      <c r="GI16" s="135"/>
      <c r="GJ16" s="135"/>
    </row>
    <row r="17" spans="1:192" x14ac:dyDescent="0.25">
      <c r="A17" s="138"/>
      <c r="B17" s="103" t="s">
        <v>78</v>
      </c>
      <c r="C17" s="103" t="s">
        <v>240</v>
      </c>
      <c r="D17" s="103"/>
      <c r="E17" s="103" t="s">
        <v>241</v>
      </c>
      <c r="F17" s="103" t="s">
        <v>84</v>
      </c>
      <c r="G17" s="103" t="s">
        <v>25</v>
      </c>
      <c r="H17" s="103" t="s">
        <v>2279</v>
      </c>
      <c r="I17" s="103" t="s">
        <v>79</v>
      </c>
      <c r="J17" s="103" t="s">
        <v>234</v>
      </c>
      <c r="K17" s="103" t="s">
        <v>151</v>
      </c>
      <c r="L17" s="103" t="s">
        <v>153</v>
      </c>
      <c r="M17" s="121">
        <v>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  <c r="Y17" s="122">
        <v>0.01</v>
      </c>
      <c r="Z17" s="122">
        <v>8.5714285714285719E-3</v>
      </c>
      <c r="AA17" s="122">
        <v>8.5714285714285719E-3</v>
      </c>
      <c r="AB17" s="122">
        <v>8.5714285714285719E-3</v>
      </c>
      <c r="AC17" s="122">
        <v>8.5714285714285719E-3</v>
      </c>
      <c r="AD17" s="122">
        <v>8.5714285714285719E-3</v>
      </c>
      <c r="AE17" s="122">
        <v>8.5714285714285719E-3</v>
      </c>
      <c r="AF17" s="122">
        <v>8.5714285714285719E-3</v>
      </c>
      <c r="AG17" s="122">
        <v>8.5714285714285719E-3</v>
      </c>
      <c r="AH17" s="122">
        <v>8.5714285714285719E-3</v>
      </c>
      <c r="AI17" s="122">
        <v>8.5714285714285719E-3</v>
      </c>
      <c r="AJ17" s="122">
        <v>8.5714285714285719E-3</v>
      </c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7"/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9"/>
      <c r="DF17" s="129"/>
      <c r="DG17" s="129"/>
      <c r="DH17" s="129"/>
      <c r="DI17" s="129"/>
      <c r="DJ17" s="129"/>
      <c r="DK17" s="129"/>
      <c r="DL17" s="129"/>
      <c r="DM17" s="129"/>
      <c r="DN17" s="129"/>
      <c r="DO17" s="129"/>
      <c r="DP17" s="129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30"/>
      <c r="EC17" s="131"/>
      <c r="ED17" s="131"/>
      <c r="EE17" s="131"/>
      <c r="EF17" s="131"/>
      <c r="EG17" s="131"/>
      <c r="EH17" s="131"/>
      <c r="EI17" s="131"/>
      <c r="EJ17" s="131"/>
      <c r="EK17" s="131"/>
      <c r="EL17" s="131"/>
      <c r="EM17" s="131"/>
      <c r="EN17" s="131"/>
      <c r="EO17" s="132"/>
      <c r="EP17" s="132"/>
      <c r="EQ17" s="132"/>
      <c r="ER17" s="132"/>
      <c r="ES17" s="132"/>
      <c r="ET17" s="132"/>
      <c r="EU17" s="132"/>
      <c r="EV17" s="132"/>
      <c r="EW17" s="132"/>
      <c r="EX17" s="132"/>
      <c r="EY17" s="132"/>
      <c r="EZ17" s="132"/>
      <c r="FA17" s="133"/>
      <c r="FB17" s="133"/>
      <c r="FC17" s="133"/>
      <c r="FD17" s="133"/>
      <c r="FE17" s="133"/>
      <c r="FF17" s="133"/>
      <c r="FG17" s="133"/>
      <c r="FH17" s="133"/>
      <c r="FI17" s="133"/>
      <c r="FJ17" s="133"/>
      <c r="FK17" s="133"/>
      <c r="FL17" s="133"/>
      <c r="FM17" s="134"/>
      <c r="FN17" s="134"/>
      <c r="FO17" s="134"/>
      <c r="FP17" s="134"/>
      <c r="FQ17" s="134"/>
      <c r="FR17" s="134"/>
      <c r="FS17" s="134"/>
      <c r="FT17" s="134"/>
      <c r="FU17" s="134"/>
      <c r="FV17" s="134"/>
      <c r="FW17" s="134"/>
      <c r="FX17" s="134"/>
      <c r="FY17" s="135"/>
      <c r="FZ17" s="135"/>
      <c r="GA17" s="135"/>
      <c r="GB17" s="135"/>
      <c r="GC17" s="135"/>
      <c r="GD17" s="135"/>
      <c r="GE17" s="135"/>
      <c r="GF17" s="135"/>
      <c r="GG17" s="135"/>
      <c r="GH17" s="135"/>
      <c r="GI17" s="135"/>
      <c r="GJ17" s="135"/>
    </row>
    <row r="18" spans="1:192" x14ac:dyDescent="0.25">
      <c r="A18" s="138"/>
      <c r="B18" s="103" t="s">
        <v>78</v>
      </c>
      <c r="C18" s="103" t="s">
        <v>242</v>
      </c>
      <c r="D18" s="103"/>
      <c r="E18" s="103" t="s">
        <v>243</v>
      </c>
      <c r="F18" s="103" t="s">
        <v>244</v>
      </c>
      <c r="G18" s="103" t="s">
        <v>25</v>
      </c>
      <c r="H18" s="103" t="s">
        <v>2280</v>
      </c>
      <c r="I18" s="103" t="s">
        <v>98</v>
      </c>
      <c r="J18" s="103" t="s">
        <v>158</v>
      </c>
      <c r="K18" s="103" t="s">
        <v>151</v>
      </c>
      <c r="L18" s="103" t="s">
        <v>153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  <c r="X18" s="121">
        <v>0</v>
      </c>
      <c r="Y18" s="122">
        <v>0.18022042615723732</v>
      </c>
      <c r="Z18" s="122">
        <v>0.18022042615723732</v>
      </c>
      <c r="AA18" s="122">
        <v>0.18022042615723732</v>
      </c>
      <c r="AB18" s="122">
        <v>0.18022042615723732</v>
      </c>
      <c r="AC18" s="122">
        <v>0.18022042615723732</v>
      </c>
      <c r="AD18" s="122">
        <v>0.18022042615723732</v>
      </c>
      <c r="AE18" s="122">
        <v>0.18022042615723732</v>
      </c>
      <c r="AF18" s="122">
        <v>0.18022042615723732</v>
      </c>
      <c r="AG18" s="122">
        <v>0.18022042615723732</v>
      </c>
      <c r="AH18" s="122">
        <v>0.18022042615723732</v>
      </c>
      <c r="AI18" s="122">
        <v>0.18022042615723732</v>
      </c>
      <c r="AJ18" s="122">
        <v>0.18022042615723732</v>
      </c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7"/>
      <c r="CH18" s="127"/>
      <c r="CI18" s="127"/>
      <c r="CJ18" s="127"/>
      <c r="CK18" s="127"/>
      <c r="CL18" s="127"/>
      <c r="CM18" s="127"/>
      <c r="CN18" s="127"/>
      <c r="CO18" s="127"/>
      <c r="CP18" s="127"/>
      <c r="CQ18" s="127"/>
      <c r="CR18" s="127"/>
      <c r="CS18" s="128"/>
      <c r="CT18" s="128"/>
      <c r="CU18" s="128"/>
      <c r="CV18" s="128"/>
      <c r="CW18" s="128"/>
      <c r="CX18" s="128"/>
      <c r="CY18" s="128"/>
      <c r="CZ18" s="128"/>
      <c r="DA18" s="128"/>
      <c r="DB18" s="128"/>
      <c r="DC18" s="128"/>
      <c r="DD18" s="128"/>
      <c r="DE18" s="129"/>
      <c r="DF18" s="129"/>
      <c r="DG18" s="129"/>
      <c r="DH18" s="129"/>
      <c r="DI18" s="129"/>
      <c r="DJ18" s="129"/>
      <c r="DK18" s="129"/>
      <c r="DL18" s="129"/>
      <c r="DM18" s="129"/>
      <c r="DN18" s="129"/>
      <c r="DO18" s="129"/>
      <c r="DP18" s="129"/>
      <c r="DQ18" s="130"/>
      <c r="DR18" s="130"/>
      <c r="DS18" s="130"/>
      <c r="DT18" s="130"/>
      <c r="DU18" s="130"/>
      <c r="DV18" s="130"/>
      <c r="DW18" s="130"/>
      <c r="DX18" s="130"/>
      <c r="DY18" s="130"/>
      <c r="DZ18" s="130"/>
      <c r="EA18" s="130"/>
      <c r="EB18" s="130"/>
      <c r="EC18" s="131"/>
      <c r="ED18" s="131"/>
      <c r="EE18" s="131"/>
      <c r="EF18" s="131"/>
      <c r="EG18" s="131"/>
      <c r="EH18" s="131"/>
      <c r="EI18" s="131"/>
      <c r="EJ18" s="131"/>
      <c r="EK18" s="131"/>
      <c r="EL18" s="131"/>
      <c r="EM18" s="131"/>
      <c r="EN18" s="131"/>
      <c r="EO18" s="132"/>
      <c r="EP18" s="132"/>
      <c r="EQ18" s="132"/>
      <c r="ER18" s="132"/>
      <c r="ES18" s="132"/>
      <c r="ET18" s="132"/>
      <c r="EU18" s="132"/>
      <c r="EV18" s="132"/>
      <c r="EW18" s="132"/>
      <c r="EX18" s="132"/>
      <c r="EY18" s="132"/>
      <c r="EZ18" s="132"/>
      <c r="FA18" s="133"/>
      <c r="FB18" s="133"/>
      <c r="FC18" s="133"/>
      <c r="FD18" s="133"/>
      <c r="FE18" s="133"/>
      <c r="FF18" s="133"/>
      <c r="FG18" s="133"/>
      <c r="FH18" s="133"/>
      <c r="FI18" s="133"/>
      <c r="FJ18" s="133"/>
      <c r="FK18" s="133"/>
      <c r="FL18" s="133"/>
      <c r="FM18" s="134"/>
      <c r="FN18" s="134"/>
      <c r="FO18" s="134"/>
      <c r="FP18" s="134"/>
      <c r="FQ18" s="134"/>
      <c r="FR18" s="134"/>
      <c r="FS18" s="134"/>
      <c r="FT18" s="134"/>
      <c r="FU18" s="134"/>
      <c r="FV18" s="134"/>
      <c r="FW18" s="134"/>
      <c r="FX18" s="134"/>
      <c r="FY18" s="135"/>
      <c r="FZ18" s="135"/>
      <c r="GA18" s="135"/>
      <c r="GB18" s="135"/>
      <c r="GC18" s="135"/>
      <c r="GD18" s="135"/>
      <c r="GE18" s="135"/>
      <c r="GF18" s="135"/>
      <c r="GG18" s="135"/>
      <c r="GH18" s="135"/>
      <c r="GI18" s="135"/>
      <c r="GJ18" s="135"/>
    </row>
    <row r="19" spans="1:192" x14ac:dyDescent="0.25">
      <c r="A19" s="138"/>
      <c r="B19" s="103" t="s">
        <v>78</v>
      </c>
      <c r="C19" s="103" t="s">
        <v>242</v>
      </c>
      <c r="D19" s="103"/>
      <c r="E19" s="103" t="s">
        <v>243</v>
      </c>
      <c r="F19" s="103" t="s">
        <v>244</v>
      </c>
      <c r="G19" s="103" t="s">
        <v>25</v>
      </c>
      <c r="H19" s="103" t="s">
        <v>2281</v>
      </c>
      <c r="I19" s="103" t="s">
        <v>98</v>
      </c>
      <c r="J19" s="103" t="s">
        <v>158</v>
      </c>
      <c r="K19" s="103" t="s">
        <v>151</v>
      </c>
      <c r="L19" s="103" t="s">
        <v>153</v>
      </c>
      <c r="M19" s="121">
        <v>0</v>
      </c>
      <c r="N19" s="121">
        <v>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  <c r="Y19" s="122">
        <v>0.21948567229977958</v>
      </c>
      <c r="Z19" s="122">
        <v>0.21948567229977958</v>
      </c>
      <c r="AA19" s="122">
        <v>0.21948567229977958</v>
      </c>
      <c r="AB19" s="122">
        <v>0.21948567229977958</v>
      </c>
      <c r="AC19" s="122">
        <v>0.21948567229977958</v>
      </c>
      <c r="AD19" s="122">
        <v>0.21948567229977958</v>
      </c>
      <c r="AE19" s="122">
        <v>0.21948567229977958</v>
      </c>
      <c r="AF19" s="122">
        <v>0.21948567229977958</v>
      </c>
      <c r="AG19" s="122">
        <v>0.21948567229977958</v>
      </c>
      <c r="AH19" s="122">
        <v>0.21948567229977958</v>
      </c>
      <c r="AI19" s="122">
        <v>0.21948567229977958</v>
      </c>
      <c r="AJ19" s="122">
        <v>0.21948567229977958</v>
      </c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7"/>
      <c r="CH19" s="127"/>
      <c r="CI19" s="127"/>
      <c r="CJ19" s="127"/>
      <c r="CK19" s="127"/>
      <c r="CL19" s="127"/>
      <c r="CM19" s="127"/>
      <c r="CN19" s="127"/>
      <c r="CO19" s="127"/>
      <c r="CP19" s="127"/>
      <c r="CQ19" s="127"/>
      <c r="CR19" s="127"/>
      <c r="CS19" s="128"/>
      <c r="CT19" s="128"/>
      <c r="CU19" s="128"/>
      <c r="CV19" s="128"/>
      <c r="CW19" s="128"/>
      <c r="CX19" s="128"/>
      <c r="CY19" s="128"/>
      <c r="CZ19" s="128"/>
      <c r="DA19" s="128"/>
      <c r="DB19" s="128"/>
      <c r="DC19" s="128"/>
      <c r="DD19" s="128"/>
      <c r="DE19" s="129"/>
      <c r="DF19" s="129"/>
      <c r="DG19" s="129"/>
      <c r="DH19" s="129"/>
      <c r="DI19" s="129"/>
      <c r="DJ19" s="129"/>
      <c r="DK19" s="129"/>
      <c r="DL19" s="129"/>
      <c r="DM19" s="129"/>
      <c r="DN19" s="129"/>
      <c r="DO19" s="129"/>
      <c r="DP19" s="129"/>
      <c r="DQ19" s="130"/>
      <c r="DR19" s="130"/>
      <c r="DS19" s="130"/>
      <c r="DT19" s="130"/>
      <c r="DU19" s="130"/>
      <c r="DV19" s="130"/>
      <c r="DW19" s="130"/>
      <c r="DX19" s="130"/>
      <c r="DY19" s="130"/>
      <c r="DZ19" s="130"/>
      <c r="EA19" s="130"/>
      <c r="EB19" s="130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31"/>
      <c r="EN19" s="131"/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3"/>
      <c r="FB19" s="133"/>
      <c r="FC19" s="133"/>
      <c r="FD19" s="133"/>
      <c r="FE19" s="133"/>
      <c r="FF19" s="133"/>
      <c r="FG19" s="133"/>
      <c r="FH19" s="133"/>
      <c r="FI19" s="133"/>
      <c r="FJ19" s="133"/>
      <c r="FK19" s="133"/>
      <c r="FL19" s="133"/>
      <c r="FM19" s="134"/>
      <c r="FN19" s="134"/>
      <c r="FO19" s="134"/>
      <c r="FP19" s="134"/>
      <c r="FQ19" s="134"/>
      <c r="FR19" s="134"/>
      <c r="FS19" s="134"/>
      <c r="FT19" s="134"/>
      <c r="FU19" s="134"/>
      <c r="FV19" s="134"/>
      <c r="FW19" s="134"/>
      <c r="FX19" s="134"/>
      <c r="FY19" s="135"/>
      <c r="FZ19" s="135"/>
      <c r="GA19" s="135"/>
      <c r="GB19" s="135"/>
      <c r="GC19" s="135"/>
      <c r="GD19" s="135"/>
      <c r="GE19" s="135"/>
      <c r="GF19" s="135"/>
      <c r="GG19" s="135"/>
      <c r="GH19" s="135"/>
      <c r="GI19" s="135"/>
      <c r="GJ19" s="135"/>
    </row>
    <row r="20" spans="1:192" x14ac:dyDescent="0.25">
      <c r="A20" s="138"/>
      <c r="B20" s="103" t="s">
        <v>78</v>
      </c>
      <c r="C20" s="103" t="s">
        <v>245</v>
      </c>
      <c r="D20" s="103"/>
      <c r="E20" s="103" t="s">
        <v>246</v>
      </c>
      <c r="F20" s="103" t="s">
        <v>247</v>
      </c>
      <c r="G20" s="103" t="s">
        <v>25</v>
      </c>
      <c r="H20" s="103" t="s">
        <v>2282</v>
      </c>
      <c r="I20" s="103" t="s">
        <v>98</v>
      </c>
      <c r="J20" s="103" t="s">
        <v>248</v>
      </c>
      <c r="K20" s="103" t="s">
        <v>151</v>
      </c>
      <c r="L20" s="103" t="s">
        <v>153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  <c r="Y20" s="122">
        <v>3.1250000000000002E-3</v>
      </c>
      <c r="Z20" s="122">
        <v>3.1250000000000002E-3</v>
      </c>
      <c r="AA20" s="122">
        <v>3.1250000000000002E-3</v>
      </c>
      <c r="AB20" s="122">
        <v>3.1250000000000002E-3</v>
      </c>
      <c r="AC20" s="122">
        <v>3.1250000000000002E-3</v>
      </c>
      <c r="AD20" s="122">
        <v>3.1250000000000002E-3</v>
      </c>
      <c r="AE20" s="122">
        <v>3.1250000000000002E-3</v>
      </c>
      <c r="AF20" s="122">
        <v>3.1250000000000002E-3</v>
      </c>
      <c r="AG20" s="122">
        <v>3.1250000000000002E-3</v>
      </c>
      <c r="AH20" s="122">
        <v>3.1250000000000002E-3</v>
      </c>
      <c r="AI20" s="122">
        <v>3.1250000000000002E-3</v>
      </c>
      <c r="AJ20" s="122">
        <v>3.1250000000000002E-3</v>
      </c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7"/>
      <c r="CH20" s="127"/>
      <c r="CI20" s="127"/>
      <c r="CJ20" s="127"/>
      <c r="CK20" s="127"/>
      <c r="CL20" s="127"/>
      <c r="CM20" s="127"/>
      <c r="CN20" s="127"/>
      <c r="CO20" s="127"/>
      <c r="CP20" s="127"/>
      <c r="CQ20" s="127"/>
      <c r="CR20" s="127"/>
      <c r="CS20" s="128"/>
      <c r="CT20" s="128"/>
      <c r="CU20" s="128"/>
      <c r="CV20" s="128"/>
      <c r="CW20" s="128"/>
      <c r="CX20" s="128"/>
      <c r="CY20" s="128"/>
      <c r="CZ20" s="128"/>
      <c r="DA20" s="128"/>
      <c r="DB20" s="128"/>
      <c r="DC20" s="128"/>
      <c r="DD20" s="128"/>
      <c r="DE20" s="129"/>
      <c r="DF20" s="129"/>
      <c r="DG20" s="129"/>
      <c r="DH20" s="129"/>
      <c r="DI20" s="129"/>
      <c r="DJ20" s="129"/>
      <c r="DK20" s="129"/>
      <c r="DL20" s="129"/>
      <c r="DM20" s="129"/>
      <c r="DN20" s="129"/>
      <c r="DO20" s="129"/>
      <c r="DP20" s="129"/>
      <c r="DQ20" s="130"/>
      <c r="DR20" s="130"/>
      <c r="DS20" s="130"/>
      <c r="DT20" s="130"/>
      <c r="DU20" s="130"/>
      <c r="DV20" s="130"/>
      <c r="DW20" s="130"/>
      <c r="DX20" s="130"/>
      <c r="DY20" s="130"/>
      <c r="DZ20" s="130"/>
      <c r="EA20" s="130"/>
      <c r="EB20" s="130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31"/>
      <c r="EN20" s="131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3"/>
      <c r="FB20" s="133"/>
      <c r="FC20" s="133"/>
      <c r="FD20" s="133"/>
      <c r="FE20" s="133"/>
      <c r="FF20" s="133"/>
      <c r="FG20" s="133"/>
      <c r="FH20" s="133"/>
      <c r="FI20" s="133"/>
      <c r="FJ20" s="133"/>
      <c r="FK20" s="133"/>
      <c r="FL20" s="133"/>
      <c r="FM20" s="134"/>
      <c r="FN20" s="134"/>
      <c r="FO20" s="134"/>
      <c r="FP20" s="134"/>
      <c r="FQ20" s="134"/>
      <c r="FR20" s="134"/>
      <c r="FS20" s="134"/>
      <c r="FT20" s="134"/>
      <c r="FU20" s="134"/>
      <c r="FV20" s="134"/>
      <c r="FW20" s="134"/>
      <c r="FX20" s="134"/>
      <c r="FY20" s="135"/>
      <c r="FZ20" s="135"/>
      <c r="GA20" s="135"/>
      <c r="GB20" s="135"/>
      <c r="GC20" s="135"/>
      <c r="GD20" s="135"/>
      <c r="GE20" s="135"/>
      <c r="GF20" s="135"/>
      <c r="GG20" s="135"/>
      <c r="GH20" s="135"/>
      <c r="GI20" s="135"/>
      <c r="GJ20" s="135"/>
    </row>
    <row r="21" spans="1:192" x14ac:dyDescent="0.25">
      <c r="A21" s="138"/>
      <c r="B21" s="103" t="s">
        <v>78</v>
      </c>
      <c r="C21" s="103" t="s">
        <v>249</v>
      </c>
      <c r="D21" s="103"/>
      <c r="E21" s="103" t="s">
        <v>250</v>
      </c>
      <c r="F21" s="103" t="s">
        <v>244</v>
      </c>
      <c r="G21" s="103" t="s">
        <v>25</v>
      </c>
      <c r="H21" s="103" t="s">
        <v>2283</v>
      </c>
      <c r="I21" s="103" t="s">
        <v>159</v>
      </c>
      <c r="J21" s="103" t="s">
        <v>234</v>
      </c>
      <c r="K21" s="103" t="s">
        <v>151</v>
      </c>
      <c r="L21" s="103" t="s">
        <v>153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  <c r="Y21" s="122">
        <v>0.23333357142857142</v>
      </c>
      <c r="Z21" s="122">
        <v>0.23333357142857142</v>
      </c>
      <c r="AA21" s="122">
        <v>0.23333357142857142</v>
      </c>
      <c r="AB21" s="122">
        <v>0.23333357142857142</v>
      </c>
      <c r="AC21" s="122">
        <v>0.23333357142857142</v>
      </c>
      <c r="AD21" s="122">
        <v>0.23333357142857142</v>
      </c>
      <c r="AE21" s="122">
        <v>0.23333357142857142</v>
      </c>
      <c r="AF21" s="122">
        <v>0.23333357142857142</v>
      </c>
      <c r="AG21" s="122">
        <v>0.23333357142857142</v>
      </c>
      <c r="AH21" s="122">
        <v>0.23333357142857142</v>
      </c>
      <c r="AI21" s="122">
        <v>0.23333357142857142</v>
      </c>
      <c r="AJ21" s="122">
        <v>0.23333357142857142</v>
      </c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7"/>
      <c r="CH21" s="127"/>
      <c r="CI21" s="127"/>
      <c r="CJ21" s="127"/>
      <c r="CK21" s="127"/>
      <c r="CL21" s="127"/>
      <c r="CM21" s="127"/>
      <c r="CN21" s="127"/>
      <c r="CO21" s="127"/>
      <c r="CP21" s="127"/>
      <c r="CQ21" s="127"/>
      <c r="CR21" s="127"/>
      <c r="CS21" s="128"/>
      <c r="CT21" s="128"/>
      <c r="CU21" s="128"/>
      <c r="CV21" s="128"/>
      <c r="CW21" s="128"/>
      <c r="CX21" s="128"/>
      <c r="CY21" s="128"/>
      <c r="CZ21" s="128"/>
      <c r="DA21" s="128"/>
      <c r="DB21" s="128"/>
      <c r="DC21" s="128"/>
      <c r="DD21" s="128"/>
      <c r="DE21" s="129"/>
      <c r="DF21" s="129"/>
      <c r="DG21" s="129"/>
      <c r="DH21" s="129"/>
      <c r="DI21" s="129"/>
      <c r="DJ21" s="129"/>
      <c r="DK21" s="129"/>
      <c r="DL21" s="129"/>
      <c r="DM21" s="129"/>
      <c r="DN21" s="129"/>
      <c r="DO21" s="129"/>
      <c r="DP21" s="129"/>
      <c r="DQ21" s="130"/>
      <c r="DR21" s="130"/>
      <c r="DS21" s="130"/>
      <c r="DT21" s="130"/>
      <c r="DU21" s="130"/>
      <c r="DV21" s="130"/>
      <c r="DW21" s="130"/>
      <c r="DX21" s="130"/>
      <c r="DY21" s="130"/>
      <c r="DZ21" s="130"/>
      <c r="EA21" s="130"/>
      <c r="EB21" s="130"/>
      <c r="EC21" s="131"/>
      <c r="ED21" s="131"/>
      <c r="EE21" s="131"/>
      <c r="EF21" s="131"/>
      <c r="EG21" s="131"/>
      <c r="EH21" s="131"/>
      <c r="EI21" s="131"/>
      <c r="EJ21" s="131"/>
      <c r="EK21" s="131"/>
      <c r="EL21" s="131"/>
      <c r="EM21" s="131"/>
      <c r="EN21" s="131"/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3"/>
      <c r="FB21" s="133"/>
      <c r="FC21" s="133"/>
      <c r="FD21" s="133"/>
      <c r="FE21" s="133"/>
      <c r="FF21" s="133"/>
      <c r="FG21" s="133"/>
      <c r="FH21" s="133"/>
      <c r="FI21" s="133"/>
      <c r="FJ21" s="133"/>
      <c r="FK21" s="133"/>
      <c r="FL21" s="133"/>
      <c r="FM21" s="134"/>
      <c r="FN21" s="134"/>
      <c r="FO21" s="134"/>
      <c r="FP21" s="134"/>
      <c r="FQ21" s="134"/>
      <c r="FR21" s="134"/>
      <c r="FS21" s="134"/>
      <c r="FT21" s="134"/>
      <c r="FU21" s="134"/>
      <c r="FV21" s="134"/>
      <c r="FW21" s="134"/>
      <c r="FX21" s="134"/>
      <c r="FY21" s="135"/>
      <c r="FZ21" s="135"/>
      <c r="GA21" s="135"/>
      <c r="GB21" s="135"/>
      <c r="GC21" s="135"/>
      <c r="GD21" s="135"/>
      <c r="GE21" s="135"/>
      <c r="GF21" s="135"/>
      <c r="GG21" s="135"/>
      <c r="GH21" s="135"/>
      <c r="GI21" s="135"/>
      <c r="GJ21" s="135"/>
    </row>
    <row r="22" spans="1:192" x14ac:dyDescent="0.25">
      <c r="A22" s="138"/>
      <c r="B22" s="103" t="s">
        <v>78</v>
      </c>
      <c r="C22" s="103" t="s">
        <v>249</v>
      </c>
      <c r="D22" s="103"/>
      <c r="E22" s="103" t="s">
        <v>250</v>
      </c>
      <c r="F22" s="103" t="s">
        <v>244</v>
      </c>
      <c r="G22" s="103" t="s">
        <v>25</v>
      </c>
      <c r="H22" s="103" t="s">
        <v>2284</v>
      </c>
      <c r="I22" s="103" t="s">
        <v>159</v>
      </c>
      <c r="J22" s="103" t="s">
        <v>234</v>
      </c>
      <c r="K22" s="103" t="s">
        <v>151</v>
      </c>
      <c r="L22" s="103" t="s">
        <v>153</v>
      </c>
      <c r="M22" s="121">
        <v>1</v>
      </c>
      <c r="N22" s="121">
        <v>1</v>
      </c>
      <c r="O22" s="121">
        <v>1</v>
      </c>
      <c r="P22" s="121">
        <v>1</v>
      </c>
      <c r="Q22" s="121">
        <v>1</v>
      </c>
      <c r="R22" s="121">
        <v>1</v>
      </c>
      <c r="S22" s="121">
        <v>1</v>
      </c>
      <c r="T22" s="121">
        <v>1</v>
      </c>
      <c r="U22" s="121">
        <v>1</v>
      </c>
      <c r="V22" s="121">
        <v>1</v>
      </c>
      <c r="W22" s="121">
        <v>1</v>
      </c>
      <c r="X22" s="121">
        <v>1</v>
      </c>
      <c r="Y22" s="122">
        <v>3.5714285714285712E-2</v>
      </c>
      <c r="Z22" s="122">
        <v>3.5714285714285712E-2</v>
      </c>
      <c r="AA22" s="122">
        <v>3.5714285714285712E-2</v>
      </c>
      <c r="AB22" s="122">
        <v>3.5714285714285712E-2</v>
      </c>
      <c r="AC22" s="122">
        <v>3.5714285714285712E-2</v>
      </c>
      <c r="AD22" s="122">
        <v>3.5714285714285712E-2</v>
      </c>
      <c r="AE22" s="122">
        <v>3.5714285714285712E-2</v>
      </c>
      <c r="AF22" s="122">
        <v>3.5714285714285712E-2</v>
      </c>
      <c r="AG22" s="122">
        <v>3.5714285714285712E-2</v>
      </c>
      <c r="AH22" s="122">
        <v>3.5714285714285712E-2</v>
      </c>
      <c r="AI22" s="122">
        <v>3.5714285714285712E-2</v>
      </c>
      <c r="AJ22" s="122">
        <v>3.5714285714285712E-2</v>
      </c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7"/>
      <c r="CH22" s="127"/>
      <c r="CI22" s="127"/>
      <c r="CJ22" s="127"/>
      <c r="CK22" s="127"/>
      <c r="CL22" s="127"/>
      <c r="CM22" s="127"/>
      <c r="CN22" s="127"/>
      <c r="CO22" s="127"/>
      <c r="CP22" s="127"/>
      <c r="CQ22" s="127"/>
      <c r="CR22" s="127"/>
      <c r="CS22" s="128"/>
      <c r="CT22" s="128"/>
      <c r="CU22" s="128"/>
      <c r="CV22" s="128"/>
      <c r="CW22" s="128"/>
      <c r="CX22" s="128"/>
      <c r="CY22" s="128"/>
      <c r="CZ22" s="128"/>
      <c r="DA22" s="128"/>
      <c r="DB22" s="128"/>
      <c r="DC22" s="128"/>
      <c r="DD22" s="128"/>
      <c r="DE22" s="129"/>
      <c r="DF22" s="129"/>
      <c r="DG22" s="129"/>
      <c r="DH22" s="129"/>
      <c r="DI22" s="129"/>
      <c r="DJ22" s="129"/>
      <c r="DK22" s="129"/>
      <c r="DL22" s="129"/>
      <c r="DM22" s="129"/>
      <c r="DN22" s="129"/>
      <c r="DO22" s="129"/>
      <c r="DP22" s="129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1"/>
      <c r="ED22" s="131"/>
      <c r="EE22" s="131"/>
      <c r="EF22" s="131"/>
      <c r="EG22" s="131"/>
      <c r="EH22" s="131"/>
      <c r="EI22" s="131"/>
      <c r="EJ22" s="131"/>
      <c r="EK22" s="131"/>
      <c r="EL22" s="131"/>
      <c r="EM22" s="131"/>
      <c r="EN22" s="131"/>
      <c r="EO22" s="132"/>
      <c r="EP22" s="132"/>
      <c r="EQ22" s="132"/>
      <c r="ER22" s="132"/>
      <c r="ES22" s="132"/>
      <c r="ET22" s="132"/>
      <c r="EU22" s="132"/>
      <c r="EV22" s="132"/>
      <c r="EW22" s="132"/>
      <c r="EX22" s="132"/>
      <c r="EY22" s="132"/>
      <c r="EZ22" s="132"/>
      <c r="FA22" s="133"/>
      <c r="FB22" s="133"/>
      <c r="FC22" s="133"/>
      <c r="FD22" s="133"/>
      <c r="FE22" s="133"/>
      <c r="FF22" s="133"/>
      <c r="FG22" s="133"/>
      <c r="FH22" s="133"/>
      <c r="FI22" s="133"/>
      <c r="FJ22" s="133"/>
      <c r="FK22" s="133"/>
      <c r="FL22" s="133"/>
      <c r="FM22" s="134"/>
      <c r="FN22" s="134"/>
      <c r="FO22" s="134"/>
      <c r="FP22" s="134"/>
      <c r="FQ22" s="134"/>
      <c r="FR22" s="134"/>
      <c r="FS22" s="134"/>
      <c r="FT22" s="134"/>
      <c r="FU22" s="134"/>
      <c r="FV22" s="134"/>
      <c r="FW22" s="134"/>
      <c r="FX22" s="134"/>
      <c r="FY22" s="135"/>
      <c r="FZ22" s="135"/>
      <c r="GA22" s="135"/>
      <c r="GB22" s="135"/>
      <c r="GC22" s="135"/>
      <c r="GD22" s="135"/>
      <c r="GE22" s="135"/>
      <c r="GF22" s="135"/>
      <c r="GG22" s="135"/>
      <c r="GH22" s="135"/>
      <c r="GI22" s="135"/>
      <c r="GJ22" s="135"/>
    </row>
    <row r="23" spans="1:192" x14ac:dyDescent="0.25">
      <c r="A23" s="138"/>
      <c r="B23" s="103" t="s">
        <v>78</v>
      </c>
      <c r="C23" s="103" t="s">
        <v>249</v>
      </c>
      <c r="D23" s="103"/>
      <c r="E23" s="103" t="s">
        <v>250</v>
      </c>
      <c r="F23" s="103" t="s">
        <v>244</v>
      </c>
      <c r="G23" s="103" t="s">
        <v>25</v>
      </c>
      <c r="H23" s="103" t="s">
        <v>2285</v>
      </c>
      <c r="I23" s="103" t="s">
        <v>159</v>
      </c>
      <c r="J23" s="103" t="s">
        <v>234</v>
      </c>
      <c r="K23" s="103" t="s">
        <v>151</v>
      </c>
      <c r="L23" s="103" t="s">
        <v>153</v>
      </c>
      <c r="M23" s="121">
        <v>0</v>
      </c>
      <c r="N23" s="121">
        <v>0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  <c r="Y23" s="122">
        <v>0.26666642857142858</v>
      </c>
      <c r="Z23" s="122">
        <v>0.26666642857142858</v>
      </c>
      <c r="AA23" s="122">
        <v>0.26666642857142858</v>
      </c>
      <c r="AB23" s="122">
        <v>0.26666642857142858</v>
      </c>
      <c r="AC23" s="122">
        <v>0.26666642857142858</v>
      </c>
      <c r="AD23" s="122">
        <v>0.26666642857142858</v>
      </c>
      <c r="AE23" s="122">
        <v>0.26666642857142858</v>
      </c>
      <c r="AF23" s="122">
        <v>0.26666642857142858</v>
      </c>
      <c r="AG23" s="122">
        <v>0.26666642857142858</v>
      </c>
      <c r="AH23" s="122">
        <v>0.26666642857142858</v>
      </c>
      <c r="AI23" s="122">
        <v>0.26666642857142858</v>
      </c>
      <c r="AJ23" s="122">
        <v>0.26666642857142858</v>
      </c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7"/>
      <c r="CH23" s="127"/>
      <c r="CI23" s="127"/>
      <c r="CJ23" s="127"/>
      <c r="CK23" s="127"/>
      <c r="CL23" s="127"/>
      <c r="CM23" s="127"/>
      <c r="CN23" s="127"/>
      <c r="CO23" s="127"/>
      <c r="CP23" s="127"/>
      <c r="CQ23" s="127"/>
      <c r="CR23" s="127"/>
      <c r="CS23" s="128"/>
      <c r="CT23" s="128"/>
      <c r="CU23" s="128"/>
      <c r="CV23" s="128"/>
      <c r="CW23" s="128"/>
      <c r="CX23" s="128"/>
      <c r="CY23" s="128"/>
      <c r="CZ23" s="128"/>
      <c r="DA23" s="128"/>
      <c r="DB23" s="128"/>
      <c r="DC23" s="128"/>
      <c r="DD23" s="128"/>
      <c r="DE23" s="129"/>
      <c r="DF23" s="129"/>
      <c r="DG23" s="129"/>
      <c r="DH23" s="129"/>
      <c r="DI23" s="129"/>
      <c r="DJ23" s="129"/>
      <c r="DK23" s="129"/>
      <c r="DL23" s="129"/>
      <c r="DM23" s="129"/>
      <c r="DN23" s="129"/>
      <c r="DO23" s="129"/>
      <c r="DP23" s="129"/>
      <c r="DQ23" s="130"/>
      <c r="DR23" s="130"/>
      <c r="DS23" s="130"/>
      <c r="DT23" s="130"/>
      <c r="DU23" s="130"/>
      <c r="DV23" s="130"/>
      <c r="DW23" s="130"/>
      <c r="DX23" s="130"/>
      <c r="DY23" s="130"/>
      <c r="DZ23" s="130"/>
      <c r="EA23" s="130"/>
      <c r="EB23" s="130"/>
      <c r="EC23" s="131"/>
      <c r="ED23" s="131"/>
      <c r="EE23" s="131"/>
      <c r="EF23" s="131"/>
      <c r="EG23" s="131"/>
      <c r="EH23" s="131"/>
      <c r="EI23" s="131"/>
      <c r="EJ23" s="131"/>
      <c r="EK23" s="131"/>
      <c r="EL23" s="131"/>
      <c r="EM23" s="131"/>
      <c r="EN23" s="131"/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3"/>
      <c r="FB23" s="133"/>
      <c r="FC23" s="133"/>
      <c r="FD23" s="133"/>
      <c r="FE23" s="133"/>
      <c r="FF23" s="133"/>
      <c r="FG23" s="133"/>
      <c r="FH23" s="133"/>
      <c r="FI23" s="133"/>
      <c r="FJ23" s="133"/>
      <c r="FK23" s="133"/>
      <c r="FL23" s="133"/>
      <c r="FM23" s="134"/>
      <c r="FN23" s="134"/>
      <c r="FO23" s="134"/>
      <c r="FP23" s="134"/>
      <c r="FQ23" s="134"/>
      <c r="FR23" s="134"/>
      <c r="FS23" s="134"/>
      <c r="FT23" s="134"/>
      <c r="FU23" s="134"/>
      <c r="FV23" s="134"/>
      <c r="FW23" s="134"/>
      <c r="FX23" s="134"/>
      <c r="FY23" s="135"/>
      <c r="FZ23" s="135"/>
      <c r="GA23" s="135"/>
      <c r="GB23" s="135"/>
      <c r="GC23" s="135"/>
      <c r="GD23" s="135"/>
      <c r="GE23" s="135"/>
      <c r="GF23" s="135"/>
      <c r="GG23" s="135"/>
      <c r="GH23" s="135"/>
      <c r="GI23" s="135"/>
      <c r="GJ23" s="135"/>
    </row>
  </sheetData>
  <conditionalFormatting sqref="V1">
    <cfRule type="expression" dxfId="67" priority="1">
      <formula>AND(RIGHT(#REF!,4)="From",#REF!&lt;&gt;"MIR Code From")</formula>
    </cfRule>
  </conditionalFormatting>
  <conditionalFormatting sqref="V1">
    <cfRule type="expression" dxfId="66" priority="2">
      <formula>AND(#REF!&lt;&gt;"",RIGHT(#REF!,2)="To")</formula>
    </cfRule>
  </conditionalFormatting>
  <hyperlinks>
    <hyperlink ref="V1" location="'Assumptions-&gt;'!A1" display="у перечню форм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7" tint="0.59999389629810485"/>
  </sheetPr>
  <dimension ref="A1:AA5"/>
  <sheetViews>
    <sheetView topLeftCell="B1" workbookViewId="0">
      <selection activeCell="U1" sqref="U1"/>
    </sheetView>
  </sheetViews>
  <sheetFormatPr defaultRowHeight="15" x14ac:dyDescent="0.25"/>
  <cols>
    <col min="1" max="17" width="10.42578125" customWidth="1"/>
    <col min="18" max="22" width="10" customWidth="1"/>
  </cols>
  <sheetData>
    <row r="1" spans="1:27" ht="26.25" x14ac:dyDescent="0.25">
      <c r="A1" s="150" t="s">
        <v>284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62" t="s">
        <v>313</v>
      </c>
      <c r="V1" s="102"/>
    </row>
    <row r="4" spans="1:27" ht="18.75" x14ac:dyDescent="0.3">
      <c r="R4" s="152" t="s">
        <v>293</v>
      </c>
      <c r="W4" s="152" t="s">
        <v>294</v>
      </c>
    </row>
    <row r="5" spans="1:27" ht="60" x14ac:dyDescent="0.25">
      <c r="A5" s="149" t="s">
        <v>115</v>
      </c>
      <c r="B5" s="149" t="s">
        <v>52</v>
      </c>
      <c r="C5" s="149" t="s">
        <v>114</v>
      </c>
      <c r="D5" s="149" t="s">
        <v>215</v>
      </c>
      <c r="E5" s="149" t="s">
        <v>218</v>
      </c>
      <c r="F5" s="149" t="s">
        <v>216</v>
      </c>
      <c r="G5" s="149" t="s">
        <v>286</v>
      </c>
      <c r="H5" s="149" t="s">
        <v>287</v>
      </c>
      <c r="I5" s="149" t="s">
        <v>288</v>
      </c>
      <c r="J5" s="149" t="s">
        <v>289</v>
      </c>
      <c r="K5" s="149" t="s">
        <v>290</v>
      </c>
      <c r="L5" s="149" t="s">
        <v>18</v>
      </c>
      <c r="M5" s="149" t="s">
        <v>217</v>
      </c>
      <c r="N5" s="149" t="s">
        <v>63</v>
      </c>
      <c r="O5" s="149" t="s">
        <v>62</v>
      </c>
      <c r="P5" s="149" t="s">
        <v>61</v>
      </c>
      <c r="Q5" s="149" t="s">
        <v>144</v>
      </c>
      <c r="R5" s="151" t="s">
        <v>292</v>
      </c>
      <c r="S5" s="151" t="s">
        <v>291</v>
      </c>
      <c r="T5" s="151" t="s">
        <v>118</v>
      </c>
      <c r="U5" s="151" t="s">
        <v>119</v>
      </c>
      <c r="V5" s="151" t="s">
        <v>285</v>
      </c>
      <c r="W5" s="153" t="s">
        <v>292</v>
      </c>
      <c r="X5" s="153" t="s">
        <v>291</v>
      </c>
      <c r="Y5" s="153" t="s">
        <v>118</v>
      </c>
      <c r="Z5" s="153" t="s">
        <v>119</v>
      </c>
      <c r="AA5" s="153" t="s">
        <v>285</v>
      </c>
    </row>
  </sheetData>
  <conditionalFormatting sqref="V5 A5:T5">
    <cfRule type="expression" dxfId="65" priority="6">
      <formula>$P5="update"</formula>
    </cfRule>
    <cfRule type="expression" dxfId="64" priority="7">
      <formula>$P5="insert"</formula>
    </cfRule>
    <cfRule type="expression" dxfId="63" priority="8">
      <formula>$P5="delete"</formula>
    </cfRule>
  </conditionalFormatting>
  <conditionalFormatting sqref="AA5 W5:Y5">
    <cfRule type="expression" dxfId="62" priority="3">
      <formula>$P5="update"</formula>
    </cfRule>
    <cfRule type="expression" dxfId="61" priority="4">
      <formula>$P5="insert"</formula>
    </cfRule>
    <cfRule type="expression" dxfId="60" priority="5">
      <formula>$P5="delete"</formula>
    </cfRule>
  </conditionalFormatting>
  <conditionalFormatting sqref="U1">
    <cfRule type="expression" dxfId="59" priority="1">
      <formula>AND(RIGHT(#REF!,4)="From",#REF!&lt;&gt;"MIR Code From")</formula>
    </cfRule>
  </conditionalFormatting>
  <conditionalFormatting sqref="U1">
    <cfRule type="expression" dxfId="58" priority="2">
      <formula>AND(#REF!&lt;&gt;"",RIGHT(#REF!,2)="To")</formula>
    </cfRule>
  </conditionalFormatting>
  <hyperlinks>
    <hyperlink ref="U1" location="'Assumptions-&gt;'!A1" display="у перечню форм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7" tint="0.59999389629810485"/>
  </sheetPr>
  <dimension ref="A10:Q10"/>
  <sheetViews>
    <sheetView topLeftCell="A7" zoomScale="145" zoomScaleNormal="145" workbookViewId="0">
      <selection activeCell="Q10" sqref="Q10"/>
    </sheetView>
  </sheetViews>
  <sheetFormatPr defaultRowHeight="15" x14ac:dyDescent="0.25"/>
  <cols>
    <col min="1" max="16" width="9.140625" style="156"/>
  </cols>
  <sheetData>
    <row r="10" spans="17:17" x14ac:dyDescent="0.25">
      <c r="Q10" s="162" t="s">
        <v>313</v>
      </c>
    </row>
  </sheetData>
  <conditionalFormatting sqref="Q10">
    <cfRule type="expression" dxfId="57" priority="1">
      <formula>AND(RIGHT(#REF!,4)="From",#REF!&lt;&gt;"MIR Code From")</formula>
    </cfRule>
  </conditionalFormatting>
  <conditionalFormatting sqref="Q10">
    <cfRule type="expression" dxfId="56" priority="2">
      <formula>AND(#REF!&lt;&gt;"",RIGHT(#REF!,2)="To")</formula>
    </cfRule>
  </conditionalFormatting>
  <hyperlinks>
    <hyperlink ref="Q10" location="'Assumptions-&gt;'!A1" display="у перечню форм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7" tint="0.59999389629810485"/>
  </sheetPr>
  <dimension ref="A2:AX11"/>
  <sheetViews>
    <sheetView zoomScale="80" zoomScaleNormal="80" workbookViewId="0">
      <selection activeCell="K12" sqref="K12"/>
    </sheetView>
  </sheetViews>
  <sheetFormatPr defaultRowHeight="15" x14ac:dyDescent="0.25"/>
  <cols>
    <col min="1" max="1" width="19.140625" customWidth="1"/>
    <col min="2" max="2" width="22.28515625" customWidth="1"/>
    <col min="3" max="3" width="14.5703125" bestFit="1" customWidth="1"/>
    <col min="4" max="4" width="19" customWidth="1"/>
    <col min="5" max="5" width="21.85546875" customWidth="1"/>
    <col min="6" max="6" width="23.42578125" customWidth="1"/>
    <col min="7" max="7" width="18.42578125" customWidth="1"/>
    <col min="8" max="8" width="16.85546875" customWidth="1"/>
    <col min="9" max="9" width="18.85546875" customWidth="1"/>
    <col min="10" max="10" width="18.42578125" customWidth="1"/>
    <col min="11" max="11" width="18.140625" customWidth="1"/>
    <col min="12" max="24" width="7.85546875" customWidth="1"/>
    <col min="25" max="25" width="7.140625" customWidth="1"/>
    <col min="26" max="26" width="10.7109375" customWidth="1"/>
    <col min="27" max="37" width="7.140625" customWidth="1"/>
  </cols>
  <sheetData>
    <row r="2" spans="1:50" ht="26.25" x14ac:dyDescent="0.25">
      <c r="E2" s="150" t="s">
        <v>1503</v>
      </c>
      <c r="N2" s="162" t="s">
        <v>313</v>
      </c>
    </row>
    <row r="5" spans="1:50" ht="15.75" thickBot="1" x14ac:dyDescent="0.3"/>
    <row r="6" spans="1:50" ht="23.25" x14ac:dyDescent="0.35">
      <c r="A6" s="103" t="s">
        <v>115</v>
      </c>
      <c r="B6" s="103" t="s">
        <v>16</v>
      </c>
      <c r="C6" s="120" t="s">
        <v>1537</v>
      </c>
      <c r="D6" s="120"/>
      <c r="E6" s="120"/>
      <c r="F6" s="120"/>
      <c r="G6" s="103"/>
      <c r="H6" s="103"/>
      <c r="I6" s="103"/>
      <c r="J6" s="103"/>
      <c r="K6" s="281"/>
      <c r="L6" s="282" t="s">
        <v>1539</v>
      </c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4"/>
      <c r="Y6" s="282" t="s">
        <v>1540</v>
      </c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4"/>
      <c r="AL6" s="282" t="s">
        <v>2157</v>
      </c>
      <c r="AM6" s="283"/>
      <c r="AN6" s="283"/>
      <c r="AO6" s="283"/>
      <c r="AP6" s="283"/>
      <c r="AQ6" s="283"/>
      <c r="AR6" s="283"/>
      <c r="AS6" s="283"/>
      <c r="AT6" s="283"/>
      <c r="AU6" s="283"/>
      <c r="AV6" s="283"/>
      <c r="AW6" s="283"/>
      <c r="AX6" s="284"/>
    </row>
    <row r="7" spans="1:50" x14ac:dyDescent="0.25">
      <c r="A7" s="103"/>
      <c r="B7" s="103" t="s">
        <v>16</v>
      </c>
      <c r="D7" s="120" t="s">
        <v>138</v>
      </c>
      <c r="E7" s="120" t="s">
        <v>139</v>
      </c>
      <c r="F7" s="120" t="s">
        <v>140</v>
      </c>
      <c r="G7" s="103" t="s">
        <v>141</v>
      </c>
      <c r="H7" s="103" t="s">
        <v>52</v>
      </c>
      <c r="I7" s="103" t="s">
        <v>142</v>
      </c>
      <c r="J7" s="103" t="s">
        <v>143</v>
      </c>
      <c r="K7" s="281" t="s">
        <v>144</v>
      </c>
      <c r="L7" s="285" t="s">
        <v>27</v>
      </c>
      <c r="M7" s="103" t="s">
        <v>28</v>
      </c>
      <c r="N7" s="103" t="s">
        <v>29</v>
      </c>
      <c r="O7" s="103" t="s">
        <v>30</v>
      </c>
      <c r="P7" s="103" t="s">
        <v>31</v>
      </c>
      <c r="Q7" s="103" t="s">
        <v>32</v>
      </c>
      <c r="R7" s="103" t="s">
        <v>33</v>
      </c>
      <c r="S7" s="103" t="s">
        <v>34</v>
      </c>
      <c r="T7" s="103" t="s">
        <v>35</v>
      </c>
      <c r="U7" s="103" t="s">
        <v>36</v>
      </c>
      <c r="V7" s="103" t="s">
        <v>37</v>
      </c>
      <c r="W7" s="103" t="s">
        <v>38</v>
      </c>
      <c r="X7" s="286" t="s">
        <v>1538</v>
      </c>
      <c r="Y7" s="285" t="s">
        <v>27</v>
      </c>
      <c r="Z7" s="103" t="s">
        <v>28</v>
      </c>
      <c r="AA7" s="103" t="s">
        <v>29</v>
      </c>
      <c r="AB7" s="103" t="s">
        <v>30</v>
      </c>
      <c r="AC7" s="103" t="s">
        <v>31</v>
      </c>
      <c r="AD7" s="103" t="s">
        <v>32</v>
      </c>
      <c r="AE7" s="103" t="s">
        <v>33</v>
      </c>
      <c r="AF7" s="103" t="s">
        <v>34</v>
      </c>
      <c r="AG7" s="103" t="s">
        <v>35</v>
      </c>
      <c r="AH7" s="103" t="s">
        <v>36</v>
      </c>
      <c r="AI7" s="103" t="s">
        <v>37</v>
      </c>
      <c r="AJ7" s="103" t="s">
        <v>38</v>
      </c>
      <c r="AK7" s="286" t="s">
        <v>1538</v>
      </c>
      <c r="AL7" s="285" t="s">
        <v>27</v>
      </c>
      <c r="AM7" s="103" t="s">
        <v>28</v>
      </c>
      <c r="AN7" s="103" t="s">
        <v>29</v>
      </c>
      <c r="AO7" s="103" t="s">
        <v>30</v>
      </c>
      <c r="AP7" s="103" t="s">
        <v>31</v>
      </c>
      <c r="AQ7" s="103" t="s">
        <v>32</v>
      </c>
      <c r="AR7" s="103" t="s">
        <v>33</v>
      </c>
      <c r="AS7" s="103" t="s">
        <v>34</v>
      </c>
      <c r="AT7" s="103" t="s">
        <v>35</v>
      </c>
      <c r="AU7" s="103" t="s">
        <v>36</v>
      </c>
      <c r="AV7" s="103" t="s">
        <v>37</v>
      </c>
      <c r="AW7" s="103" t="s">
        <v>38</v>
      </c>
      <c r="AX7" s="286" t="s">
        <v>1538</v>
      </c>
    </row>
    <row r="8" spans="1:50" x14ac:dyDescent="0.25">
      <c r="A8" s="103"/>
      <c r="B8" s="103" t="s">
        <v>25</v>
      </c>
      <c r="C8" s="120" t="s">
        <v>145</v>
      </c>
      <c r="D8" s="120" t="s">
        <v>147</v>
      </c>
      <c r="E8" s="120" t="s">
        <v>148</v>
      </c>
      <c r="F8" s="120" t="s">
        <v>149</v>
      </c>
      <c r="G8" s="103" t="s">
        <v>150</v>
      </c>
      <c r="H8" s="103" t="s">
        <v>78</v>
      </c>
      <c r="I8" s="103" t="s">
        <v>151</v>
      </c>
      <c r="J8" s="103" t="s">
        <v>152</v>
      </c>
      <c r="K8" s="281" t="s">
        <v>153</v>
      </c>
      <c r="L8" s="287">
        <v>0</v>
      </c>
      <c r="M8" s="104">
        <v>0</v>
      </c>
      <c r="N8" s="104">
        <v>0</v>
      </c>
      <c r="O8" s="104">
        <v>0</v>
      </c>
      <c r="P8" s="104">
        <v>0</v>
      </c>
      <c r="Q8" s="104">
        <v>0</v>
      </c>
      <c r="R8" s="104">
        <v>0</v>
      </c>
      <c r="S8" s="104">
        <v>0</v>
      </c>
      <c r="T8" s="104">
        <v>0</v>
      </c>
      <c r="U8" s="104">
        <v>0</v>
      </c>
      <c r="V8" s="104">
        <v>0</v>
      </c>
      <c r="W8" s="104">
        <v>0</v>
      </c>
      <c r="X8" s="288"/>
      <c r="Y8" s="287">
        <v>0</v>
      </c>
      <c r="Z8" s="104">
        <v>0</v>
      </c>
      <c r="AA8" s="104">
        <v>0</v>
      </c>
      <c r="AB8" s="104">
        <v>0</v>
      </c>
      <c r="AC8" s="104">
        <v>0</v>
      </c>
      <c r="AD8" s="104">
        <v>0</v>
      </c>
      <c r="AE8" s="104">
        <v>0</v>
      </c>
      <c r="AF8" s="104">
        <v>0</v>
      </c>
      <c r="AG8" s="104">
        <v>0</v>
      </c>
      <c r="AH8" s="104">
        <v>0</v>
      </c>
      <c r="AI8" s="104">
        <v>0</v>
      </c>
      <c r="AJ8" s="104">
        <v>0</v>
      </c>
      <c r="AK8" s="288"/>
      <c r="AL8" s="287">
        <v>0</v>
      </c>
      <c r="AM8" s="104">
        <v>0</v>
      </c>
      <c r="AN8" s="104">
        <v>0</v>
      </c>
      <c r="AO8" s="104">
        <v>0</v>
      </c>
      <c r="AP8" s="104">
        <v>0</v>
      </c>
      <c r="AQ8" s="104">
        <v>0</v>
      </c>
      <c r="AR8" s="104">
        <v>0</v>
      </c>
      <c r="AS8" s="104">
        <v>0</v>
      </c>
      <c r="AT8" s="104">
        <v>0</v>
      </c>
      <c r="AU8" s="104">
        <v>0</v>
      </c>
      <c r="AV8" s="104">
        <v>0</v>
      </c>
      <c r="AW8" s="104">
        <v>0</v>
      </c>
      <c r="AX8" s="288"/>
    </row>
    <row r="9" spans="1:50" ht="15.75" thickBot="1" x14ac:dyDescent="0.3">
      <c r="A9" s="103"/>
      <c r="B9" s="103" t="s">
        <v>25</v>
      </c>
      <c r="C9" s="120" t="s">
        <v>2252</v>
      </c>
      <c r="D9" s="120" t="s">
        <v>155</v>
      </c>
      <c r="E9" s="120" t="s">
        <v>156</v>
      </c>
      <c r="F9" s="120" t="s">
        <v>157</v>
      </c>
      <c r="G9" s="103" t="s">
        <v>158</v>
      </c>
      <c r="H9" s="103" t="s">
        <v>78</v>
      </c>
      <c r="I9" s="103" t="s">
        <v>151</v>
      </c>
      <c r="J9" s="103" t="s">
        <v>159</v>
      </c>
      <c r="K9" s="281" t="s">
        <v>153</v>
      </c>
      <c r="L9" s="289">
        <v>5000</v>
      </c>
      <c r="M9" s="290">
        <v>5000</v>
      </c>
      <c r="N9" s="290">
        <v>5000</v>
      </c>
      <c r="O9" s="290">
        <v>5000</v>
      </c>
      <c r="P9" s="290">
        <v>5000</v>
      </c>
      <c r="Q9" s="290">
        <v>5000</v>
      </c>
      <c r="R9" s="290">
        <v>5000</v>
      </c>
      <c r="S9" s="290">
        <v>5000</v>
      </c>
      <c r="T9" s="290">
        <v>5000</v>
      </c>
      <c r="U9" s="290">
        <v>5000</v>
      </c>
      <c r="V9" s="290">
        <v>5000</v>
      </c>
      <c r="W9" s="290">
        <v>5000</v>
      </c>
      <c r="X9" s="291">
        <f>SUM(L9:W9)</f>
        <v>60000</v>
      </c>
      <c r="Y9" s="289">
        <v>5000</v>
      </c>
      <c r="Z9" s="290">
        <v>10000</v>
      </c>
      <c r="AA9" s="290">
        <v>5000</v>
      </c>
      <c r="AB9" s="290">
        <v>4000</v>
      </c>
      <c r="AC9" s="290">
        <v>5000</v>
      </c>
      <c r="AD9" s="290">
        <v>5000</v>
      </c>
      <c r="AE9" s="290">
        <v>5000</v>
      </c>
      <c r="AF9" s="290">
        <v>5000</v>
      </c>
      <c r="AG9" s="290">
        <v>5000</v>
      </c>
      <c r="AH9" s="290">
        <v>5000</v>
      </c>
      <c r="AI9" s="290">
        <v>5000</v>
      </c>
      <c r="AJ9" s="290">
        <v>5000</v>
      </c>
      <c r="AK9" s="291">
        <f>SUM(Y9:AJ9)</f>
        <v>64000</v>
      </c>
      <c r="AL9" s="289">
        <f>Y9-L9</f>
        <v>0</v>
      </c>
      <c r="AM9" s="289">
        <f t="shared" ref="AM9:AX9" si="0">Z9-M9</f>
        <v>5000</v>
      </c>
      <c r="AN9" s="289">
        <f t="shared" si="0"/>
        <v>0</v>
      </c>
      <c r="AO9" s="289">
        <f t="shared" si="0"/>
        <v>-1000</v>
      </c>
      <c r="AP9" s="289">
        <f t="shared" si="0"/>
        <v>0</v>
      </c>
      <c r="AQ9" s="289">
        <f t="shared" si="0"/>
        <v>0</v>
      </c>
      <c r="AR9" s="289">
        <f t="shared" si="0"/>
        <v>0</v>
      </c>
      <c r="AS9" s="289">
        <f t="shared" si="0"/>
        <v>0</v>
      </c>
      <c r="AT9" s="289">
        <f t="shared" si="0"/>
        <v>0</v>
      </c>
      <c r="AU9" s="289">
        <f t="shared" si="0"/>
        <v>0</v>
      </c>
      <c r="AV9" s="289">
        <f t="shared" si="0"/>
        <v>0</v>
      </c>
      <c r="AW9" s="289">
        <f t="shared" si="0"/>
        <v>0</v>
      </c>
      <c r="AX9" s="289">
        <f t="shared" si="0"/>
        <v>4000</v>
      </c>
    </row>
    <row r="10" spans="1:50" ht="15.75" thickBot="1" x14ac:dyDescent="0.3">
      <c r="A10" s="103"/>
      <c r="B10" s="103"/>
      <c r="C10" s="120"/>
      <c r="D10" s="120"/>
      <c r="E10" s="120"/>
      <c r="F10" s="120"/>
      <c r="G10" s="103"/>
      <c r="H10" s="103"/>
      <c r="I10" s="103" t="s">
        <v>384</v>
      </c>
      <c r="J10" s="103"/>
      <c r="K10" s="281"/>
      <c r="L10" s="289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1"/>
      <c r="Y10" s="289"/>
      <c r="Z10" s="290"/>
      <c r="AA10" s="290"/>
      <c r="AB10" s="290"/>
      <c r="AC10" s="290"/>
      <c r="AD10" s="290"/>
      <c r="AE10" s="290"/>
      <c r="AF10" s="290"/>
      <c r="AG10" s="290"/>
      <c r="AH10" s="290"/>
      <c r="AI10" s="290"/>
      <c r="AJ10" s="290"/>
      <c r="AK10" s="291"/>
      <c r="AL10" s="289"/>
      <c r="AM10" s="290"/>
      <c r="AN10" s="290"/>
      <c r="AO10" s="290"/>
      <c r="AP10" s="290"/>
      <c r="AQ10" s="290"/>
      <c r="AR10" s="290"/>
      <c r="AS10" s="290"/>
      <c r="AT10" s="290"/>
      <c r="AU10" s="290"/>
      <c r="AV10" s="290"/>
      <c r="AW10" s="290"/>
      <c r="AX10" s="291"/>
    </row>
    <row r="11" spans="1:50" ht="15.75" thickBot="1" x14ac:dyDescent="0.3">
      <c r="A11" s="103"/>
      <c r="B11" s="103"/>
      <c r="C11" s="120"/>
      <c r="D11" s="120"/>
      <c r="E11" s="120"/>
      <c r="F11" s="120"/>
      <c r="G11" s="103"/>
      <c r="H11" s="103"/>
      <c r="I11" s="103" t="s">
        <v>1541</v>
      </c>
      <c r="J11" s="103"/>
      <c r="K11" s="281"/>
      <c r="L11" s="289"/>
      <c r="M11" s="290"/>
      <c r="N11" s="290"/>
      <c r="O11" s="290"/>
      <c r="P11" s="290"/>
      <c r="Q11" s="290"/>
      <c r="R11" s="290"/>
      <c r="S11" s="290"/>
      <c r="T11" s="290"/>
      <c r="U11" s="290"/>
      <c r="V11" s="290"/>
      <c r="W11" s="290"/>
      <c r="X11" s="291"/>
      <c r="Y11" s="289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  <c r="AJ11" s="290"/>
      <c r="AK11" s="291"/>
      <c r="AL11" s="289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1"/>
    </row>
  </sheetData>
  <conditionalFormatting sqref="N2">
    <cfRule type="expression" dxfId="55" priority="1">
      <formula>AND(RIGHT(#REF!,4)="From",#REF!&lt;&gt;"MIR Code From")</formula>
    </cfRule>
  </conditionalFormatting>
  <conditionalFormatting sqref="N2">
    <cfRule type="expression" dxfId="54" priority="2">
      <formula>AND(#REF!&lt;&gt;"",RIGHT(#REF!,2)="To")</formula>
    </cfRule>
  </conditionalFormatting>
  <hyperlinks>
    <hyperlink ref="N2" location="'Assumptions-&gt;'!A1" display="у перечню форм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theme="7" tint="0.59999389629810485"/>
  </sheetPr>
  <dimension ref="A2:U27"/>
  <sheetViews>
    <sheetView workbookViewId="0">
      <selection activeCell="L17" sqref="L17"/>
    </sheetView>
  </sheetViews>
  <sheetFormatPr defaultRowHeight="12.75" x14ac:dyDescent="0.2"/>
  <cols>
    <col min="1" max="1" width="34.7109375" style="293" customWidth="1"/>
    <col min="2" max="2" width="11.7109375" style="293" customWidth="1"/>
    <col min="3" max="16384" width="9.140625" style="293"/>
  </cols>
  <sheetData>
    <row r="2" spans="1:21" ht="26.25" x14ac:dyDescent="0.25">
      <c r="A2" s="150" t="s">
        <v>1504</v>
      </c>
      <c r="J2" s="162" t="s">
        <v>313</v>
      </c>
    </row>
    <row r="5" spans="1:21" ht="18" x14ac:dyDescent="0.25">
      <c r="A5" s="292"/>
    </row>
    <row r="7" spans="1:21" x14ac:dyDescent="0.2">
      <c r="A7" s="293" t="s">
        <v>1542</v>
      </c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</row>
    <row r="8" spans="1:21" x14ac:dyDescent="0.2">
      <c r="B8" s="295" t="s">
        <v>1543</v>
      </c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</row>
    <row r="9" spans="1:21" ht="26.25" x14ac:dyDescent="0.25">
      <c r="A9" s="296" t="s">
        <v>1544</v>
      </c>
      <c r="B9" s="297">
        <v>782.84140956199997</v>
      </c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</row>
    <row r="10" spans="1:21" ht="53.25" customHeight="1" x14ac:dyDescent="0.25">
      <c r="A10" s="298" t="s">
        <v>1545</v>
      </c>
      <c r="B10" s="299">
        <v>11.332454610000722</v>
      </c>
      <c r="D10" s="294"/>
      <c r="E10" s="294" t="s">
        <v>1542</v>
      </c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</row>
    <row r="11" spans="1:21" ht="53.25" customHeight="1" x14ac:dyDescent="0.25">
      <c r="A11" s="298" t="s">
        <v>1546</v>
      </c>
      <c r="B11" s="299">
        <v>24.188235414662739</v>
      </c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</row>
    <row r="12" spans="1:21" ht="53.25" customHeight="1" x14ac:dyDescent="0.25">
      <c r="A12" s="298" t="s">
        <v>1547</v>
      </c>
      <c r="B12" s="299">
        <v>53.115743144706464</v>
      </c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</row>
    <row r="13" spans="1:21" ht="53.25" customHeight="1" x14ac:dyDescent="0.25">
      <c r="A13" s="298" t="s">
        <v>1548</v>
      </c>
      <c r="B13" s="299">
        <v>83.529220320000036</v>
      </c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</row>
    <row r="14" spans="1:21" ht="53.25" customHeight="1" x14ac:dyDescent="0.25">
      <c r="A14" s="298" t="s">
        <v>1549</v>
      </c>
      <c r="B14" s="299">
        <v>90</v>
      </c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</row>
    <row r="15" spans="1:21" ht="53.25" customHeight="1" x14ac:dyDescent="0.25">
      <c r="A15" s="298" t="s">
        <v>1550</v>
      </c>
      <c r="B15" s="299">
        <v>156.69582614333331</v>
      </c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</row>
    <row r="16" spans="1:21" ht="53.25" customHeight="1" x14ac:dyDescent="0.25">
      <c r="A16" s="298" t="s">
        <v>1551</v>
      </c>
      <c r="B16" s="299">
        <v>25</v>
      </c>
      <c r="D16" s="294"/>
      <c r="E16" s="294"/>
      <c r="F16" s="294"/>
      <c r="G16" s="294"/>
      <c r="H16" s="294"/>
      <c r="I16" s="294"/>
      <c r="J16" s="294"/>
      <c r="K16" s="294"/>
      <c r="L16" s="300"/>
      <c r="M16" s="294"/>
      <c r="N16" s="294"/>
      <c r="O16" s="294"/>
      <c r="P16" s="294"/>
      <c r="Q16" s="294"/>
      <c r="R16" s="294"/>
      <c r="S16" s="294"/>
      <c r="T16" s="294"/>
      <c r="U16" s="294"/>
    </row>
    <row r="17" spans="1:21" ht="53.25" customHeight="1" x14ac:dyDescent="0.25">
      <c r="A17" s="296" t="s">
        <v>1552</v>
      </c>
      <c r="B17" s="301">
        <f>SUM(B9:B16)</f>
        <v>1226.7028891947032</v>
      </c>
      <c r="D17" s="302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</row>
    <row r="19" spans="1:21" x14ac:dyDescent="0.2">
      <c r="A19" s="298" t="s">
        <v>1553</v>
      </c>
      <c r="B19" s="303">
        <f>B17-B9</f>
        <v>443.86147963270321</v>
      </c>
    </row>
    <row r="20" spans="1:21" ht="15" x14ac:dyDescent="0.25">
      <c r="A20" s="298" t="s">
        <v>1554</v>
      </c>
      <c r="B20" s="304">
        <f>B19/B9</f>
        <v>0.5669877375048975</v>
      </c>
    </row>
    <row r="23" spans="1:21" x14ac:dyDescent="0.2">
      <c r="A23" s="293" t="s">
        <v>1555</v>
      </c>
      <c r="B23" s="293">
        <v>256</v>
      </c>
      <c r="C23" s="305" t="str">
        <f>CONCATENATE("ССЧ "&amp;(B23))</f>
        <v>ССЧ 256</v>
      </c>
    </row>
    <row r="24" spans="1:21" x14ac:dyDescent="0.2">
      <c r="A24" s="293" t="s">
        <v>1556</v>
      </c>
      <c r="B24" s="293">
        <v>370</v>
      </c>
      <c r="C24" s="305" t="str">
        <f>CONCATENATE("ССЧ "&amp;(B24))</f>
        <v>ССЧ 370</v>
      </c>
    </row>
    <row r="26" spans="1:21" x14ac:dyDescent="0.2">
      <c r="A26" s="298" t="s">
        <v>1557</v>
      </c>
      <c r="B26" s="306">
        <f>B24-B23</f>
        <v>114</v>
      </c>
    </row>
    <row r="27" spans="1:21" ht="15" x14ac:dyDescent="0.25">
      <c r="A27" s="298" t="s">
        <v>1554</v>
      </c>
      <c r="B27" s="304">
        <f>B26/B23</f>
        <v>0.4453125</v>
      </c>
    </row>
  </sheetData>
  <conditionalFormatting sqref="J2">
    <cfRule type="expression" dxfId="53" priority="1">
      <formula>AND(RIGHT(#REF!,4)="From",#REF!&lt;&gt;"MIR Code From")</formula>
    </cfRule>
  </conditionalFormatting>
  <conditionalFormatting sqref="J2">
    <cfRule type="expression" dxfId="52" priority="2">
      <formula>AND(#REF!&lt;&gt;"",RIGHT(#REF!,2)="To")</formula>
    </cfRule>
  </conditionalFormatting>
  <hyperlinks>
    <hyperlink ref="J2" location="'Assumptions-&gt;'!A1" display="у перечню форм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7" tint="0.59999389629810485"/>
    <pageSetUpPr fitToPage="1"/>
  </sheetPr>
  <dimension ref="A1:AL104"/>
  <sheetViews>
    <sheetView showGridLines="0" zoomScale="80" zoomScaleNormal="80" workbookViewId="0">
      <pane xSplit="5" ySplit="11" topLeftCell="F54" activePane="bottomRight" state="frozen"/>
      <selection activeCell="U41" sqref="U41"/>
      <selection pane="topRight" activeCell="U41" sqref="U41"/>
      <selection pane="bottomLeft" activeCell="U41" sqref="U41"/>
      <selection pane="bottomRight" activeCell="C81" sqref="C81"/>
    </sheetView>
  </sheetViews>
  <sheetFormatPr defaultRowHeight="12.75" outlineLevelRow="1" outlineLevelCol="1" x14ac:dyDescent="0.2"/>
  <cols>
    <col min="1" max="1" width="5" style="321" customWidth="1"/>
    <col min="2" max="2" width="13.5703125" style="321" customWidth="1"/>
    <col min="3" max="3" width="15.7109375" style="321" customWidth="1"/>
    <col min="4" max="4" width="10.5703125" style="321" customWidth="1"/>
    <col min="5" max="5" width="5.7109375" style="321" customWidth="1"/>
    <col min="6" max="7" width="10.7109375" style="321" customWidth="1"/>
    <col min="8" max="9" width="11.42578125" style="321" customWidth="1"/>
    <col min="10" max="10" width="10.7109375" style="321" customWidth="1"/>
    <col min="11" max="11" width="10.7109375" style="322" customWidth="1"/>
    <col min="12" max="13" width="11.42578125" style="321" customWidth="1"/>
    <col min="14" max="14" width="10.7109375" style="321" customWidth="1"/>
    <col min="15" max="16" width="11.42578125" style="321" customWidth="1"/>
    <col min="17" max="18" width="10.7109375" style="321" customWidth="1" outlineLevel="1"/>
    <col min="19" max="20" width="11.42578125" style="321" customWidth="1" outlineLevel="1"/>
    <col min="21" max="21" width="10.7109375" style="321" customWidth="1" outlineLevel="1"/>
    <col min="22" max="22" width="10.7109375" style="322" customWidth="1" outlineLevel="1"/>
    <col min="23" max="24" width="11.42578125" style="321" customWidth="1" outlineLevel="1"/>
    <col min="25" max="25" width="10.7109375" style="321" customWidth="1" outlineLevel="1"/>
    <col min="26" max="27" width="11.42578125" style="321" customWidth="1" outlineLevel="1"/>
    <col min="28" max="29" width="10.7109375" style="321" customWidth="1" outlineLevel="1"/>
    <col min="30" max="31" width="11.42578125" style="321" customWidth="1" outlineLevel="1"/>
    <col min="32" max="32" width="10.7109375" style="321" customWidth="1" outlineLevel="1"/>
    <col min="33" max="33" width="10.7109375" style="322" customWidth="1" outlineLevel="1"/>
    <col min="34" max="35" width="11.42578125" style="321" customWidth="1" outlineLevel="1"/>
    <col min="36" max="36" width="10.7109375" style="321" customWidth="1" outlineLevel="1"/>
    <col min="37" max="38" width="11.42578125" style="321" customWidth="1" outlineLevel="1"/>
    <col min="39" max="16384" width="9.140625" style="321"/>
  </cols>
  <sheetData>
    <row r="1" spans="2:38" ht="31.5" x14ac:dyDescent="0.25">
      <c r="B1" s="320" t="s">
        <v>1578</v>
      </c>
      <c r="L1" s="162" t="s">
        <v>313</v>
      </c>
    </row>
    <row r="2" spans="2:38" ht="7.5" customHeight="1" x14ac:dyDescent="0.2">
      <c r="B2" s="320"/>
    </row>
    <row r="3" spans="2:38" x14ac:dyDescent="0.2">
      <c r="B3" s="323" t="s">
        <v>16</v>
      </c>
      <c r="C3" s="324" t="s">
        <v>1579</v>
      </c>
    </row>
    <row r="4" spans="2:38" x14ac:dyDescent="0.2">
      <c r="B4" s="323" t="s">
        <v>23</v>
      </c>
      <c r="C4" s="324" t="s">
        <v>1580</v>
      </c>
    </row>
    <row r="5" spans="2:38" x14ac:dyDescent="0.2">
      <c r="B5" s="323" t="s">
        <v>144</v>
      </c>
      <c r="C5" s="324" t="s">
        <v>1581</v>
      </c>
    </row>
    <row r="6" spans="2:38" x14ac:dyDescent="0.2">
      <c r="B6" s="323" t="s">
        <v>1582</v>
      </c>
      <c r="C6" s="325" t="s">
        <v>1583</v>
      </c>
      <c r="O6" s="326"/>
      <c r="Z6" s="326"/>
      <c r="AK6" s="326"/>
    </row>
    <row r="7" spans="2:38" x14ac:dyDescent="0.2">
      <c r="B7" s="323" t="s">
        <v>1584</v>
      </c>
      <c r="C7" s="325" t="s">
        <v>1585</v>
      </c>
      <c r="O7" s="326"/>
      <c r="Z7" s="326"/>
      <c r="AK7" s="326"/>
    </row>
    <row r="8" spans="2:38" ht="10.5" customHeight="1" thickBot="1" x14ac:dyDescent="0.25">
      <c r="F8" s="603"/>
      <c r="G8" s="603"/>
      <c r="H8" s="603"/>
      <c r="I8" s="603"/>
      <c r="J8" s="603"/>
      <c r="K8" s="603"/>
      <c r="L8" s="603"/>
      <c r="M8" s="603"/>
      <c r="N8" s="603"/>
      <c r="O8" s="603"/>
      <c r="P8" s="603"/>
      <c r="Q8" s="603"/>
      <c r="R8" s="603"/>
      <c r="S8" s="603"/>
      <c r="T8" s="603"/>
      <c r="U8" s="603"/>
      <c r="V8" s="603"/>
      <c r="W8" s="603"/>
      <c r="X8" s="603"/>
      <c r="Y8" s="603"/>
      <c r="Z8" s="603"/>
      <c r="AA8" s="603"/>
      <c r="AB8" s="603"/>
      <c r="AC8" s="603"/>
      <c r="AD8" s="603"/>
      <c r="AE8" s="603"/>
      <c r="AF8" s="603"/>
      <c r="AG8" s="603"/>
      <c r="AH8" s="603"/>
      <c r="AI8" s="603"/>
      <c r="AJ8" s="603"/>
      <c r="AK8" s="603"/>
      <c r="AL8" s="603"/>
    </row>
    <row r="9" spans="2:38" ht="15.75" customHeight="1" thickTop="1" x14ac:dyDescent="0.2">
      <c r="F9" s="608" t="s">
        <v>1586</v>
      </c>
      <c r="G9" s="608"/>
      <c r="H9" s="608"/>
      <c r="I9" s="608"/>
      <c r="J9" s="608"/>
      <c r="K9" s="608"/>
      <c r="L9" s="608"/>
      <c r="M9" s="608"/>
      <c r="N9" s="608"/>
      <c r="O9" s="608"/>
      <c r="P9" s="608"/>
      <c r="Q9" s="609" t="s">
        <v>2262</v>
      </c>
      <c r="R9" s="608"/>
      <c r="S9" s="608"/>
      <c r="T9" s="608"/>
      <c r="U9" s="608"/>
      <c r="V9" s="608"/>
      <c r="W9" s="608"/>
      <c r="X9" s="608"/>
      <c r="Y9" s="608"/>
      <c r="Z9" s="608"/>
      <c r="AA9" s="610"/>
      <c r="AB9" s="609" t="s">
        <v>1587</v>
      </c>
      <c r="AC9" s="608"/>
      <c r="AD9" s="608"/>
      <c r="AE9" s="608"/>
      <c r="AF9" s="608"/>
      <c r="AG9" s="608"/>
      <c r="AH9" s="608"/>
      <c r="AI9" s="608"/>
      <c r="AJ9" s="608"/>
      <c r="AK9" s="608"/>
      <c r="AL9" s="608"/>
    </row>
    <row r="10" spans="2:38" ht="15.75" customHeight="1" x14ac:dyDescent="0.2">
      <c r="F10" s="604" t="s">
        <v>1588</v>
      </c>
      <c r="G10" s="605"/>
      <c r="H10" s="605"/>
      <c r="I10" s="605"/>
      <c r="J10" s="604" t="s">
        <v>1589</v>
      </c>
      <c r="K10" s="605"/>
      <c r="L10" s="605"/>
      <c r="M10" s="606"/>
      <c r="N10" s="604" t="s">
        <v>1590</v>
      </c>
      <c r="O10" s="605"/>
      <c r="P10" s="607"/>
      <c r="Q10" s="604" t="s">
        <v>1588</v>
      </c>
      <c r="R10" s="605"/>
      <c r="S10" s="605"/>
      <c r="T10" s="605"/>
      <c r="U10" s="604" t="s">
        <v>1589</v>
      </c>
      <c r="V10" s="605"/>
      <c r="W10" s="605"/>
      <c r="X10" s="606"/>
      <c r="Y10" s="604" t="s">
        <v>1590</v>
      </c>
      <c r="Z10" s="605"/>
      <c r="AA10" s="607"/>
      <c r="AB10" s="604" t="s">
        <v>1588</v>
      </c>
      <c r="AC10" s="605"/>
      <c r="AD10" s="605"/>
      <c r="AE10" s="605"/>
      <c r="AF10" s="604" t="s">
        <v>1589</v>
      </c>
      <c r="AG10" s="605"/>
      <c r="AH10" s="605"/>
      <c r="AI10" s="606"/>
      <c r="AJ10" s="604" t="s">
        <v>1590</v>
      </c>
      <c r="AK10" s="605"/>
      <c r="AL10" s="607"/>
    </row>
    <row r="11" spans="2:38" ht="34.5" customHeight="1" x14ac:dyDescent="0.2">
      <c r="F11" s="327" t="s">
        <v>1591</v>
      </c>
      <c r="G11" s="328" t="s">
        <v>1592</v>
      </c>
      <c r="H11" s="329" t="s">
        <v>1593</v>
      </c>
      <c r="I11" s="329" t="s">
        <v>1594</v>
      </c>
      <c r="J11" s="330" t="s">
        <v>1591</v>
      </c>
      <c r="K11" s="331" t="s">
        <v>1592</v>
      </c>
      <c r="L11" s="329" t="s">
        <v>1593</v>
      </c>
      <c r="M11" s="329" t="s">
        <v>1594</v>
      </c>
      <c r="N11" s="332" t="s">
        <v>1591</v>
      </c>
      <c r="O11" s="329" t="s">
        <v>1595</v>
      </c>
      <c r="P11" s="333" t="s">
        <v>1596</v>
      </c>
      <c r="Q11" s="327" t="s">
        <v>1591</v>
      </c>
      <c r="R11" s="328" t="s">
        <v>1592</v>
      </c>
      <c r="S11" s="329" t="s">
        <v>1593</v>
      </c>
      <c r="T11" s="329" t="s">
        <v>1594</v>
      </c>
      <c r="U11" s="330" t="s">
        <v>1591</v>
      </c>
      <c r="V11" s="331" t="s">
        <v>1592</v>
      </c>
      <c r="W11" s="329" t="s">
        <v>1593</v>
      </c>
      <c r="X11" s="329" t="s">
        <v>1594</v>
      </c>
      <c r="Y11" s="332" t="s">
        <v>1591</v>
      </c>
      <c r="Z11" s="329" t="s">
        <v>1595</v>
      </c>
      <c r="AA11" s="333" t="s">
        <v>1596</v>
      </c>
      <c r="AB11" s="327" t="s">
        <v>1591</v>
      </c>
      <c r="AC11" s="328" t="s">
        <v>1592</v>
      </c>
      <c r="AD11" s="329" t="s">
        <v>1593</v>
      </c>
      <c r="AE11" s="329" t="s">
        <v>1594</v>
      </c>
      <c r="AF11" s="330" t="s">
        <v>1591</v>
      </c>
      <c r="AG11" s="331" t="s">
        <v>1592</v>
      </c>
      <c r="AH11" s="329" t="s">
        <v>1593</v>
      </c>
      <c r="AI11" s="329" t="s">
        <v>1594</v>
      </c>
      <c r="AJ11" s="332" t="s">
        <v>1591</v>
      </c>
      <c r="AK11" s="329" t="s">
        <v>1595</v>
      </c>
      <c r="AL11" s="333" t="s">
        <v>1596</v>
      </c>
    </row>
    <row r="12" spans="2:38" ht="16.5" customHeight="1" thickBot="1" x14ac:dyDescent="0.25">
      <c r="B12" s="334" t="s">
        <v>357</v>
      </c>
      <c r="C12" s="335"/>
      <c r="D12" s="335"/>
      <c r="E12" s="335"/>
      <c r="F12" s="336"/>
      <c r="G12" s="337"/>
      <c r="H12" s="338"/>
      <c r="I12" s="339"/>
      <c r="J12" s="338"/>
      <c r="K12" s="337"/>
      <c r="L12" s="338"/>
      <c r="M12" s="339"/>
      <c r="N12" s="338"/>
      <c r="O12" s="340"/>
      <c r="P12" s="341"/>
      <c r="Q12" s="336"/>
      <c r="R12" s="337"/>
      <c r="S12" s="338"/>
      <c r="T12" s="339"/>
      <c r="U12" s="338"/>
      <c r="V12" s="337"/>
      <c r="W12" s="338"/>
      <c r="X12" s="339"/>
      <c r="Y12" s="338"/>
      <c r="Z12" s="340"/>
      <c r="AA12" s="341"/>
      <c r="AB12" s="336"/>
      <c r="AC12" s="337"/>
      <c r="AD12" s="338"/>
      <c r="AE12" s="339"/>
      <c r="AF12" s="338"/>
      <c r="AG12" s="337"/>
      <c r="AH12" s="338"/>
      <c r="AI12" s="339"/>
      <c r="AJ12" s="338"/>
      <c r="AK12" s="340"/>
      <c r="AL12" s="341"/>
    </row>
    <row r="13" spans="2:38" ht="13.5" thickTop="1" x14ac:dyDescent="0.2">
      <c r="B13" s="592" t="s">
        <v>1597</v>
      </c>
      <c r="C13" s="593"/>
      <c r="D13" s="593"/>
      <c r="E13" s="593"/>
      <c r="F13" s="342">
        <v>153939.58300000001</v>
      </c>
      <c r="G13" s="342">
        <v>149213.77559333332</v>
      </c>
      <c r="H13" s="343">
        <f t="shared" ref="H13:H41" si="0">F13-G13</f>
        <v>4725.8074066666886</v>
      </c>
      <c r="I13" s="344">
        <f t="shared" ref="I13:I41" si="1">IFERROR(H13/F13,"-")</f>
        <v>3.0699104899268748E-2</v>
      </c>
      <c r="J13" s="342">
        <v>923637.49800000014</v>
      </c>
      <c r="K13" s="342">
        <v>895282.65356000001</v>
      </c>
      <c r="L13" s="343">
        <f t="shared" ref="L13:L41" si="2">J13-K13</f>
        <v>28354.844440000132</v>
      </c>
      <c r="M13" s="345">
        <f t="shared" ref="M13:M41" si="3">IFERROR(L13/J13,"-")</f>
        <v>3.0699104899268748E-2</v>
      </c>
      <c r="N13" s="342">
        <v>1606555.7819999999</v>
      </c>
      <c r="O13" s="343">
        <f t="shared" ref="O13:O41" si="4">N13-K13</f>
        <v>711273.12843999988</v>
      </c>
      <c r="P13" s="346">
        <f t="shared" ref="P13:P41" si="5">IFERROR(O13/N13,"-")</f>
        <v>0.44273167256883955</v>
      </c>
      <c r="Q13" s="342">
        <v>153939.58300000001</v>
      </c>
      <c r="R13" s="342">
        <v>149213.77559333332</v>
      </c>
      <c r="S13" s="343">
        <f t="shared" ref="S13:S41" si="6">Q13-R13</f>
        <v>4725.8074066666886</v>
      </c>
      <c r="T13" s="344">
        <f t="shared" ref="T13:T41" si="7">IFERROR(S13/Q13,"-")</f>
        <v>3.0699104899268748E-2</v>
      </c>
      <c r="U13" s="342">
        <v>923637.49800000014</v>
      </c>
      <c r="V13" s="342">
        <v>895282.65356000001</v>
      </c>
      <c r="W13" s="343">
        <f t="shared" ref="W13:W41" si="8">U13-V13</f>
        <v>28354.844440000132</v>
      </c>
      <c r="X13" s="345">
        <f t="shared" ref="X13:X41" si="9">IFERROR(W13/U13,"-")</f>
        <v>3.0699104899268748E-2</v>
      </c>
      <c r="Y13" s="342">
        <v>1606555.7819999999</v>
      </c>
      <c r="Z13" s="343">
        <f t="shared" ref="Z13:Z41" si="10">Y13-V13</f>
        <v>711273.12843999988</v>
      </c>
      <c r="AA13" s="346">
        <f t="shared" ref="AA13:AA41" si="11">IFERROR(Z13/Y13,"-")</f>
        <v>0.44273167256883955</v>
      </c>
      <c r="AB13" s="342">
        <v>153939.58300000001</v>
      </c>
      <c r="AC13" s="342">
        <v>149213.77559333332</v>
      </c>
      <c r="AD13" s="343">
        <f t="shared" ref="AD13:AD41" si="12">AB13-AC13</f>
        <v>4725.8074066666886</v>
      </c>
      <c r="AE13" s="344">
        <f t="shared" ref="AE13:AE41" si="13">IFERROR(AD13/AB13,"-")</f>
        <v>3.0699104899268748E-2</v>
      </c>
      <c r="AF13" s="342">
        <v>923637.49800000014</v>
      </c>
      <c r="AG13" s="342">
        <v>895282.65356000001</v>
      </c>
      <c r="AH13" s="343">
        <f t="shared" ref="AH13:AH41" si="14">AF13-AG13</f>
        <v>28354.844440000132</v>
      </c>
      <c r="AI13" s="345">
        <f t="shared" ref="AI13:AI41" si="15">IFERROR(AH13/AF13,"-")</f>
        <v>3.0699104899268748E-2</v>
      </c>
      <c r="AJ13" s="342">
        <v>1606555.7819999999</v>
      </c>
      <c r="AK13" s="343">
        <f t="shared" ref="AK13:AK41" si="16">AJ13-AG13</f>
        <v>711273.12843999988</v>
      </c>
      <c r="AL13" s="346">
        <f t="shared" ref="AL13:AL41" si="17">IFERROR(AK13/AJ13,"-")</f>
        <v>0.44273167256883955</v>
      </c>
    </row>
    <row r="14" spans="2:38" x14ac:dyDescent="0.2">
      <c r="B14" s="594" t="s">
        <v>181</v>
      </c>
      <c r="C14" s="595"/>
      <c r="D14" s="595"/>
      <c r="E14" s="595"/>
      <c r="F14" s="342">
        <v>28571.035099476099</v>
      </c>
      <c r="G14" s="342">
        <v>92815.140990000029</v>
      </c>
      <c r="H14" s="343">
        <f t="shared" si="0"/>
        <v>-64244.105890523933</v>
      </c>
      <c r="I14" s="347">
        <f t="shared" si="1"/>
        <v>-2.2485746724556703</v>
      </c>
      <c r="J14" s="342">
        <v>171426.2105968566</v>
      </c>
      <c r="K14" s="342">
        <v>556890.84594000014</v>
      </c>
      <c r="L14" s="343">
        <f t="shared" si="2"/>
        <v>-385464.63534314354</v>
      </c>
      <c r="M14" s="345">
        <f t="shared" si="3"/>
        <v>-2.2485746724556699</v>
      </c>
      <c r="N14" s="342">
        <v>566370.73666154104</v>
      </c>
      <c r="O14" s="343">
        <f t="shared" si="4"/>
        <v>9479.8907215408981</v>
      </c>
      <c r="P14" s="348">
        <f t="shared" si="5"/>
        <v>1.673795997550984E-2</v>
      </c>
      <c r="Q14" s="342">
        <v>28571.035099476099</v>
      </c>
      <c r="R14" s="342">
        <v>92815.140990000029</v>
      </c>
      <c r="S14" s="343">
        <f t="shared" si="6"/>
        <v>-64244.105890523933</v>
      </c>
      <c r="T14" s="347">
        <f t="shared" si="7"/>
        <v>-2.2485746724556703</v>
      </c>
      <c r="U14" s="342">
        <v>171426.2105968566</v>
      </c>
      <c r="V14" s="342">
        <v>556890.84594000014</v>
      </c>
      <c r="W14" s="343">
        <f t="shared" si="8"/>
        <v>-385464.63534314354</v>
      </c>
      <c r="X14" s="345">
        <f t="shared" si="9"/>
        <v>-2.2485746724556699</v>
      </c>
      <c r="Y14" s="342">
        <v>566370.73666154104</v>
      </c>
      <c r="Z14" s="343">
        <f t="shared" si="10"/>
        <v>9479.8907215408981</v>
      </c>
      <c r="AA14" s="348">
        <f t="shared" si="11"/>
        <v>1.673795997550984E-2</v>
      </c>
      <c r="AB14" s="342">
        <v>28571.035099476099</v>
      </c>
      <c r="AC14" s="342">
        <v>92815.140990000029</v>
      </c>
      <c r="AD14" s="343">
        <f t="shared" si="12"/>
        <v>-64244.105890523933</v>
      </c>
      <c r="AE14" s="347">
        <f t="shared" si="13"/>
        <v>-2.2485746724556703</v>
      </c>
      <c r="AF14" s="342">
        <v>171426.2105968566</v>
      </c>
      <c r="AG14" s="342">
        <v>556890.84594000014</v>
      </c>
      <c r="AH14" s="343">
        <f t="shared" si="14"/>
        <v>-385464.63534314354</v>
      </c>
      <c r="AI14" s="345">
        <f t="shared" si="15"/>
        <v>-2.2485746724556699</v>
      </c>
      <c r="AJ14" s="342">
        <v>566370.73666154104</v>
      </c>
      <c r="AK14" s="343">
        <f t="shared" si="16"/>
        <v>9479.8907215408981</v>
      </c>
      <c r="AL14" s="348">
        <f t="shared" si="17"/>
        <v>1.673795997550984E-2</v>
      </c>
    </row>
    <row r="15" spans="2:38" ht="12.75" customHeight="1" outlineLevel="1" x14ac:dyDescent="0.2">
      <c r="B15" s="349" t="s">
        <v>1598</v>
      </c>
      <c r="C15" s="350"/>
      <c r="D15" s="350"/>
      <c r="E15" s="351"/>
      <c r="F15" s="342">
        <v>0</v>
      </c>
      <c r="G15" s="342">
        <v>10000</v>
      </c>
      <c r="H15" s="343">
        <f t="shared" si="0"/>
        <v>-10000</v>
      </c>
      <c r="I15" s="347" t="str">
        <f t="shared" si="1"/>
        <v>-</v>
      </c>
      <c r="J15" s="342">
        <v>0</v>
      </c>
      <c r="K15" s="342">
        <v>34780.605889999999</v>
      </c>
      <c r="L15" s="343">
        <f t="shared" si="2"/>
        <v>-34780.605889999999</v>
      </c>
      <c r="M15" s="345" t="str">
        <f t="shared" si="3"/>
        <v>-</v>
      </c>
      <c r="N15" s="342">
        <v>0</v>
      </c>
      <c r="O15" s="343">
        <f t="shared" si="4"/>
        <v>-34780.605889999999</v>
      </c>
      <c r="P15" s="348" t="str">
        <f t="shared" si="5"/>
        <v>-</v>
      </c>
      <c r="Q15" s="342">
        <v>0</v>
      </c>
      <c r="R15" s="342">
        <v>10000</v>
      </c>
      <c r="S15" s="343">
        <f t="shared" si="6"/>
        <v>-10000</v>
      </c>
      <c r="T15" s="347" t="str">
        <f t="shared" si="7"/>
        <v>-</v>
      </c>
      <c r="U15" s="342">
        <v>0</v>
      </c>
      <c r="V15" s="342">
        <v>34780.605889999999</v>
      </c>
      <c r="W15" s="343">
        <f t="shared" si="8"/>
        <v>-34780.605889999999</v>
      </c>
      <c r="X15" s="345" t="str">
        <f t="shared" si="9"/>
        <v>-</v>
      </c>
      <c r="Y15" s="342">
        <v>0</v>
      </c>
      <c r="Z15" s="343">
        <f t="shared" si="10"/>
        <v>-34780.605889999999</v>
      </c>
      <c r="AA15" s="348" t="str">
        <f t="shared" si="11"/>
        <v>-</v>
      </c>
      <c r="AB15" s="342">
        <v>0</v>
      </c>
      <c r="AC15" s="342">
        <v>10000</v>
      </c>
      <c r="AD15" s="343">
        <f t="shared" si="12"/>
        <v>-10000</v>
      </c>
      <c r="AE15" s="347" t="str">
        <f t="shared" si="13"/>
        <v>-</v>
      </c>
      <c r="AF15" s="342">
        <v>0</v>
      </c>
      <c r="AG15" s="342">
        <v>34780.605889999999</v>
      </c>
      <c r="AH15" s="343">
        <f t="shared" si="14"/>
        <v>-34780.605889999999</v>
      </c>
      <c r="AI15" s="345" t="str">
        <f t="shared" si="15"/>
        <v>-</v>
      </c>
      <c r="AJ15" s="342">
        <v>0</v>
      </c>
      <c r="AK15" s="343">
        <f t="shared" si="16"/>
        <v>-34780.605889999999</v>
      </c>
      <c r="AL15" s="348" t="str">
        <f t="shared" si="17"/>
        <v>-</v>
      </c>
    </row>
    <row r="16" spans="2:38" ht="12.75" customHeight="1" outlineLevel="1" x14ac:dyDescent="0.2">
      <c r="B16" s="349" t="s">
        <v>1599</v>
      </c>
      <c r="C16" s="350"/>
      <c r="D16" s="350"/>
      <c r="E16" s="351"/>
      <c r="F16" s="342">
        <v>0</v>
      </c>
      <c r="G16" s="342">
        <v>0</v>
      </c>
      <c r="H16" s="343">
        <f t="shared" si="0"/>
        <v>0</v>
      </c>
      <c r="I16" s="347" t="str">
        <f t="shared" si="1"/>
        <v>-</v>
      </c>
      <c r="J16" s="342">
        <v>0</v>
      </c>
      <c r="K16" s="342">
        <v>0</v>
      </c>
      <c r="L16" s="343">
        <f t="shared" si="2"/>
        <v>0</v>
      </c>
      <c r="M16" s="345" t="str">
        <f t="shared" si="3"/>
        <v>-</v>
      </c>
      <c r="N16" s="342">
        <v>0</v>
      </c>
      <c r="O16" s="343">
        <f t="shared" si="4"/>
        <v>0</v>
      </c>
      <c r="P16" s="348" t="str">
        <f t="shared" si="5"/>
        <v>-</v>
      </c>
      <c r="Q16" s="342">
        <v>0</v>
      </c>
      <c r="R16" s="342">
        <v>0</v>
      </c>
      <c r="S16" s="343">
        <f t="shared" si="6"/>
        <v>0</v>
      </c>
      <c r="T16" s="347" t="str">
        <f t="shared" si="7"/>
        <v>-</v>
      </c>
      <c r="U16" s="342">
        <v>0</v>
      </c>
      <c r="V16" s="342">
        <v>0</v>
      </c>
      <c r="W16" s="343">
        <f t="shared" si="8"/>
        <v>0</v>
      </c>
      <c r="X16" s="345" t="str">
        <f t="shared" si="9"/>
        <v>-</v>
      </c>
      <c r="Y16" s="342">
        <v>0</v>
      </c>
      <c r="Z16" s="343">
        <f t="shared" si="10"/>
        <v>0</v>
      </c>
      <c r="AA16" s="348" t="str">
        <f t="shared" si="11"/>
        <v>-</v>
      </c>
      <c r="AB16" s="342">
        <v>0</v>
      </c>
      <c r="AC16" s="342">
        <v>0</v>
      </c>
      <c r="AD16" s="343">
        <f t="shared" si="12"/>
        <v>0</v>
      </c>
      <c r="AE16" s="347" t="str">
        <f t="shared" si="13"/>
        <v>-</v>
      </c>
      <c r="AF16" s="342">
        <v>0</v>
      </c>
      <c r="AG16" s="342">
        <v>0</v>
      </c>
      <c r="AH16" s="343">
        <f t="shared" si="14"/>
        <v>0</v>
      </c>
      <c r="AI16" s="345" t="str">
        <f t="shared" si="15"/>
        <v>-</v>
      </c>
      <c r="AJ16" s="342">
        <v>0</v>
      </c>
      <c r="AK16" s="343">
        <f t="shared" si="16"/>
        <v>0</v>
      </c>
      <c r="AL16" s="348" t="str">
        <f t="shared" si="17"/>
        <v>-</v>
      </c>
    </row>
    <row r="17" spans="2:38" ht="12.75" customHeight="1" outlineLevel="1" x14ac:dyDescent="0.2">
      <c r="B17" s="349" t="s">
        <v>1600</v>
      </c>
      <c r="C17" s="350"/>
      <c r="D17" s="350"/>
      <c r="E17" s="350"/>
      <c r="F17" s="342">
        <v>0</v>
      </c>
      <c r="G17" s="342">
        <v>0</v>
      </c>
      <c r="H17" s="343">
        <f t="shared" si="0"/>
        <v>0</v>
      </c>
      <c r="I17" s="347" t="str">
        <f t="shared" si="1"/>
        <v>-</v>
      </c>
      <c r="J17" s="342">
        <v>0</v>
      </c>
      <c r="K17" s="342">
        <v>0</v>
      </c>
      <c r="L17" s="343">
        <f t="shared" si="2"/>
        <v>0</v>
      </c>
      <c r="M17" s="345" t="str">
        <f t="shared" si="3"/>
        <v>-</v>
      </c>
      <c r="N17" s="342">
        <v>0</v>
      </c>
      <c r="O17" s="343">
        <f t="shared" si="4"/>
        <v>0</v>
      </c>
      <c r="P17" s="348" t="str">
        <f t="shared" si="5"/>
        <v>-</v>
      </c>
      <c r="Q17" s="342">
        <v>0</v>
      </c>
      <c r="R17" s="342">
        <v>0</v>
      </c>
      <c r="S17" s="343">
        <f t="shared" si="6"/>
        <v>0</v>
      </c>
      <c r="T17" s="347" t="str">
        <f t="shared" si="7"/>
        <v>-</v>
      </c>
      <c r="U17" s="342">
        <v>0</v>
      </c>
      <c r="V17" s="342">
        <v>0</v>
      </c>
      <c r="W17" s="343">
        <f t="shared" si="8"/>
        <v>0</v>
      </c>
      <c r="X17" s="345" t="str">
        <f t="shared" si="9"/>
        <v>-</v>
      </c>
      <c r="Y17" s="342">
        <v>0</v>
      </c>
      <c r="Z17" s="343">
        <f t="shared" si="10"/>
        <v>0</v>
      </c>
      <c r="AA17" s="348" t="str">
        <f t="shared" si="11"/>
        <v>-</v>
      </c>
      <c r="AB17" s="342">
        <v>0</v>
      </c>
      <c r="AC17" s="342">
        <v>0</v>
      </c>
      <c r="AD17" s="343">
        <f t="shared" si="12"/>
        <v>0</v>
      </c>
      <c r="AE17" s="347" t="str">
        <f t="shared" si="13"/>
        <v>-</v>
      </c>
      <c r="AF17" s="342">
        <v>0</v>
      </c>
      <c r="AG17" s="342">
        <v>0</v>
      </c>
      <c r="AH17" s="343">
        <f t="shared" si="14"/>
        <v>0</v>
      </c>
      <c r="AI17" s="345" t="str">
        <f t="shared" si="15"/>
        <v>-</v>
      </c>
      <c r="AJ17" s="342">
        <v>0</v>
      </c>
      <c r="AK17" s="343">
        <f t="shared" si="16"/>
        <v>0</v>
      </c>
      <c r="AL17" s="348" t="str">
        <f t="shared" si="17"/>
        <v>-</v>
      </c>
    </row>
    <row r="18" spans="2:38" ht="12.75" customHeight="1" outlineLevel="1" x14ac:dyDescent="0.2">
      <c r="B18" s="349" t="s">
        <v>1601</v>
      </c>
      <c r="C18" s="350"/>
      <c r="D18" s="350"/>
      <c r="E18" s="350"/>
      <c r="F18" s="342">
        <v>0</v>
      </c>
      <c r="G18" s="342">
        <v>0</v>
      </c>
      <c r="H18" s="343">
        <f t="shared" si="0"/>
        <v>0</v>
      </c>
      <c r="I18" s="347" t="str">
        <f t="shared" si="1"/>
        <v>-</v>
      </c>
      <c r="J18" s="342">
        <v>0</v>
      </c>
      <c r="K18" s="342">
        <v>0</v>
      </c>
      <c r="L18" s="343">
        <f t="shared" si="2"/>
        <v>0</v>
      </c>
      <c r="M18" s="345" t="str">
        <f t="shared" si="3"/>
        <v>-</v>
      </c>
      <c r="N18" s="342">
        <v>0</v>
      </c>
      <c r="O18" s="343">
        <f t="shared" si="4"/>
        <v>0</v>
      </c>
      <c r="P18" s="348" t="str">
        <f t="shared" si="5"/>
        <v>-</v>
      </c>
      <c r="Q18" s="342">
        <v>0</v>
      </c>
      <c r="R18" s="342">
        <v>0</v>
      </c>
      <c r="S18" s="343">
        <f t="shared" si="6"/>
        <v>0</v>
      </c>
      <c r="T18" s="347" t="str">
        <f t="shared" si="7"/>
        <v>-</v>
      </c>
      <c r="U18" s="342">
        <v>0</v>
      </c>
      <c r="V18" s="342">
        <v>0</v>
      </c>
      <c r="W18" s="343">
        <f t="shared" si="8"/>
        <v>0</v>
      </c>
      <c r="X18" s="345" t="str">
        <f t="shared" si="9"/>
        <v>-</v>
      </c>
      <c r="Y18" s="342">
        <v>0</v>
      </c>
      <c r="Z18" s="343">
        <f t="shared" si="10"/>
        <v>0</v>
      </c>
      <c r="AA18" s="348" t="str">
        <f t="shared" si="11"/>
        <v>-</v>
      </c>
      <c r="AB18" s="342">
        <v>0</v>
      </c>
      <c r="AC18" s="342">
        <v>0</v>
      </c>
      <c r="AD18" s="343">
        <f t="shared" si="12"/>
        <v>0</v>
      </c>
      <c r="AE18" s="347" t="str">
        <f t="shared" si="13"/>
        <v>-</v>
      </c>
      <c r="AF18" s="342">
        <v>0</v>
      </c>
      <c r="AG18" s="342">
        <v>0</v>
      </c>
      <c r="AH18" s="343">
        <f t="shared" si="14"/>
        <v>0</v>
      </c>
      <c r="AI18" s="345" t="str">
        <f t="shared" si="15"/>
        <v>-</v>
      </c>
      <c r="AJ18" s="342">
        <v>0</v>
      </c>
      <c r="AK18" s="343">
        <f t="shared" si="16"/>
        <v>0</v>
      </c>
      <c r="AL18" s="348" t="str">
        <f t="shared" si="17"/>
        <v>-</v>
      </c>
    </row>
    <row r="19" spans="2:38" ht="12.75" customHeight="1" outlineLevel="1" x14ac:dyDescent="0.2">
      <c r="B19" s="349" t="s">
        <v>1602</v>
      </c>
      <c r="C19" s="350"/>
      <c r="D19" s="350"/>
      <c r="E19" s="351"/>
      <c r="F19" s="342">
        <v>0</v>
      </c>
      <c r="G19" s="342">
        <v>0</v>
      </c>
      <c r="H19" s="343">
        <f t="shared" si="0"/>
        <v>0</v>
      </c>
      <c r="I19" s="347" t="str">
        <f t="shared" si="1"/>
        <v>-</v>
      </c>
      <c r="J19" s="342">
        <v>0</v>
      </c>
      <c r="K19" s="342">
        <v>0</v>
      </c>
      <c r="L19" s="343">
        <f t="shared" si="2"/>
        <v>0</v>
      </c>
      <c r="M19" s="345" t="str">
        <f t="shared" si="3"/>
        <v>-</v>
      </c>
      <c r="N19" s="342">
        <v>0</v>
      </c>
      <c r="O19" s="343">
        <f t="shared" si="4"/>
        <v>0</v>
      </c>
      <c r="P19" s="348" t="str">
        <f t="shared" si="5"/>
        <v>-</v>
      </c>
      <c r="Q19" s="342">
        <v>0</v>
      </c>
      <c r="R19" s="342">
        <v>0</v>
      </c>
      <c r="S19" s="343">
        <f t="shared" si="6"/>
        <v>0</v>
      </c>
      <c r="T19" s="347" t="str">
        <f t="shared" si="7"/>
        <v>-</v>
      </c>
      <c r="U19" s="342">
        <v>0</v>
      </c>
      <c r="V19" s="342">
        <v>0</v>
      </c>
      <c r="W19" s="343">
        <f t="shared" si="8"/>
        <v>0</v>
      </c>
      <c r="X19" s="345" t="str">
        <f t="shared" si="9"/>
        <v>-</v>
      </c>
      <c r="Y19" s="342">
        <v>0</v>
      </c>
      <c r="Z19" s="343">
        <f t="shared" si="10"/>
        <v>0</v>
      </c>
      <c r="AA19" s="348" t="str">
        <f t="shared" si="11"/>
        <v>-</v>
      </c>
      <c r="AB19" s="342">
        <v>0</v>
      </c>
      <c r="AC19" s="342">
        <v>0</v>
      </c>
      <c r="AD19" s="343">
        <f t="shared" si="12"/>
        <v>0</v>
      </c>
      <c r="AE19" s="347" t="str">
        <f t="shared" si="13"/>
        <v>-</v>
      </c>
      <c r="AF19" s="342">
        <v>0</v>
      </c>
      <c r="AG19" s="342">
        <v>0</v>
      </c>
      <c r="AH19" s="343">
        <f t="shared" si="14"/>
        <v>0</v>
      </c>
      <c r="AI19" s="345" t="str">
        <f t="shared" si="15"/>
        <v>-</v>
      </c>
      <c r="AJ19" s="342">
        <v>0</v>
      </c>
      <c r="AK19" s="343">
        <f t="shared" si="16"/>
        <v>0</v>
      </c>
      <c r="AL19" s="348" t="str">
        <f t="shared" si="17"/>
        <v>-</v>
      </c>
    </row>
    <row r="20" spans="2:38" ht="12.75" customHeight="1" outlineLevel="1" x14ac:dyDescent="0.2">
      <c r="B20" s="349" t="s">
        <v>1603</v>
      </c>
      <c r="C20" s="350"/>
      <c r="D20" s="350"/>
      <c r="E20" s="351"/>
      <c r="F20" s="342">
        <v>0</v>
      </c>
      <c r="G20" s="342">
        <v>0</v>
      </c>
      <c r="H20" s="343">
        <f t="shared" si="0"/>
        <v>0</v>
      </c>
      <c r="I20" s="347" t="str">
        <f t="shared" si="1"/>
        <v>-</v>
      </c>
      <c r="J20" s="342">
        <v>0</v>
      </c>
      <c r="K20" s="342">
        <v>0</v>
      </c>
      <c r="L20" s="343">
        <f t="shared" si="2"/>
        <v>0</v>
      </c>
      <c r="M20" s="345" t="str">
        <f t="shared" si="3"/>
        <v>-</v>
      </c>
      <c r="N20" s="342">
        <v>0</v>
      </c>
      <c r="O20" s="343">
        <f t="shared" si="4"/>
        <v>0</v>
      </c>
      <c r="P20" s="348" t="str">
        <f t="shared" si="5"/>
        <v>-</v>
      </c>
      <c r="Q20" s="342">
        <v>0</v>
      </c>
      <c r="R20" s="342">
        <v>0</v>
      </c>
      <c r="S20" s="343">
        <f t="shared" si="6"/>
        <v>0</v>
      </c>
      <c r="T20" s="347" t="str">
        <f t="shared" si="7"/>
        <v>-</v>
      </c>
      <c r="U20" s="342">
        <v>0</v>
      </c>
      <c r="V20" s="342">
        <v>0</v>
      </c>
      <c r="W20" s="343">
        <f t="shared" si="8"/>
        <v>0</v>
      </c>
      <c r="X20" s="345" t="str">
        <f t="shared" si="9"/>
        <v>-</v>
      </c>
      <c r="Y20" s="342">
        <v>0</v>
      </c>
      <c r="Z20" s="343">
        <f t="shared" si="10"/>
        <v>0</v>
      </c>
      <c r="AA20" s="348" t="str">
        <f t="shared" si="11"/>
        <v>-</v>
      </c>
      <c r="AB20" s="342">
        <v>0</v>
      </c>
      <c r="AC20" s="342">
        <v>0</v>
      </c>
      <c r="AD20" s="343">
        <f t="shared" si="12"/>
        <v>0</v>
      </c>
      <c r="AE20" s="347" t="str">
        <f t="shared" si="13"/>
        <v>-</v>
      </c>
      <c r="AF20" s="342">
        <v>0</v>
      </c>
      <c r="AG20" s="342">
        <v>0</v>
      </c>
      <c r="AH20" s="343">
        <f t="shared" si="14"/>
        <v>0</v>
      </c>
      <c r="AI20" s="345" t="str">
        <f t="shared" si="15"/>
        <v>-</v>
      </c>
      <c r="AJ20" s="342">
        <v>0</v>
      </c>
      <c r="AK20" s="343">
        <f t="shared" si="16"/>
        <v>0</v>
      </c>
      <c r="AL20" s="348" t="str">
        <f t="shared" si="17"/>
        <v>-</v>
      </c>
    </row>
    <row r="21" spans="2:38" x14ac:dyDescent="0.2">
      <c r="B21" s="600" t="s">
        <v>1604</v>
      </c>
      <c r="C21" s="601"/>
      <c r="D21" s="601"/>
      <c r="E21" s="602"/>
      <c r="F21" s="342">
        <f>SUM(F15:F20)</f>
        <v>0</v>
      </c>
      <c r="G21" s="342">
        <f>SUM(G15:G20)</f>
        <v>10000</v>
      </c>
      <c r="H21" s="352">
        <f t="shared" si="0"/>
        <v>-10000</v>
      </c>
      <c r="I21" s="353" t="str">
        <f t="shared" si="1"/>
        <v>-</v>
      </c>
      <c r="J21" s="342">
        <f>SUM(J15:J20)</f>
        <v>0</v>
      </c>
      <c r="K21" s="342">
        <f>SUM(K15:K20)</f>
        <v>34780.605889999999</v>
      </c>
      <c r="L21" s="352">
        <f t="shared" si="2"/>
        <v>-34780.605889999999</v>
      </c>
      <c r="M21" s="354" t="str">
        <f t="shared" si="3"/>
        <v>-</v>
      </c>
      <c r="N21" s="342">
        <f>SUM(N15:N20)</f>
        <v>0</v>
      </c>
      <c r="O21" s="352">
        <f t="shared" si="4"/>
        <v>-34780.605889999999</v>
      </c>
      <c r="P21" s="355" t="str">
        <f t="shared" si="5"/>
        <v>-</v>
      </c>
      <c r="Q21" s="342">
        <f>SUM(Q15:Q20)</f>
        <v>0</v>
      </c>
      <c r="R21" s="342">
        <f>SUM(R15:R20)</f>
        <v>10000</v>
      </c>
      <c r="S21" s="352">
        <f t="shared" si="6"/>
        <v>-10000</v>
      </c>
      <c r="T21" s="353" t="str">
        <f t="shared" si="7"/>
        <v>-</v>
      </c>
      <c r="U21" s="342">
        <f>SUM(U15:U20)</f>
        <v>0</v>
      </c>
      <c r="V21" s="342">
        <f>SUM(V15:V20)</f>
        <v>34780.605889999999</v>
      </c>
      <c r="W21" s="352">
        <f t="shared" si="8"/>
        <v>-34780.605889999999</v>
      </c>
      <c r="X21" s="354" t="str">
        <f t="shared" si="9"/>
        <v>-</v>
      </c>
      <c r="Y21" s="342">
        <f>SUM(Y15:Y20)</f>
        <v>0</v>
      </c>
      <c r="Z21" s="352">
        <f t="shared" si="10"/>
        <v>-34780.605889999999</v>
      </c>
      <c r="AA21" s="355" t="str">
        <f t="shared" si="11"/>
        <v>-</v>
      </c>
      <c r="AB21" s="342">
        <f>SUM(AB15:AB20)</f>
        <v>0</v>
      </c>
      <c r="AC21" s="342">
        <f>SUM(AC15:AC20)</f>
        <v>10000</v>
      </c>
      <c r="AD21" s="352">
        <f t="shared" si="12"/>
        <v>-10000</v>
      </c>
      <c r="AE21" s="353" t="str">
        <f t="shared" si="13"/>
        <v>-</v>
      </c>
      <c r="AF21" s="342">
        <f>SUM(AF15:AF20)</f>
        <v>0</v>
      </c>
      <c r="AG21" s="342">
        <f>SUM(AG15:AG20)</f>
        <v>34780.605889999999</v>
      </c>
      <c r="AH21" s="352">
        <f t="shared" si="14"/>
        <v>-34780.605889999999</v>
      </c>
      <c r="AI21" s="354" t="str">
        <f t="shared" si="15"/>
        <v>-</v>
      </c>
      <c r="AJ21" s="342">
        <f>SUM(AJ15:AJ20)</f>
        <v>0</v>
      </c>
      <c r="AK21" s="352">
        <f t="shared" si="16"/>
        <v>-34780.605889999999</v>
      </c>
      <c r="AL21" s="355" t="str">
        <f t="shared" si="17"/>
        <v>-</v>
      </c>
    </row>
    <row r="22" spans="2:38" x14ac:dyDescent="0.2">
      <c r="B22" s="598" t="s">
        <v>1605</v>
      </c>
      <c r="C22" s="599"/>
      <c r="D22" s="599"/>
      <c r="E22" s="599"/>
      <c r="F22" s="356">
        <f>SUM(F13:F14,F21)</f>
        <v>182510.61809947612</v>
      </c>
      <c r="G22" s="356">
        <f>SUM(G13:G14,G21)</f>
        <v>252028.91658333334</v>
      </c>
      <c r="H22" s="357">
        <f t="shared" si="0"/>
        <v>-69518.298483857216</v>
      </c>
      <c r="I22" s="358">
        <f t="shared" si="1"/>
        <v>-0.38090002218921182</v>
      </c>
      <c r="J22" s="356">
        <f>SUM(J13:J14,J21)</f>
        <v>1095063.7085968568</v>
      </c>
      <c r="K22" s="356">
        <f>SUM(K13:K14,K21)</f>
        <v>1486954.1053900002</v>
      </c>
      <c r="L22" s="357">
        <f t="shared" si="2"/>
        <v>-391890.39679314336</v>
      </c>
      <c r="M22" s="359">
        <f t="shared" si="3"/>
        <v>-0.35786995196406074</v>
      </c>
      <c r="N22" s="356">
        <f>SUM(N13:N14,N21)</f>
        <v>2172926.5186615409</v>
      </c>
      <c r="O22" s="357">
        <f t="shared" si="4"/>
        <v>685972.41327154078</v>
      </c>
      <c r="P22" s="360">
        <f t="shared" si="5"/>
        <v>0.31569057093291847</v>
      </c>
      <c r="Q22" s="356">
        <f>SUM(Q13:Q14,Q21)</f>
        <v>182510.61809947612</v>
      </c>
      <c r="R22" s="356">
        <f>SUM(R13:R14,R21)</f>
        <v>252028.91658333334</v>
      </c>
      <c r="S22" s="357">
        <f t="shared" si="6"/>
        <v>-69518.298483857216</v>
      </c>
      <c r="T22" s="358">
        <f t="shared" si="7"/>
        <v>-0.38090002218921182</v>
      </c>
      <c r="U22" s="356">
        <f>SUM(U13:U14,U21)</f>
        <v>1095063.7085968568</v>
      </c>
      <c r="V22" s="356">
        <f>SUM(V13:V14,V21)</f>
        <v>1486954.1053900002</v>
      </c>
      <c r="W22" s="357">
        <f t="shared" si="8"/>
        <v>-391890.39679314336</v>
      </c>
      <c r="X22" s="359">
        <f t="shared" si="9"/>
        <v>-0.35786995196406074</v>
      </c>
      <c r="Y22" s="356">
        <f>SUM(Y13:Y14,Y21)</f>
        <v>2172926.5186615409</v>
      </c>
      <c r="Z22" s="357">
        <f t="shared" si="10"/>
        <v>685972.41327154078</v>
      </c>
      <c r="AA22" s="360">
        <f t="shared" si="11"/>
        <v>0.31569057093291847</v>
      </c>
      <c r="AB22" s="356">
        <f>SUM(AB13:AB14,AB21)</f>
        <v>182510.61809947612</v>
      </c>
      <c r="AC22" s="356">
        <f>SUM(AC13:AC14,AC21)</f>
        <v>252028.91658333334</v>
      </c>
      <c r="AD22" s="357">
        <f t="shared" si="12"/>
        <v>-69518.298483857216</v>
      </c>
      <c r="AE22" s="358">
        <f t="shared" si="13"/>
        <v>-0.38090002218921182</v>
      </c>
      <c r="AF22" s="356">
        <f>SUM(AF13:AF14,AF21)</f>
        <v>1095063.7085968568</v>
      </c>
      <c r="AG22" s="356">
        <f>SUM(AG13:AG14,AG21)</f>
        <v>1486954.1053900002</v>
      </c>
      <c r="AH22" s="357">
        <f t="shared" si="14"/>
        <v>-391890.39679314336</v>
      </c>
      <c r="AI22" s="359">
        <f t="shared" si="15"/>
        <v>-0.35786995196406074</v>
      </c>
      <c r="AJ22" s="356">
        <f>SUM(AJ13:AJ14,AJ21)</f>
        <v>2172926.5186615409</v>
      </c>
      <c r="AK22" s="357">
        <f t="shared" si="16"/>
        <v>685972.41327154078</v>
      </c>
      <c r="AL22" s="360">
        <f t="shared" si="17"/>
        <v>0.31569057093291847</v>
      </c>
    </row>
    <row r="23" spans="2:38" ht="12.75" customHeight="1" x14ac:dyDescent="0.2">
      <c r="B23" s="361" t="s">
        <v>176</v>
      </c>
      <c r="C23" s="362"/>
      <c r="D23" s="362"/>
      <c r="E23" s="362"/>
      <c r="F23" s="363">
        <v>50000</v>
      </c>
      <c r="G23" s="363">
        <v>44779.694645000003</v>
      </c>
      <c r="H23" s="364">
        <f t="shared" si="0"/>
        <v>5220.3053549999968</v>
      </c>
      <c r="I23" s="365">
        <f t="shared" si="1"/>
        <v>0.10440610709999994</v>
      </c>
      <c r="J23" s="363">
        <v>300000</v>
      </c>
      <c r="K23" s="363">
        <v>268678.16787</v>
      </c>
      <c r="L23" s="364">
        <f t="shared" si="2"/>
        <v>31321.832129999995</v>
      </c>
      <c r="M23" s="366">
        <f t="shared" si="3"/>
        <v>0.10440610709999998</v>
      </c>
      <c r="N23" s="363">
        <v>478044</v>
      </c>
      <c r="O23" s="364">
        <f t="shared" si="4"/>
        <v>209365.83213</v>
      </c>
      <c r="P23" s="367">
        <f t="shared" si="5"/>
        <v>0.43796351827446844</v>
      </c>
      <c r="Q23" s="363">
        <v>50000</v>
      </c>
      <c r="R23" s="363">
        <v>44779.694645000003</v>
      </c>
      <c r="S23" s="364">
        <f t="shared" si="6"/>
        <v>5220.3053549999968</v>
      </c>
      <c r="T23" s="365">
        <f t="shared" si="7"/>
        <v>0.10440610709999994</v>
      </c>
      <c r="U23" s="363">
        <v>300000</v>
      </c>
      <c r="V23" s="363">
        <v>268678.16787</v>
      </c>
      <c r="W23" s="364">
        <f t="shared" si="8"/>
        <v>31321.832129999995</v>
      </c>
      <c r="X23" s="366">
        <f t="shared" si="9"/>
        <v>0.10440610709999998</v>
      </c>
      <c r="Y23" s="363">
        <v>478044</v>
      </c>
      <c r="Z23" s="364">
        <f t="shared" si="10"/>
        <v>209365.83213</v>
      </c>
      <c r="AA23" s="367">
        <f t="shared" si="11"/>
        <v>0.43796351827446844</v>
      </c>
      <c r="AB23" s="363">
        <v>50000</v>
      </c>
      <c r="AC23" s="363">
        <v>44779.694645000003</v>
      </c>
      <c r="AD23" s="364">
        <f t="shared" si="12"/>
        <v>5220.3053549999968</v>
      </c>
      <c r="AE23" s="365">
        <f t="shared" si="13"/>
        <v>0.10440610709999994</v>
      </c>
      <c r="AF23" s="363">
        <v>300000</v>
      </c>
      <c r="AG23" s="363">
        <v>268678.16787</v>
      </c>
      <c r="AH23" s="364">
        <f t="shared" si="14"/>
        <v>31321.832129999995</v>
      </c>
      <c r="AI23" s="366">
        <f t="shared" si="15"/>
        <v>0.10440610709999998</v>
      </c>
      <c r="AJ23" s="363">
        <v>478044</v>
      </c>
      <c r="AK23" s="364">
        <f t="shared" si="16"/>
        <v>209365.83213</v>
      </c>
      <c r="AL23" s="367">
        <f t="shared" si="17"/>
        <v>0.43796351827446844</v>
      </c>
    </row>
    <row r="24" spans="2:38" ht="12.75" customHeight="1" x14ac:dyDescent="0.2">
      <c r="B24" s="361" t="s">
        <v>184</v>
      </c>
      <c r="C24" s="362"/>
      <c r="D24" s="362"/>
      <c r="E24" s="362"/>
      <c r="F24" s="368">
        <v>0</v>
      </c>
      <c r="G24" s="363">
        <v>0</v>
      </c>
      <c r="H24" s="364">
        <f t="shared" si="0"/>
        <v>0</v>
      </c>
      <c r="I24" s="369" t="str">
        <f t="shared" si="1"/>
        <v>-</v>
      </c>
      <c r="J24" s="368">
        <v>0</v>
      </c>
      <c r="K24" s="368">
        <v>0</v>
      </c>
      <c r="L24" s="364">
        <f t="shared" si="2"/>
        <v>0</v>
      </c>
      <c r="M24" s="366" t="str">
        <f t="shared" si="3"/>
        <v>-</v>
      </c>
      <c r="N24" s="368">
        <v>0</v>
      </c>
      <c r="O24" s="364">
        <f t="shared" si="4"/>
        <v>0</v>
      </c>
      <c r="P24" s="370" t="str">
        <f t="shared" si="5"/>
        <v>-</v>
      </c>
      <c r="Q24" s="368">
        <v>0</v>
      </c>
      <c r="R24" s="363">
        <v>0</v>
      </c>
      <c r="S24" s="364">
        <f t="shared" si="6"/>
        <v>0</v>
      </c>
      <c r="T24" s="369" t="str">
        <f t="shared" si="7"/>
        <v>-</v>
      </c>
      <c r="U24" s="368">
        <v>0</v>
      </c>
      <c r="V24" s="368">
        <v>0</v>
      </c>
      <c r="W24" s="364">
        <f t="shared" si="8"/>
        <v>0</v>
      </c>
      <c r="X24" s="366" t="str">
        <f t="shared" si="9"/>
        <v>-</v>
      </c>
      <c r="Y24" s="368">
        <v>0</v>
      </c>
      <c r="Z24" s="364">
        <f t="shared" si="10"/>
        <v>0</v>
      </c>
      <c r="AA24" s="370" t="str">
        <f t="shared" si="11"/>
        <v>-</v>
      </c>
      <c r="AB24" s="368">
        <v>0</v>
      </c>
      <c r="AC24" s="363">
        <v>0</v>
      </c>
      <c r="AD24" s="364">
        <f t="shared" si="12"/>
        <v>0</v>
      </c>
      <c r="AE24" s="369" t="str">
        <f t="shared" si="13"/>
        <v>-</v>
      </c>
      <c r="AF24" s="368">
        <v>0</v>
      </c>
      <c r="AG24" s="368">
        <v>0</v>
      </c>
      <c r="AH24" s="364">
        <f t="shared" si="14"/>
        <v>0</v>
      </c>
      <c r="AI24" s="366" t="str">
        <f t="shared" si="15"/>
        <v>-</v>
      </c>
      <c r="AJ24" s="368">
        <v>0</v>
      </c>
      <c r="AK24" s="364">
        <f t="shared" si="16"/>
        <v>0</v>
      </c>
      <c r="AL24" s="370" t="str">
        <f t="shared" si="17"/>
        <v>-</v>
      </c>
    </row>
    <row r="25" spans="2:38" ht="12.75" customHeight="1" outlineLevel="1" x14ac:dyDescent="0.2">
      <c r="B25" s="349" t="s">
        <v>1606</v>
      </c>
      <c r="C25" s="362"/>
      <c r="D25" s="362"/>
      <c r="E25" s="362"/>
      <c r="F25" s="368">
        <v>0</v>
      </c>
      <c r="G25" s="363">
        <v>1000</v>
      </c>
      <c r="H25" s="364">
        <f t="shared" si="0"/>
        <v>-1000</v>
      </c>
      <c r="I25" s="369" t="str">
        <f t="shared" si="1"/>
        <v>-</v>
      </c>
      <c r="J25" s="368">
        <v>0</v>
      </c>
      <c r="K25" s="368">
        <v>0</v>
      </c>
      <c r="L25" s="364">
        <f t="shared" si="2"/>
        <v>0</v>
      </c>
      <c r="M25" s="366" t="str">
        <f t="shared" si="3"/>
        <v>-</v>
      </c>
      <c r="N25" s="368">
        <v>0</v>
      </c>
      <c r="O25" s="364">
        <f t="shared" si="4"/>
        <v>0</v>
      </c>
      <c r="P25" s="370" t="str">
        <f t="shared" si="5"/>
        <v>-</v>
      </c>
      <c r="Q25" s="368">
        <v>0</v>
      </c>
      <c r="R25" s="363">
        <v>1000</v>
      </c>
      <c r="S25" s="364">
        <f t="shared" si="6"/>
        <v>-1000</v>
      </c>
      <c r="T25" s="369" t="str">
        <f t="shared" si="7"/>
        <v>-</v>
      </c>
      <c r="U25" s="368">
        <v>0</v>
      </c>
      <c r="V25" s="368">
        <v>0</v>
      </c>
      <c r="W25" s="364">
        <f t="shared" si="8"/>
        <v>0</v>
      </c>
      <c r="X25" s="366" t="str">
        <f t="shared" si="9"/>
        <v>-</v>
      </c>
      <c r="Y25" s="368">
        <v>0</v>
      </c>
      <c r="Z25" s="364">
        <f t="shared" si="10"/>
        <v>0</v>
      </c>
      <c r="AA25" s="370" t="str">
        <f t="shared" si="11"/>
        <v>-</v>
      </c>
      <c r="AB25" s="368">
        <v>0</v>
      </c>
      <c r="AC25" s="363">
        <v>1000</v>
      </c>
      <c r="AD25" s="364">
        <f t="shared" si="12"/>
        <v>-1000</v>
      </c>
      <c r="AE25" s="369" t="str">
        <f t="shared" si="13"/>
        <v>-</v>
      </c>
      <c r="AF25" s="368">
        <v>0</v>
      </c>
      <c r="AG25" s="368">
        <v>0</v>
      </c>
      <c r="AH25" s="364">
        <f t="shared" si="14"/>
        <v>0</v>
      </c>
      <c r="AI25" s="366" t="str">
        <f t="shared" si="15"/>
        <v>-</v>
      </c>
      <c r="AJ25" s="368">
        <v>0</v>
      </c>
      <c r="AK25" s="364">
        <f t="shared" si="16"/>
        <v>0</v>
      </c>
      <c r="AL25" s="370" t="str">
        <f t="shared" si="17"/>
        <v>-</v>
      </c>
    </row>
    <row r="26" spans="2:38" ht="12.75" customHeight="1" outlineLevel="1" x14ac:dyDescent="0.2">
      <c r="B26" s="349" t="s">
        <v>1607</v>
      </c>
      <c r="C26" s="362"/>
      <c r="D26" s="362"/>
      <c r="E26" s="362"/>
      <c r="F26" s="368">
        <v>0</v>
      </c>
      <c r="G26" s="363">
        <v>0</v>
      </c>
      <c r="H26" s="364">
        <f t="shared" si="0"/>
        <v>0</v>
      </c>
      <c r="I26" s="369" t="str">
        <f t="shared" si="1"/>
        <v>-</v>
      </c>
      <c r="J26" s="368">
        <v>0</v>
      </c>
      <c r="K26" s="368">
        <v>0</v>
      </c>
      <c r="L26" s="364">
        <f t="shared" si="2"/>
        <v>0</v>
      </c>
      <c r="M26" s="366" t="str">
        <f t="shared" si="3"/>
        <v>-</v>
      </c>
      <c r="N26" s="368">
        <v>0</v>
      </c>
      <c r="O26" s="364">
        <f t="shared" si="4"/>
        <v>0</v>
      </c>
      <c r="P26" s="370" t="str">
        <f t="shared" si="5"/>
        <v>-</v>
      </c>
      <c r="Q26" s="368">
        <v>0</v>
      </c>
      <c r="R26" s="363">
        <v>0</v>
      </c>
      <c r="S26" s="364">
        <f t="shared" si="6"/>
        <v>0</v>
      </c>
      <c r="T26" s="369" t="str">
        <f t="shared" si="7"/>
        <v>-</v>
      </c>
      <c r="U26" s="368">
        <v>0</v>
      </c>
      <c r="V26" s="368">
        <v>0</v>
      </c>
      <c r="W26" s="364">
        <f t="shared" si="8"/>
        <v>0</v>
      </c>
      <c r="X26" s="366" t="str">
        <f t="shared" si="9"/>
        <v>-</v>
      </c>
      <c r="Y26" s="368">
        <v>0</v>
      </c>
      <c r="Z26" s="364">
        <f t="shared" si="10"/>
        <v>0</v>
      </c>
      <c r="AA26" s="370" t="str">
        <f t="shared" si="11"/>
        <v>-</v>
      </c>
      <c r="AB26" s="368">
        <v>0</v>
      </c>
      <c r="AC26" s="363">
        <v>0</v>
      </c>
      <c r="AD26" s="364">
        <f t="shared" si="12"/>
        <v>0</v>
      </c>
      <c r="AE26" s="369" t="str">
        <f t="shared" si="13"/>
        <v>-</v>
      </c>
      <c r="AF26" s="368">
        <v>0</v>
      </c>
      <c r="AG26" s="368">
        <v>0</v>
      </c>
      <c r="AH26" s="364">
        <f t="shared" si="14"/>
        <v>0</v>
      </c>
      <c r="AI26" s="366" t="str">
        <f t="shared" si="15"/>
        <v>-</v>
      </c>
      <c r="AJ26" s="368">
        <v>0</v>
      </c>
      <c r="AK26" s="364">
        <f t="shared" si="16"/>
        <v>0</v>
      </c>
      <c r="AL26" s="370" t="str">
        <f t="shared" si="17"/>
        <v>-</v>
      </c>
    </row>
    <row r="27" spans="2:38" ht="12.75" customHeight="1" outlineLevel="1" x14ac:dyDescent="0.2">
      <c r="B27" s="349" t="s">
        <v>1608</v>
      </c>
      <c r="C27" s="362"/>
      <c r="D27" s="362"/>
      <c r="E27" s="362"/>
      <c r="F27" s="368">
        <v>0</v>
      </c>
      <c r="G27" s="363">
        <v>0</v>
      </c>
      <c r="H27" s="364">
        <f t="shared" si="0"/>
        <v>0</v>
      </c>
      <c r="I27" s="369" t="str">
        <f t="shared" si="1"/>
        <v>-</v>
      </c>
      <c r="J27" s="368">
        <v>0</v>
      </c>
      <c r="K27" s="368">
        <v>0</v>
      </c>
      <c r="L27" s="364">
        <f t="shared" si="2"/>
        <v>0</v>
      </c>
      <c r="M27" s="366" t="str">
        <f t="shared" si="3"/>
        <v>-</v>
      </c>
      <c r="N27" s="368">
        <v>0</v>
      </c>
      <c r="O27" s="364">
        <f t="shared" si="4"/>
        <v>0</v>
      </c>
      <c r="P27" s="370" t="str">
        <f t="shared" si="5"/>
        <v>-</v>
      </c>
      <c r="Q27" s="368">
        <v>0</v>
      </c>
      <c r="R27" s="363">
        <v>0</v>
      </c>
      <c r="S27" s="364">
        <f t="shared" si="6"/>
        <v>0</v>
      </c>
      <c r="T27" s="369" t="str">
        <f t="shared" si="7"/>
        <v>-</v>
      </c>
      <c r="U27" s="368">
        <v>0</v>
      </c>
      <c r="V27" s="368">
        <v>0</v>
      </c>
      <c r="W27" s="364">
        <f t="shared" si="8"/>
        <v>0</v>
      </c>
      <c r="X27" s="366" t="str">
        <f t="shared" si="9"/>
        <v>-</v>
      </c>
      <c r="Y27" s="368">
        <v>0</v>
      </c>
      <c r="Z27" s="364">
        <f t="shared" si="10"/>
        <v>0</v>
      </c>
      <c r="AA27" s="370" t="str">
        <f t="shared" si="11"/>
        <v>-</v>
      </c>
      <c r="AB27" s="368">
        <v>0</v>
      </c>
      <c r="AC27" s="363">
        <v>0</v>
      </c>
      <c r="AD27" s="364">
        <f t="shared" si="12"/>
        <v>0</v>
      </c>
      <c r="AE27" s="369" t="str">
        <f t="shared" si="13"/>
        <v>-</v>
      </c>
      <c r="AF27" s="368">
        <v>0</v>
      </c>
      <c r="AG27" s="368">
        <v>0</v>
      </c>
      <c r="AH27" s="364">
        <f t="shared" si="14"/>
        <v>0</v>
      </c>
      <c r="AI27" s="366" t="str">
        <f t="shared" si="15"/>
        <v>-</v>
      </c>
      <c r="AJ27" s="368">
        <v>0</v>
      </c>
      <c r="AK27" s="364">
        <f t="shared" si="16"/>
        <v>0</v>
      </c>
      <c r="AL27" s="370" t="str">
        <f t="shared" si="17"/>
        <v>-</v>
      </c>
    </row>
    <row r="28" spans="2:38" ht="12.75" customHeight="1" outlineLevel="1" x14ac:dyDescent="0.2">
      <c r="B28" s="349" t="s">
        <v>1609</v>
      </c>
      <c r="C28" s="362"/>
      <c r="D28" s="362"/>
      <c r="E28" s="362"/>
      <c r="F28" s="368">
        <v>0</v>
      </c>
      <c r="G28" s="363">
        <v>0</v>
      </c>
      <c r="H28" s="364">
        <f t="shared" si="0"/>
        <v>0</v>
      </c>
      <c r="I28" s="369" t="str">
        <f t="shared" si="1"/>
        <v>-</v>
      </c>
      <c r="J28" s="368">
        <v>0</v>
      </c>
      <c r="K28" s="368">
        <v>0</v>
      </c>
      <c r="L28" s="364">
        <f t="shared" si="2"/>
        <v>0</v>
      </c>
      <c r="M28" s="366" t="str">
        <f t="shared" si="3"/>
        <v>-</v>
      </c>
      <c r="N28" s="368">
        <v>0</v>
      </c>
      <c r="O28" s="364">
        <f t="shared" si="4"/>
        <v>0</v>
      </c>
      <c r="P28" s="370" t="str">
        <f t="shared" si="5"/>
        <v>-</v>
      </c>
      <c r="Q28" s="368">
        <v>0</v>
      </c>
      <c r="R28" s="363">
        <v>0</v>
      </c>
      <c r="S28" s="364">
        <f t="shared" si="6"/>
        <v>0</v>
      </c>
      <c r="T28" s="369" t="str">
        <f t="shared" si="7"/>
        <v>-</v>
      </c>
      <c r="U28" s="368">
        <v>0</v>
      </c>
      <c r="V28" s="368">
        <v>0</v>
      </c>
      <c r="W28" s="364">
        <f t="shared" si="8"/>
        <v>0</v>
      </c>
      <c r="X28" s="366" t="str">
        <f t="shared" si="9"/>
        <v>-</v>
      </c>
      <c r="Y28" s="368">
        <v>0</v>
      </c>
      <c r="Z28" s="364">
        <f t="shared" si="10"/>
        <v>0</v>
      </c>
      <c r="AA28" s="370" t="str">
        <f t="shared" si="11"/>
        <v>-</v>
      </c>
      <c r="AB28" s="368">
        <v>0</v>
      </c>
      <c r="AC28" s="363">
        <v>0</v>
      </c>
      <c r="AD28" s="364">
        <f t="shared" si="12"/>
        <v>0</v>
      </c>
      <c r="AE28" s="369" t="str">
        <f t="shared" si="13"/>
        <v>-</v>
      </c>
      <c r="AF28" s="368">
        <v>0</v>
      </c>
      <c r="AG28" s="368">
        <v>0</v>
      </c>
      <c r="AH28" s="364">
        <f t="shared" si="14"/>
        <v>0</v>
      </c>
      <c r="AI28" s="366" t="str">
        <f t="shared" si="15"/>
        <v>-</v>
      </c>
      <c r="AJ28" s="368">
        <v>0</v>
      </c>
      <c r="AK28" s="364">
        <f t="shared" si="16"/>
        <v>0</v>
      </c>
      <c r="AL28" s="370" t="str">
        <f t="shared" si="17"/>
        <v>-</v>
      </c>
    </row>
    <row r="29" spans="2:38" ht="12.75" customHeight="1" outlineLevel="1" x14ac:dyDescent="0.2">
      <c r="B29" s="349" t="s">
        <v>1610</v>
      </c>
      <c r="C29" s="362"/>
      <c r="D29" s="362"/>
      <c r="E29" s="362"/>
      <c r="F29" s="368">
        <v>0</v>
      </c>
      <c r="G29" s="363">
        <v>0</v>
      </c>
      <c r="H29" s="364">
        <f t="shared" si="0"/>
        <v>0</v>
      </c>
      <c r="I29" s="369" t="str">
        <f t="shared" si="1"/>
        <v>-</v>
      </c>
      <c r="J29" s="368">
        <v>0</v>
      </c>
      <c r="K29" s="368">
        <v>0</v>
      </c>
      <c r="L29" s="364">
        <f t="shared" si="2"/>
        <v>0</v>
      </c>
      <c r="M29" s="366" t="str">
        <f t="shared" si="3"/>
        <v>-</v>
      </c>
      <c r="N29" s="368">
        <v>0</v>
      </c>
      <c r="O29" s="364">
        <f t="shared" si="4"/>
        <v>0</v>
      </c>
      <c r="P29" s="370" t="str">
        <f t="shared" si="5"/>
        <v>-</v>
      </c>
      <c r="Q29" s="368">
        <v>0</v>
      </c>
      <c r="R29" s="363">
        <v>0</v>
      </c>
      <c r="S29" s="364">
        <f t="shared" si="6"/>
        <v>0</v>
      </c>
      <c r="T29" s="369" t="str">
        <f t="shared" si="7"/>
        <v>-</v>
      </c>
      <c r="U29" s="368">
        <v>0</v>
      </c>
      <c r="V29" s="368">
        <v>0</v>
      </c>
      <c r="W29" s="364">
        <f t="shared" si="8"/>
        <v>0</v>
      </c>
      <c r="X29" s="366" t="str">
        <f t="shared" si="9"/>
        <v>-</v>
      </c>
      <c r="Y29" s="368">
        <v>0</v>
      </c>
      <c r="Z29" s="364">
        <f t="shared" si="10"/>
        <v>0</v>
      </c>
      <c r="AA29" s="370" t="str">
        <f t="shared" si="11"/>
        <v>-</v>
      </c>
      <c r="AB29" s="368">
        <v>0</v>
      </c>
      <c r="AC29" s="363">
        <v>0</v>
      </c>
      <c r="AD29" s="364">
        <f t="shared" si="12"/>
        <v>0</v>
      </c>
      <c r="AE29" s="369" t="str">
        <f t="shared" si="13"/>
        <v>-</v>
      </c>
      <c r="AF29" s="368">
        <v>0</v>
      </c>
      <c r="AG29" s="368">
        <v>0</v>
      </c>
      <c r="AH29" s="364">
        <f t="shared" si="14"/>
        <v>0</v>
      </c>
      <c r="AI29" s="366" t="str">
        <f t="shared" si="15"/>
        <v>-</v>
      </c>
      <c r="AJ29" s="368">
        <v>0</v>
      </c>
      <c r="AK29" s="364">
        <f t="shared" si="16"/>
        <v>0</v>
      </c>
      <c r="AL29" s="370" t="str">
        <f t="shared" si="17"/>
        <v>-</v>
      </c>
    </row>
    <row r="30" spans="2:38" ht="12.75" customHeight="1" outlineLevel="1" x14ac:dyDescent="0.2">
      <c r="B30" s="349" t="s">
        <v>1611</v>
      </c>
      <c r="C30" s="362"/>
      <c r="D30" s="362"/>
      <c r="E30" s="362"/>
      <c r="F30" s="368">
        <v>0</v>
      </c>
      <c r="G30" s="363">
        <v>0</v>
      </c>
      <c r="H30" s="364">
        <f t="shared" si="0"/>
        <v>0</v>
      </c>
      <c r="I30" s="369" t="str">
        <f t="shared" si="1"/>
        <v>-</v>
      </c>
      <c r="J30" s="368">
        <v>0</v>
      </c>
      <c r="K30" s="368">
        <v>0</v>
      </c>
      <c r="L30" s="364">
        <f t="shared" si="2"/>
        <v>0</v>
      </c>
      <c r="M30" s="366" t="str">
        <f t="shared" si="3"/>
        <v>-</v>
      </c>
      <c r="N30" s="368">
        <v>0</v>
      </c>
      <c r="O30" s="364">
        <f t="shared" si="4"/>
        <v>0</v>
      </c>
      <c r="P30" s="370" t="str">
        <f t="shared" si="5"/>
        <v>-</v>
      </c>
      <c r="Q30" s="368">
        <v>0</v>
      </c>
      <c r="R30" s="363">
        <v>0</v>
      </c>
      <c r="S30" s="364">
        <f t="shared" si="6"/>
        <v>0</v>
      </c>
      <c r="T30" s="369" t="str">
        <f t="shared" si="7"/>
        <v>-</v>
      </c>
      <c r="U30" s="368">
        <v>0</v>
      </c>
      <c r="V30" s="368">
        <v>0</v>
      </c>
      <c r="W30" s="364">
        <f t="shared" si="8"/>
        <v>0</v>
      </c>
      <c r="X30" s="366" t="str">
        <f t="shared" si="9"/>
        <v>-</v>
      </c>
      <c r="Y30" s="368">
        <v>0</v>
      </c>
      <c r="Z30" s="364">
        <f t="shared" si="10"/>
        <v>0</v>
      </c>
      <c r="AA30" s="370" t="str">
        <f t="shared" si="11"/>
        <v>-</v>
      </c>
      <c r="AB30" s="368">
        <v>0</v>
      </c>
      <c r="AC30" s="363">
        <v>0</v>
      </c>
      <c r="AD30" s="364">
        <f t="shared" si="12"/>
        <v>0</v>
      </c>
      <c r="AE30" s="369" t="str">
        <f t="shared" si="13"/>
        <v>-</v>
      </c>
      <c r="AF30" s="368">
        <v>0</v>
      </c>
      <c r="AG30" s="368">
        <v>0</v>
      </c>
      <c r="AH30" s="364">
        <f t="shared" si="14"/>
        <v>0</v>
      </c>
      <c r="AI30" s="366" t="str">
        <f t="shared" si="15"/>
        <v>-</v>
      </c>
      <c r="AJ30" s="368">
        <v>0</v>
      </c>
      <c r="AK30" s="364">
        <f t="shared" si="16"/>
        <v>0</v>
      </c>
      <c r="AL30" s="370" t="str">
        <f t="shared" si="17"/>
        <v>-</v>
      </c>
    </row>
    <row r="31" spans="2:38" ht="12.75" customHeight="1" x14ac:dyDescent="0.2">
      <c r="B31" s="600" t="s">
        <v>1612</v>
      </c>
      <c r="C31" s="601"/>
      <c r="D31" s="601"/>
      <c r="E31" s="602"/>
      <c r="F31" s="368">
        <f>SUM(F25:F30)</f>
        <v>0</v>
      </c>
      <c r="G31" s="363">
        <f>SUM(G25:G30)</f>
        <v>1000</v>
      </c>
      <c r="H31" s="364">
        <f t="shared" si="0"/>
        <v>-1000</v>
      </c>
      <c r="I31" s="369" t="str">
        <f t="shared" si="1"/>
        <v>-</v>
      </c>
      <c r="J31" s="368">
        <f>SUM(J25:J30)</f>
        <v>0</v>
      </c>
      <c r="K31" s="368">
        <f>SUM(K25:K30)</f>
        <v>0</v>
      </c>
      <c r="L31" s="364">
        <f t="shared" si="2"/>
        <v>0</v>
      </c>
      <c r="M31" s="366" t="str">
        <f t="shared" si="3"/>
        <v>-</v>
      </c>
      <c r="N31" s="368">
        <f>SUM(N25:N30)</f>
        <v>0</v>
      </c>
      <c r="O31" s="364">
        <f t="shared" si="4"/>
        <v>0</v>
      </c>
      <c r="P31" s="370" t="str">
        <f t="shared" si="5"/>
        <v>-</v>
      </c>
      <c r="Q31" s="368">
        <f>SUM(Q25:Q30)</f>
        <v>0</v>
      </c>
      <c r="R31" s="363">
        <f>SUM(R25:R30)</f>
        <v>1000</v>
      </c>
      <c r="S31" s="364">
        <f t="shared" si="6"/>
        <v>-1000</v>
      </c>
      <c r="T31" s="369" t="str">
        <f t="shared" si="7"/>
        <v>-</v>
      </c>
      <c r="U31" s="368">
        <f>SUM(U25:U30)</f>
        <v>0</v>
      </c>
      <c r="V31" s="368">
        <f>SUM(V25:V30)</f>
        <v>0</v>
      </c>
      <c r="W31" s="364">
        <f t="shared" si="8"/>
        <v>0</v>
      </c>
      <c r="X31" s="366" t="str">
        <f t="shared" si="9"/>
        <v>-</v>
      </c>
      <c r="Y31" s="368">
        <f>SUM(Y25:Y30)</f>
        <v>0</v>
      </c>
      <c r="Z31" s="364">
        <f t="shared" si="10"/>
        <v>0</v>
      </c>
      <c r="AA31" s="370" t="str">
        <f t="shared" si="11"/>
        <v>-</v>
      </c>
      <c r="AB31" s="368">
        <f>SUM(AB25:AB30)</f>
        <v>0</v>
      </c>
      <c r="AC31" s="363">
        <f>SUM(AC25:AC30)</f>
        <v>1000</v>
      </c>
      <c r="AD31" s="364">
        <f t="shared" si="12"/>
        <v>-1000</v>
      </c>
      <c r="AE31" s="369" t="str">
        <f t="shared" si="13"/>
        <v>-</v>
      </c>
      <c r="AF31" s="368">
        <f>SUM(AF25:AF30)</f>
        <v>0</v>
      </c>
      <c r="AG31" s="368">
        <f>SUM(AG25:AG30)</f>
        <v>0</v>
      </c>
      <c r="AH31" s="364">
        <f t="shared" si="14"/>
        <v>0</v>
      </c>
      <c r="AI31" s="366" t="str">
        <f t="shared" si="15"/>
        <v>-</v>
      </c>
      <c r="AJ31" s="368">
        <f>SUM(AJ25:AJ30)</f>
        <v>0</v>
      </c>
      <c r="AK31" s="364">
        <f t="shared" si="16"/>
        <v>0</v>
      </c>
      <c r="AL31" s="370" t="str">
        <f t="shared" si="17"/>
        <v>-</v>
      </c>
    </row>
    <row r="32" spans="2:38" x14ac:dyDescent="0.2">
      <c r="B32" s="598" t="s">
        <v>1613</v>
      </c>
      <c r="C32" s="599"/>
      <c r="D32" s="599"/>
      <c r="E32" s="599"/>
      <c r="F32" s="356">
        <f>F23+F24+F31</f>
        <v>50000</v>
      </c>
      <c r="G32" s="356">
        <f>G23+G24+G31</f>
        <v>45779.694645000003</v>
      </c>
      <c r="H32" s="357">
        <f t="shared" si="0"/>
        <v>4220.3053549999968</v>
      </c>
      <c r="I32" s="358">
        <f t="shared" si="1"/>
        <v>8.4406107099999933E-2</v>
      </c>
      <c r="J32" s="356">
        <f>J23+J24+J31</f>
        <v>300000</v>
      </c>
      <c r="K32" s="356">
        <f>K23+K24+K31</f>
        <v>268678.16787</v>
      </c>
      <c r="L32" s="357">
        <f t="shared" si="2"/>
        <v>31321.832129999995</v>
      </c>
      <c r="M32" s="359">
        <f t="shared" si="3"/>
        <v>0.10440610709999998</v>
      </c>
      <c r="N32" s="356">
        <f>N23+N24+N31</f>
        <v>478044</v>
      </c>
      <c r="O32" s="357">
        <f t="shared" si="4"/>
        <v>209365.83213</v>
      </c>
      <c r="P32" s="360">
        <f t="shared" si="5"/>
        <v>0.43796351827446844</v>
      </c>
      <c r="Q32" s="356">
        <f>Q23+Q24+Q31</f>
        <v>50000</v>
      </c>
      <c r="R32" s="356">
        <f>R23+R24+R31</f>
        <v>45779.694645000003</v>
      </c>
      <c r="S32" s="357">
        <f t="shared" si="6"/>
        <v>4220.3053549999968</v>
      </c>
      <c r="T32" s="358">
        <f t="shared" si="7"/>
        <v>8.4406107099999933E-2</v>
      </c>
      <c r="U32" s="356">
        <f>U23+U24+U31</f>
        <v>300000</v>
      </c>
      <c r="V32" s="356">
        <f>V23+V24+V31</f>
        <v>268678.16787</v>
      </c>
      <c r="W32" s="357">
        <f t="shared" si="8"/>
        <v>31321.832129999995</v>
      </c>
      <c r="X32" s="359">
        <f t="shared" si="9"/>
        <v>0.10440610709999998</v>
      </c>
      <c r="Y32" s="356">
        <f>Y23+Y24+Y31</f>
        <v>478044</v>
      </c>
      <c r="Z32" s="357">
        <f t="shared" si="10"/>
        <v>209365.83213</v>
      </c>
      <c r="AA32" s="360">
        <f t="shared" si="11"/>
        <v>0.43796351827446844</v>
      </c>
      <c r="AB32" s="356">
        <f>AB23+AB24+AB31</f>
        <v>50000</v>
      </c>
      <c r="AC32" s="356">
        <f>AC23+AC24+AC31</f>
        <v>45779.694645000003</v>
      </c>
      <c r="AD32" s="357">
        <f t="shared" si="12"/>
        <v>4220.3053549999968</v>
      </c>
      <c r="AE32" s="358">
        <f t="shared" si="13"/>
        <v>8.4406107099999933E-2</v>
      </c>
      <c r="AF32" s="356">
        <f>AF23+AF24+AF31</f>
        <v>300000</v>
      </c>
      <c r="AG32" s="356">
        <f>AG23+AG24+AG31</f>
        <v>268678.16787</v>
      </c>
      <c r="AH32" s="357">
        <f t="shared" si="14"/>
        <v>31321.832129999995</v>
      </c>
      <c r="AI32" s="359">
        <f t="shared" si="15"/>
        <v>0.10440610709999998</v>
      </c>
      <c r="AJ32" s="356">
        <f>AJ23+AJ24+AJ31</f>
        <v>478044</v>
      </c>
      <c r="AK32" s="357">
        <f t="shared" si="16"/>
        <v>209365.83213</v>
      </c>
      <c r="AL32" s="360">
        <f t="shared" si="17"/>
        <v>0.43796351827446844</v>
      </c>
    </row>
    <row r="33" spans="1:38" x14ac:dyDescent="0.2">
      <c r="B33" s="584" t="s">
        <v>1614</v>
      </c>
      <c r="C33" s="585"/>
      <c r="D33" s="585"/>
      <c r="E33" s="586"/>
      <c r="F33" s="368">
        <v>0</v>
      </c>
      <c r="G33" s="368">
        <v>0</v>
      </c>
      <c r="H33" s="364">
        <f t="shared" si="0"/>
        <v>0</v>
      </c>
      <c r="I33" s="371" t="str">
        <f t="shared" si="1"/>
        <v>-</v>
      </c>
      <c r="J33" s="368">
        <v>0</v>
      </c>
      <c r="K33" s="368">
        <v>9560.8161</v>
      </c>
      <c r="L33" s="364">
        <f t="shared" si="2"/>
        <v>-9560.8161</v>
      </c>
      <c r="M33" s="366" t="str">
        <f t="shared" si="3"/>
        <v>-</v>
      </c>
      <c r="N33" s="368">
        <f>1723423.5/10^3</f>
        <v>1723.4235000000001</v>
      </c>
      <c r="O33" s="364">
        <f t="shared" si="4"/>
        <v>-7837.3926000000001</v>
      </c>
      <c r="P33" s="372">
        <f t="shared" si="5"/>
        <v>-4.5475720854450454</v>
      </c>
      <c r="Q33" s="368">
        <v>0</v>
      </c>
      <c r="R33" s="368">
        <v>0</v>
      </c>
      <c r="S33" s="364">
        <f t="shared" si="6"/>
        <v>0</v>
      </c>
      <c r="T33" s="371" t="str">
        <f t="shared" si="7"/>
        <v>-</v>
      </c>
      <c r="U33" s="368">
        <v>0</v>
      </c>
      <c r="V33" s="368">
        <v>9560.8161</v>
      </c>
      <c r="W33" s="364">
        <f t="shared" si="8"/>
        <v>-9560.8161</v>
      </c>
      <c r="X33" s="366" t="str">
        <f t="shared" si="9"/>
        <v>-</v>
      </c>
      <c r="Y33" s="368">
        <f>1723423.5/10^3</f>
        <v>1723.4235000000001</v>
      </c>
      <c r="Z33" s="364">
        <f t="shared" si="10"/>
        <v>-7837.3926000000001</v>
      </c>
      <c r="AA33" s="372">
        <f t="shared" si="11"/>
        <v>-4.5475720854450454</v>
      </c>
      <c r="AB33" s="368">
        <v>0</v>
      </c>
      <c r="AC33" s="368">
        <v>0</v>
      </c>
      <c r="AD33" s="364">
        <f t="shared" si="12"/>
        <v>0</v>
      </c>
      <c r="AE33" s="371" t="str">
        <f t="shared" si="13"/>
        <v>-</v>
      </c>
      <c r="AF33" s="368">
        <v>0</v>
      </c>
      <c r="AG33" s="368">
        <v>9560.8161</v>
      </c>
      <c r="AH33" s="364">
        <f t="shared" si="14"/>
        <v>-9560.8161</v>
      </c>
      <c r="AI33" s="366" t="str">
        <f t="shared" si="15"/>
        <v>-</v>
      </c>
      <c r="AJ33" s="368">
        <f>1723423.5/10^3</f>
        <v>1723.4235000000001</v>
      </c>
      <c r="AK33" s="364">
        <f t="shared" si="16"/>
        <v>-7837.3926000000001</v>
      </c>
      <c r="AL33" s="372">
        <f t="shared" si="17"/>
        <v>-4.5475720854450454</v>
      </c>
    </row>
    <row r="34" spans="1:38" ht="15.75" customHeight="1" x14ac:dyDescent="0.2">
      <c r="B34" s="587" t="s">
        <v>1615</v>
      </c>
      <c r="C34" s="588"/>
      <c r="D34" s="588"/>
      <c r="E34" s="588"/>
      <c r="F34" s="373">
        <f>F22+F32+F33</f>
        <v>232510.61809947612</v>
      </c>
      <c r="G34" s="373">
        <f>G22+G32+G33</f>
        <v>297808.61122833332</v>
      </c>
      <c r="H34" s="374">
        <f t="shared" si="0"/>
        <v>-65297.993128857197</v>
      </c>
      <c r="I34" s="375">
        <f t="shared" si="1"/>
        <v>-0.28083875765587807</v>
      </c>
      <c r="J34" s="373">
        <f>J22+J32+J33</f>
        <v>1395063.7085968568</v>
      </c>
      <c r="K34" s="373">
        <f>K22+K32+K33</f>
        <v>1765193.0893600001</v>
      </c>
      <c r="L34" s="374">
        <f t="shared" si="2"/>
        <v>-370129.3807631433</v>
      </c>
      <c r="M34" s="376">
        <f t="shared" si="3"/>
        <v>-0.26531360430515127</v>
      </c>
      <c r="N34" s="373">
        <f>N22+N32+N33</f>
        <v>2652693.942161541</v>
      </c>
      <c r="O34" s="374">
        <f t="shared" si="4"/>
        <v>887500.85280154087</v>
      </c>
      <c r="P34" s="377">
        <f t="shared" si="5"/>
        <v>0.33456586856694182</v>
      </c>
      <c r="Q34" s="373">
        <f>Q22+Q32+Q33</f>
        <v>232510.61809947612</v>
      </c>
      <c r="R34" s="373">
        <f>R22+R32+R33</f>
        <v>297808.61122833332</v>
      </c>
      <c r="S34" s="374">
        <f t="shared" si="6"/>
        <v>-65297.993128857197</v>
      </c>
      <c r="T34" s="375">
        <f t="shared" si="7"/>
        <v>-0.28083875765587807</v>
      </c>
      <c r="U34" s="373">
        <f>U22+U32+U33</f>
        <v>1395063.7085968568</v>
      </c>
      <c r="V34" s="373">
        <f>V22+V32+V33</f>
        <v>1765193.0893600001</v>
      </c>
      <c r="W34" s="374">
        <f t="shared" si="8"/>
        <v>-370129.3807631433</v>
      </c>
      <c r="X34" s="376">
        <f t="shared" si="9"/>
        <v>-0.26531360430515127</v>
      </c>
      <c r="Y34" s="373">
        <f>Y22+Y32+Y33</f>
        <v>2652693.942161541</v>
      </c>
      <c r="Z34" s="374">
        <f t="shared" si="10"/>
        <v>887500.85280154087</v>
      </c>
      <c r="AA34" s="377">
        <f t="shared" si="11"/>
        <v>0.33456586856694182</v>
      </c>
      <c r="AB34" s="373">
        <f>AB22+AB32+AB33</f>
        <v>232510.61809947612</v>
      </c>
      <c r="AC34" s="373">
        <f>AC22+AC32+AC33</f>
        <v>297808.61122833332</v>
      </c>
      <c r="AD34" s="374">
        <f t="shared" si="12"/>
        <v>-65297.993128857197</v>
      </c>
      <c r="AE34" s="375">
        <f t="shared" si="13"/>
        <v>-0.28083875765587807</v>
      </c>
      <c r="AF34" s="373">
        <f>AF22+AF32+AF33</f>
        <v>1395063.7085968568</v>
      </c>
      <c r="AG34" s="373">
        <f>AG22+AG32+AG33</f>
        <v>1765193.0893600001</v>
      </c>
      <c r="AH34" s="374">
        <f t="shared" si="14"/>
        <v>-370129.3807631433</v>
      </c>
      <c r="AI34" s="376">
        <f t="shared" si="15"/>
        <v>-0.26531360430515127</v>
      </c>
      <c r="AJ34" s="373">
        <f>AJ22+AJ32+AJ33</f>
        <v>2652693.942161541</v>
      </c>
      <c r="AK34" s="374">
        <f t="shared" si="16"/>
        <v>887500.85280154087</v>
      </c>
      <c r="AL34" s="377">
        <f t="shared" si="17"/>
        <v>0.33456586856694182</v>
      </c>
    </row>
    <row r="35" spans="1:38" s="384" customFormat="1" x14ac:dyDescent="0.2">
      <c r="A35" s="378"/>
      <c r="B35" s="589" t="s">
        <v>1616</v>
      </c>
      <c r="C35" s="590"/>
      <c r="D35" s="590"/>
      <c r="E35" s="591"/>
      <c r="F35" s="379">
        <f>5000000*1/12</f>
        <v>416666.66666666669</v>
      </c>
      <c r="G35" s="379">
        <f>5000000*1/12</f>
        <v>416666.66666666669</v>
      </c>
      <c r="H35" s="380">
        <f t="shared" si="0"/>
        <v>0</v>
      </c>
      <c r="I35" s="381">
        <f t="shared" si="1"/>
        <v>0</v>
      </c>
      <c r="J35" s="379">
        <v>3400387.6249965029</v>
      </c>
      <c r="K35" s="379">
        <v>3400387.6249965029</v>
      </c>
      <c r="L35" s="380">
        <f t="shared" si="2"/>
        <v>0</v>
      </c>
      <c r="M35" s="382">
        <f t="shared" si="3"/>
        <v>0</v>
      </c>
      <c r="N35" s="379">
        <v>5000000</v>
      </c>
      <c r="O35" s="380">
        <f t="shared" si="4"/>
        <v>1599612.3750034971</v>
      </c>
      <c r="P35" s="383">
        <f t="shared" si="5"/>
        <v>0.31992247500069942</v>
      </c>
      <c r="Q35" s="379">
        <f>5000000*1/12</f>
        <v>416666.66666666669</v>
      </c>
      <c r="R35" s="379">
        <f>5000000*1/12</f>
        <v>416666.66666666669</v>
      </c>
      <c r="S35" s="380">
        <f t="shared" si="6"/>
        <v>0</v>
      </c>
      <c r="T35" s="381">
        <f t="shared" si="7"/>
        <v>0</v>
      </c>
      <c r="U35" s="379">
        <v>3400387.6249965029</v>
      </c>
      <c r="V35" s="379">
        <v>3400387.6249965029</v>
      </c>
      <c r="W35" s="380">
        <f t="shared" si="8"/>
        <v>0</v>
      </c>
      <c r="X35" s="382">
        <f t="shared" si="9"/>
        <v>0</v>
      </c>
      <c r="Y35" s="379">
        <v>5000000</v>
      </c>
      <c r="Z35" s="380">
        <f t="shared" si="10"/>
        <v>1599612.3750034971</v>
      </c>
      <c r="AA35" s="383">
        <f t="shared" si="11"/>
        <v>0.31992247500069942</v>
      </c>
      <c r="AB35" s="379">
        <f>5000000*1/12</f>
        <v>416666.66666666669</v>
      </c>
      <c r="AC35" s="379">
        <f>5000000*1/12</f>
        <v>416666.66666666669</v>
      </c>
      <c r="AD35" s="380">
        <f t="shared" si="12"/>
        <v>0</v>
      </c>
      <c r="AE35" s="381">
        <f t="shared" si="13"/>
        <v>0</v>
      </c>
      <c r="AF35" s="379">
        <v>3400387.6249965029</v>
      </c>
      <c r="AG35" s="379">
        <v>3400387.6249965029</v>
      </c>
      <c r="AH35" s="380">
        <f t="shared" si="14"/>
        <v>0</v>
      </c>
      <c r="AI35" s="382">
        <f t="shared" si="15"/>
        <v>0</v>
      </c>
      <c r="AJ35" s="379">
        <v>5000000</v>
      </c>
      <c r="AK35" s="380">
        <f t="shared" si="16"/>
        <v>1599612.3750034971</v>
      </c>
      <c r="AL35" s="383">
        <f t="shared" si="17"/>
        <v>0.31992247500069942</v>
      </c>
    </row>
    <row r="36" spans="1:38" s="384" customFormat="1" ht="15" customHeight="1" x14ac:dyDescent="0.2">
      <c r="A36" s="378"/>
      <c r="B36" s="589" t="s">
        <v>1617</v>
      </c>
      <c r="C36" s="590"/>
      <c r="D36" s="590"/>
      <c r="E36" s="590"/>
      <c r="F36" s="385">
        <v>12000</v>
      </c>
      <c r="G36" s="385">
        <v>12000</v>
      </c>
      <c r="H36" s="380">
        <f t="shared" si="0"/>
        <v>0</v>
      </c>
      <c r="I36" s="381">
        <f t="shared" si="1"/>
        <v>0</v>
      </c>
      <c r="J36" s="385">
        <v>66901.615625000006</v>
      </c>
      <c r="K36" s="385">
        <v>66901.615625000006</v>
      </c>
      <c r="L36" s="380">
        <f t="shared" si="2"/>
        <v>0</v>
      </c>
      <c r="M36" s="382">
        <f t="shared" si="3"/>
        <v>0</v>
      </c>
      <c r="N36" s="385">
        <v>120000</v>
      </c>
      <c r="O36" s="380">
        <f t="shared" si="4"/>
        <v>53098.384374999994</v>
      </c>
      <c r="P36" s="383">
        <f t="shared" si="5"/>
        <v>0.4424865364583333</v>
      </c>
      <c r="Q36" s="385">
        <v>12000</v>
      </c>
      <c r="R36" s="385">
        <v>12000</v>
      </c>
      <c r="S36" s="380">
        <f t="shared" si="6"/>
        <v>0</v>
      </c>
      <c r="T36" s="381">
        <f t="shared" si="7"/>
        <v>0</v>
      </c>
      <c r="U36" s="385">
        <v>66901.615625000006</v>
      </c>
      <c r="V36" s="385">
        <v>66901.615625000006</v>
      </c>
      <c r="W36" s="380">
        <f t="shared" si="8"/>
        <v>0</v>
      </c>
      <c r="X36" s="382">
        <f t="shared" si="9"/>
        <v>0</v>
      </c>
      <c r="Y36" s="385">
        <v>120000</v>
      </c>
      <c r="Z36" s="380">
        <f t="shared" si="10"/>
        <v>53098.384374999994</v>
      </c>
      <c r="AA36" s="383">
        <f t="shared" si="11"/>
        <v>0.4424865364583333</v>
      </c>
      <c r="AB36" s="385">
        <v>12000</v>
      </c>
      <c r="AC36" s="385">
        <v>12000</v>
      </c>
      <c r="AD36" s="380">
        <f t="shared" si="12"/>
        <v>0</v>
      </c>
      <c r="AE36" s="381">
        <f t="shared" si="13"/>
        <v>0</v>
      </c>
      <c r="AF36" s="385">
        <v>66901.615625000006</v>
      </c>
      <c r="AG36" s="385">
        <v>66901.615625000006</v>
      </c>
      <c r="AH36" s="380">
        <f t="shared" si="14"/>
        <v>0</v>
      </c>
      <c r="AI36" s="382">
        <f t="shared" si="15"/>
        <v>0</v>
      </c>
      <c r="AJ36" s="385">
        <v>120000</v>
      </c>
      <c r="AK36" s="380">
        <f t="shared" si="16"/>
        <v>53098.384374999994</v>
      </c>
      <c r="AL36" s="383">
        <f t="shared" si="17"/>
        <v>0.4424865364583333</v>
      </c>
    </row>
    <row r="37" spans="1:38" s="384" customFormat="1" ht="12.75" customHeight="1" outlineLevel="1" x14ac:dyDescent="0.2">
      <c r="A37" s="378"/>
      <c r="B37" s="386" t="s">
        <v>197</v>
      </c>
      <c r="C37" s="387"/>
      <c r="D37" s="387"/>
      <c r="E37" s="388"/>
      <c r="F37" s="363">
        <f>500000*1/12</f>
        <v>41666.666666666664</v>
      </c>
      <c r="G37" s="363">
        <f>500000*1/12</f>
        <v>41666.666666666664</v>
      </c>
      <c r="H37" s="343">
        <f t="shared" si="0"/>
        <v>0</v>
      </c>
      <c r="I37" s="347">
        <f t="shared" si="1"/>
        <v>0</v>
      </c>
      <c r="J37" s="363">
        <f>500000*6/12</f>
        <v>250000</v>
      </c>
      <c r="K37" s="363">
        <f>500000*6/12</f>
        <v>250000</v>
      </c>
      <c r="L37" s="343">
        <f t="shared" si="2"/>
        <v>0</v>
      </c>
      <c r="M37" s="345">
        <f t="shared" si="3"/>
        <v>0</v>
      </c>
      <c r="N37" s="363">
        <v>500000</v>
      </c>
      <c r="O37" s="343">
        <f t="shared" si="4"/>
        <v>250000</v>
      </c>
      <c r="P37" s="348">
        <f t="shared" si="5"/>
        <v>0.5</v>
      </c>
      <c r="Q37" s="363">
        <f>500000*1/12</f>
        <v>41666.666666666664</v>
      </c>
      <c r="R37" s="363">
        <f>500000*1/12</f>
        <v>41666.666666666664</v>
      </c>
      <c r="S37" s="343">
        <f t="shared" si="6"/>
        <v>0</v>
      </c>
      <c r="T37" s="347">
        <f t="shared" si="7"/>
        <v>0</v>
      </c>
      <c r="U37" s="363">
        <f>500000*6/12</f>
        <v>250000</v>
      </c>
      <c r="V37" s="363">
        <f>500000*6/12</f>
        <v>250000</v>
      </c>
      <c r="W37" s="343">
        <f t="shared" si="8"/>
        <v>0</v>
      </c>
      <c r="X37" s="345">
        <f t="shared" si="9"/>
        <v>0</v>
      </c>
      <c r="Y37" s="363">
        <v>500000</v>
      </c>
      <c r="Z37" s="343">
        <f t="shared" si="10"/>
        <v>250000</v>
      </c>
      <c r="AA37" s="348">
        <f t="shared" si="11"/>
        <v>0.5</v>
      </c>
      <c r="AB37" s="363">
        <f>500000*1/12</f>
        <v>41666.666666666664</v>
      </c>
      <c r="AC37" s="363">
        <f>500000*1/12</f>
        <v>41666.666666666664</v>
      </c>
      <c r="AD37" s="343">
        <f t="shared" si="12"/>
        <v>0</v>
      </c>
      <c r="AE37" s="347">
        <f t="shared" si="13"/>
        <v>0</v>
      </c>
      <c r="AF37" s="363">
        <f>500000*6/12</f>
        <v>250000</v>
      </c>
      <c r="AG37" s="363">
        <f>500000*6/12</f>
        <v>250000</v>
      </c>
      <c r="AH37" s="343">
        <f t="shared" si="14"/>
        <v>0</v>
      </c>
      <c r="AI37" s="345">
        <f t="shared" si="15"/>
        <v>0</v>
      </c>
      <c r="AJ37" s="363">
        <v>500000</v>
      </c>
      <c r="AK37" s="343">
        <f t="shared" si="16"/>
        <v>250000</v>
      </c>
      <c r="AL37" s="348">
        <f t="shared" si="17"/>
        <v>0.5</v>
      </c>
    </row>
    <row r="38" spans="1:38" s="384" customFormat="1" ht="12.75" customHeight="1" outlineLevel="1" x14ac:dyDescent="0.2">
      <c r="A38" s="378"/>
      <c r="B38" s="386" t="s">
        <v>1618</v>
      </c>
      <c r="C38" s="387"/>
      <c r="D38" s="387"/>
      <c r="E38" s="388"/>
      <c r="F38" s="363">
        <f>100000*1/12</f>
        <v>8333.3333333333339</v>
      </c>
      <c r="G38" s="363">
        <f>100000*1/12</f>
        <v>8333.3333333333339</v>
      </c>
      <c r="H38" s="343">
        <f t="shared" si="0"/>
        <v>0</v>
      </c>
      <c r="I38" s="347">
        <f t="shared" si="1"/>
        <v>0</v>
      </c>
      <c r="J38" s="363">
        <f>100000*6/12</f>
        <v>50000</v>
      </c>
      <c r="K38" s="363">
        <f>100000*6/12</f>
        <v>50000</v>
      </c>
      <c r="L38" s="343">
        <f t="shared" si="2"/>
        <v>0</v>
      </c>
      <c r="M38" s="345">
        <f t="shared" si="3"/>
        <v>0</v>
      </c>
      <c r="N38" s="363">
        <v>100000</v>
      </c>
      <c r="O38" s="343">
        <f t="shared" si="4"/>
        <v>50000</v>
      </c>
      <c r="P38" s="348">
        <f t="shared" si="5"/>
        <v>0.5</v>
      </c>
      <c r="Q38" s="363">
        <f>100000*1/12</f>
        <v>8333.3333333333339</v>
      </c>
      <c r="R38" s="363">
        <f>100000*1/12</f>
        <v>8333.3333333333339</v>
      </c>
      <c r="S38" s="343">
        <f t="shared" si="6"/>
        <v>0</v>
      </c>
      <c r="T38" s="347">
        <f t="shared" si="7"/>
        <v>0</v>
      </c>
      <c r="U38" s="363">
        <f>100000*6/12</f>
        <v>50000</v>
      </c>
      <c r="V38" s="363">
        <f>100000*6/12</f>
        <v>50000</v>
      </c>
      <c r="W38" s="343">
        <f t="shared" si="8"/>
        <v>0</v>
      </c>
      <c r="X38" s="345">
        <f t="shared" si="9"/>
        <v>0</v>
      </c>
      <c r="Y38" s="363">
        <v>100000</v>
      </c>
      <c r="Z38" s="343">
        <f t="shared" si="10"/>
        <v>50000</v>
      </c>
      <c r="AA38" s="348">
        <f t="shared" si="11"/>
        <v>0.5</v>
      </c>
      <c r="AB38" s="363">
        <f>100000*1/12</f>
        <v>8333.3333333333339</v>
      </c>
      <c r="AC38" s="363">
        <f>100000*1/12</f>
        <v>8333.3333333333339</v>
      </c>
      <c r="AD38" s="343">
        <f t="shared" si="12"/>
        <v>0</v>
      </c>
      <c r="AE38" s="347">
        <f t="shared" si="13"/>
        <v>0</v>
      </c>
      <c r="AF38" s="363">
        <f>100000*6/12</f>
        <v>50000</v>
      </c>
      <c r="AG38" s="363">
        <f>100000*6/12</f>
        <v>50000</v>
      </c>
      <c r="AH38" s="343">
        <f t="shared" si="14"/>
        <v>0</v>
      </c>
      <c r="AI38" s="345">
        <f t="shared" si="15"/>
        <v>0</v>
      </c>
      <c r="AJ38" s="363">
        <v>100000</v>
      </c>
      <c r="AK38" s="343">
        <f t="shared" si="16"/>
        <v>50000</v>
      </c>
      <c r="AL38" s="348">
        <f t="shared" si="17"/>
        <v>0.5</v>
      </c>
    </row>
    <row r="39" spans="1:38" s="390" customFormat="1" x14ac:dyDescent="0.2">
      <c r="A39" s="389"/>
      <c r="B39" s="589" t="s">
        <v>1619</v>
      </c>
      <c r="C39" s="590"/>
      <c r="D39" s="590"/>
      <c r="E39" s="591"/>
      <c r="F39" s="368">
        <f>SUM(F37:F38)</f>
        <v>50000</v>
      </c>
      <c r="G39" s="368">
        <f>SUM(G37:G38)</f>
        <v>50000</v>
      </c>
      <c r="H39" s="364">
        <f t="shared" si="0"/>
        <v>0</v>
      </c>
      <c r="I39" s="369">
        <f t="shared" si="1"/>
        <v>0</v>
      </c>
      <c r="J39" s="368">
        <f>SUM(J37:J38)</f>
        <v>300000</v>
      </c>
      <c r="K39" s="368">
        <f>SUM(K37:K38)</f>
        <v>300000</v>
      </c>
      <c r="L39" s="364">
        <f t="shared" si="2"/>
        <v>0</v>
      </c>
      <c r="M39" s="366">
        <f t="shared" si="3"/>
        <v>0</v>
      </c>
      <c r="N39" s="368">
        <f>SUM(N37:N38)</f>
        <v>600000</v>
      </c>
      <c r="O39" s="364">
        <f t="shared" si="4"/>
        <v>300000</v>
      </c>
      <c r="P39" s="370">
        <f t="shared" si="5"/>
        <v>0.5</v>
      </c>
      <c r="Q39" s="368">
        <f>SUM(Q37:Q38)</f>
        <v>50000</v>
      </c>
      <c r="R39" s="368">
        <f>SUM(R37:R38)</f>
        <v>50000</v>
      </c>
      <c r="S39" s="364">
        <f t="shared" si="6"/>
        <v>0</v>
      </c>
      <c r="T39" s="369">
        <f t="shared" si="7"/>
        <v>0</v>
      </c>
      <c r="U39" s="368">
        <f>SUM(U37:U38)</f>
        <v>300000</v>
      </c>
      <c r="V39" s="368">
        <f>SUM(V37:V38)</f>
        <v>300000</v>
      </c>
      <c r="W39" s="364">
        <f t="shared" si="8"/>
        <v>0</v>
      </c>
      <c r="X39" s="366">
        <f t="shared" si="9"/>
        <v>0</v>
      </c>
      <c r="Y39" s="368">
        <f>SUM(Y37:Y38)</f>
        <v>600000</v>
      </c>
      <c r="Z39" s="364">
        <f t="shared" si="10"/>
        <v>300000</v>
      </c>
      <c r="AA39" s="370">
        <f t="shared" si="11"/>
        <v>0.5</v>
      </c>
      <c r="AB39" s="368">
        <f>SUM(AB37:AB38)</f>
        <v>50000</v>
      </c>
      <c r="AC39" s="368">
        <f>SUM(AC37:AC38)</f>
        <v>50000</v>
      </c>
      <c r="AD39" s="364">
        <f t="shared" si="12"/>
        <v>0</v>
      </c>
      <c r="AE39" s="369">
        <f t="shared" si="13"/>
        <v>0</v>
      </c>
      <c r="AF39" s="368">
        <f>SUM(AF37:AF38)</f>
        <v>300000</v>
      </c>
      <c r="AG39" s="368">
        <f>SUM(AG37:AG38)</f>
        <v>300000</v>
      </c>
      <c r="AH39" s="364">
        <f t="shared" si="14"/>
        <v>0</v>
      </c>
      <c r="AI39" s="366">
        <f t="shared" si="15"/>
        <v>0</v>
      </c>
      <c r="AJ39" s="368">
        <f>SUM(AJ37:AJ38)</f>
        <v>600000</v>
      </c>
      <c r="AK39" s="364">
        <f t="shared" si="16"/>
        <v>300000</v>
      </c>
      <c r="AL39" s="370">
        <f t="shared" si="17"/>
        <v>0.5</v>
      </c>
    </row>
    <row r="40" spans="1:38" s="390" customFormat="1" x14ac:dyDescent="0.2">
      <c r="A40" s="378"/>
      <c r="B40" s="582" t="s">
        <v>1620</v>
      </c>
      <c r="C40" s="583"/>
      <c r="D40" s="583"/>
      <c r="E40" s="583"/>
      <c r="F40" s="368">
        <v>4000</v>
      </c>
      <c r="G40" s="368">
        <v>0</v>
      </c>
      <c r="H40" s="364">
        <f t="shared" si="0"/>
        <v>4000</v>
      </c>
      <c r="I40" s="371">
        <f t="shared" si="1"/>
        <v>1</v>
      </c>
      <c r="J40" s="368">
        <v>24000</v>
      </c>
      <c r="K40" s="368">
        <v>0</v>
      </c>
      <c r="L40" s="364">
        <f t="shared" si="2"/>
        <v>24000</v>
      </c>
      <c r="M40" s="366">
        <f t="shared" si="3"/>
        <v>1</v>
      </c>
      <c r="N40" s="368">
        <v>48000</v>
      </c>
      <c r="O40" s="364">
        <f t="shared" si="4"/>
        <v>48000</v>
      </c>
      <c r="P40" s="370">
        <f t="shared" si="5"/>
        <v>1</v>
      </c>
      <c r="Q40" s="368">
        <v>4000</v>
      </c>
      <c r="R40" s="368">
        <v>0</v>
      </c>
      <c r="S40" s="364">
        <f t="shared" si="6"/>
        <v>4000</v>
      </c>
      <c r="T40" s="371">
        <f t="shared" si="7"/>
        <v>1</v>
      </c>
      <c r="U40" s="368">
        <v>24000</v>
      </c>
      <c r="V40" s="368">
        <v>0</v>
      </c>
      <c r="W40" s="364">
        <f t="shared" si="8"/>
        <v>24000</v>
      </c>
      <c r="X40" s="366">
        <f t="shared" si="9"/>
        <v>1</v>
      </c>
      <c r="Y40" s="368">
        <v>48000</v>
      </c>
      <c r="Z40" s="364">
        <f t="shared" si="10"/>
        <v>48000</v>
      </c>
      <c r="AA40" s="370">
        <f t="shared" si="11"/>
        <v>1</v>
      </c>
      <c r="AB40" s="368">
        <v>4000</v>
      </c>
      <c r="AC40" s="368">
        <v>0</v>
      </c>
      <c r="AD40" s="364">
        <f t="shared" si="12"/>
        <v>4000</v>
      </c>
      <c r="AE40" s="371">
        <f t="shared" si="13"/>
        <v>1</v>
      </c>
      <c r="AF40" s="368">
        <v>24000</v>
      </c>
      <c r="AG40" s="368">
        <v>0</v>
      </c>
      <c r="AH40" s="364">
        <f t="shared" si="14"/>
        <v>24000</v>
      </c>
      <c r="AI40" s="366">
        <f t="shared" si="15"/>
        <v>1</v>
      </c>
      <c r="AJ40" s="368">
        <v>48000</v>
      </c>
      <c r="AK40" s="364">
        <f t="shared" si="16"/>
        <v>48000</v>
      </c>
      <c r="AL40" s="370">
        <f t="shared" si="17"/>
        <v>1</v>
      </c>
    </row>
    <row r="41" spans="1:38" s="390" customFormat="1" ht="18.75" customHeight="1" x14ac:dyDescent="0.2">
      <c r="B41" s="574" t="s">
        <v>1621</v>
      </c>
      <c r="C41" s="575"/>
      <c r="D41" s="575"/>
      <c r="E41" s="576"/>
      <c r="F41" s="391">
        <f>SUM(F34:F36,F39:F40)</f>
        <v>715177.28476614284</v>
      </c>
      <c r="G41" s="391">
        <f>SUM(G34:G36,G39:G40)</f>
        <v>776475.27789500006</v>
      </c>
      <c r="H41" s="392">
        <f t="shared" si="0"/>
        <v>-61297.993128857226</v>
      </c>
      <c r="I41" s="393">
        <f t="shared" si="1"/>
        <v>-8.5710207013777254E-2</v>
      </c>
      <c r="J41" s="391">
        <f>SUM(J34:J36,J39:J40)</f>
        <v>5186352.9492183588</v>
      </c>
      <c r="K41" s="391">
        <f>SUM(K34:K36,K39:K40)</f>
        <v>5532482.3299815021</v>
      </c>
      <c r="L41" s="392">
        <f t="shared" si="2"/>
        <v>-346129.3807631433</v>
      </c>
      <c r="M41" s="394">
        <f t="shared" si="3"/>
        <v>-6.6738493147734737E-2</v>
      </c>
      <c r="N41" s="391">
        <f>SUM(N34:N36,N39:N40)</f>
        <v>8420693.9421615414</v>
      </c>
      <c r="O41" s="392">
        <f t="shared" si="4"/>
        <v>2888211.6121800393</v>
      </c>
      <c r="P41" s="395">
        <f t="shared" si="5"/>
        <v>0.34298973837762503</v>
      </c>
      <c r="Q41" s="391">
        <f>SUM(Q34:Q36,Q39:Q40)</f>
        <v>715177.28476614284</v>
      </c>
      <c r="R41" s="391">
        <f>SUM(R34:R36,R39:R40)</f>
        <v>776475.27789500006</v>
      </c>
      <c r="S41" s="392">
        <f t="shared" si="6"/>
        <v>-61297.993128857226</v>
      </c>
      <c r="T41" s="393">
        <f t="shared" si="7"/>
        <v>-8.5710207013777254E-2</v>
      </c>
      <c r="U41" s="391">
        <f>SUM(U34:U36,U39:U40)</f>
        <v>5186352.9492183588</v>
      </c>
      <c r="V41" s="391">
        <f>SUM(V34:V36,V39:V40)</f>
        <v>5532482.3299815021</v>
      </c>
      <c r="W41" s="392">
        <f t="shared" si="8"/>
        <v>-346129.3807631433</v>
      </c>
      <c r="X41" s="394">
        <f t="shared" si="9"/>
        <v>-6.6738493147734737E-2</v>
      </c>
      <c r="Y41" s="391">
        <f>SUM(Y34:Y36,Y39:Y40)</f>
        <v>8420693.9421615414</v>
      </c>
      <c r="Z41" s="392">
        <f t="shared" si="10"/>
        <v>2888211.6121800393</v>
      </c>
      <c r="AA41" s="395">
        <f t="shared" si="11"/>
        <v>0.34298973837762503</v>
      </c>
      <c r="AB41" s="391">
        <f>SUM(AB34:AB36,AB39:AB40)</f>
        <v>715177.28476614284</v>
      </c>
      <c r="AC41" s="391">
        <f>SUM(AC34:AC36,AC39:AC40)</f>
        <v>776475.27789500006</v>
      </c>
      <c r="AD41" s="392">
        <f t="shared" si="12"/>
        <v>-61297.993128857226</v>
      </c>
      <c r="AE41" s="393">
        <f t="shared" si="13"/>
        <v>-8.5710207013777254E-2</v>
      </c>
      <c r="AF41" s="391">
        <f>SUM(AF34:AF36,AF39:AF40)</f>
        <v>5186352.9492183588</v>
      </c>
      <c r="AG41" s="391">
        <f>SUM(AG34:AG36,AG39:AG40)</f>
        <v>5532482.3299815021</v>
      </c>
      <c r="AH41" s="392">
        <f t="shared" si="14"/>
        <v>-346129.3807631433</v>
      </c>
      <c r="AI41" s="394">
        <f t="shared" si="15"/>
        <v>-6.6738493147734737E-2</v>
      </c>
      <c r="AJ41" s="391">
        <f>SUM(AJ34:AJ36,AJ39:AJ40)</f>
        <v>8420693.9421615414</v>
      </c>
      <c r="AK41" s="392">
        <f t="shared" si="16"/>
        <v>2888211.6121800393</v>
      </c>
      <c r="AL41" s="395">
        <f t="shared" si="17"/>
        <v>0.34298973837762503</v>
      </c>
    </row>
    <row r="42" spans="1:38" ht="16.5" customHeight="1" x14ac:dyDescent="0.2">
      <c r="B42" s="396" t="s">
        <v>1622</v>
      </c>
      <c r="C42" s="397"/>
      <c r="D42" s="397"/>
      <c r="E42" s="397"/>
      <c r="F42" s="398">
        <f>F32/F22</f>
        <v>0.27395666356654302</v>
      </c>
      <c r="G42" s="398">
        <f>G32/G22</f>
        <v>0.18164461152164241</v>
      </c>
      <c r="H42" s="399" t="s">
        <v>1623</v>
      </c>
      <c r="I42" s="400" t="s">
        <v>1623</v>
      </c>
      <c r="J42" s="398">
        <f>J32/J22</f>
        <v>0.27395666356654302</v>
      </c>
      <c r="K42" s="398">
        <f>K32/K22</f>
        <v>0.18069028956312727</v>
      </c>
      <c r="L42" s="401">
        <v>0</v>
      </c>
      <c r="M42" s="402">
        <v>0</v>
      </c>
      <c r="N42" s="398">
        <f>N32/N22</f>
        <v>0.22000007634609803</v>
      </c>
      <c r="O42" s="403">
        <v>0</v>
      </c>
      <c r="P42" s="404" t="s">
        <v>1623</v>
      </c>
      <c r="Q42" s="398">
        <f>Q32/Q22</f>
        <v>0.27395666356654302</v>
      </c>
      <c r="R42" s="398">
        <f>R32/R22</f>
        <v>0.18164461152164241</v>
      </c>
      <c r="S42" s="399" t="s">
        <v>1623</v>
      </c>
      <c r="T42" s="400" t="s">
        <v>1623</v>
      </c>
      <c r="U42" s="398">
        <f>U32/U22</f>
        <v>0.27395666356654302</v>
      </c>
      <c r="V42" s="398">
        <f>V32/V22</f>
        <v>0.18069028956312727</v>
      </c>
      <c r="W42" s="401">
        <v>0</v>
      </c>
      <c r="X42" s="402">
        <v>0</v>
      </c>
      <c r="Y42" s="398">
        <f>Y32/Y22</f>
        <v>0.22000007634609803</v>
      </c>
      <c r="Z42" s="403">
        <v>0</v>
      </c>
      <c r="AA42" s="404" t="s">
        <v>1623</v>
      </c>
      <c r="AB42" s="398">
        <f>AB32/AB22</f>
        <v>0.27395666356654302</v>
      </c>
      <c r="AC42" s="398">
        <f>AC32/AC22</f>
        <v>0.18164461152164241</v>
      </c>
      <c r="AD42" s="399" t="s">
        <v>1623</v>
      </c>
      <c r="AE42" s="400" t="s">
        <v>1623</v>
      </c>
      <c r="AF42" s="398">
        <f>AF32/AF22</f>
        <v>0.27395666356654302</v>
      </c>
      <c r="AG42" s="398">
        <f>AG32/AG22</f>
        <v>0.18069028956312727</v>
      </c>
      <c r="AH42" s="401">
        <v>0</v>
      </c>
      <c r="AI42" s="402">
        <v>0</v>
      </c>
      <c r="AJ42" s="398">
        <f>AJ32/AJ22</f>
        <v>0.22000007634609803</v>
      </c>
      <c r="AK42" s="403">
        <v>0</v>
      </c>
      <c r="AL42" s="404" t="s">
        <v>1623</v>
      </c>
    </row>
    <row r="43" spans="1:38" ht="13.5" thickBot="1" x14ac:dyDescent="0.25">
      <c r="B43" s="405" t="s">
        <v>1531</v>
      </c>
      <c r="C43" s="406"/>
      <c r="D43" s="406"/>
      <c r="E43" s="406"/>
      <c r="F43" s="407">
        <v>335</v>
      </c>
      <c r="G43" s="407">
        <v>334</v>
      </c>
      <c r="H43" s="408">
        <f>F43-G43</f>
        <v>1</v>
      </c>
      <c r="I43" s="409">
        <f>IFERROR(H43/F43,"-")</f>
        <v>2.9850746268656717E-3</v>
      </c>
      <c r="J43" s="407">
        <v>339</v>
      </c>
      <c r="K43" s="407">
        <v>329</v>
      </c>
      <c r="L43" s="408">
        <f>J43-K43</f>
        <v>10</v>
      </c>
      <c r="M43" s="410">
        <f>IFERROR(L43/J43,"-")</f>
        <v>2.9498525073746312E-2</v>
      </c>
      <c r="N43" s="407">
        <v>339</v>
      </c>
      <c r="O43" s="408">
        <f>-(K43-N43)</f>
        <v>10</v>
      </c>
      <c r="P43" s="411">
        <f>IFERROR(O43/N43,"-")</f>
        <v>2.9498525073746312E-2</v>
      </c>
      <c r="Q43" s="407">
        <v>335</v>
      </c>
      <c r="R43" s="407">
        <v>334</v>
      </c>
      <c r="S43" s="408">
        <f>Q43-R43</f>
        <v>1</v>
      </c>
      <c r="T43" s="409">
        <f>IFERROR(S43/Q43,"-")</f>
        <v>2.9850746268656717E-3</v>
      </c>
      <c r="U43" s="407">
        <v>339</v>
      </c>
      <c r="V43" s="407">
        <v>329</v>
      </c>
      <c r="W43" s="408">
        <f>U43-V43</f>
        <v>10</v>
      </c>
      <c r="X43" s="410">
        <f>IFERROR(W43/U43,"-")</f>
        <v>2.9498525073746312E-2</v>
      </c>
      <c r="Y43" s="407">
        <v>339</v>
      </c>
      <c r="Z43" s="408">
        <f>-(V43-Y43)</f>
        <v>10</v>
      </c>
      <c r="AA43" s="411">
        <f>IFERROR(Z43/Y43,"-")</f>
        <v>2.9498525073746312E-2</v>
      </c>
      <c r="AB43" s="407">
        <v>335</v>
      </c>
      <c r="AC43" s="407">
        <v>334</v>
      </c>
      <c r="AD43" s="408">
        <f>AB43-AC43</f>
        <v>1</v>
      </c>
      <c r="AE43" s="409">
        <f>IFERROR(AD43/AB43,"-")</f>
        <v>2.9850746268656717E-3</v>
      </c>
      <c r="AF43" s="407">
        <v>339</v>
      </c>
      <c r="AG43" s="407">
        <v>329</v>
      </c>
      <c r="AH43" s="408">
        <f>AF43-AG43</f>
        <v>10</v>
      </c>
      <c r="AI43" s="410">
        <f>IFERROR(AH43/AF43,"-")</f>
        <v>2.9498525073746312E-2</v>
      </c>
      <c r="AJ43" s="407">
        <v>339</v>
      </c>
      <c r="AK43" s="408">
        <f>-(AG43-AJ43)</f>
        <v>10</v>
      </c>
      <c r="AL43" s="411">
        <f>IFERROR(AK43/AJ43,"-")</f>
        <v>2.9498525073746312E-2</v>
      </c>
    </row>
    <row r="44" spans="1:38" s="412" customFormat="1" ht="14.25" thickTop="1" thickBot="1" x14ac:dyDescent="0.25">
      <c r="B44" s="413"/>
      <c r="C44" s="413"/>
      <c r="D44" s="413"/>
      <c r="E44" s="413"/>
      <c r="F44" s="413"/>
      <c r="G44" s="414"/>
      <c r="H44" s="414"/>
      <c r="I44" s="415"/>
      <c r="J44" s="414"/>
      <c r="K44" s="414"/>
      <c r="L44" s="414"/>
      <c r="M44" s="414"/>
      <c r="N44" s="414"/>
      <c r="O44" s="414"/>
      <c r="P44" s="416"/>
      <c r="Q44" s="413"/>
      <c r="R44" s="414"/>
      <c r="S44" s="414"/>
      <c r="T44" s="415"/>
      <c r="U44" s="414"/>
      <c r="V44" s="414"/>
      <c r="W44" s="414"/>
      <c r="X44" s="414"/>
      <c r="Y44" s="414"/>
      <c r="Z44" s="414"/>
      <c r="AA44" s="416"/>
      <c r="AB44" s="413"/>
      <c r="AC44" s="414"/>
      <c r="AD44" s="414"/>
      <c r="AE44" s="415"/>
      <c r="AF44" s="414"/>
      <c r="AG44" s="414"/>
      <c r="AH44" s="414"/>
      <c r="AI44" s="414"/>
      <c r="AJ44" s="414"/>
      <c r="AK44" s="414"/>
      <c r="AL44" s="416"/>
    </row>
    <row r="45" spans="1:38" ht="16.5" customHeight="1" thickTop="1" thickBot="1" x14ac:dyDescent="0.25">
      <c r="B45" s="417" t="s">
        <v>226</v>
      </c>
      <c r="C45" s="418"/>
      <c r="D45" s="418"/>
      <c r="E45" s="418"/>
      <c r="F45" s="418"/>
      <c r="G45" s="419"/>
      <c r="H45" s="419"/>
      <c r="I45" s="419"/>
      <c r="J45" s="419"/>
      <c r="K45" s="419"/>
      <c r="L45" s="419"/>
      <c r="M45" s="419"/>
      <c r="N45" s="419"/>
      <c r="O45" s="419"/>
      <c r="P45" s="420"/>
      <c r="Q45" s="418"/>
      <c r="R45" s="419"/>
      <c r="S45" s="419"/>
      <c r="T45" s="419"/>
      <c r="U45" s="419"/>
      <c r="V45" s="419"/>
      <c r="W45" s="419"/>
      <c r="X45" s="419"/>
      <c r="Y45" s="419"/>
      <c r="Z45" s="419"/>
      <c r="AA45" s="420"/>
      <c r="AB45" s="418"/>
      <c r="AC45" s="419"/>
      <c r="AD45" s="419"/>
      <c r="AE45" s="419"/>
      <c r="AF45" s="419"/>
      <c r="AG45" s="419"/>
      <c r="AH45" s="419"/>
      <c r="AI45" s="419"/>
      <c r="AJ45" s="419"/>
      <c r="AK45" s="419"/>
      <c r="AL45" s="420"/>
    </row>
    <row r="46" spans="1:38" s="390" customFormat="1" ht="13.5" thickTop="1" x14ac:dyDescent="0.2">
      <c r="B46" s="592" t="s">
        <v>156</v>
      </c>
      <c r="C46" s="593"/>
      <c r="D46" s="593"/>
      <c r="E46" s="593"/>
      <c r="F46" s="342">
        <v>139983.89283333335</v>
      </c>
      <c r="G46" s="342">
        <v>149213.77559333332</v>
      </c>
      <c r="H46" s="343">
        <f t="shared" ref="H46:H74" si="18">F46-G46</f>
        <v>-9229.8827599999786</v>
      </c>
      <c r="I46" s="344">
        <f t="shared" ref="I46:I74" si="19">IFERROR(H46/F46,"-")</f>
        <v>-6.5935319937053025E-2</v>
      </c>
      <c r="J46" s="342">
        <v>839903.35700000008</v>
      </c>
      <c r="K46" s="342">
        <v>895282.65356000001</v>
      </c>
      <c r="L46" s="343">
        <f t="shared" ref="L46:L74" si="20">J46-K46</f>
        <v>-55379.29655999993</v>
      </c>
      <c r="M46" s="345">
        <f t="shared" ref="M46:M74" si="21">IFERROR(L46/J46,"-")</f>
        <v>-6.5935319937053094E-2</v>
      </c>
      <c r="N46" s="342">
        <v>1679806.7140000004</v>
      </c>
      <c r="O46" s="343">
        <f t="shared" ref="O46:O74" si="22">N46-K46</f>
        <v>784524.06044000038</v>
      </c>
      <c r="P46" s="346">
        <f t="shared" ref="P46:P74" si="23">IFERROR(O46/N46,"-")</f>
        <v>0.46703234003147354</v>
      </c>
      <c r="Q46" s="342">
        <v>139983.89283333335</v>
      </c>
      <c r="R46" s="342">
        <v>149213.77559333332</v>
      </c>
      <c r="S46" s="343">
        <f t="shared" ref="S46:S74" si="24">Q46-R46</f>
        <v>-9229.8827599999786</v>
      </c>
      <c r="T46" s="344">
        <f t="shared" ref="T46:T74" si="25">IFERROR(S46/Q46,"-")</f>
        <v>-6.5935319937053025E-2</v>
      </c>
      <c r="U46" s="342">
        <v>839903.35700000008</v>
      </c>
      <c r="V46" s="342">
        <v>895282.65356000001</v>
      </c>
      <c r="W46" s="343">
        <f t="shared" ref="W46:W74" si="26">U46-V46</f>
        <v>-55379.29655999993</v>
      </c>
      <c r="X46" s="345">
        <f t="shared" ref="X46:X74" si="27">IFERROR(W46/U46,"-")</f>
        <v>-6.5935319937053094E-2</v>
      </c>
      <c r="Y46" s="342">
        <v>1679806.7140000004</v>
      </c>
      <c r="Z46" s="343">
        <f t="shared" ref="Z46:Z74" si="28">Y46-V46</f>
        <v>784524.06044000038</v>
      </c>
      <c r="AA46" s="346">
        <f t="shared" ref="AA46:AA74" si="29">IFERROR(Z46/Y46,"-")</f>
        <v>0.46703234003147354</v>
      </c>
      <c r="AB46" s="342">
        <v>139983.89283333335</v>
      </c>
      <c r="AC46" s="342">
        <v>149213.77559333332</v>
      </c>
      <c r="AD46" s="343">
        <f t="shared" ref="AD46:AD74" si="30">AB46-AC46</f>
        <v>-9229.8827599999786</v>
      </c>
      <c r="AE46" s="344">
        <f t="shared" ref="AE46:AE74" si="31">IFERROR(AD46/AB46,"-")</f>
        <v>-6.5935319937053025E-2</v>
      </c>
      <c r="AF46" s="342">
        <v>839903.35700000008</v>
      </c>
      <c r="AG46" s="342">
        <v>895282.65356000001</v>
      </c>
      <c r="AH46" s="343">
        <f t="shared" ref="AH46:AH74" si="32">AF46-AG46</f>
        <v>-55379.29655999993</v>
      </c>
      <c r="AI46" s="345">
        <f t="shared" ref="AI46:AI74" si="33">IFERROR(AH46/AF46,"-")</f>
        <v>-6.5935319937053094E-2</v>
      </c>
      <c r="AJ46" s="342">
        <v>1679806.7140000004</v>
      </c>
      <c r="AK46" s="343">
        <f t="shared" ref="AK46:AK74" si="34">AJ46-AG46</f>
        <v>784524.06044000038</v>
      </c>
      <c r="AL46" s="346">
        <f t="shared" ref="AL46:AL74" si="35">IFERROR(AK46/AJ46,"-")</f>
        <v>0.46703234003147354</v>
      </c>
    </row>
    <row r="47" spans="1:38" s="390" customFormat="1" x14ac:dyDescent="0.2">
      <c r="B47" s="594" t="s">
        <v>181</v>
      </c>
      <c r="C47" s="595"/>
      <c r="D47" s="595"/>
      <c r="E47" s="595"/>
      <c r="F47" s="342">
        <v>47805.635663082532</v>
      </c>
      <c r="G47" s="342">
        <v>92815.140990000029</v>
      </c>
      <c r="H47" s="343">
        <f t="shared" si="18"/>
        <v>-45009.505326917497</v>
      </c>
      <c r="I47" s="347">
        <f t="shared" si="19"/>
        <v>-0.94151044542381601</v>
      </c>
      <c r="J47" s="342">
        <v>286833.81397849519</v>
      </c>
      <c r="K47" s="342">
        <v>556890.84594000014</v>
      </c>
      <c r="L47" s="343">
        <f t="shared" si="20"/>
        <v>-270057.03196150495</v>
      </c>
      <c r="M47" s="345">
        <f t="shared" si="21"/>
        <v>-0.9415104454238159</v>
      </c>
      <c r="N47" s="342">
        <v>573667.62795699039</v>
      </c>
      <c r="O47" s="343">
        <f t="shared" si="22"/>
        <v>16776.782016990241</v>
      </c>
      <c r="P47" s="348">
        <f t="shared" si="23"/>
        <v>2.9244777288092064E-2</v>
      </c>
      <c r="Q47" s="342">
        <v>47805.635663082532</v>
      </c>
      <c r="R47" s="342">
        <v>92815.140990000029</v>
      </c>
      <c r="S47" s="343">
        <f t="shared" si="24"/>
        <v>-45009.505326917497</v>
      </c>
      <c r="T47" s="347">
        <f t="shared" si="25"/>
        <v>-0.94151044542381601</v>
      </c>
      <c r="U47" s="342">
        <v>286833.81397849519</v>
      </c>
      <c r="V47" s="342">
        <v>556890.84594000014</v>
      </c>
      <c r="W47" s="343">
        <f t="shared" si="26"/>
        <v>-270057.03196150495</v>
      </c>
      <c r="X47" s="345">
        <f t="shared" si="27"/>
        <v>-0.9415104454238159</v>
      </c>
      <c r="Y47" s="342">
        <v>573667.62795699039</v>
      </c>
      <c r="Z47" s="343">
        <f t="shared" si="28"/>
        <v>16776.782016990241</v>
      </c>
      <c r="AA47" s="348">
        <f t="shared" si="29"/>
        <v>2.9244777288092064E-2</v>
      </c>
      <c r="AB47" s="342">
        <v>47805.635663082532</v>
      </c>
      <c r="AC47" s="342">
        <v>92815.140990000029</v>
      </c>
      <c r="AD47" s="343">
        <f t="shared" si="30"/>
        <v>-45009.505326917497</v>
      </c>
      <c r="AE47" s="347">
        <f t="shared" si="31"/>
        <v>-0.94151044542381601</v>
      </c>
      <c r="AF47" s="342">
        <v>286833.81397849519</v>
      </c>
      <c r="AG47" s="342">
        <v>556890.84594000014</v>
      </c>
      <c r="AH47" s="343">
        <f t="shared" si="32"/>
        <v>-270057.03196150495</v>
      </c>
      <c r="AI47" s="345">
        <f t="shared" si="33"/>
        <v>-0.9415104454238159</v>
      </c>
      <c r="AJ47" s="342">
        <v>573667.62795699039</v>
      </c>
      <c r="AK47" s="343">
        <f t="shared" si="34"/>
        <v>16776.782016990241</v>
      </c>
      <c r="AL47" s="348">
        <f t="shared" si="35"/>
        <v>2.9244777288092064E-2</v>
      </c>
    </row>
    <row r="48" spans="1:38" s="390" customFormat="1" ht="12.75" customHeight="1" outlineLevel="1" x14ac:dyDescent="0.2">
      <c r="B48" s="349" t="s">
        <v>1598</v>
      </c>
      <c r="C48" s="350"/>
      <c r="D48" s="350"/>
      <c r="E48" s="351"/>
      <c r="F48" s="342">
        <v>0</v>
      </c>
      <c r="G48" s="342">
        <v>5796.7676483333335</v>
      </c>
      <c r="H48" s="343">
        <f t="shared" si="18"/>
        <v>-5796.7676483333335</v>
      </c>
      <c r="I48" s="347" t="str">
        <f t="shared" si="19"/>
        <v>-</v>
      </c>
      <c r="J48" s="342">
        <v>0</v>
      </c>
      <c r="K48" s="342">
        <v>34780.605889999999</v>
      </c>
      <c r="L48" s="343">
        <f t="shared" si="20"/>
        <v>-34780.605889999999</v>
      </c>
      <c r="M48" s="345" t="str">
        <f t="shared" si="21"/>
        <v>-</v>
      </c>
      <c r="N48" s="342">
        <v>0</v>
      </c>
      <c r="O48" s="343">
        <f t="shared" si="22"/>
        <v>-34780.605889999999</v>
      </c>
      <c r="P48" s="348" t="str">
        <f t="shared" si="23"/>
        <v>-</v>
      </c>
      <c r="Q48" s="342">
        <v>0</v>
      </c>
      <c r="R48" s="342">
        <v>5796.7676483333335</v>
      </c>
      <c r="S48" s="343">
        <f t="shared" si="24"/>
        <v>-5796.7676483333335</v>
      </c>
      <c r="T48" s="347" t="str">
        <f t="shared" si="25"/>
        <v>-</v>
      </c>
      <c r="U48" s="342">
        <v>0</v>
      </c>
      <c r="V48" s="342">
        <v>34780.605889999999</v>
      </c>
      <c r="W48" s="343">
        <f t="shared" si="26"/>
        <v>-34780.605889999999</v>
      </c>
      <c r="X48" s="345" t="str">
        <f t="shared" si="27"/>
        <v>-</v>
      </c>
      <c r="Y48" s="342">
        <v>0</v>
      </c>
      <c r="Z48" s="343">
        <f t="shared" si="28"/>
        <v>-34780.605889999999</v>
      </c>
      <c r="AA48" s="348" t="str">
        <f t="shared" si="29"/>
        <v>-</v>
      </c>
      <c r="AB48" s="342">
        <v>0</v>
      </c>
      <c r="AC48" s="342">
        <v>5796.7676483333335</v>
      </c>
      <c r="AD48" s="343">
        <f t="shared" si="30"/>
        <v>-5796.7676483333335</v>
      </c>
      <c r="AE48" s="347" t="str">
        <f t="shared" si="31"/>
        <v>-</v>
      </c>
      <c r="AF48" s="342">
        <v>0</v>
      </c>
      <c r="AG48" s="342">
        <v>34780.605889999999</v>
      </c>
      <c r="AH48" s="343">
        <f t="shared" si="32"/>
        <v>-34780.605889999999</v>
      </c>
      <c r="AI48" s="345" t="str">
        <f t="shared" si="33"/>
        <v>-</v>
      </c>
      <c r="AJ48" s="342">
        <v>0</v>
      </c>
      <c r="AK48" s="343">
        <f t="shared" si="34"/>
        <v>-34780.605889999999</v>
      </c>
      <c r="AL48" s="348" t="str">
        <f t="shared" si="35"/>
        <v>-</v>
      </c>
    </row>
    <row r="49" spans="2:38" s="390" customFormat="1" ht="12.75" customHeight="1" outlineLevel="1" x14ac:dyDescent="0.2">
      <c r="B49" s="349" t="s">
        <v>1599</v>
      </c>
      <c r="C49" s="350"/>
      <c r="D49" s="350"/>
      <c r="E49" s="351"/>
      <c r="F49" s="342">
        <v>0</v>
      </c>
      <c r="G49" s="342">
        <v>0</v>
      </c>
      <c r="H49" s="343">
        <f t="shared" si="18"/>
        <v>0</v>
      </c>
      <c r="I49" s="347" t="str">
        <f t="shared" si="19"/>
        <v>-</v>
      </c>
      <c r="J49" s="342">
        <v>0</v>
      </c>
      <c r="K49" s="342">
        <v>0</v>
      </c>
      <c r="L49" s="343">
        <f t="shared" si="20"/>
        <v>0</v>
      </c>
      <c r="M49" s="345" t="str">
        <f t="shared" si="21"/>
        <v>-</v>
      </c>
      <c r="N49" s="342">
        <v>0</v>
      </c>
      <c r="O49" s="343">
        <f t="shared" si="22"/>
        <v>0</v>
      </c>
      <c r="P49" s="348" t="str">
        <f t="shared" si="23"/>
        <v>-</v>
      </c>
      <c r="Q49" s="342">
        <v>0</v>
      </c>
      <c r="R49" s="342">
        <v>0</v>
      </c>
      <c r="S49" s="343">
        <f t="shared" si="24"/>
        <v>0</v>
      </c>
      <c r="T49" s="347" t="str">
        <f t="shared" si="25"/>
        <v>-</v>
      </c>
      <c r="U49" s="342">
        <v>0</v>
      </c>
      <c r="V49" s="342">
        <v>0</v>
      </c>
      <c r="W49" s="343">
        <f t="shared" si="26"/>
        <v>0</v>
      </c>
      <c r="X49" s="345" t="str">
        <f t="shared" si="27"/>
        <v>-</v>
      </c>
      <c r="Y49" s="342">
        <v>0</v>
      </c>
      <c r="Z49" s="343">
        <f t="shared" si="28"/>
        <v>0</v>
      </c>
      <c r="AA49" s="348" t="str">
        <f t="shared" si="29"/>
        <v>-</v>
      </c>
      <c r="AB49" s="342">
        <v>0</v>
      </c>
      <c r="AC49" s="342">
        <v>0</v>
      </c>
      <c r="AD49" s="343">
        <f t="shared" si="30"/>
        <v>0</v>
      </c>
      <c r="AE49" s="347" t="str">
        <f t="shared" si="31"/>
        <v>-</v>
      </c>
      <c r="AF49" s="342">
        <v>0</v>
      </c>
      <c r="AG49" s="342">
        <v>0</v>
      </c>
      <c r="AH49" s="343">
        <f t="shared" si="32"/>
        <v>0</v>
      </c>
      <c r="AI49" s="345" t="str">
        <f t="shared" si="33"/>
        <v>-</v>
      </c>
      <c r="AJ49" s="342">
        <v>0</v>
      </c>
      <c r="AK49" s="343">
        <f t="shared" si="34"/>
        <v>0</v>
      </c>
      <c r="AL49" s="348" t="str">
        <f t="shared" si="35"/>
        <v>-</v>
      </c>
    </row>
    <row r="50" spans="2:38" s="390" customFormat="1" ht="12.75" customHeight="1" outlineLevel="1" x14ac:dyDescent="0.2">
      <c r="B50" s="349" t="s">
        <v>1600</v>
      </c>
      <c r="C50" s="350"/>
      <c r="D50" s="350"/>
      <c r="E50" s="350"/>
      <c r="F50" s="342">
        <v>0</v>
      </c>
      <c r="G50" s="342">
        <v>0</v>
      </c>
      <c r="H50" s="343">
        <f t="shared" si="18"/>
        <v>0</v>
      </c>
      <c r="I50" s="347" t="str">
        <f t="shared" si="19"/>
        <v>-</v>
      </c>
      <c r="J50" s="342">
        <v>0</v>
      </c>
      <c r="K50" s="342">
        <v>0</v>
      </c>
      <c r="L50" s="343">
        <f t="shared" si="20"/>
        <v>0</v>
      </c>
      <c r="M50" s="345" t="str">
        <f t="shared" si="21"/>
        <v>-</v>
      </c>
      <c r="N50" s="342">
        <v>0</v>
      </c>
      <c r="O50" s="343">
        <f t="shared" si="22"/>
        <v>0</v>
      </c>
      <c r="P50" s="348" t="str">
        <f t="shared" si="23"/>
        <v>-</v>
      </c>
      <c r="Q50" s="342">
        <v>0</v>
      </c>
      <c r="R50" s="342">
        <v>0</v>
      </c>
      <c r="S50" s="343">
        <f t="shared" si="24"/>
        <v>0</v>
      </c>
      <c r="T50" s="347" t="str">
        <f t="shared" si="25"/>
        <v>-</v>
      </c>
      <c r="U50" s="342">
        <v>0</v>
      </c>
      <c r="V50" s="342">
        <v>0</v>
      </c>
      <c r="W50" s="343">
        <f t="shared" si="26"/>
        <v>0</v>
      </c>
      <c r="X50" s="345" t="str">
        <f t="shared" si="27"/>
        <v>-</v>
      </c>
      <c r="Y50" s="342">
        <v>0</v>
      </c>
      <c r="Z50" s="343">
        <f t="shared" si="28"/>
        <v>0</v>
      </c>
      <c r="AA50" s="348" t="str">
        <f t="shared" si="29"/>
        <v>-</v>
      </c>
      <c r="AB50" s="342">
        <v>0</v>
      </c>
      <c r="AC50" s="342">
        <v>0</v>
      </c>
      <c r="AD50" s="343">
        <f t="shared" si="30"/>
        <v>0</v>
      </c>
      <c r="AE50" s="347" t="str">
        <f t="shared" si="31"/>
        <v>-</v>
      </c>
      <c r="AF50" s="342">
        <v>0</v>
      </c>
      <c r="AG50" s="342">
        <v>0</v>
      </c>
      <c r="AH50" s="343">
        <f t="shared" si="32"/>
        <v>0</v>
      </c>
      <c r="AI50" s="345" t="str">
        <f t="shared" si="33"/>
        <v>-</v>
      </c>
      <c r="AJ50" s="342">
        <v>0</v>
      </c>
      <c r="AK50" s="343">
        <f t="shared" si="34"/>
        <v>0</v>
      </c>
      <c r="AL50" s="348" t="str">
        <f t="shared" si="35"/>
        <v>-</v>
      </c>
    </row>
    <row r="51" spans="2:38" s="390" customFormat="1" ht="12.75" customHeight="1" outlineLevel="1" x14ac:dyDescent="0.2">
      <c r="B51" s="349" t="s">
        <v>1601</v>
      </c>
      <c r="C51" s="350"/>
      <c r="D51" s="350"/>
      <c r="E51" s="350"/>
      <c r="F51" s="342">
        <v>0</v>
      </c>
      <c r="G51" s="342">
        <v>0</v>
      </c>
      <c r="H51" s="343">
        <f t="shared" si="18"/>
        <v>0</v>
      </c>
      <c r="I51" s="347" t="str">
        <f t="shared" si="19"/>
        <v>-</v>
      </c>
      <c r="J51" s="342">
        <v>0</v>
      </c>
      <c r="K51" s="342">
        <v>0</v>
      </c>
      <c r="L51" s="343">
        <f t="shared" si="20"/>
        <v>0</v>
      </c>
      <c r="M51" s="345" t="str">
        <f t="shared" si="21"/>
        <v>-</v>
      </c>
      <c r="N51" s="342">
        <v>0</v>
      </c>
      <c r="O51" s="343">
        <f t="shared" si="22"/>
        <v>0</v>
      </c>
      <c r="P51" s="348" t="str">
        <f t="shared" si="23"/>
        <v>-</v>
      </c>
      <c r="Q51" s="342">
        <v>0</v>
      </c>
      <c r="R51" s="342">
        <v>0</v>
      </c>
      <c r="S51" s="343">
        <f t="shared" si="24"/>
        <v>0</v>
      </c>
      <c r="T51" s="347" t="str">
        <f t="shared" si="25"/>
        <v>-</v>
      </c>
      <c r="U51" s="342">
        <v>0</v>
      </c>
      <c r="V51" s="342">
        <v>0</v>
      </c>
      <c r="W51" s="343">
        <f t="shared" si="26"/>
        <v>0</v>
      </c>
      <c r="X51" s="345" t="str">
        <f t="shared" si="27"/>
        <v>-</v>
      </c>
      <c r="Y51" s="342">
        <v>0</v>
      </c>
      <c r="Z51" s="343">
        <f t="shared" si="28"/>
        <v>0</v>
      </c>
      <c r="AA51" s="348" t="str">
        <f t="shared" si="29"/>
        <v>-</v>
      </c>
      <c r="AB51" s="342">
        <v>0</v>
      </c>
      <c r="AC51" s="342">
        <v>0</v>
      </c>
      <c r="AD51" s="343">
        <f t="shared" si="30"/>
        <v>0</v>
      </c>
      <c r="AE51" s="347" t="str">
        <f t="shared" si="31"/>
        <v>-</v>
      </c>
      <c r="AF51" s="342">
        <v>0</v>
      </c>
      <c r="AG51" s="342">
        <v>0</v>
      </c>
      <c r="AH51" s="343">
        <f t="shared" si="32"/>
        <v>0</v>
      </c>
      <c r="AI51" s="345" t="str">
        <f t="shared" si="33"/>
        <v>-</v>
      </c>
      <c r="AJ51" s="342">
        <v>0</v>
      </c>
      <c r="AK51" s="343">
        <f t="shared" si="34"/>
        <v>0</v>
      </c>
      <c r="AL51" s="348" t="str">
        <f t="shared" si="35"/>
        <v>-</v>
      </c>
    </row>
    <row r="52" spans="2:38" s="390" customFormat="1" ht="12.75" customHeight="1" outlineLevel="1" x14ac:dyDescent="0.2">
      <c r="B52" s="349" t="s">
        <v>1602</v>
      </c>
      <c r="C52" s="350"/>
      <c r="D52" s="350"/>
      <c r="E52" s="351"/>
      <c r="F52" s="342">
        <v>0</v>
      </c>
      <c r="G52" s="342">
        <v>0</v>
      </c>
      <c r="H52" s="343">
        <f t="shared" si="18"/>
        <v>0</v>
      </c>
      <c r="I52" s="347" t="str">
        <f t="shared" si="19"/>
        <v>-</v>
      </c>
      <c r="J52" s="342">
        <v>0</v>
      </c>
      <c r="K52" s="342">
        <v>0</v>
      </c>
      <c r="L52" s="343">
        <f t="shared" si="20"/>
        <v>0</v>
      </c>
      <c r="M52" s="345" t="str">
        <f t="shared" si="21"/>
        <v>-</v>
      </c>
      <c r="N52" s="342">
        <v>0</v>
      </c>
      <c r="O52" s="343">
        <f t="shared" si="22"/>
        <v>0</v>
      </c>
      <c r="P52" s="348" t="str">
        <f t="shared" si="23"/>
        <v>-</v>
      </c>
      <c r="Q52" s="342">
        <v>0</v>
      </c>
      <c r="R52" s="342">
        <v>0</v>
      </c>
      <c r="S52" s="343">
        <f t="shared" si="24"/>
        <v>0</v>
      </c>
      <c r="T52" s="347" t="str">
        <f t="shared" si="25"/>
        <v>-</v>
      </c>
      <c r="U52" s="342">
        <v>0</v>
      </c>
      <c r="V52" s="342">
        <v>0</v>
      </c>
      <c r="W52" s="343">
        <f t="shared" si="26"/>
        <v>0</v>
      </c>
      <c r="X52" s="345" t="str">
        <f t="shared" si="27"/>
        <v>-</v>
      </c>
      <c r="Y52" s="342">
        <v>0</v>
      </c>
      <c r="Z52" s="343">
        <f t="shared" si="28"/>
        <v>0</v>
      </c>
      <c r="AA52" s="348" t="str">
        <f t="shared" si="29"/>
        <v>-</v>
      </c>
      <c r="AB52" s="342">
        <v>0</v>
      </c>
      <c r="AC52" s="342">
        <v>0</v>
      </c>
      <c r="AD52" s="343">
        <f t="shared" si="30"/>
        <v>0</v>
      </c>
      <c r="AE52" s="347" t="str">
        <f t="shared" si="31"/>
        <v>-</v>
      </c>
      <c r="AF52" s="342">
        <v>0</v>
      </c>
      <c r="AG52" s="342">
        <v>0</v>
      </c>
      <c r="AH52" s="343">
        <f t="shared" si="32"/>
        <v>0</v>
      </c>
      <c r="AI52" s="345" t="str">
        <f t="shared" si="33"/>
        <v>-</v>
      </c>
      <c r="AJ52" s="342">
        <v>0</v>
      </c>
      <c r="AK52" s="343">
        <f t="shared" si="34"/>
        <v>0</v>
      </c>
      <c r="AL52" s="348" t="str">
        <f t="shared" si="35"/>
        <v>-</v>
      </c>
    </row>
    <row r="53" spans="2:38" s="390" customFormat="1" ht="12.75" customHeight="1" outlineLevel="1" x14ac:dyDescent="0.2">
      <c r="B53" s="349" t="s">
        <v>1603</v>
      </c>
      <c r="C53" s="350"/>
      <c r="D53" s="350"/>
      <c r="E53" s="351"/>
      <c r="F53" s="342">
        <v>0</v>
      </c>
      <c r="G53" s="342">
        <v>0</v>
      </c>
      <c r="H53" s="343">
        <f t="shared" si="18"/>
        <v>0</v>
      </c>
      <c r="I53" s="347" t="str">
        <f t="shared" si="19"/>
        <v>-</v>
      </c>
      <c r="J53" s="342">
        <v>0</v>
      </c>
      <c r="K53" s="342">
        <v>0</v>
      </c>
      <c r="L53" s="343">
        <f t="shared" si="20"/>
        <v>0</v>
      </c>
      <c r="M53" s="345" t="str">
        <f t="shared" si="21"/>
        <v>-</v>
      </c>
      <c r="N53" s="342">
        <v>0</v>
      </c>
      <c r="O53" s="343">
        <f t="shared" si="22"/>
        <v>0</v>
      </c>
      <c r="P53" s="348" t="str">
        <f t="shared" si="23"/>
        <v>-</v>
      </c>
      <c r="Q53" s="342">
        <v>0</v>
      </c>
      <c r="R53" s="342">
        <v>0</v>
      </c>
      <c r="S53" s="343">
        <f t="shared" si="24"/>
        <v>0</v>
      </c>
      <c r="T53" s="347" t="str">
        <f t="shared" si="25"/>
        <v>-</v>
      </c>
      <c r="U53" s="342">
        <v>0</v>
      </c>
      <c r="V53" s="342">
        <v>0</v>
      </c>
      <c r="W53" s="343">
        <f t="shared" si="26"/>
        <v>0</v>
      </c>
      <c r="X53" s="345" t="str">
        <f t="shared" si="27"/>
        <v>-</v>
      </c>
      <c r="Y53" s="342">
        <v>0</v>
      </c>
      <c r="Z53" s="343">
        <f t="shared" si="28"/>
        <v>0</v>
      </c>
      <c r="AA53" s="348" t="str">
        <f t="shared" si="29"/>
        <v>-</v>
      </c>
      <c r="AB53" s="342">
        <v>0</v>
      </c>
      <c r="AC53" s="342">
        <v>0</v>
      </c>
      <c r="AD53" s="343">
        <f t="shared" si="30"/>
        <v>0</v>
      </c>
      <c r="AE53" s="347" t="str">
        <f t="shared" si="31"/>
        <v>-</v>
      </c>
      <c r="AF53" s="342">
        <v>0</v>
      </c>
      <c r="AG53" s="342">
        <v>0</v>
      </c>
      <c r="AH53" s="343">
        <f t="shared" si="32"/>
        <v>0</v>
      </c>
      <c r="AI53" s="345" t="str">
        <f t="shared" si="33"/>
        <v>-</v>
      </c>
      <c r="AJ53" s="342">
        <v>0</v>
      </c>
      <c r="AK53" s="343">
        <f t="shared" si="34"/>
        <v>0</v>
      </c>
      <c r="AL53" s="348" t="str">
        <f t="shared" si="35"/>
        <v>-</v>
      </c>
    </row>
    <row r="54" spans="2:38" s="390" customFormat="1" x14ac:dyDescent="0.2">
      <c r="B54" s="596" t="s">
        <v>1624</v>
      </c>
      <c r="C54" s="597"/>
      <c r="D54" s="597"/>
      <c r="E54" s="597"/>
      <c r="F54" s="342">
        <f>SUM(F48:F53)</f>
        <v>0</v>
      </c>
      <c r="G54" s="342">
        <f>SUM(G48:G53)</f>
        <v>5796.7676483333335</v>
      </c>
      <c r="H54" s="352">
        <f t="shared" si="18"/>
        <v>-5796.7676483333335</v>
      </c>
      <c r="I54" s="353" t="str">
        <f t="shared" si="19"/>
        <v>-</v>
      </c>
      <c r="J54" s="342">
        <f>SUM(J48:J53)</f>
        <v>0</v>
      </c>
      <c r="K54" s="342">
        <f>SUM(K48:K53)</f>
        <v>34780.605889999999</v>
      </c>
      <c r="L54" s="352">
        <f t="shared" si="20"/>
        <v>-34780.605889999999</v>
      </c>
      <c r="M54" s="354" t="str">
        <f t="shared" si="21"/>
        <v>-</v>
      </c>
      <c r="N54" s="342">
        <f>SUM(N48:N53)</f>
        <v>0</v>
      </c>
      <c r="O54" s="352">
        <f t="shared" si="22"/>
        <v>-34780.605889999999</v>
      </c>
      <c r="P54" s="355" t="str">
        <f t="shared" si="23"/>
        <v>-</v>
      </c>
      <c r="Q54" s="342">
        <f>SUM(Q48:Q53)</f>
        <v>0</v>
      </c>
      <c r="R54" s="342">
        <f>SUM(R48:R53)</f>
        <v>5796.7676483333335</v>
      </c>
      <c r="S54" s="352">
        <f t="shared" si="24"/>
        <v>-5796.7676483333335</v>
      </c>
      <c r="T54" s="353" t="str">
        <f t="shared" si="25"/>
        <v>-</v>
      </c>
      <c r="U54" s="342">
        <f>SUM(U48:U53)</f>
        <v>0</v>
      </c>
      <c r="V54" s="342">
        <f>SUM(V48:V53)</f>
        <v>34780.605889999999</v>
      </c>
      <c r="W54" s="352">
        <f t="shared" si="26"/>
        <v>-34780.605889999999</v>
      </c>
      <c r="X54" s="354" t="str">
        <f t="shared" si="27"/>
        <v>-</v>
      </c>
      <c r="Y54" s="342">
        <f>SUM(Y48:Y53)</f>
        <v>0</v>
      </c>
      <c r="Z54" s="352">
        <f t="shared" si="28"/>
        <v>-34780.605889999999</v>
      </c>
      <c r="AA54" s="355" t="str">
        <f t="shared" si="29"/>
        <v>-</v>
      </c>
      <c r="AB54" s="342">
        <f>SUM(AB48:AB53)</f>
        <v>0</v>
      </c>
      <c r="AC54" s="342">
        <f>SUM(AC48:AC53)</f>
        <v>5796.7676483333335</v>
      </c>
      <c r="AD54" s="352">
        <f t="shared" si="30"/>
        <v>-5796.7676483333335</v>
      </c>
      <c r="AE54" s="353" t="str">
        <f t="shared" si="31"/>
        <v>-</v>
      </c>
      <c r="AF54" s="342">
        <f>SUM(AF48:AF53)</f>
        <v>0</v>
      </c>
      <c r="AG54" s="342">
        <f>SUM(AG48:AG53)</f>
        <v>34780.605889999999</v>
      </c>
      <c r="AH54" s="352">
        <f t="shared" si="32"/>
        <v>-34780.605889999999</v>
      </c>
      <c r="AI54" s="354" t="str">
        <f t="shared" si="33"/>
        <v>-</v>
      </c>
      <c r="AJ54" s="342">
        <f>SUM(AJ48:AJ53)</f>
        <v>0</v>
      </c>
      <c r="AK54" s="352">
        <f t="shared" si="34"/>
        <v>-34780.605889999999</v>
      </c>
      <c r="AL54" s="355" t="str">
        <f t="shared" si="35"/>
        <v>-</v>
      </c>
    </row>
    <row r="55" spans="2:38" s="390" customFormat="1" x14ac:dyDescent="0.2">
      <c r="B55" s="598" t="s">
        <v>1605</v>
      </c>
      <c r="C55" s="599"/>
      <c r="D55" s="599"/>
      <c r="E55" s="599"/>
      <c r="F55" s="356">
        <f>SUM(F46:F47,F54)</f>
        <v>187789.52849641588</v>
      </c>
      <c r="G55" s="356">
        <f>SUM(G46:G47,G54)</f>
        <v>247825.68423166667</v>
      </c>
      <c r="H55" s="357">
        <f t="shared" si="18"/>
        <v>-60036.155735250795</v>
      </c>
      <c r="I55" s="358">
        <f t="shared" si="19"/>
        <v>-0.31969916648678648</v>
      </c>
      <c r="J55" s="356">
        <f>SUM(J46:J47,J54)</f>
        <v>1126737.1709784954</v>
      </c>
      <c r="K55" s="356">
        <f>SUM(K46:K47,K54)</f>
        <v>1486954.1053900002</v>
      </c>
      <c r="L55" s="357">
        <f t="shared" si="20"/>
        <v>-360216.93441150477</v>
      </c>
      <c r="M55" s="359">
        <f t="shared" si="21"/>
        <v>-0.31969916648678648</v>
      </c>
      <c r="N55" s="356">
        <f>SUM(N46:N47,N54)</f>
        <v>2253474.3419569908</v>
      </c>
      <c r="O55" s="357">
        <f t="shared" si="22"/>
        <v>766520.23656699061</v>
      </c>
      <c r="P55" s="360">
        <f t="shared" si="23"/>
        <v>0.34015041675660679</v>
      </c>
      <c r="Q55" s="356">
        <f>SUM(Q46:Q47,Q54)</f>
        <v>187789.52849641588</v>
      </c>
      <c r="R55" s="356">
        <f>SUM(R46:R47,R54)</f>
        <v>247825.68423166667</v>
      </c>
      <c r="S55" s="357">
        <f t="shared" si="24"/>
        <v>-60036.155735250795</v>
      </c>
      <c r="T55" s="358">
        <f t="shared" si="25"/>
        <v>-0.31969916648678648</v>
      </c>
      <c r="U55" s="356">
        <f>SUM(U46:U47,U54)</f>
        <v>1126737.1709784954</v>
      </c>
      <c r="V55" s="356">
        <f>SUM(V46:V47,V54)</f>
        <v>1486954.1053900002</v>
      </c>
      <c r="W55" s="357">
        <f t="shared" si="26"/>
        <v>-360216.93441150477</v>
      </c>
      <c r="X55" s="359">
        <f t="shared" si="27"/>
        <v>-0.31969916648678648</v>
      </c>
      <c r="Y55" s="356">
        <f>SUM(Y46:Y47,Y54)</f>
        <v>2253474.3419569908</v>
      </c>
      <c r="Z55" s="357">
        <f t="shared" si="28"/>
        <v>766520.23656699061</v>
      </c>
      <c r="AA55" s="360">
        <f t="shared" si="29"/>
        <v>0.34015041675660679</v>
      </c>
      <c r="AB55" s="356">
        <f>SUM(AB46:AB47,AB54)</f>
        <v>187789.52849641588</v>
      </c>
      <c r="AC55" s="356">
        <f>SUM(AC46:AC47,AC54)</f>
        <v>247825.68423166667</v>
      </c>
      <c r="AD55" s="357">
        <f t="shared" si="30"/>
        <v>-60036.155735250795</v>
      </c>
      <c r="AE55" s="358">
        <f t="shared" si="31"/>
        <v>-0.31969916648678648</v>
      </c>
      <c r="AF55" s="356">
        <f>SUM(AF46:AF47,AF54)</f>
        <v>1126737.1709784954</v>
      </c>
      <c r="AG55" s="356">
        <f>SUM(AG46:AG47,AG54)</f>
        <v>1486954.1053900002</v>
      </c>
      <c r="AH55" s="357">
        <f t="shared" si="32"/>
        <v>-360216.93441150477</v>
      </c>
      <c r="AI55" s="359">
        <f t="shared" si="33"/>
        <v>-0.31969916648678648</v>
      </c>
      <c r="AJ55" s="356">
        <f>SUM(AJ46:AJ47,AJ54)</f>
        <v>2253474.3419569908</v>
      </c>
      <c r="AK55" s="357">
        <f t="shared" si="34"/>
        <v>766520.23656699061</v>
      </c>
      <c r="AL55" s="360">
        <f t="shared" si="35"/>
        <v>0.34015041675660679</v>
      </c>
    </row>
    <row r="56" spans="2:38" s="390" customFormat="1" ht="12.75" customHeight="1" x14ac:dyDescent="0.2">
      <c r="B56" s="361" t="s">
        <v>176</v>
      </c>
      <c r="C56" s="362"/>
      <c r="D56" s="362"/>
      <c r="E56" s="362"/>
      <c r="F56" s="363">
        <v>41313.722308318567</v>
      </c>
      <c r="G56" s="363">
        <v>44779.694645000003</v>
      </c>
      <c r="H56" s="364">
        <f t="shared" si="18"/>
        <v>-3465.972336681436</v>
      </c>
      <c r="I56" s="365">
        <f t="shared" si="19"/>
        <v>-8.3893973794357382E-2</v>
      </c>
      <c r="J56" s="363">
        <v>247882.3338499114</v>
      </c>
      <c r="K56" s="363">
        <v>268678.16787</v>
      </c>
      <c r="L56" s="364">
        <f t="shared" si="20"/>
        <v>-20795.834020088601</v>
      </c>
      <c r="M56" s="366">
        <f t="shared" si="21"/>
        <v>-8.3893973794357327E-2</v>
      </c>
      <c r="N56" s="363">
        <v>495764.66769982286</v>
      </c>
      <c r="O56" s="364">
        <f t="shared" si="22"/>
        <v>227086.49982982286</v>
      </c>
      <c r="P56" s="367">
        <f t="shared" si="23"/>
        <v>0.45805301310282143</v>
      </c>
      <c r="Q56" s="363">
        <v>41313.722308318567</v>
      </c>
      <c r="R56" s="363">
        <v>44779.694645000003</v>
      </c>
      <c r="S56" s="364">
        <f t="shared" si="24"/>
        <v>-3465.972336681436</v>
      </c>
      <c r="T56" s="365">
        <f t="shared" si="25"/>
        <v>-8.3893973794357382E-2</v>
      </c>
      <c r="U56" s="363">
        <v>247882.3338499114</v>
      </c>
      <c r="V56" s="363">
        <v>268678.16787</v>
      </c>
      <c r="W56" s="364">
        <f t="shared" si="26"/>
        <v>-20795.834020088601</v>
      </c>
      <c r="X56" s="366">
        <f t="shared" si="27"/>
        <v>-8.3893973794357327E-2</v>
      </c>
      <c r="Y56" s="363">
        <v>495764.66769982286</v>
      </c>
      <c r="Z56" s="364">
        <f t="shared" si="28"/>
        <v>227086.49982982286</v>
      </c>
      <c r="AA56" s="367">
        <f t="shared" si="29"/>
        <v>0.45805301310282143</v>
      </c>
      <c r="AB56" s="363">
        <v>41313.722308318567</v>
      </c>
      <c r="AC56" s="363">
        <v>44779.694645000003</v>
      </c>
      <c r="AD56" s="364">
        <f t="shared" si="30"/>
        <v>-3465.972336681436</v>
      </c>
      <c r="AE56" s="365">
        <f t="shared" si="31"/>
        <v>-8.3893973794357382E-2</v>
      </c>
      <c r="AF56" s="363">
        <v>247882.3338499114</v>
      </c>
      <c r="AG56" s="363">
        <v>268678.16787</v>
      </c>
      <c r="AH56" s="364">
        <f t="shared" si="32"/>
        <v>-20795.834020088601</v>
      </c>
      <c r="AI56" s="366">
        <f t="shared" si="33"/>
        <v>-8.3893973794357327E-2</v>
      </c>
      <c r="AJ56" s="363">
        <v>495764.66769982286</v>
      </c>
      <c r="AK56" s="364">
        <f t="shared" si="34"/>
        <v>227086.49982982286</v>
      </c>
      <c r="AL56" s="367">
        <f t="shared" si="35"/>
        <v>0.45805301310282143</v>
      </c>
    </row>
    <row r="57" spans="2:38" s="390" customFormat="1" ht="12.75" customHeight="1" x14ac:dyDescent="0.2">
      <c r="B57" s="361" t="s">
        <v>184</v>
      </c>
      <c r="C57" s="362"/>
      <c r="D57" s="362"/>
      <c r="E57" s="362"/>
      <c r="F57" s="363">
        <v>0</v>
      </c>
      <c r="G57" s="363">
        <v>0</v>
      </c>
      <c r="H57" s="343">
        <f t="shared" si="18"/>
        <v>0</v>
      </c>
      <c r="I57" s="347" t="str">
        <f t="shared" si="19"/>
        <v>-</v>
      </c>
      <c r="J57" s="363">
        <v>0</v>
      </c>
      <c r="K57" s="363">
        <v>0</v>
      </c>
      <c r="L57" s="343">
        <f t="shared" si="20"/>
        <v>0</v>
      </c>
      <c r="M57" s="345" t="str">
        <f t="shared" si="21"/>
        <v>-</v>
      </c>
      <c r="N57" s="363">
        <v>0</v>
      </c>
      <c r="O57" s="343">
        <f t="shared" si="22"/>
        <v>0</v>
      </c>
      <c r="P57" s="348" t="str">
        <f t="shared" si="23"/>
        <v>-</v>
      </c>
      <c r="Q57" s="363">
        <v>0</v>
      </c>
      <c r="R57" s="363">
        <v>0</v>
      </c>
      <c r="S57" s="343">
        <f t="shared" si="24"/>
        <v>0</v>
      </c>
      <c r="T57" s="347" t="str">
        <f t="shared" si="25"/>
        <v>-</v>
      </c>
      <c r="U57" s="363">
        <v>0</v>
      </c>
      <c r="V57" s="363">
        <v>0</v>
      </c>
      <c r="W57" s="343">
        <f t="shared" si="26"/>
        <v>0</v>
      </c>
      <c r="X57" s="345" t="str">
        <f t="shared" si="27"/>
        <v>-</v>
      </c>
      <c r="Y57" s="363">
        <v>0</v>
      </c>
      <c r="Z57" s="343">
        <f t="shared" si="28"/>
        <v>0</v>
      </c>
      <c r="AA57" s="348" t="str">
        <f t="shared" si="29"/>
        <v>-</v>
      </c>
      <c r="AB57" s="363">
        <v>0</v>
      </c>
      <c r="AC57" s="363">
        <v>0</v>
      </c>
      <c r="AD57" s="343">
        <f t="shared" si="30"/>
        <v>0</v>
      </c>
      <c r="AE57" s="347" t="str">
        <f t="shared" si="31"/>
        <v>-</v>
      </c>
      <c r="AF57" s="363">
        <v>0</v>
      </c>
      <c r="AG57" s="363">
        <v>0</v>
      </c>
      <c r="AH57" s="343">
        <f t="shared" si="32"/>
        <v>0</v>
      </c>
      <c r="AI57" s="345" t="str">
        <f t="shared" si="33"/>
        <v>-</v>
      </c>
      <c r="AJ57" s="363">
        <v>0</v>
      </c>
      <c r="AK57" s="343">
        <f t="shared" si="34"/>
        <v>0</v>
      </c>
      <c r="AL57" s="348" t="str">
        <f t="shared" si="35"/>
        <v>-</v>
      </c>
    </row>
    <row r="58" spans="2:38" s="390" customFormat="1" ht="12.75" customHeight="1" outlineLevel="1" x14ac:dyDescent="0.2">
      <c r="B58" s="349" t="s">
        <v>1606</v>
      </c>
      <c r="C58" s="362"/>
      <c r="D58" s="362"/>
      <c r="E58" s="362"/>
      <c r="F58" s="363">
        <v>0</v>
      </c>
      <c r="G58" s="363">
        <v>0</v>
      </c>
      <c r="H58" s="343">
        <f t="shared" si="18"/>
        <v>0</v>
      </c>
      <c r="I58" s="347" t="str">
        <f t="shared" si="19"/>
        <v>-</v>
      </c>
      <c r="J58" s="363">
        <v>0</v>
      </c>
      <c r="K58" s="363">
        <v>0</v>
      </c>
      <c r="L58" s="343">
        <f t="shared" si="20"/>
        <v>0</v>
      </c>
      <c r="M58" s="345" t="str">
        <f t="shared" si="21"/>
        <v>-</v>
      </c>
      <c r="N58" s="363">
        <v>0</v>
      </c>
      <c r="O58" s="343">
        <f t="shared" si="22"/>
        <v>0</v>
      </c>
      <c r="P58" s="348" t="str">
        <f t="shared" si="23"/>
        <v>-</v>
      </c>
      <c r="Q58" s="363">
        <v>0</v>
      </c>
      <c r="R58" s="363">
        <v>0</v>
      </c>
      <c r="S58" s="343">
        <f t="shared" si="24"/>
        <v>0</v>
      </c>
      <c r="T58" s="347" t="str">
        <f t="shared" si="25"/>
        <v>-</v>
      </c>
      <c r="U58" s="363">
        <v>0</v>
      </c>
      <c r="V58" s="363">
        <v>0</v>
      </c>
      <c r="W58" s="343">
        <f t="shared" si="26"/>
        <v>0</v>
      </c>
      <c r="X58" s="345" t="str">
        <f t="shared" si="27"/>
        <v>-</v>
      </c>
      <c r="Y58" s="363">
        <v>0</v>
      </c>
      <c r="Z58" s="343">
        <f t="shared" si="28"/>
        <v>0</v>
      </c>
      <c r="AA58" s="348" t="str">
        <f t="shared" si="29"/>
        <v>-</v>
      </c>
      <c r="AB58" s="363">
        <v>0</v>
      </c>
      <c r="AC58" s="363">
        <v>0</v>
      </c>
      <c r="AD58" s="343">
        <f t="shared" si="30"/>
        <v>0</v>
      </c>
      <c r="AE58" s="347" t="str">
        <f t="shared" si="31"/>
        <v>-</v>
      </c>
      <c r="AF58" s="363">
        <v>0</v>
      </c>
      <c r="AG58" s="363">
        <v>0</v>
      </c>
      <c r="AH58" s="343">
        <f t="shared" si="32"/>
        <v>0</v>
      </c>
      <c r="AI58" s="345" t="str">
        <f t="shared" si="33"/>
        <v>-</v>
      </c>
      <c r="AJ58" s="363">
        <v>0</v>
      </c>
      <c r="AK58" s="343">
        <f t="shared" si="34"/>
        <v>0</v>
      </c>
      <c r="AL58" s="348" t="str">
        <f t="shared" si="35"/>
        <v>-</v>
      </c>
    </row>
    <row r="59" spans="2:38" s="390" customFormat="1" ht="12.75" customHeight="1" outlineLevel="1" x14ac:dyDescent="0.2">
      <c r="B59" s="349" t="s">
        <v>1607</v>
      </c>
      <c r="C59" s="362"/>
      <c r="D59" s="362"/>
      <c r="E59" s="362"/>
      <c r="F59" s="363">
        <v>0</v>
      </c>
      <c r="G59" s="363">
        <v>0</v>
      </c>
      <c r="H59" s="343">
        <f t="shared" si="18"/>
        <v>0</v>
      </c>
      <c r="I59" s="347" t="str">
        <f t="shared" si="19"/>
        <v>-</v>
      </c>
      <c r="J59" s="363">
        <v>0</v>
      </c>
      <c r="K59" s="363">
        <v>0</v>
      </c>
      <c r="L59" s="343">
        <f t="shared" si="20"/>
        <v>0</v>
      </c>
      <c r="M59" s="345" t="str">
        <f t="shared" si="21"/>
        <v>-</v>
      </c>
      <c r="N59" s="363">
        <v>0</v>
      </c>
      <c r="O59" s="343">
        <f t="shared" si="22"/>
        <v>0</v>
      </c>
      <c r="P59" s="348" t="str">
        <f t="shared" si="23"/>
        <v>-</v>
      </c>
      <c r="Q59" s="363">
        <v>0</v>
      </c>
      <c r="R59" s="363">
        <v>0</v>
      </c>
      <c r="S59" s="343">
        <f t="shared" si="24"/>
        <v>0</v>
      </c>
      <c r="T59" s="347" t="str">
        <f t="shared" si="25"/>
        <v>-</v>
      </c>
      <c r="U59" s="363">
        <v>0</v>
      </c>
      <c r="V59" s="363">
        <v>0</v>
      </c>
      <c r="W59" s="343">
        <f t="shared" si="26"/>
        <v>0</v>
      </c>
      <c r="X59" s="345" t="str">
        <f t="shared" si="27"/>
        <v>-</v>
      </c>
      <c r="Y59" s="363">
        <v>0</v>
      </c>
      <c r="Z59" s="343">
        <f t="shared" si="28"/>
        <v>0</v>
      </c>
      <c r="AA59" s="348" t="str">
        <f t="shared" si="29"/>
        <v>-</v>
      </c>
      <c r="AB59" s="363">
        <v>0</v>
      </c>
      <c r="AC59" s="363">
        <v>0</v>
      </c>
      <c r="AD59" s="343">
        <f t="shared" si="30"/>
        <v>0</v>
      </c>
      <c r="AE59" s="347" t="str">
        <f t="shared" si="31"/>
        <v>-</v>
      </c>
      <c r="AF59" s="363">
        <v>0</v>
      </c>
      <c r="AG59" s="363">
        <v>0</v>
      </c>
      <c r="AH59" s="343">
        <f t="shared" si="32"/>
        <v>0</v>
      </c>
      <c r="AI59" s="345" t="str">
        <f t="shared" si="33"/>
        <v>-</v>
      </c>
      <c r="AJ59" s="363">
        <v>0</v>
      </c>
      <c r="AK59" s="343">
        <f t="shared" si="34"/>
        <v>0</v>
      </c>
      <c r="AL59" s="348" t="str">
        <f t="shared" si="35"/>
        <v>-</v>
      </c>
    </row>
    <row r="60" spans="2:38" s="390" customFormat="1" ht="12.75" customHeight="1" outlineLevel="1" x14ac:dyDescent="0.2">
      <c r="B60" s="349" t="s">
        <v>1608</v>
      </c>
      <c r="C60" s="362"/>
      <c r="D60" s="362"/>
      <c r="E60" s="362"/>
      <c r="F60" s="363">
        <v>0</v>
      </c>
      <c r="G60" s="363">
        <v>0</v>
      </c>
      <c r="H60" s="343">
        <f t="shared" si="18"/>
        <v>0</v>
      </c>
      <c r="I60" s="347" t="str">
        <f t="shared" si="19"/>
        <v>-</v>
      </c>
      <c r="J60" s="363">
        <v>0</v>
      </c>
      <c r="K60" s="363">
        <v>0</v>
      </c>
      <c r="L60" s="343">
        <f t="shared" si="20"/>
        <v>0</v>
      </c>
      <c r="M60" s="345" t="str">
        <f t="shared" si="21"/>
        <v>-</v>
      </c>
      <c r="N60" s="363">
        <v>0</v>
      </c>
      <c r="O60" s="343">
        <f t="shared" si="22"/>
        <v>0</v>
      </c>
      <c r="P60" s="348" t="str">
        <f t="shared" si="23"/>
        <v>-</v>
      </c>
      <c r="Q60" s="363">
        <v>0</v>
      </c>
      <c r="R60" s="363">
        <v>0</v>
      </c>
      <c r="S60" s="343">
        <f t="shared" si="24"/>
        <v>0</v>
      </c>
      <c r="T60" s="347" t="str">
        <f t="shared" si="25"/>
        <v>-</v>
      </c>
      <c r="U60" s="363">
        <v>0</v>
      </c>
      <c r="V60" s="363">
        <v>0</v>
      </c>
      <c r="W60" s="343">
        <f t="shared" si="26"/>
        <v>0</v>
      </c>
      <c r="X60" s="345" t="str">
        <f t="shared" si="27"/>
        <v>-</v>
      </c>
      <c r="Y60" s="363">
        <v>0</v>
      </c>
      <c r="Z60" s="343">
        <f t="shared" si="28"/>
        <v>0</v>
      </c>
      <c r="AA60" s="348" t="str">
        <f t="shared" si="29"/>
        <v>-</v>
      </c>
      <c r="AB60" s="363">
        <v>0</v>
      </c>
      <c r="AC60" s="363">
        <v>0</v>
      </c>
      <c r="AD60" s="343">
        <f t="shared" si="30"/>
        <v>0</v>
      </c>
      <c r="AE60" s="347" t="str">
        <f t="shared" si="31"/>
        <v>-</v>
      </c>
      <c r="AF60" s="363">
        <v>0</v>
      </c>
      <c r="AG60" s="363">
        <v>0</v>
      </c>
      <c r="AH60" s="343">
        <f t="shared" si="32"/>
        <v>0</v>
      </c>
      <c r="AI60" s="345" t="str">
        <f t="shared" si="33"/>
        <v>-</v>
      </c>
      <c r="AJ60" s="363">
        <v>0</v>
      </c>
      <c r="AK60" s="343">
        <f t="shared" si="34"/>
        <v>0</v>
      </c>
      <c r="AL60" s="348" t="str">
        <f t="shared" si="35"/>
        <v>-</v>
      </c>
    </row>
    <row r="61" spans="2:38" s="390" customFormat="1" ht="12.75" customHeight="1" outlineLevel="1" x14ac:dyDescent="0.2">
      <c r="B61" s="349" t="s">
        <v>1609</v>
      </c>
      <c r="C61" s="362"/>
      <c r="D61" s="362"/>
      <c r="E61" s="362"/>
      <c r="F61" s="363">
        <v>0</v>
      </c>
      <c r="G61" s="363">
        <v>0</v>
      </c>
      <c r="H61" s="343">
        <f t="shared" si="18"/>
        <v>0</v>
      </c>
      <c r="I61" s="347" t="str">
        <f t="shared" si="19"/>
        <v>-</v>
      </c>
      <c r="J61" s="363">
        <v>0</v>
      </c>
      <c r="K61" s="363">
        <v>0</v>
      </c>
      <c r="L61" s="343">
        <f t="shared" si="20"/>
        <v>0</v>
      </c>
      <c r="M61" s="345" t="str">
        <f t="shared" si="21"/>
        <v>-</v>
      </c>
      <c r="N61" s="363">
        <v>0</v>
      </c>
      <c r="O61" s="343">
        <f t="shared" si="22"/>
        <v>0</v>
      </c>
      <c r="P61" s="348" t="str">
        <f t="shared" si="23"/>
        <v>-</v>
      </c>
      <c r="Q61" s="363">
        <v>0</v>
      </c>
      <c r="R61" s="363">
        <v>0</v>
      </c>
      <c r="S61" s="343">
        <f t="shared" si="24"/>
        <v>0</v>
      </c>
      <c r="T61" s="347" t="str">
        <f t="shared" si="25"/>
        <v>-</v>
      </c>
      <c r="U61" s="363">
        <v>0</v>
      </c>
      <c r="V61" s="363">
        <v>0</v>
      </c>
      <c r="W61" s="343">
        <f t="shared" si="26"/>
        <v>0</v>
      </c>
      <c r="X61" s="345" t="str">
        <f t="shared" si="27"/>
        <v>-</v>
      </c>
      <c r="Y61" s="363">
        <v>0</v>
      </c>
      <c r="Z61" s="343">
        <f t="shared" si="28"/>
        <v>0</v>
      </c>
      <c r="AA61" s="348" t="str">
        <f t="shared" si="29"/>
        <v>-</v>
      </c>
      <c r="AB61" s="363">
        <v>0</v>
      </c>
      <c r="AC61" s="363">
        <v>0</v>
      </c>
      <c r="AD61" s="343">
        <f t="shared" si="30"/>
        <v>0</v>
      </c>
      <c r="AE61" s="347" t="str">
        <f t="shared" si="31"/>
        <v>-</v>
      </c>
      <c r="AF61" s="363">
        <v>0</v>
      </c>
      <c r="AG61" s="363">
        <v>0</v>
      </c>
      <c r="AH61" s="343">
        <f t="shared" si="32"/>
        <v>0</v>
      </c>
      <c r="AI61" s="345" t="str">
        <f t="shared" si="33"/>
        <v>-</v>
      </c>
      <c r="AJ61" s="363">
        <v>0</v>
      </c>
      <c r="AK61" s="343">
        <f t="shared" si="34"/>
        <v>0</v>
      </c>
      <c r="AL61" s="348" t="str">
        <f t="shared" si="35"/>
        <v>-</v>
      </c>
    </row>
    <row r="62" spans="2:38" s="390" customFormat="1" ht="12.75" customHeight="1" outlineLevel="1" x14ac:dyDescent="0.2">
      <c r="B62" s="349" t="s">
        <v>1610</v>
      </c>
      <c r="C62" s="362"/>
      <c r="D62" s="362"/>
      <c r="E62" s="362"/>
      <c r="F62" s="363">
        <v>0</v>
      </c>
      <c r="G62" s="363">
        <v>0</v>
      </c>
      <c r="H62" s="343">
        <f t="shared" si="18"/>
        <v>0</v>
      </c>
      <c r="I62" s="347" t="str">
        <f t="shared" si="19"/>
        <v>-</v>
      </c>
      <c r="J62" s="363">
        <v>0</v>
      </c>
      <c r="K62" s="363">
        <v>0</v>
      </c>
      <c r="L62" s="343">
        <f t="shared" si="20"/>
        <v>0</v>
      </c>
      <c r="M62" s="345" t="str">
        <f t="shared" si="21"/>
        <v>-</v>
      </c>
      <c r="N62" s="363">
        <v>0</v>
      </c>
      <c r="O62" s="343">
        <f t="shared" si="22"/>
        <v>0</v>
      </c>
      <c r="P62" s="348" t="str">
        <f t="shared" si="23"/>
        <v>-</v>
      </c>
      <c r="Q62" s="363">
        <v>0</v>
      </c>
      <c r="R62" s="363">
        <v>0</v>
      </c>
      <c r="S62" s="343">
        <f t="shared" si="24"/>
        <v>0</v>
      </c>
      <c r="T62" s="347" t="str">
        <f t="shared" si="25"/>
        <v>-</v>
      </c>
      <c r="U62" s="363">
        <v>0</v>
      </c>
      <c r="V62" s="363">
        <v>0</v>
      </c>
      <c r="W62" s="343">
        <f t="shared" si="26"/>
        <v>0</v>
      </c>
      <c r="X62" s="345" t="str">
        <f t="shared" si="27"/>
        <v>-</v>
      </c>
      <c r="Y62" s="363">
        <v>0</v>
      </c>
      <c r="Z62" s="343">
        <f t="shared" si="28"/>
        <v>0</v>
      </c>
      <c r="AA62" s="348" t="str">
        <f t="shared" si="29"/>
        <v>-</v>
      </c>
      <c r="AB62" s="363">
        <v>0</v>
      </c>
      <c r="AC62" s="363">
        <v>0</v>
      </c>
      <c r="AD62" s="343">
        <f t="shared" si="30"/>
        <v>0</v>
      </c>
      <c r="AE62" s="347" t="str">
        <f t="shared" si="31"/>
        <v>-</v>
      </c>
      <c r="AF62" s="363">
        <v>0</v>
      </c>
      <c r="AG62" s="363">
        <v>0</v>
      </c>
      <c r="AH62" s="343">
        <f t="shared" si="32"/>
        <v>0</v>
      </c>
      <c r="AI62" s="345" t="str">
        <f t="shared" si="33"/>
        <v>-</v>
      </c>
      <c r="AJ62" s="363">
        <v>0</v>
      </c>
      <c r="AK62" s="343">
        <f t="shared" si="34"/>
        <v>0</v>
      </c>
      <c r="AL62" s="348" t="str">
        <f t="shared" si="35"/>
        <v>-</v>
      </c>
    </row>
    <row r="63" spans="2:38" s="390" customFormat="1" ht="12.75" customHeight="1" outlineLevel="1" x14ac:dyDescent="0.2">
      <c r="B63" s="349" t="s">
        <v>1611</v>
      </c>
      <c r="C63" s="362"/>
      <c r="D63" s="362"/>
      <c r="E63" s="362"/>
      <c r="F63" s="363">
        <v>0</v>
      </c>
      <c r="G63" s="363">
        <v>0</v>
      </c>
      <c r="H63" s="343">
        <f t="shared" si="18"/>
        <v>0</v>
      </c>
      <c r="I63" s="347" t="str">
        <f t="shared" si="19"/>
        <v>-</v>
      </c>
      <c r="J63" s="363">
        <v>0</v>
      </c>
      <c r="K63" s="363">
        <v>0</v>
      </c>
      <c r="L63" s="343">
        <f t="shared" si="20"/>
        <v>0</v>
      </c>
      <c r="M63" s="345" t="str">
        <f t="shared" si="21"/>
        <v>-</v>
      </c>
      <c r="N63" s="363">
        <v>0</v>
      </c>
      <c r="O63" s="343">
        <f t="shared" si="22"/>
        <v>0</v>
      </c>
      <c r="P63" s="348" t="str">
        <f t="shared" si="23"/>
        <v>-</v>
      </c>
      <c r="Q63" s="363">
        <v>0</v>
      </c>
      <c r="R63" s="363">
        <v>0</v>
      </c>
      <c r="S63" s="343">
        <f t="shared" si="24"/>
        <v>0</v>
      </c>
      <c r="T63" s="347" t="str">
        <f t="shared" si="25"/>
        <v>-</v>
      </c>
      <c r="U63" s="363">
        <v>0</v>
      </c>
      <c r="V63" s="363">
        <v>0</v>
      </c>
      <c r="W63" s="343">
        <f t="shared" si="26"/>
        <v>0</v>
      </c>
      <c r="X63" s="345" t="str">
        <f t="shared" si="27"/>
        <v>-</v>
      </c>
      <c r="Y63" s="363">
        <v>0</v>
      </c>
      <c r="Z63" s="343">
        <f t="shared" si="28"/>
        <v>0</v>
      </c>
      <c r="AA63" s="348" t="str">
        <f t="shared" si="29"/>
        <v>-</v>
      </c>
      <c r="AB63" s="363">
        <v>0</v>
      </c>
      <c r="AC63" s="363">
        <v>0</v>
      </c>
      <c r="AD63" s="343">
        <f t="shared" si="30"/>
        <v>0</v>
      </c>
      <c r="AE63" s="347" t="str">
        <f t="shared" si="31"/>
        <v>-</v>
      </c>
      <c r="AF63" s="363">
        <v>0</v>
      </c>
      <c r="AG63" s="363">
        <v>0</v>
      </c>
      <c r="AH63" s="343">
        <f t="shared" si="32"/>
        <v>0</v>
      </c>
      <c r="AI63" s="345" t="str">
        <f t="shared" si="33"/>
        <v>-</v>
      </c>
      <c r="AJ63" s="363">
        <v>0</v>
      </c>
      <c r="AK63" s="343">
        <f t="shared" si="34"/>
        <v>0</v>
      </c>
      <c r="AL63" s="348" t="str">
        <f t="shared" si="35"/>
        <v>-</v>
      </c>
    </row>
    <row r="64" spans="2:38" s="390" customFormat="1" ht="12.75" customHeight="1" x14ac:dyDescent="0.2">
      <c r="B64" s="600" t="s">
        <v>1612</v>
      </c>
      <c r="C64" s="601"/>
      <c r="D64" s="601"/>
      <c r="E64" s="602"/>
      <c r="F64" s="368">
        <f>SUM(F58:F63)</f>
        <v>0</v>
      </c>
      <c r="G64" s="368">
        <f>SUM(G58:G63)</f>
        <v>0</v>
      </c>
      <c r="H64" s="343">
        <f t="shared" si="18"/>
        <v>0</v>
      </c>
      <c r="I64" s="347" t="str">
        <f t="shared" si="19"/>
        <v>-</v>
      </c>
      <c r="J64" s="363">
        <f>SUM(J58:J63)</f>
        <v>0</v>
      </c>
      <c r="K64" s="363">
        <f>SUM(K58:K63)</f>
        <v>0</v>
      </c>
      <c r="L64" s="343">
        <f t="shared" si="20"/>
        <v>0</v>
      </c>
      <c r="M64" s="345" t="str">
        <f t="shared" si="21"/>
        <v>-</v>
      </c>
      <c r="N64" s="363">
        <v>0</v>
      </c>
      <c r="O64" s="343">
        <f t="shared" si="22"/>
        <v>0</v>
      </c>
      <c r="P64" s="348" t="str">
        <f t="shared" si="23"/>
        <v>-</v>
      </c>
      <c r="Q64" s="368">
        <f>SUM(Q58:Q63)</f>
        <v>0</v>
      </c>
      <c r="R64" s="368">
        <f>SUM(R58:R63)</f>
        <v>0</v>
      </c>
      <c r="S64" s="343">
        <f t="shared" si="24"/>
        <v>0</v>
      </c>
      <c r="T64" s="347" t="str">
        <f t="shared" si="25"/>
        <v>-</v>
      </c>
      <c r="U64" s="363">
        <f>SUM(U58:U63)</f>
        <v>0</v>
      </c>
      <c r="V64" s="363">
        <f>SUM(V58:V63)</f>
        <v>0</v>
      </c>
      <c r="W64" s="343">
        <f t="shared" si="26"/>
        <v>0</v>
      </c>
      <c r="X64" s="345" t="str">
        <f t="shared" si="27"/>
        <v>-</v>
      </c>
      <c r="Y64" s="363">
        <v>0</v>
      </c>
      <c r="Z64" s="343">
        <f t="shared" si="28"/>
        <v>0</v>
      </c>
      <c r="AA64" s="348" t="str">
        <f t="shared" si="29"/>
        <v>-</v>
      </c>
      <c r="AB64" s="368">
        <f>SUM(AB58:AB63)</f>
        <v>0</v>
      </c>
      <c r="AC64" s="368">
        <f>SUM(AC58:AC63)</f>
        <v>0</v>
      </c>
      <c r="AD64" s="343">
        <f t="shared" si="30"/>
        <v>0</v>
      </c>
      <c r="AE64" s="347" t="str">
        <f t="shared" si="31"/>
        <v>-</v>
      </c>
      <c r="AF64" s="363">
        <f>SUM(AF58:AF63)</f>
        <v>0</v>
      </c>
      <c r="AG64" s="363">
        <f>SUM(AG58:AG63)</f>
        <v>0</v>
      </c>
      <c r="AH64" s="343">
        <f t="shared" si="32"/>
        <v>0</v>
      </c>
      <c r="AI64" s="345" t="str">
        <f t="shared" si="33"/>
        <v>-</v>
      </c>
      <c r="AJ64" s="363">
        <v>0</v>
      </c>
      <c r="AK64" s="343">
        <f t="shared" si="34"/>
        <v>0</v>
      </c>
      <c r="AL64" s="348" t="str">
        <f t="shared" si="35"/>
        <v>-</v>
      </c>
    </row>
    <row r="65" spans="2:38" s="390" customFormat="1" x14ac:dyDescent="0.2">
      <c r="B65" s="598" t="s">
        <v>1613</v>
      </c>
      <c r="C65" s="599"/>
      <c r="D65" s="599"/>
      <c r="E65" s="599"/>
      <c r="F65" s="356">
        <f>F56+F57+F64</f>
        <v>41313.722308318567</v>
      </c>
      <c r="G65" s="356">
        <f>G56+G57+G64</f>
        <v>44779.694645000003</v>
      </c>
      <c r="H65" s="357">
        <f t="shared" si="18"/>
        <v>-3465.972336681436</v>
      </c>
      <c r="I65" s="358">
        <f t="shared" si="19"/>
        <v>-8.3893973794357382E-2</v>
      </c>
      <c r="J65" s="356">
        <f>J56+J57+J64</f>
        <v>247882.3338499114</v>
      </c>
      <c r="K65" s="356">
        <f>K56+K57+K64</f>
        <v>268678.16787</v>
      </c>
      <c r="L65" s="357">
        <f t="shared" si="20"/>
        <v>-20795.834020088601</v>
      </c>
      <c r="M65" s="359">
        <f t="shared" si="21"/>
        <v>-8.3893973794357327E-2</v>
      </c>
      <c r="N65" s="356">
        <f>N56+N57+N64</f>
        <v>495764.66769982286</v>
      </c>
      <c r="O65" s="357">
        <f t="shared" si="22"/>
        <v>227086.49982982286</v>
      </c>
      <c r="P65" s="360">
        <f t="shared" si="23"/>
        <v>0.45805301310282143</v>
      </c>
      <c r="Q65" s="356">
        <f>Q56+Q57+Q64</f>
        <v>41313.722308318567</v>
      </c>
      <c r="R65" s="356">
        <f>R56+R57+R64</f>
        <v>44779.694645000003</v>
      </c>
      <c r="S65" s="357">
        <f t="shared" si="24"/>
        <v>-3465.972336681436</v>
      </c>
      <c r="T65" s="358">
        <f t="shared" si="25"/>
        <v>-8.3893973794357382E-2</v>
      </c>
      <c r="U65" s="356">
        <f>U56+U57+U64</f>
        <v>247882.3338499114</v>
      </c>
      <c r="V65" s="356">
        <f>V56+V57+V64</f>
        <v>268678.16787</v>
      </c>
      <c r="W65" s="357">
        <f t="shared" si="26"/>
        <v>-20795.834020088601</v>
      </c>
      <c r="X65" s="359">
        <f t="shared" si="27"/>
        <v>-8.3893973794357327E-2</v>
      </c>
      <c r="Y65" s="356">
        <f>Y56+Y57+Y64</f>
        <v>495764.66769982286</v>
      </c>
      <c r="Z65" s="357">
        <f t="shared" si="28"/>
        <v>227086.49982982286</v>
      </c>
      <c r="AA65" s="360">
        <f t="shared" si="29"/>
        <v>0.45805301310282143</v>
      </c>
      <c r="AB65" s="356">
        <f>AB56+AB57+AB64</f>
        <v>41313.722308318567</v>
      </c>
      <c r="AC65" s="356">
        <f>AC56+AC57+AC64</f>
        <v>44779.694645000003</v>
      </c>
      <c r="AD65" s="357">
        <f t="shared" si="30"/>
        <v>-3465.972336681436</v>
      </c>
      <c r="AE65" s="358">
        <f t="shared" si="31"/>
        <v>-8.3893973794357382E-2</v>
      </c>
      <c r="AF65" s="356">
        <f>AF56+AF57+AF64</f>
        <v>247882.3338499114</v>
      </c>
      <c r="AG65" s="356">
        <f>AG56+AG57+AG64</f>
        <v>268678.16787</v>
      </c>
      <c r="AH65" s="357">
        <f t="shared" si="32"/>
        <v>-20795.834020088601</v>
      </c>
      <c r="AI65" s="359">
        <f t="shared" si="33"/>
        <v>-8.3893973794357327E-2</v>
      </c>
      <c r="AJ65" s="356">
        <f>AJ56+AJ57+AJ64</f>
        <v>495764.66769982286</v>
      </c>
      <c r="AK65" s="357">
        <f t="shared" si="34"/>
        <v>227086.49982982286</v>
      </c>
      <c r="AL65" s="360">
        <f t="shared" si="35"/>
        <v>0.45805301310282143</v>
      </c>
    </row>
    <row r="66" spans="2:38" s="390" customFormat="1" x14ac:dyDescent="0.2">
      <c r="B66" s="584" t="s">
        <v>1614</v>
      </c>
      <c r="C66" s="585"/>
      <c r="D66" s="585"/>
      <c r="E66" s="586"/>
      <c r="F66" s="368">
        <v>50</v>
      </c>
      <c r="G66" s="368">
        <v>60</v>
      </c>
      <c r="H66" s="364">
        <f t="shared" si="18"/>
        <v>-10</v>
      </c>
      <c r="I66" s="371">
        <f t="shared" si="19"/>
        <v>-0.2</v>
      </c>
      <c r="J66" s="368">
        <v>332.59050000000002</v>
      </c>
      <c r="K66" s="368">
        <v>9607.6979599999995</v>
      </c>
      <c r="L66" s="364">
        <f t="shared" si="20"/>
        <v>-9275.1074599999993</v>
      </c>
      <c r="M66" s="366">
        <f t="shared" si="21"/>
        <v>-27.887469606017007</v>
      </c>
      <c r="N66" s="368">
        <v>665.18100000000004</v>
      </c>
      <c r="O66" s="364">
        <f t="shared" si="22"/>
        <v>-8942.516959999999</v>
      </c>
      <c r="P66" s="372">
        <f t="shared" si="23"/>
        <v>-13.443734803008502</v>
      </c>
      <c r="Q66" s="368">
        <v>50</v>
      </c>
      <c r="R66" s="368">
        <v>60</v>
      </c>
      <c r="S66" s="364">
        <f t="shared" si="24"/>
        <v>-10</v>
      </c>
      <c r="T66" s="371">
        <f t="shared" si="25"/>
        <v>-0.2</v>
      </c>
      <c r="U66" s="368">
        <v>332.59050000000002</v>
      </c>
      <c r="V66" s="368">
        <v>9607.6979599999995</v>
      </c>
      <c r="W66" s="364">
        <f t="shared" si="26"/>
        <v>-9275.1074599999993</v>
      </c>
      <c r="X66" s="366">
        <f t="shared" si="27"/>
        <v>-27.887469606017007</v>
      </c>
      <c r="Y66" s="368">
        <v>665.18100000000004</v>
      </c>
      <c r="Z66" s="364">
        <f t="shared" si="28"/>
        <v>-8942.516959999999</v>
      </c>
      <c r="AA66" s="372">
        <f t="shared" si="29"/>
        <v>-13.443734803008502</v>
      </c>
      <c r="AB66" s="368">
        <v>50</v>
      </c>
      <c r="AC66" s="368">
        <v>60</v>
      </c>
      <c r="AD66" s="364">
        <f t="shared" si="30"/>
        <v>-10</v>
      </c>
      <c r="AE66" s="371">
        <f t="shared" si="31"/>
        <v>-0.2</v>
      </c>
      <c r="AF66" s="368">
        <v>332.59050000000002</v>
      </c>
      <c r="AG66" s="368">
        <v>9607.6979599999995</v>
      </c>
      <c r="AH66" s="364">
        <f t="shared" si="32"/>
        <v>-9275.1074599999993</v>
      </c>
      <c r="AI66" s="366">
        <f t="shared" si="33"/>
        <v>-27.887469606017007</v>
      </c>
      <c r="AJ66" s="368">
        <v>665.18100000000004</v>
      </c>
      <c r="AK66" s="364">
        <f t="shared" si="34"/>
        <v>-8942.516959999999</v>
      </c>
      <c r="AL66" s="372">
        <f t="shared" si="35"/>
        <v>-13.443734803008502</v>
      </c>
    </row>
    <row r="67" spans="2:38" ht="16.5" customHeight="1" x14ac:dyDescent="0.2">
      <c r="B67" s="587" t="s">
        <v>1615</v>
      </c>
      <c r="C67" s="588"/>
      <c r="D67" s="588"/>
      <c r="E67" s="588"/>
      <c r="F67" s="373">
        <f>F55+F65+F66</f>
        <v>229153.25080473445</v>
      </c>
      <c r="G67" s="373">
        <f>G55+G65+G66</f>
        <v>292665.37887666665</v>
      </c>
      <c r="H67" s="374">
        <f t="shared" si="18"/>
        <v>-63512.128071932209</v>
      </c>
      <c r="I67" s="375">
        <f t="shared" si="19"/>
        <v>-0.27716005707487007</v>
      </c>
      <c r="J67" s="373">
        <f>J55+J65+J66</f>
        <v>1374952.0953284067</v>
      </c>
      <c r="K67" s="373">
        <f>K55+K65+K66</f>
        <v>1765239.9712200002</v>
      </c>
      <c r="L67" s="374">
        <f t="shared" si="20"/>
        <v>-390287.87589159352</v>
      </c>
      <c r="M67" s="376">
        <f t="shared" si="21"/>
        <v>-0.28385561738307213</v>
      </c>
      <c r="N67" s="373">
        <f>N55+N65+N66</f>
        <v>2749904.1906568133</v>
      </c>
      <c r="O67" s="374">
        <f t="shared" si="22"/>
        <v>984664.21943681315</v>
      </c>
      <c r="P67" s="377">
        <f t="shared" si="23"/>
        <v>0.35807219130846396</v>
      </c>
      <c r="Q67" s="373">
        <f>Q55+Q65+Q66</f>
        <v>229153.25080473445</v>
      </c>
      <c r="R67" s="373">
        <f>R55+R65+R66</f>
        <v>292665.37887666665</v>
      </c>
      <c r="S67" s="374">
        <f t="shared" si="24"/>
        <v>-63512.128071932209</v>
      </c>
      <c r="T67" s="375">
        <f t="shared" si="25"/>
        <v>-0.27716005707487007</v>
      </c>
      <c r="U67" s="373">
        <f>U55+U65+U66</f>
        <v>1374952.0953284067</v>
      </c>
      <c r="V67" s="373">
        <f>V55+V65+V66</f>
        <v>1765239.9712200002</v>
      </c>
      <c r="W67" s="374">
        <f t="shared" si="26"/>
        <v>-390287.87589159352</v>
      </c>
      <c r="X67" s="376">
        <f t="shared" si="27"/>
        <v>-0.28385561738307213</v>
      </c>
      <c r="Y67" s="373">
        <f>Y55+Y65+Y66</f>
        <v>2749904.1906568133</v>
      </c>
      <c r="Z67" s="374">
        <f t="shared" si="28"/>
        <v>984664.21943681315</v>
      </c>
      <c r="AA67" s="377">
        <f t="shared" si="29"/>
        <v>0.35807219130846396</v>
      </c>
      <c r="AB67" s="373">
        <f>AB55+AB65+AB66</f>
        <v>229153.25080473445</v>
      </c>
      <c r="AC67" s="373">
        <f>AC55+AC65+AC66</f>
        <v>292665.37887666665</v>
      </c>
      <c r="AD67" s="374">
        <f t="shared" si="30"/>
        <v>-63512.128071932209</v>
      </c>
      <c r="AE67" s="375">
        <f t="shared" si="31"/>
        <v>-0.27716005707487007</v>
      </c>
      <c r="AF67" s="373">
        <f>AF55+AF65+AF66</f>
        <v>1374952.0953284067</v>
      </c>
      <c r="AG67" s="373">
        <f>AG55+AG65+AG66</f>
        <v>1765239.9712200002</v>
      </c>
      <c r="AH67" s="374">
        <f t="shared" si="32"/>
        <v>-390287.87589159352</v>
      </c>
      <c r="AI67" s="376">
        <f t="shared" si="33"/>
        <v>-0.28385561738307213</v>
      </c>
      <c r="AJ67" s="373">
        <f>AJ55+AJ65+AJ66</f>
        <v>2749904.1906568133</v>
      </c>
      <c r="AK67" s="374">
        <f t="shared" si="34"/>
        <v>984664.21943681315</v>
      </c>
      <c r="AL67" s="377">
        <f t="shared" si="35"/>
        <v>0.35807219130846396</v>
      </c>
    </row>
    <row r="68" spans="2:38" x14ac:dyDescent="0.2">
      <c r="B68" s="577" t="s">
        <v>1625</v>
      </c>
      <c r="C68" s="578"/>
      <c r="D68" s="578"/>
      <c r="E68" s="578"/>
      <c r="F68" s="421">
        <v>416666.66666666669</v>
      </c>
      <c r="G68" s="421">
        <v>410000</v>
      </c>
      <c r="H68" s="422">
        <f t="shared" si="18"/>
        <v>6666.6666666666861</v>
      </c>
      <c r="I68" s="369">
        <f t="shared" si="19"/>
        <v>1.6000000000000045E-2</v>
      </c>
      <c r="J68" s="421">
        <v>3400387.6249965029</v>
      </c>
      <c r="K68" s="421">
        <v>3200000</v>
      </c>
      <c r="L68" s="422">
        <f t="shared" si="20"/>
        <v>200387.62499650288</v>
      </c>
      <c r="M68" s="366">
        <f t="shared" si="21"/>
        <v>5.8930818217146339E-2</v>
      </c>
      <c r="N68" s="421">
        <v>6800775.2499930067</v>
      </c>
      <c r="O68" s="422">
        <f t="shared" si="22"/>
        <v>3600775.2499930067</v>
      </c>
      <c r="P68" s="370">
        <f t="shared" si="23"/>
        <v>0.5294654091085732</v>
      </c>
      <c r="Q68" s="421">
        <v>416666.66666666669</v>
      </c>
      <c r="R68" s="421">
        <v>410000</v>
      </c>
      <c r="S68" s="422">
        <f t="shared" si="24"/>
        <v>6666.6666666666861</v>
      </c>
      <c r="T68" s="369">
        <f t="shared" si="25"/>
        <v>1.6000000000000045E-2</v>
      </c>
      <c r="U68" s="421">
        <v>3400387.6249965029</v>
      </c>
      <c r="V68" s="421">
        <v>3200000</v>
      </c>
      <c r="W68" s="422">
        <f t="shared" si="26"/>
        <v>200387.62499650288</v>
      </c>
      <c r="X68" s="366">
        <f t="shared" si="27"/>
        <v>5.8930818217146339E-2</v>
      </c>
      <c r="Y68" s="421">
        <v>6800775.2499930067</v>
      </c>
      <c r="Z68" s="422">
        <f t="shared" si="28"/>
        <v>3600775.2499930067</v>
      </c>
      <c r="AA68" s="370">
        <f t="shared" si="29"/>
        <v>0.5294654091085732</v>
      </c>
      <c r="AB68" s="421">
        <v>416666.66666666669</v>
      </c>
      <c r="AC68" s="421">
        <v>410000</v>
      </c>
      <c r="AD68" s="422">
        <f t="shared" si="30"/>
        <v>6666.6666666666861</v>
      </c>
      <c r="AE68" s="369">
        <f t="shared" si="31"/>
        <v>1.6000000000000045E-2</v>
      </c>
      <c r="AF68" s="421">
        <v>3400387.6249965029</v>
      </c>
      <c r="AG68" s="421">
        <v>3200000</v>
      </c>
      <c r="AH68" s="422">
        <f t="shared" si="32"/>
        <v>200387.62499650288</v>
      </c>
      <c r="AI68" s="366">
        <f t="shared" si="33"/>
        <v>5.8930818217146339E-2</v>
      </c>
      <c r="AJ68" s="421">
        <v>6800775.2499930067</v>
      </c>
      <c r="AK68" s="422">
        <f t="shared" si="34"/>
        <v>3600775.2499930067</v>
      </c>
      <c r="AL68" s="370">
        <f t="shared" si="35"/>
        <v>0.5294654091085732</v>
      </c>
    </row>
    <row r="69" spans="2:38" x14ac:dyDescent="0.2">
      <c r="B69" s="579" t="s">
        <v>1626</v>
      </c>
      <c r="C69" s="580"/>
      <c r="D69" s="580"/>
      <c r="E69" s="581"/>
      <c r="F69" s="368">
        <v>11150.269270833334</v>
      </c>
      <c r="G69" s="368">
        <v>8979.0258333333331</v>
      </c>
      <c r="H69" s="364">
        <f t="shared" si="18"/>
        <v>2171.2434375000012</v>
      </c>
      <c r="I69" s="369">
        <f t="shared" si="19"/>
        <v>0.1947256505436599</v>
      </c>
      <c r="J69" s="368">
        <v>66901.615625000006</v>
      </c>
      <c r="K69" s="368">
        <v>53874.154999999999</v>
      </c>
      <c r="L69" s="364">
        <f t="shared" si="20"/>
        <v>13027.460625000007</v>
      </c>
      <c r="M69" s="366">
        <f t="shared" si="21"/>
        <v>0.1947256505436599</v>
      </c>
      <c r="N69" s="368">
        <v>133803.23125000001</v>
      </c>
      <c r="O69" s="364">
        <f t="shared" si="22"/>
        <v>79929.076250000013</v>
      </c>
      <c r="P69" s="370">
        <f t="shared" si="23"/>
        <v>0.59736282527182993</v>
      </c>
      <c r="Q69" s="368">
        <v>11150.269270833334</v>
      </c>
      <c r="R69" s="368">
        <v>8979.0258333333331</v>
      </c>
      <c r="S69" s="364">
        <f t="shared" si="24"/>
        <v>2171.2434375000012</v>
      </c>
      <c r="T69" s="369">
        <f t="shared" si="25"/>
        <v>0.1947256505436599</v>
      </c>
      <c r="U69" s="368">
        <v>66901.615625000006</v>
      </c>
      <c r="V69" s="368">
        <v>53874.154999999999</v>
      </c>
      <c r="W69" s="364">
        <f t="shared" si="26"/>
        <v>13027.460625000007</v>
      </c>
      <c r="X69" s="366">
        <f t="shared" si="27"/>
        <v>0.1947256505436599</v>
      </c>
      <c r="Y69" s="368">
        <v>133803.23125000001</v>
      </c>
      <c r="Z69" s="364">
        <f t="shared" si="28"/>
        <v>79929.076250000013</v>
      </c>
      <c r="AA69" s="370">
        <f t="shared" si="29"/>
        <v>0.59736282527182993</v>
      </c>
      <c r="AB69" s="368">
        <v>11150.269270833334</v>
      </c>
      <c r="AC69" s="368">
        <v>8979.0258333333331</v>
      </c>
      <c r="AD69" s="364">
        <f t="shared" si="30"/>
        <v>2171.2434375000012</v>
      </c>
      <c r="AE69" s="369">
        <f t="shared" si="31"/>
        <v>0.1947256505436599</v>
      </c>
      <c r="AF69" s="368">
        <v>66901.615625000006</v>
      </c>
      <c r="AG69" s="368">
        <v>53874.154999999999</v>
      </c>
      <c r="AH69" s="364">
        <f t="shared" si="32"/>
        <v>13027.460625000007</v>
      </c>
      <c r="AI69" s="366">
        <f t="shared" si="33"/>
        <v>0.1947256505436599</v>
      </c>
      <c r="AJ69" s="368">
        <v>133803.23125000001</v>
      </c>
      <c r="AK69" s="364">
        <f t="shared" si="34"/>
        <v>79929.076250000013</v>
      </c>
      <c r="AL69" s="370">
        <f t="shared" si="35"/>
        <v>0.59736282527182993</v>
      </c>
    </row>
    <row r="70" spans="2:38" ht="12.75" customHeight="1" outlineLevel="1" x14ac:dyDescent="0.2">
      <c r="B70" s="386" t="s">
        <v>197</v>
      </c>
      <c r="C70" s="387"/>
      <c r="D70" s="387"/>
      <c r="E70" s="388"/>
      <c r="F70" s="363">
        <v>41666.666666666664</v>
      </c>
      <c r="G70" s="363">
        <v>42000</v>
      </c>
      <c r="H70" s="343">
        <f t="shared" si="18"/>
        <v>-333.33333333333576</v>
      </c>
      <c r="I70" s="347">
        <f t="shared" si="19"/>
        <v>-8.0000000000000591E-3</v>
      </c>
      <c r="J70" s="363">
        <v>250000</v>
      </c>
      <c r="K70" s="363">
        <v>250000</v>
      </c>
      <c r="L70" s="343">
        <f t="shared" si="20"/>
        <v>0</v>
      </c>
      <c r="M70" s="345">
        <f t="shared" si="21"/>
        <v>0</v>
      </c>
      <c r="N70" s="363">
        <v>1200000</v>
      </c>
      <c r="O70" s="343">
        <f t="shared" si="22"/>
        <v>950000</v>
      </c>
      <c r="P70" s="348">
        <f t="shared" si="23"/>
        <v>0.79166666666666663</v>
      </c>
      <c r="Q70" s="363">
        <v>41666.666666666664</v>
      </c>
      <c r="R70" s="363">
        <v>42000</v>
      </c>
      <c r="S70" s="343">
        <f t="shared" si="24"/>
        <v>-333.33333333333576</v>
      </c>
      <c r="T70" s="347">
        <f t="shared" si="25"/>
        <v>-8.0000000000000591E-3</v>
      </c>
      <c r="U70" s="363">
        <v>250000</v>
      </c>
      <c r="V70" s="363">
        <v>250000</v>
      </c>
      <c r="W70" s="343">
        <f t="shared" si="26"/>
        <v>0</v>
      </c>
      <c r="X70" s="345">
        <f t="shared" si="27"/>
        <v>0</v>
      </c>
      <c r="Y70" s="363">
        <v>1200000</v>
      </c>
      <c r="Z70" s="343">
        <f t="shared" si="28"/>
        <v>950000</v>
      </c>
      <c r="AA70" s="348">
        <f t="shared" si="29"/>
        <v>0.79166666666666663</v>
      </c>
      <c r="AB70" s="363">
        <v>41666.666666666664</v>
      </c>
      <c r="AC70" s="363">
        <v>42000</v>
      </c>
      <c r="AD70" s="343">
        <f t="shared" si="30"/>
        <v>-333.33333333333576</v>
      </c>
      <c r="AE70" s="347">
        <f t="shared" si="31"/>
        <v>-8.0000000000000591E-3</v>
      </c>
      <c r="AF70" s="363">
        <v>250000</v>
      </c>
      <c r="AG70" s="363">
        <v>250000</v>
      </c>
      <c r="AH70" s="343">
        <f t="shared" si="32"/>
        <v>0</v>
      </c>
      <c r="AI70" s="345">
        <f t="shared" si="33"/>
        <v>0</v>
      </c>
      <c r="AJ70" s="363">
        <v>1200000</v>
      </c>
      <c r="AK70" s="343">
        <f t="shared" si="34"/>
        <v>950000</v>
      </c>
      <c r="AL70" s="348">
        <f t="shared" si="35"/>
        <v>0.79166666666666663</v>
      </c>
    </row>
    <row r="71" spans="2:38" ht="12.75" customHeight="1" outlineLevel="1" x14ac:dyDescent="0.2">
      <c r="B71" s="386" t="s">
        <v>1618</v>
      </c>
      <c r="C71" s="387"/>
      <c r="D71" s="387"/>
      <c r="E71" s="388"/>
      <c r="F71" s="363">
        <v>7000</v>
      </c>
      <c r="G71" s="363">
        <v>7500</v>
      </c>
      <c r="H71" s="343">
        <f t="shared" si="18"/>
        <v>-500</v>
      </c>
      <c r="I71" s="347">
        <f t="shared" si="19"/>
        <v>-7.1428571428571425E-2</v>
      </c>
      <c r="J71" s="363">
        <v>15032.680437499997</v>
      </c>
      <c r="K71" s="363">
        <v>15000</v>
      </c>
      <c r="L71" s="343">
        <f t="shared" si="20"/>
        <v>32.680437499997424</v>
      </c>
      <c r="M71" s="345">
        <f t="shared" si="21"/>
        <v>2.1739594369660086E-3</v>
      </c>
      <c r="N71" s="363">
        <v>30065.360874999995</v>
      </c>
      <c r="O71" s="343">
        <f t="shared" si="22"/>
        <v>15065.360874999995</v>
      </c>
      <c r="P71" s="348">
        <f t="shared" si="23"/>
        <v>0.50108697971848304</v>
      </c>
      <c r="Q71" s="363">
        <v>7000</v>
      </c>
      <c r="R71" s="363">
        <v>7500</v>
      </c>
      <c r="S71" s="343">
        <f t="shared" si="24"/>
        <v>-500</v>
      </c>
      <c r="T71" s="347">
        <f t="shared" si="25"/>
        <v>-7.1428571428571425E-2</v>
      </c>
      <c r="U71" s="363">
        <v>15032.680437499997</v>
      </c>
      <c r="V71" s="363">
        <v>15000</v>
      </c>
      <c r="W71" s="343">
        <f t="shared" si="26"/>
        <v>32.680437499997424</v>
      </c>
      <c r="X71" s="345">
        <f t="shared" si="27"/>
        <v>2.1739594369660086E-3</v>
      </c>
      <c r="Y71" s="363">
        <v>30065.360874999995</v>
      </c>
      <c r="Z71" s="343">
        <f t="shared" si="28"/>
        <v>15065.360874999995</v>
      </c>
      <c r="AA71" s="348">
        <f t="shared" si="29"/>
        <v>0.50108697971848304</v>
      </c>
      <c r="AB71" s="363">
        <v>7000</v>
      </c>
      <c r="AC71" s="363">
        <v>7500</v>
      </c>
      <c r="AD71" s="343">
        <f t="shared" si="30"/>
        <v>-500</v>
      </c>
      <c r="AE71" s="347">
        <f t="shared" si="31"/>
        <v>-7.1428571428571425E-2</v>
      </c>
      <c r="AF71" s="363">
        <v>15032.680437499997</v>
      </c>
      <c r="AG71" s="363">
        <v>15000</v>
      </c>
      <c r="AH71" s="343">
        <f t="shared" si="32"/>
        <v>32.680437499997424</v>
      </c>
      <c r="AI71" s="345">
        <f t="shared" si="33"/>
        <v>2.1739594369660086E-3</v>
      </c>
      <c r="AJ71" s="363">
        <v>30065.360874999995</v>
      </c>
      <c r="AK71" s="343">
        <f t="shared" si="34"/>
        <v>15065.360874999995</v>
      </c>
      <c r="AL71" s="348">
        <f t="shared" si="35"/>
        <v>0.50108697971848304</v>
      </c>
    </row>
    <row r="72" spans="2:38" x14ac:dyDescent="0.2">
      <c r="B72" s="579" t="s">
        <v>1627</v>
      </c>
      <c r="C72" s="580"/>
      <c r="D72" s="580"/>
      <c r="E72" s="581"/>
      <c r="F72" s="368">
        <f>SUM(F70:F71)</f>
        <v>48666.666666666664</v>
      </c>
      <c r="G72" s="368">
        <f>SUM(G70:G71)</f>
        <v>49500</v>
      </c>
      <c r="H72" s="364">
        <f t="shared" si="18"/>
        <v>-833.33333333333576</v>
      </c>
      <c r="I72" s="369">
        <f t="shared" si="19"/>
        <v>-1.7123287671232928E-2</v>
      </c>
      <c r="J72" s="368">
        <f>SUM(J70:J71)</f>
        <v>265032.68043750001</v>
      </c>
      <c r="K72" s="368">
        <f>SUM(K70:K71)</f>
        <v>265000</v>
      </c>
      <c r="L72" s="364">
        <f t="shared" si="20"/>
        <v>32.680437500006519</v>
      </c>
      <c r="M72" s="366">
        <f t="shared" si="21"/>
        <v>1.2330719911997123E-4</v>
      </c>
      <c r="N72" s="368">
        <f>SUM(N70:N71)</f>
        <v>1230065.360875</v>
      </c>
      <c r="O72" s="364">
        <f t="shared" si="22"/>
        <v>965065.36087500001</v>
      </c>
      <c r="P72" s="370">
        <f t="shared" si="23"/>
        <v>0.78456429354982105</v>
      </c>
      <c r="Q72" s="368">
        <f>SUM(Q70:Q71)</f>
        <v>48666.666666666664</v>
      </c>
      <c r="R72" s="368">
        <f>SUM(R70:R71)</f>
        <v>49500</v>
      </c>
      <c r="S72" s="364">
        <f t="shared" si="24"/>
        <v>-833.33333333333576</v>
      </c>
      <c r="T72" s="369">
        <f t="shared" si="25"/>
        <v>-1.7123287671232928E-2</v>
      </c>
      <c r="U72" s="368">
        <f>SUM(U70:U71)</f>
        <v>265032.68043750001</v>
      </c>
      <c r="V72" s="368">
        <f>SUM(V70:V71)</f>
        <v>265000</v>
      </c>
      <c r="W72" s="364">
        <f t="shared" si="26"/>
        <v>32.680437500006519</v>
      </c>
      <c r="X72" s="366">
        <f t="shared" si="27"/>
        <v>1.2330719911997123E-4</v>
      </c>
      <c r="Y72" s="368">
        <f>SUM(Y70:Y71)</f>
        <v>1230065.360875</v>
      </c>
      <c r="Z72" s="364">
        <f t="shared" si="28"/>
        <v>965065.36087500001</v>
      </c>
      <c r="AA72" s="370">
        <f t="shared" si="29"/>
        <v>0.78456429354982105</v>
      </c>
      <c r="AB72" s="368">
        <f>SUM(AB70:AB71)</f>
        <v>48666.666666666664</v>
      </c>
      <c r="AC72" s="368">
        <f>SUM(AC70:AC71)</f>
        <v>49500</v>
      </c>
      <c r="AD72" s="364">
        <f t="shared" si="30"/>
        <v>-833.33333333333576</v>
      </c>
      <c r="AE72" s="369">
        <f t="shared" si="31"/>
        <v>-1.7123287671232928E-2</v>
      </c>
      <c r="AF72" s="368">
        <f>SUM(AF70:AF71)</f>
        <v>265032.68043750001</v>
      </c>
      <c r="AG72" s="368">
        <f>SUM(AG70:AG71)</f>
        <v>265000</v>
      </c>
      <c r="AH72" s="364">
        <f t="shared" si="32"/>
        <v>32.680437500006519</v>
      </c>
      <c r="AI72" s="366">
        <f t="shared" si="33"/>
        <v>1.2330719911997123E-4</v>
      </c>
      <c r="AJ72" s="368">
        <f>SUM(AJ70:AJ71)</f>
        <v>1230065.360875</v>
      </c>
      <c r="AK72" s="364">
        <f t="shared" si="34"/>
        <v>965065.36087500001</v>
      </c>
      <c r="AL72" s="370">
        <f t="shared" si="35"/>
        <v>0.78456429354982105</v>
      </c>
    </row>
    <row r="73" spans="2:38" x14ac:dyDescent="0.2">
      <c r="B73" s="582" t="s">
        <v>1620</v>
      </c>
      <c r="C73" s="583"/>
      <c r="D73" s="583"/>
      <c r="E73" s="583"/>
      <c r="F73" s="368">
        <v>5346.902488941666</v>
      </c>
      <c r="G73" s="368">
        <v>6905.3715650000004</v>
      </c>
      <c r="H73" s="364">
        <f t="shared" si="18"/>
        <v>-1558.4690760583344</v>
      </c>
      <c r="I73" s="369">
        <f t="shared" si="19"/>
        <v>-0.29147138540145856</v>
      </c>
      <c r="J73" s="368">
        <v>32081.414933649998</v>
      </c>
      <c r="K73" s="368">
        <v>41432.22939</v>
      </c>
      <c r="L73" s="364">
        <f t="shared" si="20"/>
        <v>-9350.8144563500027</v>
      </c>
      <c r="M73" s="366">
        <f t="shared" si="21"/>
        <v>-0.29147138540145845</v>
      </c>
      <c r="N73" s="368">
        <v>64162.829867299995</v>
      </c>
      <c r="O73" s="364">
        <f t="shared" si="22"/>
        <v>22730.600477299995</v>
      </c>
      <c r="P73" s="370">
        <f t="shared" si="23"/>
        <v>0.35426430729927078</v>
      </c>
      <c r="Q73" s="368">
        <v>5346.902488941666</v>
      </c>
      <c r="R73" s="368">
        <v>6905.3715650000004</v>
      </c>
      <c r="S73" s="364">
        <f t="shared" si="24"/>
        <v>-1558.4690760583344</v>
      </c>
      <c r="T73" s="369">
        <f t="shared" si="25"/>
        <v>-0.29147138540145856</v>
      </c>
      <c r="U73" s="368">
        <v>32081.414933649998</v>
      </c>
      <c r="V73" s="368">
        <v>41432.22939</v>
      </c>
      <c r="W73" s="364">
        <f t="shared" si="26"/>
        <v>-9350.8144563500027</v>
      </c>
      <c r="X73" s="366">
        <f t="shared" si="27"/>
        <v>-0.29147138540145845</v>
      </c>
      <c r="Y73" s="368">
        <v>64162.829867299995</v>
      </c>
      <c r="Z73" s="364">
        <f t="shared" si="28"/>
        <v>22730.600477299995</v>
      </c>
      <c r="AA73" s="370">
        <f t="shared" si="29"/>
        <v>0.35426430729927078</v>
      </c>
      <c r="AB73" s="368">
        <v>5346.902488941666</v>
      </c>
      <c r="AC73" s="368">
        <v>6905.3715650000004</v>
      </c>
      <c r="AD73" s="364">
        <f t="shared" si="30"/>
        <v>-1558.4690760583344</v>
      </c>
      <c r="AE73" s="369">
        <f t="shared" si="31"/>
        <v>-0.29147138540145856</v>
      </c>
      <c r="AF73" s="368">
        <v>32081.414933649998</v>
      </c>
      <c r="AG73" s="368">
        <v>41432.22939</v>
      </c>
      <c r="AH73" s="364">
        <f t="shared" si="32"/>
        <v>-9350.8144563500027</v>
      </c>
      <c r="AI73" s="366">
        <f t="shared" si="33"/>
        <v>-0.29147138540145845</v>
      </c>
      <c r="AJ73" s="368">
        <v>64162.829867299995</v>
      </c>
      <c r="AK73" s="364">
        <f t="shared" si="34"/>
        <v>22730.600477299995</v>
      </c>
      <c r="AL73" s="370">
        <f t="shared" si="35"/>
        <v>0.35426430729927078</v>
      </c>
    </row>
    <row r="74" spans="2:38" ht="17.25" customHeight="1" x14ac:dyDescent="0.2">
      <c r="B74" s="574" t="s">
        <v>1628</v>
      </c>
      <c r="C74" s="575"/>
      <c r="D74" s="575"/>
      <c r="E74" s="576"/>
      <c r="F74" s="391">
        <f>SUM(F67:F69,F72:F73)</f>
        <v>710983.75589784281</v>
      </c>
      <c r="G74" s="391">
        <f>SUM(G67:G69,G72:G73)</f>
        <v>768049.77627500007</v>
      </c>
      <c r="H74" s="392">
        <f t="shared" si="18"/>
        <v>-57066.020377157256</v>
      </c>
      <c r="I74" s="393">
        <f t="shared" si="19"/>
        <v>-8.0263465801821698E-2</v>
      </c>
      <c r="J74" s="391">
        <f>SUM(J67:J69,J72:J73)</f>
        <v>5139355.4313210584</v>
      </c>
      <c r="K74" s="391">
        <f>SUM(K67:K69,K72:K73)</f>
        <v>5325546.35561</v>
      </c>
      <c r="L74" s="392">
        <f t="shared" si="20"/>
        <v>-186190.92428894155</v>
      </c>
      <c r="M74" s="394">
        <f t="shared" si="21"/>
        <v>-3.6228458369356571E-2</v>
      </c>
      <c r="N74" s="391">
        <f>SUM(N67:N69,N72:N73)</f>
        <v>10978710.862642119</v>
      </c>
      <c r="O74" s="392">
        <f t="shared" si="22"/>
        <v>5653164.5070321187</v>
      </c>
      <c r="P74" s="395">
        <f t="shared" si="23"/>
        <v>0.514920611150118</v>
      </c>
      <c r="Q74" s="391">
        <f>SUM(Q67:Q69,Q72:Q73)</f>
        <v>710983.75589784281</v>
      </c>
      <c r="R74" s="391">
        <f>SUM(R67:R69,R72:R73)</f>
        <v>768049.77627500007</v>
      </c>
      <c r="S74" s="392">
        <f t="shared" si="24"/>
        <v>-57066.020377157256</v>
      </c>
      <c r="T74" s="393">
        <f t="shared" si="25"/>
        <v>-8.0263465801821698E-2</v>
      </c>
      <c r="U74" s="391">
        <f>SUM(U67:U69,U72:U73)</f>
        <v>5139355.4313210584</v>
      </c>
      <c r="V74" s="391">
        <f>SUM(V67:V69,V72:V73)</f>
        <v>5325546.35561</v>
      </c>
      <c r="W74" s="392">
        <f t="shared" si="26"/>
        <v>-186190.92428894155</v>
      </c>
      <c r="X74" s="394">
        <f t="shared" si="27"/>
        <v>-3.6228458369356571E-2</v>
      </c>
      <c r="Y74" s="391">
        <f>SUM(Y67:Y69,Y72:Y73)</f>
        <v>10978710.862642119</v>
      </c>
      <c r="Z74" s="392">
        <f t="shared" si="28"/>
        <v>5653164.5070321187</v>
      </c>
      <c r="AA74" s="395">
        <f t="shared" si="29"/>
        <v>0.514920611150118</v>
      </c>
      <c r="AB74" s="391">
        <f>SUM(AB67:AB69,AB72:AB73)</f>
        <v>710983.75589784281</v>
      </c>
      <c r="AC74" s="391">
        <f>SUM(AC67:AC69,AC72:AC73)</f>
        <v>768049.77627500007</v>
      </c>
      <c r="AD74" s="392">
        <f t="shared" si="30"/>
        <v>-57066.020377157256</v>
      </c>
      <c r="AE74" s="393">
        <f t="shared" si="31"/>
        <v>-8.0263465801821698E-2</v>
      </c>
      <c r="AF74" s="391">
        <f>SUM(AF67:AF69,AF72:AF73)</f>
        <v>5139355.4313210584</v>
      </c>
      <c r="AG74" s="391">
        <f>SUM(AG67:AG69,AG72:AG73)</f>
        <v>5325546.35561</v>
      </c>
      <c r="AH74" s="392">
        <f t="shared" si="32"/>
        <v>-186190.92428894155</v>
      </c>
      <c r="AI74" s="394">
        <f t="shared" si="33"/>
        <v>-3.6228458369356571E-2</v>
      </c>
      <c r="AJ74" s="391">
        <f>SUM(AJ67:AJ69,AJ72:AJ73)</f>
        <v>10978710.862642119</v>
      </c>
      <c r="AK74" s="392">
        <f t="shared" si="34"/>
        <v>5653164.5070321187</v>
      </c>
      <c r="AL74" s="395">
        <f t="shared" si="35"/>
        <v>0.514920611150118</v>
      </c>
    </row>
    <row r="75" spans="2:38" ht="13.5" thickBot="1" x14ac:dyDescent="0.25">
      <c r="P75" s="423"/>
      <c r="AA75" s="423"/>
      <c r="AL75" s="423"/>
    </row>
    <row r="76" spans="2:38" ht="14.25" thickTop="1" thickBot="1" x14ac:dyDescent="0.25">
      <c r="B76" s="424" t="s">
        <v>1629</v>
      </c>
      <c r="C76" s="418"/>
      <c r="D76" s="418"/>
      <c r="E76" s="418"/>
      <c r="F76" s="418"/>
      <c r="G76" s="419"/>
      <c r="H76" s="419"/>
      <c r="I76" s="419"/>
      <c r="J76" s="419"/>
      <c r="K76" s="419"/>
      <c r="L76" s="419"/>
      <c r="M76" s="419"/>
      <c r="N76" s="419"/>
      <c r="O76" s="419"/>
      <c r="P76" s="420"/>
      <c r="Q76" s="418"/>
      <c r="R76" s="419"/>
      <c r="S76" s="419"/>
      <c r="T76" s="419"/>
      <c r="U76" s="419"/>
      <c r="V76" s="419"/>
      <c r="W76" s="419"/>
      <c r="X76" s="419"/>
      <c r="Y76" s="419"/>
      <c r="Z76" s="419"/>
      <c r="AA76" s="420"/>
      <c r="AB76" s="418"/>
      <c r="AC76" s="419"/>
      <c r="AD76" s="419"/>
      <c r="AE76" s="419"/>
      <c r="AF76" s="419"/>
      <c r="AG76" s="419"/>
      <c r="AH76" s="419"/>
      <c r="AI76" s="419"/>
      <c r="AJ76" s="419"/>
      <c r="AK76" s="419"/>
      <c r="AL76" s="420"/>
    </row>
    <row r="77" spans="2:38" ht="13.5" hidden="1" outlineLevel="1" thickTop="1" x14ac:dyDescent="0.2">
      <c r="B77" s="425" t="s">
        <v>1625</v>
      </c>
      <c r="C77" s="426"/>
      <c r="D77" s="426"/>
      <c r="E77" s="426"/>
      <c r="F77" s="342">
        <f t="shared" ref="F77:G80" si="36">F68-F35</f>
        <v>0</v>
      </c>
      <c r="G77" s="342">
        <f t="shared" si="36"/>
        <v>-6666.6666666666861</v>
      </c>
      <c r="H77" s="343">
        <f t="shared" ref="H77:H100" si="37">F77-G77</f>
        <v>6666.6666666666861</v>
      </c>
      <c r="I77" s="347" t="str">
        <f t="shared" ref="I77:I100" si="38">IFERROR(H77/F77,"-")</f>
        <v>-</v>
      </c>
      <c r="J77" s="342">
        <f t="shared" ref="J77:K80" si="39">J68-J35</f>
        <v>0</v>
      </c>
      <c r="K77" s="342">
        <f t="shared" si="39"/>
        <v>-200387.62499650288</v>
      </c>
      <c r="L77" s="343">
        <f t="shared" ref="L77:L100" si="40">J77-K77</f>
        <v>200387.62499650288</v>
      </c>
      <c r="M77" s="347" t="str">
        <f t="shared" ref="M77:M100" si="41">IFERROR(L77/J77,"-")</f>
        <v>-</v>
      </c>
      <c r="N77" s="342">
        <f>N68-N35</f>
        <v>1800775.2499930067</v>
      </c>
      <c r="O77" s="343">
        <f t="shared" ref="O77:O100" si="42">N77-K77</f>
        <v>2001162.8749895096</v>
      </c>
      <c r="P77" s="348">
        <f t="shared" ref="P77:P100" si="43">IFERROR(O77/N77,"-")</f>
        <v>1.1112785312866118</v>
      </c>
      <c r="Q77" s="342">
        <f t="shared" ref="Q77:R80" si="44">Q68-Q35</f>
        <v>0</v>
      </c>
      <c r="R77" s="342">
        <f t="shared" si="44"/>
        <v>-6666.6666666666861</v>
      </c>
      <c r="S77" s="343">
        <f t="shared" ref="S77:S100" si="45">Q77-R77</f>
        <v>6666.6666666666861</v>
      </c>
      <c r="T77" s="347" t="str">
        <f t="shared" ref="T77:T100" si="46">IFERROR(S77/Q77,"-")</f>
        <v>-</v>
      </c>
      <c r="U77" s="342">
        <f t="shared" ref="U77:V80" si="47">U68-U35</f>
        <v>0</v>
      </c>
      <c r="V77" s="342">
        <f t="shared" si="47"/>
        <v>-200387.62499650288</v>
      </c>
      <c r="W77" s="343">
        <f t="shared" ref="W77:W100" si="48">U77-V77</f>
        <v>200387.62499650288</v>
      </c>
      <c r="X77" s="347" t="str">
        <f t="shared" ref="X77:X100" si="49">IFERROR(W77/U77,"-")</f>
        <v>-</v>
      </c>
      <c r="Y77" s="342">
        <f>Y68-Y35</f>
        <v>1800775.2499930067</v>
      </c>
      <c r="Z77" s="343">
        <f t="shared" ref="Z77:Z100" si="50">Y77-V77</f>
        <v>2001162.8749895096</v>
      </c>
      <c r="AA77" s="348">
        <f t="shared" ref="AA77:AA100" si="51">IFERROR(Z77/Y77,"-")</f>
        <v>1.1112785312866118</v>
      </c>
      <c r="AB77" s="342">
        <f t="shared" ref="AB77:AC80" si="52">AB68-AB35</f>
        <v>0</v>
      </c>
      <c r="AC77" s="342">
        <f t="shared" si="52"/>
        <v>-6666.6666666666861</v>
      </c>
      <c r="AD77" s="343">
        <f t="shared" ref="AD77:AD100" si="53">AB77-AC77</f>
        <v>6666.6666666666861</v>
      </c>
      <c r="AE77" s="347" t="str">
        <f t="shared" ref="AE77:AE100" si="54">IFERROR(AD77/AB77,"-")</f>
        <v>-</v>
      </c>
      <c r="AF77" s="342">
        <f t="shared" ref="AF77:AG80" si="55">AF68-AF35</f>
        <v>0</v>
      </c>
      <c r="AG77" s="342">
        <f t="shared" si="55"/>
        <v>-200387.62499650288</v>
      </c>
      <c r="AH77" s="343">
        <f t="shared" ref="AH77:AH100" si="56">AF77-AG77</f>
        <v>200387.62499650288</v>
      </c>
      <c r="AI77" s="347" t="str">
        <f t="shared" ref="AI77:AI100" si="57">IFERROR(AH77/AF77,"-")</f>
        <v>-</v>
      </c>
      <c r="AJ77" s="342">
        <f>AJ68-AJ35</f>
        <v>1800775.2499930067</v>
      </c>
      <c r="AK77" s="343">
        <f t="shared" ref="AK77:AK100" si="58">AJ77-AG77</f>
        <v>2001162.8749895096</v>
      </c>
      <c r="AL77" s="348">
        <f t="shared" ref="AL77:AL100" si="59">IFERROR(AK77/AJ77,"-")</f>
        <v>1.1112785312866118</v>
      </c>
    </row>
    <row r="78" spans="2:38" hidden="1" outlineLevel="1" x14ac:dyDescent="0.2">
      <c r="B78" s="425" t="s">
        <v>1626</v>
      </c>
      <c r="C78" s="426"/>
      <c r="D78" s="426"/>
      <c r="E78" s="426"/>
      <c r="F78" s="342">
        <f t="shared" si="36"/>
        <v>-849.7307291666657</v>
      </c>
      <c r="G78" s="342">
        <f t="shared" si="36"/>
        <v>-3020.9741666666669</v>
      </c>
      <c r="H78" s="343">
        <f t="shared" si="37"/>
        <v>2171.2434375000012</v>
      </c>
      <c r="I78" s="347">
        <f t="shared" si="38"/>
        <v>-2.5552135082008252</v>
      </c>
      <c r="J78" s="342">
        <f t="shared" si="39"/>
        <v>0</v>
      </c>
      <c r="K78" s="342">
        <f t="shared" si="39"/>
        <v>-13027.460625000007</v>
      </c>
      <c r="L78" s="343">
        <f t="shared" si="40"/>
        <v>13027.460625000007</v>
      </c>
      <c r="M78" s="347" t="str">
        <f t="shared" si="41"/>
        <v>-</v>
      </c>
      <c r="N78" s="342">
        <f>N69-N36</f>
        <v>13803.231250000012</v>
      </c>
      <c r="O78" s="343">
        <f t="shared" si="42"/>
        <v>26830.691875000019</v>
      </c>
      <c r="P78" s="348">
        <f t="shared" si="43"/>
        <v>1.9437978969598149</v>
      </c>
      <c r="Q78" s="342">
        <f t="shared" si="44"/>
        <v>-849.7307291666657</v>
      </c>
      <c r="R78" s="342">
        <f t="shared" si="44"/>
        <v>-3020.9741666666669</v>
      </c>
      <c r="S78" s="343">
        <f t="shared" si="45"/>
        <v>2171.2434375000012</v>
      </c>
      <c r="T78" s="347">
        <f t="shared" si="46"/>
        <v>-2.5552135082008252</v>
      </c>
      <c r="U78" s="342">
        <f t="shared" si="47"/>
        <v>0</v>
      </c>
      <c r="V78" s="342">
        <f t="shared" si="47"/>
        <v>-13027.460625000007</v>
      </c>
      <c r="W78" s="343">
        <f t="shared" si="48"/>
        <v>13027.460625000007</v>
      </c>
      <c r="X78" s="347" t="str">
        <f t="shared" si="49"/>
        <v>-</v>
      </c>
      <c r="Y78" s="342">
        <f>Y69-Y36</f>
        <v>13803.231250000012</v>
      </c>
      <c r="Z78" s="343">
        <f t="shared" si="50"/>
        <v>26830.691875000019</v>
      </c>
      <c r="AA78" s="348">
        <f t="shared" si="51"/>
        <v>1.9437978969598149</v>
      </c>
      <c r="AB78" s="342">
        <f t="shared" si="52"/>
        <v>-849.7307291666657</v>
      </c>
      <c r="AC78" s="342">
        <f t="shared" si="52"/>
        <v>-3020.9741666666669</v>
      </c>
      <c r="AD78" s="343">
        <f t="shared" si="53"/>
        <v>2171.2434375000012</v>
      </c>
      <c r="AE78" s="347">
        <f t="shared" si="54"/>
        <v>-2.5552135082008252</v>
      </c>
      <c r="AF78" s="342">
        <f t="shared" si="55"/>
        <v>0</v>
      </c>
      <c r="AG78" s="342">
        <f t="shared" si="55"/>
        <v>-13027.460625000007</v>
      </c>
      <c r="AH78" s="343">
        <f t="shared" si="56"/>
        <v>13027.460625000007</v>
      </c>
      <c r="AI78" s="347" t="str">
        <f t="shared" si="57"/>
        <v>-</v>
      </c>
      <c r="AJ78" s="342">
        <f>AJ69-AJ36</f>
        <v>13803.231250000012</v>
      </c>
      <c r="AK78" s="343">
        <f t="shared" si="58"/>
        <v>26830.691875000019</v>
      </c>
      <c r="AL78" s="348">
        <f t="shared" si="59"/>
        <v>1.9437978969598149</v>
      </c>
    </row>
    <row r="79" spans="2:38" hidden="1" outlineLevel="1" x14ac:dyDescent="0.2">
      <c r="B79" s="425" t="s">
        <v>197</v>
      </c>
      <c r="C79" s="426"/>
      <c r="D79" s="426"/>
      <c r="E79" s="426"/>
      <c r="F79" s="342">
        <f t="shared" si="36"/>
        <v>0</v>
      </c>
      <c r="G79" s="342">
        <f t="shared" si="36"/>
        <v>333.33333333333576</v>
      </c>
      <c r="H79" s="343">
        <f t="shared" si="37"/>
        <v>-333.33333333333576</v>
      </c>
      <c r="I79" s="347" t="str">
        <f t="shared" si="38"/>
        <v>-</v>
      </c>
      <c r="J79" s="342">
        <f t="shared" si="39"/>
        <v>0</v>
      </c>
      <c r="K79" s="342">
        <f t="shared" si="39"/>
        <v>0</v>
      </c>
      <c r="L79" s="343">
        <f t="shared" si="40"/>
        <v>0</v>
      </c>
      <c r="M79" s="347" t="str">
        <f t="shared" si="41"/>
        <v>-</v>
      </c>
      <c r="N79" s="342">
        <f>N70-N37</f>
        <v>700000</v>
      </c>
      <c r="O79" s="343">
        <f t="shared" si="42"/>
        <v>700000</v>
      </c>
      <c r="P79" s="348">
        <f t="shared" si="43"/>
        <v>1</v>
      </c>
      <c r="Q79" s="342">
        <f t="shared" si="44"/>
        <v>0</v>
      </c>
      <c r="R79" s="342">
        <f t="shared" si="44"/>
        <v>333.33333333333576</v>
      </c>
      <c r="S79" s="343">
        <f t="shared" si="45"/>
        <v>-333.33333333333576</v>
      </c>
      <c r="T79" s="347" t="str">
        <f t="shared" si="46"/>
        <v>-</v>
      </c>
      <c r="U79" s="342">
        <f t="shared" si="47"/>
        <v>0</v>
      </c>
      <c r="V79" s="342">
        <f t="shared" si="47"/>
        <v>0</v>
      </c>
      <c r="W79" s="343">
        <f t="shared" si="48"/>
        <v>0</v>
      </c>
      <c r="X79" s="347" t="str">
        <f t="shared" si="49"/>
        <v>-</v>
      </c>
      <c r="Y79" s="342">
        <f>Y70-Y37</f>
        <v>700000</v>
      </c>
      <c r="Z79" s="343">
        <f t="shared" si="50"/>
        <v>700000</v>
      </c>
      <c r="AA79" s="348">
        <f t="shared" si="51"/>
        <v>1</v>
      </c>
      <c r="AB79" s="342">
        <f t="shared" si="52"/>
        <v>0</v>
      </c>
      <c r="AC79" s="342">
        <f t="shared" si="52"/>
        <v>333.33333333333576</v>
      </c>
      <c r="AD79" s="343">
        <f t="shared" si="53"/>
        <v>-333.33333333333576</v>
      </c>
      <c r="AE79" s="347" t="str">
        <f t="shared" si="54"/>
        <v>-</v>
      </c>
      <c r="AF79" s="342">
        <f t="shared" si="55"/>
        <v>0</v>
      </c>
      <c r="AG79" s="342">
        <f t="shared" si="55"/>
        <v>0</v>
      </c>
      <c r="AH79" s="343">
        <f t="shared" si="56"/>
        <v>0</v>
      </c>
      <c r="AI79" s="347" t="str">
        <f t="shared" si="57"/>
        <v>-</v>
      </c>
      <c r="AJ79" s="342">
        <f>AJ70-AJ37</f>
        <v>700000</v>
      </c>
      <c r="AK79" s="343">
        <f t="shared" si="58"/>
        <v>700000</v>
      </c>
      <c r="AL79" s="348">
        <f t="shared" si="59"/>
        <v>1</v>
      </c>
    </row>
    <row r="80" spans="2:38" hidden="1" outlineLevel="1" x14ac:dyDescent="0.2">
      <c r="B80" s="425" t="s">
        <v>1618</v>
      </c>
      <c r="C80" s="426"/>
      <c r="D80" s="426"/>
      <c r="E80" s="426"/>
      <c r="F80" s="342">
        <f t="shared" si="36"/>
        <v>-1333.3333333333339</v>
      </c>
      <c r="G80" s="342">
        <f t="shared" si="36"/>
        <v>-833.33333333333394</v>
      </c>
      <c r="H80" s="343">
        <f t="shared" si="37"/>
        <v>-500</v>
      </c>
      <c r="I80" s="347">
        <f t="shared" si="38"/>
        <v>0.37499999999999983</v>
      </c>
      <c r="J80" s="342">
        <f t="shared" si="39"/>
        <v>-34967.319562500001</v>
      </c>
      <c r="K80" s="342">
        <f t="shared" si="39"/>
        <v>-35000</v>
      </c>
      <c r="L80" s="343">
        <f t="shared" si="40"/>
        <v>32.680437499999243</v>
      </c>
      <c r="M80" s="347">
        <f t="shared" si="41"/>
        <v>-9.3459944625114253E-4</v>
      </c>
      <c r="N80" s="342">
        <f>N71-N38</f>
        <v>-69934.639125000002</v>
      </c>
      <c r="O80" s="343">
        <f t="shared" si="42"/>
        <v>-34934.639125000002</v>
      </c>
      <c r="P80" s="348">
        <f t="shared" si="43"/>
        <v>0.49953270027687441</v>
      </c>
      <c r="Q80" s="342">
        <f t="shared" si="44"/>
        <v>-1333.3333333333339</v>
      </c>
      <c r="R80" s="342">
        <f t="shared" si="44"/>
        <v>-833.33333333333394</v>
      </c>
      <c r="S80" s="343">
        <f t="shared" si="45"/>
        <v>-500</v>
      </c>
      <c r="T80" s="347">
        <f t="shared" si="46"/>
        <v>0.37499999999999983</v>
      </c>
      <c r="U80" s="342">
        <f t="shared" si="47"/>
        <v>-34967.319562500001</v>
      </c>
      <c r="V80" s="342">
        <f t="shared" si="47"/>
        <v>-35000</v>
      </c>
      <c r="W80" s="343">
        <f t="shared" si="48"/>
        <v>32.680437499999243</v>
      </c>
      <c r="X80" s="347">
        <f t="shared" si="49"/>
        <v>-9.3459944625114253E-4</v>
      </c>
      <c r="Y80" s="342">
        <f>Y71-Y38</f>
        <v>-69934.639125000002</v>
      </c>
      <c r="Z80" s="343">
        <f t="shared" si="50"/>
        <v>-34934.639125000002</v>
      </c>
      <c r="AA80" s="348">
        <f t="shared" si="51"/>
        <v>0.49953270027687441</v>
      </c>
      <c r="AB80" s="342">
        <f t="shared" si="52"/>
        <v>-1333.3333333333339</v>
      </c>
      <c r="AC80" s="342">
        <f t="shared" si="52"/>
        <v>-833.33333333333394</v>
      </c>
      <c r="AD80" s="343">
        <f t="shared" si="53"/>
        <v>-500</v>
      </c>
      <c r="AE80" s="347">
        <f t="shared" si="54"/>
        <v>0.37499999999999983</v>
      </c>
      <c r="AF80" s="342">
        <f t="shared" si="55"/>
        <v>-34967.319562500001</v>
      </c>
      <c r="AG80" s="342">
        <f t="shared" si="55"/>
        <v>-35000</v>
      </c>
      <c r="AH80" s="343">
        <f t="shared" si="56"/>
        <v>32.680437499999243</v>
      </c>
      <c r="AI80" s="347">
        <f t="shared" si="57"/>
        <v>-9.3459944625114253E-4</v>
      </c>
      <c r="AJ80" s="342">
        <f>AJ71-AJ38</f>
        <v>-69934.639125000002</v>
      </c>
      <c r="AK80" s="343">
        <f t="shared" si="58"/>
        <v>-34934.639125000002</v>
      </c>
      <c r="AL80" s="348">
        <f t="shared" si="59"/>
        <v>0.49953270027687441</v>
      </c>
    </row>
    <row r="81" spans="2:38" s="390" customFormat="1" ht="13.5" collapsed="1" thickTop="1" x14ac:dyDescent="0.2">
      <c r="B81" s="427" t="s">
        <v>1630</v>
      </c>
      <c r="C81" s="426"/>
      <c r="D81" s="426"/>
      <c r="E81" s="426"/>
      <c r="F81" s="428">
        <f>SUM(F77:F80)</f>
        <v>-2183.0640624999996</v>
      </c>
      <c r="G81" s="428">
        <f>SUM(G77:G80)</f>
        <v>-10187.640833333351</v>
      </c>
      <c r="H81" s="364">
        <f t="shared" si="37"/>
        <v>8004.5767708333515</v>
      </c>
      <c r="I81" s="369">
        <f t="shared" si="38"/>
        <v>-3.6666705793629695</v>
      </c>
      <c r="J81" s="428">
        <f>SUM(J77:J80)</f>
        <v>-34967.319562500001</v>
      </c>
      <c r="K81" s="428">
        <f>SUM(K77:K80)</f>
        <v>-248415.08562150289</v>
      </c>
      <c r="L81" s="364">
        <f t="shared" si="40"/>
        <v>213447.7660590029</v>
      </c>
      <c r="M81" s="369">
        <f t="shared" si="41"/>
        <v>-6.1042072635132909</v>
      </c>
      <c r="N81" s="428">
        <f>SUM(N77:N80)</f>
        <v>2444643.8421180067</v>
      </c>
      <c r="O81" s="364">
        <f t="shared" si="42"/>
        <v>2693058.9277395094</v>
      </c>
      <c r="P81" s="370">
        <f t="shared" si="43"/>
        <v>1.1016160642060151</v>
      </c>
      <c r="Q81" s="428">
        <f>SUM(Q77:Q80)</f>
        <v>-2183.0640624999996</v>
      </c>
      <c r="R81" s="428">
        <f>SUM(R77:R80)</f>
        <v>-10187.640833333351</v>
      </c>
      <c r="S81" s="364">
        <f t="shared" si="45"/>
        <v>8004.5767708333515</v>
      </c>
      <c r="T81" s="369">
        <f t="shared" si="46"/>
        <v>-3.6666705793629695</v>
      </c>
      <c r="U81" s="428">
        <f>SUM(U77:U80)</f>
        <v>-34967.319562500001</v>
      </c>
      <c r="V81" s="428">
        <f>SUM(V77:V80)</f>
        <v>-248415.08562150289</v>
      </c>
      <c r="W81" s="364">
        <f t="shared" si="48"/>
        <v>213447.7660590029</v>
      </c>
      <c r="X81" s="369">
        <f t="shared" si="49"/>
        <v>-6.1042072635132909</v>
      </c>
      <c r="Y81" s="428">
        <f>SUM(Y77:Y80)</f>
        <v>2444643.8421180067</v>
      </c>
      <c r="Z81" s="364">
        <f t="shared" si="50"/>
        <v>2693058.9277395094</v>
      </c>
      <c r="AA81" s="370">
        <f t="shared" si="51"/>
        <v>1.1016160642060151</v>
      </c>
      <c r="AB81" s="428">
        <f>SUM(AB77:AB80)</f>
        <v>-2183.0640624999996</v>
      </c>
      <c r="AC81" s="428">
        <f>SUM(AC77:AC80)</f>
        <v>-10187.640833333351</v>
      </c>
      <c r="AD81" s="364">
        <f t="shared" si="53"/>
        <v>8004.5767708333515</v>
      </c>
      <c r="AE81" s="369">
        <f t="shared" si="54"/>
        <v>-3.6666705793629695</v>
      </c>
      <c r="AF81" s="428">
        <f>SUM(AF77:AF80)</f>
        <v>-34967.319562500001</v>
      </c>
      <c r="AG81" s="428">
        <f>SUM(AG77:AG80)</f>
        <v>-248415.08562150289</v>
      </c>
      <c r="AH81" s="364">
        <f t="shared" si="56"/>
        <v>213447.7660590029</v>
      </c>
      <c r="AI81" s="369">
        <f t="shared" si="57"/>
        <v>-6.1042072635132909</v>
      </c>
      <c r="AJ81" s="428">
        <f>SUM(AJ77:AJ80)</f>
        <v>2444643.8421180067</v>
      </c>
      <c r="AK81" s="364">
        <f t="shared" si="58"/>
        <v>2693058.9277395094</v>
      </c>
      <c r="AL81" s="370">
        <f t="shared" si="59"/>
        <v>1.1016160642060151</v>
      </c>
    </row>
    <row r="82" spans="2:38" s="390" customFormat="1" x14ac:dyDescent="0.2">
      <c r="B82" s="427" t="s">
        <v>1620</v>
      </c>
      <c r="C82" s="426"/>
      <c r="D82" s="426"/>
      <c r="E82" s="426"/>
      <c r="F82" s="428">
        <f>F73-F40</f>
        <v>1346.902488941666</v>
      </c>
      <c r="G82" s="428">
        <f>G73-G40</f>
        <v>6905.3715650000004</v>
      </c>
      <c r="H82" s="364">
        <f t="shared" si="37"/>
        <v>-5558.4690760583344</v>
      </c>
      <c r="I82" s="369">
        <f t="shared" si="38"/>
        <v>-4.1268533703771855</v>
      </c>
      <c r="J82" s="428">
        <f>J73-J40</f>
        <v>8081.4149336499977</v>
      </c>
      <c r="K82" s="428">
        <f>K73-K40</f>
        <v>41432.22939</v>
      </c>
      <c r="L82" s="364">
        <f t="shared" si="40"/>
        <v>-33350.814456350003</v>
      </c>
      <c r="M82" s="369">
        <f t="shared" si="41"/>
        <v>-4.1268533703771846</v>
      </c>
      <c r="N82" s="428">
        <f>N73-N40</f>
        <v>16162.829867299995</v>
      </c>
      <c r="O82" s="364">
        <f t="shared" si="42"/>
        <v>-25269.399522700005</v>
      </c>
      <c r="P82" s="370">
        <f t="shared" si="43"/>
        <v>-1.5634266851885923</v>
      </c>
      <c r="Q82" s="428">
        <f>Q73-Q40</f>
        <v>1346.902488941666</v>
      </c>
      <c r="R82" s="428">
        <f>R73-R40</f>
        <v>6905.3715650000004</v>
      </c>
      <c r="S82" s="364">
        <f t="shared" si="45"/>
        <v>-5558.4690760583344</v>
      </c>
      <c r="T82" s="369">
        <f t="shared" si="46"/>
        <v>-4.1268533703771855</v>
      </c>
      <c r="U82" s="428">
        <f>U73-U40</f>
        <v>8081.4149336499977</v>
      </c>
      <c r="V82" s="428">
        <f>V73-V40</f>
        <v>41432.22939</v>
      </c>
      <c r="W82" s="364">
        <f t="shared" si="48"/>
        <v>-33350.814456350003</v>
      </c>
      <c r="X82" s="369">
        <f t="shared" si="49"/>
        <v>-4.1268533703771846</v>
      </c>
      <c r="Y82" s="428">
        <f>Y73-Y40</f>
        <v>16162.829867299995</v>
      </c>
      <c r="Z82" s="364">
        <f t="shared" si="50"/>
        <v>-25269.399522700005</v>
      </c>
      <c r="AA82" s="370">
        <f t="shared" si="51"/>
        <v>-1.5634266851885923</v>
      </c>
      <c r="AB82" s="428">
        <f>AB73-AB40</f>
        <v>1346.902488941666</v>
      </c>
      <c r="AC82" s="428">
        <f>AC73-AC40</f>
        <v>6905.3715650000004</v>
      </c>
      <c r="AD82" s="364">
        <f t="shared" si="53"/>
        <v>-5558.4690760583344</v>
      </c>
      <c r="AE82" s="369">
        <f t="shared" si="54"/>
        <v>-4.1268533703771855</v>
      </c>
      <c r="AF82" s="428">
        <f>AF73-AF40</f>
        <v>8081.4149336499977</v>
      </c>
      <c r="AG82" s="428">
        <f>AG73-AG40</f>
        <v>41432.22939</v>
      </c>
      <c r="AH82" s="364">
        <f t="shared" si="56"/>
        <v>-33350.814456350003</v>
      </c>
      <c r="AI82" s="369">
        <f t="shared" si="57"/>
        <v>-4.1268533703771846</v>
      </c>
      <c r="AJ82" s="428">
        <f>AJ73-AJ40</f>
        <v>16162.829867299995</v>
      </c>
      <c r="AK82" s="364">
        <f t="shared" si="58"/>
        <v>-25269.399522700005</v>
      </c>
      <c r="AL82" s="370">
        <f t="shared" si="59"/>
        <v>-1.5634266851885923</v>
      </c>
    </row>
    <row r="83" spans="2:38" s="390" customFormat="1" x14ac:dyDescent="0.2">
      <c r="B83" s="572" t="s">
        <v>1631</v>
      </c>
      <c r="C83" s="573"/>
      <c r="D83" s="573"/>
      <c r="E83" s="573"/>
      <c r="F83" s="428">
        <f>F48-F15</f>
        <v>0</v>
      </c>
      <c r="G83" s="428">
        <f>G48-G15</f>
        <v>-4203.2323516666665</v>
      </c>
      <c r="H83" s="364">
        <f t="shared" si="37"/>
        <v>4203.2323516666665</v>
      </c>
      <c r="I83" s="369" t="str">
        <f t="shared" si="38"/>
        <v>-</v>
      </c>
      <c r="J83" s="428">
        <f>J48-J15</f>
        <v>0</v>
      </c>
      <c r="K83" s="428">
        <f>K48-K15</f>
        <v>0</v>
      </c>
      <c r="L83" s="364">
        <f t="shared" si="40"/>
        <v>0</v>
      </c>
      <c r="M83" s="369" t="str">
        <f t="shared" si="41"/>
        <v>-</v>
      </c>
      <c r="N83" s="428">
        <f>N48-N15</f>
        <v>0</v>
      </c>
      <c r="O83" s="364">
        <f t="shared" si="42"/>
        <v>0</v>
      </c>
      <c r="P83" s="370" t="str">
        <f t="shared" si="43"/>
        <v>-</v>
      </c>
      <c r="Q83" s="428">
        <f>Q48-Q15</f>
        <v>0</v>
      </c>
      <c r="R83" s="428">
        <f>R48-R15</f>
        <v>-4203.2323516666665</v>
      </c>
      <c r="S83" s="364">
        <f t="shared" si="45"/>
        <v>4203.2323516666665</v>
      </c>
      <c r="T83" s="369" t="str">
        <f t="shared" si="46"/>
        <v>-</v>
      </c>
      <c r="U83" s="428">
        <f>U48-U15</f>
        <v>0</v>
      </c>
      <c r="V83" s="428">
        <f>V48-V15</f>
        <v>0</v>
      </c>
      <c r="W83" s="364">
        <f t="shared" si="48"/>
        <v>0</v>
      </c>
      <c r="X83" s="369" t="str">
        <f t="shared" si="49"/>
        <v>-</v>
      </c>
      <c r="Y83" s="428">
        <f>Y48-Y15</f>
        <v>0</v>
      </c>
      <c r="Z83" s="364">
        <f t="shared" si="50"/>
        <v>0</v>
      </c>
      <c r="AA83" s="370" t="str">
        <f t="shared" si="51"/>
        <v>-</v>
      </c>
      <c r="AB83" s="428">
        <f>AB48-AB15</f>
        <v>0</v>
      </c>
      <c r="AC83" s="428">
        <f>AC48-AC15</f>
        <v>-4203.2323516666665</v>
      </c>
      <c r="AD83" s="364">
        <f t="shared" si="53"/>
        <v>4203.2323516666665</v>
      </c>
      <c r="AE83" s="369" t="str">
        <f t="shared" si="54"/>
        <v>-</v>
      </c>
      <c r="AF83" s="428">
        <f>AF48-AF15</f>
        <v>0</v>
      </c>
      <c r="AG83" s="428">
        <f>AG48-AG15</f>
        <v>0</v>
      </c>
      <c r="AH83" s="364">
        <f t="shared" si="56"/>
        <v>0</v>
      </c>
      <c r="AI83" s="369" t="str">
        <f t="shared" si="57"/>
        <v>-</v>
      </c>
      <c r="AJ83" s="428">
        <f>AJ48-AJ15</f>
        <v>0</v>
      </c>
      <c r="AK83" s="364">
        <f t="shared" si="58"/>
        <v>0</v>
      </c>
      <c r="AL83" s="370" t="str">
        <f t="shared" si="59"/>
        <v>-</v>
      </c>
    </row>
    <row r="84" spans="2:38" hidden="1" outlineLevel="1" x14ac:dyDescent="0.2">
      <c r="B84" s="386" t="s">
        <v>1597</v>
      </c>
      <c r="C84" s="350"/>
      <c r="D84" s="350"/>
      <c r="E84" s="350"/>
      <c r="F84" s="342">
        <f t="shared" ref="F84:G91" si="60">F46-F13</f>
        <v>-13955.690166666667</v>
      </c>
      <c r="G84" s="342">
        <f t="shared" si="60"/>
        <v>0</v>
      </c>
      <c r="H84" s="343">
        <f t="shared" si="37"/>
        <v>-13955.690166666667</v>
      </c>
      <c r="I84" s="347">
        <f t="shared" si="38"/>
        <v>1</v>
      </c>
      <c r="J84" s="342">
        <f t="shared" ref="J84:K91" si="61">J46-J13</f>
        <v>-83734.141000000061</v>
      </c>
      <c r="K84" s="342">
        <f t="shared" si="61"/>
        <v>0</v>
      </c>
      <c r="L84" s="343">
        <f t="shared" si="40"/>
        <v>-83734.141000000061</v>
      </c>
      <c r="M84" s="347">
        <f t="shared" si="41"/>
        <v>1</v>
      </c>
      <c r="N84" s="342">
        <f t="shared" ref="N84:N91" si="62">N46-N13</f>
        <v>73250.932000000495</v>
      </c>
      <c r="O84" s="343">
        <f t="shared" si="42"/>
        <v>73250.932000000495</v>
      </c>
      <c r="P84" s="348">
        <f t="shared" si="43"/>
        <v>1</v>
      </c>
      <c r="Q84" s="342">
        <f t="shared" ref="Q84:R91" si="63">Q46-Q13</f>
        <v>-13955.690166666667</v>
      </c>
      <c r="R84" s="342">
        <f t="shared" si="63"/>
        <v>0</v>
      </c>
      <c r="S84" s="343">
        <f t="shared" si="45"/>
        <v>-13955.690166666667</v>
      </c>
      <c r="T84" s="347">
        <f t="shared" si="46"/>
        <v>1</v>
      </c>
      <c r="U84" s="342">
        <f t="shared" ref="U84:V91" si="64">U46-U13</f>
        <v>-83734.141000000061</v>
      </c>
      <c r="V84" s="342">
        <f t="shared" si="64"/>
        <v>0</v>
      </c>
      <c r="W84" s="343">
        <f t="shared" si="48"/>
        <v>-83734.141000000061</v>
      </c>
      <c r="X84" s="347">
        <f t="shared" si="49"/>
        <v>1</v>
      </c>
      <c r="Y84" s="342">
        <f t="shared" ref="Y84:Y91" si="65">Y46-Y13</f>
        <v>73250.932000000495</v>
      </c>
      <c r="Z84" s="343">
        <f t="shared" si="50"/>
        <v>73250.932000000495</v>
      </c>
      <c r="AA84" s="348">
        <f t="shared" si="51"/>
        <v>1</v>
      </c>
      <c r="AB84" s="342">
        <f t="shared" ref="AB84:AC91" si="66">AB46-AB13</f>
        <v>-13955.690166666667</v>
      </c>
      <c r="AC84" s="342">
        <f t="shared" si="66"/>
        <v>0</v>
      </c>
      <c r="AD84" s="343">
        <f t="shared" si="53"/>
        <v>-13955.690166666667</v>
      </c>
      <c r="AE84" s="347">
        <f t="shared" si="54"/>
        <v>1</v>
      </c>
      <c r="AF84" s="342">
        <f t="shared" ref="AF84:AG91" si="67">AF46-AF13</f>
        <v>-83734.141000000061</v>
      </c>
      <c r="AG84" s="342">
        <f t="shared" si="67"/>
        <v>0</v>
      </c>
      <c r="AH84" s="343">
        <f t="shared" si="56"/>
        <v>-83734.141000000061</v>
      </c>
      <c r="AI84" s="347">
        <f t="shared" si="57"/>
        <v>1</v>
      </c>
      <c r="AJ84" s="342">
        <f t="shared" ref="AJ84:AJ91" si="68">AJ46-AJ13</f>
        <v>73250.932000000495</v>
      </c>
      <c r="AK84" s="343">
        <f t="shared" si="58"/>
        <v>73250.932000000495</v>
      </c>
      <c r="AL84" s="348">
        <f t="shared" si="59"/>
        <v>1</v>
      </c>
    </row>
    <row r="85" spans="2:38" hidden="1" outlineLevel="1" x14ac:dyDescent="0.2">
      <c r="B85" s="386" t="s">
        <v>181</v>
      </c>
      <c r="C85" s="350"/>
      <c r="D85" s="350"/>
      <c r="E85" s="350"/>
      <c r="F85" s="342">
        <f t="shared" si="60"/>
        <v>19234.600563606433</v>
      </c>
      <c r="G85" s="342">
        <f t="shared" si="60"/>
        <v>0</v>
      </c>
      <c r="H85" s="343">
        <f t="shared" si="37"/>
        <v>19234.600563606433</v>
      </c>
      <c r="I85" s="347">
        <f t="shared" si="38"/>
        <v>1</v>
      </c>
      <c r="J85" s="342">
        <f t="shared" si="61"/>
        <v>115407.60338163859</v>
      </c>
      <c r="K85" s="342">
        <f t="shared" si="61"/>
        <v>0</v>
      </c>
      <c r="L85" s="343">
        <f t="shared" si="40"/>
        <v>115407.60338163859</v>
      </c>
      <c r="M85" s="347">
        <f t="shared" si="41"/>
        <v>1</v>
      </c>
      <c r="N85" s="342">
        <f t="shared" si="62"/>
        <v>7296.8912954493426</v>
      </c>
      <c r="O85" s="343">
        <f t="shared" si="42"/>
        <v>7296.8912954493426</v>
      </c>
      <c r="P85" s="348">
        <f t="shared" si="43"/>
        <v>1</v>
      </c>
      <c r="Q85" s="342">
        <f t="shared" si="63"/>
        <v>19234.600563606433</v>
      </c>
      <c r="R85" s="342">
        <f t="shared" si="63"/>
        <v>0</v>
      </c>
      <c r="S85" s="343">
        <f t="shared" si="45"/>
        <v>19234.600563606433</v>
      </c>
      <c r="T85" s="347">
        <f t="shared" si="46"/>
        <v>1</v>
      </c>
      <c r="U85" s="342">
        <f t="shared" si="64"/>
        <v>115407.60338163859</v>
      </c>
      <c r="V85" s="342">
        <f t="shared" si="64"/>
        <v>0</v>
      </c>
      <c r="W85" s="343">
        <f t="shared" si="48"/>
        <v>115407.60338163859</v>
      </c>
      <c r="X85" s="347">
        <f t="shared" si="49"/>
        <v>1</v>
      </c>
      <c r="Y85" s="342">
        <f t="shared" si="65"/>
        <v>7296.8912954493426</v>
      </c>
      <c r="Z85" s="343">
        <f t="shared" si="50"/>
        <v>7296.8912954493426</v>
      </c>
      <c r="AA85" s="348">
        <f t="shared" si="51"/>
        <v>1</v>
      </c>
      <c r="AB85" s="342">
        <f t="shared" si="66"/>
        <v>19234.600563606433</v>
      </c>
      <c r="AC85" s="342">
        <f t="shared" si="66"/>
        <v>0</v>
      </c>
      <c r="AD85" s="343">
        <f t="shared" si="53"/>
        <v>19234.600563606433</v>
      </c>
      <c r="AE85" s="347">
        <f t="shared" si="54"/>
        <v>1</v>
      </c>
      <c r="AF85" s="342">
        <f t="shared" si="67"/>
        <v>115407.60338163859</v>
      </c>
      <c r="AG85" s="342">
        <f t="shared" si="67"/>
        <v>0</v>
      </c>
      <c r="AH85" s="343">
        <f t="shared" si="56"/>
        <v>115407.60338163859</v>
      </c>
      <c r="AI85" s="347">
        <f t="shared" si="57"/>
        <v>1</v>
      </c>
      <c r="AJ85" s="342">
        <f t="shared" si="68"/>
        <v>7296.8912954493426</v>
      </c>
      <c r="AK85" s="343">
        <f t="shared" si="58"/>
        <v>7296.8912954493426</v>
      </c>
      <c r="AL85" s="348">
        <f t="shared" si="59"/>
        <v>1</v>
      </c>
    </row>
    <row r="86" spans="2:38" hidden="1" outlineLevel="1" x14ac:dyDescent="0.2">
      <c r="B86" s="386" t="s">
        <v>1598</v>
      </c>
      <c r="C86" s="350"/>
      <c r="D86" s="350"/>
      <c r="E86" s="350"/>
      <c r="F86" s="342">
        <f t="shared" si="60"/>
        <v>0</v>
      </c>
      <c r="G86" s="342">
        <f t="shared" si="60"/>
        <v>-4203.2323516666665</v>
      </c>
      <c r="H86" s="343">
        <f t="shared" si="37"/>
        <v>4203.2323516666665</v>
      </c>
      <c r="I86" s="347" t="str">
        <f t="shared" si="38"/>
        <v>-</v>
      </c>
      <c r="J86" s="342">
        <f t="shared" si="61"/>
        <v>0</v>
      </c>
      <c r="K86" s="342">
        <f t="shared" si="61"/>
        <v>0</v>
      </c>
      <c r="L86" s="343">
        <f t="shared" si="40"/>
        <v>0</v>
      </c>
      <c r="M86" s="347" t="str">
        <f t="shared" si="41"/>
        <v>-</v>
      </c>
      <c r="N86" s="342">
        <f t="shared" si="62"/>
        <v>0</v>
      </c>
      <c r="O86" s="343">
        <f t="shared" si="42"/>
        <v>0</v>
      </c>
      <c r="P86" s="348" t="str">
        <f t="shared" si="43"/>
        <v>-</v>
      </c>
      <c r="Q86" s="342">
        <f t="shared" si="63"/>
        <v>0</v>
      </c>
      <c r="R86" s="342">
        <f t="shared" si="63"/>
        <v>-4203.2323516666665</v>
      </c>
      <c r="S86" s="343">
        <f t="shared" si="45"/>
        <v>4203.2323516666665</v>
      </c>
      <c r="T86" s="347" t="str">
        <f t="shared" si="46"/>
        <v>-</v>
      </c>
      <c r="U86" s="342">
        <f t="shared" si="64"/>
        <v>0</v>
      </c>
      <c r="V86" s="342">
        <f t="shared" si="64"/>
        <v>0</v>
      </c>
      <c r="W86" s="343">
        <f t="shared" si="48"/>
        <v>0</v>
      </c>
      <c r="X86" s="347" t="str">
        <f t="shared" si="49"/>
        <v>-</v>
      </c>
      <c r="Y86" s="342">
        <f t="shared" si="65"/>
        <v>0</v>
      </c>
      <c r="Z86" s="343">
        <f t="shared" si="50"/>
        <v>0</v>
      </c>
      <c r="AA86" s="348" t="str">
        <f t="shared" si="51"/>
        <v>-</v>
      </c>
      <c r="AB86" s="342">
        <f t="shared" si="66"/>
        <v>0</v>
      </c>
      <c r="AC86" s="342">
        <f t="shared" si="66"/>
        <v>-4203.2323516666665</v>
      </c>
      <c r="AD86" s="343">
        <f t="shared" si="53"/>
        <v>4203.2323516666665</v>
      </c>
      <c r="AE86" s="347" t="str">
        <f t="shared" si="54"/>
        <v>-</v>
      </c>
      <c r="AF86" s="342">
        <f t="shared" si="67"/>
        <v>0</v>
      </c>
      <c r="AG86" s="342">
        <f t="shared" si="67"/>
        <v>0</v>
      </c>
      <c r="AH86" s="343">
        <f t="shared" si="56"/>
        <v>0</v>
      </c>
      <c r="AI86" s="347" t="str">
        <f t="shared" si="57"/>
        <v>-</v>
      </c>
      <c r="AJ86" s="342">
        <f t="shared" si="68"/>
        <v>0</v>
      </c>
      <c r="AK86" s="343">
        <f t="shared" si="58"/>
        <v>0</v>
      </c>
      <c r="AL86" s="348" t="str">
        <f t="shared" si="59"/>
        <v>-</v>
      </c>
    </row>
    <row r="87" spans="2:38" hidden="1" outlineLevel="1" x14ac:dyDescent="0.2">
      <c r="B87" s="386" t="s">
        <v>1599</v>
      </c>
      <c r="C87" s="350"/>
      <c r="D87" s="350"/>
      <c r="E87" s="350"/>
      <c r="F87" s="342">
        <f t="shared" si="60"/>
        <v>0</v>
      </c>
      <c r="G87" s="342">
        <f t="shared" si="60"/>
        <v>0</v>
      </c>
      <c r="H87" s="343">
        <f t="shared" si="37"/>
        <v>0</v>
      </c>
      <c r="I87" s="347" t="str">
        <f t="shared" si="38"/>
        <v>-</v>
      </c>
      <c r="J87" s="342">
        <f t="shared" si="61"/>
        <v>0</v>
      </c>
      <c r="K87" s="342">
        <f t="shared" si="61"/>
        <v>0</v>
      </c>
      <c r="L87" s="343">
        <f t="shared" si="40"/>
        <v>0</v>
      </c>
      <c r="M87" s="347" t="str">
        <f t="shared" si="41"/>
        <v>-</v>
      </c>
      <c r="N87" s="342">
        <f t="shared" si="62"/>
        <v>0</v>
      </c>
      <c r="O87" s="343">
        <f t="shared" si="42"/>
        <v>0</v>
      </c>
      <c r="P87" s="348" t="str">
        <f t="shared" si="43"/>
        <v>-</v>
      </c>
      <c r="Q87" s="342">
        <f t="shared" si="63"/>
        <v>0</v>
      </c>
      <c r="R87" s="342">
        <f t="shared" si="63"/>
        <v>0</v>
      </c>
      <c r="S87" s="343">
        <f t="shared" si="45"/>
        <v>0</v>
      </c>
      <c r="T87" s="347" t="str">
        <f t="shared" si="46"/>
        <v>-</v>
      </c>
      <c r="U87" s="342">
        <f t="shared" si="64"/>
        <v>0</v>
      </c>
      <c r="V87" s="342">
        <f t="shared" si="64"/>
        <v>0</v>
      </c>
      <c r="W87" s="343">
        <f t="shared" si="48"/>
        <v>0</v>
      </c>
      <c r="X87" s="347" t="str">
        <f t="shared" si="49"/>
        <v>-</v>
      </c>
      <c r="Y87" s="342">
        <f t="shared" si="65"/>
        <v>0</v>
      </c>
      <c r="Z87" s="343">
        <f t="shared" si="50"/>
        <v>0</v>
      </c>
      <c r="AA87" s="348" t="str">
        <f t="shared" si="51"/>
        <v>-</v>
      </c>
      <c r="AB87" s="342">
        <f t="shared" si="66"/>
        <v>0</v>
      </c>
      <c r="AC87" s="342">
        <f t="shared" si="66"/>
        <v>0</v>
      </c>
      <c r="AD87" s="343">
        <f t="shared" si="53"/>
        <v>0</v>
      </c>
      <c r="AE87" s="347" t="str">
        <f t="shared" si="54"/>
        <v>-</v>
      </c>
      <c r="AF87" s="342">
        <f t="shared" si="67"/>
        <v>0</v>
      </c>
      <c r="AG87" s="342">
        <f t="shared" si="67"/>
        <v>0</v>
      </c>
      <c r="AH87" s="343">
        <f t="shared" si="56"/>
        <v>0</v>
      </c>
      <c r="AI87" s="347" t="str">
        <f t="shared" si="57"/>
        <v>-</v>
      </c>
      <c r="AJ87" s="342">
        <f t="shared" si="68"/>
        <v>0</v>
      </c>
      <c r="AK87" s="343">
        <f t="shared" si="58"/>
        <v>0</v>
      </c>
      <c r="AL87" s="348" t="str">
        <f t="shared" si="59"/>
        <v>-</v>
      </c>
    </row>
    <row r="88" spans="2:38" hidden="1" outlineLevel="1" x14ac:dyDescent="0.2">
      <c r="B88" s="386" t="s">
        <v>1600</v>
      </c>
      <c r="C88" s="350"/>
      <c r="D88" s="350"/>
      <c r="E88" s="350"/>
      <c r="F88" s="342">
        <f t="shared" si="60"/>
        <v>0</v>
      </c>
      <c r="G88" s="342">
        <f t="shared" si="60"/>
        <v>0</v>
      </c>
      <c r="H88" s="343">
        <f t="shared" si="37"/>
        <v>0</v>
      </c>
      <c r="I88" s="347" t="str">
        <f t="shared" si="38"/>
        <v>-</v>
      </c>
      <c r="J88" s="342">
        <f t="shared" si="61"/>
        <v>0</v>
      </c>
      <c r="K88" s="342">
        <f t="shared" si="61"/>
        <v>0</v>
      </c>
      <c r="L88" s="343">
        <f t="shared" si="40"/>
        <v>0</v>
      </c>
      <c r="M88" s="347" t="str">
        <f t="shared" si="41"/>
        <v>-</v>
      </c>
      <c r="N88" s="342">
        <f t="shared" si="62"/>
        <v>0</v>
      </c>
      <c r="O88" s="343">
        <f t="shared" si="42"/>
        <v>0</v>
      </c>
      <c r="P88" s="348" t="str">
        <f t="shared" si="43"/>
        <v>-</v>
      </c>
      <c r="Q88" s="342">
        <f t="shared" si="63"/>
        <v>0</v>
      </c>
      <c r="R88" s="342">
        <f t="shared" si="63"/>
        <v>0</v>
      </c>
      <c r="S88" s="343">
        <f t="shared" si="45"/>
        <v>0</v>
      </c>
      <c r="T88" s="347" t="str">
        <f t="shared" si="46"/>
        <v>-</v>
      </c>
      <c r="U88" s="342">
        <f t="shared" si="64"/>
        <v>0</v>
      </c>
      <c r="V88" s="342">
        <f t="shared" si="64"/>
        <v>0</v>
      </c>
      <c r="W88" s="343">
        <f t="shared" si="48"/>
        <v>0</v>
      </c>
      <c r="X88" s="347" t="str">
        <f t="shared" si="49"/>
        <v>-</v>
      </c>
      <c r="Y88" s="342">
        <f t="shared" si="65"/>
        <v>0</v>
      </c>
      <c r="Z88" s="343">
        <f t="shared" si="50"/>
        <v>0</v>
      </c>
      <c r="AA88" s="348" t="str">
        <f t="shared" si="51"/>
        <v>-</v>
      </c>
      <c r="AB88" s="342">
        <f t="shared" si="66"/>
        <v>0</v>
      </c>
      <c r="AC88" s="342">
        <f t="shared" si="66"/>
        <v>0</v>
      </c>
      <c r="AD88" s="343">
        <f t="shared" si="53"/>
        <v>0</v>
      </c>
      <c r="AE88" s="347" t="str">
        <f t="shared" si="54"/>
        <v>-</v>
      </c>
      <c r="AF88" s="342">
        <f t="shared" si="67"/>
        <v>0</v>
      </c>
      <c r="AG88" s="342">
        <f t="shared" si="67"/>
        <v>0</v>
      </c>
      <c r="AH88" s="343">
        <f t="shared" si="56"/>
        <v>0</v>
      </c>
      <c r="AI88" s="347" t="str">
        <f t="shared" si="57"/>
        <v>-</v>
      </c>
      <c r="AJ88" s="342">
        <f t="shared" si="68"/>
        <v>0</v>
      </c>
      <c r="AK88" s="343">
        <f t="shared" si="58"/>
        <v>0</v>
      </c>
      <c r="AL88" s="348" t="str">
        <f t="shared" si="59"/>
        <v>-</v>
      </c>
    </row>
    <row r="89" spans="2:38" hidden="1" outlineLevel="1" x14ac:dyDescent="0.2">
      <c r="B89" s="386" t="s">
        <v>1601</v>
      </c>
      <c r="C89" s="350"/>
      <c r="D89" s="350"/>
      <c r="E89" s="350"/>
      <c r="F89" s="342">
        <f t="shared" si="60"/>
        <v>0</v>
      </c>
      <c r="G89" s="342">
        <f t="shared" si="60"/>
        <v>0</v>
      </c>
      <c r="H89" s="343">
        <f t="shared" si="37"/>
        <v>0</v>
      </c>
      <c r="I89" s="347" t="str">
        <f t="shared" si="38"/>
        <v>-</v>
      </c>
      <c r="J89" s="342">
        <f t="shared" si="61"/>
        <v>0</v>
      </c>
      <c r="K89" s="342">
        <f t="shared" si="61"/>
        <v>0</v>
      </c>
      <c r="L89" s="343">
        <f t="shared" si="40"/>
        <v>0</v>
      </c>
      <c r="M89" s="347" t="str">
        <f t="shared" si="41"/>
        <v>-</v>
      </c>
      <c r="N89" s="342">
        <f t="shared" si="62"/>
        <v>0</v>
      </c>
      <c r="O89" s="343">
        <f t="shared" si="42"/>
        <v>0</v>
      </c>
      <c r="P89" s="348" t="str">
        <f t="shared" si="43"/>
        <v>-</v>
      </c>
      <c r="Q89" s="342">
        <f t="shared" si="63"/>
        <v>0</v>
      </c>
      <c r="R89" s="342">
        <f t="shared" si="63"/>
        <v>0</v>
      </c>
      <c r="S89" s="343">
        <f t="shared" si="45"/>
        <v>0</v>
      </c>
      <c r="T89" s="347" t="str">
        <f t="shared" si="46"/>
        <v>-</v>
      </c>
      <c r="U89" s="342">
        <f t="shared" si="64"/>
        <v>0</v>
      </c>
      <c r="V89" s="342">
        <f t="shared" si="64"/>
        <v>0</v>
      </c>
      <c r="W89" s="343">
        <f t="shared" si="48"/>
        <v>0</v>
      </c>
      <c r="X89" s="347" t="str">
        <f t="shared" si="49"/>
        <v>-</v>
      </c>
      <c r="Y89" s="342">
        <f t="shared" si="65"/>
        <v>0</v>
      </c>
      <c r="Z89" s="343">
        <f t="shared" si="50"/>
        <v>0</v>
      </c>
      <c r="AA89" s="348" t="str">
        <f t="shared" si="51"/>
        <v>-</v>
      </c>
      <c r="AB89" s="342">
        <f t="shared" si="66"/>
        <v>0</v>
      </c>
      <c r="AC89" s="342">
        <f t="shared" si="66"/>
        <v>0</v>
      </c>
      <c r="AD89" s="343">
        <f t="shared" si="53"/>
        <v>0</v>
      </c>
      <c r="AE89" s="347" t="str">
        <f t="shared" si="54"/>
        <v>-</v>
      </c>
      <c r="AF89" s="342">
        <f t="shared" si="67"/>
        <v>0</v>
      </c>
      <c r="AG89" s="342">
        <f t="shared" si="67"/>
        <v>0</v>
      </c>
      <c r="AH89" s="343">
        <f t="shared" si="56"/>
        <v>0</v>
      </c>
      <c r="AI89" s="347" t="str">
        <f t="shared" si="57"/>
        <v>-</v>
      </c>
      <c r="AJ89" s="342">
        <f t="shared" si="68"/>
        <v>0</v>
      </c>
      <c r="AK89" s="343">
        <f t="shared" si="58"/>
        <v>0</v>
      </c>
      <c r="AL89" s="348" t="str">
        <f t="shared" si="59"/>
        <v>-</v>
      </c>
    </row>
    <row r="90" spans="2:38" hidden="1" outlineLevel="1" x14ac:dyDescent="0.2">
      <c r="B90" s="386" t="s">
        <v>1602</v>
      </c>
      <c r="C90" s="350"/>
      <c r="D90" s="350"/>
      <c r="E90" s="350"/>
      <c r="F90" s="342">
        <f t="shared" si="60"/>
        <v>0</v>
      </c>
      <c r="G90" s="342">
        <f t="shared" si="60"/>
        <v>0</v>
      </c>
      <c r="H90" s="343">
        <f t="shared" si="37"/>
        <v>0</v>
      </c>
      <c r="I90" s="347" t="str">
        <f t="shared" si="38"/>
        <v>-</v>
      </c>
      <c r="J90" s="342">
        <f t="shared" si="61"/>
        <v>0</v>
      </c>
      <c r="K90" s="342">
        <f t="shared" si="61"/>
        <v>0</v>
      </c>
      <c r="L90" s="343">
        <f t="shared" si="40"/>
        <v>0</v>
      </c>
      <c r="M90" s="347" t="str">
        <f t="shared" si="41"/>
        <v>-</v>
      </c>
      <c r="N90" s="342">
        <f t="shared" si="62"/>
        <v>0</v>
      </c>
      <c r="O90" s="343">
        <f t="shared" si="42"/>
        <v>0</v>
      </c>
      <c r="P90" s="348" t="str">
        <f t="shared" si="43"/>
        <v>-</v>
      </c>
      <c r="Q90" s="342">
        <f t="shared" si="63"/>
        <v>0</v>
      </c>
      <c r="R90" s="342">
        <f t="shared" si="63"/>
        <v>0</v>
      </c>
      <c r="S90" s="343">
        <f t="shared" si="45"/>
        <v>0</v>
      </c>
      <c r="T90" s="347" t="str">
        <f t="shared" si="46"/>
        <v>-</v>
      </c>
      <c r="U90" s="342">
        <f t="shared" si="64"/>
        <v>0</v>
      </c>
      <c r="V90" s="342">
        <f t="shared" si="64"/>
        <v>0</v>
      </c>
      <c r="W90" s="343">
        <f t="shared" si="48"/>
        <v>0</v>
      </c>
      <c r="X90" s="347" t="str">
        <f t="shared" si="49"/>
        <v>-</v>
      </c>
      <c r="Y90" s="342">
        <f t="shared" si="65"/>
        <v>0</v>
      </c>
      <c r="Z90" s="343">
        <f t="shared" si="50"/>
        <v>0</v>
      </c>
      <c r="AA90" s="348" t="str">
        <f t="shared" si="51"/>
        <v>-</v>
      </c>
      <c r="AB90" s="342">
        <f t="shared" si="66"/>
        <v>0</v>
      </c>
      <c r="AC90" s="342">
        <f t="shared" si="66"/>
        <v>0</v>
      </c>
      <c r="AD90" s="343">
        <f t="shared" si="53"/>
        <v>0</v>
      </c>
      <c r="AE90" s="347" t="str">
        <f t="shared" si="54"/>
        <v>-</v>
      </c>
      <c r="AF90" s="342">
        <f t="shared" si="67"/>
        <v>0</v>
      </c>
      <c r="AG90" s="342">
        <f t="shared" si="67"/>
        <v>0</v>
      </c>
      <c r="AH90" s="343">
        <f t="shared" si="56"/>
        <v>0</v>
      </c>
      <c r="AI90" s="347" t="str">
        <f t="shared" si="57"/>
        <v>-</v>
      </c>
      <c r="AJ90" s="342">
        <f t="shared" si="68"/>
        <v>0</v>
      </c>
      <c r="AK90" s="343">
        <f t="shared" si="58"/>
        <v>0</v>
      </c>
      <c r="AL90" s="348" t="str">
        <f t="shared" si="59"/>
        <v>-</v>
      </c>
    </row>
    <row r="91" spans="2:38" hidden="1" outlineLevel="1" x14ac:dyDescent="0.2">
      <c r="B91" s="386" t="s">
        <v>1603</v>
      </c>
      <c r="C91" s="350"/>
      <c r="D91" s="350"/>
      <c r="E91" s="350"/>
      <c r="F91" s="342">
        <f t="shared" si="60"/>
        <v>0</v>
      </c>
      <c r="G91" s="342">
        <f t="shared" si="60"/>
        <v>0</v>
      </c>
      <c r="H91" s="343">
        <f t="shared" si="37"/>
        <v>0</v>
      </c>
      <c r="I91" s="347" t="str">
        <f t="shared" si="38"/>
        <v>-</v>
      </c>
      <c r="J91" s="342">
        <f t="shared" si="61"/>
        <v>0</v>
      </c>
      <c r="K91" s="342">
        <f t="shared" si="61"/>
        <v>0</v>
      </c>
      <c r="L91" s="343">
        <f t="shared" si="40"/>
        <v>0</v>
      </c>
      <c r="M91" s="347" t="str">
        <f t="shared" si="41"/>
        <v>-</v>
      </c>
      <c r="N91" s="342">
        <f t="shared" si="62"/>
        <v>0</v>
      </c>
      <c r="O91" s="343">
        <f t="shared" si="42"/>
        <v>0</v>
      </c>
      <c r="P91" s="348" t="str">
        <f t="shared" si="43"/>
        <v>-</v>
      </c>
      <c r="Q91" s="342">
        <f t="shared" si="63"/>
        <v>0</v>
      </c>
      <c r="R91" s="342">
        <f t="shared" si="63"/>
        <v>0</v>
      </c>
      <c r="S91" s="343">
        <f t="shared" si="45"/>
        <v>0</v>
      </c>
      <c r="T91" s="347" t="str">
        <f t="shared" si="46"/>
        <v>-</v>
      </c>
      <c r="U91" s="342">
        <f t="shared" si="64"/>
        <v>0</v>
      </c>
      <c r="V91" s="342">
        <f t="shared" si="64"/>
        <v>0</v>
      </c>
      <c r="W91" s="343">
        <f t="shared" si="48"/>
        <v>0</v>
      </c>
      <c r="X91" s="347" t="str">
        <f t="shared" si="49"/>
        <v>-</v>
      </c>
      <c r="Y91" s="342">
        <f t="shared" si="65"/>
        <v>0</v>
      </c>
      <c r="Z91" s="343">
        <f t="shared" si="50"/>
        <v>0</v>
      </c>
      <c r="AA91" s="348" t="str">
        <f t="shared" si="51"/>
        <v>-</v>
      </c>
      <c r="AB91" s="342">
        <f t="shared" si="66"/>
        <v>0</v>
      </c>
      <c r="AC91" s="342">
        <f t="shared" si="66"/>
        <v>0</v>
      </c>
      <c r="AD91" s="343">
        <f t="shared" si="53"/>
        <v>0</v>
      </c>
      <c r="AE91" s="347" t="str">
        <f t="shared" si="54"/>
        <v>-</v>
      </c>
      <c r="AF91" s="342">
        <f t="shared" si="67"/>
        <v>0</v>
      </c>
      <c r="AG91" s="342">
        <f t="shared" si="67"/>
        <v>0</v>
      </c>
      <c r="AH91" s="343">
        <f t="shared" si="56"/>
        <v>0</v>
      </c>
      <c r="AI91" s="347" t="str">
        <f t="shared" si="57"/>
        <v>-</v>
      </c>
      <c r="AJ91" s="342">
        <f t="shared" si="68"/>
        <v>0</v>
      </c>
      <c r="AK91" s="343">
        <f t="shared" si="58"/>
        <v>0</v>
      </c>
      <c r="AL91" s="348" t="str">
        <f t="shared" si="59"/>
        <v>-</v>
      </c>
    </row>
    <row r="92" spans="2:38" hidden="1" outlineLevel="1" x14ac:dyDescent="0.2">
      <c r="B92" s="386" t="s">
        <v>176</v>
      </c>
      <c r="C92" s="350"/>
      <c r="D92" s="350"/>
      <c r="E92" s="350"/>
      <c r="F92" s="342">
        <f>F56-F23</f>
        <v>-8686.2776916814328</v>
      </c>
      <c r="G92" s="342">
        <f>G56-G23</f>
        <v>0</v>
      </c>
      <c r="H92" s="343">
        <f t="shared" si="37"/>
        <v>-8686.2776916814328</v>
      </c>
      <c r="I92" s="347">
        <f t="shared" si="38"/>
        <v>1</v>
      </c>
      <c r="J92" s="342">
        <f>J56-J23</f>
        <v>-52117.666150088597</v>
      </c>
      <c r="K92" s="342">
        <f>K56-K23</f>
        <v>0</v>
      </c>
      <c r="L92" s="343">
        <f t="shared" si="40"/>
        <v>-52117.666150088597</v>
      </c>
      <c r="M92" s="347">
        <f t="shared" si="41"/>
        <v>1</v>
      </c>
      <c r="N92" s="342">
        <f>N56-N23</f>
        <v>17720.667699822865</v>
      </c>
      <c r="O92" s="343">
        <f t="shared" si="42"/>
        <v>17720.667699822865</v>
      </c>
      <c r="P92" s="348">
        <f t="shared" si="43"/>
        <v>1</v>
      </c>
      <c r="Q92" s="342">
        <f>Q56-Q23</f>
        <v>-8686.2776916814328</v>
      </c>
      <c r="R92" s="342">
        <f>R56-R23</f>
        <v>0</v>
      </c>
      <c r="S92" s="343">
        <f t="shared" si="45"/>
        <v>-8686.2776916814328</v>
      </c>
      <c r="T92" s="347">
        <f t="shared" si="46"/>
        <v>1</v>
      </c>
      <c r="U92" s="342">
        <f>U56-U23</f>
        <v>-52117.666150088597</v>
      </c>
      <c r="V92" s="342">
        <f>V56-V23</f>
        <v>0</v>
      </c>
      <c r="W92" s="343">
        <f t="shared" si="48"/>
        <v>-52117.666150088597</v>
      </c>
      <c r="X92" s="347">
        <f t="shared" si="49"/>
        <v>1</v>
      </c>
      <c r="Y92" s="342">
        <f>Y56-Y23</f>
        <v>17720.667699822865</v>
      </c>
      <c r="Z92" s="343">
        <f t="shared" si="50"/>
        <v>17720.667699822865</v>
      </c>
      <c r="AA92" s="348">
        <f t="shared" si="51"/>
        <v>1</v>
      </c>
      <c r="AB92" s="342">
        <f>AB56-AB23</f>
        <v>-8686.2776916814328</v>
      </c>
      <c r="AC92" s="342">
        <f>AC56-AC23</f>
        <v>0</v>
      </c>
      <c r="AD92" s="343">
        <f t="shared" si="53"/>
        <v>-8686.2776916814328</v>
      </c>
      <c r="AE92" s="347">
        <f t="shared" si="54"/>
        <v>1</v>
      </c>
      <c r="AF92" s="342">
        <f>AF56-AF23</f>
        <v>-52117.666150088597</v>
      </c>
      <c r="AG92" s="342">
        <f>AG56-AG23</f>
        <v>0</v>
      </c>
      <c r="AH92" s="343">
        <f t="shared" si="56"/>
        <v>-52117.666150088597</v>
      </c>
      <c r="AI92" s="347">
        <f t="shared" si="57"/>
        <v>1</v>
      </c>
      <c r="AJ92" s="342">
        <f>AJ56-AJ23</f>
        <v>17720.667699822865</v>
      </c>
      <c r="AK92" s="343">
        <f t="shared" si="58"/>
        <v>17720.667699822865</v>
      </c>
      <c r="AL92" s="348">
        <f t="shared" si="59"/>
        <v>1</v>
      </c>
    </row>
    <row r="93" spans="2:38" hidden="1" outlineLevel="1" x14ac:dyDescent="0.2">
      <c r="B93" s="386" t="s">
        <v>184</v>
      </c>
      <c r="C93" s="350"/>
      <c r="D93" s="350"/>
      <c r="E93" s="350"/>
      <c r="F93" s="342">
        <f t="shared" ref="F93:G99" si="69">F57-F24</f>
        <v>0</v>
      </c>
      <c r="G93" s="342">
        <f t="shared" si="69"/>
        <v>0</v>
      </c>
      <c r="H93" s="343">
        <f t="shared" si="37"/>
        <v>0</v>
      </c>
      <c r="I93" s="347" t="str">
        <f t="shared" si="38"/>
        <v>-</v>
      </c>
      <c r="J93" s="342">
        <f t="shared" ref="J93:K99" si="70">J57-J24</f>
        <v>0</v>
      </c>
      <c r="K93" s="342">
        <f t="shared" si="70"/>
        <v>0</v>
      </c>
      <c r="L93" s="343">
        <f t="shared" si="40"/>
        <v>0</v>
      </c>
      <c r="M93" s="347" t="str">
        <f t="shared" si="41"/>
        <v>-</v>
      </c>
      <c r="N93" s="342">
        <f t="shared" ref="N93:N99" si="71">N57-N24</f>
        <v>0</v>
      </c>
      <c r="O93" s="343">
        <f t="shared" si="42"/>
        <v>0</v>
      </c>
      <c r="P93" s="348" t="str">
        <f t="shared" si="43"/>
        <v>-</v>
      </c>
      <c r="Q93" s="342">
        <f t="shared" ref="Q93:R99" si="72">Q57-Q24</f>
        <v>0</v>
      </c>
      <c r="R93" s="342">
        <f t="shared" si="72"/>
        <v>0</v>
      </c>
      <c r="S93" s="343">
        <f t="shared" si="45"/>
        <v>0</v>
      </c>
      <c r="T93" s="347" t="str">
        <f t="shared" si="46"/>
        <v>-</v>
      </c>
      <c r="U93" s="342">
        <f t="shared" ref="U93:V99" si="73">U57-U24</f>
        <v>0</v>
      </c>
      <c r="V93" s="342">
        <f t="shared" si="73"/>
        <v>0</v>
      </c>
      <c r="W93" s="343">
        <f t="shared" si="48"/>
        <v>0</v>
      </c>
      <c r="X93" s="347" t="str">
        <f t="shared" si="49"/>
        <v>-</v>
      </c>
      <c r="Y93" s="342">
        <f t="shared" ref="Y93:Y99" si="74">Y57-Y24</f>
        <v>0</v>
      </c>
      <c r="Z93" s="343">
        <f t="shared" si="50"/>
        <v>0</v>
      </c>
      <c r="AA93" s="348" t="str">
        <f t="shared" si="51"/>
        <v>-</v>
      </c>
      <c r="AB93" s="342">
        <f t="shared" ref="AB93:AC99" si="75">AB57-AB24</f>
        <v>0</v>
      </c>
      <c r="AC93" s="342">
        <f t="shared" si="75"/>
        <v>0</v>
      </c>
      <c r="AD93" s="343">
        <f t="shared" si="53"/>
        <v>0</v>
      </c>
      <c r="AE93" s="347" t="str">
        <f t="shared" si="54"/>
        <v>-</v>
      </c>
      <c r="AF93" s="342">
        <f t="shared" ref="AF93:AG99" si="76">AF57-AF24</f>
        <v>0</v>
      </c>
      <c r="AG93" s="342">
        <f t="shared" si="76"/>
        <v>0</v>
      </c>
      <c r="AH93" s="343">
        <f t="shared" si="56"/>
        <v>0</v>
      </c>
      <c r="AI93" s="347" t="str">
        <f t="shared" si="57"/>
        <v>-</v>
      </c>
      <c r="AJ93" s="342">
        <f t="shared" ref="AJ93:AJ99" si="77">AJ57-AJ24</f>
        <v>0</v>
      </c>
      <c r="AK93" s="343">
        <f t="shared" si="58"/>
        <v>0</v>
      </c>
      <c r="AL93" s="348" t="str">
        <f t="shared" si="59"/>
        <v>-</v>
      </c>
    </row>
    <row r="94" spans="2:38" hidden="1" outlineLevel="1" x14ac:dyDescent="0.2">
      <c r="B94" s="386" t="s">
        <v>1606</v>
      </c>
      <c r="C94" s="350"/>
      <c r="D94" s="350"/>
      <c r="E94" s="350"/>
      <c r="F94" s="342">
        <f t="shared" si="69"/>
        <v>0</v>
      </c>
      <c r="G94" s="342">
        <f t="shared" si="69"/>
        <v>-1000</v>
      </c>
      <c r="H94" s="343">
        <f t="shared" si="37"/>
        <v>1000</v>
      </c>
      <c r="I94" s="347" t="str">
        <f t="shared" si="38"/>
        <v>-</v>
      </c>
      <c r="J94" s="342">
        <f t="shared" si="70"/>
        <v>0</v>
      </c>
      <c r="K94" s="342">
        <f t="shared" si="70"/>
        <v>0</v>
      </c>
      <c r="L94" s="343">
        <f t="shared" si="40"/>
        <v>0</v>
      </c>
      <c r="M94" s="347" t="str">
        <f t="shared" si="41"/>
        <v>-</v>
      </c>
      <c r="N94" s="342">
        <f t="shared" si="71"/>
        <v>0</v>
      </c>
      <c r="O94" s="343">
        <f t="shared" si="42"/>
        <v>0</v>
      </c>
      <c r="P94" s="348" t="str">
        <f t="shared" si="43"/>
        <v>-</v>
      </c>
      <c r="Q94" s="342">
        <f t="shared" si="72"/>
        <v>0</v>
      </c>
      <c r="R94" s="342">
        <f t="shared" si="72"/>
        <v>-1000</v>
      </c>
      <c r="S94" s="343">
        <f t="shared" si="45"/>
        <v>1000</v>
      </c>
      <c r="T94" s="347" t="str">
        <f t="shared" si="46"/>
        <v>-</v>
      </c>
      <c r="U94" s="342">
        <f t="shared" si="73"/>
        <v>0</v>
      </c>
      <c r="V94" s="342">
        <f t="shared" si="73"/>
        <v>0</v>
      </c>
      <c r="W94" s="343">
        <f t="shared" si="48"/>
        <v>0</v>
      </c>
      <c r="X94" s="347" t="str">
        <f t="shared" si="49"/>
        <v>-</v>
      </c>
      <c r="Y94" s="342">
        <f t="shared" si="74"/>
        <v>0</v>
      </c>
      <c r="Z94" s="343">
        <f t="shared" si="50"/>
        <v>0</v>
      </c>
      <c r="AA94" s="348" t="str">
        <f t="shared" si="51"/>
        <v>-</v>
      </c>
      <c r="AB94" s="342">
        <f t="shared" si="75"/>
        <v>0</v>
      </c>
      <c r="AC94" s="342">
        <f t="shared" si="75"/>
        <v>-1000</v>
      </c>
      <c r="AD94" s="343">
        <f t="shared" si="53"/>
        <v>1000</v>
      </c>
      <c r="AE94" s="347" t="str">
        <f t="shared" si="54"/>
        <v>-</v>
      </c>
      <c r="AF94" s="342">
        <f t="shared" si="76"/>
        <v>0</v>
      </c>
      <c r="AG94" s="342">
        <f t="shared" si="76"/>
        <v>0</v>
      </c>
      <c r="AH94" s="343">
        <f t="shared" si="56"/>
        <v>0</v>
      </c>
      <c r="AI94" s="347" t="str">
        <f t="shared" si="57"/>
        <v>-</v>
      </c>
      <c r="AJ94" s="342">
        <f t="shared" si="77"/>
        <v>0</v>
      </c>
      <c r="AK94" s="343">
        <f t="shared" si="58"/>
        <v>0</v>
      </c>
      <c r="AL94" s="348" t="str">
        <f t="shared" si="59"/>
        <v>-</v>
      </c>
    </row>
    <row r="95" spans="2:38" hidden="1" outlineLevel="1" x14ac:dyDescent="0.2">
      <c r="B95" s="386" t="s">
        <v>1607</v>
      </c>
      <c r="C95" s="350"/>
      <c r="D95" s="350"/>
      <c r="E95" s="350"/>
      <c r="F95" s="342">
        <f t="shared" si="69"/>
        <v>0</v>
      </c>
      <c r="G95" s="342">
        <f t="shared" si="69"/>
        <v>0</v>
      </c>
      <c r="H95" s="343">
        <f t="shared" si="37"/>
        <v>0</v>
      </c>
      <c r="I95" s="347" t="str">
        <f t="shared" si="38"/>
        <v>-</v>
      </c>
      <c r="J95" s="342">
        <f t="shared" si="70"/>
        <v>0</v>
      </c>
      <c r="K95" s="342">
        <f t="shared" si="70"/>
        <v>0</v>
      </c>
      <c r="L95" s="343">
        <f t="shared" si="40"/>
        <v>0</v>
      </c>
      <c r="M95" s="347" t="str">
        <f t="shared" si="41"/>
        <v>-</v>
      </c>
      <c r="N95" s="342">
        <f t="shared" si="71"/>
        <v>0</v>
      </c>
      <c r="O95" s="343">
        <f t="shared" si="42"/>
        <v>0</v>
      </c>
      <c r="P95" s="348" t="str">
        <f t="shared" si="43"/>
        <v>-</v>
      </c>
      <c r="Q95" s="342">
        <f t="shared" si="72"/>
        <v>0</v>
      </c>
      <c r="R95" s="342">
        <f t="shared" si="72"/>
        <v>0</v>
      </c>
      <c r="S95" s="343">
        <f t="shared" si="45"/>
        <v>0</v>
      </c>
      <c r="T95" s="347" t="str">
        <f t="shared" si="46"/>
        <v>-</v>
      </c>
      <c r="U95" s="342">
        <f t="shared" si="73"/>
        <v>0</v>
      </c>
      <c r="V95" s="342">
        <f t="shared" si="73"/>
        <v>0</v>
      </c>
      <c r="W95" s="343">
        <f t="shared" si="48"/>
        <v>0</v>
      </c>
      <c r="X95" s="347" t="str">
        <f t="shared" si="49"/>
        <v>-</v>
      </c>
      <c r="Y95" s="342">
        <f t="shared" si="74"/>
        <v>0</v>
      </c>
      <c r="Z95" s="343">
        <f t="shared" si="50"/>
        <v>0</v>
      </c>
      <c r="AA95" s="348" t="str">
        <f t="shared" si="51"/>
        <v>-</v>
      </c>
      <c r="AB95" s="342">
        <f t="shared" si="75"/>
        <v>0</v>
      </c>
      <c r="AC95" s="342">
        <f t="shared" si="75"/>
        <v>0</v>
      </c>
      <c r="AD95" s="343">
        <f t="shared" si="53"/>
        <v>0</v>
      </c>
      <c r="AE95" s="347" t="str">
        <f t="shared" si="54"/>
        <v>-</v>
      </c>
      <c r="AF95" s="342">
        <f t="shared" si="76"/>
        <v>0</v>
      </c>
      <c r="AG95" s="342">
        <f t="shared" si="76"/>
        <v>0</v>
      </c>
      <c r="AH95" s="343">
        <f t="shared" si="56"/>
        <v>0</v>
      </c>
      <c r="AI95" s="347" t="str">
        <f t="shared" si="57"/>
        <v>-</v>
      </c>
      <c r="AJ95" s="342">
        <f t="shared" si="77"/>
        <v>0</v>
      </c>
      <c r="AK95" s="343">
        <f t="shared" si="58"/>
        <v>0</v>
      </c>
      <c r="AL95" s="348" t="str">
        <f t="shared" si="59"/>
        <v>-</v>
      </c>
    </row>
    <row r="96" spans="2:38" hidden="1" outlineLevel="1" x14ac:dyDescent="0.2">
      <c r="B96" s="386" t="s">
        <v>1608</v>
      </c>
      <c r="C96" s="350"/>
      <c r="D96" s="350"/>
      <c r="E96" s="350"/>
      <c r="F96" s="342">
        <f t="shared" si="69"/>
        <v>0</v>
      </c>
      <c r="G96" s="342">
        <f t="shared" si="69"/>
        <v>0</v>
      </c>
      <c r="H96" s="343">
        <f t="shared" si="37"/>
        <v>0</v>
      </c>
      <c r="I96" s="347" t="str">
        <f t="shared" si="38"/>
        <v>-</v>
      </c>
      <c r="J96" s="342">
        <f t="shared" si="70"/>
        <v>0</v>
      </c>
      <c r="K96" s="342">
        <f t="shared" si="70"/>
        <v>0</v>
      </c>
      <c r="L96" s="343">
        <f t="shared" si="40"/>
        <v>0</v>
      </c>
      <c r="M96" s="347" t="str">
        <f t="shared" si="41"/>
        <v>-</v>
      </c>
      <c r="N96" s="342">
        <f t="shared" si="71"/>
        <v>0</v>
      </c>
      <c r="O96" s="343">
        <f t="shared" si="42"/>
        <v>0</v>
      </c>
      <c r="P96" s="348" t="str">
        <f t="shared" si="43"/>
        <v>-</v>
      </c>
      <c r="Q96" s="342">
        <f t="shared" si="72"/>
        <v>0</v>
      </c>
      <c r="R96" s="342">
        <f t="shared" si="72"/>
        <v>0</v>
      </c>
      <c r="S96" s="343">
        <f t="shared" si="45"/>
        <v>0</v>
      </c>
      <c r="T96" s="347" t="str">
        <f t="shared" si="46"/>
        <v>-</v>
      </c>
      <c r="U96" s="342">
        <f t="shared" si="73"/>
        <v>0</v>
      </c>
      <c r="V96" s="342">
        <f t="shared" si="73"/>
        <v>0</v>
      </c>
      <c r="W96" s="343">
        <f t="shared" si="48"/>
        <v>0</v>
      </c>
      <c r="X96" s="347" t="str">
        <f t="shared" si="49"/>
        <v>-</v>
      </c>
      <c r="Y96" s="342">
        <f t="shared" si="74"/>
        <v>0</v>
      </c>
      <c r="Z96" s="343">
        <f t="shared" si="50"/>
        <v>0</v>
      </c>
      <c r="AA96" s="348" t="str">
        <f t="shared" si="51"/>
        <v>-</v>
      </c>
      <c r="AB96" s="342">
        <f t="shared" si="75"/>
        <v>0</v>
      </c>
      <c r="AC96" s="342">
        <f t="shared" si="75"/>
        <v>0</v>
      </c>
      <c r="AD96" s="343">
        <f t="shared" si="53"/>
        <v>0</v>
      </c>
      <c r="AE96" s="347" t="str">
        <f t="shared" si="54"/>
        <v>-</v>
      </c>
      <c r="AF96" s="342">
        <f t="shared" si="76"/>
        <v>0</v>
      </c>
      <c r="AG96" s="342">
        <f t="shared" si="76"/>
        <v>0</v>
      </c>
      <c r="AH96" s="343">
        <f t="shared" si="56"/>
        <v>0</v>
      </c>
      <c r="AI96" s="347" t="str">
        <f t="shared" si="57"/>
        <v>-</v>
      </c>
      <c r="AJ96" s="342">
        <f t="shared" si="77"/>
        <v>0</v>
      </c>
      <c r="AK96" s="343">
        <f t="shared" si="58"/>
        <v>0</v>
      </c>
      <c r="AL96" s="348" t="str">
        <f t="shared" si="59"/>
        <v>-</v>
      </c>
    </row>
    <row r="97" spans="2:38" hidden="1" outlineLevel="1" x14ac:dyDescent="0.2">
      <c r="B97" s="386" t="s">
        <v>1609</v>
      </c>
      <c r="C97" s="350"/>
      <c r="D97" s="350"/>
      <c r="E97" s="350"/>
      <c r="F97" s="342">
        <f t="shared" si="69"/>
        <v>0</v>
      </c>
      <c r="G97" s="342">
        <f t="shared" si="69"/>
        <v>0</v>
      </c>
      <c r="H97" s="343">
        <f t="shared" si="37"/>
        <v>0</v>
      </c>
      <c r="I97" s="347" t="str">
        <f t="shared" si="38"/>
        <v>-</v>
      </c>
      <c r="J97" s="342">
        <f t="shared" si="70"/>
        <v>0</v>
      </c>
      <c r="K97" s="342">
        <f t="shared" si="70"/>
        <v>0</v>
      </c>
      <c r="L97" s="343">
        <f t="shared" si="40"/>
        <v>0</v>
      </c>
      <c r="M97" s="347" t="str">
        <f t="shared" si="41"/>
        <v>-</v>
      </c>
      <c r="N97" s="342">
        <f t="shared" si="71"/>
        <v>0</v>
      </c>
      <c r="O97" s="343">
        <f t="shared" si="42"/>
        <v>0</v>
      </c>
      <c r="P97" s="348" t="str">
        <f t="shared" si="43"/>
        <v>-</v>
      </c>
      <c r="Q97" s="342">
        <f t="shared" si="72"/>
        <v>0</v>
      </c>
      <c r="R97" s="342">
        <f t="shared" si="72"/>
        <v>0</v>
      </c>
      <c r="S97" s="343">
        <f t="shared" si="45"/>
        <v>0</v>
      </c>
      <c r="T97" s="347" t="str">
        <f t="shared" si="46"/>
        <v>-</v>
      </c>
      <c r="U97" s="342">
        <f t="shared" si="73"/>
        <v>0</v>
      </c>
      <c r="V97" s="342">
        <f t="shared" si="73"/>
        <v>0</v>
      </c>
      <c r="W97" s="343">
        <f t="shared" si="48"/>
        <v>0</v>
      </c>
      <c r="X97" s="347" t="str">
        <f t="shared" si="49"/>
        <v>-</v>
      </c>
      <c r="Y97" s="342">
        <f t="shared" si="74"/>
        <v>0</v>
      </c>
      <c r="Z97" s="343">
        <f t="shared" si="50"/>
        <v>0</v>
      </c>
      <c r="AA97" s="348" t="str">
        <f t="shared" si="51"/>
        <v>-</v>
      </c>
      <c r="AB97" s="342">
        <f t="shared" si="75"/>
        <v>0</v>
      </c>
      <c r="AC97" s="342">
        <f t="shared" si="75"/>
        <v>0</v>
      </c>
      <c r="AD97" s="343">
        <f t="shared" si="53"/>
        <v>0</v>
      </c>
      <c r="AE97" s="347" t="str">
        <f t="shared" si="54"/>
        <v>-</v>
      </c>
      <c r="AF97" s="342">
        <f t="shared" si="76"/>
        <v>0</v>
      </c>
      <c r="AG97" s="342">
        <f t="shared" si="76"/>
        <v>0</v>
      </c>
      <c r="AH97" s="343">
        <f t="shared" si="56"/>
        <v>0</v>
      </c>
      <c r="AI97" s="347" t="str">
        <f t="shared" si="57"/>
        <v>-</v>
      </c>
      <c r="AJ97" s="342">
        <f t="shared" si="77"/>
        <v>0</v>
      </c>
      <c r="AK97" s="343">
        <f t="shared" si="58"/>
        <v>0</v>
      </c>
      <c r="AL97" s="348" t="str">
        <f t="shared" si="59"/>
        <v>-</v>
      </c>
    </row>
    <row r="98" spans="2:38" hidden="1" outlineLevel="1" x14ac:dyDescent="0.2">
      <c r="B98" s="386" t="s">
        <v>1610</v>
      </c>
      <c r="C98" s="350"/>
      <c r="D98" s="350"/>
      <c r="E98" s="350"/>
      <c r="F98" s="342">
        <f t="shared" si="69"/>
        <v>0</v>
      </c>
      <c r="G98" s="342">
        <f t="shared" si="69"/>
        <v>0</v>
      </c>
      <c r="H98" s="343">
        <f t="shared" si="37"/>
        <v>0</v>
      </c>
      <c r="I98" s="347" t="str">
        <f t="shared" si="38"/>
        <v>-</v>
      </c>
      <c r="J98" s="342">
        <f t="shared" si="70"/>
        <v>0</v>
      </c>
      <c r="K98" s="342">
        <f t="shared" si="70"/>
        <v>0</v>
      </c>
      <c r="L98" s="343">
        <f t="shared" si="40"/>
        <v>0</v>
      </c>
      <c r="M98" s="347" t="str">
        <f t="shared" si="41"/>
        <v>-</v>
      </c>
      <c r="N98" s="342">
        <f t="shared" si="71"/>
        <v>0</v>
      </c>
      <c r="O98" s="343">
        <f t="shared" si="42"/>
        <v>0</v>
      </c>
      <c r="P98" s="348" t="str">
        <f t="shared" si="43"/>
        <v>-</v>
      </c>
      <c r="Q98" s="342">
        <f t="shared" si="72"/>
        <v>0</v>
      </c>
      <c r="R98" s="342">
        <f t="shared" si="72"/>
        <v>0</v>
      </c>
      <c r="S98" s="343">
        <f t="shared" si="45"/>
        <v>0</v>
      </c>
      <c r="T98" s="347" t="str">
        <f t="shared" si="46"/>
        <v>-</v>
      </c>
      <c r="U98" s="342">
        <f t="shared" si="73"/>
        <v>0</v>
      </c>
      <c r="V98" s="342">
        <f t="shared" si="73"/>
        <v>0</v>
      </c>
      <c r="W98" s="343">
        <f t="shared" si="48"/>
        <v>0</v>
      </c>
      <c r="X98" s="347" t="str">
        <f t="shared" si="49"/>
        <v>-</v>
      </c>
      <c r="Y98" s="342">
        <f t="shared" si="74"/>
        <v>0</v>
      </c>
      <c r="Z98" s="343">
        <f t="shared" si="50"/>
        <v>0</v>
      </c>
      <c r="AA98" s="348" t="str">
        <f t="shared" si="51"/>
        <v>-</v>
      </c>
      <c r="AB98" s="342">
        <f t="shared" si="75"/>
        <v>0</v>
      </c>
      <c r="AC98" s="342">
        <f t="shared" si="75"/>
        <v>0</v>
      </c>
      <c r="AD98" s="343">
        <f t="shared" si="53"/>
        <v>0</v>
      </c>
      <c r="AE98" s="347" t="str">
        <f t="shared" si="54"/>
        <v>-</v>
      </c>
      <c r="AF98" s="342">
        <f t="shared" si="76"/>
        <v>0</v>
      </c>
      <c r="AG98" s="342">
        <f t="shared" si="76"/>
        <v>0</v>
      </c>
      <c r="AH98" s="343">
        <f t="shared" si="56"/>
        <v>0</v>
      </c>
      <c r="AI98" s="347" t="str">
        <f t="shared" si="57"/>
        <v>-</v>
      </c>
      <c r="AJ98" s="342">
        <f t="shared" si="77"/>
        <v>0</v>
      </c>
      <c r="AK98" s="343">
        <f t="shared" si="58"/>
        <v>0</v>
      </c>
      <c r="AL98" s="348" t="str">
        <f t="shared" si="59"/>
        <v>-</v>
      </c>
    </row>
    <row r="99" spans="2:38" hidden="1" outlineLevel="1" x14ac:dyDescent="0.2">
      <c r="B99" s="386" t="s">
        <v>1611</v>
      </c>
      <c r="C99" s="350"/>
      <c r="D99" s="350"/>
      <c r="E99" s="350"/>
      <c r="F99" s="342">
        <f t="shared" si="69"/>
        <v>0</v>
      </c>
      <c r="G99" s="342">
        <f t="shared" si="69"/>
        <v>0</v>
      </c>
      <c r="H99" s="343">
        <f t="shared" si="37"/>
        <v>0</v>
      </c>
      <c r="I99" s="347" t="str">
        <f t="shared" si="38"/>
        <v>-</v>
      </c>
      <c r="J99" s="342">
        <f t="shared" si="70"/>
        <v>0</v>
      </c>
      <c r="K99" s="342">
        <f t="shared" si="70"/>
        <v>0</v>
      </c>
      <c r="L99" s="343">
        <f t="shared" si="40"/>
        <v>0</v>
      </c>
      <c r="M99" s="347" t="str">
        <f t="shared" si="41"/>
        <v>-</v>
      </c>
      <c r="N99" s="342">
        <f t="shared" si="71"/>
        <v>0</v>
      </c>
      <c r="O99" s="343">
        <f t="shared" si="42"/>
        <v>0</v>
      </c>
      <c r="P99" s="348" t="str">
        <f t="shared" si="43"/>
        <v>-</v>
      </c>
      <c r="Q99" s="342">
        <f t="shared" si="72"/>
        <v>0</v>
      </c>
      <c r="R99" s="342">
        <f t="shared" si="72"/>
        <v>0</v>
      </c>
      <c r="S99" s="343">
        <f t="shared" si="45"/>
        <v>0</v>
      </c>
      <c r="T99" s="347" t="str">
        <f t="shared" si="46"/>
        <v>-</v>
      </c>
      <c r="U99" s="342">
        <f t="shared" si="73"/>
        <v>0</v>
      </c>
      <c r="V99" s="342">
        <f t="shared" si="73"/>
        <v>0</v>
      </c>
      <c r="W99" s="343">
        <f t="shared" si="48"/>
        <v>0</v>
      </c>
      <c r="X99" s="347" t="str">
        <f t="shared" si="49"/>
        <v>-</v>
      </c>
      <c r="Y99" s="342">
        <f t="shared" si="74"/>
        <v>0</v>
      </c>
      <c r="Z99" s="343">
        <f t="shared" si="50"/>
        <v>0</v>
      </c>
      <c r="AA99" s="348" t="str">
        <f t="shared" si="51"/>
        <v>-</v>
      </c>
      <c r="AB99" s="342">
        <f t="shared" si="75"/>
        <v>0</v>
      </c>
      <c r="AC99" s="342">
        <f t="shared" si="75"/>
        <v>0</v>
      </c>
      <c r="AD99" s="343">
        <f t="shared" si="53"/>
        <v>0</v>
      </c>
      <c r="AE99" s="347" t="str">
        <f t="shared" si="54"/>
        <v>-</v>
      </c>
      <c r="AF99" s="342">
        <f t="shared" si="76"/>
        <v>0</v>
      </c>
      <c r="AG99" s="342">
        <f t="shared" si="76"/>
        <v>0</v>
      </c>
      <c r="AH99" s="343">
        <f t="shared" si="56"/>
        <v>0</v>
      </c>
      <c r="AI99" s="347" t="str">
        <f t="shared" si="57"/>
        <v>-</v>
      </c>
      <c r="AJ99" s="342">
        <f t="shared" si="77"/>
        <v>0</v>
      </c>
      <c r="AK99" s="343">
        <f t="shared" si="58"/>
        <v>0</v>
      </c>
      <c r="AL99" s="348" t="str">
        <f t="shared" si="59"/>
        <v>-</v>
      </c>
    </row>
    <row r="100" spans="2:38" s="390" customFormat="1" collapsed="1" x14ac:dyDescent="0.2">
      <c r="B100" s="572" t="s">
        <v>1632</v>
      </c>
      <c r="C100" s="573"/>
      <c r="D100" s="573"/>
      <c r="E100" s="573"/>
      <c r="F100" s="428">
        <f>SUM(F84:F99)</f>
        <v>-3407.3672947416671</v>
      </c>
      <c r="G100" s="428">
        <f>SUM(G84:G99)</f>
        <v>-5203.2323516666665</v>
      </c>
      <c r="H100" s="364">
        <f t="shared" si="37"/>
        <v>1795.8650569249994</v>
      </c>
      <c r="I100" s="369">
        <f t="shared" si="38"/>
        <v>-0.52705355824023503</v>
      </c>
      <c r="J100" s="428">
        <f>SUM(J84:J99)</f>
        <v>-20444.203768450068</v>
      </c>
      <c r="K100" s="428">
        <f>SUM(K84:K99)</f>
        <v>0</v>
      </c>
      <c r="L100" s="364">
        <f t="shared" si="40"/>
        <v>-20444.203768450068</v>
      </c>
      <c r="M100" s="369">
        <f t="shared" si="41"/>
        <v>1</v>
      </c>
      <c r="N100" s="428">
        <f>SUM(N84:N99)</f>
        <v>98268.490995272703</v>
      </c>
      <c r="O100" s="364">
        <f t="shared" si="42"/>
        <v>98268.490995272703</v>
      </c>
      <c r="P100" s="370">
        <f t="shared" si="43"/>
        <v>1</v>
      </c>
      <c r="Q100" s="428">
        <f>SUM(Q84:Q99)</f>
        <v>-3407.3672947416671</v>
      </c>
      <c r="R100" s="428">
        <f>SUM(R84:R99)</f>
        <v>-5203.2323516666665</v>
      </c>
      <c r="S100" s="364">
        <f t="shared" si="45"/>
        <v>1795.8650569249994</v>
      </c>
      <c r="T100" s="369">
        <f t="shared" si="46"/>
        <v>-0.52705355824023503</v>
      </c>
      <c r="U100" s="428">
        <f>SUM(U84:U99)</f>
        <v>-20444.203768450068</v>
      </c>
      <c r="V100" s="428">
        <f>SUM(V84:V99)</f>
        <v>0</v>
      </c>
      <c r="W100" s="364">
        <f t="shared" si="48"/>
        <v>-20444.203768450068</v>
      </c>
      <c r="X100" s="369">
        <f t="shared" si="49"/>
        <v>1</v>
      </c>
      <c r="Y100" s="428">
        <f>SUM(Y84:Y99)</f>
        <v>98268.490995272703</v>
      </c>
      <c r="Z100" s="364">
        <f t="shared" si="50"/>
        <v>98268.490995272703</v>
      </c>
      <c r="AA100" s="370">
        <f t="shared" si="51"/>
        <v>1</v>
      </c>
      <c r="AB100" s="428">
        <f>SUM(AB84:AB99)</f>
        <v>-3407.3672947416671</v>
      </c>
      <c r="AC100" s="428">
        <f>SUM(AC84:AC99)</f>
        <v>-5203.2323516666665</v>
      </c>
      <c r="AD100" s="364">
        <f t="shared" si="53"/>
        <v>1795.8650569249994</v>
      </c>
      <c r="AE100" s="369">
        <f t="shared" si="54"/>
        <v>-0.52705355824023503</v>
      </c>
      <c r="AF100" s="428">
        <f>SUM(AF84:AF99)</f>
        <v>-20444.203768450068</v>
      </c>
      <c r="AG100" s="428">
        <f>SUM(AG84:AG99)</f>
        <v>0</v>
      </c>
      <c r="AH100" s="364">
        <f t="shared" si="56"/>
        <v>-20444.203768450068</v>
      </c>
      <c r="AI100" s="369">
        <f t="shared" si="57"/>
        <v>1</v>
      </c>
      <c r="AJ100" s="428">
        <f>SUM(AJ84:AJ99)</f>
        <v>98268.490995272703</v>
      </c>
      <c r="AK100" s="364">
        <f t="shared" si="58"/>
        <v>98268.490995272703</v>
      </c>
      <c r="AL100" s="370">
        <f t="shared" si="59"/>
        <v>1</v>
      </c>
    </row>
    <row r="101" spans="2:38" ht="17.25" customHeight="1" x14ac:dyDescent="0.2">
      <c r="B101" s="574" t="s">
        <v>1633</v>
      </c>
      <c r="C101" s="575"/>
      <c r="D101" s="575"/>
      <c r="E101" s="576"/>
      <c r="F101" s="391">
        <f>F81+F82+F83+F100</f>
        <v>-4243.5288683000008</v>
      </c>
      <c r="G101" s="391">
        <f>G81+G82+G83+G100</f>
        <v>-12688.733971666683</v>
      </c>
      <c r="H101" s="392">
        <f>F101-G101</f>
        <v>8445.205103366683</v>
      </c>
      <c r="I101" s="393">
        <f>IFERROR(H101/F101,"-")</f>
        <v>-1.9901373044623389</v>
      </c>
      <c r="J101" s="391">
        <f>J81+J82+J83+J100</f>
        <v>-47330.108397300071</v>
      </c>
      <c r="K101" s="391">
        <f>K81+K82+K83+K100</f>
        <v>-206982.8562315029</v>
      </c>
      <c r="L101" s="392">
        <f>J101-K101</f>
        <v>159652.74783420283</v>
      </c>
      <c r="M101" s="393">
        <f>IFERROR(L101/J101,"-")</f>
        <v>-3.3731751994742982</v>
      </c>
      <c r="N101" s="391">
        <f>L101-M101</f>
        <v>159656.1210094023</v>
      </c>
      <c r="O101" s="392">
        <f>N101-K101</f>
        <v>366638.97724090517</v>
      </c>
      <c r="P101" s="395">
        <f>IFERROR(O101/N101,"-")</f>
        <v>2.2964291937126133</v>
      </c>
      <c r="Q101" s="391">
        <f>Q81+Q82+Q83+Q100</f>
        <v>-4243.5288683000008</v>
      </c>
      <c r="R101" s="391">
        <f>R81+R82+R83+R100</f>
        <v>-12688.733971666683</v>
      </c>
      <c r="S101" s="392">
        <f>Q101-R101</f>
        <v>8445.205103366683</v>
      </c>
      <c r="T101" s="393">
        <f>IFERROR(S101/Q101,"-")</f>
        <v>-1.9901373044623389</v>
      </c>
      <c r="U101" s="391">
        <f>U81+U82+U83+U100</f>
        <v>-47330.108397300071</v>
      </c>
      <c r="V101" s="391">
        <f>V81+V82+V83+V100</f>
        <v>-206982.8562315029</v>
      </c>
      <c r="W101" s="392">
        <f>U101-V101</f>
        <v>159652.74783420283</v>
      </c>
      <c r="X101" s="393">
        <f>IFERROR(W101/U101,"-")</f>
        <v>-3.3731751994742982</v>
      </c>
      <c r="Y101" s="391">
        <f>W101-X101</f>
        <v>159656.1210094023</v>
      </c>
      <c r="Z101" s="392">
        <f>Y101-V101</f>
        <v>366638.97724090517</v>
      </c>
      <c r="AA101" s="395">
        <f>IFERROR(Z101/Y101,"-")</f>
        <v>2.2964291937126133</v>
      </c>
      <c r="AB101" s="391">
        <f>AB81+AB82+AB83+AB100</f>
        <v>-4243.5288683000008</v>
      </c>
      <c r="AC101" s="391">
        <f>AC81+AC82+AC83+AC100</f>
        <v>-12688.733971666683</v>
      </c>
      <c r="AD101" s="392">
        <f>AB101-AC101</f>
        <v>8445.205103366683</v>
      </c>
      <c r="AE101" s="393">
        <f>IFERROR(AD101/AB101,"-")</f>
        <v>-1.9901373044623389</v>
      </c>
      <c r="AF101" s="391">
        <f>AF81+AF82+AF83+AF100</f>
        <v>-47330.108397300071</v>
      </c>
      <c r="AG101" s="391">
        <f>AG81+AG82+AG83+AG100</f>
        <v>-206982.8562315029</v>
      </c>
      <c r="AH101" s="392">
        <f>AF101-AG101</f>
        <v>159652.74783420283</v>
      </c>
      <c r="AI101" s="393">
        <f>IFERROR(AH101/AF101,"-")</f>
        <v>-3.3731751994742982</v>
      </c>
      <c r="AJ101" s="391">
        <f>AH101-AI101</f>
        <v>159656.1210094023</v>
      </c>
      <c r="AK101" s="392">
        <f>AJ101-AG101</f>
        <v>366638.97724090517</v>
      </c>
      <c r="AL101" s="395">
        <f>IFERROR(AK101/AJ101,"-")</f>
        <v>2.2964291937126133</v>
      </c>
    </row>
    <row r="102" spans="2:38" x14ac:dyDescent="0.2">
      <c r="F102" s="429"/>
      <c r="G102" s="429"/>
      <c r="Q102" s="429"/>
      <c r="R102" s="429"/>
      <c r="AB102" s="429"/>
      <c r="AC102" s="429"/>
    </row>
    <row r="104" spans="2:38" x14ac:dyDescent="0.2">
      <c r="B104" s="430"/>
    </row>
  </sheetData>
  <mergeCells count="44">
    <mergeCell ref="AB8:AL8"/>
    <mergeCell ref="F9:P9"/>
    <mergeCell ref="Q9:AA9"/>
    <mergeCell ref="AB9:AL9"/>
    <mergeCell ref="B22:E22"/>
    <mergeCell ref="AB10:AE10"/>
    <mergeCell ref="AF10:AI10"/>
    <mergeCell ref="AJ10:AL10"/>
    <mergeCell ref="B31:E31"/>
    <mergeCell ref="B32:E32"/>
    <mergeCell ref="F8:P8"/>
    <mergeCell ref="Q8:AA8"/>
    <mergeCell ref="B21:E21"/>
    <mergeCell ref="F10:I10"/>
    <mergeCell ref="J10:M10"/>
    <mergeCell ref="N10:P10"/>
    <mergeCell ref="Q10:T10"/>
    <mergeCell ref="B13:E13"/>
    <mergeCell ref="B14:E14"/>
    <mergeCell ref="U10:X10"/>
    <mergeCell ref="Y10:AA10"/>
    <mergeCell ref="B33:E33"/>
    <mergeCell ref="B34:E34"/>
    <mergeCell ref="B67:E67"/>
    <mergeCell ref="B36:E36"/>
    <mergeCell ref="B39:E39"/>
    <mergeCell ref="B40:E40"/>
    <mergeCell ref="B41:E41"/>
    <mergeCell ref="B46:E46"/>
    <mergeCell ref="B47:E47"/>
    <mergeCell ref="B54:E54"/>
    <mergeCell ref="B55:E55"/>
    <mergeCell ref="B64:E64"/>
    <mergeCell ref="B65:E65"/>
    <mergeCell ref="B66:E66"/>
    <mergeCell ref="B35:E35"/>
    <mergeCell ref="B100:E100"/>
    <mergeCell ref="B101:E101"/>
    <mergeCell ref="B68:E68"/>
    <mergeCell ref="B69:E69"/>
    <mergeCell ref="B72:E72"/>
    <mergeCell ref="B73:E73"/>
    <mergeCell ref="B74:E74"/>
    <mergeCell ref="B83:E83"/>
  </mergeCells>
  <conditionalFormatting sqref="L1">
    <cfRule type="expression" dxfId="51" priority="1">
      <formula>AND(RIGHT(#REF!,4)="From",#REF!&lt;&gt;"MIR Code From")</formula>
    </cfRule>
  </conditionalFormatting>
  <conditionalFormatting sqref="L1">
    <cfRule type="expression" dxfId="50" priority="2">
      <formula>AND(#REF!&lt;&gt;"",RIGHT(#REF!,2)="To")</formula>
    </cfRule>
  </conditionalFormatting>
  <hyperlinks>
    <hyperlink ref="L1" location="'Assumptions-&gt;'!A1" display="у перечню форм"/>
  </hyperlinks>
  <pageMargins left="0.23622047244094491" right="0.23622047244094491" top="0.74803149606299213" bottom="0.74803149606299213" header="0.31496062992125984" footer="0.31496062992125984"/>
  <pageSetup paperSize="8" scale="7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7" tint="0.59999389629810485"/>
    <pageSetUpPr fitToPage="1"/>
  </sheetPr>
  <dimension ref="A1:R106"/>
  <sheetViews>
    <sheetView showGridLines="0" zoomScale="115" zoomScaleNormal="115" workbookViewId="0">
      <pane xSplit="5" ySplit="13" topLeftCell="F14" activePane="bottomRight" state="frozen"/>
      <selection activeCell="U41" sqref="U41"/>
      <selection pane="topRight" activeCell="U41" sqref="U41"/>
      <selection pane="bottomLeft" activeCell="U41" sqref="U41"/>
      <selection pane="bottomRight" activeCell="K26" sqref="K26"/>
    </sheetView>
  </sheetViews>
  <sheetFormatPr defaultRowHeight="15" outlineLevelRow="1" x14ac:dyDescent="0.25"/>
  <cols>
    <col min="1" max="1" width="5" style="321" customWidth="1"/>
    <col min="2" max="2" width="13.5703125" style="321" customWidth="1"/>
    <col min="3" max="3" width="15.7109375" style="321" customWidth="1"/>
    <col min="4" max="4" width="10.5703125" style="321" customWidth="1"/>
    <col min="5" max="5" width="5.7109375" style="321" customWidth="1"/>
    <col min="6" max="6" width="10.7109375" style="321" customWidth="1"/>
    <col min="8" max="16384" width="9.140625" style="321"/>
  </cols>
  <sheetData>
    <row r="1" spans="2:18" ht="31.5" x14ac:dyDescent="0.25">
      <c r="B1" s="320" t="s">
        <v>1634</v>
      </c>
      <c r="K1" s="162" t="s">
        <v>313</v>
      </c>
    </row>
    <row r="2" spans="2:18" ht="7.5" customHeight="1" x14ac:dyDescent="0.25">
      <c r="B2" s="320"/>
    </row>
    <row r="3" spans="2:18" x14ac:dyDescent="0.25">
      <c r="B3" s="323" t="s">
        <v>16</v>
      </c>
      <c r="C3" s="324" t="s">
        <v>1579</v>
      </c>
    </row>
    <row r="4" spans="2:18" x14ac:dyDescent="0.25">
      <c r="B4" s="323" t="s">
        <v>23</v>
      </c>
      <c r="C4" s="324" t="s">
        <v>1587</v>
      </c>
    </row>
    <row r="5" spans="2:18" x14ac:dyDescent="0.25">
      <c r="B5" s="323" t="s">
        <v>144</v>
      </c>
      <c r="C5" s="324" t="s">
        <v>1581</v>
      </c>
    </row>
    <row r="6" spans="2:18" x14ac:dyDescent="0.25">
      <c r="B6" s="323" t="s">
        <v>1582</v>
      </c>
      <c r="C6" s="325" t="s">
        <v>1583</v>
      </c>
    </row>
    <row r="7" spans="2:18" x14ac:dyDescent="0.25">
      <c r="B7" s="323" t="s">
        <v>1635</v>
      </c>
      <c r="C7" s="324" t="s">
        <v>357</v>
      </c>
    </row>
    <row r="8" spans="2:18" x14ac:dyDescent="0.25">
      <c r="B8" s="431" t="s">
        <v>1636</v>
      </c>
      <c r="C8" s="324" t="s">
        <v>1592</v>
      </c>
      <c r="F8" s="432"/>
    </row>
    <row r="9" spans="2:18" ht="15.75" customHeight="1" x14ac:dyDescent="0.25">
      <c r="B9" s="323" t="s">
        <v>78</v>
      </c>
      <c r="C9" s="324"/>
      <c r="F9" s="433"/>
    </row>
    <row r="10" spans="2:18" ht="15.75" customHeight="1" x14ac:dyDescent="0.25">
      <c r="B10" s="323" t="s">
        <v>1584</v>
      </c>
      <c r="C10" s="325" t="s">
        <v>1585</v>
      </c>
      <c r="F10" s="433"/>
    </row>
    <row r="11" spans="2:18" ht="15.75" customHeight="1" thickBot="1" x14ac:dyDescent="0.3">
      <c r="F11" s="433"/>
    </row>
    <row r="12" spans="2:18" ht="15.75" customHeight="1" thickTop="1" x14ac:dyDescent="0.2">
      <c r="F12" s="611" t="s">
        <v>1592</v>
      </c>
      <c r="G12" s="612"/>
      <c r="H12" s="612"/>
      <c r="I12" s="612"/>
      <c r="J12" s="612"/>
      <c r="K12" s="612"/>
      <c r="L12" s="612"/>
      <c r="M12" s="612"/>
      <c r="N12" s="612"/>
      <c r="O12" s="612"/>
      <c r="P12" s="612"/>
      <c r="Q12" s="612"/>
      <c r="R12" s="613"/>
    </row>
    <row r="13" spans="2:18" ht="34.5" customHeight="1" x14ac:dyDescent="0.2">
      <c r="F13" s="434">
        <v>45658</v>
      </c>
      <c r="G13" s="434">
        <v>45689</v>
      </c>
      <c r="H13" s="434">
        <v>45717</v>
      </c>
      <c r="I13" s="434">
        <v>45748</v>
      </c>
      <c r="J13" s="434">
        <v>45778</v>
      </c>
      <c r="K13" s="434">
        <v>45809</v>
      </c>
      <c r="L13" s="434">
        <v>45839</v>
      </c>
      <c r="M13" s="434">
        <v>45870</v>
      </c>
      <c r="N13" s="434">
        <v>45901</v>
      </c>
      <c r="O13" s="434">
        <v>45931</v>
      </c>
      <c r="P13" s="434">
        <v>45962</v>
      </c>
      <c r="Q13" s="434">
        <v>45992</v>
      </c>
      <c r="R13" s="435" t="s">
        <v>1589</v>
      </c>
    </row>
    <row r="14" spans="2:18" ht="16.5" customHeight="1" thickBot="1" x14ac:dyDescent="0.25">
      <c r="B14" s="334" t="s">
        <v>357</v>
      </c>
      <c r="C14" s="335"/>
      <c r="D14" s="335"/>
      <c r="E14" s="335"/>
      <c r="F14" s="336"/>
      <c r="G14" s="336"/>
      <c r="H14" s="336"/>
      <c r="I14" s="336"/>
      <c r="J14" s="336"/>
      <c r="K14" s="336"/>
      <c r="L14" s="336"/>
      <c r="M14" s="336"/>
      <c r="N14" s="336"/>
      <c r="O14" s="336"/>
      <c r="P14" s="336"/>
      <c r="Q14" s="336"/>
      <c r="R14" s="336"/>
    </row>
    <row r="15" spans="2:18" ht="13.5" thickTop="1" x14ac:dyDescent="0.2">
      <c r="B15" s="592" t="s">
        <v>1597</v>
      </c>
      <c r="C15" s="593"/>
      <c r="D15" s="593"/>
      <c r="E15" s="593"/>
      <c r="F15" s="436">
        <v>153939.58300000001</v>
      </c>
      <c r="G15" s="436">
        <v>153939.58300000001</v>
      </c>
      <c r="H15" s="436">
        <v>153939.58300000001</v>
      </c>
      <c r="I15" s="436">
        <v>153939.58300000001</v>
      </c>
      <c r="J15" s="436">
        <v>153939.58300000001</v>
      </c>
      <c r="K15" s="436">
        <v>153939.58300000001</v>
      </c>
      <c r="L15" s="342"/>
      <c r="M15" s="342"/>
      <c r="N15" s="342"/>
      <c r="O15" s="342"/>
      <c r="P15" s="342"/>
      <c r="Q15" s="342"/>
      <c r="R15" s="436">
        <f>SUM(F15:Q15)</f>
        <v>923637.49800000002</v>
      </c>
    </row>
    <row r="16" spans="2:18" ht="12.75" x14ac:dyDescent="0.2">
      <c r="B16" s="594" t="s">
        <v>181</v>
      </c>
      <c r="C16" s="595"/>
      <c r="D16" s="595"/>
      <c r="E16" s="595"/>
      <c r="F16" s="436">
        <v>28571.035099476099</v>
      </c>
      <c r="G16" s="436">
        <v>28571.035099476099</v>
      </c>
      <c r="H16" s="436">
        <v>28571.035099476099</v>
      </c>
      <c r="I16" s="436">
        <v>28571.035099476099</v>
      </c>
      <c r="J16" s="436">
        <v>28571.035099476099</v>
      </c>
      <c r="K16" s="436">
        <v>28571.035099476099</v>
      </c>
      <c r="L16" s="342"/>
      <c r="M16" s="342"/>
      <c r="N16" s="342"/>
      <c r="O16" s="342"/>
      <c r="P16" s="342"/>
      <c r="Q16" s="342"/>
      <c r="R16" s="436">
        <f t="shared" ref="R16:R43" si="0">SUM(F16:Q16)</f>
        <v>171426.2105968566</v>
      </c>
    </row>
    <row r="17" spans="2:18" ht="12.75" hidden="1" customHeight="1" outlineLevel="1" x14ac:dyDescent="0.2">
      <c r="B17" s="349" t="s">
        <v>1598</v>
      </c>
      <c r="C17" s="350"/>
      <c r="D17" s="350"/>
      <c r="E17" s="351"/>
      <c r="F17" s="436">
        <v>0</v>
      </c>
      <c r="G17" s="436">
        <v>0</v>
      </c>
      <c r="H17" s="436">
        <v>0</v>
      </c>
      <c r="I17" s="436">
        <v>0</v>
      </c>
      <c r="J17" s="436">
        <v>0</v>
      </c>
      <c r="K17" s="436">
        <v>0</v>
      </c>
      <c r="L17" s="342"/>
      <c r="M17" s="342"/>
      <c r="N17" s="342"/>
      <c r="O17" s="342"/>
      <c r="P17" s="342"/>
      <c r="Q17" s="342"/>
      <c r="R17" s="436">
        <f t="shared" si="0"/>
        <v>0</v>
      </c>
    </row>
    <row r="18" spans="2:18" ht="12.75" hidden="1" customHeight="1" outlineLevel="1" x14ac:dyDescent="0.2">
      <c r="B18" s="349" t="s">
        <v>1599</v>
      </c>
      <c r="C18" s="350"/>
      <c r="D18" s="350"/>
      <c r="E18" s="351"/>
      <c r="F18" s="436">
        <v>0</v>
      </c>
      <c r="G18" s="436">
        <v>0</v>
      </c>
      <c r="H18" s="436">
        <v>0</v>
      </c>
      <c r="I18" s="436">
        <v>0</v>
      </c>
      <c r="J18" s="436">
        <v>0</v>
      </c>
      <c r="K18" s="436">
        <v>0</v>
      </c>
      <c r="L18" s="342"/>
      <c r="M18" s="342"/>
      <c r="N18" s="342"/>
      <c r="O18" s="342"/>
      <c r="P18" s="342"/>
      <c r="Q18" s="342"/>
      <c r="R18" s="436">
        <f t="shared" si="0"/>
        <v>0</v>
      </c>
    </row>
    <row r="19" spans="2:18" ht="12.75" hidden="1" customHeight="1" outlineLevel="1" x14ac:dyDescent="0.2">
      <c r="B19" s="349" t="s">
        <v>1600</v>
      </c>
      <c r="C19" s="350"/>
      <c r="D19" s="350"/>
      <c r="E19" s="350"/>
      <c r="F19" s="436">
        <v>0</v>
      </c>
      <c r="G19" s="436">
        <v>0</v>
      </c>
      <c r="H19" s="436">
        <v>0</v>
      </c>
      <c r="I19" s="436">
        <v>0</v>
      </c>
      <c r="J19" s="436">
        <v>0</v>
      </c>
      <c r="K19" s="436">
        <v>0</v>
      </c>
      <c r="L19" s="342"/>
      <c r="M19" s="342"/>
      <c r="N19" s="342"/>
      <c r="O19" s="342"/>
      <c r="P19" s="342"/>
      <c r="Q19" s="342"/>
      <c r="R19" s="436">
        <f t="shared" si="0"/>
        <v>0</v>
      </c>
    </row>
    <row r="20" spans="2:18" ht="12.75" hidden="1" customHeight="1" outlineLevel="1" x14ac:dyDescent="0.2">
      <c r="B20" s="349" t="s">
        <v>1601</v>
      </c>
      <c r="C20" s="350"/>
      <c r="D20" s="350"/>
      <c r="E20" s="350"/>
      <c r="F20" s="436">
        <v>0</v>
      </c>
      <c r="G20" s="436">
        <v>0</v>
      </c>
      <c r="H20" s="436">
        <v>0</v>
      </c>
      <c r="I20" s="436">
        <v>0</v>
      </c>
      <c r="J20" s="436">
        <v>0</v>
      </c>
      <c r="K20" s="436">
        <v>0</v>
      </c>
      <c r="L20" s="342"/>
      <c r="M20" s="342"/>
      <c r="N20" s="342"/>
      <c r="O20" s="342"/>
      <c r="P20" s="342"/>
      <c r="Q20" s="342"/>
      <c r="R20" s="436">
        <f t="shared" si="0"/>
        <v>0</v>
      </c>
    </row>
    <row r="21" spans="2:18" ht="12.75" hidden="1" customHeight="1" outlineLevel="1" x14ac:dyDescent="0.2">
      <c r="B21" s="349" t="s">
        <v>1602</v>
      </c>
      <c r="C21" s="350"/>
      <c r="D21" s="350"/>
      <c r="E21" s="351"/>
      <c r="F21" s="436">
        <v>0</v>
      </c>
      <c r="G21" s="436">
        <v>0</v>
      </c>
      <c r="H21" s="436">
        <v>0</v>
      </c>
      <c r="I21" s="436">
        <v>0</v>
      </c>
      <c r="J21" s="436">
        <v>0</v>
      </c>
      <c r="K21" s="436">
        <v>0</v>
      </c>
      <c r="L21" s="342"/>
      <c r="M21" s="342"/>
      <c r="N21" s="342"/>
      <c r="O21" s="342"/>
      <c r="P21" s="342"/>
      <c r="Q21" s="342"/>
      <c r="R21" s="436">
        <f t="shared" si="0"/>
        <v>0</v>
      </c>
    </row>
    <row r="22" spans="2:18" ht="12.75" hidden="1" customHeight="1" outlineLevel="1" x14ac:dyDescent="0.2">
      <c r="B22" s="349" t="s">
        <v>1603</v>
      </c>
      <c r="C22" s="350"/>
      <c r="D22" s="350"/>
      <c r="E22" s="351"/>
      <c r="F22" s="436">
        <v>0</v>
      </c>
      <c r="G22" s="436">
        <v>0</v>
      </c>
      <c r="H22" s="436">
        <v>0</v>
      </c>
      <c r="I22" s="436">
        <v>0</v>
      </c>
      <c r="J22" s="436">
        <v>0</v>
      </c>
      <c r="K22" s="436">
        <v>0</v>
      </c>
      <c r="L22" s="342"/>
      <c r="M22" s="342"/>
      <c r="N22" s="342"/>
      <c r="O22" s="342"/>
      <c r="P22" s="342"/>
      <c r="Q22" s="342"/>
      <c r="R22" s="436">
        <f t="shared" si="0"/>
        <v>0</v>
      </c>
    </row>
    <row r="23" spans="2:18" ht="12.75" collapsed="1" x14ac:dyDescent="0.2">
      <c r="B23" s="600" t="s">
        <v>1604</v>
      </c>
      <c r="C23" s="601"/>
      <c r="D23" s="601"/>
      <c r="E23" s="602"/>
      <c r="F23" s="436">
        <f>SUM(F17:F22)</f>
        <v>0</v>
      </c>
      <c r="G23" s="436">
        <f t="shared" ref="G23:Q23" si="1">SUM(G17:G22)</f>
        <v>0</v>
      </c>
      <c r="H23" s="436">
        <f t="shared" si="1"/>
        <v>0</v>
      </c>
      <c r="I23" s="436">
        <f t="shared" si="1"/>
        <v>0</v>
      </c>
      <c r="J23" s="436">
        <f t="shared" si="1"/>
        <v>0</v>
      </c>
      <c r="K23" s="436">
        <f t="shared" si="1"/>
        <v>0</v>
      </c>
      <c r="L23" s="342">
        <f t="shared" si="1"/>
        <v>0</v>
      </c>
      <c r="M23" s="342">
        <f t="shared" si="1"/>
        <v>0</v>
      </c>
      <c r="N23" s="342">
        <f t="shared" si="1"/>
        <v>0</v>
      </c>
      <c r="O23" s="342">
        <f t="shared" si="1"/>
        <v>0</v>
      </c>
      <c r="P23" s="342">
        <f t="shared" si="1"/>
        <v>0</v>
      </c>
      <c r="Q23" s="342">
        <f t="shared" si="1"/>
        <v>0</v>
      </c>
      <c r="R23" s="436">
        <f t="shared" si="0"/>
        <v>0</v>
      </c>
    </row>
    <row r="24" spans="2:18" ht="12.75" x14ac:dyDescent="0.2">
      <c r="B24" s="598" t="s">
        <v>1605</v>
      </c>
      <c r="C24" s="599"/>
      <c r="D24" s="599"/>
      <c r="E24" s="599"/>
      <c r="F24" s="437">
        <f>SUM(F15:F16,F23)</f>
        <v>182510.61809947612</v>
      </c>
      <c r="G24" s="437">
        <f t="shared" ref="G24:Q24" si="2">SUM(G15:G16,G23)</f>
        <v>182510.61809947612</v>
      </c>
      <c r="H24" s="437">
        <f t="shared" si="2"/>
        <v>182510.61809947612</v>
      </c>
      <c r="I24" s="437">
        <f t="shared" si="2"/>
        <v>182510.61809947612</v>
      </c>
      <c r="J24" s="437">
        <f t="shared" si="2"/>
        <v>182510.61809947612</v>
      </c>
      <c r="K24" s="437">
        <f t="shared" si="2"/>
        <v>182510.61809947612</v>
      </c>
      <c r="L24" s="356">
        <f t="shared" si="2"/>
        <v>0</v>
      </c>
      <c r="M24" s="356">
        <f t="shared" si="2"/>
        <v>0</v>
      </c>
      <c r="N24" s="356">
        <f t="shared" si="2"/>
        <v>0</v>
      </c>
      <c r="O24" s="356">
        <f t="shared" si="2"/>
        <v>0</v>
      </c>
      <c r="P24" s="356">
        <f t="shared" si="2"/>
        <v>0</v>
      </c>
      <c r="Q24" s="356">
        <f t="shared" si="2"/>
        <v>0</v>
      </c>
      <c r="R24" s="437">
        <f t="shared" si="0"/>
        <v>1095063.7085968568</v>
      </c>
    </row>
    <row r="25" spans="2:18" ht="12.75" customHeight="1" x14ac:dyDescent="0.2">
      <c r="B25" s="361" t="s">
        <v>176</v>
      </c>
      <c r="C25" s="362"/>
      <c r="D25" s="362"/>
      <c r="E25" s="362"/>
      <c r="F25" s="436">
        <v>50000</v>
      </c>
      <c r="G25" s="436">
        <v>50000</v>
      </c>
      <c r="H25" s="436">
        <v>50000</v>
      </c>
      <c r="I25" s="436">
        <v>50000</v>
      </c>
      <c r="J25" s="436">
        <v>50000</v>
      </c>
      <c r="K25" s="436">
        <v>50000</v>
      </c>
      <c r="L25" s="363"/>
      <c r="M25" s="363"/>
      <c r="N25" s="363"/>
      <c r="O25" s="363"/>
      <c r="P25" s="363"/>
      <c r="Q25" s="363"/>
      <c r="R25" s="436">
        <f t="shared" si="0"/>
        <v>300000</v>
      </c>
    </row>
    <row r="26" spans="2:18" ht="12.75" customHeight="1" x14ac:dyDescent="0.2">
      <c r="B26" s="361" t="s">
        <v>184</v>
      </c>
      <c r="C26" s="362"/>
      <c r="D26" s="362"/>
      <c r="E26" s="362"/>
      <c r="F26" s="438">
        <v>0</v>
      </c>
      <c r="G26" s="438">
        <v>0</v>
      </c>
      <c r="H26" s="438">
        <v>0</v>
      </c>
      <c r="I26" s="438">
        <v>0</v>
      </c>
      <c r="J26" s="438">
        <v>0</v>
      </c>
      <c r="K26" s="438">
        <v>0</v>
      </c>
      <c r="L26" s="368"/>
      <c r="M26" s="368"/>
      <c r="N26" s="368"/>
      <c r="O26" s="368"/>
      <c r="P26" s="368"/>
      <c r="Q26" s="368"/>
      <c r="R26" s="438">
        <f t="shared" si="0"/>
        <v>0</v>
      </c>
    </row>
    <row r="27" spans="2:18" ht="12.75" hidden="1" customHeight="1" outlineLevel="1" x14ac:dyDescent="0.2">
      <c r="B27" s="349" t="s">
        <v>1606</v>
      </c>
      <c r="C27" s="362"/>
      <c r="D27" s="362"/>
      <c r="E27" s="362"/>
      <c r="F27" s="438">
        <v>0</v>
      </c>
      <c r="G27" s="438">
        <v>0</v>
      </c>
      <c r="H27" s="438">
        <v>0</v>
      </c>
      <c r="I27" s="438">
        <v>0</v>
      </c>
      <c r="J27" s="438">
        <v>0</v>
      </c>
      <c r="K27" s="438">
        <v>0</v>
      </c>
      <c r="L27" s="368"/>
      <c r="M27" s="368"/>
      <c r="N27" s="368"/>
      <c r="O27" s="368"/>
      <c r="P27" s="368"/>
      <c r="Q27" s="368"/>
      <c r="R27" s="438">
        <f t="shared" si="0"/>
        <v>0</v>
      </c>
    </row>
    <row r="28" spans="2:18" ht="12.75" hidden="1" customHeight="1" outlineLevel="1" x14ac:dyDescent="0.2">
      <c r="B28" s="349" t="s">
        <v>1607</v>
      </c>
      <c r="C28" s="362"/>
      <c r="D28" s="362"/>
      <c r="E28" s="362"/>
      <c r="F28" s="438">
        <v>0</v>
      </c>
      <c r="G28" s="438">
        <v>0</v>
      </c>
      <c r="H28" s="438">
        <v>0</v>
      </c>
      <c r="I28" s="438">
        <v>0</v>
      </c>
      <c r="J28" s="438">
        <v>0</v>
      </c>
      <c r="K28" s="438">
        <v>0</v>
      </c>
      <c r="L28" s="368"/>
      <c r="M28" s="368"/>
      <c r="N28" s="368"/>
      <c r="O28" s="368"/>
      <c r="P28" s="368"/>
      <c r="Q28" s="368"/>
      <c r="R28" s="438">
        <f t="shared" si="0"/>
        <v>0</v>
      </c>
    </row>
    <row r="29" spans="2:18" ht="12.75" hidden="1" customHeight="1" outlineLevel="1" x14ac:dyDescent="0.2">
      <c r="B29" s="349" t="s">
        <v>1608</v>
      </c>
      <c r="C29" s="362"/>
      <c r="D29" s="362"/>
      <c r="E29" s="362"/>
      <c r="F29" s="438">
        <v>0</v>
      </c>
      <c r="G29" s="438">
        <v>0</v>
      </c>
      <c r="H29" s="438">
        <v>0</v>
      </c>
      <c r="I29" s="438">
        <v>0</v>
      </c>
      <c r="J29" s="438">
        <v>0</v>
      </c>
      <c r="K29" s="438">
        <v>0</v>
      </c>
      <c r="L29" s="368"/>
      <c r="M29" s="368"/>
      <c r="N29" s="368"/>
      <c r="O29" s="368"/>
      <c r="P29" s="368"/>
      <c r="Q29" s="368"/>
      <c r="R29" s="438">
        <f t="shared" si="0"/>
        <v>0</v>
      </c>
    </row>
    <row r="30" spans="2:18" ht="12.75" hidden="1" customHeight="1" outlineLevel="1" x14ac:dyDescent="0.2">
      <c r="B30" s="349" t="s">
        <v>1609</v>
      </c>
      <c r="C30" s="362"/>
      <c r="D30" s="362"/>
      <c r="E30" s="362"/>
      <c r="F30" s="438">
        <v>0</v>
      </c>
      <c r="G30" s="438">
        <v>0</v>
      </c>
      <c r="H30" s="438">
        <v>0</v>
      </c>
      <c r="I30" s="438">
        <v>0</v>
      </c>
      <c r="J30" s="438">
        <v>0</v>
      </c>
      <c r="K30" s="438">
        <v>0</v>
      </c>
      <c r="L30" s="368"/>
      <c r="M30" s="368"/>
      <c r="N30" s="368"/>
      <c r="O30" s="368"/>
      <c r="P30" s="368"/>
      <c r="Q30" s="368"/>
      <c r="R30" s="438">
        <f t="shared" si="0"/>
        <v>0</v>
      </c>
    </row>
    <row r="31" spans="2:18" ht="12.75" hidden="1" customHeight="1" outlineLevel="1" x14ac:dyDescent="0.2">
      <c r="B31" s="349" t="s">
        <v>1610</v>
      </c>
      <c r="C31" s="362"/>
      <c r="D31" s="362"/>
      <c r="E31" s="362"/>
      <c r="F31" s="438">
        <v>0</v>
      </c>
      <c r="G31" s="438">
        <v>0</v>
      </c>
      <c r="H31" s="438">
        <v>0</v>
      </c>
      <c r="I31" s="438">
        <v>0</v>
      </c>
      <c r="J31" s="438">
        <v>0</v>
      </c>
      <c r="K31" s="438">
        <v>0</v>
      </c>
      <c r="L31" s="368"/>
      <c r="M31" s="368"/>
      <c r="N31" s="368"/>
      <c r="O31" s="368"/>
      <c r="P31" s="368"/>
      <c r="Q31" s="368"/>
      <c r="R31" s="438">
        <f t="shared" si="0"/>
        <v>0</v>
      </c>
    </row>
    <row r="32" spans="2:18" ht="12.75" hidden="1" customHeight="1" outlineLevel="1" x14ac:dyDescent="0.2">
      <c r="B32" s="349" t="s">
        <v>1611</v>
      </c>
      <c r="C32" s="362"/>
      <c r="D32" s="362"/>
      <c r="E32" s="362"/>
      <c r="F32" s="438">
        <v>0</v>
      </c>
      <c r="G32" s="438">
        <v>0</v>
      </c>
      <c r="H32" s="438">
        <v>0</v>
      </c>
      <c r="I32" s="438">
        <v>0</v>
      </c>
      <c r="J32" s="438">
        <v>0</v>
      </c>
      <c r="K32" s="438">
        <v>0</v>
      </c>
      <c r="L32" s="368"/>
      <c r="M32" s="368"/>
      <c r="N32" s="368"/>
      <c r="O32" s="368"/>
      <c r="P32" s="368"/>
      <c r="Q32" s="368"/>
      <c r="R32" s="438">
        <f t="shared" si="0"/>
        <v>0</v>
      </c>
    </row>
    <row r="33" spans="1:18" ht="12.75" customHeight="1" collapsed="1" x14ac:dyDescent="0.2">
      <c r="B33" s="600" t="s">
        <v>1612</v>
      </c>
      <c r="C33" s="601"/>
      <c r="D33" s="601"/>
      <c r="E33" s="602"/>
      <c r="F33" s="438">
        <f>SUM(F27:F32)</f>
        <v>0</v>
      </c>
      <c r="G33" s="438">
        <f t="shared" ref="G33:Q33" si="3">SUM(G27:G32)</f>
        <v>0</v>
      </c>
      <c r="H33" s="438">
        <f t="shared" si="3"/>
        <v>0</v>
      </c>
      <c r="I33" s="438">
        <f t="shared" si="3"/>
        <v>0</v>
      </c>
      <c r="J33" s="438">
        <f t="shared" si="3"/>
        <v>0</v>
      </c>
      <c r="K33" s="438">
        <f t="shared" si="3"/>
        <v>0</v>
      </c>
      <c r="L33" s="368">
        <f t="shared" si="3"/>
        <v>0</v>
      </c>
      <c r="M33" s="368">
        <f t="shared" si="3"/>
        <v>0</v>
      </c>
      <c r="N33" s="368">
        <f t="shared" si="3"/>
        <v>0</v>
      </c>
      <c r="O33" s="368">
        <f t="shared" si="3"/>
        <v>0</v>
      </c>
      <c r="P33" s="368">
        <f t="shared" si="3"/>
        <v>0</v>
      </c>
      <c r="Q33" s="368">
        <f t="shared" si="3"/>
        <v>0</v>
      </c>
      <c r="R33" s="438">
        <f t="shared" si="0"/>
        <v>0</v>
      </c>
    </row>
    <row r="34" spans="1:18" ht="12.75" x14ac:dyDescent="0.2">
      <c r="B34" s="598" t="s">
        <v>1613</v>
      </c>
      <c r="C34" s="599"/>
      <c r="D34" s="599"/>
      <c r="E34" s="599"/>
      <c r="F34" s="437">
        <f>F25+F26+F33</f>
        <v>50000</v>
      </c>
      <c r="G34" s="437">
        <f t="shared" ref="G34:Q34" si="4">G25+G26+G33</f>
        <v>50000</v>
      </c>
      <c r="H34" s="437">
        <f t="shared" si="4"/>
        <v>50000</v>
      </c>
      <c r="I34" s="437">
        <f t="shared" si="4"/>
        <v>50000</v>
      </c>
      <c r="J34" s="437">
        <f t="shared" si="4"/>
        <v>50000</v>
      </c>
      <c r="K34" s="437">
        <f t="shared" si="4"/>
        <v>50000</v>
      </c>
      <c r="L34" s="356">
        <f t="shared" si="4"/>
        <v>0</v>
      </c>
      <c r="M34" s="356">
        <f t="shared" si="4"/>
        <v>0</v>
      </c>
      <c r="N34" s="356">
        <f t="shared" si="4"/>
        <v>0</v>
      </c>
      <c r="O34" s="356">
        <f t="shared" si="4"/>
        <v>0</v>
      </c>
      <c r="P34" s="356">
        <f t="shared" si="4"/>
        <v>0</v>
      </c>
      <c r="Q34" s="356">
        <f t="shared" si="4"/>
        <v>0</v>
      </c>
      <c r="R34" s="437">
        <f t="shared" si="0"/>
        <v>300000</v>
      </c>
    </row>
    <row r="35" spans="1:18" ht="12.75" x14ac:dyDescent="0.2">
      <c r="B35" s="584" t="s">
        <v>1614</v>
      </c>
      <c r="C35" s="585"/>
      <c r="D35" s="585"/>
      <c r="E35" s="586"/>
      <c r="F35" s="438">
        <v>0</v>
      </c>
      <c r="G35" s="438">
        <v>0</v>
      </c>
      <c r="H35" s="438">
        <v>0</v>
      </c>
      <c r="I35" s="438">
        <v>0</v>
      </c>
      <c r="J35" s="438">
        <v>0</v>
      </c>
      <c r="K35" s="438">
        <v>0</v>
      </c>
      <c r="L35" s="368">
        <v>0</v>
      </c>
      <c r="M35" s="368">
        <v>0</v>
      </c>
      <c r="N35" s="368">
        <v>0</v>
      </c>
      <c r="O35" s="368">
        <v>0</v>
      </c>
      <c r="P35" s="368">
        <v>0</v>
      </c>
      <c r="Q35" s="368">
        <v>0</v>
      </c>
      <c r="R35" s="438">
        <f t="shared" si="0"/>
        <v>0</v>
      </c>
    </row>
    <row r="36" spans="1:18" ht="15.75" customHeight="1" x14ac:dyDescent="0.2">
      <c r="B36" s="587" t="s">
        <v>1615</v>
      </c>
      <c r="C36" s="588"/>
      <c r="D36" s="588"/>
      <c r="E36" s="588"/>
      <c r="F36" s="373">
        <f>F24+F34+F35</f>
        <v>232510.61809947612</v>
      </c>
      <c r="G36" s="373">
        <f t="shared" ref="G36:Q36" si="5">G24+G34+G35</f>
        <v>232510.61809947612</v>
      </c>
      <c r="H36" s="373">
        <f t="shared" si="5"/>
        <v>232510.61809947612</v>
      </c>
      <c r="I36" s="373">
        <f t="shared" si="5"/>
        <v>232510.61809947612</v>
      </c>
      <c r="J36" s="373">
        <f t="shared" si="5"/>
        <v>232510.61809947612</v>
      </c>
      <c r="K36" s="373">
        <f t="shared" si="5"/>
        <v>232510.61809947612</v>
      </c>
      <c r="L36" s="373">
        <f t="shared" si="5"/>
        <v>0</v>
      </c>
      <c r="M36" s="373">
        <f t="shared" si="5"/>
        <v>0</v>
      </c>
      <c r="N36" s="373">
        <f t="shared" si="5"/>
        <v>0</v>
      </c>
      <c r="O36" s="373">
        <f t="shared" si="5"/>
        <v>0</v>
      </c>
      <c r="P36" s="373">
        <f t="shared" si="5"/>
        <v>0</v>
      </c>
      <c r="Q36" s="373">
        <f t="shared" si="5"/>
        <v>0</v>
      </c>
      <c r="R36" s="373">
        <f t="shared" si="0"/>
        <v>1395063.7085968568</v>
      </c>
    </row>
    <row r="37" spans="1:18" s="384" customFormat="1" ht="12.75" x14ac:dyDescent="0.2">
      <c r="A37" s="378"/>
      <c r="B37" s="589" t="s">
        <v>1616</v>
      </c>
      <c r="C37" s="590"/>
      <c r="D37" s="590"/>
      <c r="E37" s="591"/>
      <c r="F37" s="439">
        <f t="shared" ref="F37:K37" si="6">5000000*1/12</f>
        <v>416666.66666666669</v>
      </c>
      <c r="G37" s="439">
        <f t="shared" si="6"/>
        <v>416666.66666666669</v>
      </c>
      <c r="H37" s="439">
        <f t="shared" si="6"/>
        <v>416666.66666666669</v>
      </c>
      <c r="I37" s="439">
        <f t="shared" si="6"/>
        <v>416666.66666666669</v>
      </c>
      <c r="J37" s="439">
        <f t="shared" si="6"/>
        <v>416666.66666666669</v>
      </c>
      <c r="K37" s="439">
        <f t="shared" si="6"/>
        <v>416666.66666666669</v>
      </c>
      <c r="L37" s="379"/>
      <c r="M37" s="379"/>
      <c r="N37" s="379"/>
      <c r="O37" s="379"/>
      <c r="P37" s="379"/>
      <c r="Q37" s="379"/>
      <c r="R37" s="439">
        <f t="shared" si="0"/>
        <v>2500000</v>
      </c>
    </row>
    <row r="38" spans="1:18" s="384" customFormat="1" ht="15" customHeight="1" x14ac:dyDescent="0.2">
      <c r="A38" s="378"/>
      <c r="B38" s="589" t="s">
        <v>1617</v>
      </c>
      <c r="C38" s="590"/>
      <c r="D38" s="590"/>
      <c r="E38" s="590"/>
      <c r="F38" s="440">
        <v>12000</v>
      </c>
      <c r="G38" s="440">
        <v>12000</v>
      </c>
      <c r="H38" s="440">
        <v>12000</v>
      </c>
      <c r="I38" s="440">
        <v>12000</v>
      </c>
      <c r="J38" s="440">
        <v>12000</v>
      </c>
      <c r="K38" s="440">
        <v>12000</v>
      </c>
      <c r="L38" s="385"/>
      <c r="M38" s="385"/>
      <c r="N38" s="385"/>
      <c r="O38" s="385"/>
      <c r="P38" s="385"/>
      <c r="Q38" s="385"/>
      <c r="R38" s="440">
        <f t="shared" si="0"/>
        <v>72000</v>
      </c>
    </row>
    <row r="39" spans="1:18" s="384" customFormat="1" ht="12.75" hidden="1" customHeight="1" outlineLevel="1" x14ac:dyDescent="0.2">
      <c r="A39" s="378"/>
      <c r="B39" s="386" t="s">
        <v>197</v>
      </c>
      <c r="C39" s="387"/>
      <c r="D39" s="387"/>
      <c r="E39" s="388"/>
      <c r="F39" s="436">
        <f t="shared" ref="F39:K39" si="7">500000*1/12</f>
        <v>41666.666666666664</v>
      </c>
      <c r="G39" s="436">
        <f t="shared" si="7"/>
        <v>41666.666666666664</v>
      </c>
      <c r="H39" s="436">
        <f t="shared" si="7"/>
        <v>41666.666666666664</v>
      </c>
      <c r="I39" s="436">
        <f t="shared" si="7"/>
        <v>41666.666666666664</v>
      </c>
      <c r="J39" s="436">
        <f t="shared" si="7"/>
        <v>41666.666666666664</v>
      </c>
      <c r="K39" s="436">
        <f t="shared" si="7"/>
        <v>41666.666666666664</v>
      </c>
      <c r="L39" s="363"/>
      <c r="M39" s="363"/>
      <c r="N39" s="363"/>
      <c r="O39" s="363"/>
      <c r="P39" s="363"/>
      <c r="Q39" s="363"/>
      <c r="R39" s="436">
        <f t="shared" si="0"/>
        <v>249999.99999999997</v>
      </c>
    </row>
    <row r="40" spans="1:18" s="384" customFormat="1" ht="12.75" hidden="1" customHeight="1" outlineLevel="1" x14ac:dyDescent="0.2">
      <c r="A40" s="378"/>
      <c r="B40" s="386" t="s">
        <v>1618</v>
      </c>
      <c r="C40" s="387"/>
      <c r="D40" s="387"/>
      <c r="E40" s="388"/>
      <c r="F40" s="436">
        <f t="shared" ref="F40:K40" si="8">100000*1/12</f>
        <v>8333.3333333333339</v>
      </c>
      <c r="G40" s="436">
        <f t="shared" si="8"/>
        <v>8333.3333333333339</v>
      </c>
      <c r="H40" s="436">
        <f t="shared" si="8"/>
        <v>8333.3333333333339</v>
      </c>
      <c r="I40" s="436">
        <f t="shared" si="8"/>
        <v>8333.3333333333339</v>
      </c>
      <c r="J40" s="436">
        <f t="shared" si="8"/>
        <v>8333.3333333333339</v>
      </c>
      <c r="K40" s="436">
        <f t="shared" si="8"/>
        <v>8333.3333333333339</v>
      </c>
      <c r="L40" s="363"/>
      <c r="M40" s="363"/>
      <c r="N40" s="363"/>
      <c r="O40" s="363"/>
      <c r="P40" s="363"/>
      <c r="Q40" s="363"/>
      <c r="R40" s="436">
        <f t="shared" si="0"/>
        <v>50000.000000000007</v>
      </c>
    </row>
    <row r="41" spans="1:18" s="390" customFormat="1" ht="12.75" collapsed="1" x14ac:dyDescent="0.2">
      <c r="A41" s="389"/>
      <c r="B41" s="589" t="s">
        <v>1619</v>
      </c>
      <c r="C41" s="590"/>
      <c r="D41" s="590"/>
      <c r="E41" s="591"/>
      <c r="F41" s="438">
        <f t="shared" ref="F41:Q41" si="9">SUM(F39:F40)</f>
        <v>50000</v>
      </c>
      <c r="G41" s="438">
        <f t="shared" si="9"/>
        <v>50000</v>
      </c>
      <c r="H41" s="438">
        <f t="shared" si="9"/>
        <v>50000</v>
      </c>
      <c r="I41" s="438">
        <f t="shared" si="9"/>
        <v>50000</v>
      </c>
      <c r="J41" s="438">
        <f t="shared" si="9"/>
        <v>50000</v>
      </c>
      <c r="K41" s="438">
        <f t="shared" si="9"/>
        <v>50000</v>
      </c>
      <c r="L41" s="368">
        <f t="shared" si="9"/>
        <v>0</v>
      </c>
      <c r="M41" s="368">
        <f t="shared" si="9"/>
        <v>0</v>
      </c>
      <c r="N41" s="368">
        <f t="shared" si="9"/>
        <v>0</v>
      </c>
      <c r="O41" s="368">
        <f t="shared" si="9"/>
        <v>0</v>
      </c>
      <c r="P41" s="368">
        <f t="shared" si="9"/>
        <v>0</v>
      </c>
      <c r="Q41" s="368">
        <f t="shared" si="9"/>
        <v>0</v>
      </c>
      <c r="R41" s="438">
        <f t="shared" si="0"/>
        <v>300000</v>
      </c>
    </row>
    <row r="42" spans="1:18" s="390" customFormat="1" ht="12.75" x14ac:dyDescent="0.2">
      <c r="A42" s="378"/>
      <c r="B42" s="582" t="s">
        <v>1620</v>
      </c>
      <c r="C42" s="583"/>
      <c r="D42" s="583"/>
      <c r="E42" s="583"/>
      <c r="F42" s="438">
        <v>4000</v>
      </c>
      <c r="G42" s="438">
        <v>4000</v>
      </c>
      <c r="H42" s="438">
        <v>4000</v>
      </c>
      <c r="I42" s="438">
        <v>4000</v>
      </c>
      <c r="J42" s="438">
        <v>4000</v>
      </c>
      <c r="K42" s="438">
        <v>4000</v>
      </c>
      <c r="L42" s="368"/>
      <c r="M42" s="368"/>
      <c r="N42" s="368"/>
      <c r="O42" s="368"/>
      <c r="P42" s="368"/>
      <c r="Q42" s="368"/>
      <c r="R42" s="438">
        <f t="shared" si="0"/>
        <v>24000</v>
      </c>
    </row>
    <row r="43" spans="1:18" s="390" customFormat="1" ht="18.75" customHeight="1" x14ac:dyDescent="0.2">
      <c r="B43" s="574" t="s">
        <v>1621</v>
      </c>
      <c r="C43" s="575"/>
      <c r="D43" s="575"/>
      <c r="E43" s="576"/>
      <c r="F43" s="391">
        <f>SUM(F36:F38,F41:F42)</f>
        <v>715177.28476614284</v>
      </c>
      <c r="G43" s="391">
        <f t="shared" ref="G43:Q43" si="10">SUM(G36:G38,G41:G42)</f>
        <v>715177.28476614284</v>
      </c>
      <c r="H43" s="391">
        <f t="shared" si="10"/>
        <v>715177.28476614284</v>
      </c>
      <c r="I43" s="391">
        <f t="shared" si="10"/>
        <v>715177.28476614284</v>
      </c>
      <c r="J43" s="391">
        <f t="shared" si="10"/>
        <v>715177.28476614284</v>
      </c>
      <c r="K43" s="391">
        <f t="shared" si="10"/>
        <v>715177.28476614284</v>
      </c>
      <c r="L43" s="391">
        <f t="shared" si="10"/>
        <v>0</v>
      </c>
      <c r="M43" s="391">
        <f t="shared" si="10"/>
        <v>0</v>
      </c>
      <c r="N43" s="391">
        <f t="shared" si="10"/>
        <v>0</v>
      </c>
      <c r="O43" s="391">
        <f t="shared" si="10"/>
        <v>0</v>
      </c>
      <c r="P43" s="391">
        <f t="shared" si="10"/>
        <v>0</v>
      </c>
      <c r="Q43" s="391">
        <f t="shared" si="10"/>
        <v>0</v>
      </c>
      <c r="R43" s="391">
        <f t="shared" si="0"/>
        <v>4291063.7085968573</v>
      </c>
    </row>
    <row r="44" spans="1:18" ht="16.5" customHeight="1" x14ac:dyDescent="0.2">
      <c r="B44" s="396" t="s">
        <v>1622</v>
      </c>
      <c r="C44" s="397"/>
      <c r="D44" s="397"/>
      <c r="E44" s="397"/>
      <c r="F44" s="441">
        <f>F34/F24</f>
        <v>0.27395666356654302</v>
      </c>
      <c r="G44" s="441">
        <f t="shared" ref="G44:R44" si="11">G34/G24</f>
        <v>0.27395666356654302</v>
      </c>
      <c r="H44" s="441">
        <f t="shared" si="11"/>
        <v>0.27395666356654302</v>
      </c>
      <c r="I44" s="441">
        <f t="shared" si="11"/>
        <v>0.27395666356654302</v>
      </c>
      <c r="J44" s="441">
        <f t="shared" si="11"/>
        <v>0.27395666356654302</v>
      </c>
      <c r="K44" s="441">
        <f t="shared" si="11"/>
        <v>0.27395666356654302</v>
      </c>
      <c r="L44" s="398"/>
      <c r="M44" s="398"/>
      <c r="N44" s="398"/>
      <c r="O44" s="398"/>
      <c r="P44" s="398"/>
      <c r="Q44" s="398"/>
      <c r="R44" s="441">
        <f t="shared" si="11"/>
        <v>0.27395666356654302</v>
      </c>
    </row>
    <row r="45" spans="1:18" ht="13.5" thickBot="1" x14ac:dyDescent="0.25">
      <c r="B45" s="405" t="s">
        <v>1531</v>
      </c>
      <c r="C45" s="406"/>
      <c r="D45" s="406"/>
      <c r="E45" s="406"/>
      <c r="F45" s="442">
        <v>335</v>
      </c>
      <c r="G45" s="442">
        <v>335</v>
      </c>
      <c r="H45" s="442">
        <v>335</v>
      </c>
      <c r="I45" s="442">
        <v>335</v>
      </c>
      <c r="J45" s="442">
        <v>335</v>
      </c>
      <c r="K45" s="442">
        <v>335</v>
      </c>
      <c r="L45" s="407"/>
      <c r="M45" s="407"/>
      <c r="N45" s="407"/>
      <c r="O45" s="407"/>
      <c r="P45" s="407"/>
      <c r="Q45" s="407"/>
      <c r="R45" s="442">
        <v>335</v>
      </c>
    </row>
    <row r="46" spans="1:18" s="412" customFormat="1" ht="14.25" thickTop="1" thickBot="1" x14ac:dyDescent="0.25">
      <c r="B46" s="413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3"/>
      <c r="O46" s="413"/>
      <c r="P46" s="413"/>
      <c r="Q46" s="413"/>
      <c r="R46" s="413"/>
    </row>
    <row r="47" spans="1:18" ht="16.5" customHeight="1" thickTop="1" thickBot="1" x14ac:dyDescent="0.25">
      <c r="B47" s="417" t="s">
        <v>226</v>
      </c>
      <c r="C47" s="418"/>
      <c r="D47" s="418"/>
      <c r="E47" s="418"/>
      <c r="F47" s="418"/>
      <c r="G47" s="418"/>
      <c r="H47" s="418"/>
      <c r="I47" s="418"/>
      <c r="J47" s="418"/>
      <c r="K47" s="418"/>
      <c r="L47" s="418"/>
      <c r="M47" s="418"/>
      <c r="N47" s="418"/>
      <c r="O47" s="418"/>
      <c r="P47" s="418"/>
      <c r="Q47" s="418"/>
      <c r="R47" s="418"/>
    </row>
    <row r="48" spans="1:18" s="390" customFormat="1" ht="13.5" thickTop="1" x14ac:dyDescent="0.2">
      <c r="B48" s="592" t="s">
        <v>156</v>
      </c>
      <c r="C48" s="593"/>
      <c r="D48" s="593"/>
      <c r="E48" s="593"/>
      <c r="F48" s="436">
        <v>139983.89283333335</v>
      </c>
      <c r="G48" s="436">
        <v>139983.89283333335</v>
      </c>
      <c r="H48" s="436">
        <v>139983.89283333335</v>
      </c>
      <c r="I48" s="436">
        <v>139983.89283333335</v>
      </c>
      <c r="J48" s="436">
        <v>139983.89283333335</v>
      </c>
      <c r="K48" s="436">
        <v>139983.89283333335</v>
      </c>
      <c r="L48" s="342"/>
      <c r="M48" s="342"/>
      <c r="N48" s="342"/>
      <c r="O48" s="342"/>
      <c r="P48" s="342"/>
      <c r="Q48" s="342"/>
      <c r="R48" s="436">
        <f t="shared" ref="R48:R76" si="12">SUM(F48:Q48)</f>
        <v>839903.35700000008</v>
      </c>
    </row>
    <row r="49" spans="2:18" s="390" customFormat="1" ht="12.75" x14ac:dyDescent="0.2">
      <c r="B49" s="594" t="s">
        <v>181</v>
      </c>
      <c r="C49" s="595"/>
      <c r="D49" s="595"/>
      <c r="E49" s="595"/>
      <c r="F49" s="436">
        <v>47805.635663082532</v>
      </c>
      <c r="G49" s="436">
        <v>47805.635663082532</v>
      </c>
      <c r="H49" s="436">
        <v>47805.635663082532</v>
      </c>
      <c r="I49" s="436">
        <v>47805.635663082532</v>
      </c>
      <c r="J49" s="436">
        <v>47805.635663082532</v>
      </c>
      <c r="K49" s="436">
        <v>47805.635663082532</v>
      </c>
      <c r="L49" s="342"/>
      <c r="M49" s="342"/>
      <c r="N49" s="342"/>
      <c r="O49" s="342"/>
      <c r="P49" s="342"/>
      <c r="Q49" s="342"/>
      <c r="R49" s="436">
        <f t="shared" si="12"/>
        <v>286833.81397849519</v>
      </c>
    </row>
    <row r="50" spans="2:18" s="390" customFormat="1" ht="12.75" hidden="1" customHeight="1" outlineLevel="1" x14ac:dyDescent="0.2">
      <c r="B50" s="349" t="s">
        <v>1598</v>
      </c>
      <c r="C50" s="350"/>
      <c r="D50" s="350"/>
      <c r="E50" s="351"/>
      <c r="F50" s="436">
        <v>0</v>
      </c>
      <c r="G50" s="436">
        <v>0</v>
      </c>
      <c r="H50" s="436">
        <v>0</v>
      </c>
      <c r="I50" s="436">
        <v>0</v>
      </c>
      <c r="J50" s="436">
        <v>0</v>
      </c>
      <c r="K50" s="436">
        <v>0</v>
      </c>
      <c r="L50" s="342"/>
      <c r="M50" s="342"/>
      <c r="N50" s="342"/>
      <c r="O50" s="342"/>
      <c r="P50" s="342"/>
      <c r="Q50" s="342"/>
      <c r="R50" s="436">
        <f t="shared" si="12"/>
        <v>0</v>
      </c>
    </row>
    <row r="51" spans="2:18" s="390" customFormat="1" ht="12.75" hidden="1" customHeight="1" outlineLevel="1" x14ac:dyDescent="0.2">
      <c r="B51" s="349" t="s">
        <v>1599</v>
      </c>
      <c r="C51" s="350"/>
      <c r="D51" s="350"/>
      <c r="E51" s="351"/>
      <c r="F51" s="436">
        <v>0</v>
      </c>
      <c r="G51" s="436">
        <v>0</v>
      </c>
      <c r="H51" s="436">
        <v>0</v>
      </c>
      <c r="I51" s="436">
        <v>0</v>
      </c>
      <c r="J51" s="436">
        <v>0</v>
      </c>
      <c r="K51" s="436">
        <v>0</v>
      </c>
      <c r="L51" s="342"/>
      <c r="M51" s="342"/>
      <c r="N51" s="342"/>
      <c r="O51" s="342"/>
      <c r="P51" s="342"/>
      <c r="Q51" s="342"/>
      <c r="R51" s="436">
        <f t="shared" si="12"/>
        <v>0</v>
      </c>
    </row>
    <row r="52" spans="2:18" s="390" customFormat="1" ht="12.75" hidden="1" customHeight="1" outlineLevel="1" x14ac:dyDescent="0.2">
      <c r="B52" s="349" t="s">
        <v>1600</v>
      </c>
      <c r="C52" s="350"/>
      <c r="D52" s="350"/>
      <c r="E52" s="350"/>
      <c r="F52" s="436">
        <v>0</v>
      </c>
      <c r="G52" s="436">
        <v>0</v>
      </c>
      <c r="H52" s="436">
        <v>0</v>
      </c>
      <c r="I52" s="436">
        <v>0</v>
      </c>
      <c r="J52" s="436">
        <v>0</v>
      </c>
      <c r="K52" s="436">
        <v>0</v>
      </c>
      <c r="L52" s="342"/>
      <c r="M52" s="342"/>
      <c r="N52" s="342"/>
      <c r="O52" s="342"/>
      <c r="P52" s="342"/>
      <c r="Q52" s="342"/>
      <c r="R52" s="436">
        <f t="shared" si="12"/>
        <v>0</v>
      </c>
    </row>
    <row r="53" spans="2:18" s="390" customFormat="1" ht="12.75" hidden="1" customHeight="1" outlineLevel="1" x14ac:dyDescent="0.2">
      <c r="B53" s="349" t="s">
        <v>1601</v>
      </c>
      <c r="C53" s="350"/>
      <c r="D53" s="350"/>
      <c r="E53" s="350"/>
      <c r="F53" s="436">
        <v>0</v>
      </c>
      <c r="G53" s="436">
        <v>0</v>
      </c>
      <c r="H53" s="436">
        <v>0</v>
      </c>
      <c r="I53" s="436">
        <v>0</v>
      </c>
      <c r="J53" s="436">
        <v>0</v>
      </c>
      <c r="K53" s="436">
        <v>0</v>
      </c>
      <c r="L53" s="342"/>
      <c r="M53" s="342"/>
      <c r="N53" s="342"/>
      <c r="O53" s="342"/>
      <c r="P53" s="342"/>
      <c r="Q53" s="342"/>
      <c r="R53" s="436">
        <f t="shared" si="12"/>
        <v>0</v>
      </c>
    </row>
    <row r="54" spans="2:18" s="390" customFormat="1" ht="12.75" hidden="1" customHeight="1" outlineLevel="1" x14ac:dyDescent="0.2">
      <c r="B54" s="349" t="s">
        <v>1602</v>
      </c>
      <c r="C54" s="350"/>
      <c r="D54" s="350"/>
      <c r="E54" s="351"/>
      <c r="F54" s="436">
        <v>0</v>
      </c>
      <c r="G54" s="436">
        <v>0</v>
      </c>
      <c r="H54" s="436">
        <v>0</v>
      </c>
      <c r="I54" s="436">
        <v>0</v>
      </c>
      <c r="J54" s="436">
        <v>0</v>
      </c>
      <c r="K54" s="436">
        <v>0</v>
      </c>
      <c r="L54" s="342"/>
      <c r="M54" s="342"/>
      <c r="N54" s="342"/>
      <c r="O54" s="342"/>
      <c r="P54" s="342"/>
      <c r="Q54" s="342"/>
      <c r="R54" s="436">
        <f t="shared" si="12"/>
        <v>0</v>
      </c>
    </row>
    <row r="55" spans="2:18" s="390" customFormat="1" ht="12.75" hidden="1" customHeight="1" outlineLevel="1" x14ac:dyDescent="0.2">
      <c r="B55" s="349" t="s">
        <v>1603</v>
      </c>
      <c r="C55" s="350"/>
      <c r="D55" s="350"/>
      <c r="E55" s="351"/>
      <c r="F55" s="436">
        <v>0</v>
      </c>
      <c r="G55" s="436">
        <v>0</v>
      </c>
      <c r="H55" s="436">
        <v>0</v>
      </c>
      <c r="I55" s="436">
        <v>0</v>
      </c>
      <c r="J55" s="436">
        <v>0</v>
      </c>
      <c r="K55" s="436">
        <v>0</v>
      </c>
      <c r="L55" s="342"/>
      <c r="M55" s="342"/>
      <c r="N55" s="342"/>
      <c r="O55" s="342"/>
      <c r="P55" s="342"/>
      <c r="Q55" s="342"/>
      <c r="R55" s="436">
        <f t="shared" si="12"/>
        <v>0</v>
      </c>
    </row>
    <row r="56" spans="2:18" s="390" customFormat="1" ht="12.75" collapsed="1" x14ac:dyDescent="0.2">
      <c r="B56" s="596" t="s">
        <v>1624</v>
      </c>
      <c r="C56" s="597"/>
      <c r="D56" s="597"/>
      <c r="E56" s="597"/>
      <c r="F56" s="436">
        <f>SUM(F50:F55)</f>
        <v>0</v>
      </c>
      <c r="G56" s="436">
        <f t="shared" ref="G56:Q56" si="13">SUM(G50:G55)</f>
        <v>0</v>
      </c>
      <c r="H56" s="436">
        <f t="shared" si="13"/>
        <v>0</v>
      </c>
      <c r="I56" s="436">
        <f t="shared" si="13"/>
        <v>0</v>
      </c>
      <c r="J56" s="436">
        <f t="shared" si="13"/>
        <v>0</v>
      </c>
      <c r="K56" s="436">
        <f t="shared" si="13"/>
        <v>0</v>
      </c>
      <c r="L56" s="342">
        <f t="shared" si="13"/>
        <v>0</v>
      </c>
      <c r="M56" s="342">
        <f t="shared" si="13"/>
        <v>0</v>
      </c>
      <c r="N56" s="342">
        <f t="shared" si="13"/>
        <v>0</v>
      </c>
      <c r="O56" s="342">
        <f t="shared" si="13"/>
        <v>0</v>
      </c>
      <c r="P56" s="342">
        <f t="shared" si="13"/>
        <v>0</v>
      </c>
      <c r="Q56" s="342">
        <f t="shared" si="13"/>
        <v>0</v>
      </c>
      <c r="R56" s="436">
        <f t="shared" si="12"/>
        <v>0</v>
      </c>
    </row>
    <row r="57" spans="2:18" s="390" customFormat="1" ht="12.75" x14ac:dyDescent="0.2">
      <c r="B57" s="598" t="s">
        <v>1605</v>
      </c>
      <c r="C57" s="599"/>
      <c r="D57" s="599"/>
      <c r="E57" s="599"/>
      <c r="F57" s="437">
        <f>SUM(F48:F49,F56)</f>
        <v>187789.52849641588</v>
      </c>
      <c r="G57" s="437">
        <f t="shared" ref="G57:Q57" si="14">SUM(G48:G49,G56)</f>
        <v>187789.52849641588</v>
      </c>
      <c r="H57" s="437">
        <f t="shared" si="14"/>
        <v>187789.52849641588</v>
      </c>
      <c r="I57" s="437">
        <f t="shared" si="14"/>
        <v>187789.52849641588</v>
      </c>
      <c r="J57" s="437">
        <f t="shared" si="14"/>
        <v>187789.52849641588</v>
      </c>
      <c r="K57" s="437">
        <f t="shared" si="14"/>
        <v>187789.52849641588</v>
      </c>
      <c r="L57" s="356">
        <f t="shared" si="14"/>
        <v>0</v>
      </c>
      <c r="M57" s="356">
        <f t="shared" si="14"/>
        <v>0</v>
      </c>
      <c r="N57" s="356">
        <f t="shared" si="14"/>
        <v>0</v>
      </c>
      <c r="O57" s="356">
        <f t="shared" si="14"/>
        <v>0</v>
      </c>
      <c r="P57" s="356">
        <f t="shared" si="14"/>
        <v>0</v>
      </c>
      <c r="Q57" s="356">
        <f t="shared" si="14"/>
        <v>0</v>
      </c>
      <c r="R57" s="437">
        <f t="shared" si="12"/>
        <v>1126737.1709784952</v>
      </c>
    </row>
    <row r="58" spans="2:18" s="390" customFormat="1" ht="12.75" customHeight="1" x14ac:dyDescent="0.2">
      <c r="B58" s="361" t="s">
        <v>176</v>
      </c>
      <c r="C58" s="362"/>
      <c r="D58" s="362"/>
      <c r="E58" s="362"/>
      <c r="F58" s="436">
        <v>41313.722308318567</v>
      </c>
      <c r="G58" s="436">
        <v>41313.722308318567</v>
      </c>
      <c r="H58" s="436">
        <v>41313.722308318567</v>
      </c>
      <c r="I58" s="436">
        <v>41313.722308318567</v>
      </c>
      <c r="J58" s="436">
        <v>41313.722308318567</v>
      </c>
      <c r="K58" s="436">
        <v>41313.722308318567</v>
      </c>
      <c r="L58" s="363"/>
      <c r="M58" s="363"/>
      <c r="N58" s="363"/>
      <c r="O58" s="363"/>
      <c r="P58" s="363"/>
      <c r="Q58" s="363"/>
      <c r="R58" s="436">
        <f t="shared" si="12"/>
        <v>247882.3338499114</v>
      </c>
    </row>
    <row r="59" spans="2:18" s="390" customFormat="1" ht="12.75" customHeight="1" x14ac:dyDescent="0.2">
      <c r="B59" s="361" t="s">
        <v>184</v>
      </c>
      <c r="C59" s="362"/>
      <c r="D59" s="362"/>
      <c r="E59" s="362"/>
      <c r="F59" s="436">
        <v>0</v>
      </c>
      <c r="G59" s="436">
        <v>0</v>
      </c>
      <c r="H59" s="436">
        <v>0</v>
      </c>
      <c r="I59" s="436">
        <v>0</v>
      </c>
      <c r="J59" s="436">
        <v>0</v>
      </c>
      <c r="K59" s="436">
        <v>0</v>
      </c>
      <c r="L59" s="363"/>
      <c r="M59" s="363"/>
      <c r="N59" s="363"/>
      <c r="O59" s="363"/>
      <c r="P59" s="363"/>
      <c r="Q59" s="363"/>
      <c r="R59" s="436">
        <f t="shared" si="12"/>
        <v>0</v>
      </c>
    </row>
    <row r="60" spans="2:18" s="390" customFormat="1" ht="12.75" hidden="1" customHeight="1" outlineLevel="1" x14ac:dyDescent="0.2">
      <c r="B60" s="349" t="s">
        <v>1606</v>
      </c>
      <c r="C60" s="362"/>
      <c r="D60" s="362"/>
      <c r="E60" s="362"/>
      <c r="F60" s="436">
        <v>0</v>
      </c>
      <c r="G60" s="436">
        <v>0</v>
      </c>
      <c r="H60" s="436">
        <v>0</v>
      </c>
      <c r="I60" s="436">
        <v>0</v>
      </c>
      <c r="J60" s="436">
        <v>0</v>
      </c>
      <c r="K60" s="436">
        <v>0</v>
      </c>
      <c r="L60" s="363"/>
      <c r="M60" s="363"/>
      <c r="N60" s="363"/>
      <c r="O60" s="363"/>
      <c r="P60" s="363"/>
      <c r="Q60" s="363"/>
      <c r="R60" s="436">
        <f t="shared" si="12"/>
        <v>0</v>
      </c>
    </row>
    <row r="61" spans="2:18" s="390" customFormat="1" ht="12.75" hidden="1" customHeight="1" outlineLevel="1" x14ac:dyDescent="0.2">
      <c r="B61" s="349" t="s">
        <v>1607</v>
      </c>
      <c r="C61" s="362"/>
      <c r="D61" s="362"/>
      <c r="E61" s="362"/>
      <c r="F61" s="436">
        <v>0</v>
      </c>
      <c r="G61" s="436">
        <v>0</v>
      </c>
      <c r="H61" s="436">
        <v>0</v>
      </c>
      <c r="I61" s="436">
        <v>0</v>
      </c>
      <c r="J61" s="436">
        <v>0</v>
      </c>
      <c r="K61" s="436">
        <v>0</v>
      </c>
      <c r="L61" s="363"/>
      <c r="M61" s="363"/>
      <c r="N61" s="363"/>
      <c r="O61" s="363"/>
      <c r="P61" s="363"/>
      <c r="Q61" s="363"/>
      <c r="R61" s="436">
        <f t="shared" si="12"/>
        <v>0</v>
      </c>
    </row>
    <row r="62" spans="2:18" s="390" customFormat="1" ht="12.75" hidden="1" customHeight="1" outlineLevel="1" x14ac:dyDescent="0.2">
      <c r="B62" s="349" t="s">
        <v>1608</v>
      </c>
      <c r="C62" s="362"/>
      <c r="D62" s="362"/>
      <c r="E62" s="362"/>
      <c r="F62" s="436">
        <v>0</v>
      </c>
      <c r="G62" s="436">
        <v>0</v>
      </c>
      <c r="H62" s="436">
        <v>0</v>
      </c>
      <c r="I62" s="436">
        <v>0</v>
      </c>
      <c r="J62" s="436">
        <v>0</v>
      </c>
      <c r="K62" s="436">
        <v>0</v>
      </c>
      <c r="L62" s="363"/>
      <c r="M62" s="363"/>
      <c r="N62" s="363"/>
      <c r="O62" s="363"/>
      <c r="P62" s="363"/>
      <c r="Q62" s="363"/>
      <c r="R62" s="436">
        <f t="shared" si="12"/>
        <v>0</v>
      </c>
    </row>
    <row r="63" spans="2:18" s="390" customFormat="1" ht="12.75" hidden="1" customHeight="1" outlineLevel="1" x14ac:dyDescent="0.2">
      <c r="B63" s="349" t="s">
        <v>1609</v>
      </c>
      <c r="C63" s="362"/>
      <c r="D63" s="362"/>
      <c r="E63" s="362"/>
      <c r="F63" s="436">
        <v>0</v>
      </c>
      <c r="G63" s="436">
        <v>0</v>
      </c>
      <c r="H63" s="436">
        <v>0</v>
      </c>
      <c r="I63" s="436">
        <v>0</v>
      </c>
      <c r="J63" s="436">
        <v>0</v>
      </c>
      <c r="K63" s="436">
        <v>0</v>
      </c>
      <c r="L63" s="363"/>
      <c r="M63" s="363"/>
      <c r="N63" s="363"/>
      <c r="O63" s="363"/>
      <c r="P63" s="363"/>
      <c r="Q63" s="363"/>
      <c r="R63" s="436">
        <f t="shared" si="12"/>
        <v>0</v>
      </c>
    </row>
    <row r="64" spans="2:18" s="390" customFormat="1" ht="12.75" hidden="1" customHeight="1" outlineLevel="1" x14ac:dyDescent="0.2">
      <c r="B64" s="349" t="s">
        <v>1610</v>
      </c>
      <c r="C64" s="362"/>
      <c r="D64" s="362"/>
      <c r="E64" s="362"/>
      <c r="F64" s="436">
        <v>0</v>
      </c>
      <c r="G64" s="436">
        <v>0</v>
      </c>
      <c r="H64" s="436">
        <v>0</v>
      </c>
      <c r="I64" s="436">
        <v>0</v>
      </c>
      <c r="J64" s="436">
        <v>0</v>
      </c>
      <c r="K64" s="436">
        <v>0</v>
      </c>
      <c r="L64" s="363"/>
      <c r="M64" s="363"/>
      <c r="N64" s="363"/>
      <c r="O64" s="363"/>
      <c r="P64" s="363"/>
      <c r="Q64" s="363"/>
      <c r="R64" s="436">
        <f t="shared" si="12"/>
        <v>0</v>
      </c>
    </row>
    <row r="65" spans="2:18" s="390" customFormat="1" ht="12.75" hidden="1" customHeight="1" outlineLevel="1" x14ac:dyDescent="0.2">
      <c r="B65" s="349" t="s">
        <v>1611</v>
      </c>
      <c r="C65" s="362"/>
      <c r="D65" s="362"/>
      <c r="E65" s="362"/>
      <c r="F65" s="436">
        <v>0</v>
      </c>
      <c r="G65" s="436">
        <v>0</v>
      </c>
      <c r="H65" s="436">
        <v>0</v>
      </c>
      <c r="I65" s="436">
        <v>0</v>
      </c>
      <c r="J65" s="436">
        <v>0</v>
      </c>
      <c r="K65" s="436">
        <v>0</v>
      </c>
      <c r="L65" s="363"/>
      <c r="M65" s="363"/>
      <c r="N65" s="363"/>
      <c r="O65" s="363"/>
      <c r="P65" s="363"/>
      <c r="Q65" s="363"/>
      <c r="R65" s="436">
        <f t="shared" si="12"/>
        <v>0</v>
      </c>
    </row>
    <row r="66" spans="2:18" s="390" customFormat="1" ht="12.75" customHeight="1" collapsed="1" x14ac:dyDescent="0.2">
      <c r="B66" s="600" t="s">
        <v>1612</v>
      </c>
      <c r="C66" s="601"/>
      <c r="D66" s="601"/>
      <c r="E66" s="602"/>
      <c r="F66" s="438">
        <f>SUM(F60:F65)</f>
        <v>0</v>
      </c>
      <c r="G66" s="438">
        <f t="shared" ref="G66:Q66" si="15">SUM(G60:G65)</f>
        <v>0</v>
      </c>
      <c r="H66" s="438">
        <f t="shared" si="15"/>
        <v>0</v>
      </c>
      <c r="I66" s="438">
        <f t="shared" si="15"/>
        <v>0</v>
      </c>
      <c r="J66" s="438">
        <f t="shared" si="15"/>
        <v>0</v>
      </c>
      <c r="K66" s="438">
        <f t="shared" si="15"/>
        <v>0</v>
      </c>
      <c r="L66" s="368">
        <f t="shared" si="15"/>
        <v>0</v>
      </c>
      <c r="M66" s="368">
        <f t="shared" si="15"/>
        <v>0</v>
      </c>
      <c r="N66" s="368">
        <f t="shared" si="15"/>
        <v>0</v>
      </c>
      <c r="O66" s="368">
        <f t="shared" si="15"/>
        <v>0</v>
      </c>
      <c r="P66" s="368">
        <f t="shared" si="15"/>
        <v>0</v>
      </c>
      <c r="Q66" s="368">
        <f t="shared" si="15"/>
        <v>0</v>
      </c>
      <c r="R66" s="438">
        <f t="shared" si="12"/>
        <v>0</v>
      </c>
    </row>
    <row r="67" spans="2:18" s="390" customFormat="1" ht="12.75" x14ac:dyDescent="0.2">
      <c r="B67" s="598" t="s">
        <v>1613</v>
      </c>
      <c r="C67" s="599"/>
      <c r="D67" s="599"/>
      <c r="E67" s="599"/>
      <c r="F67" s="437">
        <f>F58+F59+F66</f>
        <v>41313.722308318567</v>
      </c>
      <c r="G67" s="437">
        <f t="shared" ref="G67:Q67" si="16">G58+G59+G66</f>
        <v>41313.722308318567</v>
      </c>
      <c r="H67" s="437">
        <f t="shared" si="16"/>
        <v>41313.722308318567</v>
      </c>
      <c r="I67" s="437">
        <f t="shared" si="16"/>
        <v>41313.722308318567</v>
      </c>
      <c r="J67" s="437">
        <f t="shared" si="16"/>
        <v>41313.722308318567</v>
      </c>
      <c r="K67" s="437">
        <f t="shared" si="16"/>
        <v>41313.722308318567</v>
      </c>
      <c r="L67" s="356">
        <f t="shared" si="16"/>
        <v>0</v>
      </c>
      <c r="M67" s="356">
        <f t="shared" si="16"/>
        <v>0</v>
      </c>
      <c r="N67" s="356">
        <f t="shared" si="16"/>
        <v>0</v>
      </c>
      <c r="O67" s="356">
        <f t="shared" si="16"/>
        <v>0</v>
      </c>
      <c r="P67" s="356">
        <f t="shared" si="16"/>
        <v>0</v>
      </c>
      <c r="Q67" s="356">
        <f t="shared" si="16"/>
        <v>0</v>
      </c>
      <c r="R67" s="437">
        <f t="shared" si="12"/>
        <v>247882.3338499114</v>
      </c>
    </row>
    <row r="68" spans="2:18" s="390" customFormat="1" ht="12.75" x14ac:dyDescent="0.2">
      <c r="B68" s="584" t="s">
        <v>1614</v>
      </c>
      <c r="C68" s="585"/>
      <c r="D68" s="585"/>
      <c r="E68" s="586"/>
      <c r="F68" s="438">
        <v>50</v>
      </c>
      <c r="G68" s="438">
        <v>50</v>
      </c>
      <c r="H68" s="438">
        <v>50</v>
      </c>
      <c r="I68" s="438">
        <v>50</v>
      </c>
      <c r="J68" s="438">
        <v>50</v>
      </c>
      <c r="K68" s="438">
        <v>50</v>
      </c>
      <c r="L68" s="368"/>
      <c r="M68" s="368"/>
      <c r="N68" s="368"/>
      <c r="O68" s="368"/>
      <c r="P68" s="368"/>
      <c r="Q68" s="368"/>
      <c r="R68" s="438">
        <f t="shared" si="12"/>
        <v>300</v>
      </c>
    </row>
    <row r="69" spans="2:18" ht="16.5" customHeight="1" x14ac:dyDescent="0.2">
      <c r="B69" s="587" t="s">
        <v>1615</v>
      </c>
      <c r="C69" s="588"/>
      <c r="D69" s="588"/>
      <c r="E69" s="588"/>
      <c r="F69" s="373">
        <f>F57+F67+F68</f>
        <v>229153.25080473445</v>
      </c>
      <c r="G69" s="373">
        <f t="shared" ref="G69:Q69" si="17">G57+G67+G68</f>
        <v>229153.25080473445</v>
      </c>
      <c r="H69" s="373">
        <f t="shared" si="17"/>
        <v>229153.25080473445</v>
      </c>
      <c r="I69" s="373">
        <f t="shared" si="17"/>
        <v>229153.25080473445</v>
      </c>
      <c r="J69" s="373">
        <f t="shared" si="17"/>
        <v>229153.25080473445</v>
      </c>
      <c r="K69" s="373">
        <f t="shared" si="17"/>
        <v>229153.25080473445</v>
      </c>
      <c r="L69" s="373">
        <f t="shared" si="17"/>
        <v>0</v>
      </c>
      <c r="M69" s="373">
        <f t="shared" si="17"/>
        <v>0</v>
      </c>
      <c r="N69" s="373">
        <f t="shared" si="17"/>
        <v>0</v>
      </c>
      <c r="O69" s="373">
        <f t="shared" si="17"/>
        <v>0</v>
      </c>
      <c r="P69" s="373">
        <f t="shared" si="17"/>
        <v>0</v>
      </c>
      <c r="Q69" s="373">
        <f t="shared" si="17"/>
        <v>0</v>
      </c>
      <c r="R69" s="373">
        <f t="shared" si="12"/>
        <v>1374919.5048284067</v>
      </c>
    </row>
    <row r="70" spans="2:18" ht="12.75" x14ac:dyDescent="0.2">
      <c r="B70" s="577" t="s">
        <v>1625</v>
      </c>
      <c r="C70" s="578"/>
      <c r="D70" s="578"/>
      <c r="E70" s="578"/>
      <c r="F70" s="443">
        <v>416666.66666666669</v>
      </c>
      <c r="G70" s="443">
        <v>416666.66666666669</v>
      </c>
      <c r="H70" s="443">
        <v>416666.66666666669</v>
      </c>
      <c r="I70" s="443">
        <v>416666.66666666669</v>
      </c>
      <c r="J70" s="443">
        <v>416666.66666666669</v>
      </c>
      <c r="K70" s="443">
        <v>416666.66666666669</v>
      </c>
      <c r="L70" s="421"/>
      <c r="M70" s="421"/>
      <c r="N70" s="421"/>
      <c r="O70" s="421"/>
      <c r="P70" s="421"/>
      <c r="Q70" s="421"/>
      <c r="R70" s="443">
        <f t="shared" si="12"/>
        <v>2500000</v>
      </c>
    </row>
    <row r="71" spans="2:18" ht="12.75" x14ac:dyDescent="0.2">
      <c r="B71" s="579" t="s">
        <v>1626</v>
      </c>
      <c r="C71" s="580"/>
      <c r="D71" s="580"/>
      <c r="E71" s="581"/>
      <c r="F71" s="438">
        <v>11150.269270833334</v>
      </c>
      <c r="G71" s="438">
        <v>11150.269270833334</v>
      </c>
      <c r="H71" s="438">
        <v>11150.269270833334</v>
      </c>
      <c r="I71" s="438">
        <v>11150.269270833334</v>
      </c>
      <c r="J71" s="438">
        <v>11150.269270833334</v>
      </c>
      <c r="K71" s="438">
        <v>11150.269270833334</v>
      </c>
      <c r="L71" s="368"/>
      <c r="M71" s="368"/>
      <c r="N71" s="368"/>
      <c r="O71" s="368"/>
      <c r="P71" s="368"/>
      <c r="Q71" s="368"/>
      <c r="R71" s="438">
        <f t="shared" si="12"/>
        <v>66901.615625000006</v>
      </c>
    </row>
    <row r="72" spans="2:18" ht="12.75" hidden="1" customHeight="1" outlineLevel="1" x14ac:dyDescent="0.2">
      <c r="B72" s="386" t="s">
        <v>197</v>
      </c>
      <c r="C72" s="387"/>
      <c r="D72" s="387"/>
      <c r="E72" s="388"/>
      <c r="F72" s="436">
        <v>41666.666666666664</v>
      </c>
      <c r="G72" s="436">
        <v>41666.666666666664</v>
      </c>
      <c r="H72" s="436">
        <v>41666.666666666664</v>
      </c>
      <c r="I72" s="436">
        <v>41666.666666666664</v>
      </c>
      <c r="J72" s="436">
        <v>41666.666666666664</v>
      </c>
      <c r="K72" s="436">
        <v>41666.666666666664</v>
      </c>
      <c r="L72" s="363"/>
      <c r="M72" s="363"/>
      <c r="N72" s="363"/>
      <c r="O72" s="363"/>
      <c r="P72" s="363"/>
      <c r="Q72" s="363"/>
      <c r="R72" s="436">
        <f t="shared" si="12"/>
        <v>249999.99999999997</v>
      </c>
    </row>
    <row r="73" spans="2:18" ht="12.75" hidden="1" customHeight="1" outlineLevel="1" x14ac:dyDescent="0.2">
      <c r="B73" s="386" t="s">
        <v>1618</v>
      </c>
      <c r="C73" s="387"/>
      <c r="D73" s="387"/>
      <c r="E73" s="388"/>
      <c r="F73" s="436">
        <v>7000</v>
      </c>
      <c r="G73" s="436">
        <v>7000</v>
      </c>
      <c r="H73" s="436">
        <v>7000</v>
      </c>
      <c r="I73" s="436">
        <v>7000</v>
      </c>
      <c r="J73" s="436">
        <v>7000</v>
      </c>
      <c r="K73" s="436">
        <v>7000</v>
      </c>
      <c r="L73" s="363"/>
      <c r="M73" s="363"/>
      <c r="N73" s="363"/>
      <c r="O73" s="363"/>
      <c r="P73" s="363"/>
      <c r="Q73" s="363"/>
      <c r="R73" s="436">
        <f t="shared" si="12"/>
        <v>42000</v>
      </c>
    </row>
    <row r="74" spans="2:18" ht="12.75" collapsed="1" x14ac:dyDescent="0.2">
      <c r="B74" s="579" t="s">
        <v>1627</v>
      </c>
      <c r="C74" s="580"/>
      <c r="D74" s="580"/>
      <c r="E74" s="581"/>
      <c r="F74" s="438">
        <f t="shared" ref="F74:Q74" si="18">SUM(F72:F73)</f>
        <v>48666.666666666664</v>
      </c>
      <c r="G74" s="438">
        <f t="shared" si="18"/>
        <v>48666.666666666664</v>
      </c>
      <c r="H74" s="438">
        <f t="shared" si="18"/>
        <v>48666.666666666664</v>
      </c>
      <c r="I74" s="438">
        <f t="shared" si="18"/>
        <v>48666.666666666664</v>
      </c>
      <c r="J74" s="438">
        <f t="shared" si="18"/>
        <v>48666.666666666664</v>
      </c>
      <c r="K74" s="438">
        <f t="shared" si="18"/>
        <v>48666.666666666664</v>
      </c>
      <c r="L74" s="368">
        <f t="shared" si="18"/>
        <v>0</v>
      </c>
      <c r="M74" s="368">
        <f t="shared" si="18"/>
        <v>0</v>
      </c>
      <c r="N74" s="368">
        <f t="shared" si="18"/>
        <v>0</v>
      </c>
      <c r="O74" s="368">
        <f t="shared" si="18"/>
        <v>0</v>
      </c>
      <c r="P74" s="368">
        <f t="shared" si="18"/>
        <v>0</v>
      </c>
      <c r="Q74" s="368">
        <f t="shared" si="18"/>
        <v>0</v>
      </c>
      <c r="R74" s="438">
        <f t="shared" si="12"/>
        <v>292000</v>
      </c>
    </row>
    <row r="75" spans="2:18" ht="12.75" x14ac:dyDescent="0.2">
      <c r="B75" s="582" t="s">
        <v>1620</v>
      </c>
      <c r="C75" s="583"/>
      <c r="D75" s="583"/>
      <c r="E75" s="583"/>
      <c r="F75" s="438">
        <v>5346.902488941666</v>
      </c>
      <c r="G75" s="438">
        <v>5346.902488941666</v>
      </c>
      <c r="H75" s="438">
        <v>5346.902488941666</v>
      </c>
      <c r="I75" s="438">
        <v>5346.902488941666</v>
      </c>
      <c r="J75" s="438">
        <v>5346.902488941666</v>
      </c>
      <c r="K75" s="438">
        <v>5346.902488941666</v>
      </c>
      <c r="L75" s="368"/>
      <c r="M75" s="368"/>
      <c r="N75" s="368"/>
      <c r="O75" s="368"/>
      <c r="P75" s="368"/>
      <c r="Q75" s="368"/>
      <c r="R75" s="438">
        <f t="shared" si="12"/>
        <v>32081.414933649994</v>
      </c>
    </row>
    <row r="76" spans="2:18" ht="17.25" customHeight="1" x14ac:dyDescent="0.2">
      <c r="B76" s="574" t="s">
        <v>1628</v>
      </c>
      <c r="C76" s="575"/>
      <c r="D76" s="575"/>
      <c r="E76" s="576"/>
      <c r="F76" s="391">
        <f>SUM(F69:F71,F74:F75)</f>
        <v>710983.75589784281</v>
      </c>
      <c r="G76" s="391">
        <f t="shared" ref="G76:Q76" si="19">SUM(G69:G71,G74:G75)</f>
        <v>710983.75589784281</v>
      </c>
      <c r="H76" s="391">
        <f t="shared" si="19"/>
        <v>710983.75589784281</v>
      </c>
      <c r="I76" s="391">
        <f t="shared" si="19"/>
        <v>710983.75589784281</v>
      </c>
      <c r="J76" s="391">
        <f t="shared" si="19"/>
        <v>710983.75589784281</v>
      </c>
      <c r="K76" s="391">
        <f t="shared" si="19"/>
        <v>710983.75589784281</v>
      </c>
      <c r="L76" s="391">
        <f t="shared" si="19"/>
        <v>0</v>
      </c>
      <c r="M76" s="391">
        <f t="shared" si="19"/>
        <v>0</v>
      </c>
      <c r="N76" s="391">
        <f t="shared" si="19"/>
        <v>0</v>
      </c>
      <c r="O76" s="391">
        <f t="shared" si="19"/>
        <v>0</v>
      </c>
      <c r="P76" s="391">
        <f t="shared" si="19"/>
        <v>0</v>
      </c>
      <c r="Q76" s="391">
        <f t="shared" si="19"/>
        <v>0</v>
      </c>
      <c r="R76" s="391">
        <f t="shared" si="12"/>
        <v>4265902.5353870569</v>
      </c>
    </row>
    <row r="77" spans="2:18" ht="13.5" thickBot="1" x14ac:dyDescent="0.25">
      <c r="G77" s="321"/>
    </row>
    <row r="78" spans="2:18" ht="14.25" thickTop="1" thickBot="1" x14ac:dyDescent="0.25">
      <c r="B78" s="424" t="s">
        <v>1629</v>
      </c>
      <c r="C78" s="418"/>
      <c r="D78" s="418"/>
      <c r="E78" s="418"/>
      <c r="F78" s="418"/>
      <c r="G78" s="418"/>
      <c r="H78" s="418"/>
      <c r="I78" s="418"/>
      <c r="J78" s="418"/>
      <c r="K78" s="418"/>
      <c r="L78" s="418"/>
      <c r="M78" s="418"/>
      <c r="N78" s="418"/>
      <c r="O78" s="418"/>
      <c r="P78" s="418"/>
      <c r="Q78" s="418"/>
      <c r="R78" s="418"/>
    </row>
    <row r="79" spans="2:18" ht="13.5" outlineLevel="1" thickTop="1" x14ac:dyDescent="0.2">
      <c r="B79" s="425" t="s">
        <v>1625</v>
      </c>
      <c r="C79" s="426"/>
      <c r="D79" s="426"/>
      <c r="E79" s="426"/>
      <c r="F79" s="436">
        <f>F70-F37</f>
        <v>0</v>
      </c>
      <c r="G79" s="436">
        <f t="shared" ref="G79:R82" si="20">G70-G37</f>
        <v>0</v>
      </c>
      <c r="H79" s="436">
        <f t="shared" si="20"/>
        <v>0</v>
      </c>
      <c r="I79" s="436">
        <f t="shared" si="20"/>
        <v>0</v>
      </c>
      <c r="J79" s="436">
        <f t="shared" si="20"/>
        <v>0</v>
      </c>
      <c r="K79" s="436">
        <f t="shared" si="20"/>
        <v>0</v>
      </c>
      <c r="L79" s="342">
        <f t="shared" si="20"/>
        <v>0</v>
      </c>
      <c r="M79" s="342">
        <f t="shared" si="20"/>
        <v>0</v>
      </c>
      <c r="N79" s="342">
        <f t="shared" si="20"/>
        <v>0</v>
      </c>
      <c r="O79" s="342">
        <f t="shared" si="20"/>
        <v>0</v>
      </c>
      <c r="P79" s="342">
        <f t="shared" si="20"/>
        <v>0</v>
      </c>
      <c r="Q79" s="342">
        <f t="shared" si="20"/>
        <v>0</v>
      </c>
      <c r="R79" s="342">
        <f t="shared" si="20"/>
        <v>0</v>
      </c>
    </row>
    <row r="80" spans="2:18" ht="12.75" outlineLevel="1" x14ac:dyDescent="0.2">
      <c r="B80" s="425" t="s">
        <v>1626</v>
      </c>
      <c r="C80" s="426"/>
      <c r="D80" s="426"/>
      <c r="E80" s="426"/>
      <c r="F80" s="436">
        <f>F71-F38</f>
        <v>-849.7307291666657</v>
      </c>
      <c r="G80" s="436">
        <f t="shared" si="20"/>
        <v>-849.7307291666657</v>
      </c>
      <c r="H80" s="436">
        <f t="shared" si="20"/>
        <v>-849.7307291666657</v>
      </c>
      <c r="I80" s="436">
        <f t="shared" si="20"/>
        <v>-849.7307291666657</v>
      </c>
      <c r="J80" s="436">
        <f t="shared" si="20"/>
        <v>-849.7307291666657</v>
      </c>
      <c r="K80" s="436">
        <f t="shared" si="20"/>
        <v>-849.7307291666657</v>
      </c>
      <c r="L80" s="342">
        <f t="shared" si="20"/>
        <v>0</v>
      </c>
      <c r="M80" s="342">
        <f t="shared" si="20"/>
        <v>0</v>
      </c>
      <c r="N80" s="342">
        <f t="shared" si="20"/>
        <v>0</v>
      </c>
      <c r="O80" s="342">
        <f t="shared" si="20"/>
        <v>0</v>
      </c>
      <c r="P80" s="342">
        <f t="shared" si="20"/>
        <v>0</v>
      </c>
      <c r="Q80" s="342">
        <f t="shared" si="20"/>
        <v>0</v>
      </c>
      <c r="R80" s="342">
        <f t="shared" si="20"/>
        <v>-5098.3843749999942</v>
      </c>
    </row>
    <row r="81" spans="2:18" ht="12.75" outlineLevel="1" x14ac:dyDescent="0.2">
      <c r="B81" s="425" t="s">
        <v>197</v>
      </c>
      <c r="C81" s="426"/>
      <c r="D81" s="426"/>
      <c r="E81" s="426"/>
      <c r="F81" s="436">
        <f>F72-F39</f>
        <v>0</v>
      </c>
      <c r="G81" s="436">
        <f t="shared" si="20"/>
        <v>0</v>
      </c>
      <c r="H81" s="436">
        <f t="shared" si="20"/>
        <v>0</v>
      </c>
      <c r="I81" s="436">
        <f t="shared" si="20"/>
        <v>0</v>
      </c>
      <c r="J81" s="436">
        <f t="shared" si="20"/>
        <v>0</v>
      </c>
      <c r="K81" s="436">
        <f t="shared" si="20"/>
        <v>0</v>
      </c>
      <c r="L81" s="342">
        <f t="shared" si="20"/>
        <v>0</v>
      </c>
      <c r="M81" s="342">
        <f t="shared" si="20"/>
        <v>0</v>
      </c>
      <c r="N81" s="342">
        <f t="shared" si="20"/>
        <v>0</v>
      </c>
      <c r="O81" s="342">
        <f t="shared" si="20"/>
        <v>0</v>
      </c>
      <c r="P81" s="342">
        <f t="shared" si="20"/>
        <v>0</v>
      </c>
      <c r="Q81" s="342">
        <f t="shared" si="20"/>
        <v>0</v>
      </c>
      <c r="R81" s="342">
        <f t="shared" si="20"/>
        <v>0</v>
      </c>
    </row>
    <row r="82" spans="2:18" ht="12.75" outlineLevel="1" x14ac:dyDescent="0.2">
      <c r="B82" s="425" t="s">
        <v>1618</v>
      </c>
      <c r="C82" s="426"/>
      <c r="D82" s="426"/>
      <c r="E82" s="426"/>
      <c r="F82" s="436">
        <f>F73-F40</f>
        <v>-1333.3333333333339</v>
      </c>
      <c r="G82" s="436">
        <f t="shared" si="20"/>
        <v>-1333.3333333333339</v>
      </c>
      <c r="H82" s="436">
        <f t="shared" si="20"/>
        <v>-1333.3333333333339</v>
      </c>
      <c r="I82" s="436">
        <f t="shared" si="20"/>
        <v>-1333.3333333333339</v>
      </c>
      <c r="J82" s="436">
        <f t="shared" si="20"/>
        <v>-1333.3333333333339</v>
      </c>
      <c r="K82" s="436">
        <f t="shared" si="20"/>
        <v>-1333.3333333333339</v>
      </c>
      <c r="L82" s="342">
        <f t="shared" si="20"/>
        <v>0</v>
      </c>
      <c r="M82" s="342">
        <f t="shared" si="20"/>
        <v>0</v>
      </c>
      <c r="N82" s="342">
        <f t="shared" si="20"/>
        <v>0</v>
      </c>
      <c r="O82" s="342">
        <f t="shared" si="20"/>
        <v>0</v>
      </c>
      <c r="P82" s="342">
        <f t="shared" si="20"/>
        <v>0</v>
      </c>
      <c r="Q82" s="342">
        <f t="shared" si="20"/>
        <v>0</v>
      </c>
      <c r="R82" s="342">
        <f t="shared" si="20"/>
        <v>-8000.0000000000073</v>
      </c>
    </row>
    <row r="83" spans="2:18" s="390" customFormat="1" ht="12.75" x14ac:dyDescent="0.2">
      <c r="B83" s="427" t="s">
        <v>1630</v>
      </c>
      <c r="C83" s="426"/>
      <c r="D83" s="426"/>
      <c r="E83" s="426"/>
      <c r="F83" s="438">
        <f>SUM(F79:F82)</f>
        <v>-2183.0640624999996</v>
      </c>
      <c r="G83" s="438">
        <f t="shared" ref="G83:R83" si="21">SUM(G79:G82)</f>
        <v>-2183.0640624999996</v>
      </c>
      <c r="H83" s="438">
        <f t="shared" si="21"/>
        <v>-2183.0640624999996</v>
      </c>
      <c r="I83" s="438">
        <f t="shared" si="21"/>
        <v>-2183.0640624999996</v>
      </c>
      <c r="J83" s="438">
        <f t="shared" si="21"/>
        <v>-2183.0640624999996</v>
      </c>
      <c r="K83" s="438">
        <f t="shared" si="21"/>
        <v>-2183.0640624999996</v>
      </c>
      <c r="L83" s="428">
        <f t="shared" si="21"/>
        <v>0</v>
      </c>
      <c r="M83" s="428">
        <f t="shared" si="21"/>
        <v>0</v>
      </c>
      <c r="N83" s="428">
        <f t="shared" si="21"/>
        <v>0</v>
      </c>
      <c r="O83" s="428">
        <f t="shared" si="21"/>
        <v>0</v>
      </c>
      <c r="P83" s="428">
        <f t="shared" si="21"/>
        <v>0</v>
      </c>
      <c r="Q83" s="428">
        <f t="shared" si="21"/>
        <v>0</v>
      </c>
      <c r="R83" s="428">
        <f t="shared" si="21"/>
        <v>-13098.384375000001</v>
      </c>
    </row>
    <row r="84" spans="2:18" s="390" customFormat="1" ht="12.75" x14ac:dyDescent="0.2">
      <c r="B84" s="427" t="s">
        <v>1620</v>
      </c>
      <c r="C84" s="426"/>
      <c r="D84" s="426"/>
      <c r="E84" s="426"/>
      <c r="F84" s="438">
        <f>F75-F42</f>
        <v>1346.902488941666</v>
      </c>
      <c r="G84" s="438">
        <f t="shared" ref="G84:R84" si="22">G75-G42</f>
        <v>1346.902488941666</v>
      </c>
      <c r="H84" s="438">
        <f t="shared" si="22"/>
        <v>1346.902488941666</v>
      </c>
      <c r="I84" s="438">
        <f t="shared" si="22"/>
        <v>1346.902488941666</v>
      </c>
      <c r="J84" s="438">
        <f t="shared" si="22"/>
        <v>1346.902488941666</v>
      </c>
      <c r="K84" s="438">
        <f t="shared" si="22"/>
        <v>1346.902488941666</v>
      </c>
      <c r="L84" s="428">
        <f t="shared" si="22"/>
        <v>0</v>
      </c>
      <c r="M84" s="428">
        <f t="shared" si="22"/>
        <v>0</v>
      </c>
      <c r="N84" s="428">
        <f t="shared" si="22"/>
        <v>0</v>
      </c>
      <c r="O84" s="428">
        <f t="shared" si="22"/>
        <v>0</v>
      </c>
      <c r="P84" s="428">
        <f t="shared" si="22"/>
        <v>0</v>
      </c>
      <c r="Q84" s="428">
        <f t="shared" si="22"/>
        <v>0</v>
      </c>
      <c r="R84" s="428">
        <f t="shared" si="22"/>
        <v>8081.4149336499941</v>
      </c>
    </row>
    <row r="85" spans="2:18" s="390" customFormat="1" ht="12.75" x14ac:dyDescent="0.2">
      <c r="B85" s="572" t="s">
        <v>1631</v>
      </c>
      <c r="C85" s="573"/>
      <c r="D85" s="573"/>
      <c r="E85" s="573"/>
      <c r="F85" s="438">
        <f>F50-F17</f>
        <v>0</v>
      </c>
      <c r="G85" s="438">
        <f t="shared" ref="G85:R85" si="23">G50-G17</f>
        <v>0</v>
      </c>
      <c r="H85" s="438">
        <f t="shared" si="23"/>
        <v>0</v>
      </c>
      <c r="I85" s="438">
        <f t="shared" si="23"/>
        <v>0</v>
      </c>
      <c r="J85" s="438">
        <f t="shared" si="23"/>
        <v>0</v>
      </c>
      <c r="K85" s="438">
        <f t="shared" si="23"/>
        <v>0</v>
      </c>
      <c r="L85" s="428">
        <f t="shared" si="23"/>
        <v>0</v>
      </c>
      <c r="M85" s="428">
        <f t="shared" si="23"/>
        <v>0</v>
      </c>
      <c r="N85" s="428">
        <f t="shared" si="23"/>
        <v>0</v>
      </c>
      <c r="O85" s="428">
        <f t="shared" si="23"/>
        <v>0</v>
      </c>
      <c r="P85" s="428">
        <f t="shared" si="23"/>
        <v>0</v>
      </c>
      <c r="Q85" s="428">
        <f t="shared" si="23"/>
        <v>0</v>
      </c>
      <c r="R85" s="428">
        <f t="shared" si="23"/>
        <v>0</v>
      </c>
    </row>
    <row r="86" spans="2:18" ht="12.75" outlineLevel="1" x14ac:dyDescent="0.2">
      <c r="B86" s="386" t="s">
        <v>1597</v>
      </c>
      <c r="C86" s="350"/>
      <c r="D86" s="350"/>
      <c r="E86" s="350"/>
      <c r="F86" s="436">
        <f t="shared" ref="F86:R93" si="24">F48-F15</f>
        <v>-13955.690166666667</v>
      </c>
      <c r="G86" s="436">
        <f t="shared" si="24"/>
        <v>-13955.690166666667</v>
      </c>
      <c r="H86" s="436">
        <f t="shared" si="24"/>
        <v>-13955.690166666667</v>
      </c>
      <c r="I86" s="436">
        <f t="shared" si="24"/>
        <v>-13955.690166666667</v>
      </c>
      <c r="J86" s="436">
        <f t="shared" si="24"/>
        <v>-13955.690166666667</v>
      </c>
      <c r="K86" s="436">
        <f t="shared" si="24"/>
        <v>-13955.690166666667</v>
      </c>
      <c r="L86" s="342">
        <f t="shared" si="24"/>
        <v>0</v>
      </c>
      <c r="M86" s="342">
        <f t="shared" si="24"/>
        <v>0</v>
      </c>
      <c r="N86" s="342">
        <f t="shared" si="24"/>
        <v>0</v>
      </c>
      <c r="O86" s="342">
        <f t="shared" si="24"/>
        <v>0</v>
      </c>
      <c r="P86" s="342">
        <f t="shared" si="24"/>
        <v>0</v>
      </c>
      <c r="Q86" s="342">
        <f t="shared" si="24"/>
        <v>0</v>
      </c>
      <c r="R86" s="342">
        <f t="shared" si="24"/>
        <v>-83734.140999999945</v>
      </c>
    </row>
    <row r="87" spans="2:18" ht="12.75" outlineLevel="1" x14ac:dyDescent="0.2">
      <c r="B87" s="386" t="s">
        <v>181</v>
      </c>
      <c r="C87" s="350"/>
      <c r="D87" s="350"/>
      <c r="E87" s="350"/>
      <c r="F87" s="436">
        <f t="shared" si="24"/>
        <v>19234.600563606433</v>
      </c>
      <c r="G87" s="436">
        <f t="shared" si="24"/>
        <v>19234.600563606433</v>
      </c>
      <c r="H87" s="436">
        <f t="shared" si="24"/>
        <v>19234.600563606433</v>
      </c>
      <c r="I87" s="436">
        <f t="shared" si="24"/>
        <v>19234.600563606433</v>
      </c>
      <c r="J87" s="436">
        <f t="shared" si="24"/>
        <v>19234.600563606433</v>
      </c>
      <c r="K87" s="436">
        <f t="shared" si="24"/>
        <v>19234.600563606433</v>
      </c>
      <c r="L87" s="342">
        <f t="shared" si="24"/>
        <v>0</v>
      </c>
      <c r="M87" s="342">
        <f t="shared" si="24"/>
        <v>0</v>
      </c>
      <c r="N87" s="342">
        <f t="shared" si="24"/>
        <v>0</v>
      </c>
      <c r="O87" s="342">
        <f t="shared" si="24"/>
        <v>0</v>
      </c>
      <c r="P87" s="342">
        <f t="shared" si="24"/>
        <v>0</v>
      </c>
      <c r="Q87" s="342">
        <f t="shared" si="24"/>
        <v>0</v>
      </c>
      <c r="R87" s="342">
        <f t="shared" si="24"/>
        <v>115407.60338163859</v>
      </c>
    </row>
    <row r="88" spans="2:18" ht="12.75" outlineLevel="1" x14ac:dyDescent="0.2">
      <c r="B88" s="386" t="s">
        <v>1598</v>
      </c>
      <c r="C88" s="350"/>
      <c r="D88" s="350"/>
      <c r="E88" s="350"/>
      <c r="F88" s="436">
        <f t="shared" si="24"/>
        <v>0</v>
      </c>
      <c r="G88" s="436">
        <f t="shared" si="24"/>
        <v>0</v>
      </c>
      <c r="H88" s="436">
        <f t="shared" si="24"/>
        <v>0</v>
      </c>
      <c r="I88" s="436">
        <f t="shared" si="24"/>
        <v>0</v>
      </c>
      <c r="J88" s="436">
        <f t="shared" si="24"/>
        <v>0</v>
      </c>
      <c r="K88" s="436">
        <f t="shared" si="24"/>
        <v>0</v>
      </c>
      <c r="L88" s="342">
        <f t="shared" si="24"/>
        <v>0</v>
      </c>
      <c r="M88" s="342">
        <f t="shared" si="24"/>
        <v>0</v>
      </c>
      <c r="N88" s="342">
        <f t="shared" si="24"/>
        <v>0</v>
      </c>
      <c r="O88" s="342">
        <f t="shared" si="24"/>
        <v>0</v>
      </c>
      <c r="P88" s="342">
        <f t="shared" si="24"/>
        <v>0</v>
      </c>
      <c r="Q88" s="342">
        <f t="shared" si="24"/>
        <v>0</v>
      </c>
      <c r="R88" s="342">
        <f t="shared" si="24"/>
        <v>0</v>
      </c>
    </row>
    <row r="89" spans="2:18" ht="12.75" outlineLevel="1" x14ac:dyDescent="0.2">
      <c r="B89" s="386" t="s">
        <v>1599</v>
      </c>
      <c r="C89" s="350"/>
      <c r="D89" s="350"/>
      <c r="E89" s="350"/>
      <c r="F89" s="436">
        <f t="shared" si="24"/>
        <v>0</v>
      </c>
      <c r="G89" s="436">
        <f t="shared" si="24"/>
        <v>0</v>
      </c>
      <c r="H89" s="436">
        <f t="shared" si="24"/>
        <v>0</v>
      </c>
      <c r="I89" s="436">
        <f t="shared" si="24"/>
        <v>0</v>
      </c>
      <c r="J89" s="436">
        <f t="shared" si="24"/>
        <v>0</v>
      </c>
      <c r="K89" s="436">
        <f t="shared" si="24"/>
        <v>0</v>
      </c>
      <c r="L89" s="342">
        <f t="shared" si="24"/>
        <v>0</v>
      </c>
      <c r="M89" s="342">
        <f t="shared" si="24"/>
        <v>0</v>
      </c>
      <c r="N89" s="342">
        <f t="shared" si="24"/>
        <v>0</v>
      </c>
      <c r="O89" s="342">
        <f t="shared" si="24"/>
        <v>0</v>
      </c>
      <c r="P89" s="342">
        <f t="shared" si="24"/>
        <v>0</v>
      </c>
      <c r="Q89" s="342">
        <f t="shared" si="24"/>
        <v>0</v>
      </c>
      <c r="R89" s="342">
        <f t="shared" si="24"/>
        <v>0</v>
      </c>
    </row>
    <row r="90" spans="2:18" ht="12.75" outlineLevel="1" x14ac:dyDescent="0.2">
      <c r="B90" s="386" t="s">
        <v>1600</v>
      </c>
      <c r="C90" s="350"/>
      <c r="D90" s="350"/>
      <c r="E90" s="350"/>
      <c r="F90" s="436">
        <f t="shared" si="24"/>
        <v>0</v>
      </c>
      <c r="G90" s="436">
        <f t="shared" si="24"/>
        <v>0</v>
      </c>
      <c r="H90" s="436">
        <f t="shared" si="24"/>
        <v>0</v>
      </c>
      <c r="I90" s="436">
        <f t="shared" si="24"/>
        <v>0</v>
      </c>
      <c r="J90" s="436">
        <f t="shared" si="24"/>
        <v>0</v>
      </c>
      <c r="K90" s="436">
        <f t="shared" si="24"/>
        <v>0</v>
      </c>
      <c r="L90" s="342">
        <f t="shared" si="24"/>
        <v>0</v>
      </c>
      <c r="M90" s="342">
        <f t="shared" si="24"/>
        <v>0</v>
      </c>
      <c r="N90" s="342">
        <f t="shared" si="24"/>
        <v>0</v>
      </c>
      <c r="O90" s="342">
        <f t="shared" si="24"/>
        <v>0</v>
      </c>
      <c r="P90" s="342">
        <f t="shared" si="24"/>
        <v>0</v>
      </c>
      <c r="Q90" s="342">
        <f t="shared" si="24"/>
        <v>0</v>
      </c>
      <c r="R90" s="342">
        <f t="shared" si="24"/>
        <v>0</v>
      </c>
    </row>
    <row r="91" spans="2:18" ht="12.75" outlineLevel="1" x14ac:dyDescent="0.2">
      <c r="B91" s="386" t="s">
        <v>1601</v>
      </c>
      <c r="C91" s="350"/>
      <c r="D91" s="350"/>
      <c r="E91" s="350"/>
      <c r="F91" s="436">
        <f t="shared" si="24"/>
        <v>0</v>
      </c>
      <c r="G91" s="436">
        <f t="shared" si="24"/>
        <v>0</v>
      </c>
      <c r="H91" s="436">
        <f t="shared" si="24"/>
        <v>0</v>
      </c>
      <c r="I91" s="436">
        <f t="shared" si="24"/>
        <v>0</v>
      </c>
      <c r="J91" s="436">
        <f t="shared" si="24"/>
        <v>0</v>
      </c>
      <c r="K91" s="436">
        <f t="shared" si="24"/>
        <v>0</v>
      </c>
      <c r="L91" s="342">
        <f t="shared" si="24"/>
        <v>0</v>
      </c>
      <c r="M91" s="342">
        <f t="shared" si="24"/>
        <v>0</v>
      </c>
      <c r="N91" s="342">
        <f t="shared" si="24"/>
        <v>0</v>
      </c>
      <c r="O91" s="342">
        <f t="shared" si="24"/>
        <v>0</v>
      </c>
      <c r="P91" s="342">
        <f t="shared" si="24"/>
        <v>0</v>
      </c>
      <c r="Q91" s="342">
        <f t="shared" si="24"/>
        <v>0</v>
      </c>
      <c r="R91" s="342">
        <f t="shared" si="24"/>
        <v>0</v>
      </c>
    </row>
    <row r="92" spans="2:18" ht="12.75" outlineLevel="1" x14ac:dyDescent="0.2">
      <c r="B92" s="386" t="s">
        <v>1602</v>
      </c>
      <c r="C92" s="350"/>
      <c r="D92" s="350"/>
      <c r="E92" s="350"/>
      <c r="F92" s="436">
        <f t="shared" si="24"/>
        <v>0</v>
      </c>
      <c r="G92" s="436">
        <f t="shared" si="24"/>
        <v>0</v>
      </c>
      <c r="H92" s="436">
        <f t="shared" si="24"/>
        <v>0</v>
      </c>
      <c r="I92" s="436">
        <f t="shared" si="24"/>
        <v>0</v>
      </c>
      <c r="J92" s="436">
        <f t="shared" si="24"/>
        <v>0</v>
      </c>
      <c r="K92" s="436">
        <f t="shared" si="24"/>
        <v>0</v>
      </c>
      <c r="L92" s="342">
        <f t="shared" si="24"/>
        <v>0</v>
      </c>
      <c r="M92" s="342">
        <f t="shared" si="24"/>
        <v>0</v>
      </c>
      <c r="N92" s="342">
        <f t="shared" si="24"/>
        <v>0</v>
      </c>
      <c r="O92" s="342">
        <f t="shared" si="24"/>
        <v>0</v>
      </c>
      <c r="P92" s="342">
        <f t="shared" si="24"/>
        <v>0</v>
      </c>
      <c r="Q92" s="342">
        <f t="shared" si="24"/>
        <v>0</v>
      </c>
      <c r="R92" s="342">
        <f t="shared" si="24"/>
        <v>0</v>
      </c>
    </row>
    <row r="93" spans="2:18" ht="12.75" outlineLevel="1" x14ac:dyDescent="0.2">
      <c r="B93" s="386" t="s">
        <v>1603</v>
      </c>
      <c r="C93" s="350"/>
      <c r="D93" s="350"/>
      <c r="E93" s="350"/>
      <c r="F93" s="436">
        <f t="shared" si="24"/>
        <v>0</v>
      </c>
      <c r="G93" s="436">
        <f t="shared" si="24"/>
        <v>0</v>
      </c>
      <c r="H93" s="436">
        <f t="shared" si="24"/>
        <v>0</v>
      </c>
      <c r="I93" s="436">
        <f t="shared" si="24"/>
        <v>0</v>
      </c>
      <c r="J93" s="436">
        <f t="shared" si="24"/>
        <v>0</v>
      </c>
      <c r="K93" s="436">
        <f t="shared" si="24"/>
        <v>0</v>
      </c>
      <c r="L93" s="342">
        <f t="shared" si="24"/>
        <v>0</v>
      </c>
      <c r="M93" s="342">
        <f t="shared" si="24"/>
        <v>0</v>
      </c>
      <c r="N93" s="342">
        <f t="shared" si="24"/>
        <v>0</v>
      </c>
      <c r="O93" s="342">
        <f t="shared" si="24"/>
        <v>0</v>
      </c>
      <c r="P93" s="342">
        <f t="shared" si="24"/>
        <v>0</v>
      </c>
      <c r="Q93" s="342">
        <f t="shared" si="24"/>
        <v>0</v>
      </c>
      <c r="R93" s="342">
        <f t="shared" si="24"/>
        <v>0</v>
      </c>
    </row>
    <row r="94" spans="2:18" ht="12.75" outlineLevel="1" x14ac:dyDescent="0.2">
      <c r="B94" s="386" t="s">
        <v>176</v>
      </c>
      <c r="C94" s="350"/>
      <c r="D94" s="350"/>
      <c r="E94" s="350"/>
      <c r="F94" s="436">
        <f>F58-F25</f>
        <v>-8686.2776916814328</v>
      </c>
      <c r="G94" s="436">
        <f t="shared" ref="G94:R94" si="25">G58-G25</f>
        <v>-8686.2776916814328</v>
      </c>
      <c r="H94" s="436">
        <f t="shared" si="25"/>
        <v>-8686.2776916814328</v>
      </c>
      <c r="I94" s="436">
        <f t="shared" si="25"/>
        <v>-8686.2776916814328</v>
      </c>
      <c r="J94" s="436">
        <f t="shared" si="25"/>
        <v>-8686.2776916814328</v>
      </c>
      <c r="K94" s="436">
        <f t="shared" si="25"/>
        <v>-8686.2776916814328</v>
      </c>
      <c r="L94" s="342">
        <f t="shared" si="25"/>
        <v>0</v>
      </c>
      <c r="M94" s="342">
        <f t="shared" si="25"/>
        <v>0</v>
      </c>
      <c r="N94" s="342">
        <f t="shared" si="25"/>
        <v>0</v>
      </c>
      <c r="O94" s="342">
        <f t="shared" si="25"/>
        <v>0</v>
      </c>
      <c r="P94" s="342">
        <f t="shared" si="25"/>
        <v>0</v>
      </c>
      <c r="Q94" s="342">
        <f t="shared" si="25"/>
        <v>0</v>
      </c>
      <c r="R94" s="342">
        <f t="shared" si="25"/>
        <v>-52117.666150088597</v>
      </c>
    </row>
    <row r="95" spans="2:18" ht="12.75" outlineLevel="1" x14ac:dyDescent="0.2">
      <c r="B95" s="386" t="s">
        <v>184</v>
      </c>
      <c r="C95" s="350"/>
      <c r="D95" s="350"/>
      <c r="E95" s="350"/>
      <c r="F95" s="436">
        <f t="shared" ref="F95:R101" si="26">F59-F26</f>
        <v>0</v>
      </c>
      <c r="G95" s="436">
        <f t="shared" si="26"/>
        <v>0</v>
      </c>
      <c r="H95" s="436">
        <f t="shared" si="26"/>
        <v>0</v>
      </c>
      <c r="I95" s="436">
        <f t="shared" si="26"/>
        <v>0</v>
      </c>
      <c r="J95" s="436">
        <f t="shared" si="26"/>
        <v>0</v>
      </c>
      <c r="K95" s="436">
        <f t="shared" si="26"/>
        <v>0</v>
      </c>
      <c r="L95" s="342">
        <f t="shared" si="26"/>
        <v>0</v>
      </c>
      <c r="M95" s="342">
        <f t="shared" si="26"/>
        <v>0</v>
      </c>
      <c r="N95" s="342">
        <f t="shared" si="26"/>
        <v>0</v>
      </c>
      <c r="O95" s="342">
        <f t="shared" si="26"/>
        <v>0</v>
      </c>
      <c r="P95" s="342">
        <f t="shared" si="26"/>
        <v>0</v>
      </c>
      <c r="Q95" s="342">
        <f t="shared" si="26"/>
        <v>0</v>
      </c>
      <c r="R95" s="342">
        <f t="shared" si="26"/>
        <v>0</v>
      </c>
    </row>
    <row r="96" spans="2:18" ht="12.75" outlineLevel="1" x14ac:dyDescent="0.2">
      <c r="B96" s="386" t="s">
        <v>1606</v>
      </c>
      <c r="C96" s="350"/>
      <c r="D96" s="350"/>
      <c r="E96" s="350"/>
      <c r="F96" s="436">
        <f t="shared" si="26"/>
        <v>0</v>
      </c>
      <c r="G96" s="436">
        <f t="shared" si="26"/>
        <v>0</v>
      </c>
      <c r="H96" s="436">
        <f t="shared" si="26"/>
        <v>0</v>
      </c>
      <c r="I96" s="436">
        <f t="shared" si="26"/>
        <v>0</v>
      </c>
      <c r="J96" s="436">
        <f t="shared" si="26"/>
        <v>0</v>
      </c>
      <c r="K96" s="436">
        <f t="shared" si="26"/>
        <v>0</v>
      </c>
      <c r="L96" s="342">
        <f t="shared" si="26"/>
        <v>0</v>
      </c>
      <c r="M96" s="342">
        <f t="shared" si="26"/>
        <v>0</v>
      </c>
      <c r="N96" s="342">
        <f t="shared" si="26"/>
        <v>0</v>
      </c>
      <c r="O96" s="342">
        <f t="shared" si="26"/>
        <v>0</v>
      </c>
      <c r="P96" s="342">
        <f t="shared" si="26"/>
        <v>0</v>
      </c>
      <c r="Q96" s="342">
        <f t="shared" si="26"/>
        <v>0</v>
      </c>
      <c r="R96" s="342">
        <f t="shared" si="26"/>
        <v>0</v>
      </c>
    </row>
    <row r="97" spans="2:18" ht="12.75" outlineLevel="1" x14ac:dyDescent="0.2">
      <c r="B97" s="386" t="s">
        <v>1607</v>
      </c>
      <c r="C97" s="350"/>
      <c r="D97" s="350"/>
      <c r="E97" s="350"/>
      <c r="F97" s="436">
        <f t="shared" si="26"/>
        <v>0</v>
      </c>
      <c r="G97" s="436">
        <f t="shared" si="26"/>
        <v>0</v>
      </c>
      <c r="H97" s="436">
        <f t="shared" si="26"/>
        <v>0</v>
      </c>
      <c r="I97" s="436">
        <f t="shared" si="26"/>
        <v>0</v>
      </c>
      <c r="J97" s="436">
        <f t="shared" si="26"/>
        <v>0</v>
      </c>
      <c r="K97" s="436">
        <f t="shared" si="26"/>
        <v>0</v>
      </c>
      <c r="L97" s="342">
        <f t="shared" si="26"/>
        <v>0</v>
      </c>
      <c r="M97" s="342">
        <f t="shared" si="26"/>
        <v>0</v>
      </c>
      <c r="N97" s="342">
        <f t="shared" si="26"/>
        <v>0</v>
      </c>
      <c r="O97" s="342">
        <f t="shared" si="26"/>
        <v>0</v>
      </c>
      <c r="P97" s="342">
        <f t="shared" si="26"/>
        <v>0</v>
      </c>
      <c r="Q97" s="342">
        <f t="shared" si="26"/>
        <v>0</v>
      </c>
      <c r="R97" s="342">
        <f t="shared" si="26"/>
        <v>0</v>
      </c>
    </row>
    <row r="98" spans="2:18" ht="12.75" outlineLevel="1" x14ac:dyDescent="0.2">
      <c r="B98" s="386" t="s">
        <v>1608</v>
      </c>
      <c r="C98" s="350"/>
      <c r="D98" s="350"/>
      <c r="E98" s="350"/>
      <c r="F98" s="436">
        <f t="shared" si="26"/>
        <v>0</v>
      </c>
      <c r="G98" s="436">
        <f t="shared" si="26"/>
        <v>0</v>
      </c>
      <c r="H98" s="436">
        <f t="shared" si="26"/>
        <v>0</v>
      </c>
      <c r="I98" s="436">
        <f t="shared" si="26"/>
        <v>0</v>
      </c>
      <c r="J98" s="436">
        <f t="shared" si="26"/>
        <v>0</v>
      </c>
      <c r="K98" s="436">
        <f t="shared" si="26"/>
        <v>0</v>
      </c>
      <c r="L98" s="342">
        <f t="shared" si="26"/>
        <v>0</v>
      </c>
      <c r="M98" s="342">
        <f t="shared" si="26"/>
        <v>0</v>
      </c>
      <c r="N98" s="342">
        <f t="shared" si="26"/>
        <v>0</v>
      </c>
      <c r="O98" s="342">
        <f t="shared" si="26"/>
        <v>0</v>
      </c>
      <c r="P98" s="342">
        <f t="shared" si="26"/>
        <v>0</v>
      </c>
      <c r="Q98" s="342">
        <f t="shared" si="26"/>
        <v>0</v>
      </c>
      <c r="R98" s="342">
        <f t="shared" si="26"/>
        <v>0</v>
      </c>
    </row>
    <row r="99" spans="2:18" ht="12.75" outlineLevel="1" x14ac:dyDescent="0.2">
      <c r="B99" s="386" t="s">
        <v>1609</v>
      </c>
      <c r="C99" s="350"/>
      <c r="D99" s="350"/>
      <c r="E99" s="350"/>
      <c r="F99" s="436">
        <f t="shared" si="26"/>
        <v>0</v>
      </c>
      <c r="G99" s="436">
        <f t="shared" si="26"/>
        <v>0</v>
      </c>
      <c r="H99" s="436">
        <f t="shared" si="26"/>
        <v>0</v>
      </c>
      <c r="I99" s="436">
        <f t="shared" si="26"/>
        <v>0</v>
      </c>
      <c r="J99" s="436">
        <f t="shared" si="26"/>
        <v>0</v>
      </c>
      <c r="K99" s="436">
        <f t="shared" si="26"/>
        <v>0</v>
      </c>
      <c r="L99" s="342">
        <f t="shared" si="26"/>
        <v>0</v>
      </c>
      <c r="M99" s="342">
        <f t="shared" si="26"/>
        <v>0</v>
      </c>
      <c r="N99" s="342">
        <f t="shared" si="26"/>
        <v>0</v>
      </c>
      <c r="O99" s="342">
        <f t="shared" si="26"/>
        <v>0</v>
      </c>
      <c r="P99" s="342">
        <f t="shared" si="26"/>
        <v>0</v>
      </c>
      <c r="Q99" s="342">
        <f t="shared" si="26"/>
        <v>0</v>
      </c>
      <c r="R99" s="342">
        <f t="shared" si="26"/>
        <v>0</v>
      </c>
    </row>
    <row r="100" spans="2:18" ht="12.75" outlineLevel="1" x14ac:dyDescent="0.2">
      <c r="B100" s="386" t="s">
        <v>1610</v>
      </c>
      <c r="C100" s="350"/>
      <c r="D100" s="350"/>
      <c r="E100" s="350"/>
      <c r="F100" s="436">
        <f t="shared" si="26"/>
        <v>0</v>
      </c>
      <c r="G100" s="436">
        <f t="shared" si="26"/>
        <v>0</v>
      </c>
      <c r="H100" s="436">
        <f t="shared" si="26"/>
        <v>0</v>
      </c>
      <c r="I100" s="436">
        <f t="shared" si="26"/>
        <v>0</v>
      </c>
      <c r="J100" s="436">
        <f t="shared" si="26"/>
        <v>0</v>
      </c>
      <c r="K100" s="436">
        <f t="shared" si="26"/>
        <v>0</v>
      </c>
      <c r="L100" s="342">
        <f t="shared" si="26"/>
        <v>0</v>
      </c>
      <c r="M100" s="342">
        <f t="shared" si="26"/>
        <v>0</v>
      </c>
      <c r="N100" s="342">
        <f t="shared" si="26"/>
        <v>0</v>
      </c>
      <c r="O100" s="342">
        <f t="shared" si="26"/>
        <v>0</v>
      </c>
      <c r="P100" s="342">
        <f t="shared" si="26"/>
        <v>0</v>
      </c>
      <c r="Q100" s="342">
        <f t="shared" si="26"/>
        <v>0</v>
      </c>
      <c r="R100" s="342">
        <f t="shared" si="26"/>
        <v>0</v>
      </c>
    </row>
    <row r="101" spans="2:18" ht="12.75" outlineLevel="1" x14ac:dyDescent="0.2">
      <c r="B101" s="386" t="s">
        <v>1611</v>
      </c>
      <c r="C101" s="350"/>
      <c r="D101" s="350"/>
      <c r="E101" s="350"/>
      <c r="F101" s="436">
        <f t="shared" si="26"/>
        <v>0</v>
      </c>
      <c r="G101" s="436">
        <f t="shared" si="26"/>
        <v>0</v>
      </c>
      <c r="H101" s="436">
        <f t="shared" si="26"/>
        <v>0</v>
      </c>
      <c r="I101" s="436">
        <f t="shared" si="26"/>
        <v>0</v>
      </c>
      <c r="J101" s="436">
        <f t="shared" si="26"/>
        <v>0</v>
      </c>
      <c r="K101" s="436">
        <f t="shared" si="26"/>
        <v>0</v>
      </c>
      <c r="L101" s="342">
        <f t="shared" si="26"/>
        <v>0</v>
      </c>
      <c r="M101" s="342">
        <f t="shared" si="26"/>
        <v>0</v>
      </c>
      <c r="N101" s="342">
        <f t="shared" si="26"/>
        <v>0</v>
      </c>
      <c r="O101" s="342">
        <f t="shared" si="26"/>
        <v>0</v>
      </c>
      <c r="P101" s="342">
        <f t="shared" si="26"/>
        <v>0</v>
      </c>
      <c r="Q101" s="342">
        <f t="shared" si="26"/>
        <v>0</v>
      </c>
      <c r="R101" s="342">
        <f t="shared" si="26"/>
        <v>0</v>
      </c>
    </row>
    <row r="102" spans="2:18" s="390" customFormat="1" ht="12.75" x14ac:dyDescent="0.2">
      <c r="B102" s="572" t="s">
        <v>1632</v>
      </c>
      <c r="C102" s="573"/>
      <c r="D102" s="573"/>
      <c r="E102" s="573"/>
      <c r="F102" s="438">
        <f>SUM(F86:F101)</f>
        <v>-3407.3672947416671</v>
      </c>
      <c r="G102" s="438">
        <f t="shared" ref="G102:R102" si="27">SUM(G86:G101)</f>
        <v>-3407.3672947416671</v>
      </c>
      <c r="H102" s="438">
        <f t="shared" si="27"/>
        <v>-3407.3672947416671</v>
      </c>
      <c r="I102" s="438">
        <f t="shared" si="27"/>
        <v>-3407.3672947416671</v>
      </c>
      <c r="J102" s="438">
        <f t="shared" si="27"/>
        <v>-3407.3672947416671</v>
      </c>
      <c r="K102" s="438">
        <f t="shared" si="27"/>
        <v>-3407.3672947416671</v>
      </c>
      <c r="L102" s="428">
        <f t="shared" si="27"/>
        <v>0</v>
      </c>
      <c r="M102" s="428">
        <f t="shared" si="27"/>
        <v>0</v>
      </c>
      <c r="N102" s="428">
        <f t="shared" si="27"/>
        <v>0</v>
      </c>
      <c r="O102" s="428">
        <f t="shared" si="27"/>
        <v>0</v>
      </c>
      <c r="P102" s="428">
        <f t="shared" si="27"/>
        <v>0</v>
      </c>
      <c r="Q102" s="428">
        <f t="shared" si="27"/>
        <v>0</v>
      </c>
      <c r="R102" s="428">
        <f t="shared" si="27"/>
        <v>-20444.203768449952</v>
      </c>
    </row>
    <row r="103" spans="2:18" ht="17.25" customHeight="1" x14ac:dyDescent="0.2">
      <c r="B103" s="574" t="s">
        <v>1633</v>
      </c>
      <c r="C103" s="575"/>
      <c r="D103" s="575"/>
      <c r="E103" s="576"/>
      <c r="F103" s="391">
        <f>F83+F84+F85+F102</f>
        <v>-4243.5288683000008</v>
      </c>
      <c r="G103" s="391">
        <f t="shared" ref="G103:R103" si="28">G83+G84+G85+G102</f>
        <v>-4243.5288683000008</v>
      </c>
      <c r="H103" s="391">
        <f t="shared" si="28"/>
        <v>-4243.5288683000008</v>
      </c>
      <c r="I103" s="391">
        <f t="shared" si="28"/>
        <v>-4243.5288683000008</v>
      </c>
      <c r="J103" s="391">
        <f t="shared" si="28"/>
        <v>-4243.5288683000008</v>
      </c>
      <c r="K103" s="391">
        <f t="shared" si="28"/>
        <v>-4243.5288683000008</v>
      </c>
      <c r="L103" s="391">
        <f t="shared" si="28"/>
        <v>0</v>
      </c>
      <c r="M103" s="391">
        <f t="shared" si="28"/>
        <v>0</v>
      </c>
      <c r="N103" s="391">
        <f t="shared" si="28"/>
        <v>0</v>
      </c>
      <c r="O103" s="391">
        <f t="shared" si="28"/>
        <v>0</v>
      </c>
      <c r="P103" s="391">
        <f t="shared" si="28"/>
        <v>0</v>
      </c>
      <c r="Q103" s="391">
        <f t="shared" si="28"/>
        <v>0</v>
      </c>
      <c r="R103" s="391">
        <f t="shared" si="28"/>
        <v>-25461.173209799959</v>
      </c>
    </row>
    <row r="104" spans="2:18" x14ac:dyDescent="0.25">
      <c r="F104" s="429"/>
    </row>
    <row r="106" spans="2:18" x14ac:dyDescent="0.25">
      <c r="B106" s="430"/>
    </row>
  </sheetData>
  <mergeCells count="30">
    <mergeCell ref="B33:E33"/>
    <mergeCell ref="F12:R12"/>
    <mergeCell ref="B15:E15"/>
    <mergeCell ref="B16:E16"/>
    <mergeCell ref="B23:E23"/>
    <mergeCell ref="B24:E24"/>
    <mergeCell ref="B57:E57"/>
    <mergeCell ref="B34:E34"/>
    <mergeCell ref="B35:E35"/>
    <mergeCell ref="B36:E36"/>
    <mergeCell ref="B37:E37"/>
    <mergeCell ref="B38:E38"/>
    <mergeCell ref="B41:E41"/>
    <mergeCell ref="B42:E42"/>
    <mergeCell ref="B43:E43"/>
    <mergeCell ref="B48:E48"/>
    <mergeCell ref="B49:E49"/>
    <mergeCell ref="B56:E56"/>
    <mergeCell ref="B103:E103"/>
    <mergeCell ref="B66:E66"/>
    <mergeCell ref="B67:E67"/>
    <mergeCell ref="B68:E68"/>
    <mergeCell ref="B69:E69"/>
    <mergeCell ref="B70:E70"/>
    <mergeCell ref="B71:E71"/>
    <mergeCell ref="B74:E74"/>
    <mergeCell ref="B75:E75"/>
    <mergeCell ref="B76:E76"/>
    <mergeCell ref="B85:E85"/>
    <mergeCell ref="B102:E102"/>
  </mergeCells>
  <conditionalFormatting sqref="K1">
    <cfRule type="expression" dxfId="49" priority="1">
      <formula>AND(RIGHT(#REF!,4)="From",#REF!&lt;&gt;"MIR Code From")</formula>
    </cfRule>
  </conditionalFormatting>
  <conditionalFormatting sqref="K1">
    <cfRule type="expression" dxfId="48" priority="2">
      <formula>AND(#REF!&lt;&gt;"",RIGHT(#REF!,2)="To")</formula>
    </cfRule>
  </conditionalFormatting>
  <hyperlinks>
    <hyperlink ref="K1" location="'Assumptions-&gt;'!A1" display="у перечню форм"/>
  </hyperlinks>
  <pageMargins left="0.23622047244094491" right="0.23622047244094491" top="0.74803149606299213" bottom="0.74803149606299213" header="0.31496062992125984" footer="0.31496062992125984"/>
  <pageSetup paperSize="8" scale="7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7" tint="0.59999389629810485"/>
    <pageSetUpPr fitToPage="1"/>
  </sheetPr>
  <dimension ref="A1:R59"/>
  <sheetViews>
    <sheetView showGridLines="0" zoomScaleNormal="100" workbookViewId="0">
      <pane xSplit="5" ySplit="11" topLeftCell="F39" activePane="bottomRight" state="frozen"/>
      <selection activeCell="U41" sqref="U41"/>
      <selection pane="topRight" activeCell="U41" sqref="U41"/>
      <selection pane="bottomLeft" activeCell="U41" sqref="U41"/>
      <selection pane="bottomRight" activeCell="C9" sqref="C9"/>
    </sheetView>
  </sheetViews>
  <sheetFormatPr defaultRowHeight="12.75" outlineLevelCol="1" x14ac:dyDescent="0.2"/>
  <cols>
    <col min="1" max="1" width="5" style="444" customWidth="1"/>
    <col min="2" max="2" width="16.140625" style="444" customWidth="1"/>
    <col min="3" max="3" width="26" style="444" bestFit="1" customWidth="1"/>
    <col min="4" max="4" width="49.42578125" style="444" bestFit="1" customWidth="1"/>
    <col min="5" max="5" width="16.7109375" style="444" customWidth="1"/>
    <col min="6" max="17" width="9" style="444" customWidth="1" outlineLevel="1"/>
    <col min="18" max="18" width="9" style="444" customWidth="1"/>
    <col min="19" max="16384" width="9.140625" style="444"/>
  </cols>
  <sheetData>
    <row r="1" spans="1:18" ht="31.5" x14ac:dyDescent="0.25">
      <c r="B1" s="445" t="s">
        <v>1637</v>
      </c>
      <c r="E1" s="162" t="s">
        <v>313</v>
      </c>
    </row>
    <row r="2" spans="1:18" ht="7.5" customHeight="1" x14ac:dyDescent="0.2"/>
    <row r="3" spans="1:18" x14ac:dyDescent="0.2">
      <c r="B3" s="431" t="s">
        <v>16</v>
      </c>
      <c r="C3" s="446" t="s">
        <v>1579</v>
      </c>
      <c r="D3" s="447"/>
      <c r="E3" s="447"/>
    </row>
    <row r="4" spans="1:18" x14ac:dyDescent="0.2">
      <c r="B4" s="431" t="s">
        <v>23</v>
      </c>
      <c r="C4" s="446" t="s">
        <v>1580</v>
      </c>
      <c r="D4" s="447"/>
      <c r="E4" s="447"/>
    </row>
    <row r="5" spans="1:18" x14ac:dyDescent="0.2">
      <c r="B5" s="431" t="s">
        <v>144</v>
      </c>
      <c r="C5" s="446" t="s">
        <v>1581</v>
      </c>
      <c r="D5" s="447"/>
      <c r="E5" s="447"/>
    </row>
    <row r="6" spans="1:18" x14ac:dyDescent="0.2">
      <c r="B6" s="431" t="s">
        <v>1582</v>
      </c>
      <c r="C6" s="448" t="s">
        <v>1583</v>
      </c>
      <c r="D6" s="449"/>
      <c r="E6" s="449"/>
    </row>
    <row r="7" spans="1:18" x14ac:dyDescent="0.2">
      <c r="B7" s="431" t="s">
        <v>1635</v>
      </c>
      <c r="C7" s="446" t="s">
        <v>357</v>
      </c>
      <c r="D7" s="447"/>
      <c r="E7" s="447"/>
    </row>
    <row r="8" spans="1:18" x14ac:dyDescent="0.2">
      <c r="B8" s="431" t="s">
        <v>1636</v>
      </c>
      <c r="C8" s="446" t="s">
        <v>1591</v>
      </c>
      <c r="D8" s="447"/>
      <c r="E8" s="447"/>
    </row>
    <row r="9" spans="1:18" ht="13.5" thickBot="1" x14ac:dyDescent="0.25">
      <c r="B9" s="431" t="s">
        <v>78</v>
      </c>
      <c r="C9" s="446" t="s">
        <v>1638</v>
      </c>
      <c r="D9" s="447"/>
      <c r="E9" s="447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50"/>
    </row>
    <row r="10" spans="1:18" s="321" customFormat="1" ht="30.75" customHeight="1" thickTop="1" thickBot="1" x14ac:dyDescent="0.25">
      <c r="A10" s="444"/>
      <c r="B10" s="450"/>
      <c r="C10" s="444"/>
      <c r="D10" s="450"/>
      <c r="E10" s="451"/>
      <c r="F10" s="611" t="s">
        <v>1591</v>
      </c>
      <c r="G10" s="612"/>
      <c r="H10" s="612"/>
      <c r="I10" s="612"/>
      <c r="J10" s="612"/>
      <c r="K10" s="612"/>
      <c r="L10" s="612"/>
      <c r="M10" s="612"/>
      <c r="N10" s="612"/>
      <c r="O10" s="612"/>
      <c r="P10" s="612"/>
      <c r="Q10" s="612"/>
      <c r="R10" s="613"/>
    </row>
    <row r="11" spans="1:18" s="321" customFormat="1" ht="29.25" customHeight="1" thickTop="1" x14ac:dyDescent="0.2">
      <c r="A11" s="444"/>
      <c r="B11" s="452" t="s">
        <v>23</v>
      </c>
      <c r="C11" s="453" t="s">
        <v>1639</v>
      </c>
      <c r="D11" s="454" t="s">
        <v>137</v>
      </c>
      <c r="E11" s="454" t="s">
        <v>1640</v>
      </c>
      <c r="F11" s="434">
        <v>45658</v>
      </c>
      <c r="G11" s="434">
        <v>45689</v>
      </c>
      <c r="H11" s="434">
        <v>45717</v>
      </c>
      <c r="I11" s="434">
        <v>45748</v>
      </c>
      <c r="J11" s="434">
        <v>45778</v>
      </c>
      <c r="K11" s="434">
        <v>45809</v>
      </c>
      <c r="L11" s="434">
        <v>45839</v>
      </c>
      <c r="M11" s="434">
        <v>45870</v>
      </c>
      <c r="N11" s="434">
        <v>45901</v>
      </c>
      <c r="O11" s="434">
        <v>45931</v>
      </c>
      <c r="P11" s="434">
        <v>45962</v>
      </c>
      <c r="Q11" s="434">
        <v>45992</v>
      </c>
      <c r="R11" s="435" t="s">
        <v>1589</v>
      </c>
    </row>
    <row r="12" spans="1:18" s="321" customFormat="1" x14ac:dyDescent="0.2">
      <c r="A12" s="444"/>
      <c r="B12" s="455" t="s">
        <v>1587</v>
      </c>
      <c r="C12" s="456" t="s">
        <v>156</v>
      </c>
      <c r="D12" s="456" t="s">
        <v>154</v>
      </c>
      <c r="E12" s="456" t="s">
        <v>1641</v>
      </c>
      <c r="F12" s="457">
        <v>0</v>
      </c>
      <c r="G12" s="457">
        <v>0</v>
      </c>
      <c r="H12" s="457">
        <v>0</v>
      </c>
      <c r="I12" s="457">
        <v>0</v>
      </c>
      <c r="J12" s="457">
        <v>0</v>
      </c>
      <c r="K12" s="457">
        <v>0</v>
      </c>
      <c r="L12" s="458"/>
      <c r="M12" s="458"/>
      <c r="N12" s="458"/>
      <c r="O12" s="458"/>
      <c r="P12" s="458"/>
      <c r="Q12" s="458"/>
      <c r="R12" s="459">
        <f>SUM(F12:Q12)</f>
        <v>0</v>
      </c>
    </row>
    <row r="13" spans="1:18" s="321" customFormat="1" x14ac:dyDescent="0.2">
      <c r="A13" s="444"/>
      <c r="B13" s="455" t="s">
        <v>1587</v>
      </c>
      <c r="C13" s="456" t="s">
        <v>181</v>
      </c>
      <c r="D13" s="456" t="s">
        <v>179</v>
      </c>
      <c r="E13" s="456" t="s">
        <v>1641</v>
      </c>
      <c r="F13" s="436">
        <v>0</v>
      </c>
      <c r="G13" s="436">
        <v>0</v>
      </c>
      <c r="H13" s="436">
        <v>0</v>
      </c>
      <c r="I13" s="436">
        <v>0</v>
      </c>
      <c r="J13" s="436">
        <v>0</v>
      </c>
      <c r="K13" s="436">
        <v>0</v>
      </c>
      <c r="L13" s="363"/>
      <c r="M13" s="363"/>
      <c r="N13" s="363"/>
      <c r="O13" s="363"/>
      <c r="P13" s="363"/>
      <c r="Q13" s="363"/>
      <c r="R13" s="460">
        <f t="shared" ref="R13:R55" si="0">SUM(F13:Q13)</f>
        <v>0</v>
      </c>
    </row>
    <row r="14" spans="1:18" s="321" customFormat="1" x14ac:dyDescent="0.2">
      <c r="A14" s="444"/>
      <c r="B14" s="455" t="s">
        <v>1587</v>
      </c>
      <c r="C14" s="456" t="s">
        <v>1604</v>
      </c>
      <c r="D14" s="456" t="s">
        <v>1642</v>
      </c>
      <c r="E14" s="456" t="s">
        <v>1641</v>
      </c>
      <c r="F14" s="436">
        <v>0</v>
      </c>
      <c r="G14" s="436">
        <v>0</v>
      </c>
      <c r="H14" s="436">
        <v>0</v>
      </c>
      <c r="I14" s="436">
        <v>0</v>
      </c>
      <c r="J14" s="436">
        <v>0</v>
      </c>
      <c r="K14" s="436">
        <v>0</v>
      </c>
      <c r="L14" s="363"/>
      <c r="M14" s="363"/>
      <c r="N14" s="363"/>
      <c r="O14" s="363"/>
      <c r="P14" s="363"/>
      <c r="Q14" s="363"/>
      <c r="R14" s="460">
        <f t="shared" si="0"/>
        <v>0</v>
      </c>
    </row>
    <row r="15" spans="1:18" s="321" customFormat="1" x14ac:dyDescent="0.2">
      <c r="A15" s="444"/>
      <c r="B15" s="455" t="s">
        <v>1587</v>
      </c>
      <c r="C15" s="456" t="s">
        <v>1604</v>
      </c>
      <c r="D15" s="456" t="s">
        <v>1643</v>
      </c>
      <c r="E15" s="456" t="s">
        <v>1641</v>
      </c>
      <c r="F15" s="436">
        <v>0</v>
      </c>
      <c r="G15" s="436">
        <v>0</v>
      </c>
      <c r="H15" s="436">
        <v>0</v>
      </c>
      <c r="I15" s="436">
        <v>0</v>
      </c>
      <c r="J15" s="436">
        <v>0</v>
      </c>
      <c r="K15" s="436">
        <v>0</v>
      </c>
      <c r="L15" s="363"/>
      <c r="M15" s="363"/>
      <c r="N15" s="363"/>
      <c r="O15" s="363"/>
      <c r="P15" s="363"/>
      <c r="Q15" s="363"/>
      <c r="R15" s="460">
        <f t="shared" si="0"/>
        <v>0</v>
      </c>
    </row>
    <row r="16" spans="1:18" s="321" customFormat="1" x14ac:dyDescent="0.2">
      <c r="A16" s="444"/>
      <c r="B16" s="455" t="s">
        <v>1587</v>
      </c>
      <c r="C16" s="456" t="s">
        <v>1604</v>
      </c>
      <c r="D16" s="456" t="s">
        <v>1644</v>
      </c>
      <c r="E16" s="456" t="s">
        <v>1641</v>
      </c>
      <c r="F16" s="436">
        <v>0</v>
      </c>
      <c r="G16" s="436">
        <v>0</v>
      </c>
      <c r="H16" s="436">
        <v>0</v>
      </c>
      <c r="I16" s="436">
        <v>0</v>
      </c>
      <c r="J16" s="436">
        <v>0</v>
      </c>
      <c r="K16" s="436">
        <v>0</v>
      </c>
      <c r="L16" s="363"/>
      <c r="M16" s="363"/>
      <c r="N16" s="363"/>
      <c r="O16" s="363"/>
      <c r="P16" s="363"/>
      <c r="Q16" s="363"/>
      <c r="R16" s="460">
        <f t="shared" si="0"/>
        <v>0</v>
      </c>
    </row>
    <row r="17" spans="1:18" s="321" customFormat="1" x14ac:dyDescent="0.2">
      <c r="A17" s="444"/>
      <c r="B17" s="455" t="s">
        <v>1587</v>
      </c>
      <c r="C17" s="456" t="s">
        <v>1604</v>
      </c>
      <c r="D17" s="456" t="s">
        <v>1645</v>
      </c>
      <c r="E17" s="456" t="s">
        <v>1641</v>
      </c>
      <c r="F17" s="436">
        <v>0</v>
      </c>
      <c r="G17" s="436">
        <v>0</v>
      </c>
      <c r="H17" s="436">
        <v>0</v>
      </c>
      <c r="I17" s="436">
        <v>0</v>
      </c>
      <c r="J17" s="436">
        <v>0</v>
      </c>
      <c r="K17" s="436">
        <v>0</v>
      </c>
      <c r="L17" s="363"/>
      <c r="M17" s="363"/>
      <c r="N17" s="363"/>
      <c r="O17" s="363"/>
      <c r="P17" s="363"/>
      <c r="Q17" s="363"/>
      <c r="R17" s="460">
        <f t="shared" si="0"/>
        <v>0</v>
      </c>
    </row>
    <row r="18" spans="1:18" s="321" customFormat="1" x14ac:dyDescent="0.2">
      <c r="A18" s="444"/>
      <c r="B18" s="455" t="s">
        <v>1587</v>
      </c>
      <c r="C18" s="456" t="s">
        <v>1604</v>
      </c>
      <c r="D18" s="456" t="s">
        <v>1646</v>
      </c>
      <c r="E18" s="456" t="s">
        <v>1641</v>
      </c>
      <c r="F18" s="436">
        <v>0</v>
      </c>
      <c r="G18" s="436">
        <v>0</v>
      </c>
      <c r="H18" s="436">
        <v>0</v>
      </c>
      <c r="I18" s="436">
        <v>0</v>
      </c>
      <c r="J18" s="436">
        <v>0</v>
      </c>
      <c r="K18" s="436">
        <v>0</v>
      </c>
      <c r="L18" s="363"/>
      <c r="M18" s="363"/>
      <c r="N18" s="363"/>
      <c r="O18" s="363"/>
      <c r="P18" s="363"/>
      <c r="Q18" s="363"/>
      <c r="R18" s="460">
        <f t="shared" si="0"/>
        <v>0</v>
      </c>
    </row>
    <row r="19" spans="1:18" s="321" customFormat="1" x14ac:dyDescent="0.2">
      <c r="A19" s="444"/>
      <c r="B19" s="455" t="s">
        <v>1587</v>
      </c>
      <c r="C19" s="456" t="s">
        <v>1604</v>
      </c>
      <c r="D19" s="456" t="s">
        <v>1647</v>
      </c>
      <c r="E19" s="456" t="s">
        <v>1641</v>
      </c>
      <c r="F19" s="436">
        <v>0</v>
      </c>
      <c r="G19" s="436">
        <v>0</v>
      </c>
      <c r="H19" s="436">
        <v>0</v>
      </c>
      <c r="I19" s="436">
        <v>0</v>
      </c>
      <c r="J19" s="436">
        <v>0</v>
      </c>
      <c r="K19" s="436">
        <v>0</v>
      </c>
      <c r="L19" s="363"/>
      <c r="M19" s="363"/>
      <c r="N19" s="363"/>
      <c r="O19" s="363"/>
      <c r="P19" s="363"/>
      <c r="Q19" s="363"/>
      <c r="R19" s="460">
        <f t="shared" si="0"/>
        <v>0</v>
      </c>
    </row>
    <row r="20" spans="1:18" s="321" customFormat="1" x14ac:dyDescent="0.2">
      <c r="A20" s="444"/>
      <c r="B20" s="455" t="s">
        <v>2260</v>
      </c>
      <c r="C20" s="456" t="s">
        <v>156</v>
      </c>
      <c r="D20" s="456" t="s">
        <v>154</v>
      </c>
      <c r="E20" s="456" t="s">
        <v>1641</v>
      </c>
      <c r="F20" s="436">
        <v>0</v>
      </c>
      <c r="G20" s="436">
        <v>0</v>
      </c>
      <c r="H20" s="436">
        <v>0</v>
      </c>
      <c r="I20" s="436">
        <v>0</v>
      </c>
      <c r="J20" s="436">
        <v>0</v>
      </c>
      <c r="K20" s="436">
        <v>0</v>
      </c>
      <c r="L20" s="363"/>
      <c r="M20" s="363"/>
      <c r="N20" s="363"/>
      <c r="O20" s="363"/>
      <c r="P20" s="363"/>
      <c r="Q20" s="363"/>
      <c r="R20" s="460">
        <f t="shared" si="0"/>
        <v>0</v>
      </c>
    </row>
    <row r="21" spans="1:18" s="321" customFormat="1" x14ac:dyDescent="0.2">
      <c r="A21" s="444"/>
      <c r="B21" s="455" t="s">
        <v>2260</v>
      </c>
      <c r="C21" s="456" t="s">
        <v>181</v>
      </c>
      <c r="D21" s="456" t="s">
        <v>179</v>
      </c>
      <c r="E21" s="456" t="s">
        <v>1641</v>
      </c>
      <c r="F21" s="436">
        <v>0</v>
      </c>
      <c r="G21" s="436">
        <v>0</v>
      </c>
      <c r="H21" s="436">
        <v>0</v>
      </c>
      <c r="I21" s="436">
        <v>0</v>
      </c>
      <c r="J21" s="436">
        <v>0</v>
      </c>
      <c r="K21" s="436">
        <v>0</v>
      </c>
      <c r="L21" s="363"/>
      <c r="M21" s="363"/>
      <c r="N21" s="363"/>
      <c r="O21" s="363"/>
      <c r="P21" s="363"/>
      <c r="Q21" s="363"/>
      <c r="R21" s="460">
        <f t="shared" si="0"/>
        <v>0</v>
      </c>
    </row>
    <row r="22" spans="1:18" s="321" customFormat="1" x14ac:dyDescent="0.2">
      <c r="A22" s="444"/>
      <c r="B22" s="455" t="s">
        <v>2260</v>
      </c>
      <c r="C22" s="456" t="s">
        <v>1604</v>
      </c>
      <c r="D22" s="456" t="s">
        <v>1642</v>
      </c>
      <c r="E22" s="456" t="s">
        <v>1641</v>
      </c>
      <c r="F22" s="436">
        <v>0</v>
      </c>
      <c r="G22" s="436">
        <v>0</v>
      </c>
      <c r="H22" s="436">
        <v>0</v>
      </c>
      <c r="I22" s="436">
        <v>0</v>
      </c>
      <c r="J22" s="436">
        <v>0</v>
      </c>
      <c r="K22" s="436">
        <v>0</v>
      </c>
      <c r="L22" s="363"/>
      <c r="M22" s="363"/>
      <c r="N22" s="363"/>
      <c r="O22" s="363"/>
      <c r="P22" s="363"/>
      <c r="Q22" s="363"/>
      <c r="R22" s="460">
        <f t="shared" si="0"/>
        <v>0</v>
      </c>
    </row>
    <row r="23" spans="1:18" s="321" customFormat="1" x14ac:dyDescent="0.2">
      <c r="A23" s="444"/>
      <c r="B23" s="455" t="s">
        <v>2260</v>
      </c>
      <c r="C23" s="456" t="s">
        <v>1604</v>
      </c>
      <c r="D23" s="456" t="s">
        <v>1643</v>
      </c>
      <c r="E23" s="456" t="s">
        <v>1641</v>
      </c>
      <c r="F23" s="436">
        <v>0</v>
      </c>
      <c r="G23" s="436">
        <v>0</v>
      </c>
      <c r="H23" s="436">
        <v>0</v>
      </c>
      <c r="I23" s="436">
        <v>0</v>
      </c>
      <c r="J23" s="436">
        <v>0</v>
      </c>
      <c r="K23" s="436">
        <v>0</v>
      </c>
      <c r="L23" s="363"/>
      <c r="M23" s="363"/>
      <c r="N23" s="363"/>
      <c r="O23" s="363"/>
      <c r="P23" s="363"/>
      <c r="Q23" s="363"/>
      <c r="R23" s="460">
        <f t="shared" si="0"/>
        <v>0</v>
      </c>
    </row>
    <row r="24" spans="1:18" s="321" customFormat="1" x14ac:dyDescent="0.2">
      <c r="A24" s="444"/>
      <c r="B24" s="455" t="s">
        <v>2260</v>
      </c>
      <c r="C24" s="456" t="s">
        <v>1604</v>
      </c>
      <c r="D24" s="456" t="s">
        <v>1644</v>
      </c>
      <c r="E24" s="456" t="s">
        <v>1641</v>
      </c>
      <c r="F24" s="436">
        <v>0</v>
      </c>
      <c r="G24" s="436">
        <v>0</v>
      </c>
      <c r="H24" s="436">
        <v>0</v>
      </c>
      <c r="I24" s="436">
        <v>0</v>
      </c>
      <c r="J24" s="436">
        <v>0</v>
      </c>
      <c r="K24" s="436">
        <v>0</v>
      </c>
      <c r="L24" s="363"/>
      <c r="M24" s="363"/>
      <c r="N24" s="363"/>
      <c r="O24" s="363"/>
      <c r="P24" s="363"/>
      <c r="Q24" s="363"/>
      <c r="R24" s="460">
        <f t="shared" si="0"/>
        <v>0</v>
      </c>
    </row>
    <row r="25" spans="1:18" s="321" customFormat="1" x14ac:dyDescent="0.2">
      <c r="A25" s="444"/>
      <c r="B25" s="455" t="s">
        <v>2260</v>
      </c>
      <c r="C25" s="456" t="s">
        <v>1604</v>
      </c>
      <c r="D25" s="456" t="s">
        <v>1645</v>
      </c>
      <c r="E25" s="456" t="s">
        <v>1641</v>
      </c>
      <c r="F25" s="436">
        <v>0</v>
      </c>
      <c r="G25" s="436">
        <v>0</v>
      </c>
      <c r="H25" s="436">
        <v>0</v>
      </c>
      <c r="I25" s="436">
        <v>0</v>
      </c>
      <c r="J25" s="436">
        <v>0</v>
      </c>
      <c r="K25" s="436">
        <v>0</v>
      </c>
      <c r="L25" s="363"/>
      <c r="M25" s="363"/>
      <c r="N25" s="363"/>
      <c r="O25" s="363"/>
      <c r="P25" s="363"/>
      <c r="Q25" s="363"/>
      <c r="R25" s="460">
        <f t="shared" si="0"/>
        <v>0</v>
      </c>
    </row>
    <row r="26" spans="1:18" s="321" customFormat="1" x14ac:dyDescent="0.2">
      <c r="A26" s="444"/>
      <c r="B26" s="455" t="s">
        <v>2260</v>
      </c>
      <c r="C26" s="456" t="s">
        <v>1604</v>
      </c>
      <c r="D26" s="456" t="s">
        <v>1646</v>
      </c>
      <c r="E26" s="456" t="s">
        <v>1641</v>
      </c>
      <c r="F26" s="436">
        <v>0</v>
      </c>
      <c r="G26" s="436">
        <v>0</v>
      </c>
      <c r="H26" s="436">
        <v>0</v>
      </c>
      <c r="I26" s="436">
        <v>0</v>
      </c>
      <c r="J26" s="436">
        <v>0</v>
      </c>
      <c r="K26" s="436">
        <v>0</v>
      </c>
      <c r="L26" s="363"/>
      <c r="M26" s="363"/>
      <c r="N26" s="363"/>
      <c r="O26" s="363"/>
      <c r="P26" s="363"/>
      <c r="Q26" s="363"/>
      <c r="R26" s="460">
        <f t="shared" si="0"/>
        <v>0</v>
      </c>
    </row>
    <row r="27" spans="1:18" s="321" customFormat="1" x14ac:dyDescent="0.2">
      <c r="A27" s="444"/>
      <c r="B27" s="455" t="s">
        <v>2260</v>
      </c>
      <c r="C27" s="456" t="s">
        <v>1604</v>
      </c>
      <c r="D27" s="456" t="s">
        <v>1647</v>
      </c>
      <c r="E27" s="456" t="s">
        <v>1641</v>
      </c>
      <c r="F27" s="436">
        <v>0</v>
      </c>
      <c r="G27" s="436">
        <v>0</v>
      </c>
      <c r="H27" s="436">
        <v>0</v>
      </c>
      <c r="I27" s="436">
        <v>0</v>
      </c>
      <c r="J27" s="436">
        <v>0</v>
      </c>
      <c r="K27" s="436">
        <v>0</v>
      </c>
      <c r="L27" s="363"/>
      <c r="M27" s="363"/>
      <c r="N27" s="363"/>
      <c r="O27" s="363"/>
      <c r="P27" s="363"/>
      <c r="Q27" s="363"/>
      <c r="R27" s="460">
        <f t="shared" si="0"/>
        <v>0</v>
      </c>
    </row>
    <row r="28" spans="1:18" s="321" customFormat="1" x14ac:dyDescent="0.2">
      <c r="A28" s="444"/>
      <c r="B28" s="455" t="s">
        <v>1587</v>
      </c>
      <c r="C28" s="456" t="s">
        <v>1626</v>
      </c>
      <c r="D28" s="456" t="s">
        <v>1648</v>
      </c>
      <c r="E28" s="456" t="s">
        <v>1641</v>
      </c>
      <c r="F28" s="436">
        <v>0</v>
      </c>
      <c r="G28" s="436">
        <v>0</v>
      </c>
      <c r="H28" s="436">
        <v>0</v>
      </c>
      <c r="I28" s="436">
        <v>0</v>
      </c>
      <c r="J28" s="436">
        <v>0</v>
      </c>
      <c r="K28" s="436">
        <v>0</v>
      </c>
      <c r="L28" s="363"/>
      <c r="M28" s="363"/>
      <c r="N28" s="363"/>
      <c r="O28" s="363"/>
      <c r="P28" s="363"/>
      <c r="Q28" s="363"/>
      <c r="R28" s="460">
        <f t="shared" si="0"/>
        <v>0</v>
      </c>
    </row>
    <row r="29" spans="1:18" s="321" customFormat="1" x14ac:dyDescent="0.2">
      <c r="A29" s="444"/>
      <c r="B29" s="455" t="s">
        <v>2260</v>
      </c>
      <c r="C29" s="456" t="s">
        <v>1626</v>
      </c>
      <c r="D29" s="456" t="s">
        <v>1648</v>
      </c>
      <c r="E29" s="456" t="s">
        <v>1641</v>
      </c>
      <c r="F29" s="436">
        <v>0</v>
      </c>
      <c r="G29" s="436">
        <v>0</v>
      </c>
      <c r="H29" s="436">
        <v>0</v>
      </c>
      <c r="I29" s="436">
        <v>0</v>
      </c>
      <c r="J29" s="436">
        <v>0</v>
      </c>
      <c r="K29" s="436">
        <v>0</v>
      </c>
      <c r="L29" s="363"/>
      <c r="M29" s="363"/>
      <c r="N29" s="363"/>
      <c r="O29" s="363"/>
      <c r="P29" s="363"/>
      <c r="Q29" s="363"/>
      <c r="R29" s="460">
        <f t="shared" si="0"/>
        <v>0</v>
      </c>
    </row>
    <row r="30" spans="1:18" s="321" customFormat="1" x14ac:dyDescent="0.2">
      <c r="A30" s="444"/>
      <c r="B30" s="455" t="s">
        <v>1587</v>
      </c>
      <c r="C30" s="456" t="s">
        <v>1625</v>
      </c>
      <c r="D30" s="456" t="s">
        <v>190</v>
      </c>
      <c r="E30" s="456" t="s">
        <v>1641</v>
      </c>
      <c r="F30" s="436">
        <v>0</v>
      </c>
      <c r="G30" s="436">
        <v>0</v>
      </c>
      <c r="H30" s="436">
        <v>0</v>
      </c>
      <c r="I30" s="436">
        <v>0</v>
      </c>
      <c r="J30" s="436">
        <v>0</v>
      </c>
      <c r="K30" s="436">
        <v>0</v>
      </c>
      <c r="L30" s="363"/>
      <c r="M30" s="363"/>
      <c r="N30" s="363"/>
      <c r="O30" s="363"/>
      <c r="P30" s="363"/>
      <c r="Q30" s="363"/>
      <c r="R30" s="460">
        <f t="shared" si="0"/>
        <v>0</v>
      </c>
    </row>
    <row r="31" spans="1:18" s="321" customFormat="1" x14ac:dyDescent="0.2">
      <c r="A31" s="444"/>
      <c r="B31" s="455" t="s">
        <v>2260</v>
      </c>
      <c r="C31" s="456" t="s">
        <v>1625</v>
      </c>
      <c r="D31" s="456" t="s">
        <v>190</v>
      </c>
      <c r="E31" s="456" t="s">
        <v>1641</v>
      </c>
      <c r="F31" s="436">
        <v>0</v>
      </c>
      <c r="G31" s="436">
        <v>0</v>
      </c>
      <c r="H31" s="436">
        <v>0</v>
      </c>
      <c r="I31" s="436">
        <v>0</v>
      </c>
      <c r="J31" s="436">
        <v>0</v>
      </c>
      <c r="K31" s="436">
        <v>0</v>
      </c>
      <c r="L31" s="363"/>
      <c r="M31" s="363"/>
      <c r="N31" s="363"/>
      <c r="O31" s="363"/>
      <c r="P31" s="363"/>
      <c r="Q31" s="363"/>
      <c r="R31" s="460">
        <f t="shared" si="0"/>
        <v>0</v>
      </c>
    </row>
    <row r="32" spans="1:18" s="321" customFormat="1" x14ac:dyDescent="0.2">
      <c r="A32" s="444"/>
      <c r="B32" s="455" t="s">
        <v>1587</v>
      </c>
      <c r="C32" s="456" t="s">
        <v>1613</v>
      </c>
      <c r="D32" s="456" t="s">
        <v>174</v>
      </c>
      <c r="E32" s="456" t="s">
        <v>1641</v>
      </c>
      <c r="F32" s="436">
        <v>0</v>
      </c>
      <c r="G32" s="436">
        <v>0</v>
      </c>
      <c r="H32" s="436">
        <v>0</v>
      </c>
      <c r="I32" s="436">
        <v>0</v>
      </c>
      <c r="J32" s="436">
        <v>0</v>
      </c>
      <c r="K32" s="436">
        <v>0</v>
      </c>
      <c r="L32" s="363"/>
      <c r="M32" s="363"/>
      <c r="N32" s="363"/>
      <c r="O32" s="363"/>
      <c r="P32" s="363"/>
      <c r="Q32" s="363"/>
      <c r="R32" s="460">
        <f t="shared" si="0"/>
        <v>0</v>
      </c>
    </row>
    <row r="33" spans="1:18" s="321" customFormat="1" x14ac:dyDescent="0.2">
      <c r="A33" s="444"/>
      <c r="B33" s="455" t="s">
        <v>1587</v>
      </c>
      <c r="C33" s="456" t="s">
        <v>1613</v>
      </c>
      <c r="D33" s="456" t="s">
        <v>182</v>
      </c>
      <c r="E33" s="456" t="s">
        <v>1641</v>
      </c>
      <c r="F33" s="436">
        <v>0</v>
      </c>
      <c r="G33" s="436">
        <v>0</v>
      </c>
      <c r="H33" s="436">
        <v>0</v>
      </c>
      <c r="I33" s="436">
        <v>0</v>
      </c>
      <c r="J33" s="436">
        <v>0</v>
      </c>
      <c r="K33" s="436">
        <v>0</v>
      </c>
      <c r="L33" s="363"/>
      <c r="M33" s="363"/>
      <c r="N33" s="363"/>
      <c r="O33" s="363"/>
      <c r="P33" s="363"/>
      <c r="Q33" s="363"/>
      <c r="R33" s="460">
        <f t="shared" si="0"/>
        <v>0</v>
      </c>
    </row>
    <row r="34" spans="1:18" s="321" customFormat="1" x14ac:dyDescent="0.2">
      <c r="A34" s="444"/>
      <c r="B34" s="455" t="s">
        <v>1587</v>
      </c>
      <c r="C34" s="456" t="s">
        <v>1613</v>
      </c>
      <c r="D34" s="456" t="s">
        <v>1649</v>
      </c>
      <c r="E34" s="456" t="s">
        <v>1641</v>
      </c>
      <c r="F34" s="436">
        <v>0</v>
      </c>
      <c r="G34" s="436">
        <v>0</v>
      </c>
      <c r="H34" s="436">
        <v>0</v>
      </c>
      <c r="I34" s="436">
        <v>0</v>
      </c>
      <c r="J34" s="436">
        <v>0</v>
      </c>
      <c r="K34" s="436">
        <v>0</v>
      </c>
      <c r="L34" s="363"/>
      <c r="M34" s="363"/>
      <c r="N34" s="363"/>
      <c r="O34" s="363"/>
      <c r="P34" s="363"/>
      <c r="Q34" s="363"/>
      <c r="R34" s="460">
        <f t="shared" si="0"/>
        <v>0</v>
      </c>
    </row>
    <row r="35" spans="1:18" s="321" customFormat="1" x14ac:dyDescent="0.2">
      <c r="A35" s="444"/>
      <c r="B35" s="455" t="s">
        <v>1587</v>
      </c>
      <c r="C35" s="456" t="s">
        <v>1613</v>
      </c>
      <c r="D35" s="456" t="s">
        <v>1650</v>
      </c>
      <c r="E35" s="456" t="s">
        <v>1641</v>
      </c>
      <c r="F35" s="436">
        <v>0</v>
      </c>
      <c r="G35" s="436">
        <v>0</v>
      </c>
      <c r="H35" s="436">
        <v>0</v>
      </c>
      <c r="I35" s="436">
        <v>0</v>
      </c>
      <c r="J35" s="436">
        <v>0</v>
      </c>
      <c r="K35" s="436">
        <v>0</v>
      </c>
      <c r="L35" s="363"/>
      <c r="M35" s="363"/>
      <c r="N35" s="363"/>
      <c r="O35" s="363"/>
      <c r="P35" s="363"/>
      <c r="Q35" s="363"/>
      <c r="R35" s="460">
        <f t="shared" si="0"/>
        <v>0</v>
      </c>
    </row>
    <row r="36" spans="1:18" s="321" customFormat="1" x14ac:dyDescent="0.2">
      <c r="A36" s="444"/>
      <c r="B36" s="455" t="s">
        <v>1587</v>
      </c>
      <c r="C36" s="456" t="s">
        <v>1627</v>
      </c>
      <c r="D36" s="456" t="s">
        <v>195</v>
      </c>
      <c r="E36" s="456" t="s">
        <v>1641</v>
      </c>
      <c r="F36" s="436">
        <v>0</v>
      </c>
      <c r="G36" s="436">
        <v>0</v>
      </c>
      <c r="H36" s="436">
        <v>0</v>
      </c>
      <c r="I36" s="436">
        <v>0</v>
      </c>
      <c r="J36" s="436">
        <v>0</v>
      </c>
      <c r="K36" s="436">
        <v>0</v>
      </c>
      <c r="L36" s="363"/>
      <c r="M36" s="363"/>
      <c r="N36" s="363"/>
      <c r="O36" s="363"/>
      <c r="P36" s="363"/>
      <c r="Q36" s="363"/>
      <c r="R36" s="460">
        <f t="shared" si="0"/>
        <v>0</v>
      </c>
    </row>
    <row r="37" spans="1:18" s="321" customFormat="1" x14ac:dyDescent="0.2">
      <c r="A37" s="444"/>
      <c r="B37" s="455" t="s">
        <v>1587</v>
      </c>
      <c r="C37" s="456" t="s">
        <v>1627</v>
      </c>
      <c r="D37" s="456" t="s">
        <v>1651</v>
      </c>
      <c r="E37" s="456" t="s">
        <v>1641</v>
      </c>
      <c r="F37" s="436">
        <v>0</v>
      </c>
      <c r="G37" s="436">
        <v>0</v>
      </c>
      <c r="H37" s="436">
        <v>0</v>
      </c>
      <c r="I37" s="436">
        <v>0</v>
      </c>
      <c r="J37" s="436">
        <v>0</v>
      </c>
      <c r="K37" s="436">
        <v>0</v>
      </c>
      <c r="L37" s="363"/>
      <c r="M37" s="363"/>
      <c r="N37" s="363"/>
      <c r="O37" s="363"/>
      <c r="P37" s="363"/>
      <c r="Q37" s="363"/>
      <c r="R37" s="460">
        <f t="shared" si="0"/>
        <v>0</v>
      </c>
    </row>
    <row r="38" spans="1:18" s="321" customFormat="1" x14ac:dyDescent="0.2">
      <c r="A38" s="444"/>
      <c r="B38" s="455" t="s">
        <v>1587</v>
      </c>
      <c r="C38" s="456" t="s">
        <v>1613</v>
      </c>
      <c r="D38" s="456" t="s">
        <v>1652</v>
      </c>
      <c r="E38" s="456" t="s">
        <v>1641</v>
      </c>
      <c r="F38" s="436">
        <v>0</v>
      </c>
      <c r="G38" s="436">
        <v>0</v>
      </c>
      <c r="H38" s="436">
        <v>0</v>
      </c>
      <c r="I38" s="436">
        <v>0</v>
      </c>
      <c r="J38" s="436">
        <v>0</v>
      </c>
      <c r="K38" s="436">
        <v>0</v>
      </c>
      <c r="L38" s="363"/>
      <c r="M38" s="363"/>
      <c r="N38" s="363"/>
      <c r="O38" s="363"/>
      <c r="P38" s="363"/>
      <c r="Q38" s="363"/>
      <c r="R38" s="460">
        <f t="shared" si="0"/>
        <v>0</v>
      </c>
    </row>
    <row r="39" spans="1:18" s="321" customFormat="1" x14ac:dyDescent="0.2">
      <c r="A39" s="444"/>
      <c r="B39" s="455" t="s">
        <v>1587</v>
      </c>
      <c r="C39" s="456" t="s">
        <v>1627</v>
      </c>
      <c r="D39" s="456" t="s">
        <v>1653</v>
      </c>
      <c r="E39" s="456" t="s">
        <v>1641</v>
      </c>
      <c r="F39" s="436">
        <v>0</v>
      </c>
      <c r="G39" s="436">
        <v>0</v>
      </c>
      <c r="H39" s="436">
        <v>0</v>
      </c>
      <c r="I39" s="436">
        <v>0</v>
      </c>
      <c r="J39" s="436">
        <v>0</v>
      </c>
      <c r="K39" s="436">
        <v>0</v>
      </c>
      <c r="L39" s="363"/>
      <c r="M39" s="363"/>
      <c r="N39" s="363"/>
      <c r="O39" s="363"/>
      <c r="P39" s="363"/>
      <c r="Q39" s="363"/>
      <c r="R39" s="460">
        <f t="shared" si="0"/>
        <v>0</v>
      </c>
    </row>
    <row r="40" spans="1:18" s="321" customFormat="1" x14ac:dyDescent="0.2">
      <c r="A40" s="444"/>
      <c r="B40" s="455" t="s">
        <v>1587</v>
      </c>
      <c r="C40" s="456" t="s">
        <v>1613</v>
      </c>
      <c r="D40" s="456" t="s">
        <v>1654</v>
      </c>
      <c r="E40" s="456" t="s">
        <v>1641</v>
      </c>
      <c r="F40" s="436">
        <v>0</v>
      </c>
      <c r="G40" s="436">
        <v>0</v>
      </c>
      <c r="H40" s="436">
        <v>0</v>
      </c>
      <c r="I40" s="436">
        <v>0</v>
      </c>
      <c r="J40" s="436">
        <v>0</v>
      </c>
      <c r="K40" s="436">
        <v>0</v>
      </c>
      <c r="L40" s="363"/>
      <c r="M40" s="363"/>
      <c r="N40" s="363"/>
      <c r="O40" s="363"/>
      <c r="P40" s="363"/>
      <c r="Q40" s="363"/>
      <c r="R40" s="460">
        <f t="shared" si="0"/>
        <v>0</v>
      </c>
    </row>
    <row r="41" spans="1:18" s="321" customFormat="1" x14ac:dyDescent="0.2">
      <c r="A41" s="444"/>
      <c r="B41" s="455" t="s">
        <v>1587</v>
      </c>
      <c r="C41" s="456" t="s">
        <v>1613</v>
      </c>
      <c r="D41" s="456" t="s">
        <v>1655</v>
      </c>
      <c r="E41" s="456" t="s">
        <v>1641</v>
      </c>
      <c r="F41" s="436">
        <v>0</v>
      </c>
      <c r="G41" s="436">
        <v>0</v>
      </c>
      <c r="H41" s="436">
        <v>0</v>
      </c>
      <c r="I41" s="436">
        <v>0</v>
      </c>
      <c r="J41" s="436">
        <v>0</v>
      </c>
      <c r="K41" s="436">
        <v>0</v>
      </c>
      <c r="L41" s="363"/>
      <c r="M41" s="363"/>
      <c r="N41" s="363"/>
      <c r="O41" s="363"/>
      <c r="P41" s="363"/>
      <c r="Q41" s="363"/>
      <c r="R41" s="460">
        <f t="shared" si="0"/>
        <v>0</v>
      </c>
    </row>
    <row r="42" spans="1:18" s="321" customFormat="1" x14ac:dyDescent="0.2">
      <c r="A42" s="444"/>
      <c r="B42" s="455" t="s">
        <v>1587</v>
      </c>
      <c r="C42" s="456" t="s">
        <v>1613</v>
      </c>
      <c r="D42" s="456" t="s">
        <v>1656</v>
      </c>
      <c r="E42" s="456" t="s">
        <v>1641</v>
      </c>
      <c r="F42" s="436">
        <v>0</v>
      </c>
      <c r="G42" s="436">
        <v>0</v>
      </c>
      <c r="H42" s="436">
        <v>0</v>
      </c>
      <c r="I42" s="436">
        <v>0</v>
      </c>
      <c r="J42" s="436">
        <v>0</v>
      </c>
      <c r="K42" s="436">
        <v>0</v>
      </c>
      <c r="L42" s="363"/>
      <c r="M42" s="363"/>
      <c r="N42" s="363"/>
      <c r="O42" s="363"/>
      <c r="P42" s="363"/>
      <c r="Q42" s="363"/>
      <c r="R42" s="460">
        <f t="shared" si="0"/>
        <v>0</v>
      </c>
    </row>
    <row r="43" spans="1:18" s="321" customFormat="1" x14ac:dyDescent="0.2">
      <c r="A43" s="444"/>
      <c r="B43" s="455" t="s">
        <v>2260</v>
      </c>
      <c r="C43" s="456" t="s">
        <v>1613</v>
      </c>
      <c r="D43" s="456" t="s">
        <v>174</v>
      </c>
      <c r="E43" s="456" t="s">
        <v>1641</v>
      </c>
      <c r="F43" s="436">
        <v>0</v>
      </c>
      <c r="G43" s="436">
        <v>0</v>
      </c>
      <c r="H43" s="436">
        <v>0</v>
      </c>
      <c r="I43" s="436">
        <v>0</v>
      </c>
      <c r="J43" s="436">
        <v>0</v>
      </c>
      <c r="K43" s="436">
        <v>0</v>
      </c>
      <c r="L43" s="363"/>
      <c r="M43" s="363"/>
      <c r="N43" s="363"/>
      <c r="O43" s="363"/>
      <c r="P43" s="363"/>
      <c r="Q43" s="363"/>
      <c r="R43" s="460">
        <f t="shared" si="0"/>
        <v>0</v>
      </c>
    </row>
    <row r="44" spans="1:18" s="321" customFormat="1" x14ac:dyDescent="0.2">
      <c r="A44" s="444"/>
      <c r="B44" s="455" t="s">
        <v>2260</v>
      </c>
      <c r="C44" s="456" t="s">
        <v>1613</v>
      </c>
      <c r="D44" s="456" t="s">
        <v>182</v>
      </c>
      <c r="E44" s="456" t="s">
        <v>1641</v>
      </c>
      <c r="F44" s="436">
        <v>0</v>
      </c>
      <c r="G44" s="436">
        <v>0</v>
      </c>
      <c r="H44" s="436">
        <v>0</v>
      </c>
      <c r="I44" s="436">
        <v>0</v>
      </c>
      <c r="J44" s="436">
        <v>0</v>
      </c>
      <c r="K44" s="436">
        <v>0</v>
      </c>
      <c r="L44" s="363"/>
      <c r="M44" s="363"/>
      <c r="N44" s="363"/>
      <c r="O44" s="363"/>
      <c r="P44" s="363"/>
      <c r="Q44" s="363"/>
      <c r="R44" s="460">
        <f t="shared" si="0"/>
        <v>0</v>
      </c>
    </row>
    <row r="45" spans="1:18" s="321" customFormat="1" x14ac:dyDescent="0.2">
      <c r="A45" s="444"/>
      <c r="B45" s="455" t="s">
        <v>2260</v>
      </c>
      <c r="C45" s="456" t="s">
        <v>1613</v>
      </c>
      <c r="D45" s="456" t="s">
        <v>1649</v>
      </c>
      <c r="E45" s="456" t="s">
        <v>1641</v>
      </c>
      <c r="F45" s="436">
        <v>0</v>
      </c>
      <c r="G45" s="436">
        <v>0</v>
      </c>
      <c r="H45" s="436">
        <v>0</v>
      </c>
      <c r="I45" s="436">
        <v>0</v>
      </c>
      <c r="J45" s="436">
        <v>0</v>
      </c>
      <c r="K45" s="436">
        <v>0</v>
      </c>
      <c r="L45" s="363"/>
      <c r="M45" s="363"/>
      <c r="N45" s="363"/>
      <c r="O45" s="363"/>
      <c r="P45" s="363"/>
      <c r="Q45" s="363"/>
      <c r="R45" s="460">
        <f t="shared" si="0"/>
        <v>0</v>
      </c>
    </row>
    <row r="46" spans="1:18" s="321" customFormat="1" x14ac:dyDescent="0.2">
      <c r="A46" s="444"/>
      <c r="B46" s="455" t="s">
        <v>2260</v>
      </c>
      <c r="C46" s="456" t="s">
        <v>1613</v>
      </c>
      <c r="D46" s="456" t="s">
        <v>1650</v>
      </c>
      <c r="E46" s="456" t="s">
        <v>1641</v>
      </c>
      <c r="F46" s="436">
        <v>0</v>
      </c>
      <c r="G46" s="436">
        <v>0</v>
      </c>
      <c r="H46" s="436">
        <v>0</v>
      </c>
      <c r="I46" s="436">
        <v>0</v>
      </c>
      <c r="J46" s="436">
        <v>0</v>
      </c>
      <c r="K46" s="436">
        <v>0</v>
      </c>
      <c r="L46" s="363"/>
      <c r="M46" s="363"/>
      <c r="N46" s="363"/>
      <c r="O46" s="363"/>
      <c r="P46" s="363"/>
      <c r="Q46" s="363"/>
      <c r="R46" s="460">
        <f t="shared" si="0"/>
        <v>0</v>
      </c>
    </row>
    <row r="47" spans="1:18" s="321" customFormat="1" x14ac:dyDescent="0.2">
      <c r="A47" s="444"/>
      <c r="B47" s="455" t="s">
        <v>2260</v>
      </c>
      <c r="C47" s="456" t="s">
        <v>1627</v>
      </c>
      <c r="D47" s="456" t="s">
        <v>195</v>
      </c>
      <c r="E47" s="456" t="s">
        <v>1641</v>
      </c>
      <c r="F47" s="436">
        <v>0</v>
      </c>
      <c r="G47" s="436">
        <v>0</v>
      </c>
      <c r="H47" s="436">
        <v>0</v>
      </c>
      <c r="I47" s="436">
        <v>0</v>
      </c>
      <c r="J47" s="436">
        <v>0</v>
      </c>
      <c r="K47" s="436">
        <v>0</v>
      </c>
      <c r="L47" s="363"/>
      <c r="M47" s="363"/>
      <c r="N47" s="363"/>
      <c r="O47" s="363"/>
      <c r="P47" s="363"/>
      <c r="Q47" s="363"/>
      <c r="R47" s="460">
        <f t="shared" si="0"/>
        <v>0</v>
      </c>
    </row>
    <row r="48" spans="1:18" s="321" customFormat="1" x14ac:dyDescent="0.2">
      <c r="A48" s="444"/>
      <c r="B48" s="455" t="s">
        <v>2260</v>
      </c>
      <c r="C48" s="456" t="s">
        <v>1627</v>
      </c>
      <c r="D48" s="456" t="s">
        <v>1651</v>
      </c>
      <c r="E48" s="456" t="s">
        <v>1641</v>
      </c>
      <c r="F48" s="436">
        <v>0</v>
      </c>
      <c r="G48" s="436">
        <v>0</v>
      </c>
      <c r="H48" s="436">
        <v>0</v>
      </c>
      <c r="I48" s="436">
        <v>0</v>
      </c>
      <c r="J48" s="436">
        <v>0</v>
      </c>
      <c r="K48" s="436">
        <v>0</v>
      </c>
      <c r="L48" s="363"/>
      <c r="M48" s="363"/>
      <c r="N48" s="363"/>
      <c r="O48" s="363"/>
      <c r="P48" s="363"/>
      <c r="Q48" s="363"/>
      <c r="R48" s="460">
        <f t="shared" si="0"/>
        <v>0</v>
      </c>
    </row>
    <row r="49" spans="1:18" s="321" customFormat="1" x14ac:dyDescent="0.2">
      <c r="A49" s="444"/>
      <c r="B49" s="455" t="s">
        <v>2260</v>
      </c>
      <c r="C49" s="456" t="s">
        <v>1613</v>
      </c>
      <c r="D49" s="456" t="s">
        <v>1652</v>
      </c>
      <c r="E49" s="456" t="s">
        <v>1641</v>
      </c>
      <c r="F49" s="436">
        <v>0</v>
      </c>
      <c r="G49" s="436">
        <v>0</v>
      </c>
      <c r="H49" s="436">
        <v>0</v>
      </c>
      <c r="I49" s="436">
        <v>0</v>
      </c>
      <c r="J49" s="436">
        <v>0</v>
      </c>
      <c r="K49" s="436">
        <v>0</v>
      </c>
      <c r="L49" s="363"/>
      <c r="M49" s="363"/>
      <c r="N49" s="363"/>
      <c r="O49" s="363"/>
      <c r="P49" s="363"/>
      <c r="Q49" s="363"/>
      <c r="R49" s="460">
        <f t="shared" si="0"/>
        <v>0</v>
      </c>
    </row>
    <row r="50" spans="1:18" s="321" customFormat="1" x14ac:dyDescent="0.2">
      <c r="A50" s="444"/>
      <c r="B50" s="455" t="s">
        <v>2260</v>
      </c>
      <c r="C50" s="456" t="s">
        <v>1627</v>
      </c>
      <c r="D50" s="456" t="s">
        <v>1653</v>
      </c>
      <c r="E50" s="456" t="s">
        <v>1641</v>
      </c>
      <c r="F50" s="436">
        <v>0</v>
      </c>
      <c r="G50" s="436">
        <v>0</v>
      </c>
      <c r="H50" s="436">
        <v>0</v>
      </c>
      <c r="I50" s="436">
        <v>0</v>
      </c>
      <c r="J50" s="436">
        <v>0</v>
      </c>
      <c r="K50" s="436">
        <v>0</v>
      </c>
      <c r="L50" s="363"/>
      <c r="M50" s="363"/>
      <c r="N50" s="363"/>
      <c r="O50" s="363"/>
      <c r="P50" s="363"/>
      <c r="Q50" s="363"/>
      <c r="R50" s="460">
        <f t="shared" si="0"/>
        <v>0</v>
      </c>
    </row>
    <row r="51" spans="1:18" s="321" customFormat="1" x14ac:dyDescent="0.2">
      <c r="A51" s="444"/>
      <c r="B51" s="455" t="s">
        <v>2260</v>
      </c>
      <c r="C51" s="456" t="s">
        <v>1613</v>
      </c>
      <c r="D51" s="456" t="s">
        <v>1654</v>
      </c>
      <c r="E51" s="456" t="s">
        <v>1641</v>
      </c>
      <c r="F51" s="436">
        <v>0</v>
      </c>
      <c r="G51" s="436">
        <v>0</v>
      </c>
      <c r="H51" s="436">
        <v>0</v>
      </c>
      <c r="I51" s="436">
        <v>0</v>
      </c>
      <c r="J51" s="436">
        <v>0</v>
      </c>
      <c r="K51" s="436">
        <v>0</v>
      </c>
      <c r="L51" s="363"/>
      <c r="M51" s="363"/>
      <c r="N51" s="363"/>
      <c r="O51" s="363"/>
      <c r="P51" s="363"/>
      <c r="Q51" s="363"/>
      <c r="R51" s="460">
        <f t="shared" si="0"/>
        <v>0</v>
      </c>
    </row>
    <row r="52" spans="1:18" s="321" customFormat="1" x14ac:dyDescent="0.2">
      <c r="A52" s="444"/>
      <c r="B52" s="455" t="s">
        <v>2260</v>
      </c>
      <c r="C52" s="456" t="s">
        <v>1613</v>
      </c>
      <c r="D52" s="456" t="s">
        <v>1655</v>
      </c>
      <c r="E52" s="456" t="s">
        <v>1641</v>
      </c>
      <c r="F52" s="436">
        <v>0</v>
      </c>
      <c r="G52" s="436">
        <v>0</v>
      </c>
      <c r="H52" s="436">
        <v>0</v>
      </c>
      <c r="I52" s="436">
        <v>0</v>
      </c>
      <c r="J52" s="436">
        <v>0</v>
      </c>
      <c r="K52" s="436">
        <v>0</v>
      </c>
      <c r="L52" s="363"/>
      <c r="M52" s="363"/>
      <c r="N52" s="363"/>
      <c r="O52" s="363"/>
      <c r="P52" s="363"/>
      <c r="Q52" s="363"/>
      <c r="R52" s="460">
        <f t="shared" si="0"/>
        <v>0</v>
      </c>
    </row>
    <row r="53" spans="1:18" s="321" customFormat="1" x14ac:dyDescent="0.2">
      <c r="A53" s="444"/>
      <c r="B53" s="455" t="s">
        <v>2260</v>
      </c>
      <c r="C53" s="456" t="s">
        <v>1613</v>
      </c>
      <c r="D53" s="456" t="s">
        <v>1656</v>
      </c>
      <c r="E53" s="456" t="s">
        <v>1641</v>
      </c>
      <c r="F53" s="436">
        <v>0</v>
      </c>
      <c r="G53" s="436">
        <v>0</v>
      </c>
      <c r="H53" s="436">
        <v>0</v>
      </c>
      <c r="I53" s="436">
        <v>0</v>
      </c>
      <c r="J53" s="436">
        <v>0</v>
      </c>
      <c r="K53" s="436">
        <v>0</v>
      </c>
      <c r="L53" s="363"/>
      <c r="M53" s="363"/>
      <c r="N53" s="363"/>
      <c r="O53" s="363"/>
      <c r="P53" s="363"/>
      <c r="Q53" s="363"/>
      <c r="R53" s="460">
        <f t="shared" si="0"/>
        <v>0</v>
      </c>
    </row>
    <row r="54" spans="1:18" s="321" customFormat="1" x14ac:dyDescent="0.2">
      <c r="A54" s="444"/>
      <c r="B54" s="455" t="s">
        <v>1587</v>
      </c>
      <c r="C54" s="456" t="s">
        <v>1620</v>
      </c>
      <c r="D54" s="456" t="s">
        <v>187</v>
      </c>
      <c r="E54" s="456" t="s">
        <v>1641</v>
      </c>
      <c r="F54" s="436">
        <v>0</v>
      </c>
      <c r="G54" s="436">
        <v>0</v>
      </c>
      <c r="H54" s="436">
        <v>0</v>
      </c>
      <c r="I54" s="436">
        <v>0</v>
      </c>
      <c r="J54" s="436">
        <v>0</v>
      </c>
      <c r="K54" s="436">
        <v>0</v>
      </c>
      <c r="L54" s="363"/>
      <c r="M54" s="363"/>
      <c r="N54" s="363"/>
      <c r="O54" s="363"/>
      <c r="P54" s="363"/>
      <c r="Q54" s="363"/>
      <c r="R54" s="460">
        <f t="shared" si="0"/>
        <v>0</v>
      </c>
    </row>
    <row r="55" spans="1:18" s="321" customFormat="1" x14ac:dyDescent="0.2">
      <c r="A55" s="444"/>
      <c r="B55" s="461" t="s">
        <v>1587</v>
      </c>
      <c r="C55" s="456" t="s">
        <v>1614</v>
      </c>
      <c r="D55" s="456" t="s">
        <v>1657</v>
      </c>
      <c r="E55" s="456" t="s">
        <v>1641</v>
      </c>
      <c r="F55" s="436">
        <v>0</v>
      </c>
      <c r="G55" s="436">
        <v>0</v>
      </c>
      <c r="H55" s="436">
        <v>0</v>
      </c>
      <c r="I55" s="436">
        <v>0</v>
      </c>
      <c r="J55" s="436">
        <v>0</v>
      </c>
      <c r="K55" s="436">
        <v>0</v>
      </c>
      <c r="L55" s="363"/>
      <c r="M55" s="363"/>
      <c r="N55" s="363"/>
      <c r="O55" s="363"/>
      <c r="P55" s="363"/>
      <c r="Q55" s="363"/>
      <c r="R55" s="460">
        <f t="shared" si="0"/>
        <v>0</v>
      </c>
    </row>
    <row r="56" spans="1:18" s="321" customFormat="1" ht="16.5" customHeight="1" x14ac:dyDescent="0.2">
      <c r="A56" s="444"/>
      <c r="B56" s="462" t="s">
        <v>1621</v>
      </c>
      <c r="C56" s="463"/>
      <c r="D56" s="463"/>
      <c r="E56" s="463"/>
      <c r="F56" s="464">
        <f t="shared" ref="F56:K56" si="1">SUM(F28:F55)</f>
        <v>0</v>
      </c>
      <c r="G56" s="464">
        <f t="shared" si="1"/>
        <v>0</v>
      </c>
      <c r="H56" s="464">
        <f t="shared" si="1"/>
        <v>0</v>
      </c>
      <c r="I56" s="464">
        <f t="shared" si="1"/>
        <v>0</v>
      </c>
      <c r="J56" s="464">
        <f t="shared" si="1"/>
        <v>0</v>
      </c>
      <c r="K56" s="464">
        <f t="shared" si="1"/>
        <v>0</v>
      </c>
      <c r="L56" s="464"/>
      <c r="M56" s="464"/>
      <c r="N56" s="464"/>
      <c r="O56" s="464"/>
      <c r="P56" s="464"/>
      <c r="Q56" s="464"/>
      <c r="R56" s="465">
        <f>SUM(R28:R55)</f>
        <v>0</v>
      </c>
    </row>
    <row r="57" spans="1:18" s="321" customFormat="1" ht="16.5" customHeight="1" x14ac:dyDescent="0.2">
      <c r="A57" s="444"/>
      <c r="B57" s="466" t="s">
        <v>1622</v>
      </c>
      <c r="C57" s="467"/>
      <c r="D57" s="467"/>
      <c r="E57" s="467"/>
      <c r="F57" s="468" t="str">
        <f>IFERROR(F32/(#REF!+F28+F30),"-")</f>
        <v>-</v>
      </c>
      <c r="G57" s="468" t="str">
        <f>IFERROR(G32/(#REF!+G28+G30),"-")</f>
        <v>-</v>
      </c>
      <c r="H57" s="468" t="str">
        <f>IFERROR(H32/(#REF!+H28+H30),"-")</f>
        <v>-</v>
      </c>
      <c r="I57" s="468" t="str">
        <f>IFERROR(I32/(#REF!+I28+I30),"-")</f>
        <v>-</v>
      </c>
      <c r="J57" s="468" t="str">
        <f>IFERROR(J32/(#REF!+J28+J30),"-")</f>
        <v>-</v>
      </c>
      <c r="K57" s="468" t="str">
        <f>IFERROR(K32/(#REF!+K28+K30),"-")</f>
        <v>-</v>
      </c>
      <c r="L57" s="469"/>
      <c r="M57" s="469"/>
      <c r="N57" s="469"/>
      <c r="O57" s="469"/>
      <c r="P57" s="469"/>
      <c r="Q57" s="469"/>
      <c r="R57" s="470"/>
    </row>
    <row r="58" spans="1:18" s="321" customFormat="1" ht="13.5" thickBot="1" x14ac:dyDescent="0.25">
      <c r="A58" s="444"/>
      <c r="B58" s="471" t="s">
        <v>1531</v>
      </c>
      <c r="C58" s="472"/>
      <c r="D58" s="472"/>
      <c r="E58" s="472"/>
      <c r="F58" s="473">
        <v>0</v>
      </c>
      <c r="G58" s="473">
        <v>0</v>
      </c>
      <c r="H58" s="473">
        <v>0</v>
      </c>
      <c r="I58" s="473">
        <v>0</v>
      </c>
      <c r="J58" s="473">
        <v>0</v>
      </c>
      <c r="K58" s="473">
        <v>0</v>
      </c>
      <c r="L58" s="474"/>
      <c r="M58" s="474"/>
      <c r="N58" s="474"/>
      <c r="O58" s="474"/>
      <c r="P58" s="474"/>
      <c r="Q58" s="474"/>
      <c r="R58" s="475">
        <f>K58</f>
        <v>0</v>
      </c>
    </row>
    <row r="59" spans="1:18" ht="13.5" thickTop="1" x14ac:dyDescent="0.2"/>
  </sheetData>
  <autoFilter ref="B11:R58"/>
  <mergeCells count="1">
    <mergeCell ref="F10:R10"/>
  </mergeCells>
  <conditionalFormatting sqref="E1">
    <cfRule type="expression" dxfId="47" priority="1">
      <formula>AND(RIGHT(#REF!,4)="From",#REF!&lt;&gt;"MIR Code From")</formula>
    </cfRule>
  </conditionalFormatting>
  <conditionalFormatting sqref="E1">
    <cfRule type="expression" dxfId="46" priority="2">
      <formula>AND(#REF!&lt;&gt;"",RIGHT(#REF!,2)="To")</formula>
    </cfRule>
  </conditionalFormatting>
  <hyperlinks>
    <hyperlink ref="E1" location="'Assumptions-&gt;'!A1" display="у перечню форм"/>
  </hyperlinks>
  <pageMargins left="0.23622047244094491" right="0.23622047244094491" top="0.74803149606299213" bottom="0.74803149606299213" header="0.31496062992125984" footer="0.31496062992125984"/>
  <pageSetup paperSize="8" scale="8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0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0" tint="-0.249977111117893"/>
    <outlinePr summaryRight="0"/>
  </sheetPr>
  <dimension ref="B1:AG24"/>
  <sheetViews>
    <sheetView zoomScale="90" zoomScaleNormal="90" workbookViewId="0">
      <selection activeCell="E4" sqref="E4"/>
    </sheetView>
  </sheetViews>
  <sheetFormatPr defaultRowHeight="15" outlineLevelCol="1" x14ac:dyDescent="0.25"/>
  <cols>
    <col min="1" max="1" width="2" customWidth="1"/>
    <col min="2" max="2" width="22" customWidth="1"/>
    <col min="3" max="3" width="8.85546875" bestFit="1" customWidth="1"/>
    <col min="4" max="4" width="9.85546875" bestFit="1" customWidth="1"/>
    <col min="5" max="5" width="11.85546875" bestFit="1" customWidth="1"/>
    <col min="6" max="6" width="12.7109375" bestFit="1" customWidth="1"/>
    <col min="7" max="7" width="10.5703125" customWidth="1"/>
    <col min="8" max="8" width="38.42578125" bestFit="1" customWidth="1"/>
    <col min="9" max="9" width="11.28515625" bestFit="1" customWidth="1"/>
    <col min="10" max="10" width="8.140625" bestFit="1" customWidth="1"/>
    <col min="11" max="11" width="11.42578125" bestFit="1" customWidth="1"/>
    <col min="12" max="12" width="12.140625" bestFit="1" customWidth="1"/>
    <col min="13" max="13" width="10" bestFit="1" customWidth="1"/>
    <col min="14" max="14" width="8.85546875" bestFit="1" customWidth="1"/>
    <col min="15" max="15" width="11.85546875" customWidth="1"/>
    <col min="16" max="16" width="11.85546875" bestFit="1" customWidth="1"/>
    <col min="17" max="17" width="24.5703125" bestFit="1" customWidth="1" collapsed="1"/>
    <col min="18" max="18" width="18.5703125" hidden="1" customWidth="1" outlineLevel="1"/>
    <col min="19" max="19" width="9.5703125" hidden="1" customWidth="1" outlineLevel="1"/>
    <col min="20" max="20" width="24.5703125" bestFit="1" customWidth="1" collapsed="1"/>
    <col min="21" max="21" width="18.5703125" hidden="1" customWidth="1" outlineLevel="1"/>
    <col min="22" max="22" width="7.85546875" hidden="1" customWidth="1" outlineLevel="1"/>
    <col min="23" max="23" width="11" bestFit="1" customWidth="1"/>
    <col min="24" max="25" width="17.5703125" bestFit="1" customWidth="1"/>
    <col min="26" max="26" width="9.7109375" bestFit="1" customWidth="1"/>
    <col min="27" max="27" width="19.85546875" bestFit="1" customWidth="1"/>
    <col min="28" max="28" width="19" bestFit="1" customWidth="1"/>
    <col min="29" max="29" width="9.5703125" bestFit="1" customWidth="1"/>
    <col min="30" max="31" width="9.28515625" bestFit="1" customWidth="1"/>
    <col min="32" max="32" width="8.85546875" bestFit="1" customWidth="1"/>
    <col min="33" max="33" width="3.42578125" bestFit="1" customWidth="1"/>
  </cols>
  <sheetData>
    <row r="1" spans="2:33" x14ac:dyDescent="0.25">
      <c r="B1" s="492" t="s">
        <v>1747</v>
      </c>
    </row>
    <row r="2" spans="2:33" x14ac:dyDescent="0.25">
      <c r="B2" s="492" t="s">
        <v>1746</v>
      </c>
    </row>
    <row r="3" spans="2:33" x14ac:dyDescent="0.25">
      <c r="B3" s="491" t="s">
        <v>1742</v>
      </c>
    </row>
    <row r="4" spans="2:33" x14ac:dyDescent="0.25">
      <c r="B4" s="491" t="s">
        <v>1743</v>
      </c>
    </row>
    <row r="5" spans="2:33" x14ac:dyDescent="0.25">
      <c r="B5" s="491" t="s">
        <v>1745</v>
      </c>
    </row>
    <row r="6" spans="2:33" x14ac:dyDescent="0.25">
      <c r="B6" s="491" t="s">
        <v>1744</v>
      </c>
    </row>
    <row r="8" spans="2:33" ht="21" x14ac:dyDescent="0.25">
      <c r="B8" s="480" t="s">
        <v>1707</v>
      </c>
      <c r="H8" s="614" t="s">
        <v>1708</v>
      </c>
      <c r="I8" s="614"/>
      <c r="J8" s="614"/>
      <c r="K8" s="614"/>
      <c r="O8" s="481"/>
      <c r="P8" s="481"/>
    </row>
    <row r="10" spans="2:33" ht="60" x14ac:dyDescent="0.25">
      <c r="B10" s="55" t="s">
        <v>1709</v>
      </c>
      <c r="C10" s="56" t="s">
        <v>51</v>
      </c>
      <c r="D10" s="55" t="s">
        <v>52</v>
      </c>
      <c r="E10" s="55" t="s">
        <v>1729</v>
      </c>
      <c r="F10" s="55" t="s">
        <v>1736</v>
      </c>
      <c r="G10" s="55" t="s">
        <v>53</v>
      </c>
      <c r="H10" s="55" t="s">
        <v>61</v>
      </c>
      <c r="I10" s="55" t="s">
        <v>64</v>
      </c>
      <c r="J10" s="57" t="s">
        <v>1732</v>
      </c>
      <c r="K10" s="57" t="s">
        <v>1710</v>
      </c>
      <c r="L10" s="57" t="s">
        <v>1711</v>
      </c>
      <c r="M10" s="57" t="s">
        <v>1712</v>
      </c>
      <c r="N10" s="57" t="s">
        <v>1713</v>
      </c>
      <c r="O10" s="57" t="s">
        <v>66</v>
      </c>
      <c r="P10" s="58" t="s">
        <v>1741</v>
      </c>
      <c r="Q10" s="57" t="s">
        <v>54</v>
      </c>
      <c r="R10" s="57" t="s">
        <v>1714</v>
      </c>
      <c r="S10" s="57" t="s">
        <v>56</v>
      </c>
      <c r="T10" s="57" t="s">
        <v>57</v>
      </c>
      <c r="U10" s="57" t="s">
        <v>58</v>
      </c>
      <c r="V10" s="57" t="s">
        <v>59</v>
      </c>
      <c r="W10" s="56" t="s">
        <v>60</v>
      </c>
      <c r="X10" s="58" t="s">
        <v>63</v>
      </c>
      <c r="Y10" s="57" t="s">
        <v>1715</v>
      </c>
      <c r="Z10" s="56" t="s">
        <v>1716</v>
      </c>
      <c r="AA10" s="58" t="s">
        <v>67</v>
      </c>
      <c r="AB10" s="58" t="s">
        <v>68</v>
      </c>
      <c r="AC10" s="55" t="s">
        <v>1717</v>
      </c>
      <c r="AD10" s="57" t="s">
        <v>70</v>
      </c>
      <c r="AE10" s="57" t="s">
        <v>71</v>
      </c>
      <c r="AF10" s="56" t="s">
        <v>72</v>
      </c>
      <c r="AG10" s="56" t="s">
        <v>1531</v>
      </c>
    </row>
    <row r="11" spans="2:33" x14ac:dyDescent="0.25">
      <c r="B11" s="68">
        <v>1111111</v>
      </c>
      <c r="C11" s="68" t="s">
        <v>81</v>
      </c>
      <c r="D11" s="68" t="s">
        <v>78</v>
      </c>
      <c r="E11" s="68"/>
      <c r="F11" s="68"/>
      <c r="G11" s="68"/>
      <c r="H11" s="68" t="s">
        <v>1718</v>
      </c>
      <c r="I11" s="68" t="s">
        <v>1719</v>
      </c>
      <c r="J11" s="68"/>
      <c r="K11" s="68" t="s">
        <v>1720</v>
      </c>
      <c r="L11" s="70" t="s">
        <v>1720</v>
      </c>
      <c r="M11" s="70"/>
      <c r="N11" s="70"/>
      <c r="O11" s="68"/>
      <c r="P11" s="70"/>
      <c r="Q11" s="68" t="s">
        <v>1721</v>
      </c>
      <c r="R11" s="68" t="s">
        <v>1722</v>
      </c>
      <c r="S11" s="68" t="s">
        <v>81</v>
      </c>
      <c r="T11" s="69" t="s">
        <v>1721</v>
      </c>
      <c r="U11" s="69" t="s">
        <v>1722</v>
      </c>
      <c r="V11" s="69" t="s">
        <v>81</v>
      </c>
      <c r="W11" s="70"/>
      <c r="X11" s="68" t="s">
        <v>239</v>
      </c>
      <c r="Y11" s="69" t="s">
        <v>239</v>
      </c>
      <c r="Z11" s="70"/>
      <c r="AA11" s="68" t="s">
        <v>2260</v>
      </c>
      <c r="AB11" s="69" t="s">
        <v>2260</v>
      </c>
      <c r="AC11" s="70"/>
      <c r="AD11" s="68" t="s">
        <v>1723</v>
      </c>
      <c r="AE11" s="69" t="s">
        <v>1723</v>
      </c>
      <c r="AF11" s="70"/>
      <c r="AG11" s="68">
        <v>1</v>
      </c>
    </row>
    <row r="12" spans="2:33" x14ac:dyDescent="0.25">
      <c r="B12" s="68">
        <v>1111112</v>
      </c>
      <c r="C12" s="68">
        <v>7340923</v>
      </c>
      <c r="D12" s="68" t="s">
        <v>78</v>
      </c>
      <c r="E12" s="68" t="s">
        <v>1731</v>
      </c>
      <c r="F12" s="68"/>
      <c r="G12" s="68"/>
      <c r="H12" s="68" t="s">
        <v>1724</v>
      </c>
      <c r="I12" s="68" t="s">
        <v>85</v>
      </c>
      <c r="J12" s="68"/>
      <c r="K12" s="68" t="s">
        <v>1720</v>
      </c>
      <c r="L12" s="70" t="s">
        <v>1720</v>
      </c>
      <c r="M12" s="70"/>
      <c r="N12" s="70"/>
      <c r="O12" s="68"/>
      <c r="P12" s="70"/>
      <c r="Q12" s="68" t="s">
        <v>98</v>
      </c>
      <c r="R12" s="68" t="s">
        <v>1725</v>
      </c>
      <c r="S12" s="68" t="s">
        <v>81</v>
      </c>
      <c r="T12" s="484" t="s">
        <v>1510</v>
      </c>
      <c r="U12" s="69" t="s">
        <v>1730</v>
      </c>
      <c r="V12" s="69" t="s">
        <v>81</v>
      </c>
      <c r="W12" s="482">
        <v>46204</v>
      </c>
      <c r="X12" s="68" t="s">
        <v>84</v>
      </c>
      <c r="Y12" s="69" t="s">
        <v>84</v>
      </c>
      <c r="Z12" s="70"/>
      <c r="AA12" s="68" t="s">
        <v>2254</v>
      </c>
      <c r="AB12" s="69" t="s">
        <v>2254</v>
      </c>
      <c r="AC12" s="70"/>
      <c r="AD12" s="68" t="s">
        <v>1726</v>
      </c>
      <c r="AE12" s="69" t="s">
        <v>1726</v>
      </c>
      <c r="AF12" s="70"/>
      <c r="AG12" s="68">
        <v>1</v>
      </c>
    </row>
    <row r="13" spans="2:33" x14ac:dyDescent="0.25">
      <c r="B13" s="485">
        <v>1111113</v>
      </c>
      <c r="C13" s="485"/>
      <c r="D13" s="485" t="s">
        <v>78</v>
      </c>
      <c r="E13" s="485"/>
      <c r="F13" s="485"/>
      <c r="G13" s="485"/>
      <c r="H13" s="485" t="s">
        <v>92</v>
      </c>
      <c r="I13" s="486">
        <v>43045</v>
      </c>
      <c r="J13" s="485"/>
      <c r="K13" s="485" t="s">
        <v>1720</v>
      </c>
      <c r="L13" s="487" t="s">
        <v>1739</v>
      </c>
      <c r="M13" s="487"/>
      <c r="N13" s="487"/>
      <c r="O13" s="485"/>
      <c r="P13" s="489">
        <v>46154</v>
      </c>
      <c r="Q13" s="68" t="s">
        <v>98</v>
      </c>
      <c r="R13" s="485"/>
      <c r="S13" s="485"/>
      <c r="T13" s="69" t="s">
        <v>1721</v>
      </c>
      <c r="U13" s="69" t="s">
        <v>1722</v>
      </c>
      <c r="V13" s="69" t="s">
        <v>81</v>
      </c>
      <c r="W13" s="70"/>
      <c r="X13" s="485"/>
      <c r="Y13" s="488"/>
      <c r="Z13" s="487"/>
      <c r="AA13" s="68" t="s">
        <v>76</v>
      </c>
      <c r="AB13" s="488"/>
      <c r="AC13" s="487"/>
      <c r="AD13" s="485"/>
      <c r="AE13" s="488"/>
      <c r="AF13" s="487"/>
      <c r="AG13" s="485">
        <v>0</v>
      </c>
    </row>
    <row r="14" spans="2:33" x14ac:dyDescent="0.25">
      <c r="B14" s="68">
        <v>4444440</v>
      </c>
      <c r="C14" s="68"/>
      <c r="D14" s="68" t="s">
        <v>1516</v>
      </c>
      <c r="E14" s="68" t="s">
        <v>1728</v>
      </c>
      <c r="F14" s="68" t="s">
        <v>1733</v>
      </c>
      <c r="G14" s="68"/>
      <c r="H14" s="68" t="s">
        <v>1727</v>
      </c>
      <c r="I14" s="483">
        <v>46265</v>
      </c>
      <c r="J14" s="483" t="s">
        <v>1737</v>
      </c>
      <c r="K14" s="68"/>
      <c r="L14" s="68"/>
      <c r="M14" s="68"/>
      <c r="N14" s="68"/>
      <c r="O14" s="70"/>
      <c r="P14" s="68"/>
      <c r="Q14" s="68" t="s">
        <v>1510</v>
      </c>
      <c r="R14" s="68"/>
      <c r="S14" s="68"/>
      <c r="T14" s="69"/>
      <c r="U14" s="69"/>
      <c r="V14" s="69"/>
      <c r="W14" s="70"/>
      <c r="X14" s="68"/>
      <c r="Y14" s="69"/>
      <c r="Z14" s="70"/>
      <c r="AA14" s="68" t="s">
        <v>76</v>
      </c>
      <c r="AB14" s="69"/>
      <c r="AC14" s="70"/>
      <c r="AD14" s="68"/>
      <c r="AE14" s="69"/>
      <c r="AF14" s="70"/>
      <c r="AG14" s="68">
        <v>1</v>
      </c>
    </row>
    <row r="15" spans="2:33" x14ac:dyDescent="0.25">
      <c r="B15" s="485">
        <v>4444441</v>
      </c>
      <c r="C15" s="485"/>
      <c r="D15" s="485" t="s">
        <v>1516</v>
      </c>
      <c r="E15" s="485" t="s">
        <v>1731</v>
      </c>
      <c r="F15" s="485" t="s">
        <v>1734</v>
      </c>
      <c r="G15" s="485"/>
      <c r="H15" s="485" t="s">
        <v>1735</v>
      </c>
      <c r="I15" s="486">
        <v>46234</v>
      </c>
      <c r="J15" s="486" t="s">
        <v>1738</v>
      </c>
      <c r="K15" s="485"/>
      <c r="L15" s="485"/>
      <c r="M15" s="485"/>
      <c r="N15" s="485"/>
      <c r="O15" s="487"/>
      <c r="P15" s="485"/>
      <c r="Q15" s="485" t="s">
        <v>98</v>
      </c>
      <c r="R15" s="485"/>
      <c r="S15" s="485"/>
      <c r="T15" s="488"/>
      <c r="U15" s="488"/>
      <c r="V15" s="488"/>
      <c r="W15" s="487"/>
      <c r="X15" s="485"/>
      <c r="Y15" s="488"/>
      <c r="Z15" s="487"/>
      <c r="AA15" s="68" t="s">
        <v>26</v>
      </c>
      <c r="AB15" s="488"/>
      <c r="AC15" s="487"/>
      <c r="AD15" s="485"/>
      <c r="AE15" s="488"/>
      <c r="AF15" s="487"/>
      <c r="AG15" s="485">
        <v>0</v>
      </c>
    </row>
    <row r="21" spans="2:2" x14ac:dyDescent="0.25">
      <c r="B21" s="490"/>
    </row>
    <row r="22" spans="2:2" x14ac:dyDescent="0.25">
      <c r="B22" s="490"/>
    </row>
    <row r="23" spans="2:2" x14ac:dyDescent="0.25">
      <c r="B23" s="490"/>
    </row>
    <row r="24" spans="2:2" x14ac:dyDescent="0.25">
      <c r="B24" s="490"/>
    </row>
  </sheetData>
  <autoFilter ref="B10:AG15"/>
  <mergeCells count="1">
    <mergeCell ref="H8:K8"/>
  </mergeCells>
  <dataValidations count="2">
    <dataValidation type="list" allowBlank="1" showInputMessage="1" showErrorMessage="1" sqref="H8">
      <formula1>lWEEK</formula1>
    </dataValidation>
    <dataValidation type="date" allowBlank="1" showInputMessage="1" showErrorMessage="1" sqref="AF11:AF13">
      <formula1>45658</formula1>
      <formula2>46022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0" tint="-0.249977111117893"/>
    <pageSetUpPr fitToPage="1"/>
  </sheetPr>
  <dimension ref="B2:L52"/>
  <sheetViews>
    <sheetView showGridLines="0" zoomScale="75" zoomScaleNormal="75" workbookViewId="0">
      <pane ySplit="7" topLeftCell="A8" activePane="bottomLeft" state="frozen"/>
      <selection activeCell="Q98" sqref="Q98"/>
      <selection pane="bottomLeft" activeCell="L2" sqref="L2"/>
    </sheetView>
  </sheetViews>
  <sheetFormatPr defaultRowHeight="15" x14ac:dyDescent="0.25"/>
  <cols>
    <col min="1" max="1" width="3.85546875" customWidth="1"/>
    <col min="2" max="2" width="72.140625" customWidth="1"/>
    <col min="3" max="10" width="18.85546875" customWidth="1"/>
    <col min="11" max="11" width="9.5703125" bestFit="1" customWidth="1"/>
    <col min="12" max="12" width="23.7109375" bestFit="1" customWidth="1"/>
    <col min="13" max="13" width="17" bestFit="1" customWidth="1"/>
    <col min="14" max="14" width="23.42578125" bestFit="1" customWidth="1"/>
    <col min="15" max="15" width="15" bestFit="1" customWidth="1"/>
    <col min="16" max="16" width="26.5703125" bestFit="1" customWidth="1"/>
    <col min="17" max="17" width="7.42578125" bestFit="1" customWidth="1"/>
    <col min="18" max="18" width="12" bestFit="1" customWidth="1"/>
    <col min="19" max="19" width="23.7109375" bestFit="1" customWidth="1"/>
    <col min="20" max="20" width="17" bestFit="1" customWidth="1"/>
    <col min="21" max="21" width="23.42578125" bestFit="1" customWidth="1"/>
    <col min="22" max="22" width="15" bestFit="1" customWidth="1"/>
    <col min="23" max="23" width="26.5703125" bestFit="1" customWidth="1"/>
    <col min="24" max="24" width="7.42578125" bestFit="1" customWidth="1"/>
    <col min="25" max="25" width="9.5703125" bestFit="1" customWidth="1"/>
    <col min="26" max="26" width="4.5703125" bestFit="1" customWidth="1"/>
    <col min="27" max="27" width="12.42578125" bestFit="1" customWidth="1"/>
  </cols>
  <sheetData>
    <row r="2" spans="2:12" ht="18.75" x14ac:dyDescent="0.3">
      <c r="B2" s="163" t="s">
        <v>321</v>
      </c>
      <c r="L2" s="162" t="s">
        <v>313</v>
      </c>
    </row>
    <row r="3" spans="2:12" ht="19.5" thickBot="1" x14ac:dyDescent="0.35">
      <c r="B3" s="164">
        <v>46141</v>
      </c>
    </row>
    <row r="4" spans="2:12" ht="20.25" thickTop="1" thickBot="1" x14ac:dyDescent="0.35">
      <c r="C4" s="615">
        <v>2025</v>
      </c>
      <c r="D4" s="616"/>
      <c r="E4" s="617"/>
      <c r="F4" s="615">
        <v>2026</v>
      </c>
      <c r="G4" s="616"/>
      <c r="H4" s="616"/>
      <c r="I4" s="616"/>
      <c r="J4" s="617"/>
    </row>
    <row r="5" spans="2:12" ht="31.5" thickTop="1" thickBot="1" x14ac:dyDescent="0.3">
      <c r="B5" s="165"/>
      <c r="C5" s="166" t="s">
        <v>322</v>
      </c>
      <c r="D5" s="166" t="s">
        <v>323</v>
      </c>
      <c r="E5" s="166" t="s">
        <v>324</v>
      </c>
      <c r="F5" s="167" t="s">
        <v>325</v>
      </c>
      <c r="G5" s="167" t="s">
        <v>326</v>
      </c>
      <c r="H5" s="167" t="s">
        <v>327</v>
      </c>
      <c r="I5" s="168" t="s">
        <v>322</v>
      </c>
      <c r="J5" s="168" t="s">
        <v>328</v>
      </c>
    </row>
    <row r="6" spans="2:12" ht="15.75" hidden="1" thickTop="1" x14ac:dyDescent="0.25"/>
    <row r="7" spans="2:12" ht="45.75" hidden="1" thickTop="1" x14ac:dyDescent="0.25">
      <c r="B7" s="493" t="s">
        <v>329</v>
      </c>
      <c r="C7" s="170" t="s">
        <v>330</v>
      </c>
      <c r="D7" s="170" t="s">
        <v>331</v>
      </c>
      <c r="E7" s="171" t="s">
        <v>332</v>
      </c>
      <c r="F7" s="172" t="s">
        <v>333</v>
      </c>
      <c r="G7" s="172" t="s">
        <v>334</v>
      </c>
      <c r="H7" s="173" t="s">
        <v>335</v>
      </c>
      <c r="I7" s="174" t="s">
        <v>336</v>
      </c>
      <c r="J7" s="173" t="s">
        <v>337</v>
      </c>
    </row>
    <row r="8" spans="2:12" ht="15.75" thickTop="1" x14ac:dyDescent="0.25">
      <c r="B8" s="175" t="s">
        <v>338</v>
      </c>
      <c r="C8" s="176">
        <v>945</v>
      </c>
      <c r="D8" s="176">
        <v>909</v>
      </c>
      <c r="E8" s="176">
        <v>36</v>
      </c>
      <c r="F8" s="176">
        <v>1011</v>
      </c>
      <c r="G8" s="176">
        <v>924</v>
      </c>
      <c r="H8" s="176">
        <v>87</v>
      </c>
      <c r="I8" s="176">
        <v>1005</v>
      </c>
      <c r="J8" s="176">
        <v>81</v>
      </c>
    </row>
    <row r="9" spans="2:12" x14ac:dyDescent="0.25">
      <c r="B9" s="494" t="s">
        <v>339</v>
      </c>
      <c r="C9" s="495">
        <v>337</v>
      </c>
      <c r="D9" s="495">
        <v>314</v>
      </c>
      <c r="E9" s="495">
        <v>23</v>
      </c>
      <c r="F9" s="495">
        <v>362</v>
      </c>
      <c r="G9" s="495">
        <v>319</v>
      </c>
      <c r="H9" s="495">
        <v>43</v>
      </c>
      <c r="I9" s="495">
        <v>362</v>
      </c>
      <c r="J9" s="495">
        <v>43</v>
      </c>
    </row>
    <row r="10" spans="2:12" x14ac:dyDescent="0.25">
      <c r="B10" s="178" t="s">
        <v>339</v>
      </c>
      <c r="C10" s="179"/>
      <c r="D10" s="179"/>
      <c r="E10" s="180"/>
      <c r="F10" s="181"/>
      <c r="G10" s="181"/>
      <c r="H10" s="180"/>
      <c r="I10" s="182"/>
      <c r="J10" s="180"/>
    </row>
    <row r="11" spans="2:12" x14ac:dyDescent="0.25">
      <c r="B11" s="183" t="s">
        <v>340</v>
      </c>
      <c r="C11" s="179">
        <v>149</v>
      </c>
      <c r="D11" s="179">
        <v>131</v>
      </c>
      <c r="E11" s="180">
        <v>18</v>
      </c>
      <c r="F11" s="181">
        <v>162</v>
      </c>
      <c r="G11" s="181">
        <v>141</v>
      </c>
      <c r="H11" s="180">
        <v>21</v>
      </c>
      <c r="I11" s="182">
        <v>162</v>
      </c>
      <c r="J11" s="180">
        <v>21</v>
      </c>
    </row>
    <row r="12" spans="2:12" x14ac:dyDescent="0.25">
      <c r="B12" s="184" t="s">
        <v>341</v>
      </c>
      <c r="C12" s="179">
        <v>9</v>
      </c>
      <c r="D12" s="179">
        <v>7</v>
      </c>
      <c r="E12" s="180">
        <v>2</v>
      </c>
      <c r="F12" s="181">
        <v>8</v>
      </c>
      <c r="G12" s="181">
        <v>8</v>
      </c>
      <c r="H12" s="180">
        <v>0</v>
      </c>
      <c r="I12" s="182">
        <v>8</v>
      </c>
      <c r="J12" s="180">
        <v>0</v>
      </c>
    </row>
    <row r="13" spans="2:12" x14ac:dyDescent="0.25">
      <c r="B13" s="184" t="s">
        <v>342</v>
      </c>
      <c r="C13" s="179">
        <v>32</v>
      </c>
      <c r="D13" s="179">
        <v>29</v>
      </c>
      <c r="E13" s="180">
        <v>3</v>
      </c>
      <c r="F13" s="181">
        <v>26</v>
      </c>
      <c r="G13" s="181">
        <v>24</v>
      </c>
      <c r="H13" s="180">
        <v>2</v>
      </c>
      <c r="I13" s="182">
        <v>26</v>
      </c>
      <c r="J13" s="180">
        <v>2</v>
      </c>
    </row>
    <row r="14" spans="2:12" x14ac:dyDescent="0.25">
      <c r="B14" s="184" t="s">
        <v>222</v>
      </c>
      <c r="C14" s="179">
        <v>47</v>
      </c>
      <c r="D14" s="179">
        <v>39</v>
      </c>
      <c r="E14" s="180">
        <v>8</v>
      </c>
      <c r="F14" s="181">
        <v>46</v>
      </c>
      <c r="G14" s="181">
        <v>41</v>
      </c>
      <c r="H14" s="180">
        <v>5</v>
      </c>
      <c r="I14" s="182">
        <v>46</v>
      </c>
      <c r="J14" s="180">
        <v>5</v>
      </c>
    </row>
    <row r="15" spans="2:12" x14ac:dyDescent="0.25">
      <c r="B15" s="184" t="s">
        <v>98</v>
      </c>
      <c r="C15" s="179">
        <v>49</v>
      </c>
      <c r="D15" s="179">
        <v>45</v>
      </c>
      <c r="E15" s="180">
        <v>4</v>
      </c>
      <c r="F15" s="181">
        <v>45</v>
      </c>
      <c r="G15" s="181">
        <v>38</v>
      </c>
      <c r="H15" s="180">
        <v>7</v>
      </c>
      <c r="I15" s="182">
        <v>45</v>
      </c>
      <c r="J15" s="180">
        <v>7</v>
      </c>
    </row>
    <row r="16" spans="2:12" x14ac:dyDescent="0.25">
      <c r="B16" s="184" t="s">
        <v>104</v>
      </c>
      <c r="C16" s="179">
        <v>12</v>
      </c>
      <c r="D16" s="179">
        <v>11</v>
      </c>
      <c r="E16" s="180">
        <v>1</v>
      </c>
      <c r="F16" s="181">
        <v>13</v>
      </c>
      <c r="G16" s="181">
        <v>13</v>
      </c>
      <c r="H16" s="180">
        <v>0</v>
      </c>
      <c r="I16" s="182">
        <v>13</v>
      </c>
      <c r="J16" s="180">
        <v>0</v>
      </c>
    </row>
    <row r="17" spans="2:10" x14ac:dyDescent="0.25">
      <c r="B17" s="184" t="s">
        <v>343</v>
      </c>
      <c r="C17" s="179"/>
      <c r="D17" s="179"/>
      <c r="E17" s="180">
        <v>0</v>
      </c>
      <c r="F17" s="181">
        <v>24</v>
      </c>
      <c r="G17" s="181">
        <v>17</v>
      </c>
      <c r="H17" s="180">
        <v>7</v>
      </c>
      <c r="I17" s="182">
        <v>24</v>
      </c>
      <c r="J17" s="180">
        <v>7</v>
      </c>
    </row>
    <row r="18" spans="2:10" x14ac:dyDescent="0.25">
      <c r="B18" s="183" t="s">
        <v>344</v>
      </c>
      <c r="C18" s="179">
        <v>28</v>
      </c>
      <c r="D18" s="179">
        <v>28</v>
      </c>
      <c r="E18" s="180">
        <v>0</v>
      </c>
      <c r="F18" s="181">
        <v>26</v>
      </c>
      <c r="G18" s="181">
        <v>26</v>
      </c>
      <c r="H18" s="180">
        <v>0</v>
      </c>
      <c r="I18" s="182">
        <v>26</v>
      </c>
      <c r="J18" s="180">
        <v>0</v>
      </c>
    </row>
    <row r="19" spans="2:10" x14ac:dyDescent="0.25">
      <c r="B19" s="183" t="s">
        <v>345</v>
      </c>
      <c r="C19" s="179">
        <v>4</v>
      </c>
      <c r="D19" s="179">
        <v>3</v>
      </c>
      <c r="E19" s="180">
        <v>1</v>
      </c>
      <c r="F19" s="181">
        <v>3</v>
      </c>
      <c r="G19" s="181">
        <v>3</v>
      </c>
      <c r="H19" s="180">
        <v>0</v>
      </c>
      <c r="I19" s="182">
        <v>3</v>
      </c>
      <c r="J19" s="180">
        <v>0</v>
      </c>
    </row>
    <row r="20" spans="2:10" x14ac:dyDescent="0.25">
      <c r="B20" s="183" t="s">
        <v>346</v>
      </c>
      <c r="C20" s="179">
        <v>9</v>
      </c>
      <c r="D20" s="179">
        <v>9</v>
      </c>
      <c r="E20" s="180">
        <v>0</v>
      </c>
      <c r="F20" s="181">
        <v>9</v>
      </c>
      <c r="G20" s="181">
        <v>9</v>
      </c>
      <c r="H20" s="180">
        <v>0</v>
      </c>
      <c r="I20" s="182">
        <v>9</v>
      </c>
      <c r="J20" s="180">
        <v>0</v>
      </c>
    </row>
    <row r="21" spans="2:10" x14ac:dyDescent="0.25">
      <c r="B21" s="183" t="s">
        <v>347</v>
      </c>
      <c r="C21" s="179">
        <v>147</v>
      </c>
      <c r="D21" s="179">
        <v>143</v>
      </c>
      <c r="E21" s="180">
        <v>4</v>
      </c>
      <c r="F21" s="181">
        <v>162</v>
      </c>
      <c r="G21" s="181">
        <v>140</v>
      </c>
      <c r="H21" s="180">
        <v>22</v>
      </c>
      <c r="I21" s="182">
        <v>162</v>
      </c>
      <c r="J21" s="180">
        <v>22</v>
      </c>
    </row>
    <row r="22" spans="2:10" x14ac:dyDescent="0.25">
      <c r="B22" s="185" t="s">
        <v>348</v>
      </c>
      <c r="C22" s="186">
        <v>608</v>
      </c>
      <c r="D22" s="186">
        <v>595</v>
      </c>
      <c r="E22" s="186">
        <v>13</v>
      </c>
      <c r="F22" s="186">
        <v>649</v>
      </c>
      <c r="G22" s="186">
        <v>605</v>
      </c>
      <c r="H22" s="186">
        <v>44</v>
      </c>
      <c r="I22" s="186">
        <v>643</v>
      </c>
      <c r="J22" s="186">
        <v>38</v>
      </c>
    </row>
    <row r="23" spans="2:10" x14ac:dyDescent="0.25">
      <c r="B23" s="178" t="s">
        <v>348</v>
      </c>
      <c r="C23" s="179"/>
      <c r="D23" s="179"/>
      <c r="E23" s="180"/>
      <c r="F23" s="181"/>
      <c r="G23" s="181"/>
      <c r="H23" s="180"/>
      <c r="I23" s="182"/>
      <c r="J23" s="180"/>
    </row>
    <row r="24" spans="2:10" x14ac:dyDescent="0.25">
      <c r="B24" s="183" t="s">
        <v>349</v>
      </c>
      <c r="C24" s="179">
        <v>473</v>
      </c>
      <c r="D24" s="179">
        <v>460</v>
      </c>
      <c r="E24" s="180">
        <v>13</v>
      </c>
      <c r="F24" s="181">
        <v>508</v>
      </c>
      <c r="G24" s="181">
        <v>471</v>
      </c>
      <c r="H24" s="180">
        <v>37</v>
      </c>
      <c r="I24" s="182">
        <v>506</v>
      </c>
      <c r="J24" s="180">
        <v>35</v>
      </c>
    </row>
    <row r="25" spans="2:10" x14ac:dyDescent="0.25">
      <c r="B25" s="187" t="s">
        <v>349</v>
      </c>
      <c r="C25" s="188">
        <v>0</v>
      </c>
      <c r="D25" s="188"/>
      <c r="E25" s="189">
        <v>0</v>
      </c>
      <c r="F25" s="190">
        <v>5</v>
      </c>
      <c r="G25" s="190">
        <v>3</v>
      </c>
      <c r="H25" s="189">
        <v>2</v>
      </c>
      <c r="I25" s="191">
        <v>5</v>
      </c>
      <c r="J25" s="189">
        <v>2</v>
      </c>
    </row>
    <row r="26" spans="2:10" x14ac:dyDescent="0.25">
      <c r="B26" s="187" t="s">
        <v>350</v>
      </c>
      <c r="C26" s="188">
        <v>126</v>
      </c>
      <c r="D26" s="188">
        <v>125</v>
      </c>
      <c r="E26" s="189">
        <v>1</v>
      </c>
      <c r="F26" s="190">
        <v>129</v>
      </c>
      <c r="G26" s="190">
        <v>124</v>
      </c>
      <c r="H26" s="189">
        <v>5</v>
      </c>
      <c r="I26" s="191">
        <v>128</v>
      </c>
      <c r="J26" s="189">
        <v>4</v>
      </c>
    </row>
    <row r="27" spans="2:10" x14ac:dyDescent="0.25">
      <c r="B27" s="192" t="s">
        <v>350</v>
      </c>
      <c r="C27" s="193">
        <v>66</v>
      </c>
      <c r="D27" s="193">
        <v>65</v>
      </c>
      <c r="E27" s="194">
        <v>1</v>
      </c>
      <c r="F27" s="195">
        <v>67</v>
      </c>
      <c r="G27" s="195">
        <v>64</v>
      </c>
      <c r="H27" s="194">
        <v>3</v>
      </c>
      <c r="I27" s="196">
        <v>66</v>
      </c>
      <c r="J27" s="194">
        <v>2</v>
      </c>
    </row>
    <row r="28" spans="2:10" x14ac:dyDescent="0.25">
      <c r="B28" s="192" t="s">
        <v>351</v>
      </c>
      <c r="C28" s="193">
        <v>60</v>
      </c>
      <c r="D28" s="193">
        <v>60</v>
      </c>
      <c r="E28" s="194">
        <v>0</v>
      </c>
      <c r="F28" s="195">
        <v>62</v>
      </c>
      <c r="G28" s="195">
        <v>60</v>
      </c>
      <c r="H28" s="194">
        <v>2</v>
      </c>
      <c r="I28" s="196">
        <v>62</v>
      </c>
      <c r="J28" s="194">
        <v>2</v>
      </c>
    </row>
    <row r="29" spans="2:10" x14ac:dyDescent="0.25">
      <c r="B29" s="187" t="s">
        <v>352</v>
      </c>
      <c r="C29" s="188">
        <v>8</v>
      </c>
      <c r="D29" s="188">
        <v>7</v>
      </c>
      <c r="E29" s="189">
        <v>1</v>
      </c>
      <c r="F29" s="190">
        <v>8</v>
      </c>
      <c r="G29" s="190">
        <v>5</v>
      </c>
      <c r="H29" s="189">
        <v>3</v>
      </c>
      <c r="I29" s="191">
        <v>8</v>
      </c>
      <c r="J29" s="189">
        <v>3</v>
      </c>
    </row>
    <row r="30" spans="2:10" x14ac:dyDescent="0.25">
      <c r="B30" s="187" t="s">
        <v>353</v>
      </c>
      <c r="C30" s="188">
        <v>36</v>
      </c>
      <c r="D30" s="188">
        <v>36</v>
      </c>
      <c r="E30" s="189">
        <v>0</v>
      </c>
      <c r="F30" s="190">
        <v>38</v>
      </c>
      <c r="G30" s="190">
        <v>36</v>
      </c>
      <c r="H30" s="189">
        <v>2</v>
      </c>
      <c r="I30" s="191">
        <v>38</v>
      </c>
      <c r="J30" s="189">
        <v>2</v>
      </c>
    </row>
    <row r="31" spans="2:10" x14ac:dyDescent="0.25">
      <c r="B31" s="192" t="s">
        <v>353</v>
      </c>
      <c r="C31" s="193">
        <v>23</v>
      </c>
      <c r="D31" s="193">
        <v>23</v>
      </c>
      <c r="E31" s="194">
        <v>0</v>
      </c>
      <c r="F31" s="195">
        <v>23</v>
      </c>
      <c r="G31" s="195">
        <v>23</v>
      </c>
      <c r="H31" s="194">
        <v>0</v>
      </c>
      <c r="I31" s="196">
        <v>23</v>
      </c>
      <c r="J31" s="194">
        <v>0</v>
      </c>
    </row>
    <row r="32" spans="2:10" x14ac:dyDescent="0.25">
      <c r="B32" s="192" t="s">
        <v>351</v>
      </c>
      <c r="C32" s="193">
        <v>13</v>
      </c>
      <c r="D32" s="193">
        <v>13</v>
      </c>
      <c r="E32" s="194">
        <v>0</v>
      </c>
      <c r="F32" s="195">
        <v>15</v>
      </c>
      <c r="G32" s="195">
        <v>13</v>
      </c>
      <c r="H32" s="194">
        <v>2</v>
      </c>
      <c r="I32" s="196">
        <v>15</v>
      </c>
      <c r="J32" s="194">
        <v>2</v>
      </c>
    </row>
    <row r="33" spans="2:10" x14ac:dyDescent="0.25">
      <c r="B33" s="187" t="s">
        <v>354</v>
      </c>
      <c r="C33" s="188">
        <v>16</v>
      </c>
      <c r="D33" s="188">
        <v>16</v>
      </c>
      <c r="E33" s="189">
        <v>0</v>
      </c>
      <c r="F33" s="190">
        <v>16</v>
      </c>
      <c r="G33" s="190">
        <v>16</v>
      </c>
      <c r="H33" s="189">
        <v>0</v>
      </c>
      <c r="I33" s="191">
        <v>16</v>
      </c>
      <c r="J33" s="189">
        <v>0</v>
      </c>
    </row>
    <row r="34" spans="2:10" x14ac:dyDescent="0.25">
      <c r="B34" s="187" t="s">
        <v>230</v>
      </c>
      <c r="C34" s="188">
        <v>237</v>
      </c>
      <c r="D34" s="188">
        <v>228</v>
      </c>
      <c r="E34" s="189">
        <v>9</v>
      </c>
      <c r="F34" s="190">
        <v>262</v>
      </c>
      <c r="G34" s="190">
        <v>237</v>
      </c>
      <c r="H34" s="189">
        <v>25</v>
      </c>
      <c r="I34" s="191">
        <v>262</v>
      </c>
      <c r="J34" s="189">
        <v>25</v>
      </c>
    </row>
    <row r="35" spans="2:10" x14ac:dyDescent="0.25">
      <c r="B35" s="192" t="s">
        <v>230</v>
      </c>
      <c r="C35" s="193">
        <v>205</v>
      </c>
      <c r="D35" s="193">
        <v>196</v>
      </c>
      <c r="E35" s="194">
        <v>9</v>
      </c>
      <c r="F35" s="195">
        <v>215</v>
      </c>
      <c r="G35" s="195">
        <v>203</v>
      </c>
      <c r="H35" s="194">
        <v>12</v>
      </c>
      <c r="I35" s="196">
        <v>215</v>
      </c>
      <c r="J35" s="194">
        <v>12</v>
      </c>
    </row>
    <row r="36" spans="2:10" x14ac:dyDescent="0.25">
      <c r="B36" s="192" t="s">
        <v>351</v>
      </c>
      <c r="C36" s="193">
        <v>32</v>
      </c>
      <c r="D36" s="193">
        <v>32</v>
      </c>
      <c r="E36" s="194">
        <v>0</v>
      </c>
      <c r="F36" s="195">
        <v>47</v>
      </c>
      <c r="G36" s="195">
        <v>34</v>
      </c>
      <c r="H36" s="194">
        <v>13</v>
      </c>
      <c r="I36" s="196">
        <v>47</v>
      </c>
      <c r="J36" s="194">
        <v>13</v>
      </c>
    </row>
    <row r="37" spans="2:10" x14ac:dyDescent="0.25">
      <c r="B37" s="187" t="s">
        <v>355</v>
      </c>
      <c r="C37" s="188">
        <v>28</v>
      </c>
      <c r="D37" s="188">
        <v>27</v>
      </c>
      <c r="E37" s="189">
        <v>1</v>
      </c>
      <c r="F37" s="190">
        <v>28</v>
      </c>
      <c r="G37" s="190">
        <v>28</v>
      </c>
      <c r="H37" s="189">
        <v>0</v>
      </c>
      <c r="I37" s="191">
        <v>27</v>
      </c>
      <c r="J37" s="189">
        <v>-1</v>
      </c>
    </row>
    <row r="38" spans="2:10" x14ac:dyDescent="0.25">
      <c r="B38" s="192" t="s">
        <v>355</v>
      </c>
      <c r="C38" s="193">
        <v>17</v>
      </c>
      <c r="D38" s="193">
        <v>17</v>
      </c>
      <c r="E38" s="194">
        <v>0</v>
      </c>
      <c r="F38" s="195">
        <v>17</v>
      </c>
      <c r="G38" s="195">
        <v>17</v>
      </c>
      <c r="H38" s="194">
        <v>0</v>
      </c>
      <c r="I38" s="196">
        <v>16</v>
      </c>
      <c r="J38" s="194">
        <v>-1</v>
      </c>
    </row>
    <row r="39" spans="2:10" x14ac:dyDescent="0.25">
      <c r="B39" s="192" t="s">
        <v>351</v>
      </c>
      <c r="C39" s="193">
        <v>11</v>
      </c>
      <c r="D39" s="193">
        <v>10</v>
      </c>
      <c r="E39" s="194">
        <v>1</v>
      </c>
      <c r="F39" s="195">
        <v>11</v>
      </c>
      <c r="G39" s="195">
        <v>11</v>
      </c>
      <c r="H39" s="194">
        <v>0</v>
      </c>
      <c r="I39" s="196">
        <v>11</v>
      </c>
      <c r="J39" s="194">
        <v>0</v>
      </c>
    </row>
    <row r="40" spans="2:10" x14ac:dyDescent="0.25">
      <c r="B40" s="187" t="s">
        <v>356</v>
      </c>
      <c r="C40" s="188">
        <v>22</v>
      </c>
      <c r="D40" s="188">
        <v>21</v>
      </c>
      <c r="E40" s="189">
        <v>1</v>
      </c>
      <c r="F40" s="190">
        <v>22</v>
      </c>
      <c r="G40" s="190">
        <v>22</v>
      </c>
      <c r="H40" s="189">
        <v>0</v>
      </c>
      <c r="I40" s="191">
        <v>22</v>
      </c>
      <c r="J40" s="189">
        <v>0</v>
      </c>
    </row>
    <row r="41" spans="2:10" x14ac:dyDescent="0.25">
      <c r="B41" s="183" t="s">
        <v>226</v>
      </c>
      <c r="C41" s="179">
        <v>73</v>
      </c>
      <c r="D41" s="179">
        <v>73</v>
      </c>
      <c r="E41" s="180">
        <v>0</v>
      </c>
      <c r="F41" s="181">
        <v>73</v>
      </c>
      <c r="G41" s="181">
        <v>73</v>
      </c>
      <c r="H41" s="180">
        <v>0</v>
      </c>
      <c r="I41" s="182">
        <v>70</v>
      </c>
      <c r="J41" s="180">
        <v>-3</v>
      </c>
    </row>
    <row r="42" spans="2:10" x14ac:dyDescent="0.25">
      <c r="B42" s="183" t="s">
        <v>357</v>
      </c>
      <c r="C42" s="179">
        <v>25</v>
      </c>
      <c r="D42" s="179">
        <v>25</v>
      </c>
      <c r="E42" s="180">
        <v>0</v>
      </c>
      <c r="F42" s="181">
        <v>26</v>
      </c>
      <c r="G42" s="181">
        <v>26</v>
      </c>
      <c r="H42" s="180">
        <v>0</v>
      </c>
      <c r="I42" s="182">
        <v>26</v>
      </c>
      <c r="J42" s="180">
        <v>0</v>
      </c>
    </row>
    <row r="43" spans="2:10" x14ac:dyDescent="0.25">
      <c r="B43" s="183" t="s">
        <v>358</v>
      </c>
      <c r="C43" s="179">
        <v>6</v>
      </c>
      <c r="D43" s="179">
        <v>6</v>
      </c>
      <c r="E43" s="180">
        <v>0</v>
      </c>
      <c r="F43" s="181">
        <v>6</v>
      </c>
      <c r="G43" s="181">
        <v>6</v>
      </c>
      <c r="H43" s="180">
        <v>0</v>
      </c>
      <c r="I43" s="182">
        <v>6</v>
      </c>
      <c r="J43" s="180">
        <v>0</v>
      </c>
    </row>
    <row r="44" spans="2:10" x14ac:dyDescent="0.25">
      <c r="B44" s="183" t="s">
        <v>359</v>
      </c>
      <c r="C44" s="179">
        <v>28</v>
      </c>
      <c r="D44" s="179">
        <v>28</v>
      </c>
      <c r="E44" s="180">
        <v>0</v>
      </c>
      <c r="F44" s="181">
        <v>33</v>
      </c>
      <c r="G44" s="181">
        <v>27</v>
      </c>
      <c r="H44" s="180">
        <v>6</v>
      </c>
      <c r="I44" s="182">
        <v>32</v>
      </c>
      <c r="J44" s="180">
        <v>5</v>
      </c>
    </row>
    <row r="45" spans="2:10" x14ac:dyDescent="0.25">
      <c r="B45" s="184" t="s">
        <v>359</v>
      </c>
      <c r="C45" s="179">
        <v>28</v>
      </c>
      <c r="D45" s="179">
        <v>28</v>
      </c>
      <c r="E45" s="180">
        <v>0</v>
      </c>
      <c r="F45" s="181">
        <v>33</v>
      </c>
      <c r="G45" s="181">
        <v>27</v>
      </c>
      <c r="H45" s="180">
        <v>6</v>
      </c>
      <c r="I45" s="182">
        <v>32</v>
      </c>
      <c r="J45" s="180">
        <v>5</v>
      </c>
    </row>
    <row r="46" spans="2:10" x14ac:dyDescent="0.25">
      <c r="B46" s="192" t="s">
        <v>359</v>
      </c>
      <c r="C46" s="193">
        <v>18</v>
      </c>
      <c r="D46" s="193">
        <v>18</v>
      </c>
      <c r="E46" s="194">
        <v>0</v>
      </c>
      <c r="F46" s="195">
        <v>25</v>
      </c>
      <c r="G46" s="195">
        <v>21</v>
      </c>
      <c r="H46" s="194">
        <v>4</v>
      </c>
      <c r="I46" s="196">
        <v>24</v>
      </c>
      <c r="J46" s="194">
        <v>3</v>
      </c>
    </row>
    <row r="47" spans="2:10" x14ac:dyDescent="0.25">
      <c r="B47" s="192" t="s">
        <v>351</v>
      </c>
      <c r="C47" s="193">
        <v>10</v>
      </c>
      <c r="D47" s="193">
        <v>10</v>
      </c>
      <c r="E47" s="194">
        <v>0</v>
      </c>
      <c r="F47" s="195">
        <v>8</v>
      </c>
      <c r="G47" s="195">
        <v>6</v>
      </c>
      <c r="H47" s="194">
        <v>2</v>
      </c>
      <c r="I47" s="196">
        <v>8</v>
      </c>
      <c r="J47" s="194">
        <v>2</v>
      </c>
    </row>
    <row r="48" spans="2:10" x14ac:dyDescent="0.25">
      <c r="B48" s="183" t="s">
        <v>360</v>
      </c>
      <c r="C48" s="179">
        <v>3</v>
      </c>
      <c r="D48" s="179">
        <v>3</v>
      </c>
      <c r="E48" s="180">
        <v>0</v>
      </c>
      <c r="F48" s="181">
        <v>3</v>
      </c>
      <c r="G48" s="181">
        <v>2</v>
      </c>
      <c r="H48" s="180">
        <v>1</v>
      </c>
      <c r="I48" s="182">
        <v>3</v>
      </c>
      <c r="J48" s="180">
        <v>1</v>
      </c>
    </row>
    <row r="49" spans="2:10" x14ac:dyDescent="0.25">
      <c r="B49" s="175" t="s">
        <v>361</v>
      </c>
      <c r="C49" s="176">
        <v>6</v>
      </c>
      <c r="D49" s="176">
        <v>5</v>
      </c>
      <c r="E49" s="176">
        <v>1</v>
      </c>
      <c r="F49" s="176">
        <v>6</v>
      </c>
      <c r="G49" s="176">
        <v>5</v>
      </c>
      <c r="H49" s="176">
        <v>1</v>
      </c>
      <c r="I49" s="176">
        <v>6</v>
      </c>
      <c r="J49" s="176">
        <v>1</v>
      </c>
    </row>
    <row r="50" spans="2:10" x14ac:dyDescent="0.25">
      <c r="B50" s="175" t="s">
        <v>362</v>
      </c>
      <c r="C50" s="176">
        <v>1</v>
      </c>
      <c r="D50" s="176">
        <v>1</v>
      </c>
      <c r="E50" s="176">
        <v>0</v>
      </c>
      <c r="F50" s="176">
        <v>1</v>
      </c>
      <c r="G50" s="176">
        <v>1</v>
      </c>
      <c r="H50" s="176">
        <v>0</v>
      </c>
      <c r="I50" s="176">
        <v>1</v>
      </c>
      <c r="J50" s="176">
        <v>0</v>
      </c>
    </row>
    <row r="51" spans="2:10" x14ac:dyDescent="0.25">
      <c r="B51" s="175" t="s">
        <v>173</v>
      </c>
      <c r="C51" s="176">
        <v>79</v>
      </c>
      <c r="D51" s="176">
        <v>68</v>
      </c>
      <c r="E51" s="176">
        <v>11</v>
      </c>
      <c r="F51" s="176">
        <v>79</v>
      </c>
      <c r="G51" s="176">
        <v>58</v>
      </c>
      <c r="H51" s="176">
        <v>21</v>
      </c>
      <c r="I51" s="176">
        <v>79</v>
      </c>
      <c r="J51" s="176">
        <v>21</v>
      </c>
    </row>
    <row r="52" spans="2:10" x14ac:dyDescent="0.25">
      <c r="B52" s="175" t="s">
        <v>363</v>
      </c>
      <c r="C52" s="176">
        <v>1031</v>
      </c>
      <c r="D52" s="176">
        <v>983</v>
      </c>
      <c r="E52" s="176">
        <v>48</v>
      </c>
      <c r="F52" s="176">
        <v>1097</v>
      </c>
      <c r="G52" s="176">
        <v>988</v>
      </c>
      <c r="H52" s="176">
        <v>109</v>
      </c>
      <c r="I52" s="176">
        <v>1091</v>
      </c>
      <c r="J52" s="176">
        <v>103</v>
      </c>
    </row>
  </sheetData>
  <mergeCells count="2">
    <mergeCell ref="C4:E4"/>
    <mergeCell ref="F4:J4"/>
  </mergeCells>
  <conditionalFormatting pivot="1" sqref="E8:E52">
    <cfRule type="cellIs" dxfId="45" priority="8" operator="greaterThanOrEqual">
      <formula>0</formula>
    </cfRule>
  </conditionalFormatting>
  <conditionalFormatting pivot="1" sqref="E8:E52">
    <cfRule type="cellIs" dxfId="44" priority="7" operator="lessThan">
      <formula>0</formula>
    </cfRule>
  </conditionalFormatting>
  <conditionalFormatting pivot="1" sqref="H8:H52">
    <cfRule type="cellIs" dxfId="43" priority="6" operator="greaterThanOrEqual">
      <formula>0</formula>
    </cfRule>
  </conditionalFormatting>
  <conditionalFormatting pivot="1" sqref="H8:H52">
    <cfRule type="cellIs" dxfId="42" priority="5" operator="lessThan">
      <formula>0</formula>
    </cfRule>
  </conditionalFormatting>
  <conditionalFormatting pivot="1" sqref="J8:J52">
    <cfRule type="cellIs" dxfId="41" priority="4" operator="greaterThanOrEqual">
      <formula>0</formula>
    </cfRule>
  </conditionalFormatting>
  <conditionalFormatting pivot="1" sqref="J8:J52">
    <cfRule type="cellIs" dxfId="40" priority="3" operator="lessThan">
      <formula>0</formula>
    </cfRule>
  </conditionalFormatting>
  <conditionalFormatting sqref="L2">
    <cfRule type="expression" dxfId="39" priority="1">
      <formula>AND(RIGHT(#REF!,4)="From",#REF!&lt;&gt;"MIR Code From")</formula>
    </cfRule>
  </conditionalFormatting>
  <conditionalFormatting sqref="L2">
    <cfRule type="expression" dxfId="38" priority="2">
      <formula>AND(#REF!&lt;&gt;"",RIGHT(#REF!,2)="To")</formula>
    </cfRule>
  </conditionalFormatting>
  <hyperlinks>
    <hyperlink ref="L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53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0" tint="-0.249977111117893"/>
    <pageSetUpPr fitToPage="1"/>
  </sheetPr>
  <dimension ref="B2:L47"/>
  <sheetViews>
    <sheetView showGridLines="0" zoomScale="75" zoomScaleNormal="75" workbookViewId="0">
      <pane ySplit="6" topLeftCell="A7" activePane="bottomLeft" state="frozen"/>
      <selection activeCell="Q98" sqref="Q98"/>
      <selection pane="bottomLeft" activeCell="D24" sqref="D24"/>
    </sheetView>
  </sheetViews>
  <sheetFormatPr defaultRowHeight="15" x14ac:dyDescent="0.25"/>
  <cols>
    <col min="1" max="1" width="3.85546875" customWidth="1"/>
    <col min="2" max="2" width="72.140625" customWidth="1"/>
    <col min="3" max="10" width="19.140625" customWidth="1"/>
    <col min="11" max="11" width="9.5703125" bestFit="1" customWidth="1"/>
    <col min="12" max="12" width="23.7109375" bestFit="1" customWidth="1"/>
    <col min="13" max="13" width="17" bestFit="1" customWidth="1"/>
    <col min="14" max="14" width="23.42578125" bestFit="1" customWidth="1"/>
    <col min="15" max="15" width="15" bestFit="1" customWidth="1"/>
    <col min="16" max="16" width="26.5703125" bestFit="1" customWidth="1"/>
    <col min="17" max="17" width="7.42578125" bestFit="1" customWidth="1"/>
    <col min="18" max="18" width="12" bestFit="1" customWidth="1"/>
    <col min="19" max="19" width="23.7109375" bestFit="1" customWidth="1"/>
    <col min="20" max="20" width="17" bestFit="1" customWidth="1"/>
    <col min="21" max="21" width="23.42578125" bestFit="1" customWidth="1"/>
    <col min="22" max="22" width="15" bestFit="1" customWidth="1"/>
    <col min="23" max="23" width="26.5703125" bestFit="1" customWidth="1"/>
    <col min="24" max="24" width="7.42578125" bestFit="1" customWidth="1"/>
    <col min="25" max="25" width="9.5703125" bestFit="1" customWidth="1"/>
    <col min="26" max="26" width="4.5703125" bestFit="1" customWidth="1"/>
    <col min="27" max="27" width="12.42578125" bestFit="1" customWidth="1"/>
  </cols>
  <sheetData>
    <row r="2" spans="2:12" ht="18.75" x14ac:dyDescent="0.3">
      <c r="B2" s="163" t="s">
        <v>364</v>
      </c>
    </row>
    <row r="3" spans="2:12" ht="19.5" thickBot="1" x14ac:dyDescent="0.35">
      <c r="B3" s="164">
        <f>' Summary_MIR'!B3</f>
        <v>46141</v>
      </c>
      <c r="L3" s="162" t="s">
        <v>313</v>
      </c>
    </row>
    <row r="4" spans="2:12" ht="20.25" thickTop="1" thickBot="1" x14ac:dyDescent="0.35">
      <c r="C4" s="615">
        <v>2025</v>
      </c>
      <c r="D4" s="616"/>
      <c r="E4" s="617"/>
      <c r="F4" s="615">
        <v>2026</v>
      </c>
      <c r="G4" s="616"/>
      <c r="H4" s="616"/>
      <c r="I4" s="616"/>
      <c r="J4" s="617"/>
    </row>
    <row r="5" spans="2:12" ht="31.5" thickTop="1" thickBot="1" x14ac:dyDescent="0.3">
      <c r="B5" s="165"/>
      <c r="C5" s="166" t="s">
        <v>322</v>
      </c>
      <c r="D5" s="166" t="s">
        <v>323</v>
      </c>
      <c r="E5" s="166" t="s">
        <v>324</v>
      </c>
      <c r="F5" s="167" t="s">
        <v>325</v>
      </c>
      <c r="G5" s="167" t="s">
        <v>326</v>
      </c>
      <c r="H5" s="167" t="s">
        <v>327</v>
      </c>
      <c r="I5" s="168" t="s">
        <v>322</v>
      </c>
      <c r="J5" s="168" t="s">
        <v>328</v>
      </c>
    </row>
    <row r="6" spans="2:12" ht="30.75" hidden="1" thickTop="1" x14ac:dyDescent="0.25">
      <c r="B6" s="197" t="s">
        <v>329</v>
      </c>
      <c r="C6" s="170" t="s">
        <v>330</v>
      </c>
      <c r="D6" s="170" t="s">
        <v>331</v>
      </c>
      <c r="E6" s="171" t="s">
        <v>332</v>
      </c>
      <c r="F6" s="172" t="s">
        <v>333</v>
      </c>
      <c r="G6" s="172" t="s">
        <v>334</v>
      </c>
      <c r="H6" s="173" t="s">
        <v>335</v>
      </c>
      <c r="I6" s="174" t="s">
        <v>336</v>
      </c>
      <c r="J6" s="173" t="s">
        <v>337</v>
      </c>
    </row>
    <row r="7" spans="2:12" ht="15.75" thickTop="1" x14ac:dyDescent="0.25">
      <c r="B7" s="175" t="s">
        <v>338</v>
      </c>
      <c r="C7" s="176">
        <v>951</v>
      </c>
      <c r="D7" s="176">
        <v>914</v>
      </c>
      <c r="E7" s="176">
        <v>37</v>
      </c>
      <c r="F7" s="176">
        <v>1017</v>
      </c>
      <c r="G7" s="176">
        <v>929</v>
      </c>
      <c r="H7" s="176">
        <v>88</v>
      </c>
      <c r="I7" s="176">
        <v>1011</v>
      </c>
      <c r="J7" s="176">
        <v>82</v>
      </c>
    </row>
    <row r="8" spans="2:12" x14ac:dyDescent="0.25">
      <c r="B8" s="185" t="s">
        <v>339</v>
      </c>
      <c r="C8" s="186">
        <v>337</v>
      </c>
      <c r="D8" s="186">
        <v>313</v>
      </c>
      <c r="E8" s="186">
        <v>24</v>
      </c>
      <c r="F8" s="186">
        <v>362</v>
      </c>
      <c r="G8" s="186">
        <v>319</v>
      </c>
      <c r="H8" s="186">
        <v>43</v>
      </c>
      <c r="I8" s="186">
        <v>362</v>
      </c>
      <c r="J8" s="186">
        <v>43</v>
      </c>
    </row>
    <row r="9" spans="2:12" x14ac:dyDescent="0.25">
      <c r="B9" s="178" t="s">
        <v>159</v>
      </c>
      <c r="C9" s="179">
        <v>27</v>
      </c>
      <c r="D9" s="179">
        <v>26</v>
      </c>
      <c r="E9" s="180">
        <v>1</v>
      </c>
      <c r="F9" s="181">
        <v>28</v>
      </c>
      <c r="G9" s="181">
        <v>28</v>
      </c>
      <c r="H9" s="180">
        <v>0</v>
      </c>
      <c r="I9" s="182">
        <v>28</v>
      </c>
      <c r="J9" s="180">
        <v>0</v>
      </c>
    </row>
    <row r="10" spans="2:12" x14ac:dyDescent="0.25">
      <c r="B10" s="178" t="s">
        <v>340</v>
      </c>
      <c r="C10" s="179">
        <v>134</v>
      </c>
      <c r="D10" s="179">
        <v>116</v>
      </c>
      <c r="E10" s="180">
        <v>18</v>
      </c>
      <c r="F10" s="181">
        <v>145</v>
      </c>
      <c r="G10" s="181">
        <v>124</v>
      </c>
      <c r="H10" s="180">
        <v>21</v>
      </c>
      <c r="I10" s="182">
        <v>145</v>
      </c>
      <c r="J10" s="180">
        <v>21</v>
      </c>
    </row>
    <row r="11" spans="2:12" x14ac:dyDescent="0.25">
      <c r="B11" s="183" t="s">
        <v>342</v>
      </c>
      <c r="C11" s="179">
        <v>30</v>
      </c>
      <c r="D11" s="179">
        <v>27</v>
      </c>
      <c r="E11" s="180">
        <v>3</v>
      </c>
      <c r="F11" s="181">
        <v>24</v>
      </c>
      <c r="G11" s="181">
        <v>22</v>
      </c>
      <c r="H11" s="180">
        <v>2</v>
      </c>
      <c r="I11" s="182">
        <v>24</v>
      </c>
      <c r="J11" s="180">
        <v>2</v>
      </c>
    </row>
    <row r="12" spans="2:12" x14ac:dyDescent="0.25">
      <c r="B12" s="183" t="s">
        <v>222</v>
      </c>
      <c r="C12" s="179">
        <v>46</v>
      </c>
      <c r="D12" s="179">
        <v>38</v>
      </c>
      <c r="E12" s="180">
        <v>8</v>
      </c>
      <c r="F12" s="181">
        <v>45</v>
      </c>
      <c r="G12" s="181">
        <v>40</v>
      </c>
      <c r="H12" s="180">
        <v>5</v>
      </c>
      <c r="I12" s="182">
        <v>45</v>
      </c>
      <c r="J12" s="180">
        <v>5</v>
      </c>
    </row>
    <row r="13" spans="2:12" x14ac:dyDescent="0.25">
      <c r="B13" s="183" t="s">
        <v>98</v>
      </c>
      <c r="C13" s="179">
        <v>47</v>
      </c>
      <c r="D13" s="179">
        <v>41</v>
      </c>
      <c r="E13" s="180">
        <v>6</v>
      </c>
      <c r="F13" s="181">
        <v>41</v>
      </c>
      <c r="G13" s="181">
        <v>34</v>
      </c>
      <c r="H13" s="180">
        <v>7</v>
      </c>
      <c r="I13" s="182">
        <v>41</v>
      </c>
      <c r="J13" s="180">
        <v>7</v>
      </c>
    </row>
    <row r="14" spans="2:12" x14ac:dyDescent="0.25">
      <c r="B14" s="183" t="s">
        <v>104</v>
      </c>
      <c r="C14" s="179">
        <v>11</v>
      </c>
      <c r="D14" s="179">
        <v>10</v>
      </c>
      <c r="E14" s="180">
        <v>1</v>
      </c>
      <c r="F14" s="181">
        <v>12</v>
      </c>
      <c r="G14" s="181">
        <v>12</v>
      </c>
      <c r="H14" s="180">
        <v>0</v>
      </c>
      <c r="I14" s="182">
        <v>12</v>
      </c>
      <c r="J14" s="180">
        <v>0</v>
      </c>
    </row>
    <row r="15" spans="2:12" x14ac:dyDescent="0.25">
      <c r="B15" s="183" t="s">
        <v>343</v>
      </c>
      <c r="C15" s="179"/>
      <c r="D15" s="179"/>
      <c r="E15" s="180">
        <v>0</v>
      </c>
      <c r="F15" s="181">
        <v>23</v>
      </c>
      <c r="G15" s="181">
        <v>16</v>
      </c>
      <c r="H15" s="180">
        <v>7</v>
      </c>
      <c r="I15" s="182">
        <v>23</v>
      </c>
      <c r="J15" s="180">
        <v>7</v>
      </c>
    </row>
    <row r="16" spans="2:12" x14ac:dyDescent="0.25">
      <c r="B16" s="178" t="s">
        <v>344</v>
      </c>
      <c r="C16" s="179">
        <v>32</v>
      </c>
      <c r="D16" s="179">
        <v>31</v>
      </c>
      <c r="E16" s="180">
        <v>1</v>
      </c>
      <c r="F16" s="181">
        <v>30</v>
      </c>
      <c r="G16" s="181">
        <v>30</v>
      </c>
      <c r="H16" s="180">
        <v>0</v>
      </c>
      <c r="I16" s="182">
        <v>30</v>
      </c>
      <c r="J16" s="180">
        <v>0</v>
      </c>
    </row>
    <row r="17" spans="2:10" x14ac:dyDescent="0.25">
      <c r="B17" s="178" t="s">
        <v>346</v>
      </c>
      <c r="C17" s="179">
        <v>9</v>
      </c>
      <c r="D17" s="179">
        <v>9</v>
      </c>
      <c r="E17" s="180">
        <v>0</v>
      </c>
      <c r="F17" s="181">
        <v>9</v>
      </c>
      <c r="G17" s="181">
        <v>9</v>
      </c>
      <c r="H17" s="180">
        <v>0</v>
      </c>
      <c r="I17" s="182">
        <v>9</v>
      </c>
      <c r="J17" s="180">
        <v>0</v>
      </c>
    </row>
    <row r="18" spans="2:10" x14ac:dyDescent="0.25">
      <c r="B18" s="178" t="s">
        <v>347</v>
      </c>
      <c r="C18" s="179">
        <v>135</v>
      </c>
      <c r="D18" s="179">
        <v>131</v>
      </c>
      <c r="E18" s="180">
        <v>4</v>
      </c>
      <c r="F18" s="181">
        <v>150</v>
      </c>
      <c r="G18" s="181">
        <v>128</v>
      </c>
      <c r="H18" s="180">
        <v>22</v>
      </c>
      <c r="I18" s="182">
        <v>150</v>
      </c>
      <c r="J18" s="180">
        <v>22</v>
      </c>
    </row>
    <row r="19" spans="2:10" x14ac:dyDescent="0.25">
      <c r="B19" s="185" t="s">
        <v>348</v>
      </c>
      <c r="C19" s="186">
        <v>614</v>
      </c>
      <c r="D19" s="186">
        <v>601</v>
      </c>
      <c r="E19" s="186">
        <v>13</v>
      </c>
      <c r="F19" s="186">
        <v>655</v>
      </c>
      <c r="G19" s="186">
        <v>610</v>
      </c>
      <c r="H19" s="186">
        <v>45</v>
      </c>
      <c r="I19" s="186">
        <v>649</v>
      </c>
      <c r="J19" s="186">
        <v>39</v>
      </c>
    </row>
    <row r="20" spans="2:10" x14ac:dyDescent="0.25">
      <c r="B20" s="198" t="s">
        <v>349</v>
      </c>
      <c r="C20" s="188">
        <v>478</v>
      </c>
      <c r="D20" s="188">
        <v>465</v>
      </c>
      <c r="E20" s="189">
        <v>13</v>
      </c>
      <c r="F20" s="190">
        <v>513</v>
      </c>
      <c r="G20" s="190">
        <v>476</v>
      </c>
      <c r="H20" s="189">
        <v>37</v>
      </c>
      <c r="I20" s="191">
        <v>511</v>
      </c>
      <c r="J20" s="189">
        <v>35</v>
      </c>
    </row>
    <row r="21" spans="2:10" x14ac:dyDescent="0.25">
      <c r="B21" s="183" t="s">
        <v>349</v>
      </c>
      <c r="C21" s="179">
        <v>0</v>
      </c>
      <c r="D21" s="179"/>
      <c r="E21" s="180">
        <v>0</v>
      </c>
      <c r="F21" s="181">
        <v>5</v>
      </c>
      <c r="G21" s="181">
        <v>3</v>
      </c>
      <c r="H21" s="180">
        <v>2</v>
      </c>
      <c r="I21" s="182">
        <v>5</v>
      </c>
      <c r="J21" s="180">
        <v>2</v>
      </c>
    </row>
    <row r="22" spans="2:10" x14ac:dyDescent="0.25">
      <c r="B22" s="183" t="s">
        <v>350</v>
      </c>
      <c r="C22" s="179">
        <v>127</v>
      </c>
      <c r="D22" s="179">
        <v>126</v>
      </c>
      <c r="E22" s="180">
        <v>1</v>
      </c>
      <c r="F22" s="181">
        <v>130</v>
      </c>
      <c r="G22" s="181">
        <v>125</v>
      </c>
      <c r="H22" s="180">
        <v>5</v>
      </c>
      <c r="I22" s="182">
        <v>129</v>
      </c>
      <c r="J22" s="180">
        <v>4</v>
      </c>
    </row>
    <row r="23" spans="2:10" x14ac:dyDescent="0.25">
      <c r="B23" s="199" t="s">
        <v>350</v>
      </c>
      <c r="C23" s="193">
        <v>67</v>
      </c>
      <c r="D23" s="193">
        <v>66</v>
      </c>
      <c r="E23" s="194">
        <v>1</v>
      </c>
      <c r="F23" s="195">
        <v>68</v>
      </c>
      <c r="G23" s="195">
        <v>65</v>
      </c>
      <c r="H23" s="194">
        <v>3</v>
      </c>
      <c r="I23" s="196">
        <v>67</v>
      </c>
      <c r="J23" s="194">
        <v>2</v>
      </c>
    </row>
    <row r="24" spans="2:10" x14ac:dyDescent="0.25">
      <c r="B24" s="199" t="s">
        <v>351</v>
      </c>
      <c r="C24" s="193">
        <v>60</v>
      </c>
      <c r="D24" s="193">
        <v>60</v>
      </c>
      <c r="E24" s="194">
        <v>0</v>
      </c>
      <c r="F24" s="195">
        <v>62</v>
      </c>
      <c r="G24" s="195">
        <v>60</v>
      </c>
      <c r="H24" s="194">
        <v>2</v>
      </c>
      <c r="I24" s="196">
        <v>62</v>
      </c>
      <c r="J24" s="194">
        <v>2</v>
      </c>
    </row>
    <row r="25" spans="2:10" x14ac:dyDescent="0.25">
      <c r="B25" s="183" t="s">
        <v>352</v>
      </c>
      <c r="C25" s="179">
        <v>8</v>
      </c>
      <c r="D25" s="179">
        <v>7</v>
      </c>
      <c r="E25" s="180">
        <v>1</v>
      </c>
      <c r="F25" s="181">
        <v>8</v>
      </c>
      <c r="G25" s="181">
        <v>5</v>
      </c>
      <c r="H25" s="180">
        <v>3</v>
      </c>
      <c r="I25" s="182">
        <v>8</v>
      </c>
      <c r="J25" s="180">
        <v>3</v>
      </c>
    </row>
    <row r="26" spans="2:10" x14ac:dyDescent="0.25">
      <c r="B26" s="183" t="s">
        <v>353</v>
      </c>
      <c r="C26" s="179">
        <v>37</v>
      </c>
      <c r="D26" s="179">
        <v>37</v>
      </c>
      <c r="E26" s="180">
        <v>0</v>
      </c>
      <c r="F26" s="181">
        <v>39</v>
      </c>
      <c r="G26" s="181">
        <v>37</v>
      </c>
      <c r="H26" s="180">
        <v>2</v>
      </c>
      <c r="I26" s="182">
        <v>39</v>
      </c>
      <c r="J26" s="180">
        <v>2</v>
      </c>
    </row>
    <row r="27" spans="2:10" x14ac:dyDescent="0.25">
      <c r="B27" s="199" t="s">
        <v>353</v>
      </c>
      <c r="C27" s="193">
        <v>24</v>
      </c>
      <c r="D27" s="193">
        <v>24</v>
      </c>
      <c r="E27" s="194">
        <v>0</v>
      </c>
      <c r="F27" s="195">
        <v>24</v>
      </c>
      <c r="G27" s="195">
        <v>24</v>
      </c>
      <c r="H27" s="194">
        <v>0</v>
      </c>
      <c r="I27" s="196">
        <v>24</v>
      </c>
      <c r="J27" s="194">
        <v>0</v>
      </c>
    </row>
    <row r="28" spans="2:10" x14ac:dyDescent="0.25">
      <c r="B28" s="199" t="s">
        <v>351</v>
      </c>
      <c r="C28" s="193">
        <v>13</v>
      </c>
      <c r="D28" s="193">
        <v>13</v>
      </c>
      <c r="E28" s="194">
        <v>0</v>
      </c>
      <c r="F28" s="195">
        <v>15</v>
      </c>
      <c r="G28" s="195">
        <v>13</v>
      </c>
      <c r="H28" s="194">
        <v>2</v>
      </c>
      <c r="I28" s="196">
        <v>15</v>
      </c>
      <c r="J28" s="194">
        <v>2</v>
      </c>
    </row>
    <row r="29" spans="2:10" x14ac:dyDescent="0.25">
      <c r="B29" s="183" t="s">
        <v>354</v>
      </c>
      <c r="C29" s="179">
        <v>16</v>
      </c>
      <c r="D29" s="179">
        <v>16</v>
      </c>
      <c r="E29" s="180">
        <v>0</v>
      </c>
      <c r="F29" s="181">
        <v>16</v>
      </c>
      <c r="G29" s="181">
        <v>16</v>
      </c>
      <c r="H29" s="180">
        <v>0</v>
      </c>
      <c r="I29" s="182">
        <v>16</v>
      </c>
      <c r="J29" s="180">
        <v>0</v>
      </c>
    </row>
    <row r="30" spans="2:10" x14ac:dyDescent="0.25">
      <c r="B30" s="183" t="s">
        <v>230</v>
      </c>
      <c r="C30" s="179">
        <v>240</v>
      </c>
      <c r="D30" s="179">
        <v>231</v>
      </c>
      <c r="E30" s="180">
        <v>9</v>
      </c>
      <c r="F30" s="181">
        <v>265</v>
      </c>
      <c r="G30" s="181">
        <v>240</v>
      </c>
      <c r="H30" s="180">
        <v>25</v>
      </c>
      <c r="I30" s="182">
        <v>265</v>
      </c>
      <c r="J30" s="180">
        <v>25</v>
      </c>
    </row>
    <row r="31" spans="2:10" x14ac:dyDescent="0.25">
      <c r="B31" s="199" t="s">
        <v>230</v>
      </c>
      <c r="C31" s="193">
        <v>208</v>
      </c>
      <c r="D31" s="193">
        <v>199</v>
      </c>
      <c r="E31" s="194">
        <v>9</v>
      </c>
      <c r="F31" s="195">
        <v>218</v>
      </c>
      <c r="G31" s="195">
        <v>206</v>
      </c>
      <c r="H31" s="194">
        <v>12</v>
      </c>
      <c r="I31" s="196">
        <v>218</v>
      </c>
      <c r="J31" s="194">
        <v>12</v>
      </c>
    </row>
    <row r="32" spans="2:10" x14ac:dyDescent="0.25">
      <c r="B32" s="199" t="s">
        <v>351</v>
      </c>
      <c r="C32" s="193">
        <v>32</v>
      </c>
      <c r="D32" s="193">
        <v>32</v>
      </c>
      <c r="E32" s="194">
        <v>0</v>
      </c>
      <c r="F32" s="195">
        <v>47</v>
      </c>
      <c r="G32" s="195">
        <v>34</v>
      </c>
      <c r="H32" s="194">
        <v>13</v>
      </c>
      <c r="I32" s="196">
        <v>47</v>
      </c>
      <c r="J32" s="194">
        <v>13</v>
      </c>
    </row>
    <row r="33" spans="2:10" x14ac:dyDescent="0.25">
      <c r="B33" s="183" t="s">
        <v>355</v>
      </c>
      <c r="C33" s="179">
        <v>28</v>
      </c>
      <c r="D33" s="179">
        <v>27</v>
      </c>
      <c r="E33" s="180">
        <v>1</v>
      </c>
      <c r="F33" s="181">
        <v>28</v>
      </c>
      <c r="G33" s="181">
        <v>28</v>
      </c>
      <c r="H33" s="180">
        <v>0</v>
      </c>
      <c r="I33" s="182">
        <v>27</v>
      </c>
      <c r="J33" s="180">
        <v>-1</v>
      </c>
    </row>
    <row r="34" spans="2:10" x14ac:dyDescent="0.25">
      <c r="B34" s="199" t="s">
        <v>355</v>
      </c>
      <c r="C34" s="193">
        <v>17</v>
      </c>
      <c r="D34" s="193">
        <v>17</v>
      </c>
      <c r="E34" s="194">
        <v>0</v>
      </c>
      <c r="F34" s="195">
        <v>17</v>
      </c>
      <c r="G34" s="195">
        <v>17</v>
      </c>
      <c r="H34" s="194">
        <v>0</v>
      </c>
      <c r="I34" s="196">
        <v>16</v>
      </c>
      <c r="J34" s="194">
        <v>-1</v>
      </c>
    </row>
    <row r="35" spans="2:10" x14ac:dyDescent="0.25">
      <c r="B35" s="199" t="s">
        <v>351</v>
      </c>
      <c r="C35" s="193">
        <v>11</v>
      </c>
      <c r="D35" s="193">
        <v>10</v>
      </c>
      <c r="E35" s="194">
        <v>1</v>
      </c>
      <c r="F35" s="195">
        <v>11</v>
      </c>
      <c r="G35" s="195">
        <v>11</v>
      </c>
      <c r="H35" s="194">
        <v>0</v>
      </c>
      <c r="I35" s="196">
        <v>11</v>
      </c>
      <c r="J35" s="194">
        <v>0</v>
      </c>
    </row>
    <row r="36" spans="2:10" x14ac:dyDescent="0.25">
      <c r="B36" s="183" t="s">
        <v>356</v>
      </c>
      <c r="C36" s="179">
        <v>22</v>
      </c>
      <c r="D36" s="179">
        <v>21</v>
      </c>
      <c r="E36" s="180">
        <v>1</v>
      </c>
      <c r="F36" s="181">
        <v>22</v>
      </c>
      <c r="G36" s="181">
        <v>22</v>
      </c>
      <c r="H36" s="180">
        <v>0</v>
      </c>
      <c r="I36" s="182">
        <v>22</v>
      </c>
      <c r="J36" s="180">
        <v>0</v>
      </c>
    </row>
    <row r="37" spans="2:10" x14ac:dyDescent="0.25">
      <c r="B37" s="198" t="s">
        <v>226</v>
      </c>
      <c r="C37" s="188">
        <v>73</v>
      </c>
      <c r="D37" s="188">
        <v>73</v>
      </c>
      <c r="E37" s="189">
        <v>0</v>
      </c>
      <c r="F37" s="190">
        <v>73</v>
      </c>
      <c r="G37" s="190">
        <v>73</v>
      </c>
      <c r="H37" s="189">
        <v>0</v>
      </c>
      <c r="I37" s="191">
        <v>70</v>
      </c>
      <c r="J37" s="189">
        <v>-3</v>
      </c>
    </row>
    <row r="38" spans="2:10" x14ac:dyDescent="0.25">
      <c r="B38" s="198" t="s">
        <v>357</v>
      </c>
      <c r="C38" s="188">
        <v>26</v>
      </c>
      <c r="D38" s="188">
        <v>26</v>
      </c>
      <c r="E38" s="189">
        <v>0</v>
      </c>
      <c r="F38" s="190">
        <v>27</v>
      </c>
      <c r="G38" s="190">
        <v>26</v>
      </c>
      <c r="H38" s="189">
        <v>1</v>
      </c>
      <c r="I38" s="191">
        <v>27</v>
      </c>
      <c r="J38" s="189">
        <v>1</v>
      </c>
    </row>
    <row r="39" spans="2:10" x14ac:dyDescent="0.25">
      <c r="B39" s="198" t="s">
        <v>358</v>
      </c>
      <c r="C39" s="188">
        <v>6</v>
      </c>
      <c r="D39" s="188">
        <v>6</v>
      </c>
      <c r="E39" s="189">
        <v>0</v>
      </c>
      <c r="F39" s="190">
        <v>6</v>
      </c>
      <c r="G39" s="190">
        <v>6</v>
      </c>
      <c r="H39" s="189">
        <v>0</v>
      </c>
      <c r="I39" s="191">
        <v>6</v>
      </c>
      <c r="J39" s="189">
        <v>0</v>
      </c>
    </row>
    <row r="40" spans="2:10" x14ac:dyDescent="0.25">
      <c r="B40" s="198" t="s">
        <v>359</v>
      </c>
      <c r="C40" s="188">
        <v>28</v>
      </c>
      <c r="D40" s="188">
        <v>28</v>
      </c>
      <c r="E40" s="189">
        <v>0</v>
      </c>
      <c r="F40" s="190">
        <v>33</v>
      </c>
      <c r="G40" s="190">
        <v>27</v>
      </c>
      <c r="H40" s="189">
        <v>6</v>
      </c>
      <c r="I40" s="191">
        <v>32</v>
      </c>
      <c r="J40" s="189">
        <v>5</v>
      </c>
    </row>
    <row r="41" spans="2:10" x14ac:dyDescent="0.25">
      <c r="B41" s="183" t="s">
        <v>359</v>
      </c>
      <c r="C41" s="179">
        <v>28</v>
      </c>
      <c r="D41" s="179">
        <v>28</v>
      </c>
      <c r="E41" s="180">
        <v>0</v>
      </c>
      <c r="F41" s="181">
        <v>33</v>
      </c>
      <c r="G41" s="181">
        <v>27</v>
      </c>
      <c r="H41" s="180">
        <v>6</v>
      </c>
      <c r="I41" s="182">
        <v>32</v>
      </c>
      <c r="J41" s="180">
        <v>5</v>
      </c>
    </row>
    <row r="42" spans="2:10" x14ac:dyDescent="0.25">
      <c r="B42" s="199" t="s">
        <v>359</v>
      </c>
      <c r="C42" s="200">
        <v>18</v>
      </c>
      <c r="D42" s="200">
        <v>18</v>
      </c>
      <c r="E42" s="201">
        <v>0</v>
      </c>
      <c r="F42" s="202">
        <v>25</v>
      </c>
      <c r="G42" s="202">
        <v>21</v>
      </c>
      <c r="H42" s="201">
        <v>4</v>
      </c>
      <c r="I42" s="203">
        <v>24</v>
      </c>
      <c r="J42" s="201">
        <v>3</v>
      </c>
    </row>
    <row r="43" spans="2:10" x14ac:dyDescent="0.25">
      <c r="B43" s="199" t="s">
        <v>351</v>
      </c>
      <c r="C43" s="193">
        <v>10</v>
      </c>
      <c r="D43" s="193">
        <v>10</v>
      </c>
      <c r="E43" s="194">
        <v>0</v>
      </c>
      <c r="F43" s="195">
        <v>8</v>
      </c>
      <c r="G43" s="195">
        <v>6</v>
      </c>
      <c r="H43" s="194">
        <v>2</v>
      </c>
      <c r="I43" s="196">
        <v>8</v>
      </c>
      <c r="J43" s="194">
        <v>2</v>
      </c>
    </row>
    <row r="44" spans="2:10" x14ac:dyDescent="0.25">
      <c r="B44" s="178" t="s">
        <v>360</v>
      </c>
      <c r="C44" s="179">
        <v>3</v>
      </c>
      <c r="D44" s="179">
        <v>3</v>
      </c>
      <c r="E44" s="180">
        <v>0</v>
      </c>
      <c r="F44" s="181">
        <v>3</v>
      </c>
      <c r="G44" s="181">
        <v>2</v>
      </c>
      <c r="H44" s="180">
        <v>1</v>
      </c>
      <c r="I44" s="182">
        <v>3</v>
      </c>
      <c r="J44" s="180">
        <v>1</v>
      </c>
    </row>
    <row r="45" spans="2:10" x14ac:dyDescent="0.25">
      <c r="B45" s="175" t="s">
        <v>173</v>
      </c>
      <c r="C45" s="176">
        <v>79</v>
      </c>
      <c r="D45" s="176">
        <v>68</v>
      </c>
      <c r="E45" s="176">
        <v>11</v>
      </c>
      <c r="F45" s="176">
        <v>79</v>
      </c>
      <c r="G45" s="176">
        <v>58</v>
      </c>
      <c r="H45" s="176">
        <v>21</v>
      </c>
      <c r="I45" s="176">
        <v>79</v>
      </c>
      <c r="J45" s="176">
        <v>21</v>
      </c>
    </row>
    <row r="46" spans="2:10" x14ac:dyDescent="0.25">
      <c r="B46" s="175" t="s">
        <v>362</v>
      </c>
      <c r="C46" s="176">
        <v>1</v>
      </c>
      <c r="D46" s="176">
        <v>1</v>
      </c>
      <c r="E46" s="176">
        <v>0</v>
      </c>
      <c r="F46" s="176">
        <v>1</v>
      </c>
      <c r="G46" s="176">
        <v>1</v>
      </c>
      <c r="H46" s="176">
        <v>0</v>
      </c>
      <c r="I46" s="176">
        <v>1</v>
      </c>
      <c r="J46" s="176">
        <v>0</v>
      </c>
    </row>
    <row r="47" spans="2:10" x14ac:dyDescent="0.25">
      <c r="B47" s="175" t="s">
        <v>363</v>
      </c>
      <c r="C47" s="176">
        <v>1031</v>
      </c>
      <c r="D47" s="176">
        <v>983</v>
      </c>
      <c r="E47" s="176">
        <v>48</v>
      </c>
      <c r="F47" s="176">
        <v>1097</v>
      </c>
      <c r="G47" s="176">
        <v>988</v>
      </c>
      <c r="H47" s="176">
        <v>109</v>
      </c>
      <c r="I47" s="176">
        <v>1091</v>
      </c>
      <c r="J47" s="176">
        <v>103</v>
      </c>
    </row>
  </sheetData>
  <mergeCells count="2">
    <mergeCell ref="C4:E4"/>
    <mergeCell ref="F4:J4"/>
  </mergeCells>
  <conditionalFormatting pivot="1" sqref="E7:E47">
    <cfRule type="cellIs" dxfId="37" priority="8" operator="greaterThanOrEqual">
      <formula>0</formula>
    </cfRule>
  </conditionalFormatting>
  <conditionalFormatting pivot="1" sqref="E7:E47">
    <cfRule type="cellIs" dxfId="36" priority="7" operator="lessThan">
      <formula>0</formula>
    </cfRule>
  </conditionalFormatting>
  <conditionalFormatting pivot="1" sqref="H7:H47">
    <cfRule type="cellIs" dxfId="35" priority="6" operator="greaterThanOrEqual">
      <formula>0</formula>
    </cfRule>
  </conditionalFormatting>
  <conditionalFormatting pivot="1" sqref="H7:H47">
    <cfRule type="cellIs" dxfId="34" priority="5" operator="lessThan">
      <formula>0</formula>
    </cfRule>
  </conditionalFormatting>
  <conditionalFormatting pivot="1" sqref="J7:J47">
    <cfRule type="cellIs" dxfId="33" priority="4" operator="greaterThanOrEqual">
      <formula>0</formula>
    </cfRule>
  </conditionalFormatting>
  <conditionalFormatting pivot="1" sqref="J7:J47">
    <cfRule type="cellIs" dxfId="32" priority="3" operator="lessThan">
      <formula>0</formula>
    </cfRule>
  </conditionalFormatting>
  <conditionalFormatting sqref="L3">
    <cfRule type="expression" dxfId="31" priority="1">
      <formula>AND(RIGHT(#REF!,4)="From",#REF!&lt;&gt;"MIR Code From")</formula>
    </cfRule>
  </conditionalFormatting>
  <conditionalFormatting sqref="L3">
    <cfRule type="expression" dxfId="30" priority="2">
      <formula>AND(#REF!&lt;&gt;"",RIGHT(#REF!,2)="To")</formula>
    </cfRule>
  </conditionalFormatting>
  <hyperlinks>
    <hyperlink ref="L3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53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0" tint="-0.249977111117893"/>
    <pageSetUpPr fitToPage="1"/>
  </sheetPr>
  <dimension ref="B2:AA35"/>
  <sheetViews>
    <sheetView showGridLines="0" zoomScale="75" zoomScaleNormal="75" workbookViewId="0">
      <pane xSplit="2" ySplit="10" topLeftCell="C11" activePane="bottomRight" state="frozen"/>
      <selection activeCell="Q98" sqref="Q98"/>
      <selection pane="topRight" activeCell="Q98" sqref="Q98"/>
      <selection pane="bottomLeft" activeCell="Q98" sqref="Q98"/>
      <selection pane="bottomRight" activeCell="F51" sqref="F51"/>
    </sheetView>
  </sheetViews>
  <sheetFormatPr defaultRowHeight="15" x14ac:dyDescent="0.25"/>
  <cols>
    <col min="1" max="1" width="3.85546875" customWidth="1"/>
    <col min="2" max="2" width="49" customWidth="1"/>
    <col min="3" max="27" width="13.140625" customWidth="1"/>
    <col min="28" max="50" width="11.28515625" customWidth="1"/>
  </cols>
  <sheetData>
    <row r="2" spans="2:27" ht="18.75" x14ac:dyDescent="0.3">
      <c r="B2" s="163" t="s">
        <v>321</v>
      </c>
      <c r="Q2" s="162" t="s">
        <v>313</v>
      </c>
    </row>
    <row r="3" spans="2:27" ht="18.75" x14ac:dyDescent="0.3">
      <c r="B3" s="164">
        <f>' Summary_MIR'!B3</f>
        <v>46141</v>
      </c>
    </row>
    <row r="4" spans="2:27" ht="19.5" thickBot="1" x14ac:dyDescent="0.35">
      <c r="C4" s="618">
        <v>2026</v>
      </c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204"/>
      <c r="AA4" s="204"/>
    </row>
    <row r="5" spans="2:27" ht="33" customHeight="1" thickTop="1" thickBot="1" x14ac:dyDescent="0.3">
      <c r="B5" s="205"/>
      <c r="C5" s="620" t="s">
        <v>365</v>
      </c>
      <c r="D5" s="621"/>
      <c r="E5" s="621"/>
      <c r="F5" s="621"/>
      <c r="G5" s="622"/>
      <c r="H5" s="620" t="s">
        <v>366</v>
      </c>
      <c r="I5" s="621"/>
      <c r="J5" s="621"/>
      <c r="K5" s="621"/>
      <c r="L5" s="622"/>
      <c r="M5" s="620" t="s">
        <v>367</v>
      </c>
      <c r="N5" s="621"/>
      <c r="O5" s="621"/>
      <c r="P5" s="621"/>
      <c r="Q5" s="622"/>
      <c r="R5" s="623" t="s">
        <v>368</v>
      </c>
      <c r="S5" s="624"/>
      <c r="T5" s="624"/>
      <c r="U5" s="624"/>
      <c r="V5" s="625"/>
      <c r="W5" s="623" t="s">
        <v>369</v>
      </c>
      <c r="X5" s="624"/>
      <c r="Y5" s="624"/>
      <c r="Z5" s="624"/>
      <c r="AA5" s="625"/>
    </row>
    <row r="6" spans="2:27" ht="35.25" customHeight="1" thickTop="1" thickBot="1" x14ac:dyDescent="0.3">
      <c r="B6" s="206"/>
      <c r="C6" s="207" t="s">
        <v>370</v>
      </c>
      <c r="D6" s="207" t="s">
        <v>371</v>
      </c>
      <c r="E6" s="207" t="s">
        <v>372</v>
      </c>
      <c r="F6" s="207" t="s">
        <v>322</v>
      </c>
      <c r="G6" s="207" t="s">
        <v>373</v>
      </c>
      <c r="H6" s="207" t="s">
        <v>325</v>
      </c>
      <c r="I6" s="207" t="s">
        <v>326</v>
      </c>
      <c r="J6" s="207" t="s">
        <v>327</v>
      </c>
      <c r="K6" s="207" t="s">
        <v>322</v>
      </c>
      <c r="L6" s="207" t="s">
        <v>328</v>
      </c>
      <c r="M6" s="207" t="s">
        <v>325</v>
      </c>
      <c r="N6" s="207" t="s">
        <v>326</v>
      </c>
      <c r="O6" s="207" t="s">
        <v>327</v>
      </c>
      <c r="P6" s="207" t="s">
        <v>322</v>
      </c>
      <c r="Q6" s="207" t="s">
        <v>328</v>
      </c>
      <c r="R6" s="207" t="s">
        <v>325</v>
      </c>
      <c r="S6" s="207" t="s">
        <v>326</v>
      </c>
      <c r="T6" s="207" t="s">
        <v>327</v>
      </c>
      <c r="U6" s="207" t="s">
        <v>322</v>
      </c>
      <c r="V6" s="207" t="s">
        <v>328</v>
      </c>
      <c r="W6" s="207" t="s">
        <v>325</v>
      </c>
      <c r="X6" s="207" t="s">
        <v>326</v>
      </c>
      <c r="Y6" s="207" t="s">
        <v>327</v>
      </c>
      <c r="Z6" s="207" t="s">
        <v>322</v>
      </c>
      <c r="AA6" s="207" t="s">
        <v>328</v>
      </c>
    </row>
    <row r="7" spans="2:27" ht="15.75" hidden="1" thickTop="1" x14ac:dyDescent="0.25">
      <c r="G7" s="138"/>
    </row>
    <row r="8" spans="2:27" ht="15.75" hidden="1" thickTop="1" x14ac:dyDescent="0.25">
      <c r="C8" t="s">
        <v>374</v>
      </c>
    </row>
    <row r="9" spans="2:27" ht="15.75" hidden="1" thickTop="1" x14ac:dyDescent="0.25">
      <c r="C9" t="s">
        <v>375</v>
      </c>
      <c r="H9" t="s">
        <v>366</v>
      </c>
      <c r="M9" t="s">
        <v>376</v>
      </c>
      <c r="R9" t="s">
        <v>377</v>
      </c>
      <c r="W9" t="s">
        <v>369</v>
      </c>
    </row>
    <row r="10" spans="2:27" ht="54" hidden="1" customHeight="1" x14ac:dyDescent="0.25">
      <c r="B10" s="169" t="s">
        <v>329</v>
      </c>
      <c r="C10" s="208" t="s">
        <v>333</v>
      </c>
      <c r="D10" s="208" t="s">
        <v>334</v>
      </c>
      <c r="E10" s="173" t="s">
        <v>335</v>
      </c>
      <c r="F10" s="208" t="s">
        <v>336</v>
      </c>
      <c r="G10" s="173" t="s">
        <v>337</v>
      </c>
      <c r="H10" s="208" t="s">
        <v>333</v>
      </c>
      <c r="I10" s="208" t="s">
        <v>334</v>
      </c>
      <c r="J10" s="173" t="s">
        <v>335</v>
      </c>
      <c r="K10" s="208" t="s">
        <v>336</v>
      </c>
      <c r="L10" s="173" t="s">
        <v>337</v>
      </c>
      <c r="M10" s="208" t="s">
        <v>333</v>
      </c>
      <c r="N10" s="208" t="s">
        <v>334</v>
      </c>
      <c r="O10" s="173" t="s">
        <v>335</v>
      </c>
      <c r="P10" s="208" t="s">
        <v>336</v>
      </c>
      <c r="Q10" s="173" t="s">
        <v>337</v>
      </c>
      <c r="R10" s="208" t="s">
        <v>333</v>
      </c>
      <c r="S10" s="208" t="s">
        <v>334</v>
      </c>
      <c r="T10" s="173" t="s">
        <v>335</v>
      </c>
      <c r="U10" s="208" t="s">
        <v>336</v>
      </c>
      <c r="V10" s="173" t="s">
        <v>337</v>
      </c>
      <c r="W10" s="208" t="s">
        <v>333</v>
      </c>
      <c r="X10" s="208" t="s">
        <v>334</v>
      </c>
      <c r="Y10" s="173" t="s">
        <v>335</v>
      </c>
      <c r="Z10" s="208" t="s">
        <v>336</v>
      </c>
      <c r="AA10" s="173" t="s">
        <v>337</v>
      </c>
    </row>
    <row r="11" spans="2:27" ht="15.75" thickTop="1" x14ac:dyDescent="0.25">
      <c r="B11" s="209" t="s">
        <v>338</v>
      </c>
      <c r="C11" s="176">
        <v>12</v>
      </c>
      <c r="D11" s="176">
        <v>11</v>
      </c>
      <c r="E11" s="176">
        <v>1</v>
      </c>
      <c r="F11" s="176">
        <v>12</v>
      </c>
      <c r="G11" s="176">
        <v>1</v>
      </c>
      <c r="H11" s="176">
        <v>13</v>
      </c>
      <c r="I11" s="176">
        <v>7</v>
      </c>
      <c r="J11" s="176">
        <v>6</v>
      </c>
      <c r="K11" s="176">
        <v>13</v>
      </c>
      <c r="L11" s="176">
        <v>6</v>
      </c>
      <c r="M11" s="176">
        <v>32</v>
      </c>
      <c r="N11" s="176">
        <v>6</v>
      </c>
      <c r="O11" s="176">
        <v>26</v>
      </c>
      <c r="P11" s="176">
        <v>32</v>
      </c>
      <c r="Q11" s="176">
        <v>26</v>
      </c>
      <c r="R11" s="176">
        <v>7</v>
      </c>
      <c r="S11" s="176">
        <v>1</v>
      </c>
      <c r="T11" s="176">
        <v>6</v>
      </c>
      <c r="U11" s="176">
        <v>7</v>
      </c>
      <c r="V11" s="176">
        <v>6</v>
      </c>
      <c r="W11" s="176">
        <v>22</v>
      </c>
      <c r="X11" s="176">
        <v>6</v>
      </c>
      <c r="Y11" s="176">
        <v>16</v>
      </c>
      <c r="Z11" s="176">
        <v>22</v>
      </c>
      <c r="AA11" s="176">
        <v>16</v>
      </c>
    </row>
    <row r="12" spans="2:27" x14ac:dyDescent="0.25">
      <c r="B12" s="210" t="s">
        <v>339</v>
      </c>
      <c r="C12" s="177">
        <v>7</v>
      </c>
      <c r="D12" s="177">
        <v>7</v>
      </c>
      <c r="E12" s="177">
        <v>0</v>
      </c>
      <c r="F12" s="177">
        <v>7</v>
      </c>
      <c r="G12" s="177">
        <v>0</v>
      </c>
      <c r="H12" s="177">
        <v>4</v>
      </c>
      <c r="I12" s="177">
        <v>3</v>
      </c>
      <c r="J12" s="177">
        <v>1</v>
      </c>
      <c r="K12" s="177">
        <v>4</v>
      </c>
      <c r="L12" s="177">
        <v>1</v>
      </c>
      <c r="M12" s="177">
        <v>11</v>
      </c>
      <c r="N12" s="177">
        <v>3</v>
      </c>
      <c r="O12" s="177">
        <v>8</v>
      </c>
      <c r="P12" s="177">
        <v>11</v>
      </c>
      <c r="Q12" s="177">
        <v>8</v>
      </c>
      <c r="R12" s="177"/>
      <c r="S12" s="177"/>
      <c r="T12" s="177">
        <v>0</v>
      </c>
      <c r="U12" s="177"/>
      <c r="V12" s="177">
        <v>0</v>
      </c>
      <c r="W12" s="177">
        <v>13</v>
      </c>
      <c r="X12" s="177">
        <v>3</v>
      </c>
      <c r="Y12" s="177">
        <v>10</v>
      </c>
      <c r="Z12" s="177">
        <v>13</v>
      </c>
      <c r="AA12" s="177">
        <v>10</v>
      </c>
    </row>
    <row r="13" spans="2:27" x14ac:dyDescent="0.25">
      <c r="B13" s="211" t="s">
        <v>339</v>
      </c>
      <c r="C13" s="212"/>
      <c r="D13" s="212"/>
      <c r="E13" s="180"/>
      <c r="F13" s="212"/>
      <c r="G13" s="180"/>
      <c r="H13" s="212"/>
      <c r="I13" s="212"/>
      <c r="J13" s="180"/>
      <c r="K13" s="212"/>
      <c r="L13" s="180"/>
      <c r="M13" s="212"/>
      <c r="N13" s="212"/>
      <c r="O13" s="180"/>
      <c r="P13" s="212"/>
      <c r="Q13" s="180"/>
      <c r="R13" s="212"/>
      <c r="S13" s="212"/>
      <c r="T13" s="180"/>
      <c r="U13" s="212"/>
      <c r="V13" s="180"/>
      <c r="W13" s="212"/>
      <c r="X13" s="212"/>
      <c r="Y13" s="180"/>
      <c r="Z13" s="212"/>
      <c r="AA13" s="180"/>
    </row>
    <row r="14" spans="2:27" x14ac:dyDescent="0.25">
      <c r="B14" s="213" t="s">
        <v>340</v>
      </c>
      <c r="C14" s="212">
        <v>7</v>
      </c>
      <c r="D14" s="212">
        <v>7</v>
      </c>
      <c r="E14" s="180">
        <v>0</v>
      </c>
      <c r="F14" s="212">
        <v>7</v>
      </c>
      <c r="G14" s="180">
        <v>0</v>
      </c>
      <c r="H14" s="212">
        <v>4</v>
      </c>
      <c r="I14" s="212">
        <v>3</v>
      </c>
      <c r="J14" s="180">
        <v>1</v>
      </c>
      <c r="K14" s="212">
        <v>4</v>
      </c>
      <c r="L14" s="180">
        <v>1</v>
      </c>
      <c r="M14" s="212"/>
      <c r="N14" s="212"/>
      <c r="O14" s="180">
        <v>0</v>
      </c>
      <c r="P14" s="212"/>
      <c r="Q14" s="180">
        <v>0</v>
      </c>
      <c r="R14" s="212"/>
      <c r="S14" s="212"/>
      <c r="T14" s="180">
        <v>0</v>
      </c>
      <c r="U14" s="212"/>
      <c r="V14" s="180">
        <v>0</v>
      </c>
      <c r="W14" s="212">
        <v>13</v>
      </c>
      <c r="X14" s="212">
        <v>3</v>
      </c>
      <c r="Y14" s="180">
        <v>10</v>
      </c>
      <c r="Z14" s="212">
        <v>13</v>
      </c>
      <c r="AA14" s="180">
        <v>10</v>
      </c>
    </row>
    <row r="15" spans="2:27" x14ac:dyDescent="0.25">
      <c r="B15" s="214" t="s">
        <v>342</v>
      </c>
      <c r="C15" s="212">
        <v>5</v>
      </c>
      <c r="D15" s="212">
        <v>5</v>
      </c>
      <c r="E15" s="180">
        <v>0</v>
      </c>
      <c r="F15" s="212">
        <v>5</v>
      </c>
      <c r="G15" s="180">
        <v>0</v>
      </c>
      <c r="H15" s="212"/>
      <c r="I15" s="212"/>
      <c r="J15" s="180">
        <v>0</v>
      </c>
      <c r="K15" s="212"/>
      <c r="L15" s="180">
        <v>0</v>
      </c>
      <c r="M15" s="212"/>
      <c r="N15" s="212"/>
      <c r="O15" s="180">
        <v>0</v>
      </c>
      <c r="P15" s="212"/>
      <c r="Q15" s="180">
        <v>0</v>
      </c>
      <c r="R15" s="212"/>
      <c r="S15" s="212"/>
      <c r="T15" s="180">
        <v>0</v>
      </c>
      <c r="U15" s="212"/>
      <c r="V15" s="180">
        <v>0</v>
      </c>
      <c r="W15" s="212"/>
      <c r="X15" s="212"/>
      <c r="Y15" s="180">
        <v>0</v>
      </c>
      <c r="Z15" s="212"/>
      <c r="AA15" s="180">
        <v>0</v>
      </c>
    </row>
    <row r="16" spans="2:27" x14ac:dyDescent="0.25">
      <c r="B16" s="214" t="s">
        <v>98</v>
      </c>
      <c r="C16" s="212"/>
      <c r="D16" s="212"/>
      <c r="E16" s="180">
        <v>0</v>
      </c>
      <c r="F16" s="212"/>
      <c r="G16" s="180">
        <v>0</v>
      </c>
      <c r="H16" s="212">
        <v>4</v>
      </c>
      <c r="I16" s="212">
        <v>3</v>
      </c>
      <c r="J16" s="180">
        <v>1</v>
      </c>
      <c r="K16" s="212">
        <v>4</v>
      </c>
      <c r="L16" s="180">
        <v>1</v>
      </c>
      <c r="M16" s="212"/>
      <c r="N16" s="212"/>
      <c r="O16" s="180">
        <v>0</v>
      </c>
      <c r="P16" s="212"/>
      <c r="Q16" s="180">
        <v>0</v>
      </c>
      <c r="R16" s="212"/>
      <c r="S16" s="212"/>
      <c r="T16" s="180">
        <v>0</v>
      </c>
      <c r="U16" s="212"/>
      <c r="V16" s="180">
        <v>0</v>
      </c>
      <c r="W16" s="212">
        <v>5</v>
      </c>
      <c r="X16" s="212"/>
      <c r="Y16" s="180">
        <v>5</v>
      </c>
      <c r="Z16" s="212">
        <v>5</v>
      </c>
      <c r="AA16" s="180">
        <v>5</v>
      </c>
    </row>
    <row r="17" spans="2:27" x14ac:dyDescent="0.25">
      <c r="B17" s="214" t="s">
        <v>104</v>
      </c>
      <c r="C17" s="212"/>
      <c r="D17" s="212"/>
      <c r="E17" s="180">
        <v>0</v>
      </c>
      <c r="F17" s="212"/>
      <c r="G17" s="180">
        <v>0</v>
      </c>
      <c r="H17" s="212"/>
      <c r="I17" s="212"/>
      <c r="J17" s="180">
        <v>0</v>
      </c>
      <c r="K17" s="212"/>
      <c r="L17" s="180">
        <v>0</v>
      </c>
      <c r="M17" s="212"/>
      <c r="N17" s="212"/>
      <c r="O17" s="180">
        <v>0</v>
      </c>
      <c r="P17" s="212"/>
      <c r="Q17" s="180">
        <v>0</v>
      </c>
      <c r="R17" s="212"/>
      <c r="S17" s="212"/>
      <c r="T17" s="180">
        <v>0</v>
      </c>
      <c r="U17" s="212"/>
      <c r="V17" s="180">
        <v>0</v>
      </c>
      <c r="W17" s="212">
        <v>3</v>
      </c>
      <c r="X17" s="212">
        <v>3</v>
      </c>
      <c r="Y17" s="180">
        <v>0</v>
      </c>
      <c r="Z17" s="212">
        <v>3</v>
      </c>
      <c r="AA17" s="180">
        <v>0</v>
      </c>
    </row>
    <row r="18" spans="2:27" x14ac:dyDescent="0.25">
      <c r="B18" s="214" t="s">
        <v>343</v>
      </c>
      <c r="C18" s="212">
        <v>2</v>
      </c>
      <c r="D18" s="212">
        <v>2</v>
      </c>
      <c r="E18" s="180">
        <v>0</v>
      </c>
      <c r="F18" s="212">
        <v>2</v>
      </c>
      <c r="G18" s="180">
        <v>0</v>
      </c>
      <c r="H18" s="212">
        <v>0</v>
      </c>
      <c r="I18" s="212"/>
      <c r="J18" s="180">
        <v>0</v>
      </c>
      <c r="K18" s="212">
        <v>0</v>
      </c>
      <c r="L18" s="180">
        <v>0</v>
      </c>
      <c r="M18" s="212"/>
      <c r="N18" s="212"/>
      <c r="O18" s="180">
        <v>0</v>
      </c>
      <c r="P18" s="212"/>
      <c r="Q18" s="180">
        <v>0</v>
      </c>
      <c r="R18" s="212"/>
      <c r="S18" s="212"/>
      <c r="T18" s="180">
        <v>0</v>
      </c>
      <c r="U18" s="212"/>
      <c r="V18" s="180">
        <v>0</v>
      </c>
      <c r="W18" s="212">
        <v>5</v>
      </c>
      <c r="X18" s="212"/>
      <c r="Y18" s="180">
        <v>5</v>
      </c>
      <c r="Z18" s="212">
        <v>5</v>
      </c>
      <c r="AA18" s="180">
        <v>5</v>
      </c>
    </row>
    <row r="19" spans="2:27" x14ac:dyDescent="0.25">
      <c r="B19" s="213" t="s">
        <v>347</v>
      </c>
      <c r="C19" s="212"/>
      <c r="D19" s="212"/>
      <c r="E19" s="180">
        <v>0</v>
      </c>
      <c r="F19" s="212"/>
      <c r="G19" s="180">
        <v>0</v>
      </c>
      <c r="H19" s="212"/>
      <c r="I19" s="212"/>
      <c r="J19" s="180">
        <v>0</v>
      </c>
      <c r="K19" s="212"/>
      <c r="L19" s="180">
        <v>0</v>
      </c>
      <c r="M19" s="212">
        <v>11</v>
      </c>
      <c r="N19" s="212">
        <v>3</v>
      </c>
      <c r="O19" s="180">
        <v>8</v>
      </c>
      <c r="P19" s="212">
        <v>11</v>
      </c>
      <c r="Q19" s="180">
        <v>8</v>
      </c>
      <c r="R19" s="212"/>
      <c r="S19" s="212"/>
      <c r="T19" s="180">
        <v>0</v>
      </c>
      <c r="U19" s="212"/>
      <c r="V19" s="180">
        <v>0</v>
      </c>
      <c r="W19" s="212"/>
      <c r="X19" s="212"/>
      <c r="Y19" s="180">
        <v>0</v>
      </c>
      <c r="Z19" s="212"/>
      <c r="AA19" s="180">
        <v>0</v>
      </c>
    </row>
    <row r="20" spans="2:27" x14ac:dyDescent="0.25">
      <c r="B20" s="215" t="s">
        <v>348</v>
      </c>
      <c r="C20" s="186">
        <v>5</v>
      </c>
      <c r="D20" s="186">
        <v>4</v>
      </c>
      <c r="E20" s="186">
        <v>1</v>
      </c>
      <c r="F20" s="186">
        <v>5</v>
      </c>
      <c r="G20" s="186">
        <v>1</v>
      </c>
      <c r="H20" s="186">
        <v>9</v>
      </c>
      <c r="I20" s="186">
        <v>4</v>
      </c>
      <c r="J20" s="186">
        <v>5</v>
      </c>
      <c r="K20" s="186">
        <v>9</v>
      </c>
      <c r="L20" s="186">
        <v>5</v>
      </c>
      <c r="M20" s="186">
        <v>21</v>
      </c>
      <c r="N20" s="186">
        <v>3</v>
      </c>
      <c r="O20" s="186">
        <v>18</v>
      </c>
      <c r="P20" s="186">
        <v>21</v>
      </c>
      <c r="Q20" s="186">
        <v>18</v>
      </c>
      <c r="R20" s="186">
        <v>7</v>
      </c>
      <c r="S20" s="186">
        <v>1</v>
      </c>
      <c r="T20" s="186">
        <v>6</v>
      </c>
      <c r="U20" s="186">
        <v>7</v>
      </c>
      <c r="V20" s="186">
        <v>6</v>
      </c>
      <c r="W20" s="186">
        <v>9</v>
      </c>
      <c r="X20" s="186">
        <v>3</v>
      </c>
      <c r="Y20" s="186">
        <v>6</v>
      </c>
      <c r="Z20" s="186">
        <v>9</v>
      </c>
      <c r="AA20" s="186">
        <v>6</v>
      </c>
    </row>
    <row r="21" spans="2:27" x14ac:dyDescent="0.25">
      <c r="B21" s="211" t="s">
        <v>348</v>
      </c>
      <c r="C21" s="212"/>
      <c r="D21" s="212"/>
      <c r="E21" s="180"/>
      <c r="F21" s="212"/>
      <c r="G21" s="180"/>
      <c r="H21" s="212"/>
      <c r="I21" s="212"/>
      <c r="J21" s="180"/>
      <c r="K21" s="212"/>
      <c r="L21" s="180"/>
      <c r="M21" s="212"/>
      <c r="N21" s="212"/>
      <c r="O21" s="180"/>
      <c r="P21" s="212"/>
      <c r="Q21" s="180"/>
      <c r="R21" s="212"/>
      <c r="S21" s="212"/>
      <c r="T21" s="180"/>
      <c r="U21" s="212"/>
      <c r="V21" s="180"/>
      <c r="W21" s="212"/>
      <c r="X21" s="212"/>
      <c r="Y21" s="180"/>
      <c r="Z21" s="212"/>
      <c r="AA21" s="180"/>
    </row>
    <row r="22" spans="2:27" x14ac:dyDescent="0.25">
      <c r="B22" s="213" t="s">
        <v>349</v>
      </c>
      <c r="C22" s="212">
        <v>4</v>
      </c>
      <c r="D22" s="212">
        <v>3</v>
      </c>
      <c r="E22" s="180">
        <v>1</v>
      </c>
      <c r="F22" s="212">
        <v>4</v>
      </c>
      <c r="G22" s="180">
        <v>1</v>
      </c>
      <c r="H22" s="212">
        <v>8</v>
      </c>
      <c r="I22" s="212">
        <v>3</v>
      </c>
      <c r="J22" s="180">
        <v>5</v>
      </c>
      <c r="K22" s="212">
        <v>8</v>
      </c>
      <c r="L22" s="180">
        <v>5</v>
      </c>
      <c r="M22" s="212">
        <v>19</v>
      </c>
      <c r="N22" s="212">
        <v>3</v>
      </c>
      <c r="O22" s="180">
        <v>16</v>
      </c>
      <c r="P22" s="212">
        <v>19</v>
      </c>
      <c r="Q22" s="180">
        <v>16</v>
      </c>
      <c r="R22" s="212">
        <v>7</v>
      </c>
      <c r="S22" s="212">
        <v>1</v>
      </c>
      <c r="T22" s="180">
        <v>6</v>
      </c>
      <c r="U22" s="212">
        <v>7</v>
      </c>
      <c r="V22" s="180">
        <v>6</v>
      </c>
      <c r="W22" s="212">
        <v>5</v>
      </c>
      <c r="X22" s="212">
        <v>2</v>
      </c>
      <c r="Y22" s="180">
        <v>3</v>
      </c>
      <c r="Z22" s="212">
        <v>5</v>
      </c>
      <c r="AA22" s="180">
        <v>3</v>
      </c>
    </row>
    <row r="23" spans="2:27" x14ac:dyDescent="0.25">
      <c r="B23" s="216" t="s">
        <v>349</v>
      </c>
      <c r="C23" s="217"/>
      <c r="D23" s="217"/>
      <c r="E23" s="189">
        <v>0</v>
      </c>
      <c r="F23" s="217"/>
      <c r="G23" s="189">
        <v>0</v>
      </c>
      <c r="H23" s="217"/>
      <c r="I23" s="217"/>
      <c r="J23" s="189">
        <v>0</v>
      </c>
      <c r="K23" s="217"/>
      <c r="L23" s="189">
        <v>0</v>
      </c>
      <c r="M23" s="217">
        <v>1</v>
      </c>
      <c r="N23" s="217"/>
      <c r="O23" s="189">
        <v>1</v>
      </c>
      <c r="P23" s="217">
        <v>1</v>
      </c>
      <c r="Q23" s="189">
        <v>1</v>
      </c>
      <c r="R23" s="217"/>
      <c r="S23" s="217"/>
      <c r="T23" s="189">
        <v>0</v>
      </c>
      <c r="U23" s="217"/>
      <c r="V23" s="189">
        <v>0</v>
      </c>
      <c r="W23" s="217">
        <v>1</v>
      </c>
      <c r="X23" s="217"/>
      <c r="Y23" s="189">
        <v>1</v>
      </c>
      <c r="Z23" s="217">
        <v>1</v>
      </c>
      <c r="AA23" s="189">
        <v>1</v>
      </c>
    </row>
    <row r="24" spans="2:27" x14ac:dyDescent="0.25">
      <c r="B24" s="216" t="s">
        <v>350</v>
      </c>
      <c r="C24" s="217">
        <v>2</v>
      </c>
      <c r="D24" s="217">
        <v>1</v>
      </c>
      <c r="E24" s="189">
        <v>1</v>
      </c>
      <c r="F24" s="217">
        <v>2</v>
      </c>
      <c r="G24" s="189">
        <v>1</v>
      </c>
      <c r="H24" s="217">
        <v>2</v>
      </c>
      <c r="I24" s="217">
        <v>0</v>
      </c>
      <c r="J24" s="189">
        <v>2</v>
      </c>
      <c r="K24" s="217">
        <v>2</v>
      </c>
      <c r="L24" s="189">
        <v>2</v>
      </c>
      <c r="M24" s="217">
        <v>3</v>
      </c>
      <c r="N24" s="217">
        <v>1</v>
      </c>
      <c r="O24" s="189">
        <v>2</v>
      </c>
      <c r="P24" s="217">
        <v>3</v>
      </c>
      <c r="Q24" s="189">
        <v>2</v>
      </c>
      <c r="R24" s="217"/>
      <c r="S24" s="217"/>
      <c r="T24" s="189">
        <v>0</v>
      </c>
      <c r="U24" s="217"/>
      <c r="V24" s="189">
        <v>0</v>
      </c>
      <c r="W24" s="217"/>
      <c r="X24" s="217"/>
      <c r="Y24" s="189">
        <v>0</v>
      </c>
      <c r="Z24" s="217"/>
      <c r="AA24" s="189">
        <v>0</v>
      </c>
    </row>
    <row r="25" spans="2:27" x14ac:dyDescent="0.25">
      <c r="B25" s="218" t="s">
        <v>350</v>
      </c>
      <c r="C25" s="219">
        <v>2</v>
      </c>
      <c r="D25" s="219">
        <v>1</v>
      </c>
      <c r="E25" s="194">
        <v>1</v>
      </c>
      <c r="F25" s="219">
        <v>2</v>
      </c>
      <c r="G25" s="194">
        <v>1</v>
      </c>
      <c r="H25" s="219">
        <v>2</v>
      </c>
      <c r="I25" s="219"/>
      <c r="J25" s="194">
        <v>2</v>
      </c>
      <c r="K25" s="219">
        <v>2</v>
      </c>
      <c r="L25" s="194">
        <v>2</v>
      </c>
      <c r="M25" s="219"/>
      <c r="N25" s="219"/>
      <c r="O25" s="194">
        <v>0</v>
      </c>
      <c r="P25" s="219"/>
      <c r="Q25" s="194">
        <v>0</v>
      </c>
      <c r="R25" s="219"/>
      <c r="S25" s="219"/>
      <c r="T25" s="194">
        <v>0</v>
      </c>
      <c r="U25" s="219"/>
      <c r="V25" s="194">
        <v>0</v>
      </c>
      <c r="W25" s="219"/>
      <c r="X25" s="219"/>
      <c r="Y25" s="194">
        <v>0</v>
      </c>
      <c r="Z25" s="219"/>
      <c r="AA25" s="194">
        <v>0</v>
      </c>
    </row>
    <row r="26" spans="2:27" x14ac:dyDescent="0.25">
      <c r="B26" s="220" t="s">
        <v>351</v>
      </c>
      <c r="C26" s="219"/>
      <c r="D26" s="219"/>
      <c r="E26" s="194">
        <v>0</v>
      </c>
      <c r="F26" s="219"/>
      <c r="G26" s="194">
        <v>0</v>
      </c>
      <c r="H26" s="219">
        <v>0</v>
      </c>
      <c r="I26" s="219">
        <v>0</v>
      </c>
      <c r="J26" s="194">
        <v>0</v>
      </c>
      <c r="K26" s="219">
        <v>0</v>
      </c>
      <c r="L26" s="194">
        <v>0</v>
      </c>
      <c r="M26" s="219">
        <v>3</v>
      </c>
      <c r="N26" s="219">
        <v>1</v>
      </c>
      <c r="O26" s="194">
        <v>2</v>
      </c>
      <c r="P26" s="219">
        <v>3</v>
      </c>
      <c r="Q26" s="194">
        <v>2</v>
      </c>
      <c r="R26" s="219"/>
      <c r="S26" s="219"/>
      <c r="T26" s="194">
        <v>0</v>
      </c>
      <c r="U26" s="219"/>
      <c r="V26" s="194">
        <v>0</v>
      </c>
      <c r="W26" s="219"/>
      <c r="X26" s="219"/>
      <c r="Y26" s="194">
        <v>0</v>
      </c>
      <c r="Z26" s="219"/>
      <c r="AA26" s="194">
        <v>0</v>
      </c>
    </row>
    <row r="27" spans="2:27" x14ac:dyDescent="0.25">
      <c r="B27" s="216" t="s">
        <v>353</v>
      </c>
      <c r="C27" s="217"/>
      <c r="D27" s="217"/>
      <c r="E27" s="189">
        <v>0</v>
      </c>
      <c r="F27" s="217"/>
      <c r="G27" s="189">
        <v>0</v>
      </c>
      <c r="H27" s="217">
        <v>1</v>
      </c>
      <c r="I27" s="217"/>
      <c r="J27" s="189">
        <v>1</v>
      </c>
      <c r="K27" s="217">
        <v>1</v>
      </c>
      <c r="L27" s="189">
        <v>1</v>
      </c>
      <c r="M27" s="217">
        <v>2</v>
      </c>
      <c r="N27" s="217"/>
      <c r="O27" s="189">
        <v>2</v>
      </c>
      <c r="P27" s="217">
        <v>2</v>
      </c>
      <c r="Q27" s="189">
        <v>2</v>
      </c>
      <c r="R27" s="217"/>
      <c r="S27" s="217"/>
      <c r="T27" s="189">
        <v>0</v>
      </c>
      <c r="U27" s="217"/>
      <c r="V27" s="189">
        <v>0</v>
      </c>
      <c r="W27" s="217"/>
      <c r="X27" s="217"/>
      <c r="Y27" s="189">
        <v>0</v>
      </c>
      <c r="Z27" s="217"/>
      <c r="AA27" s="189">
        <v>0</v>
      </c>
    </row>
    <row r="28" spans="2:27" x14ac:dyDescent="0.25">
      <c r="B28" s="216" t="s">
        <v>230</v>
      </c>
      <c r="C28" s="217"/>
      <c r="D28" s="217"/>
      <c r="E28" s="189">
        <v>0</v>
      </c>
      <c r="F28" s="217"/>
      <c r="G28" s="189">
        <v>0</v>
      </c>
      <c r="H28" s="217">
        <v>5</v>
      </c>
      <c r="I28" s="217">
        <v>3</v>
      </c>
      <c r="J28" s="189">
        <v>2</v>
      </c>
      <c r="K28" s="217">
        <v>5</v>
      </c>
      <c r="L28" s="189">
        <v>2</v>
      </c>
      <c r="M28" s="217">
        <v>13</v>
      </c>
      <c r="N28" s="217">
        <v>2</v>
      </c>
      <c r="O28" s="189">
        <v>11</v>
      </c>
      <c r="P28" s="217">
        <v>13</v>
      </c>
      <c r="Q28" s="189">
        <v>11</v>
      </c>
      <c r="R28" s="217">
        <v>7</v>
      </c>
      <c r="S28" s="217">
        <v>1</v>
      </c>
      <c r="T28" s="189">
        <v>6</v>
      </c>
      <c r="U28" s="217">
        <v>7</v>
      </c>
      <c r="V28" s="189">
        <v>6</v>
      </c>
      <c r="W28" s="217">
        <v>4</v>
      </c>
      <c r="X28" s="217">
        <v>2</v>
      </c>
      <c r="Y28" s="189">
        <v>2</v>
      </c>
      <c r="Z28" s="217">
        <v>4</v>
      </c>
      <c r="AA28" s="189">
        <v>2</v>
      </c>
    </row>
    <row r="29" spans="2:27" x14ac:dyDescent="0.25">
      <c r="B29" s="218" t="s">
        <v>230</v>
      </c>
      <c r="C29" s="219"/>
      <c r="D29" s="219"/>
      <c r="E29" s="194">
        <v>0</v>
      </c>
      <c r="F29" s="219"/>
      <c r="G29" s="194">
        <v>0</v>
      </c>
      <c r="H29" s="219">
        <v>5</v>
      </c>
      <c r="I29" s="219">
        <v>3</v>
      </c>
      <c r="J29" s="194">
        <v>2</v>
      </c>
      <c r="K29" s="219">
        <v>5</v>
      </c>
      <c r="L29" s="194">
        <v>2</v>
      </c>
      <c r="M29" s="219"/>
      <c r="N29" s="219"/>
      <c r="O29" s="194">
        <v>0</v>
      </c>
      <c r="P29" s="219"/>
      <c r="Q29" s="194">
        <v>0</v>
      </c>
      <c r="R29" s="219">
        <v>7</v>
      </c>
      <c r="S29" s="219">
        <v>1</v>
      </c>
      <c r="T29" s="194">
        <v>6</v>
      </c>
      <c r="U29" s="219">
        <v>7</v>
      </c>
      <c r="V29" s="194">
        <v>6</v>
      </c>
      <c r="W29" s="219">
        <v>4</v>
      </c>
      <c r="X29" s="219">
        <v>2</v>
      </c>
      <c r="Y29" s="194">
        <v>2</v>
      </c>
      <c r="Z29" s="219">
        <v>4</v>
      </c>
      <c r="AA29" s="194">
        <v>2</v>
      </c>
    </row>
    <row r="30" spans="2:27" x14ac:dyDescent="0.25">
      <c r="B30" s="220" t="s">
        <v>351</v>
      </c>
      <c r="C30" s="219"/>
      <c r="D30" s="219"/>
      <c r="E30" s="194">
        <v>0</v>
      </c>
      <c r="F30" s="219"/>
      <c r="G30" s="194">
        <v>0</v>
      </c>
      <c r="H30" s="219"/>
      <c r="I30" s="219"/>
      <c r="J30" s="194">
        <v>0</v>
      </c>
      <c r="K30" s="219"/>
      <c r="L30" s="194">
        <v>0</v>
      </c>
      <c r="M30" s="219">
        <v>13</v>
      </c>
      <c r="N30" s="219">
        <v>2</v>
      </c>
      <c r="O30" s="194">
        <v>11</v>
      </c>
      <c r="P30" s="219">
        <v>13</v>
      </c>
      <c r="Q30" s="194">
        <v>11</v>
      </c>
      <c r="R30" s="219"/>
      <c r="S30" s="219"/>
      <c r="T30" s="194">
        <v>0</v>
      </c>
      <c r="U30" s="219"/>
      <c r="V30" s="194">
        <v>0</v>
      </c>
      <c r="W30" s="219"/>
      <c r="X30" s="219"/>
      <c r="Y30" s="194">
        <v>0</v>
      </c>
      <c r="Z30" s="219"/>
      <c r="AA30" s="194">
        <v>0</v>
      </c>
    </row>
    <row r="31" spans="2:27" x14ac:dyDescent="0.25">
      <c r="B31" s="216" t="s">
        <v>355</v>
      </c>
      <c r="C31" s="217">
        <v>2</v>
      </c>
      <c r="D31" s="217">
        <v>2</v>
      </c>
      <c r="E31" s="189">
        <v>0</v>
      </c>
      <c r="F31" s="217">
        <v>2</v>
      </c>
      <c r="G31" s="189">
        <v>0</v>
      </c>
      <c r="H31" s="217"/>
      <c r="I31" s="217"/>
      <c r="J31" s="189">
        <v>0</v>
      </c>
      <c r="K31" s="217"/>
      <c r="L31" s="189">
        <v>0</v>
      </c>
      <c r="M31" s="217"/>
      <c r="N31" s="217"/>
      <c r="O31" s="189">
        <v>0</v>
      </c>
      <c r="P31" s="217"/>
      <c r="Q31" s="189">
        <v>0</v>
      </c>
      <c r="R31" s="217"/>
      <c r="S31" s="217"/>
      <c r="T31" s="189">
        <v>0</v>
      </c>
      <c r="U31" s="217"/>
      <c r="V31" s="189">
        <v>0</v>
      </c>
      <c r="W31" s="217"/>
      <c r="X31" s="217"/>
      <c r="Y31" s="189">
        <v>0</v>
      </c>
      <c r="Z31" s="217"/>
      <c r="AA31" s="189">
        <v>0</v>
      </c>
    </row>
    <row r="32" spans="2:27" x14ac:dyDescent="0.25">
      <c r="B32" s="213" t="s">
        <v>226</v>
      </c>
      <c r="C32" s="212"/>
      <c r="D32" s="212"/>
      <c r="E32" s="180">
        <v>0</v>
      </c>
      <c r="F32" s="212"/>
      <c r="G32" s="180">
        <v>0</v>
      </c>
      <c r="H32" s="212">
        <v>1</v>
      </c>
      <c r="I32" s="212">
        <v>1</v>
      </c>
      <c r="J32" s="180">
        <v>0</v>
      </c>
      <c r="K32" s="212">
        <v>1</v>
      </c>
      <c r="L32" s="180">
        <v>0</v>
      </c>
      <c r="M32" s="212">
        <v>1</v>
      </c>
      <c r="N32" s="212"/>
      <c r="O32" s="180">
        <v>1</v>
      </c>
      <c r="P32" s="212">
        <v>1</v>
      </c>
      <c r="Q32" s="180">
        <v>1</v>
      </c>
      <c r="R32" s="212"/>
      <c r="S32" s="212"/>
      <c r="T32" s="180">
        <v>0</v>
      </c>
      <c r="U32" s="212"/>
      <c r="V32" s="180">
        <v>0</v>
      </c>
      <c r="W32" s="212"/>
      <c r="X32" s="212"/>
      <c r="Y32" s="180">
        <v>0</v>
      </c>
      <c r="Z32" s="212"/>
      <c r="AA32" s="180">
        <v>0</v>
      </c>
    </row>
    <row r="33" spans="2:27" x14ac:dyDescent="0.25">
      <c r="B33" s="213" t="s">
        <v>357</v>
      </c>
      <c r="C33" s="212"/>
      <c r="D33" s="212"/>
      <c r="E33" s="180">
        <v>0</v>
      </c>
      <c r="F33" s="212"/>
      <c r="G33" s="180">
        <v>0</v>
      </c>
      <c r="H33" s="212"/>
      <c r="I33" s="212"/>
      <c r="J33" s="180">
        <v>0</v>
      </c>
      <c r="K33" s="212"/>
      <c r="L33" s="180">
        <v>0</v>
      </c>
      <c r="M33" s="212"/>
      <c r="N33" s="212"/>
      <c r="O33" s="180">
        <v>0</v>
      </c>
      <c r="P33" s="212"/>
      <c r="Q33" s="180">
        <v>0</v>
      </c>
      <c r="R33" s="212"/>
      <c r="S33" s="212"/>
      <c r="T33" s="180">
        <v>0</v>
      </c>
      <c r="U33" s="212"/>
      <c r="V33" s="180">
        <v>0</v>
      </c>
      <c r="W33" s="212">
        <v>1</v>
      </c>
      <c r="X33" s="212">
        <v>1</v>
      </c>
      <c r="Y33" s="180">
        <v>0</v>
      </c>
      <c r="Z33" s="212">
        <v>1</v>
      </c>
      <c r="AA33" s="180">
        <v>0</v>
      </c>
    </row>
    <row r="34" spans="2:27" x14ac:dyDescent="0.25">
      <c r="B34" s="213" t="s">
        <v>359</v>
      </c>
      <c r="C34" s="212">
        <v>1</v>
      </c>
      <c r="D34" s="212">
        <v>1</v>
      </c>
      <c r="E34" s="180">
        <v>0</v>
      </c>
      <c r="F34" s="212">
        <v>1</v>
      </c>
      <c r="G34" s="180">
        <v>0</v>
      </c>
      <c r="H34" s="212"/>
      <c r="I34" s="212"/>
      <c r="J34" s="180">
        <v>0</v>
      </c>
      <c r="K34" s="212"/>
      <c r="L34" s="180">
        <v>0</v>
      </c>
      <c r="M34" s="212">
        <v>1</v>
      </c>
      <c r="N34" s="212"/>
      <c r="O34" s="180">
        <v>1</v>
      </c>
      <c r="P34" s="212">
        <v>1</v>
      </c>
      <c r="Q34" s="180">
        <v>1</v>
      </c>
      <c r="R34" s="212"/>
      <c r="S34" s="212"/>
      <c r="T34" s="180">
        <v>0</v>
      </c>
      <c r="U34" s="212"/>
      <c r="V34" s="180">
        <v>0</v>
      </c>
      <c r="W34" s="212">
        <v>3</v>
      </c>
      <c r="X34" s="212"/>
      <c r="Y34" s="180">
        <v>3</v>
      </c>
      <c r="Z34" s="212">
        <v>3</v>
      </c>
      <c r="AA34" s="180">
        <v>3</v>
      </c>
    </row>
    <row r="35" spans="2:27" x14ac:dyDescent="0.25">
      <c r="B35" s="209" t="s">
        <v>363</v>
      </c>
      <c r="C35" s="176">
        <v>12</v>
      </c>
      <c r="D35" s="176">
        <v>11</v>
      </c>
      <c r="E35" s="176">
        <v>1</v>
      </c>
      <c r="F35" s="176">
        <v>12</v>
      </c>
      <c r="G35" s="176">
        <v>1</v>
      </c>
      <c r="H35" s="176">
        <v>13</v>
      </c>
      <c r="I35" s="176">
        <v>7</v>
      </c>
      <c r="J35" s="176">
        <v>6</v>
      </c>
      <c r="K35" s="176">
        <v>13</v>
      </c>
      <c r="L35" s="176">
        <v>6</v>
      </c>
      <c r="M35" s="176">
        <v>32</v>
      </c>
      <c r="N35" s="176">
        <v>6</v>
      </c>
      <c r="O35" s="176">
        <v>26</v>
      </c>
      <c r="P35" s="176">
        <v>32</v>
      </c>
      <c r="Q35" s="176">
        <v>26</v>
      </c>
      <c r="R35" s="176">
        <v>7</v>
      </c>
      <c r="S35" s="176">
        <v>1</v>
      </c>
      <c r="T35" s="176">
        <v>6</v>
      </c>
      <c r="U35" s="176">
        <v>7</v>
      </c>
      <c r="V35" s="176">
        <v>6</v>
      </c>
      <c r="W35" s="176">
        <v>22</v>
      </c>
      <c r="X35" s="176">
        <v>6</v>
      </c>
      <c r="Y35" s="176">
        <v>16</v>
      </c>
      <c r="Z35" s="176">
        <v>22</v>
      </c>
      <c r="AA35" s="176">
        <v>16</v>
      </c>
    </row>
  </sheetData>
  <mergeCells count="6">
    <mergeCell ref="C4:Y4"/>
    <mergeCell ref="C5:G5"/>
    <mergeCell ref="H5:L5"/>
    <mergeCell ref="M5:Q5"/>
    <mergeCell ref="R5:V5"/>
    <mergeCell ref="W5:AA5"/>
  </mergeCells>
  <conditionalFormatting pivot="1" sqref="E11:E35 J11:J35 O11:O35 T11:T35 Y11:Y35">
    <cfRule type="cellIs" dxfId="29" priority="6" operator="greaterThanOrEqual">
      <formula>0</formula>
    </cfRule>
  </conditionalFormatting>
  <conditionalFormatting pivot="1" sqref="E11:E35 J11:J35 O11:O35 T11:T35 Y11:Y35">
    <cfRule type="cellIs" dxfId="28" priority="5" operator="lessThan">
      <formula>0</formula>
    </cfRule>
  </conditionalFormatting>
  <conditionalFormatting pivot="1" sqref="G11:G35 L11:L35 Q11:Q35 V11:V35 AA11:AA35">
    <cfRule type="cellIs" dxfId="27" priority="4" operator="greaterThanOrEqual">
      <formula>0</formula>
    </cfRule>
  </conditionalFormatting>
  <conditionalFormatting pivot="1" sqref="G11:G35 L11:L35 Q11:Q35 V11:V35 AA11:AA35">
    <cfRule type="cellIs" dxfId="26" priority="3" operator="lessThan">
      <formula>0</formula>
    </cfRule>
  </conditionalFormatting>
  <conditionalFormatting sqref="Q2">
    <cfRule type="expression" dxfId="25" priority="1">
      <formula>AND(RIGHT(#REF!,4)="From",#REF!&lt;&gt;"MIR Code From")</formula>
    </cfRule>
  </conditionalFormatting>
  <conditionalFormatting sqref="Q2">
    <cfRule type="expression" dxfId="24" priority="2">
      <formula>AND(#REF!&lt;&gt;"",RIGHT(#REF!,2)="To")</formula>
    </cfRule>
  </conditionalFormatting>
  <hyperlinks>
    <hyperlink ref="Q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19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0" tint="-0.249977111117893"/>
    <pageSetUpPr fitToPage="1"/>
  </sheetPr>
  <dimension ref="B2:J1039"/>
  <sheetViews>
    <sheetView showGridLines="0" zoomScale="75" zoomScaleNormal="75" workbookViewId="0">
      <pane ySplit="6" topLeftCell="A7" activePane="bottomLeft" state="frozen"/>
      <selection activeCell="Q98" sqref="Q98"/>
      <selection pane="bottomLeft" activeCell="S930" sqref="S930"/>
    </sheetView>
  </sheetViews>
  <sheetFormatPr defaultRowHeight="15" outlineLevelRow="1" x14ac:dyDescent="0.25"/>
  <cols>
    <col min="1" max="1" width="5.140625" customWidth="1"/>
    <col min="2" max="2" width="77.85546875" bestFit="1" customWidth="1"/>
    <col min="3" max="3" width="21.5703125" customWidth="1"/>
    <col min="4" max="7" width="16.42578125" customWidth="1"/>
    <col min="8" max="8" width="21.5703125" customWidth="1"/>
  </cols>
  <sheetData>
    <row r="2" spans="2:10" ht="18.75" x14ac:dyDescent="0.3">
      <c r="B2" s="163" t="s">
        <v>378</v>
      </c>
      <c r="J2" s="162" t="s">
        <v>313</v>
      </c>
    </row>
    <row r="3" spans="2:10" ht="18.75" x14ac:dyDescent="0.3">
      <c r="B3" s="164" t="s">
        <v>379</v>
      </c>
    </row>
    <row r="4" spans="2:10" ht="19.5" thickBot="1" x14ac:dyDescent="0.35">
      <c r="B4" s="164"/>
    </row>
    <row r="5" spans="2:10" ht="20.25" customHeight="1" thickTop="1" thickBot="1" x14ac:dyDescent="0.3">
      <c r="B5" s="626"/>
      <c r="C5" s="628" t="s">
        <v>380</v>
      </c>
      <c r="D5" s="630" t="s">
        <v>381</v>
      </c>
      <c r="E5" s="631"/>
      <c r="F5" s="631"/>
      <c r="G5" s="632"/>
      <c r="H5" s="628" t="s">
        <v>382</v>
      </c>
    </row>
    <row r="6" spans="2:10" ht="56.25" customHeight="1" thickTop="1" thickBot="1" x14ac:dyDescent="0.3">
      <c r="B6" s="627"/>
      <c r="C6" s="629"/>
      <c r="D6" s="221" t="s">
        <v>383</v>
      </c>
      <c r="E6" s="222" t="s">
        <v>384</v>
      </c>
      <c r="F6" s="222" t="s">
        <v>385</v>
      </c>
      <c r="G6" s="222" t="s">
        <v>386</v>
      </c>
      <c r="H6" s="629"/>
    </row>
    <row r="7" spans="2:10" ht="15.75" collapsed="1" thickTop="1" x14ac:dyDescent="0.25">
      <c r="B7" s="223" t="s">
        <v>387</v>
      </c>
      <c r="C7" s="224">
        <f>C8+C339</f>
        <v>918</v>
      </c>
      <c r="D7" s="224">
        <f>D8+D339</f>
        <v>7</v>
      </c>
      <c r="E7" s="224">
        <f>E8+E339</f>
        <v>-1</v>
      </c>
      <c r="F7" s="224">
        <f>F8+F339</f>
        <v>0</v>
      </c>
      <c r="G7" s="224">
        <f>G8+G339</f>
        <v>0</v>
      </c>
      <c r="H7" s="224">
        <f>SUM(C7:G7)</f>
        <v>924</v>
      </c>
    </row>
    <row r="8" spans="2:10" x14ac:dyDescent="0.25">
      <c r="B8" s="225" t="s">
        <v>339</v>
      </c>
      <c r="C8" s="226">
        <f>C9+C157+C184+C188+C198</f>
        <v>317</v>
      </c>
      <c r="D8" s="227">
        <f>D9+D157+D184+D188+D198</f>
        <v>2</v>
      </c>
      <c r="E8" s="226">
        <f>E9+E157+E184+E188+E198</f>
        <v>0</v>
      </c>
      <c r="F8" s="226">
        <f>F9+F157+F184+F188+F198</f>
        <v>0</v>
      </c>
      <c r="G8" s="226">
        <f>G9+G157+G184+G188+G198</f>
        <v>0</v>
      </c>
      <c r="H8" s="226">
        <f t="shared" ref="H8:H48" si="0">SUM(C8:G8)</f>
        <v>319</v>
      </c>
    </row>
    <row r="9" spans="2:10" x14ac:dyDescent="0.25">
      <c r="B9" s="228" t="s">
        <v>340</v>
      </c>
      <c r="C9" s="229">
        <f>C10+C19+C44+C86+C125+C139</f>
        <v>139</v>
      </c>
      <c r="D9" s="230">
        <f>D10+D19+D44+D86+D125+D139</f>
        <v>2</v>
      </c>
      <c r="E9" s="230">
        <f>E10+E19+E44+E86+E125+E139</f>
        <v>0</v>
      </c>
      <c r="F9" s="230">
        <f>F10+F19+F44+F86+F125+F139</f>
        <v>0</v>
      </c>
      <c r="G9" s="230">
        <f>G10+G19+G44+G86+G125+G139</f>
        <v>0</v>
      </c>
      <c r="H9" s="229">
        <f t="shared" si="0"/>
        <v>141</v>
      </c>
    </row>
    <row r="10" spans="2:10" x14ac:dyDescent="0.25">
      <c r="B10" s="184" t="s">
        <v>341</v>
      </c>
      <c r="C10" s="231">
        <f>SUM(C11:C18)</f>
        <v>8</v>
      </c>
      <c r="D10" s="230">
        <v>0</v>
      </c>
      <c r="E10" s="230">
        <v>0</v>
      </c>
      <c r="F10" s="230">
        <v>0</v>
      </c>
      <c r="G10" s="230">
        <v>0</v>
      </c>
      <c r="H10" s="231">
        <f t="shared" si="0"/>
        <v>8</v>
      </c>
    </row>
    <row r="11" spans="2:10" hidden="1" outlineLevel="1" x14ac:dyDescent="0.25">
      <c r="B11" s="232" t="s">
        <v>388</v>
      </c>
      <c r="C11" s="231">
        <v>1</v>
      </c>
      <c r="D11" s="230">
        <v>0</v>
      </c>
      <c r="E11" s="230">
        <v>0</v>
      </c>
      <c r="F11" s="230">
        <v>0</v>
      </c>
      <c r="G11" s="230">
        <v>0</v>
      </c>
      <c r="H11" s="231">
        <f t="shared" si="0"/>
        <v>1</v>
      </c>
    </row>
    <row r="12" spans="2:10" hidden="1" outlineLevel="1" x14ac:dyDescent="0.25">
      <c r="B12" s="232" t="s">
        <v>389</v>
      </c>
      <c r="C12" s="231">
        <v>1</v>
      </c>
      <c r="D12" s="230">
        <v>0</v>
      </c>
      <c r="E12" s="230">
        <v>0</v>
      </c>
      <c r="F12" s="230">
        <v>0</v>
      </c>
      <c r="G12" s="230">
        <v>0</v>
      </c>
      <c r="H12" s="231">
        <f t="shared" si="0"/>
        <v>1</v>
      </c>
    </row>
    <row r="13" spans="2:10" hidden="1" outlineLevel="1" x14ac:dyDescent="0.25">
      <c r="B13" s="232" t="s">
        <v>390</v>
      </c>
      <c r="C13" s="231">
        <v>1</v>
      </c>
      <c r="D13" s="230">
        <v>0</v>
      </c>
      <c r="E13" s="230">
        <v>0</v>
      </c>
      <c r="F13" s="230">
        <v>0</v>
      </c>
      <c r="G13" s="230">
        <v>0</v>
      </c>
      <c r="H13" s="231">
        <f t="shared" si="0"/>
        <v>1</v>
      </c>
    </row>
    <row r="14" spans="2:10" hidden="1" outlineLevel="1" x14ac:dyDescent="0.25">
      <c r="B14" s="232" t="s">
        <v>391</v>
      </c>
      <c r="C14" s="231">
        <v>1</v>
      </c>
      <c r="D14" s="230">
        <v>0</v>
      </c>
      <c r="E14" s="230">
        <v>0</v>
      </c>
      <c r="F14" s="230">
        <v>0</v>
      </c>
      <c r="G14" s="230">
        <v>0</v>
      </c>
      <c r="H14" s="231">
        <f t="shared" si="0"/>
        <v>1</v>
      </c>
    </row>
    <row r="15" spans="2:10" hidden="1" outlineLevel="1" x14ac:dyDescent="0.25">
      <c r="B15" s="232" t="s">
        <v>392</v>
      </c>
      <c r="C15" s="231">
        <v>1</v>
      </c>
      <c r="D15" s="230">
        <v>0</v>
      </c>
      <c r="E15" s="230">
        <v>0</v>
      </c>
      <c r="F15" s="230">
        <v>0</v>
      </c>
      <c r="G15" s="230">
        <v>0</v>
      </c>
      <c r="H15" s="231">
        <f t="shared" si="0"/>
        <v>1</v>
      </c>
    </row>
    <row r="16" spans="2:10" hidden="1" outlineLevel="1" x14ac:dyDescent="0.25">
      <c r="B16" s="232" t="s">
        <v>393</v>
      </c>
      <c r="C16" s="231">
        <v>1</v>
      </c>
      <c r="D16" s="230">
        <v>0</v>
      </c>
      <c r="E16" s="230">
        <v>0</v>
      </c>
      <c r="F16" s="230">
        <v>0</v>
      </c>
      <c r="G16" s="230">
        <v>0</v>
      </c>
      <c r="H16" s="231">
        <f t="shared" si="0"/>
        <v>1</v>
      </c>
    </row>
    <row r="17" spans="2:8" hidden="1" outlineLevel="1" x14ac:dyDescent="0.25">
      <c r="B17" s="232" t="s">
        <v>394</v>
      </c>
      <c r="C17" s="231">
        <v>1</v>
      </c>
      <c r="D17" s="230">
        <v>0</v>
      </c>
      <c r="E17" s="230">
        <v>0</v>
      </c>
      <c r="F17" s="230">
        <v>0</v>
      </c>
      <c r="G17" s="230">
        <v>0</v>
      </c>
      <c r="H17" s="231">
        <f t="shared" si="0"/>
        <v>1</v>
      </c>
    </row>
    <row r="18" spans="2:8" hidden="1" outlineLevel="1" x14ac:dyDescent="0.25">
      <c r="B18" s="232" t="s">
        <v>395</v>
      </c>
      <c r="C18" s="231">
        <v>1</v>
      </c>
      <c r="D18" s="230">
        <v>0</v>
      </c>
      <c r="E18" s="230">
        <v>0</v>
      </c>
      <c r="F18" s="230">
        <v>0</v>
      </c>
      <c r="G18" s="230">
        <v>0</v>
      </c>
      <c r="H18" s="231">
        <f t="shared" si="0"/>
        <v>1</v>
      </c>
    </row>
    <row r="19" spans="2:8" collapsed="1" x14ac:dyDescent="0.25">
      <c r="B19" s="184" t="s">
        <v>342</v>
      </c>
      <c r="C19" s="231">
        <f>SUM(C20:C43)</f>
        <v>24</v>
      </c>
      <c r="D19" s="230">
        <f>SUM(D20:D43)</f>
        <v>0</v>
      </c>
      <c r="E19" s="230">
        <f>SUM(E20:E43)</f>
        <v>0</v>
      </c>
      <c r="F19" s="230">
        <f>SUM(F20:F43)</f>
        <v>0</v>
      </c>
      <c r="G19" s="230">
        <f>SUM(G20:G43)</f>
        <v>0</v>
      </c>
      <c r="H19" s="231">
        <f t="shared" si="0"/>
        <v>24</v>
      </c>
    </row>
    <row r="20" spans="2:8" hidden="1" outlineLevel="1" x14ac:dyDescent="0.25">
      <c r="B20" s="232" t="s">
        <v>396</v>
      </c>
      <c r="C20" s="231">
        <v>1</v>
      </c>
      <c r="D20" s="230">
        <v>0</v>
      </c>
      <c r="E20" s="230">
        <v>0</v>
      </c>
      <c r="F20" s="230">
        <v>0</v>
      </c>
      <c r="G20" s="230">
        <v>0</v>
      </c>
      <c r="H20" s="231">
        <f t="shared" si="0"/>
        <v>1</v>
      </c>
    </row>
    <row r="21" spans="2:8" hidden="1" outlineLevel="1" x14ac:dyDescent="0.25">
      <c r="B21" s="232" t="s">
        <v>397</v>
      </c>
      <c r="C21" s="231">
        <v>1</v>
      </c>
      <c r="D21" s="230">
        <v>0</v>
      </c>
      <c r="E21" s="230">
        <v>0</v>
      </c>
      <c r="F21" s="230">
        <v>0</v>
      </c>
      <c r="G21" s="230">
        <v>0</v>
      </c>
      <c r="H21" s="231">
        <f t="shared" si="0"/>
        <v>1</v>
      </c>
    </row>
    <row r="22" spans="2:8" hidden="1" outlineLevel="1" x14ac:dyDescent="0.25">
      <c r="B22" s="232" t="s">
        <v>398</v>
      </c>
      <c r="C22" s="231">
        <v>1</v>
      </c>
      <c r="D22" s="230">
        <v>0</v>
      </c>
      <c r="E22" s="230">
        <v>0</v>
      </c>
      <c r="F22" s="230">
        <v>0</v>
      </c>
      <c r="G22" s="230">
        <v>0</v>
      </c>
      <c r="H22" s="231">
        <f t="shared" si="0"/>
        <v>1</v>
      </c>
    </row>
    <row r="23" spans="2:8" hidden="1" outlineLevel="1" x14ac:dyDescent="0.25">
      <c r="B23" s="232" t="s">
        <v>399</v>
      </c>
      <c r="C23" s="231">
        <v>1</v>
      </c>
      <c r="D23" s="230">
        <v>0</v>
      </c>
      <c r="E23" s="230">
        <v>0</v>
      </c>
      <c r="F23" s="230">
        <v>0</v>
      </c>
      <c r="G23" s="230">
        <v>0</v>
      </c>
      <c r="H23" s="231">
        <f t="shared" si="0"/>
        <v>1</v>
      </c>
    </row>
    <row r="24" spans="2:8" hidden="1" outlineLevel="1" x14ac:dyDescent="0.25">
      <c r="B24" s="232" t="s">
        <v>400</v>
      </c>
      <c r="C24" s="231">
        <v>1</v>
      </c>
      <c r="D24" s="230">
        <v>0</v>
      </c>
      <c r="E24" s="230">
        <v>0</v>
      </c>
      <c r="F24" s="230">
        <v>0</v>
      </c>
      <c r="G24" s="230">
        <v>0</v>
      </c>
      <c r="H24" s="231">
        <f t="shared" si="0"/>
        <v>1</v>
      </c>
    </row>
    <row r="25" spans="2:8" hidden="1" outlineLevel="1" x14ac:dyDescent="0.25">
      <c r="B25" s="232" t="s">
        <v>401</v>
      </c>
      <c r="C25" s="231">
        <v>1</v>
      </c>
      <c r="D25" s="230">
        <v>0</v>
      </c>
      <c r="E25" s="230">
        <v>0</v>
      </c>
      <c r="F25" s="230">
        <v>0</v>
      </c>
      <c r="G25" s="230">
        <v>0</v>
      </c>
      <c r="H25" s="231">
        <f t="shared" si="0"/>
        <v>1</v>
      </c>
    </row>
    <row r="26" spans="2:8" hidden="1" outlineLevel="1" x14ac:dyDescent="0.25">
      <c r="B26" s="232" t="s">
        <v>402</v>
      </c>
      <c r="C26" s="231">
        <v>1</v>
      </c>
      <c r="D26" s="230">
        <v>0</v>
      </c>
      <c r="E26" s="230">
        <v>0</v>
      </c>
      <c r="F26" s="230">
        <v>0</v>
      </c>
      <c r="G26" s="230">
        <v>0</v>
      </c>
      <c r="H26" s="231">
        <f t="shared" si="0"/>
        <v>1</v>
      </c>
    </row>
    <row r="27" spans="2:8" hidden="1" outlineLevel="1" x14ac:dyDescent="0.25">
      <c r="B27" s="232" t="s">
        <v>403</v>
      </c>
      <c r="C27" s="231">
        <v>1</v>
      </c>
      <c r="D27" s="230">
        <v>0</v>
      </c>
      <c r="E27" s="230">
        <v>0</v>
      </c>
      <c r="F27" s="230">
        <v>0</v>
      </c>
      <c r="G27" s="230">
        <v>0</v>
      </c>
      <c r="H27" s="231">
        <f t="shared" si="0"/>
        <v>1</v>
      </c>
    </row>
    <row r="28" spans="2:8" hidden="1" outlineLevel="1" x14ac:dyDescent="0.25">
      <c r="B28" s="232" t="s">
        <v>404</v>
      </c>
      <c r="C28" s="231">
        <v>1</v>
      </c>
      <c r="D28" s="230">
        <v>0</v>
      </c>
      <c r="E28" s="230">
        <v>0</v>
      </c>
      <c r="F28" s="230">
        <v>0</v>
      </c>
      <c r="G28" s="230">
        <v>0</v>
      </c>
      <c r="H28" s="231">
        <f t="shared" si="0"/>
        <v>1</v>
      </c>
    </row>
    <row r="29" spans="2:8" hidden="1" outlineLevel="1" x14ac:dyDescent="0.25">
      <c r="B29" s="232" t="s">
        <v>405</v>
      </c>
      <c r="C29" s="231">
        <v>1</v>
      </c>
      <c r="D29" s="230">
        <v>0</v>
      </c>
      <c r="E29" s="230">
        <v>0</v>
      </c>
      <c r="F29" s="230">
        <v>0</v>
      </c>
      <c r="G29" s="230">
        <v>0</v>
      </c>
      <c r="H29" s="231">
        <f t="shared" si="0"/>
        <v>1</v>
      </c>
    </row>
    <row r="30" spans="2:8" hidden="1" outlineLevel="1" x14ac:dyDescent="0.25">
      <c r="B30" s="232" t="s">
        <v>406</v>
      </c>
      <c r="C30" s="231">
        <v>1</v>
      </c>
      <c r="D30" s="230">
        <v>0</v>
      </c>
      <c r="E30" s="230">
        <v>0</v>
      </c>
      <c r="F30" s="230">
        <v>0</v>
      </c>
      <c r="G30" s="230">
        <v>0</v>
      </c>
      <c r="H30" s="231">
        <f t="shared" si="0"/>
        <v>1</v>
      </c>
    </row>
    <row r="31" spans="2:8" hidden="1" outlineLevel="1" x14ac:dyDescent="0.25">
      <c r="B31" s="232" t="s">
        <v>407</v>
      </c>
      <c r="C31" s="231">
        <v>1</v>
      </c>
      <c r="D31" s="230">
        <v>0</v>
      </c>
      <c r="E31" s="230">
        <v>0</v>
      </c>
      <c r="F31" s="230">
        <v>0</v>
      </c>
      <c r="G31" s="230">
        <v>0</v>
      </c>
      <c r="H31" s="231">
        <f t="shared" si="0"/>
        <v>1</v>
      </c>
    </row>
    <row r="32" spans="2:8" hidden="1" outlineLevel="1" x14ac:dyDescent="0.25">
      <c r="B32" s="232" t="s">
        <v>408</v>
      </c>
      <c r="C32" s="231">
        <v>1</v>
      </c>
      <c r="D32" s="230">
        <v>0</v>
      </c>
      <c r="E32" s="230">
        <v>0</v>
      </c>
      <c r="F32" s="230">
        <v>0</v>
      </c>
      <c r="G32" s="230">
        <v>0</v>
      </c>
      <c r="H32" s="231">
        <f t="shared" si="0"/>
        <v>1</v>
      </c>
    </row>
    <row r="33" spans="2:8" hidden="1" outlineLevel="1" x14ac:dyDescent="0.25">
      <c r="B33" s="232" t="s">
        <v>409</v>
      </c>
      <c r="C33" s="231">
        <v>1</v>
      </c>
      <c r="D33" s="230">
        <v>0</v>
      </c>
      <c r="E33" s="230">
        <v>0</v>
      </c>
      <c r="F33" s="230">
        <v>0</v>
      </c>
      <c r="G33" s="230">
        <v>0</v>
      </c>
      <c r="H33" s="231">
        <f t="shared" si="0"/>
        <v>1</v>
      </c>
    </row>
    <row r="34" spans="2:8" hidden="1" outlineLevel="1" x14ac:dyDescent="0.25">
      <c r="B34" s="232" t="s">
        <v>410</v>
      </c>
      <c r="C34" s="231">
        <v>1</v>
      </c>
      <c r="D34" s="230">
        <v>0</v>
      </c>
      <c r="E34" s="230">
        <v>0</v>
      </c>
      <c r="F34" s="230">
        <v>0</v>
      </c>
      <c r="G34" s="230">
        <v>0</v>
      </c>
      <c r="H34" s="231">
        <f t="shared" si="0"/>
        <v>1</v>
      </c>
    </row>
    <row r="35" spans="2:8" hidden="1" outlineLevel="1" x14ac:dyDescent="0.25">
      <c r="B35" s="232" t="s">
        <v>411</v>
      </c>
      <c r="C35" s="231">
        <v>1</v>
      </c>
      <c r="D35" s="230">
        <v>0</v>
      </c>
      <c r="E35" s="230">
        <v>0</v>
      </c>
      <c r="F35" s="230">
        <v>0</v>
      </c>
      <c r="G35" s="230">
        <v>0</v>
      </c>
      <c r="H35" s="231">
        <f t="shared" si="0"/>
        <v>1</v>
      </c>
    </row>
    <row r="36" spans="2:8" hidden="1" outlineLevel="1" x14ac:dyDescent="0.25">
      <c r="B36" s="232" t="s">
        <v>412</v>
      </c>
      <c r="C36" s="231">
        <v>1</v>
      </c>
      <c r="D36" s="230">
        <v>0</v>
      </c>
      <c r="E36" s="230">
        <v>0</v>
      </c>
      <c r="F36" s="230">
        <v>0</v>
      </c>
      <c r="G36" s="230">
        <v>0</v>
      </c>
      <c r="H36" s="231">
        <f t="shared" si="0"/>
        <v>1</v>
      </c>
    </row>
    <row r="37" spans="2:8" hidden="1" outlineLevel="1" x14ac:dyDescent="0.25">
      <c r="B37" s="232" t="s">
        <v>413</v>
      </c>
      <c r="C37" s="231">
        <v>1</v>
      </c>
      <c r="D37" s="230">
        <v>0</v>
      </c>
      <c r="E37" s="230">
        <v>0</v>
      </c>
      <c r="F37" s="230">
        <v>0</v>
      </c>
      <c r="G37" s="230">
        <v>0</v>
      </c>
      <c r="H37" s="231">
        <f t="shared" si="0"/>
        <v>1</v>
      </c>
    </row>
    <row r="38" spans="2:8" hidden="1" outlineLevel="1" x14ac:dyDescent="0.25">
      <c r="B38" s="232" t="s">
        <v>414</v>
      </c>
      <c r="C38" s="231">
        <v>1</v>
      </c>
      <c r="D38" s="230">
        <v>0</v>
      </c>
      <c r="E38" s="230">
        <v>0</v>
      </c>
      <c r="F38" s="230">
        <v>0</v>
      </c>
      <c r="G38" s="230">
        <v>0</v>
      </c>
      <c r="H38" s="231">
        <f t="shared" si="0"/>
        <v>1</v>
      </c>
    </row>
    <row r="39" spans="2:8" hidden="1" outlineLevel="1" x14ac:dyDescent="0.25">
      <c r="B39" s="232" t="s">
        <v>415</v>
      </c>
      <c r="C39" s="231">
        <v>1</v>
      </c>
      <c r="D39" s="230">
        <v>0</v>
      </c>
      <c r="E39" s="230">
        <v>0</v>
      </c>
      <c r="F39" s="230">
        <v>0</v>
      </c>
      <c r="G39" s="230">
        <v>0</v>
      </c>
      <c r="H39" s="231">
        <f t="shared" si="0"/>
        <v>1</v>
      </c>
    </row>
    <row r="40" spans="2:8" hidden="1" outlineLevel="1" x14ac:dyDescent="0.25">
      <c r="B40" s="232" t="s">
        <v>416</v>
      </c>
      <c r="C40" s="231">
        <v>1</v>
      </c>
      <c r="D40" s="230">
        <v>0</v>
      </c>
      <c r="E40" s="230">
        <v>0</v>
      </c>
      <c r="F40" s="230">
        <v>0</v>
      </c>
      <c r="G40" s="230">
        <v>0</v>
      </c>
      <c r="H40" s="231">
        <f t="shared" si="0"/>
        <v>1</v>
      </c>
    </row>
    <row r="41" spans="2:8" hidden="1" outlineLevel="1" x14ac:dyDescent="0.25">
      <c r="B41" s="232" t="s">
        <v>417</v>
      </c>
      <c r="C41" s="231">
        <v>1</v>
      </c>
      <c r="D41" s="230">
        <v>0</v>
      </c>
      <c r="E41" s="230">
        <v>0</v>
      </c>
      <c r="F41" s="230">
        <v>0</v>
      </c>
      <c r="G41" s="230">
        <v>0</v>
      </c>
      <c r="H41" s="231">
        <f t="shared" si="0"/>
        <v>1</v>
      </c>
    </row>
    <row r="42" spans="2:8" hidden="1" outlineLevel="1" x14ac:dyDescent="0.25">
      <c r="B42" s="232" t="s">
        <v>418</v>
      </c>
      <c r="C42" s="231">
        <v>1</v>
      </c>
      <c r="D42" s="230">
        <v>0</v>
      </c>
      <c r="E42" s="230">
        <v>0</v>
      </c>
      <c r="F42" s="230">
        <v>0</v>
      </c>
      <c r="G42" s="230">
        <v>0</v>
      </c>
      <c r="H42" s="231">
        <f t="shared" si="0"/>
        <v>1</v>
      </c>
    </row>
    <row r="43" spans="2:8" hidden="1" outlineLevel="1" x14ac:dyDescent="0.25">
      <c r="B43" s="232" t="s">
        <v>419</v>
      </c>
      <c r="C43" s="231">
        <v>1</v>
      </c>
      <c r="D43" s="230">
        <v>0</v>
      </c>
      <c r="E43" s="230">
        <v>0</v>
      </c>
      <c r="F43" s="230">
        <v>0</v>
      </c>
      <c r="G43" s="230">
        <v>0</v>
      </c>
      <c r="H43" s="231">
        <f t="shared" si="0"/>
        <v>1</v>
      </c>
    </row>
    <row r="44" spans="2:8" collapsed="1" x14ac:dyDescent="0.25">
      <c r="B44" s="184" t="s">
        <v>222</v>
      </c>
      <c r="C44" s="231">
        <f>SUM(C45:C85)</f>
        <v>41</v>
      </c>
      <c r="D44" s="230">
        <f>SUM(D45:D85)</f>
        <v>0</v>
      </c>
      <c r="E44" s="230">
        <f>SUM(E45:E85)</f>
        <v>0</v>
      </c>
      <c r="F44" s="230">
        <f>SUM(F45:F85)</f>
        <v>0</v>
      </c>
      <c r="G44" s="230">
        <f>SUM(G45:G85)</f>
        <v>0</v>
      </c>
      <c r="H44" s="231">
        <f t="shared" si="0"/>
        <v>41</v>
      </c>
    </row>
    <row r="45" spans="2:8" hidden="1" outlineLevel="1" x14ac:dyDescent="0.25">
      <c r="B45" s="232" t="s">
        <v>420</v>
      </c>
      <c r="C45" s="231">
        <v>1</v>
      </c>
      <c r="D45" s="230">
        <v>0</v>
      </c>
      <c r="E45" s="230">
        <v>0</v>
      </c>
      <c r="F45" s="230">
        <v>0</v>
      </c>
      <c r="G45" s="230">
        <v>0</v>
      </c>
      <c r="H45" s="231">
        <f t="shared" si="0"/>
        <v>1</v>
      </c>
    </row>
    <row r="46" spans="2:8" hidden="1" outlineLevel="1" x14ac:dyDescent="0.25">
      <c r="B46" s="232" t="s">
        <v>421</v>
      </c>
      <c r="C46" s="231">
        <v>1</v>
      </c>
      <c r="D46" s="230">
        <v>0</v>
      </c>
      <c r="E46" s="230">
        <v>0</v>
      </c>
      <c r="F46" s="230">
        <v>0</v>
      </c>
      <c r="G46" s="230">
        <v>0</v>
      </c>
      <c r="H46" s="231">
        <f t="shared" si="0"/>
        <v>1</v>
      </c>
    </row>
    <row r="47" spans="2:8" hidden="1" outlineLevel="1" x14ac:dyDescent="0.25">
      <c r="B47" s="232" t="s">
        <v>422</v>
      </c>
      <c r="C47" s="231">
        <v>1</v>
      </c>
      <c r="D47" s="230">
        <v>0</v>
      </c>
      <c r="E47" s="230">
        <v>0</v>
      </c>
      <c r="F47" s="230">
        <v>0</v>
      </c>
      <c r="G47" s="230">
        <v>0</v>
      </c>
      <c r="H47" s="231">
        <f t="shared" si="0"/>
        <v>1</v>
      </c>
    </row>
    <row r="48" spans="2:8" hidden="1" outlineLevel="1" x14ac:dyDescent="0.25">
      <c r="B48" s="232" t="s">
        <v>423</v>
      </c>
      <c r="C48" s="231">
        <v>1</v>
      </c>
      <c r="D48" s="230">
        <v>0</v>
      </c>
      <c r="E48" s="230">
        <v>0</v>
      </c>
      <c r="F48" s="230">
        <v>0</v>
      </c>
      <c r="G48" s="230">
        <v>0</v>
      </c>
      <c r="H48" s="231">
        <f t="shared" si="0"/>
        <v>1</v>
      </c>
    </row>
    <row r="49" spans="2:8" hidden="1" outlineLevel="1" x14ac:dyDescent="0.25">
      <c r="B49" s="232" t="s">
        <v>424</v>
      </c>
      <c r="C49" s="231">
        <v>1</v>
      </c>
      <c r="D49" s="230">
        <v>0</v>
      </c>
      <c r="E49" s="230">
        <v>0</v>
      </c>
      <c r="F49" s="230">
        <v>0</v>
      </c>
      <c r="G49" s="230">
        <v>0</v>
      </c>
      <c r="H49" s="231">
        <f t="shared" ref="H49:H112" si="1">SUM(C49:G49)</f>
        <v>1</v>
      </c>
    </row>
    <row r="50" spans="2:8" hidden="1" outlineLevel="1" x14ac:dyDescent="0.25">
      <c r="B50" s="232" t="s">
        <v>425</v>
      </c>
      <c r="C50" s="231">
        <v>1</v>
      </c>
      <c r="D50" s="230">
        <v>0</v>
      </c>
      <c r="E50" s="230">
        <v>0</v>
      </c>
      <c r="F50" s="230">
        <v>0</v>
      </c>
      <c r="G50" s="230">
        <v>0</v>
      </c>
      <c r="H50" s="231">
        <f t="shared" si="1"/>
        <v>1</v>
      </c>
    </row>
    <row r="51" spans="2:8" hidden="1" outlineLevel="1" x14ac:dyDescent="0.25">
      <c r="B51" s="232" t="s">
        <v>426</v>
      </c>
      <c r="C51" s="231">
        <v>1</v>
      </c>
      <c r="D51" s="230">
        <v>0</v>
      </c>
      <c r="E51" s="230">
        <v>0</v>
      </c>
      <c r="F51" s="230">
        <v>0</v>
      </c>
      <c r="G51" s="230">
        <v>0</v>
      </c>
      <c r="H51" s="231">
        <f t="shared" si="1"/>
        <v>1</v>
      </c>
    </row>
    <row r="52" spans="2:8" hidden="1" outlineLevel="1" x14ac:dyDescent="0.25">
      <c r="B52" s="232" t="s">
        <v>427</v>
      </c>
      <c r="C52" s="231">
        <v>1</v>
      </c>
      <c r="D52" s="230">
        <v>0</v>
      </c>
      <c r="E52" s="230">
        <v>0</v>
      </c>
      <c r="F52" s="230">
        <v>0</v>
      </c>
      <c r="G52" s="230">
        <v>0</v>
      </c>
      <c r="H52" s="231">
        <f t="shared" si="1"/>
        <v>1</v>
      </c>
    </row>
    <row r="53" spans="2:8" hidden="1" outlineLevel="1" x14ac:dyDescent="0.25">
      <c r="B53" s="232" t="s">
        <v>428</v>
      </c>
      <c r="C53" s="231">
        <v>1</v>
      </c>
      <c r="D53" s="230">
        <v>0</v>
      </c>
      <c r="E53" s="230">
        <v>0</v>
      </c>
      <c r="F53" s="230">
        <v>0</v>
      </c>
      <c r="G53" s="230">
        <v>0</v>
      </c>
      <c r="H53" s="231">
        <f t="shared" si="1"/>
        <v>1</v>
      </c>
    </row>
    <row r="54" spans="2:8" hidden="1" outlineLevel="1" x14ac:dyDescent="0.25">
      <c r="B54" s="232" t="s">
        <v>429</v>
      </c>
      <c r="C54" s="231">
        <v>1</v>
      </c>
      <c r="D54" s="230">
        <v>0</v>
      </c>
      <c r="E54" s="230">
        <v>0</v>
      </c>
      <c r="F54" s="230">
        <v>0</v>
      </c>
      <c r="G54" s="230">
        <v>0</v>
      </c>
      <c r="H54" s="231">
        <f t="shared" si="1"/>
        <v>1</v>
      </c>
    </row>
    <row r="55" spans="2:8" hidden="1" outlineLevel="1" x14ac:dyDescent="0.25">
      <c r="B55" s="232" t="s">
        <v>430</v>
      </c>
      <c r="C55" s="231">
        <v>1</v>
      </c>
      <c r="D55" s="230">
        <v>0</v>
      </c>
      <c r="E55" s="230">
        <v>0</v>
      </c>
      <c r="F55" s="230">
        <v>0</v>
      </c>
      <c r="G55" s="230">
        <v>0</v>
      </c>
      <c r="H55" s="231">
        <f t="shared" si="1"/>
        <v>1</v>
      </c>
    </row>
    <row r="56" spans="2:8" hidden="1" outlineLevel="1" x14ac:dyDescent="0.25">
      <c r="B56" s="232" t="s">
        <v>431</v>
      </c>
      <c r="C56" s="231">
        <v>1</v>
      </c>
      <c r="D56" s="230">
        <v>0</v>
      </c>
      <c r="E56" s="230">
        <v>0</v>
      </c>
      <c r="F56" s="230">
        <v>0</v>
      </c>
      <c r="G56" s="230">
        <v>0</v>
      </c>
      <c r="H56" s="231">
        <f t="shared" si="1"/>
        <v>1</v>
      </c>
    </row>
    <row r="57" spans="2:8" hidden="1" outlineLevel="1" x14ac:dyDescent="0.25">
      <c r="B57" s="232" t="s">
        <v>432</v>
      </c>
      <c r="C57" s="231">
        <v>1</v>
      </c>
      <c r="D57" s="230">
        <v>0</v>
      </c>
      <c r="E57" s="230">
        <v>0</v>
      </c>
      <c r="F57" s="230">
        <v>0</v>
      </c>
      <c r="G57" s="230">
        <v>0</v>
      </c>
      <c r="H57" s="231">
        <f t="shared" si="1"/>
        <v>1</v>
      </c>
    </row>
    <row r="58" spans="2:8" hidden="1" outlineLevel="1" x14ac:dyDescent="0.25">
      <c r="B58" s="232" t="s">
        <v>433</v>
      </c>
      <c r="C58" s="231">
        <v>1</v>
      </c>
      <c r="D58" s="230">
        <v>0</v>
      </c>
      <c r="E58" s="230">
        <v>0</v>
      </c>
      <c r="F58" s="230">
        <v>0</v>
      </c>
      <c r="G58" s="230">
        <v>0</v>
      </c>
      <c r="H58" s="231">
        <f t="shared" si="1"/>
        <v>1</v>
      </c>
    </row>
    <row r="59" spans="2:8" hidden="1" outlineLevel="1" x14ac:dyDescent="0.25">
      <c r="B59" s="232" t="s">
        <v>434</v>
      </c>
      <c r="C59" s="231">
        <v>1</v>
      </c>
      <c r="D59" s="230">
        <v>0</v>
      </c>
      <c r="E59" s="230">
        <v>0</v>
      </c>
      <c r="F59" s="230">
        <v>0</v>
      </c>
      <c r="G59" s="230">
        <v>0</v>
      </c>
      <c r="H59" s="231">
        <f t="shared" si="1"/>
        <v>1</v>
      </c>
    </row>
    <row r="60" spans="2:8" hidden="1" outlineLevel="1" x14ac:dyDescent="0.25">
      <c r="B60" s="232" t="s">
        <v>435</v>
      </c>
      <c r="C60" s="231">
        <v>1</v>
      </c>
      <c r="D60" s="230">
        <v>0</v>
      </c>
      <c r="E60" s="230">
        <v>0</v>
      </c>
      <c r="F60" s="230">
        <v>0</v>
      </c>
      <c r="G60" s="230">
        <v>0</v>
      </c>
      <c r="H60" s="231">
        <f t="shared" si="1"/>
        <v>1</v>
      </c>
    </row>
    <row r="61" spans="2:8" hidden="1" outlineLevel="1" x14ac:dyDescent="0.25">
      <c r="B61" s="232" t="s">
        <v>436</v>
      </c>
      <c r="C61" s="231">
        <v>1</v>
      </c>
      <c r="D61" s="230">
        <v>0</v>
      </c>
      <c r="E61" s="230">
        <v>0</v>
      </c>
      <c r="F61" s="230">
        <v>0</v>
      </c>
      <c r="G61" s="230">
        <v>0</v>
      </c>
      <c r="H61" s="231">
        <f t="shared" si="1"/>
        <v>1</v>
      </c>
    </row>
    <row r="62" spans="2:8" hidden="1" outlineLevel="1" x14ac:dyDescent="0.25">
      <c r="B62" s="232" t="s">
        <v>437</v>
      </c>
      <c r="C62" s="231">
        <v>1</v>
      </c>
      <c r="D62" s="230">
        <v>0</v>
      </c>
      <c r="E62" s="230">
        <v>0</v>
      </c>
      <c r="F62" s="230">
        <v>0</v>
      </c>
      <c r="G62" s="230">
        <v>0</v>
      </c>
      <c r="H62" s="231">
        <f t="shared" si="1"/>
        <v>1</v>
      </c>
    </row>
    <row r="63" spans="2:8" hidden="1" outlineLevel="1" x14ac:dyDescent="0.25">
      <c r="B63" s="232" t="s">
        <v>438</v>
      </c>
      <c r="C63" s="231">
        <v>1</v>
      </c>
      <c r="D63" s="230">
        <v>0</v>
      </c>
      <c r="E63" s="230">
        <v>0</v>
      </c>
      <c r="F63" s="230">
        <v>0</v>
      </c>
      <c r="G63" s="230">
        <v>0</v>
      </c>
      <c r="H63" s="231">
        <f t="shared" si="1"/>
        <v>1</v>
      </c>
    </row>
    <row r="64" spans="2:8" hidden="1" outlineLevel="1" x14ac:dyDescent="0.25">
      <c r="B64" s="233" t="s">
        <v>439</v>
      </c>
      <c r="C64" s="231">
        <v>1</v>
      </c>
      <c r="D64" s="230">
        <v>0</v>
      </c>
      <c r="E64" s="230">
        <v>0</v>
      </c>
      <c r="F64" s="230">
        <v>0</v>
      </c>
      <c r="G64" s="230">
        <v>0</v>
      </c>
      <c r="H64" s="231">
        <f t="shared" si="1"/>
        <v>1</v>
      </c>
    </row>
    <row r="65" spans="2:8" hidden="1" outlineLevel="1" x14ac:dyDescent="0.25">
      <c r="B65" s="232" t="s">
        <v>440</v>
      </c>
      <c r="C65" s="231">
        <v>1</v>
      </c>
      <c r="D65" s="230">
        <v>0</v>
      </c>
      <c r="E65" s="230">
        <v>0</v>
      </c>
      <c r="F65" s="230">
        <v>0</v>
      </c>
      <c r="G65" s="230">
        <v>0</v>
      </c>
      <c r="H65" s="231">
        <f t="shared" si="1"/>
        <v>1</v>
      </c>
    </row>
    <row r="66" spans="2:8" hidden="1" outlineLevel="1" x14ac:dyDescent="0.25">
      <c r="B66" s="232" t="s">
        <v>441</v>
      </c>
      <c r="C66" s="231">
        <v>1</v>
      </c>
      <c r="D66" s="230">
        <v>0</v>
      </c>
      <c r="E66" s="230">
        <v>0</v>
      </c>
      <c r="F66" s="230">
        <v>0</v>
      </c>
      <c r="G66" s="230">
        <v>0</v>
      </c>
      <c r="H66" s="231">
        <f t="shared" si="1"/>
        <v>1</v>
      </c>
    </row>
    <row r="67" spans="2:8" hidden="1" outlineLevel="1" x14ac:dyDescent="0.25">
      <c r="B67" s="232" t="s">
        <v>442</v>
      </c>
      <c r="C67" s="231">
        <v>1</v>
      </c>
      <c r="D67" s="230">
        <v>0</v>
      </c>
      <c r="E67" s="230">
        <v>0</v>
      </c>
      <c r="F67" s="230">
        <v>0</v>
      </c>
      <c r="G67" s="230">
        <v>0</v>
      </c>
      <c r="H67" s="231">
        <f t="shared" si="1"/>
        <v>1</v>
      </c>
    </row>
    <row r="68" spans="2:8" hidden="1" outlineLevel="1" x14ac:dyDescent="0.25">
      <c r="B68" s="232" t="s">
        <v>443</v>
      </c>
      <c r="C68" s="231">
        <v>1</v>
      </c>
      <c r="D68" s="230">
        <v>0</v>
      </c>
      <c r="E68" s="230">
        <v>0</v>
      </c>
      <c r="F68" s="230">
        <v>0</v>
      </c>
      <c r="G68" s="230">
        <v>0</v>
      </c>
      <c r="H68" s="231">
        <f t="shared" si="1"/>
        <v>1</v>
      </c>
    </row>
    <row r="69" spans="2:8" hidden="1" outlineLevel="1" x14ac:dyDescent="0.25">
      <c r="B69" s="232" t="s">
        <v>444</v>
      </c>
      <c r="C69" s="231">
        <v>1</v>
      </c>
      <c r="D69" s="230">
        <v>0</v>
      </c>
      <c r="E69" s="230">
        <v>0</v>
      </c>
      <c r="F69" s="230">
        <v>0</v>
      </c>
      <c r="G69" s="230">
        <v>0</v>
      </c>
      <c r="H69" s="231">
        <f t="shared" si="1"/>
        <v>1</v>
      </c>
    </row>
    <row r="70" spans="2:8" hidden="1" outlineLevel="1" x14ac:dyDescent="0.25">
      <c r="B70" s="232" t="s">
        <v>445</v>
      </c>
      <c r="C70" s="231">
        <v>1</v>
      </c>
      <c r="D70" s="230">
        <v>0</v>
      </c>
      <c r="E70" s="230">
        <v>0</v>
      </c>
      <c r="F70" s="230">
        <v>0</v>
      </c>
      <c r="G70" s="230">
        <v>0</v>
      </c>
      <c r="H70" s="231">
        <f t="shared" si="1"/>
        <v>1</v>
      </c>
    </row>
    <row r="71" spans="2:8" hidden="1" outlineLevel="1" x14ac:dyDescent="0.25">
      <c r="B71" s="232" t="s">
        <v>446</v>
      </c>
      <c r="C71" s="231">
        <v>1</v>
      </c>
      <c r="D71" s="230">
        <v>0</v>
      </c>
      <c r="E71" s="230">
        <v>0</v>
      </c>
      <c r="F71" s="230">
        <v>0</v>
      </c>
      <c r="G71" s="230">
        <v>0</v>
      </c>
      <c r="H71" s="231">
        <f t="shared" si="1"/>
        <v>1</v>
      </c>
    </row>
    <row r="72" spans="2:8" hidden="1" outlineLevel="1" x14ac:dyDescent="0.25">
      <c r="B72" s="232" t="s">
        <v>447</v>
      </c>
      <c r="C72" s="231">
        <v>1</v>
      </c>
      <c r="D72" s="230">
        <v>0</v>
      </c>
      <c r="E72" s="230">
        <v>0</v>
      </c>
      <c r="F72" s="230">
        <v>0</v>
      </c>
      <c r="G72" s="230">
        <v>0</v>
      </c>
      <c r="H72" s="231">
        <f t="shared" si="1"/>
        <v>1</v>
      </c>
    </row>
    <row r="73" spans="2:8" hidden="1" outlineLevel="1" x14ac:dyDescent="0.25">
      <c r="B73" s="232" t="s">
        <v>448</v>
      </c>
      <c r="C73" s="231">
        <v>1</v>
      </c>
      <c r="D73" s="230">
        <v>0</v>
      </c>
      <c r="E73" s="230">
        <v>0</v>
      </c>
      <c r="F73" s="230">
        <v>0</v>
      </c>
      <c r="G73" s="230">
        <v>0</v>
      </c>
      <c r="H73" s="231">
        <f t="shared" si="1"/>
        <v>1</v>
      </c>
    </row>
    <row r="74" spans="2:8" hidden="1" outlineLevel="1" x14ac:dyDescent="0.25">
      <c r="B74" s="232" t="s">
        <v>449</v>
      </c>
      <c r="C74" s="231">
        <v>1</v>
      </c>
      <c r="D74" s="230">
        <v>0</v>
      </c>
      <c r="E74" s="230">
        <v>0</v>
      </c>
      <c r="F74" s="230">
        <v>0</v>
      </c>
      <c r="G74" s="230">
        <v>0</v>
      </c>
      <c r="H74" s="231">
        <f t="shared" si="1"/>
        <v>1</v>
      </c>
    </row>
    <row r="75" spans="2:8" hidden="1" outlineLevel="1" x14ac:dyDescent="0.25">
      <c r="B75" s="232" t="s">
        <v>450</v>
      </c>
      <c r="C75" s="231">
        <v>1</v>
      </c>
      <c r="D75" s="230">
        <v>0</v>
      </c>
      <c r="E75" s="230">
        <v>0</v>
      </c>
      <c r="F75" s="230">
        <v>0</v>
      </c>
      <c r="G75" s="230">
        <v>0</v>
      </c>
      <c r="H75" s="231">
        <f t="shared" si="1"/>
        <v>1</v>
      </c>
    </row>
    <row r="76" spans="2:8" hidden="1" outlineLevel="1" x14ac:dyDescent="0.25">
      <c r="B76" s="232" t="s">
        <v>451</v>
      </c>
      <c r="C76" s="231">
        <v>1</v>
      </c>
      <c r="D76" s="230">
        <v>0</v>
      </c>
      <c r="E76" s="230">
        <v>0</v>
      </c>
      <c r="F76" s="230">
        <v>0</v>
      </c>
      <c r="G76" s="230">
        <v>0</v>
      </c>
      <c r="H76" s="231">
        <f t="shared" si="1"/>
        <v>1</v>
      </c>
    </row>
    <row r="77" spans="2:8" hidden="1" outlineLevel="1" x14ac:dyDescent="0.25">
      <c r="B77" s="232" t="s">
        <v>452</v>
      </c>
      <c r="C77" s="231">
        <v>1</v>
      </c>
      <c r="D77" s="230">
        <v>0</v>
      </c>
      <c r="E77" s="230">
        <v>0</v>
      </c>
      <c r="F77" s="230">
        <v>0</v>
      </c>
      <c r="G77" s="230">
        <v>0</v>
      </c>
      <c r="H77" s="231">
        <f t="shared" si="1"/>
        <v>1</v>
      </c>
    </row>
    <row r="78" spans="2:8" hidden="1" outlineLevel="1" x14ac:dyDescent="0.25">
      <c r="B78" s="232" t="s">
        <v>453</v>
      </c>
      <c r="C78" s="231">
        <v>1</v>
      </c>
      <c r="D78" s="230">
        <v>0</v>
      </c>
      <c r="E78" s="230">
        <v>0</v>
      </c>
      <c r="F78" s="230">
        <v>0</v>
      </c>
      <c r="G78" s="230">
        <v>0</v>
      </c>
      <c r="H78" s="231">
        <f t="shared" si="1"/>
        <v>1</v>
      </c>
    </row>
    <row r="79" spans="2:8" hidden="1" outlineLevel="1" x14ac:dyDescent="0.25">
      <c r="B79" s="232" t="s">
        <v>454</v>
      </c>
      <c r="C79" s="231">
        <v>1</v>
      </c>
      <c r="D79" s="230">
        <v>0</v>
      </c>
      <c r="E79" s="230">
        <v>0</v>
      </c>
      <c r="F79" s="230">
        <v>0</v>
      </c>
      <c r="G79" s="230">
        <v>0</v>
      </c>
      <c r="H79" s="231">
        <f t="shared" si="1"/>
        <v>1</v>
      </c>
    </row>
    <row r="80" spans="2:8" hidden="1" outlineLevel="1" x14ac:dyDescent="0.25">
      <c r="B80" s="232" t="s">
        <v>455</v>
      </c>
      <c r="C80" s="231">
        <v>1</v>
      </c>
      <c r="D80" s="230">
        <v>0</v>
      </c>
      <c r="E80" s="230">
        <v>0</v>
      </c>
      <c r="F80" s="230">
        <v>0</v>
      </c>
      <c r="G80" s="230">
        <v>0</v>
      </c>
      <c r="H80" s="231">
        <f t="shared" si="1"/>
        <v>1</v>
      </c>
    </row>
    <row r="81" spans="2:8" hidden="1" outlineLevel="1" x14ac:dyDescent="0.25">
      <c r="B81" s="232" t="s">
        <v>456</v>
      </c>
      <c r="C81" s="231">
        <v>1</v>
      </c>
      <c r="D81" s="230">
        <v>0</v>
      </c>
      <c r="E81" s="230">
        <v>0</v>
      </c>
      <c r="F81" s="230">
        <v>0</v>
      </c>
      <c r="G81" s="230">
        <v>0</v>
      </c>
      <c r="H81" s="231">
        <f t="shared" si="1"/>
        <v>1</v>
      </c>
    </row>
    <row r="82" spans="2:8" hidden="1" outlineLevel="1" x14ac:dyDescent="0.25">
      <c r="B82" s="232" t="s">
        <v>457</v>
      </c>
      <c r="C82" s="231">
        <v>1</v>
      </c>
      <c r="D82" s="230">
        <v>0</v>
      </c>
      <c r="E82" s="230">
        <v>0</v>
      </c>
      <c r="F82" s="230">
        <v>0</v>
      </c>
      <c r="G82" s="230">
        <v>0</v>
      </c>
      <c r="H82" s="231">
        <f t="shared" si="1"/>
        <v>1</v>
      </c>
    </row>
    <row r="83" spans="2:8" hidden="1" outlineLevel="1" x14ac:dyDescent="0.25">
      <c r="B83" s="232" t="s">
        <v>458</v>
      </c>
      <c r="C83" s="231">
        <v>1</v>
      </c>
      <c r="D83" s="230">
        <v>0</v>
      </c>
      <c r="E83" s="230">
        <v>0</v>
      </c>
      <c r="F83" s="230">
        <v>0</v>
      </c>
      <c r="G83" s="230">
        <v>0</v>
      </c>
      <c r="H83" s="231">
        <f t="shared" si="1"/>
        <v>1</v>
      </c>
    </row>
    <row r="84" spans="2:8" hidden="1" outlineLevel="1" x14ac:dyDescent="0.25">
      <c r="B84" s="232" t="s">
        <v>459</v>
      </c>
      <c r="C84" s="231">
        <v>1</v>
      </c>
      <c r="D84" s="230">
        <v>0</v>
      </c>
      <c r="E84" s="230">
        <v>0</v>
      </c>
      <c r="F84" s="230">
        <v>0</v>
      </c>
      <c r="G84" s="230">
        <v>0</v>
      </c>
      <c r="H84" s="231">
        <f t="shared" si="1"/>
        <v>1</v>
      </c>
    </row>
    <row r="85" spans="2:8" hidden="1" outlineLevel="1" x14ac:dyDescent="0.25">
      <c r="B85" s="232" t="s">
        <v>460</v>
      </c>
      <c r="C85" s="231">
        <v>1</v>
      </c>
      <c r="D85" s="230">
        <v>0</v>
      </c>
      <c r="E85" s="230">
        <v>0</v>
      </c>
      <c r="F85" s="230">
        <v>0</v>
      </c>
      <c r="G85" s="230">
        <v>0</v>
      </c>
      <c r="H85" s="231">
        <f t="shared" si="1"/>
        <v>1</v>
      </c>
    </row>
    <row r="86" spans="2:8" collapsed="1" x14ac:dyDescent="0.25">
      <c r="B86" s="184" t="s">
        <v>98</v>
      </c>
      <c r="C86" s="231">
        <f>SUM(C87:C124)</f>
        <v>38</v>
      </c>
      <c r="D86" s="230">
        <f>SUM(D87:D124)</f>
        <v>0</v>
      </c>
      <c r="E86" s="230">
        <f>SUM(E87:E124)</f>
        <v>0</v>
      </c>
      <c r="F86" s="230">
        <f>SUM(F87:F124)</f>
        <v>0</v>
      </c>
      <c r="G86" s="230">
        <f>SUM(G87:G124)</f>
        <v>0</v>
      </c>
      <c r="H86" s="231">
        <f t="shared" si="1"/>
        <v>38</v>
      </c>
    </row>
    <row r="87" spans="2:8" hidden="1" outlineLevel="1" x14ac:dyDescent="0.25">
      <c r="B87" s="232" t="s">
        <v>461</v>
      </c>
      <c r="C87" s="231">
        <v>1</v>
      </c>
      <c r="D87" s="230">
        <v>0</v>
      </c>
      <c r="E87" s="230">
        <v>0</v>
      </c>
      <c r="F87" s="230">
        <v>0</v>
      </c>
      <c r="G87" s="230">
        <v>0</v>
      </c>
      <c r="H87" s="231">
        <f t="shared" si="1"/>
        <v>1</v>
      </c>
    </row>
    <row r="88" spans="2:8" hidden="1" outlineLevel="1" x14ac:dyDescent="0.25">
      <c r="B88" s="232" t="s">
        <v>462</v>
      </c>
      <c r="C88" s="231">
        <v>1</v>
      </c>
      <c r="D88" s="230">
        <v>0</v>
      </c>
      <c r="E88" s="230">
        <v>0</v>
      </c>
      <c r="F88" s="230">
        <v>0</v>
      </c>
      <c r="G88" s="230">
        <v>0</v>
      </c>
      <c r="H88" s="231">
        <f t="shared" si="1"/>
        <v>1</v>
      </c>
    </row>
    <row r="89" spans="2:8" hidden="1" outlineLevel="1" x14ac:dyDescent="0.25">
      <c r="B89" s="232" t="s">
        <v>463</v>
      </c>
      <c r="C89" s="231">
        <v>1</v>
      </c>
      <c r="D89" s="230">
        <v>0</v>
      </c>
      <c r="E89" s="230">
        <v>0</v>
      </c>
      <c r="F89" s="230">
        <v>0</v>
      </c>
      <c r="G89" s="230">
        <v>0</v>
      </c>
      <c r="H89" s="231">
        <f t="shared" si="1"/>
        <v>1</v>
      </c>
    </row>
    <row r="90" spans="2:8" hidden="1" outlineLevel="1" x14ac:dyDescent="0.25">
      <c r="B90" s="232" t="s">
        <v>464</v>
      </c>
      <c r="C90" s="231">
        <v>1</v>
      </c>
      <c r="D90" s="230">
        <v>0</v>
      </c>
      <c r="E90" s="230">
        <v>0</v>
      </c>
      <c r="F90" s="230">
        <v>0</v>
      </c>
      <c r="G90" s="230">
        <v>0</v>
      </c>
      <c r="H90" s="231">
        <f t="shared" si="1"/>
        <v>1</v>
      </c>
    </row>
    <row r="91" spans="2:8" hidden="1" outlineLevel="1" x14ac:dyDescent="0.25">
      <c r="B91" s="232" t="s">
        <v>465</v>
      </c>
      <c r="C91" s="231">
        <v>1</v>
      </c>
      <c r="D91" s="230">
        <v>0</v>
      </c>
      <c r="E91" s="230">
        <v>0</v>
      </c>
      <c r="F91" s="230">
        <v>0</v>
      </c>
      <c r="G91" s="230">
        <v>0</v>
      </c>
      <c r="H91" s="231">
        <f t="shared" si="1"/>
        <v>1</v>
      </c>
    </row>
    <row r="92" spans="2:8" hidden="1" outlineLevel="1" x14ac:dyDescent="0.25">
      <c r="B92" s="232" t="s">
        <v>466</v>
      </c>
      <c r="C92" s="231">
        <v>1</v>
      </c>
      <c r="D92" s="230">
        <v>0</v>
      </c>
      <c r="E92" s="230">
        <v>0</v>
      </c>
      <c r="F92" s="230">
        <v>0</v>
      </c>
      <c r="G92" s="230">
        <v>0</v>
      </c>
      <c r="H92" s="231">
        <f t="shared" si="1"/>
        <v>1</v>
      </c>
    </row>
    <row r="93" spans="2:8" hidden="1" outlineLevel="1" x14ac:dyDescent="0.25">
      <c r="B93" s="232" t="s">
        <v>467</v>
      </c>
      <c r="C93" s="231">
        <v>1</v>
      </c>
      <c r="D93" s="230">
        <v>0</v>
      </c>
      <c r="E93" s="230">
        <v>0</v>
      </c>
      <c r="F93" s="230">
        <v>0</v>
      </c>
      <c r="G93" s="230">
        <v>0</v>
      </c>
      <c r="H93" s="231">
        <f t="shared" si="1"/>
        <v>1</v>
      </c>
    </row>
    <row r="94" spans="2:8" hidden="1" outlineLevel="1" x14ac:dyDescent="0.25">
      <c r="B94" s="232" t="s">
        <v>468</v>
      </c>
      <c r="C94" s="231">
        <v>1</v>
      </c>
      <c r="D94" s="230">
        <v>0</v>
      </c>
      <c r="E94" s="230">
        <v>0</v>
      </c>
      <c r="F94" s="230">
        <v>0</v>
      </c>
      <c r="G94" s="230">
        <v>0</v>
      </c>
      <c r="H94" s="231">
        <f t="shared" si="1"/>
        <v>1</v>
      </c>
    </row>
    <row r="95" spans="2:8" hidden="1" outlineLevel="1" x14ac:dyDescent="0.25">
      <c r="B95" s="232" t="s">
        <v>469</v>
      </c>
      <c r="C95" s="231">
        <v>1</v>
      </c>
      <c r="D95" s="230">
        <v>0</v>
      </c>
      <c r="E95" s="230">
        <v>0</v>
      </c>
      <c r="F95" s="230">
        <v>0</v>
      </c>
      <c r="G95" s="230">
        <v>0</v>
      </c>
      <c r="H95" s="231">
        <f t="shared" si="1"/>
        <v>1</v>
      </c>
    </row>
    <row r="96" spans="2:8" hidden="1" outlineLevel="1" x14ac:dyDescent="0.25">
      <c r="B96" s="232" t="s">
        <v>470</v>
      </c>
      <c r="C96" s="231">
        <v>1</v>
      </c>
      <c r="D96" s="230">
        <v>0</v>
      </c>
      <c r="E96" s="230">
        <v>0</v>
      </c>
      <c r="F96" s="230">
        <v>0</v>
      </c>
      <c r="G96" s="230">
        <v>0</v>
      </c>
      <c r="H96" s="231">
        <f t="shared" si="1"/>
        <v>1</v>
      </c>
    </row>
    <row r="97" spans="2:8" hidden="1" outlineLevel="1" x14ac:dyDescent="0.25">
      <c r="B97" s="232" t="s">
        <v>471</v>
      </c>
      <c r="C97" s="231">
        <v>1</v>
      </c>
      <c r="D97" s="230">
        <v>0</v>
      </c>
      <c r="E97" s="230">
        <v>0</v>
      </c>
      <c r="F97" s="230">
        <v>0</v>
      </c>
      <c r="G97" s="230">
        <v>0</v>
      </c>
      <c r="H97" s="231">
        <f t="shared" si="1"/>
        <v>1</v>
      </c>
    </row>
    <row r="98" spans="2:8" hidden="1" outlineLevel="1" x14ac:dyDescent="0.25">
      <c r="B98" s="232" t="s">
        <v>472</v>
      </c>
      <c r="C98" s="231">
        <v>1</v>
      </c>
      <c r="D98" s="230">
        <v>0</v>
      </c>
      <c r="E98" s="230">
        <v>0</v>
      </c>
      <c r="F98" s="230">
        <v>0</v>
      </c>
      <c r="G98" s="230">
        <v>0</v>
      </c>
      <c r="H98" s="231">
        <f t="shared" si="1"/>
        <v>1</v>
      </c>
    </row>
    <row r="99" spans="2:8" hidden="1" outlineLevel="1" x14ac:dyDescent="0.25">
      <c r="B99" s="232" t="s">
        <v>473</v>
      </c>
      <c r="C99" s="231">
        <v>1</v>
      </c>
      <c r="D99" s="230">
        <v>0</v>
      </c>
      <c r="E99" s="230">
        <v>0</v>
      </c>
      <c r="F99" s="230">
        <v>0</v>
      </c>
      <c r="G99" s="230">
        <v>0</v>
      </c>
      <c r="H99" s="231">
        <f t="shared" si="1"/>
        <v>1</v>
      </c>
    </row>
    <row r="100" spans="2:8" hidden="1" outlineLevel="1" x14ac:dyDescent="0.25">
      <c r="B100" s="232" t="s">
        <v>474</v>
      </c>
      <c r="C100" s="231">
        <v>1</v>
      </c>
      <c r="D100" s="230">
        <v>0</v>
      </c>
      <c r="E100" s="230">
        <v>0</v>
      </c>
      <c r="F100" s="230">
        <v>0</v>
      </c>
      <c r="G100" s="230">
        <v>0</v>
      </c>
      <c r="H100" s="231">
        <f t="shared" si="1"/>
        <v>1</v>
      </c>
    </row>
    <row r="101" spans="2:8" hidden="1" outlineLevel="1" x14ac:dyDescent="0.25">
      <c r="B101" s="232" t="s">
        <v>475</v>
      </c>
      <c r="C101" s="231">
        <v>1</v>
      </c>
      <c r="D101" s="230">
        <v>0</v>
      </c>
      <c r="E101" s="230">
        <v>0</v>
      </c>
      <c r="F101" s="230">
        <v>0</v>
      </c>
      <c r="G101" s="230">
        <v>0</v>
      </c>
      <c r="H101" s="231">
        <f t="shared" si="1"/>
        <v>1</v>
      </c>
    </row>
    <row r="102" spans="2:8" hidden="1" outlineLevel="1" x14ac:dyDescent="0.25">
      <c r="B102" s="232" t="s">
        <v>476</v>
      </c>
      <c r="C102" s="231">
        <v>1</v>
      </c>
      <c r="D102" s="230">
        <v>0</v>
      </c>
      <c r="E102" s="230">
        <v>0</v>
      </c>
      <c r="F102" s="230">
        <v>0</v>
      </c>
      <c r="G102" s="230">
        <v>0</v>
      </c>
      <c r="H102" s="231">
        <f t="shared" si="1"/>
        <v>1</v>
      </c>
    </row>
    <row r="103" spans="2:8" hidden="1" outlineLevel="1" x14ac:dyDescent="0.25">
      <c r="B103" s="232" t="s">
        <v>477</v>
      </c>
      <c r="C103" s="231">
        <v>1</v>
      </c>
      <c r="D103" s="230">
        <v>0</v>
      </c>
      <c r="E103" s="230">
        <v>0</v>
      </c>
      <c r="F103" s="230">
        <v>0</v>
      </c>
      <c r="G103" s="230">
        <v>0</v>
      </c>
      <c r="H103" s="231">
        <f t="shared" si="1"/>
        <v>1</v>
      </c>
    </row>
    <row r="104" spans="2:8" hidden="1" outlineLevel="1" x14ac:dyDescent="0.25">
      <c r="B104" s="232" t="s">
        <v>478</v>
      </c>
      <c r="C104" s="231">
        <v>1</v>
      </c>
      <c r="D104" s="230">
        <v>0</v>
      </c>
      <c r="E104" s="230">
        <v>0</v>
      </c>
      <c r="F104" s="230">
        <v>0</v>
      </c>
      <c r="G104" s="230">
        <v>0</v>
      </c>
      <c r="H104" s="231">
        <f t="shared" si="1"/>
        <v>1</v>
      </c>
    </row>
    <row r="105" spans="2:8" hidden="1" outlineLevel="1" x14ac:dyDescent="0.25">
      <c r="B105" s="232" t="s">
        <v>479</v>
      </c>
      <c r="C105" s="231">
        <v>1</v>
      </c>
      <c r="D105" s="230">
        <v>0</v>
      </c>
      <c r="E105" s="230">
        <v>0</v>
      </c>
      <c r="F105" s="230">
        <v>0</v>
      </c>
      <c r="G105" s="230">
        <v>0</v>
      </c>
      <c r="H105" s="231">
        <f t="shared" si="1"/>
        <v>1</v>
      </c>
    </row>
    <row r="106" spans="2:8" hidden="1" outlineLevel="1" x14ac:dyDescent="0.25">
      <c r="B106" s="232" t="s">
        <v>480</v>
      </c>
      <c r="C106" s="231">
        <v>1</v>
      </c>
      <c r="D106" s="230">
        <v>0</v>
      </c>
      <c r="E106" s="230">
        <v>0</v>
      </c>
      <c r="F106" s="230">
        <v>0</v>
      </c>
      <c r="G106" s="230">
        <v>0</v>
      </c>
      <c r="H106" s="231">
        <f t="shared" si="1"/>
        <v>1</v>
      </c>
    </row>
    <row r="107" spans="2:8" hidden="1" outlineLevel="1" x14ac:dyDescent="0.25">
      <c r="B107" s="232" t="s">
        <v>481</v>
      </c>
      <c r="C107" s="231">
        <v>1</v>
      </c>
      <c r="D107" s="230">
        <v>0</v>
      </c>
      <c r="E107" s="230">
        <v>0</v>
      </c>
      <c r="F107" s="230">
        <v>0</v>
      </c>
      <c r="G107" s="230">
        <v>0</v>
      </c>
      <c r="H107" s="231">
        <f t="shared" si="1"/>
        <v>1</v>
      </c>
    </row>
    <row r="108" spans="2:8" hidden="1" outlineLevel="1" x14ac:dyDescent="0.25">
      <c r="B108" s="232" t="s">
        <v>482</v>
      </c>
      <c r="C108" s="231">
        <v>1</v>
      </c>
      <c r="D108" s="230">
        <v>0</v>
      </c>
      <c r="E108" s="230">
        <v>0</v>
      </c>
      <c r="F108" s="230">
        <v>0</v>
      </c>
      <c r="G108" s="230">
        <v>0</v>
      </c>
      <c r="H108" s="231">
        <f t="shared" si="1"/>
        <v>1</v>
      </c>
    </row>
    <row r="109" spans="2:8" hidden="1" outlineLevel="1" x14ac:dyDescent="0.25">
      <c r="B109" s="232" t="s">
        <v>483</v>
      </c>
      <c r="C109" s="231">
        <v>1</v>
      </c>
      <c r="D109" s="230">
        <v>0</v>
      </c>
      <c r="E109" s="230">
        <v>0</v>
      </c>
      <c r="F109" s="230">
        <v>0</v>
      </c>
      <c r="G109" s="230">
        <v>0</v>
      </c>
      <c r="H109" s="231">
        <f t="shared" si="1"/>
        <v>1</v>
      </c>
    </row>
    <row r="110" spans="2:8" hidden="1" outlineLevel="1" x14ac:dyDescent="0.25">
      <c r="B110" s="232" t="s">
        <v>484</v>
      </c>
      <c r="C110" s="231">
        <v>1</v>
      </c>
      <c r="D110" s="230">
        <v>0</v>
      </c>
      <c r="E110" s="230">
        <v>0</v>
      </c>
      <c r="F110" s="230">
        <v>0</v>
      </c>
      <c r="G110" s="230">
        <v>0</v>
      </c>
      <c r="H110" s="231">
        <f t="shared" si="1"/>
        <v>1</v>
      </c>
    </row>
    <row r="111" spans="2:8" hidden="1" outlineLevel="1" x14ac:dyDescent="0.25">
      <c r="B111" s="232" t="s">
        <v>485</v>
      </c>
      <c r="C111" s="231">
        <v>1</v>
      </c>
      <c r="D111" s="230">
        <v>0</v>
      </c>
      <c r="E111" s="230">
        <v>0</v>
      </c>
      <c r="F111" s="230">
        <v>0</v>
      </c>
      <c r="G111" s="230">
        <v>0</v>
      </c>
      <c r="H111" s="231">
        <f t="shared" si="1"/>
        <v>1</v>
      </c>
    </row>
    <row r="112" spans="2:8" hidden="1" outlineLevel="1" x14ac:dyDescent="0.25">
      <c r="B112" s="232" t="s">
        <v>486</v>
      </c>
      <c r="C112" s="231">
        <v>1</v>
      </c>
      <c r="D112" s="230">
        <v>0</v>
      </c>
      <c r="E112" s="230">
        <v>0</v>
      </c>
      <c r="F112" s="230">
        <v>0</v>
      </c>
      <c r="G112" s="230">
        <v>0</v>
      </c>
      <c r="H112" s="231">
        <f t="shared" si="1"/>
        <v>1</v>
      </c>
    </row>
    <row r="113" spans="2:8" hidden="1" outlineLevel="1" x14ac:dyDescent="0.25">
      <c r="B113" s="232" t="s">
        <v>487</v>
      </c>
      <c r="C113" s="231">
        <v>1</v>
      </c>
      <c r="D113" s="230">
        <v>0</v>
      </c>
      <c r="E113" s="230">
        <v>0</v>
      </c>
      <c r="F113" s="230">
        <v>0</v>
      </c>
      <c r="G113" s="230">
        <v>0</v>
      </c>
      <c r="H113" s="231">
        <f t="shared" ref="H113:H176" si="2">SUM(C113:G113)</f>
        <v>1</v>
      </c>
    </row>
    <row r="114" spans="2:8" hidden="1" outlineLevel="1" x14ac:dyDescent="0.25">
      <c r="B114" s="232" t="s">
        <v>488</v>
      </c>
      <c r="C114" s="231">
        <v>1</v>
      </c>
      <c r="D114" s="230">
        <v>0</v>
      </c>
      <c r="E114" s="230">
        <v>0</v>
      </c>
      <c r="F114" s="230">
        <v>0</v>
      </c>
      <c r="G114" s="230">
        <v>0</v>
      </c>
      <c r="H114" s="231">
        <f t="shared" si="2"/>
        <v>1</v>
      </c>
    </row>
    <row r="115" spans="2:8" hidden="1" outlineLevel="1" x14ac:dyDescent="0.25">
      <c r="B115" s="232" t="s">
        <v>489</v>
      </c>
      <c r="C115" s="231">
        <v>1</v>
      </c>
      <c r="D115" s="230">
        <v>0</v>
      </c>
      <c r="E115" s="230">
        <v>0</v>
      </c>
      <c r="F115" s="230">
        <v>0</v>
      </c>
      <c r="G115" s="230">
        <v>0</v>
      </c>
      <c r="H115" s="231">
        <f t="shared" si="2"/>
        <v>1</v>
      </c>
    </row>
    <row r="116" spans="2:8" hidden="1" outlineLevel="1" x14ac:dyDescent="0.25">
      <c r="B116" s="232" t="s">
        <v>490</v>
      </c>
      <c r="C116" s="231">
        <v>1</v>
      </c>
      <c r="D116" s="230">
        <v>0</v>
      </c>
      <c r="E116" s="230">
        <v>0</v>
      </c>
      <c r="F116" s="230">
        <v>0</v>
      </c>
      <c r="G116" s="230">
        <v>0</v>
      </c>
      <c r="H116" s="231">
        <f t="shared" si="2"/>
        <v>1</v>
      </c>
    </row>
    <row r="117" spans="2:8" hidden="1" outlineLevel="1" x14ac:dyDescent="0.25">
      <c r="B117" s="232" t="s">
        <v>491</v>
      </c>
      <c r="C117" s="231">
        <v>1</v>
      </c>
      <c r="D117" s="230">
        <v>0</v>
      </c>
      <c r="E117" s="230">
        <v>0</v>
      </c>
      <c r="F117" s="230">
        <v>0</v>
      </c>
      <c r="G117" s="230">
        <v>0</v>
      </c>
      <c r="H117" s="231">
        <f t="shared" si="2"/>
        <v>1</v>
      </c>
    </row>
    <row r="118" spans="2:8" hidden="1" outlineLevel="1" x14ac:dyDescent="0.25">
      <c r="B118" s="232" t="s">
        <v>492</v>
      </c>
      <c r="C118" s="231">
        <v>1</v>
      </c>
      <c r="D118" s="230">
        <v>0</v>
      </c>
      <c r="E118" s="230">
        <v>0</v>
      </c>
      <c r="F118" s="230">
        <v>0</v>
      </c>
      <c r="G118" s="230">
        <v>0</v>
      </c>
      <c r="H118" s="231">
        <f t="shared" si="2"/>
        <v>1</v>
      </c>
    </row>
    <row r="119" spans="2:8" hidden="1" outlineLevel="1" x14ac:dyDescent="0.25">
      <c r="B119" s="232" t="s">
        <v>493</v>
      </c>
      <c r="C119" s="231">
        <v>1</v>
      </c>
      <c r="D119" s="230">
        <v>0</v>
      </c>
      <c r="E119" s="230">
        <v>0</v>
      </c>
      <c r="F119" s="230">
        <v>0</v>
      </c>
      <c r="G119" s="230">
        <v>0</v>
      </c>
      <c r="H119" s="231">
        <f t="shared" si="2"/>
        <v>1</v>
      </c>
    </row>
    <row r="120" spans="2:8" hidden="1" outlineLevel="1" x14ac:dyDescent="0.25">
      <c r="B120" s="232" t="s">
        <v>494</v>
      </c>
      <c r="C120" s="231">
        <v>1</v>
      </c>
      <c r="D120" s="230">
        <v>0</v>
      </c>
      <c r="E120" s="230">
        <v>0</v>
      </c>
      <c r="F120" s="230">
        <v>0</v>
      </c>
      <c r="G120" s="230">
        <v>0</v>
      </c>
      <c r="H120" s="231">
        <f t="shared" si="2"/>
        <v>1</v>
      </c>
    </row>
    <row r="121" spans="2:8" hidden="1" outlineLevel="1" x14ac:dyDescent="0.25">
      <c r="B121" s="232" t="s">
        <v>495</v>
      </c>
      <c r="C121" s="231">
        <v>1</v>
      </c>
      <c r="D121" s="230">
        <v>0</v>
      </c>
      <c r="E121" s="230">
        <v>0</v>
      </c>
      <c r="F121" s="230">
        <v>0</v>
      </c>
      <c r="G121" s="230">
        <v>0</v>
      </c>
      <c r="H121" s="231">
        <f t="shared" si="2"/>
        <v>1</v>
      </c>
    </row>
    <row r="122" spans="2:8" hidden="1" outlineLevel="1" x14ac:dyDescent="0.25">
      <c r="B122" s="232" t="s">
        <v>496</v>
      </c>
      <c r="C122" s="231">
        <v>1</v>
      </c>
      <c r="D122" s="230">
        <v>0</v>
      </c>
      <c r="E122" s="230">
        <v>0</v>
      </c>
      <c r="F122" s="230">
        <v>0</v>
      </c>
      <c r="G122" s="230">
        <v>0</v>
      </c>
      <c r="H122" s="231">
        <f t="shared" si="2"/>
        <v>1</v>
      </c>
    </row>
    <row r="123" spans="2:8" hidden="1" outlineLevel="1" x14ac:dyDescent="0.25">
      <c r="B123" s="232" t="s">
        <v>497</v>
      </c>
      <c r="C123" s="231">
        <v>1</v>
      </c>
      <c r="D123" s="230">
        <v>0</v>
      </c>
      <c r="E123" s="230">
        <v>0</v>
      </c>
      <c r="F123" s="230">
        <v>0</v>
      </c>
      <c r="G123" s="230">
        <v>0</v>
      </c>
      <c r="H123" s="231">
        <f t="shared" si="2"/>
        <v>1</v>
      </c>
    </row>
    <row r="124" spans="2:8" hidden="1" outlineLevel="1" x14ac:dyDescent="0.25">
      <c r="B124" s="232" t="s">
        <v>498</v>
      </c>
      <c r="C124" s="231">
        <v>1</v>
      </c>
      <c r="D124" s="230">
        <v>0</v>
      </c>
      <c r="E124" s="230">
        <v>0</v>
      </c>
      <c r="F124" s="230">
        <v>0</v>
      </c>
      <c r="G124" s="230">
        <v>0</v>
      </c>
      <c r="H124" s="231">
        <f t="shared" si="2"/>
        <v>1</v>
      </c>
    </row>
    <row r="125" spans="2:8" collapsed="1" x14ac:dyDescent="0.25">
      <c r="B125" s="184" t="s">
        <v>104</v>
      </c>
      <c r="C125" s="231">
        <f>SUM(C126:C138)</f>
        <v>11</v>
      </c>
      <c r="D125" s="230">
        <f>SUM(D126:D138)</f>
        <v>2</v>
      </c>
      <c r="E125" s="230">
        <f>SUM(E126:E138)</f>
        <v>0</v>
      </c>
      <c r="F125" s="230">
        <f>SUM(F126:F138)</f>
        <v>0</v>
      </c>
      <c r="G125" s="230">
        <f>SUM(G126:G138)</f>
        <v>0</v>
      </c>
      <c r="H125" s="231">
        <f t="shared" si="2"/>
        <v>13</v>
      </c>
    </row>
    <row r="126" spans="2:8" hidden="1" outlineLevel="1" x14ac:dyDescent="0.25">
      <c r="B126" s="232" t="s">
        <v>499</v>
      </c>
      <c r="C126" s="231">
        <v>1</v>
      </c>
      <c r="D126" s="230">
        <v>0</v>
      </c>
      <c r="E126" s="230">
        <v>0</v>
      </c>
      <c r="F126" s="230">
        <v>0</v>
      </c>
      <c r="G126" s="230">
        <v>0</v>
      </c>
      <c r="H126" s="231">
        <f t="shared" si="2"/>
        <v>1</v>
      </c>
    </row>
    <row r="127" spans="2:8" hidden="1" outlineLevel="1" x14ac:dyDescent="0.25">
      <c r="B127" s="232" t="s">
        <v>500</v>
      </c>
      <c r="C127" s="231">
        <v>1</v>
      </c>
      <c r="D127" s="230">
        <v>0</v>
      </c>
      <c r="E127" s="230">
        <v>0</v>
      </c>
      <c r="F127" s="230">
        <v>0</v>
      </c>
      <c r="G127" s="230">
        <v>0</v>
      </c>
      <c r="H127" s="231">
        <f t="shared" si="2"/>
        <v>1</v>
      </c>
    </row>
    <row r="128" spans="2:8" hidden="1" outlineLevel="1" x14ac:dyDescent="0.25">
      <c r="B128" s="232" t="s">
        <v>501</v>
      </c>
      <c r="C128" s="231">
        <v>1</v>
      </c>
      <c r="D128" s="230">
        <v>0</v>
      </c>
      <c r="E128" s="230">
        <v>0</v>
      </c>
      <c r="F128" s="230">
        <v>0</v>
      </c>
      <c r="G128" s="230">
        <v>0</v>
      </c>
      <c r="H128" s="231">
        <f t="shared" si="2"/>
        <v>1</v>
      </c>
    </row>
    <row r="129" spans="2:8" hidden="1" outlineLevel="1" x14ac:dyDescent="0.25">
      <c r="B129" s="232" t="s">
        <v>502</v>
      </c>
      <c r="C129" s="231">
        <v>1</v>
      </c>
      <c r="D129" s="230">
        <v>0</v>
      </c>
      <c r="E129" s="230">
        <v>0</v>
      </c>
      <c r="F129" s="230">
        <v>0</v>
      </c>
      <c r="G129" s="230">
        <v>0</v>
      </c>
      <c r="H129" s="231">
        <f t="shared" si="2"/>
        <v>1</v>
      </c>
    </row>
    <row r="130" spans="2:8" hidden="1" outlineLevel="1" x14ac:dyDescent="0.25">
      <c r="B130" s="232" t="s">
        <v>503</v>
      </c>
      <c r="C130" s="231">
        <v>1</v>
      </c>
      <c r="D130" s="230">
        <v>0</v>
      </c>
      <c r="E130" s="230">
        <v>0</v>
      </c>
      <c r="F130" s="230">
        <v>0</v>
      </c>
      <c r="G130" s="230">
        <v>0</v>
      </c>
      <c r="H130" s="231">
        <f t="shared" si="2"/>
        <v>1</v>
      </c>
    </row>
    <row r="131" spans="2:8" hidden="1" outlineLevel="1" x14ac:dyDescent="0.25">
      <c r="B131" s="232" t="s">
        <v>504</v>
      </c>
      <c r="C131" s="231">
        <v>1</v>
      </c>
      <c r="D131" s="230">
        <v>0</v>
      </c>
      <c r="E131" s="230">
        <v>0</v>
      </c>
      <c r="F131" s="230">
        <v>0</v>
      </c>
      <c r="G131" s="230">
        <v>0</v>
      </c>
      <c r="H131" s="231">
        <f t="shared" si="2"/>
        <v>1</v>
      </c>
    </row>
    <row r="132" spans="2:8" hidden="1" outlineLevel="1" x14ac:dyDescent="0.25">
      <c r="B132" s="232" t="s">
        <v>505</v>
      </c>
      <c r="C132" s="231">
        <v>1</v>
      </c>
      <c r="D132" s="230">
        <v>0</v>
      </c>
      <c r="E132" s="230">
        <v>0</v>
      </c>
      <c r="F132" s="230">
        <v>0</v>
      </c>
      <c r="G132" s="230">
        <v>0</v>
      </c>
      <c r="H132" s="231">
        <f t="shared" si="2"/>
        <v>1</v>
      </c>
    </row>
    <row r="133" spans="2:8" hidden="1" outlineLevel="1" x14ac:dyDescent="0.25">
      <c r="B133" s="232" t="s">
        <v>506</v>
      </c>
      <c r="C133" s="231">
        <v>1</v>
      </c>
      <c r="D133" s="230">
        <v>0</v>
      </c>
      <c r="E133" s="230">
        <v>0</v>
      </c>
      <c r="F133" s="230">
        <v>0</v>
      </c>
      <c r="G133" s="230">
        <v>0</v>
      </c>
      <c r="H133" s="231">
        <f t="shared" si="2"/>
        <v>1</v>
      </c>
    </row>
    <row r="134" spans="2:8" hidden="1" outlineLevel="1" x14ac:dyDescent="0.25">
      <c r="B134" s="232" t="s">
        <v>507</v>
      </c>
      <c r="C134" s="231">
        <v>1</v>
      </c>
      <c r="D134" s="230">
        <v>0</v>
      </c>
      <c r="E134" s="230">
        <v>0</v>
      </c>
      <c r="F134" s="230">
        <v>0</v>
      </c>
      <c r="G134" s="230">
        <v>0</v>
      </c>
      <c r="H134" s="231">
        <f t="shared" si="2"/>
        <v>1</v>
      </c>
    </row>
    <row r="135" spans="2:8" hidden="1" outlineLevel="1" x14ac:dyDescent="0.25">
      <c r="B135" s="232" t="s">
        <v>508</v>
      </c>
      <c r="C135" s="231">
        <v>1</v>
      </c>
      <c r="D135" s="230">
        <v>0</v>
      </c>
      <c r="E135" s="230">
        <v>0</v>
      </c>
      <c r="F135" s="230">
        <v>0</v>
      </c>
      <c r="G135" s="230">
        <v>0</v>
      </c>
      <c r="H135" s="231">
        <f t="shared" si="2"/>
        <v>1</v>
      </c>
    </row>
    <row r="136" spans="2:8" hidden="1" outlineLevel="1" x14ac:dyDescent="0.25">
      <c r="B136" s="232" t="s">
        <v>509</v>
      </c>
      <c r="C136" s="231"/>
      <c r="D136" s="230">
        <v>1</v>
      </c>
      <c r="E136" s="230"/>
      <c r="F136" s="230"/>
      <c r="G136" s="230"/>
      <c r="H136" s="231">
        <f t="shared" si="2"/>
        <v>1</v>
      </c>
    </row>
    <row r="137" spans="2:8" hidden="1" outlineLevel="1" x14ac:dyDescent="0.25">
      <c r="B137" s="232" t="s">
        <v>510</v>
      </c>
      <c r="C137" s="231"/>
      <c r="D137" s="230">
        <v>1</v>
      </c>
      <c r="E137" s="230"/>
      <c r="F137" s="230"/>
      <c r="G137" s="230"/>
      <c r="H137" s="231">
        <f t="shared" si="2"/>
        <v>1</v>
      </c>
    </row>
    <row r="138" spans="2:8" hidden="1" outlineLevel="1" x14ac:dyDescent="0.25">
      <c r="B138" s="232" t="s">
        <v>511</v>
      </c>
      <c r="C138" s="231">
        <v>1</v>
      </c>
      <c r="D138" s="230">
        <v>0</v>
      </c>
      <c r="E138" s="230">
        <v>0</v>
      </c>
      <c r="F138" s="230">
        <v>0</v>
      </c>
      <c r="G138" s="230">
        <v>0</v>
      </c>
      <c r="H138" s="231">
        <f t="shared" si="2"/>
        <v>1</v>
      </c>
    </row>
    <row r="139" spans="2:8" collapsed="1" x14ac:dyDescent="0.25">
      <c r="B139" s="184" t="s">
        <v>343</v>
      </c>
      <c r="C139" s="231">
        <f>SUM(C140:C156)</f>
        <v>17</v>
      </c>
      <c r="D139" s="230">
        <f>SUM(D140:D156)</f>
        <v>0</v>
      </c>
      <c r="E139" s="230">
        <f>SUM(E140:E156)</f>
        <v>0</v>
      </c>
      <c r="F139" s="230">
        <f>SUM(F140:F156)</f>
        <v>0</v>
      </c>
      <c r="G139" s="230">
        <f>SUM(G140:G156)</f>
        <v>0</v>
      </c>
      <c r="H139" s="231">
        <f t="shared" si="2"/>
        <v>17</v>
      </c>
    </row>
    <row r="140" spans="2:8" hidden="1" outlineLevel="1" x14ac:dyDescent="0.25">
      <c r="B140" s="232" t="s">
        <v>512</v>
      </c>
      <c r="C140" s="231">
        <v>1</v>
      </c>
      <c r="D140" s="230">
        <v>0</v>
      </c>
      <c r="E140" s="230">
        <v>0</v>
      </c>
      <c r="F140" s="230">
        <v>0</v>
      </c>
      <c r="G140" s="230">
        <v>0</v>
      </c>
      <c r="H140" s="231">
        <f t="shared" si="2"/>
        <v>1</v>
      </c>
    </row>
    <row r="141" spans="2:8" hidden="1" outlineLevel="1" x14ac:dyDescent="0.25">
      <c r="B141" s="232" t="s">
        <v>513</v>
      </c>
      <c r="C141" s="231">
        <v>1</v>
      </c>
      <c r="D141" s="230">
        <v>0</v>
      </c>
      <c r="E141" s="230">
        <v>0</v>
      </c>
      <c r="F141" s="230">
        <v>0</v>
      </c>
      <c r="G141" s="230">
        <v>0</v>
      </c>
      <c r="H141" s="231">
        <f t="shared" si="2"/>
        <v>1</v>
      </c>
    </row>
    <row r="142" spans="2:8" hidden="1" outlineLevel="1" x14ac:dyDescent="0.25">
      <c r="B142" s="232" t="s">
        <v>514</v>
      </c>
      <c r="C142" s="231">
        <v>1</v>
      </c>
      <c r="D142" s="230">
        <v>0</v>
      </c>
      <c r="E142" s="230">
        <v>0</v>
      </c>
      <c r="F142" s="230">
        <v>0</v>
      </c>
      <c r="G142" s="230">
        <v>0</v>
      </c>
      <c r="H142" s="231">
        <f t="shared" si="2"/>
        <v>1</v>
      </c>
    </row>
    <row r="143" spans="2:8" hidden="1" outlineLevel="1" x14ac:dyDescent="0.25">
      <c r="B143" s="232" t="s">
        <v>515</v>
      </c>
      <c r="C143" s="231">
        <v>1</v>
      </c>
      <c r="D143" s="230">
        <v>0</v>
      </c>
      <c r="E143" s="230">
        <v>0</v>
      </c>
      <c r="F143" s="230">
        <v>0</v>
      </c>
      <c r="G143" s="230">
        <v>0</v>
      </c>
      <c r="H143" s="231">
        <f t="shared" si="2"/>
        <v>1</v>
      </c>
    </row>
    <row r="144" spans="2:8" hidden="1" outlineLevel="1" x14ac:dyDescent="0.25">
      <c r="B144" s="232" t="s">
        <v>516</v>
      </c>
      <c r="C144" s="231">
        <v>1</v>
      </c>
      <c r="D144" s="230">
        <v>0</v>
      </c>
      <c r="E144" s="230">
        <v>0</v>
      </c>
      <c r="F144" s="230">
        <v>0</v>
      </c>
      <c r="G144" s="230">
        <v>0</v>
      </c>
      <c r="H144" s="231">
        <f t="shared" si="2"/>
        <v>1</v>
      </c>
    </row>
    <row r="145" spans="2:8" hidden="1" outlineLevel="1" x14ac:dyDescent="0.25">
      <c r="B145" s="232" t="s">
        <v>517</v>
      </c>
      <c r="C145" s="231">
        <v>1</v>
      </c>
      <c r="D145" s="230">
        <v>0</v>
      </c>
      <c r="E145" s="230">
        <v>0</v>
      </c>
      <c r="F145" s="230">
        <v>0</v>
      </c>
      <c r="G145" s="230">
        <v>0</v>
      </c>
      <c r="H145" s="231">
        <f t="shared" si="2"/>
        <v>1</v>
      </c>
    </row>
    <row r="146" spans="2:8" hidden="1" outlineLevel="1" x14ac:dyDescent="0.25">
      <c r="B146" s="232" t="s">
        <v>518</v>
      </c>
      <c r="C146" s="231">
        <v>1</v>
      </c>
      <c r="D146" s="230">
        <v>0</v>
      </c>
      <c r="E146" s="230">
        <v>0</v>
      </c>
      <c r="F146" s="230">
        <v>0</v>
      </c>
      <c r="G146" s="230">
        <v>0</v>
      </c>
      <c r="H146" s="231">
        <f t="shared" si="2"/>
        <v>1</v>
      </c>
    </row>
    <row r="147" spans="2:8" hidden="1" outlineLevel="1" x14ac:dyDescent="0.25">
      <c r="B147" s="232" t="s">
        <v>519</v>
      </c>
      <c r="C147" s="231">
        <v>1</v>
      </c>
      <c r="D147" s="230">
        <v>0</v>
      </c>
      <c r="E147" s="230">
        <v>0</v>
      </c>
      <c r="F147" s="230">
        <v>0</v>
      </c>
      <c r="G147" s="230">
        <v>0</v>
      </c>
      <c r="H147" s="231">
        <f t="shared" si="2"/>
        <v>1</v>
      </c>
    </row>
    <row r="148" spans="2:8" hidden="1" outlineLevel="1" x14ac:dyDescent="0.25">
      <c r="B148" s="232" t="s">
        <v>520</v>
      </c>
      <c r="C148" s="231">
        <v>1</v>
      </c>
      <c r="D148" s="230">
        <v>0</v>
      </c>
      <c r="E148" s="230">
        <v>0</v>
      </c>
      <c r="F148" s="230">
        <v>0</v>
      </c>
      <c r="G148" s="230">
        <v>0</v>
      </c>
      <c r="H148" s="231">
        <f t="shared" si="2"/>
        <v>1</v>
      </c>
    </row>
    <row r="149" spans="2:8" hidden="1" outlineLevel="1" x14ac:dyDescent="0.25">
      <c r="B149" s="232" t="s">
        <v>521</v>
      </c>
      <c r="C149" s="231">
        <v>1</v>
      </c>
      <c r="D149" s="230">
        <v>0</v>
      </c>
      <c r="E149" s="230">
        <v>0</v>
      </c>
      <c r="F149" s="230">
        <v>0</v>
      </c>
      <c r="G149" s="230">
        <v>0</v>
      </c>
      <c r="H149" s="231">
        <f t="shared" si="2"/>
        <v>1</v>
      </c>
    </row>
    <row r="150" spans="2:8" hidden="1" outlineLevel="1" x14ac:dyDescent="0.25">
      <c r="B150" s="232" t="s">
        <v>522</v>
      </c>
      <c r="C150" s="231">
        <v>1</v>
      </c>
      <c r="D150" s="230">
        <v>0</v>
      </c>
      <c r="E150" s="230">
        <v>0</v>
      </c>
      <c r="F150" s="230">
        <v>0</v>
      </c>
      <c r="G150" s="230">
        <v>0</v>
      </c>
      <c r="H150" s="231">
        <f t="shared" si="2"/>
        <v>1</v>
      </c>
    </row>
    <row r="151" spans="2:8" hidden="1" outlineLevel="1" x14ac:dyDescent="0.25">
      <c r="B151" s="232" t="s">
        <v>523</v>
      </c>
      <c r="C151" s="231">
        <v>1</v>
      </c>
      <c r="D151" s="230">
        <v>0</v>
      </c>
      <c r="E151" s="230">
        <v>0</v>
      </c>
      <c r="F151" s="230">
        <v>0</v>
      </c>
      <c r="G151" s="230">
        <v>0</v>
      </c>
      <c r="H151" s="231">
        <f t="shared" si="2"/>
        <v>1</v>
      </c>
    </row>
    <row r="152" spans="2:8" hidden="1" outlineLevel="1" x14ac:dyDescent="0.25">
      <c r="B152" s="232" t="s">
        <v>524</v>
      </c>
      <c r="C152" s="231">
        <v>1</v>
      </c>
      <c r="D152" s="230">
        <v>0</v>
      </c>
      <c r="E152" s="230">
        <v>0</v>
      </c>
      <c r="F152" s="230">
        <v>0</v>
      </c>
      <c r="G152" s="230">
        <v>0</v>
      </c>
      <c r="H152" s="231">
        <f t="shared" si="2"/>
        <v>1</v>
      </c>
    </row>
    <row r="153" spans="2:8" hidden="1" outlineLevel="1" x14ac:dyDescent="0.25">
      <c r="B153" s="232" t="s">
        <v>525</v>
      </c>
      <c r="C153" s="231">
        <v>1</v>
      </c>
      <c r="D153" s="230">
        <v>0</v>
      </c>
      <c r="E153" s="230">
        <v>0</v>
      </c>
      <c r="F153" s="230">
        <v>0</v>
      </c>
      <c r="G153" s="230">
        <v>0</v>
      </c>
      <c r="H153" s="231">
        <f t="shared" si="2"/>
        <v>1</v>
      </c>
    </row>
    <row r="154" spans="2:8" hidden="1" outlineLevel="1" x14ac:dyDescent="0.25">
      <c r="B154" s="232" t="s">
        <v>526</v>
      </c>
      <c r="C154" s="231">
        <v>1</v>
      </c>
      <c r="D154" s="230">
        <v>0</v>
      </c>
      <c r="E154" s="230">
        <v>0</v>
      </c>
      <c r="F154" s="230">
        <v>0</v>
      </c>
      <c r="G154" s="230">
        <v>0</v>
      </c>
      <c r="H154" s="231">
        <f t="shared" si="2"/>
        <v>1</v>
      </c>
    </row>
    <row r="155" spans="2:8" hidden="1" outlineLevel="1" x14ac:dyDescent="0.25">
      <c r="B155" s="233" t="s">
        <v>527</v>
      </c>
      <c r="C155" s="231">
        <v>1</v>
      </c>
      <c r="D155" s="230">
        <v>0</v>
      </c>
      <c r="E155" s="230">
        <v>0</v>
      </c>
      <c r="F155" s="230">
        <v>0</v>
      </c>
      <c r="G155" s="230">
        <v>0</v>
      </c>
      <c r="H155" s="231">
        <f t="shared" si="2"/>
        <v>1</v>
      </c>
    </row>
    <row r="156" spans="2:8" hidden="1" outlineLevel="1" x14ac:dyDescent="0.25">
      <c r="B156" s="233" t="s">
        <v>528</v>
      </c>
      <c r="C156" s="231">
        <v>1</v>
      </c>
      <c r="D156" s="230">
        <v>0</v>
      </c>
      <c r="E156" s="230">
        <v>0</v>
      </c>
      <c r="F156" s="230">
        <v>0</v>
      </c>
      <c r="G156" s="230">
        <v>0</v>
      </c>
      <c r="H156" s="231">
        <f t="shared" si="2"/>
        <v>1</v>
      </c>
    </row>
    <row r="157" spans="2:8" collapsed="1" x14ac:dyDescent="0.25">
      <c r="B157" s="228" t="s">
        <v>344</v>
      </c>
      <c r="C157" s="229">
        <f>SUM(C158:C183)</f>
        <v>26</v>
      </c>
      <c r="D157" s="230">
        <f>SUM(D158:D183)</f>
        <v>0</v>
      </c>
      <c r="E157" s="230">
        <f>SUM(E158:E183)</f>
        <v>0</v>
      </c>
      <c r="F157" s="230">
        <f>SUM(F158:F183)</f>
        <v>0</v>
      </c>
      <c r="G157" s="230">
        <f>SUM(G158:G183)</f>
        <v>0</v>
      </c>
      <c r="H157" s="229">
        <f t="shared" si="2"/>
        <v>26</v>
      </c>
    </row>
    <row r="158" spans="2:8" hidden="1" outlineLevel="1" x14ac:dyDescent="0.25">
      <c r="B158" s="232" t="s">
        <v>529</v>
      </c>
      <c r="C158" s="231">
        <v>1</v>
      </c>
      <c r="D158" s="230">
        <v>0</v>
      </c>
      <c r="E158" s="230">
        <v>0</v>
      </c>
      <c r="F158" s="230">
        <v>0</v>
      </c>
      <c r="G158" s="230">
        <v>0</v>
      </c>
      <c r="H158" s="231">
        <f t="shared" si="2"/>
        <v>1</v>
      </c>
    </row>
    <row r="159" spans="2:8" hidden="1" outlineLevel="1" x14ac:dyDescent="0.25">
      <c r="B159" s="232" t="s">
        <v>530</v>
      </c>
      <c r="C159" s="231">
        <v>1</v>
      </c>
      <c r="D159" s="230">
        <v>0</v>
      </c>
      <c r="E159" s="230">
        <v>0</v>
      </c>
      <c r="F159" s="230">
        <v>0</v>
      </c>
      <c r="G159" s="230">
        <v>0</v>
      </c>
      <c r="H159" s="231">
        <f t="shared" si="2"/>
        <v>1</v>
      </c>
    </row>
    <row r="160" spans="2:8" hidden="1" outlineLevel="1" x14ac:dyDescent="0.25">
      <c r="B160" s="232" t="s">
        <v>7</v>
      </c>
      <c r="C160" s="231">
        <v>1</v>
      </c>
      <c r="D160" s="230">
        <v>0</v>
      </c>
      <c r="E160" s="230">
        <v>0</v>
      </c>
      <c r="F160" s="230">
        <v>0</v>
      </c>
      <c r="G160" s="230">
        <v>0</v>
      </c>
      <c r="H160" s="231">
        <f t="shared" si="2"/>
        <v>1</v>
      </c>
    </row>
    <row r="161" spans="2:8" hidden="1" outlineLevel="1" x14ac:dyDescent="0.25">
      <c r="B161" s="232" t="s">
        <v>531</v>
      </c>
      <c r="C161" s="231">
        <v>1</v>
      </c>
      <c r="D161" s="230">
        <v>0</v>
      </c>
      <c r="E161" s="230">
        <v>0</v>
      </c>
      <c r="F161" s="230">
        <v>0</v>
      </c>
      <c r="G161" s="230">
        <v>0</v>
      </c>
      <c r="H161" s="231">
        <f t="shared" si="2"/>
        <v>1</v>
      </c>
    </row>
    <row r="162" spans="2:8" hidden="1" outlineLevel="1" x14ac:dyDescent="0.25">
      <c r="B162" s="232" t="s">
        <v>532</v>
      </c>
      <c r="C162" s="231">
        <v>1</v>
      </c>
      <c r="D162" s="230">
        <v>0</v>
      </c>
      <c r="E162" s="230">
        <v>0</v>
      </c>
      <c r="F162" s="230">
        <v>0</v>
      </c>
      <c r="G162" s="230">
        <v>0</v>
      </c>
      <c r="H162" s="231">
        <f t="shared" si="2"/>
        <v>1</v>
      </c>
    </row>
    <row r="163" spans="2:8" hidden="1" outlineLevel="1" x14ac:dyDescent="0.25">
      <c r="B163" s="232" t="s">
        <v>533</v>
      </c>
      <c r="C163" s="231">
        <v>1</v>
      </c>
      <c r="D163" s="230">
        <v>0</v>
      </c>
      <c r="E163" s="230">
        <v>0</v>
      </c>
      <c r="F163" s="230">
        <v>0</v>
      </c>
      <c r="G163" s="230">
        <v>0</v>
      </c>
      <c r="H163" s="231">
        <f t="shared" si="2"/>
        <v>1</v>
      </c>
    </row>
    <row r="164" spans="2:8" hidden="1" outlineLevel="1" x14ac:dyDescent="0.25">
      <c r="B164" s="232" t="s">
        <v>534</v>
      </c>
      <c r="C164" s="231">
        <v>1</v>
      </c>
      <c r="D164" s="230">
        <v>0</v>
      </c>
      <c r="E164" s="230">
        <v>0</v>
      </c>
      <c r="F164" s="230">
        <v>0</v>
      </c>
      <c r="G164" s="230">
        <v>0</v>
      </c>
      <c r="H164" s="231">
        <f t="shared" si="2"/>
        <v>1</v>
      </c>
    </row>
    <row r="165" spans="2:8" hidden="1" outlineLevel="1" x14ac:dyDescent="0.25">
      <c r="B165" s="232" t="s">
        <v>535</v>
      </c>
      <c r="C165" s="231">
        <v>1</v>
      </c>
      <c r="D165" s="230">
        <v>0</v>
      </c>
      <c r="E165" s="230">
        <v>0</v>
      </c>
      <c r="F165" s="230">
        <v>0</v>
      </c>
      <c r="G165" s="230">
        <v>0</v>
      </c>
      <c r="H165" s="231">
        <f t="shared" si="2"/>
        <v>1</v>
      </c>
    </row>
    <row r="166" spans="2:8" hidden="1" outlineLevel="1" x14ac:dyDescent="0.25">
      <c r="B166" s="232" t="s">
        <v>536</v>
      </c>
      <c r="C166" s="231">
        <v>1</v>
      </c>
      <c r="D166" s="230">
        <v>0</v>
      </c>
      <c r="E166" s="230">
        <v>0</v>
      </c>
      <c r="F166" s="230">
        <v>0</v>
      </c>
      <c r="G166" s="230">
        <v>0</v>
      </c>
      <c r="H166" s="231">
        <f t="shared" si="2"/>
        <v>1</v>
      </c>
    </row>
    <row r="167" spans="2:8" hidden="1" outlineLevel="1" x14ac:dyDescent="0.25">
      <c r="B167" s="232" t="s">
        <v>537</v>
      </c>
      <c r="C167" s="231">
        <v>1</v>
      </c>
      <c r="D167" s="230">
        <v>0</v>
      </c>
      <c r="E167" s="230">
        <v>0</v>
      </c>
      <c r="F167" s="230">
        <v>0</v>
      </c>
      <c r="G167" s="230">
        <v>0</v>
      </c>
      <c r="H167" s="231">
        <f t="shared" si="2"/>
        <v>1</v>
      </c>
    </row>
    <row r="168" spans="2:8" hidden="1" outlineLevel="1" x14ac:dyDescent="0.25">
      <c r="B168" s="232" t="s">
        <v>538</v>
      </c>
      <c r="C168" s="231">
        <v>1</v>
      </c>
      <c r="D168" s="230">
        <v>0</v>
      </c>
      <c r="E168" s="230">
        <v>0</v>
      </c>
      <c r="F168" s="230">
        <v>0</v>
      </c>
      <c r="G168" s="230">
        <v>0</v>
      </c>
      <c r="H168" s="231">
        <f t="shared" si="2"/>
        <v>1</v>
      </c>
    </row>
    <row r="169" spans="2:8" hidden="1" outlineLevel="1" x14ac:dyDescent="0.25">
      <c r="B169" s="232" t="s">
        <v>539</v>
      </c>
      <c r="C169" s="231">
        <v>1</v>
      </c>
      <c r="D169" s="230">
        <v>0</v>
      </c>
      <c r="E169" s="230">
        <v>0</v>
      </c>
      <c r="F169" s="230">
        <v>0</v>
      </c>
      <c r="G169" s="230">
        <v>0</v>
      </c>
      <c r="H169" s="231">
        <f t="shared" si="2"/>
        <v>1</v>
      </c>
    </row>
    <row r="170" spans="2:8" hidden="1" outlineLevel="1" x14ac:dyDescent="0.25">
      <c r="B170" s="232" t="s">
        <v>540</v>
      </c>
      <c r="C170" s="231">
        <v>1</v>
      </c>
      <c r="D170" s="230">
        <v>0</v>
      </c>
      <c r="E170" s="230">
        <v>0</v>
      </c>
      <c r="F170" s="230">
        <v>0</v>
      </c>
      <c r="G170" s="230">
        <v>0</v>
      </c>
      <c r="H170" s="231">
        <f t="shared" si="2"/>
        <v>1</v>
      </c>
    </row>
    <row r="171" spans="2:8" hidden="1" outlineLevel="1" x14ac:dyDescent="0.25">
      <c r="B171" s="232" t="s">
        <v>541</v>
      </c>
      <c r="C171" s="231">
        <v>1</v>
      </c>
      <c r="D171" s="230">
        <v>0</v>
      </c>
      <c r="E171" s="230">
        <v>0</v>
      </c>
      <c r="F171" s="230">
        <v>0</v>
      </c>
      <c r="G171" s="230">
        <v>0</v>
      </c>
      <c r="H171" s="231">
        <f t="shared" si="2"/>
        <v>1</v>
      </c>
    </row>
    <row r="172" spans="2:8" hidden="1" outlineLevel="1" x14ac:dyDescent="0.25">
      <c r="B172" s="232" t="s">
        <v>542</v>
      </c>
      <c r="C172" s="231">
        <v>1</v>
      </c>
      <c r="D172" s="230">
        <v>0</v>
      </c>
      <c r="E172" s="230">
        <v>0</v>
      </c>
      <c r="F172" s="230">
        <v>0</v>
      </c>
      <c r="G172" s="230">
        <v>0</v>
      </c>
      <c r="H172" s="231">
        <f t="shared" si="2"/>
        <v>1</v>
      </c>
    </row>
    <row r="173" spans="2:8" hidden="1" outlineLevel="1" x14ac:dyDescent="0.25">
      <c r="B173" s="232" t="s">
        <v>543</v>
      </c>
      <c r="C173" s="231">
        <v>1</v>
      </c>
      <c r="D173" s="230">
        <v>0</v>
      </c>
      <c r="E173" s="230">
        <v>0</v>
      </c>
      <c r="F173" s="230">
        <v>0</v>
      </c>
      <c r="G173" s="230">
        <v>0</v>
      </c>
      <c r="H173" s="231">
        <f t="shared" si="2"/>
        <v>1</v>
      </c>
    </row>
    <row r="174" spans="2:8" hidden="1" outlineLevel="1" x14ac:dyDescent="0.25">
      <c r="B174" s="232" t="s">
        <v>544</v>
      </c>
      <c r="C174" s="231">
        <v>1</v>
      </c>
      <c r="D174" s="230">
        <v>0</v>
      </c>
      <c r="E174" s="230">
        <v>0</v>
      </c>
      <c r="F174" s="230">
        <v>0</v>
      </c>
      <c r="G174" s="230">
        <v>0</v>
      </c>
      <c r="H174" s="231">
        <f t="shared" si="2"/>
        <v>1</v>
      </c>
    </row>
    <row r="175" spans="2:8" hidden="1" outlineLevel="1" x14ac:dyDescent="0.25">
      <c r="B175" s="232" t="s">
        <v>545</v>
      </c>
      <c r="C175" s="231">
        <v>1</v>
      </c>
      <c r="D175" s="230">
        <v>0</v>
      </c>
      <c r="E175" s="230">
        <v>0</v>
      </c>
      <c r="F175" s="230">
        <v>0</v>
      </c>
      <c r="G175" s="230">
        <v>0</v>
      </c>
      <c r="H175" s="231">
        <f t="shared" si="2"/>
        <v>1</v>
      </c>
    </row>
    <row r="176" spans="2:8" hidden="1" outlineLevel="1" x14ac:dyDescent="0.25">
      <c r="B176" s="232" t="s">
        <v>546</v>
      </c>
      <c r="C176" s="231">
        <v>1</v>
      </c>
      <c r="D176" s="230">
        <v>0</v>
      </c>
      <c r="E176" s="230">
        <v>0</v>
      </c>
      <c r="F176" s="230">
        <v>0</v>
      </c>
      <c r="G176" s="230">
        <v>0</v>
      </c>
      <c r="H176" s="231">
        <f t="shared" si="2"/>
        <v>1</v>
      </c>
    </row>
    <row r="177" spans="2:8" hidden="1" outlineLevel="1" x14ac:dyDescent="0.25">
      <c r="B177" s="232" t="s">
        <v>547</v>
      </c>
      <c r="C177" s="231">
        <v>1</v>
      </c>
      <c r="D177" s="230">
        <v>0</v>
      </c>
      <c r="E177" s="230">
        <v>0</v>
      </c>
      <c r="F177" s="230">
        <v>0</v>
      </c>
      <c r="G177" s="230">
        <v>0</v>
      </c>
      <c r="H177" s="231">
        <f t="shared" ref="H177:H240" si="3">SUM(C177:G177)</f>
        <v>1</v>
      </c>
    </row>
    <row r="178" spans="2:8" hidden="1" outlineLevel="1" x14ac:dyDescent="0.25">
      <c r="B178" s="232" t="s">
        <v>548</v>
      </c>
      <c r="C178" s="231">
        <v>1</v>
      </c>
      <c r="D178" s="230">
        <v>0</v>
      </c>
      <c r="E178" s="230">
        <v>0</v>
      </c>
      <c r="F178" s="230">
        <v>0</v>
      </c>
      <c r="G178" s="230">
        <v>0</v>
      </c>
      <c r="H178" s="231">
        <f t="shared" si="3"/>
        <v>1</v>
      </c>
    </row>
    <row r="179" spans="2:8" hidden="1" outlineLevel="1" x14ac:dyDescent="0.25">
      <c r="B179" s="232" t="s">
        <v>549</v>
      </c>
      <c r="C179" s="231">
        <v>1</v>
      </c>
      <c r="D179" s="230">
        <v>0</v>
      </c>
      <c r="E179" s="230">
        <v>0</v>
      </c>
      <c r="F179" s="230">
        <v>0</v>
      </c>
      <c r="G179" s="230">
        <v>0</v>
      </c>
      <c r="H179" s="231">
        <f t="shared" si="3"/>
        <v>1</v>
      </c>
    </row>
    <row r="180" spans="2:8" hidden="1" outlineLevel="1" x14ac:dyDescent="0.25">
      <c r="B180" s="232" t="s">
        <v>550</v>
      </c>
      <c r="C180" s="231">
        <v>1</v>
      </c>
      <c r="D180" s="230">
        <v>0</v>
      </c>
      <c r="E180" s="230">
        <v>0</v>
      </c>
      <c r="F180" s="230">
        <v>0</v>
      </c>
      <c r="G180" s="230">
        <v>0</v>
      </c>
      <c r="H180" s="231">
        <f t="shared" si="3"/>
        <v>1</v>
      </c>
    </row>
    <row r="181" spans="2:8" hidden="1" outlineLevel="1" x14ac:dyDescent="0.25">
      <c r="B181" s="232" t="s">
        <v>551</v>
      </c>
      <c r="C181" s="231">
        <v>1</v>
      </c>
      <c r="D181" s="230">
        <v>0</v>
      </c>
      <c r="E181" s="230">
        <v>0</v>
      </c>
      <c r="F181" s="230">
        <v>0</v>
      </c>
      <c r="G181" s="230">
        <v>0</v>
      </c>
      <c r="H181" s="231">
        <f t="shared" si="3"/>
        <v>1</v>
      </c>
    </row>
    <row r="182" spans="2:8" hidden="1" outlineLevel="1" x14ac:dyDescent="0.25">
      <c r="B182" s="232" t="s">
        <v>552</v>
      </c>
      <c r="C182" s="231">
        <v>1</v>
      </c>
      <c r="D182" s="230">
        <v>0</v>
      </c>
      <c r="E182" s="230">
        <v>0</v>
      </c>
      <c r="F182" s="230">
        <v>0</v>
      </c>
      <c r="G182" s="230">
        <v>0</v>
      </c>
      <c r="H182" s="231">
        <f t="shared" si="3"/>
        <v>1</v>
      </c>
    </row>
    <row r="183" spans="2:8" hidden="1" outlineLevel="1" x14ac:dyDescent="0.25">
      <c r="B183" s="232" t="s">
        <v>553</v>
      </c>
      <c r="C183" s="231">
        <v>1</v>
      </c>
      <c r="D183" s="230">
        <v>0</v>
      </c>
      <c r="E183" s="230">
        <v>0</v>
      </c>
      <c r="F183" s="230">
        <v>0</v>
      </c>
      <c r="G183" s="230">
        <v>0</v>
      </c>
      <c r="H183" s="231">
        <f t="shared" si="3"/>
        <v>1</v>
      </c>
    </row>
    <row r="184" spans="2:8" collapsed="1" x14ac:dyDescent="0.25">
      <c r="B184" s="228" t="s">
        <v>345</v>
      </c>
      <c r="C184" s="229">
        <f>SUM(C185:C187)</f>
        <v>3</v>
      </c>
      <c r="D184" s="230">
        <f>SUM(D185:D187)</f>
        <v>0</v>
      </c>
      <c r="E184" s="230">
        <f>SUM(E185:E187)</f>
        <v>0</v>
      </c>
      <c r="F184" s="230">
        <f>SUM(F185:F187)</f>
        <v>0</v>
      </c>
      <c r="G184" s="230">
        <f>SUM(G185:G187)</f>
        <v>0</v>
      </c>
      <c r="H184" s="229">
        <f t="shared" si="3"/>
        <v>3</v>
      </c>
    </row>
    <row r="185" spans="2:8" hidden="1" outlineLevel="1" x14ac:dyDescent="0.25">
      <c r="B185" s="232" t="s">
        <v>554</v>
      </c>
      <c r="C185" s="231">
        <v>1</v>
      </c>
      <c r="D185" s="230">
        <v>0</v>
      </c>
      <c r="E185" s="230">
        <v>0</v>
      </c>
      <c r="F185" s="230">
        <v>0</v>
      </c>
      <c r="G185" s="230">
        <v>0</v>
      </c>
      <c r="H185" s="231">
        <f t="shared" si="3"/>
        <v>1</v>
      </c>
    </row>
    <row r="186" spans="2:8" hidden="1" outlineLevel="1" x14ac:dyDescent="0.25">
      <c r="B186" s="232" t="s">
        <v>555</v>
      </c>
      <c r="C186" s="231">
        <v>1</v>
      </c>
      <c r="D186" s="230">
        <v>0</v>
      </c>
      <c r="E186" s="230">
        <v>0</v>
      </c>
      <c r="F186" s="230">
        <v>0</v>
      </c>
      <c r="G186" s="230">
        <v>0</v>
      </c>
      <c r="H186" s="231">
        <f t="shared" si="3"/>
        <v>1</v>
      </c>
    </row>
    <row r="187" spans="2:8" hidden="1" outlineLevel="1" x14ac:dyDescent="0.25">
      <c r="B187" s="232" t="s">
        <v>556</v>
      </c>
      <c r="C187" s="231">
        <v>1</v>
      </c>
      <c r="D187" s="230">
        <v>0</v>
      </c>
      <c r="E187" s="230">
        <v>0</v>
      </c>
      <c r="F187" s="230">
        <v>0</v>
      </c>
      <c r="G187" s="230">
        <v>0</v>
      </c>
      <c r="H187" s="231">
        <f t="shared" si="3"/>
        <v>1</v>
      </c>
    </row>
    <row r="188" spans="2:8" collapsed="1" x14ac:dyDescent="0.25">
      <c r="B188" s="228" t="s">
        <v>346</v>
      </c>
      <c r="C188" s="229">
        <f>SUM(C189:C197)</f>
        <v>9</v>
      </c>
      <c r="D188" s="230">
        <f>SUM(D189:D197)</f>
        <v>0</v>
      </c>
      <c r="E188" s="230">
        <f>SUM(E189:E197)</f>
        <v>0</v>
      </c>
      <c r="F188" s="230">
        <f>SUM(F189:F197)</f>
        <v>0</v>
      </c>
      <c r="G188" s="230">
        <f>SUM(G189:G197)</f>
        <v>0</v>
      </c>
      <c r="H188" s="229">
        <f t="shared" si="3"/>
        <v>9</v>
      </c>
    </row>
    <row r="189" spans="2:8" hidden="1" outlineLevel="1" x14ac:dyDescent="0.25">
      <c r="B189" s="232" t="s">
        <v>557</v>
      </c>
      <c r="C189" s="231">
        <v>1</v>
      </c>
      <c r="D189" s="230">
        <v>0</v>
      </c>
      <c r="E189" s="230">
        <v>0</v>
      </c>
      <c r="F189" s="230">
        <v>0</v>
      </c>
      <c r="G189" s="230">
        <v>0</v>
      </c>
      <c r="H189" s="231">
        <f t="shared" si="3"/>
        <v>1</v>
      </c>
    </row>
    <row r="190" spans="2:8" hidden="1" outlineLevel="1" x14ac:dyDescent="0.25">
      <c r="B190" s="232" t="s">
        <v>558</v>
      </c>
      <c r="C190" s="231">
        <v>1</v>
      </c>
      <c r="D190" s="230">
        <v>0</v>
      </c>
      <c r="E190" s="230">
        <v>0</v>
      </c>
      <c r="F190" s="230">
        <v>0</v>
      </c>
      <c r="G190" s="230">
        <v>0</v>
      </c>
      <c r="H190" s="231">
        <f t="shared" si="3"/>
        <v>1</v>
      </c>
    </row>
    <row r="191" spans="2:8" hidden="1" outlineLevel="1" x14ac:dyDescent="0.25">
      <c r="B191" s="232" t="s">
        <v>559</v>
      </c>
      <c r="C191" s="231">
        <v>1</v>
      </c>
      <c r="D191" s="230">
        <v>0</v>
      </c>
      <c r="E191" s="230">
        <v>0</v>
      </c>
      <c r="F191" s="230">
        <v>0</v>
      </c>
      <c r="G191" s="230">
        <v>0</v>
      </c>
      <c r="H191" s="231">
        <f t="shared" si="3"/>
        <v>1</v>
      </c>
    </row>
    <row r="192" spans="2:8" hidden="1" outlineLevel="1" x14ac:dyDescent="0.25">
      <c r="B192" s="232" t="s">
        <v>560</v>
      </c>
      <c r="C192" s="231">
        <v>1</v>
      </c>
      <c r="D192" s="230">
        <v>0</v>
      </c>
      <c r="E192" s="230">
        <v>0</v>
      </c>
      <c r="F192" s="230">
        <v>0</v>
      </c>
      <c r="G192" s="230">
        <v>0</v>
      </c>
      <c r="H192" s="231">
        <f t="shared" si="3"/>
        <v>1</v>
      </c>
    </row>
    <row r="193" spans="2:8" hidden="1" outlineLevel="1" x14ac:dyDescent="0.25">
      <c r="B193" s="232" t="s">
        <v>561</v>
      </c>
      <c r="C193" s="231">
        <v>1</v>
      </c>
      <c r="D193" s="230">
        <v>0</v>
      </c>
      <c r="E193" s="230">
        <v>0</v>
      </c>
      <c r="F193" s="230">
        <v>0</v>
      </c>
      <c r="G193" s="230">
        <v>0</v>
      </c>
      <c r="H193" s="231">
        <f t="shared" si="3"/>
        <v>1</v>
      </c>
    </row>
    <row r="194" spans="2:8" hidden="1" outlineLevel="1" x14ac:dyDescent="0.25">
      <c r="B194" s="232" t="s">
        <v>562</v>
      </c>
      <c r="C194" s="231">
        <v>1</v>
      </c>
      <c r="D194" s="230">
        <v>0</v>
      </c>
      <c r="E194" s="230">
        <v>0</v>
      </c>
      <c r="F194" s="230">
        <v>0</v>
      </c>
      <c r="G194" s="230">
        <v>0</v>
      </c>
      <c r="H194" s="231">
        <f t="shared" si="3"/>
        <v>1</v>
      </c>
    </row>
    <row r="195" spans="2:8" hidden="1" outlineLevel="1" x14ac:dyDescent="0.25">
      <c r="B195" s="232" t="s">
        <v>563</v>
      </c>
      <c r="C195" s="231">
        <v>1</v>
      </c>
      <c r="D195" s="230">
        <v>0</v>
      </c>
      <c r="E195" s="230">
        <v>0</v>
      </c>
      <c r="F195" s="230">
        <v>0</v>
      </c>
      <c r="G195" s="230">
        <v>0</v>
      </c>
      <c r="H195" s="231">
        <f t="shared" si="3"/>
        <v>1</v>
      </c>
    </row>
    <row r="196" spans="2:8" hidden="1" outlineLevel="1" x14ac:dyDescent="0.25">
      <c r="B196" s="232" t="s">
        <v>564</v>
      </c>
      <c r="C196" s="231">
        <v>1</v>
      </c>
      <c r="D196" s="230">
        <v>0</v>
      </c>
      <c r="E196" s="230">
        <v>0</v>
      </c>
      <c r="F196" s="230">
        <v>0</v>
      </c>
      <c r="G196" s="230">
        <v>0</v>
      </c>
      <c r="H196" s="231">
        <f t="shared" si="3"/>
        <v>1</v>
      </c>
    </row>
    <row r="197" spans="2:8" hidden="1" outlineLevel="1" x14ac:dyDescent="0.25">
      <c r="B197" s="232" t="s">
        <v>565</v>
      </c>
      <c r="C197" s="231">
        <v>1</v>
      </c>
      <c r="D197" s="230">
        <v>0</v>
      </c>
      <c r="E197" s="230">
        <v>0</v>
      </c>
      <c r="F197" s="230">
        <v>0</v>
      </c>
      <c r="G197" s="230">
        <v>0</v>
      </c>
      <c r="H197" s="231">
        <f t="shared" si="3"/>
        <v>1</v>
      </c>
    </row>
    <row r="198" spans="2:8" collapsed="1" x14ac:dyDescent="0.25">
      <c r="B198" s="228" t="s">
        <v>347</v>
      </c>
      <c r="C198" s="229">
        <f>SUM(C199:C338)</f>
        <v>140</v>
      </c>
      <c r="D198" s="230">
        <f>SUM(D199:D338)</f>
        <v>0</v>
      </c>
      <c r="E198" s="230">
        <f>SUM(E199:E338)</f>
        <v>0</v>
      </c>
      <c r="F198" s="230">
        <f>SUM(F199:F338)</f>
        <v>0</v>
      </c>
      <c r="G198" s="230">
        <f>SUM(G199:G338)</f>
        <v>0</v>
      </c>
      <c r="H198" s="229">
        <f t="shared" si="3"/>
        <v>140</v>
      </c>
    </row>
    <row r="199" spans="2:8" hidden="1" outlineLevel="1" x14ac:dyDescent="0.25">
      <c r="B199" s="232" t="s">
        <v>566</v>
      </c>
      <c r="C199" s="231">
        <v>1</v>
      </c>
      <c r="D199" s="230">
        <v>0</v>
      </c>
      <c r="E199" s="230">
        <v>0</v>
      </c>
      <c r="F199" s="230">
        <v>0</v>
      </c>
      <c r="G199" s="230">
        <v>0</v>
      </c>
      <c r="H199" s="231">
        <f t="shared" si="3"/>
        <v>1</v>
      </c>
    </row>
    <row r="200" spans="2:8" hidden="1" outlineLevel="1" x14ac:dyDescent="0.25">
      <c r="B200" s="232" t="s">
        <v>567</v>
      </c>
      <c r="C200" s="231">
        <v>1</v>
      </c>
      <c r="D200" s="230">
        <v>0</v>
      </c>
      <c r="E200" s="230">
        <v>0</v>
      </c>
      <c r="F200" s="230">
        <v>0</v>
      </c>
      <c r="G200" s="230">
        <v>0</v>
      </c>
      <c r="H200" s="231">
        <f t="shared" si="3"/>
        <v>1</v>
      </c>
    </row>
    <row r="201" spans="2:8" hidden="1" outlineLevel="1" x14ac:dyDescent="0.25">
      <c r="B201" s="232" t="s">
        <v>568</v>
      </c>
      <c r="C201" s="231">
        <v>1</v>
      </c>
      <c r="D201" s="230">
        <v>0</v>
      </c>
      <c r="E201" s="230">
        <v>0</v>
      </c>
      <c r="F201" s="230">
        <v>0</v>
      </c>
      <c r="G201" s="230">
        <v>0</v>
      </c>
      <c r="H201" s="231">
        <f t="shared" si="3"/>
        <v>1</v>
      </c>
    </row>
    <row r="202" spans="2:8" hidden="1" outlineLevel="1" x14ac:dyDescent="0.25">
      <c r="B202" s="232" t="s">
        <v>569</v>
      </c>
      <c r="C202" s="231">
        <v>1</v>
      </c>
      <c r="D202" s="230">
        <v>0</v>
      </c>
      <c r="E202" s="230">
        <v>0</v>
      </c>
      <c r="F202" s="230">
        <v>0</v>
      </c>
      <c r="G202" s="230">
        <v>0</v>
      </c>
      <c r="H202" s="231">
        <f t="shared" si="3"/>
        <v>1</v>
      </c>
    </row>
    <row r="203" spans="2:8" hidden="1" outlineLevel="1" x14ac:dyDescent="0.25">
      <c r="B203" s="232" t="s">
        <v>570</v>
      </c>
      <c r="C203" s="231">
        <v>1</v>
      </c>
      <c r="D203" s="230">
        <v>0</v>
      </c>
      <c r="E203" s="230">
        <v>0</v>
      </c>
      <c r="F203" s="230">
        <v>0</v>
      </c>
      <c r="G203" s="230">
        <v>0</v>
      </c>
      <c r="H203" s="231">
        <f t="shared" si="3"/>
        <v>1</v>
      </c>
    </row>
    <row r="204" spans="2:8" hidden="1" outlineLevel="1" x14ac:dyDescent="0.25">
      <c r="B204" s="232" t="s">
        <v>571</v>
      </c>
      <c r="C204" s="231">
        <v>1</v>
      </c>
      <c r="D204" s="230">
        <v>0</v>
      </c>
      <c r="E204" s="230">
        <v>0</v>
      </c>
      <c r="F204" s="230">
        <v>0</v>
      </c>
      <c r="G204" s="230">
        <v>0</v>
      </c>
      <c r="H204" s="231">
        <f t="shared" si="3"/>
        <v>1</v>
      </c>
    </row>
    <row r="205" spans="2:8" hidden="1" outlineLevel="1" x14ac:dyDescent="0.25">
      <c r="B205" s="232" t="s">
        <v>572</v>
      </c>
      <c r="C205" s="231">
        <v>1</v>
      </c>
      <c r="D205" s="230">
        <v>0</v>
      </c>
      <c r="E205" s="230">
        <v>0</v>
      </c>
      <c r="F205" s="230">
        <v>0</v>
      </c>
      <c r="G205" s="230">
        <v>0</v>
      </c>
      <c r="H205" s="231">
        <f t="shared" si="3"/>
        <v>1</v>
      </c>
    </row>
    <row r="206" spans="2:8" hidden="1" outlineLevel="1" x14ac:dyDescent="0.25">
      <c r="B206" s="232" t="s">
        <v>573</v>
      </c>
      <c r="C206" s="231">
        <v>1</v>
      </c>
      <c r="D206" s="230">
        <v>0</v>
      </c>
      <c r="E206" s="230">
        <v>0</v>
      </c>
      <c r="F206" s="230">
        <v>0</v>
      </c>
      <c r="G206" s="230">
        <v>0</v>
      </c>
      <c r="H206" s="231">
        <f t="shared" si="3"/>
        <v>1</v>
      </c>
    </row>
    <row r="207" spans="2:8" hidden="1" outlineLevel="1" x14ac:dyDescent="0.25">
      <c r="B207" s="232" t="s">
        <v>574</v>
      </c>
      <c r="C207" s="231">
        <v>1</v>
      </c>
      <c r="D207" s="230">
        <v>0</v>
      </c>
      <c r="E207" s="230">
        <v>0</v>
      </c>
      <c r="F207" s="230">
        <v>0</v>
      </c>
      <c r="G207" s="230">
        <v>0</v>
      </c>
      <c r="H207" s="231">
        <f t="shared" si="3"/>
        <v>1</v>
      </c>
    </row>
    <row r="208" spans="2:8" hidden="1" outlineLevel="1" x14ac:dyDescent="0.25">
      <c r="B208" s="232" t="s">
        <v>575</v>
      </c>
      <c r="C208" s="231">
        <v>1</v>
      </c>
      <c r="D208" s="230">
        <v>0</v>
      </c>
      <c r="E208" s="230">
        <v>0</v>
      </c>
      <c r="F208" s="230">
        <v>0</v>
      </c>
      <c r="G208" s="230">
        <v>0</v>
      </c>
      <c r="H208" s="231">
        <f t="shared" si="3"/>
        <v>1</v>
      </c>
    </row>
    <row r="209" spans="2:8" hidden="1" outlineLevel="1" x14ac:dyDescent="0.25">
      <c r="B209" s="232" t="s">
        <v>4</v>
      </c>
      <c r="C209" s="231">
        <v>1</v>
      </c>
      <c r="D209" s="230">
        <v>0</v>
      </c>
      <c r="E209" s="230">
        <v>0</v>
      </c>
      <c r="F209" s="230">
        <v>0</v>
      </c>
      <c r="G209" s="230">
        <v>0</v>
      </c>
      <c r="H209" s="231">
        <f t="shared" si="3"/>
        <v>1</v>
      </c>
    </row>
    <row r="210" spans="2:8" hidden="1" outlineLevel="1" x14ac:dyDescent="0.25">
      <c r="B210" s="232" t="s">
        <v>576</v>
      </c>
      <c r="C210" s="231">
        <v>1</v>
      </c>
      <c r="D210" s="230">
        <v>0</v>
      </c>
      <c r="E210" s="230">
        <v>0</v>
      </c>
      <c r="F210" s="230">
        <v>0</v>
      </c>
      <c r="G210" s="230">
        <v>0</v>
      </c>
      <c r="H210" s="231">
        <f t="shared" si="3"/>
        <v>1</v>
      </c>
    </row>
    <row r="211" spans="2:8" hidden="1" outlineLevel="1" x14ac:dyDescent="0.25">
      <c r="B211" s="232" t="s">
        <v>577</v>
      </c>
      <c r="C211" s="231">
        <v>1</v>
      </c>
      <c r="D211" s="230">
        <v>0</v>
      </c>
      <c r="E211" s="230">
        <v>0</v>
      </c>
      <c r="F211" s="230">
        <v>0</v>
      </c>
      <c r="G211" s="230">
        <v>0</v>
      </c>
      <c r="H211" s="231">
        <f t="shared" si="3"/>
        <v>1</v>
      </c>
    </row>
    <row r="212" spans="2:8" hidden="1" outlineLevel="1" x14ac:dyDescent="0.25">
      <c r="B212" s="232" t="s">
        <v>578</v>
      </c>
      <c r="C212" s="231">
        <v>1</v>
      </c>
      <c r="D212" s="230">
        <v>0</v>
      </c>
      <c r="E212" s="230">
        <v>0</v>
      </c>
      <c r="F212" s="230">
        <v>0</v>
      </c>
      <c r="G212" s="230">
        <v>0</v>
      </c>
      <c r="H212" s="231">
        <f t="shared" si="3"/>
        <v>1</v>
      </c>
    </row>
    <row r="213" spans="2:8" hidden="1" outlineLevel="1" x14ac:dyDescent="0.25">
      <c r="B213" s="232" t="s">
        <v>579</v>
      </c>
      <c r="C213" s="231">
        <v>1</v>
      </c>
      <c r="D213" s="230">
        <v>0</v>
      </c>
      <c r="E213" s="230">
        <v>0</v>
      </c>
      <c r="F213" s="230">
        <v>0</v>
      </c>
      <c r="G213" s="230">
        <v>0</v>
      </c>
      <c r="H213" s="231">
        <f t="shared" si="3"/>
        <v>1</v>
      </c>
    </row>
    <row r="214" spans="2:8" hidden="1" outlineLevel="1" x14ac:dyDescent="0.25">
      <c r="B214" s="232" t="s">
        <v>580</v>
      </c>
      <c r="C214" s="231">
        <v>1</v>
      </c>
      <c r="D214" s="230">
        <v>0</v>
      </c>
      <c r="E214" s="230">
        <v>0</v>
      </c>
      <c r="F214" s="230">
        <v>0</v>
      </c>
      <c r="G214" s="230">
        <v>0</v>
      </c>
      <c r="H214" s="231">
        <f t="shared" si="3"/>
        <v>1</v>
      </c>
    </row>
    <row r="215" spans="2:8" hidden="1" outlineLevel="1" x14ac:dyDescent="0.25">
      <c r="B215" s="232" t="s">
        <v>6</v>
      </c>
      <c r="C215" s="231">
        <v>1</v>
      </c>
      <c r="D215" s="230">
        <v>0</v>
      </c>
      <c r="E215" s="230">
        <v>0</v>
      </c>
      <c r="F215" s="230">
        <v>0</v>
      </c>
      <c r="G215" s="230">
        <v>0</v>
      </c>
      <c r="H215" s="231">
        <f t="shared" si="3"/>
        <v>1</v>
      </c>
    </row>
    <row r="216" spans="2:8" hidden="1" outlineLevel="1" x14ac:dyDescent="0.25">
      <c r="B216" s="232" t="s">
        <v>581</v>
      </c>
      <c r="C216" s="231">
        <v>1</v>
      </c>
      <c r="D216" s="230">
        <v>0</v>
      </c>
      <c r="E216" s="230">
        <v>0</v>
      </c>
      <c r="F216" s="230">
        <v>0</v>
      </c>
      <c r="G216" s="230">
        <v>0</v>
      </c>
      <c r="H216" s="231">
        <f t="shared" si="3"/>
        <v>1</v>
      </c>
    </row>
    <row r="217" spans="2:8" hidden="1" outlineLevel="1" x14ac:dyDescent="0.25">
      <c r="B217" s="232" t="s">
        <v>582</v>
      </c>
      <c r="C217" s="231">
        <v>1</v>
      </c>
      <c r="D217" s="230">
        <v>0</v>
      </c>
      <c r="E217" s="230">
        <v>0</v>
      </c>
      <c r="F217" s="230">
        <v>0</v>
      </c>
      <c r="G217" s="230">
        <v>0</v>
      </c>
      <c r="H217" s="231">
        <f t="shared" si="3"/>
        <v>1</v>
      </c>
    </row>
    <row r="218" spans="2:8" hidden="1" outlineLevel="1" x14ac:dyDescent="0.25">
      <c r="B218" s="232" t="s">
        <v>583</v>
      </c>
      <c r="C218" s="231">
        <v>1</v>
      </c>
      <c r="D218" s="230">
        <v>0</v>
      </c>
      <c r="E218" s="230">
        <v>0</v>
      </c>
      <c r="F218" s="230">
        <v>0</v>
      </c>
      <c r="G218" s="230">
        <v>0</v>
      </c>
      <c r="H218" s="231">
        <f t="shared" si="3"/>
        <v>1</v>
      </c>
    </row>
    <row r="219" spans="2:8" hidden="1" outlineLevel="1" x14ac:dyDescent="0.25">
      <c r="B219" s="232" t="s">
        <v>584</v>
      </c>
      <c r="C219" s="231">
        <v>1</v>
      </c>
      <c r="D219" s="230">
        <v>0</v>
      </c>
      <c r="E219" s="230">
        <v>0</v>
      </c>
      <c r="F219" s="230">
        <v>0</v>
      </c>
      <c r="G219" s="230">
        <v>0</v>
      </c>
      <c r="H219" s="231">
        <f t="shared" si="3"/>
        <v>1</v>
      </c>
    </row>
    <row r="220" spans="2:8" hidden="1" outlineLevel="1" x14ac:dyDescent="0.25">
      <c r="B220" s="232" t="s">
        <v>585</v>
      </c>
      <c r="C220" s="231">
        <v>1</v>
      </c>
      <c r="D220" s="230">
        <v>0</v>
      </c>
      <c r="E220" s="230">
        <v>0</v>
      </c>
      <c r="F220" s="230">
        <v>0</v>
      </c>
      <c r="G220" s="230">
        <v>0</v>
      </c>
      <c r="H220" s="231">
        <f t="shared" si="3"/>
        <v>1</v>
      </c>
    </row>
    <row r="221" spans="2:8" hidden="1" outlineLevel="1" x14ac:dyDescent="0.25">
      <c r="B221" s="232" t="s">
        <v>586</v>
      </c>
      <c r="C221" s="231">
        <v>1</v>
      </c>
      <c r="D221" s="230">
        <v>0</v>
      </c>
      <c r="E221" s="230">
        <v>0</v>
      </c>
      <c r="F221" s="230">
        <v>0</v>
      </c>
      <c r="G221" s="230">
        <v>0</v>
      </c>
      <c r="H221" s="231">
        <f t="shared" si="3"/>
        <v>1</v>
      </c>
    </row>
    <row r="222" spans="2:8" hidden="1" outlineLevel="1" x14ac:dyDescent="0.25">
      <c r="B222" s="233" t="s">
        <v>587</v>
      </c>
      <c r="C222" s="231">
        <v>1</v>
      </c>
      <c r="D222" s="230">
        <v>0</v>
      </c>
      <c r="E222" s="230">
        <v>0</v>
      </c>
      <c r="F222" s="230">
        <v>0</v>
      </c>
      <c r="G222" s="230">
        <v>0</v>
      </c>
      <c r="H222" s="231">
        <f t="shared" si="3"/>
        <v>1</v>
      </c>
    </row>
    <row r="223" spans="2:8" hidden="1" outlineLevel="1" x14ac:dyDescent="0.25">
      <c r="B223" s="232" t="s">
        <v>588</v>
      </c>
      <c r="C223" s="231">
        <v>1</v>
      </c>
      <c r="D223" s="230">
        <v>0</v>
      </c>
      <c r="E223" s="230">
        <v>0</v>
      </c>
      <c r="F223" s="230">
        <v>0</v>
      </c>
      <c r="G223" s="230">
        <v>0</v>
      </c>
      <c r="H223" s="231">
        <f t="shared" si="3"/>
        <v>1</v>
      </c>
    </row>
    <row r="224" spans="2:8" hidden="1" outlineLevel="1" x14ac:dyDescent="0.25">
      <c r="B224" s="232" t="s">
        <v>589</v>
      </c>
      <c r="C224" s="231">
        <v>1</v>
      </c>
      <c r="D224" s="230">
        <v>0</v>
      </c>
      <c r="E224" s="230">
        <v>0</v>
      </c>
      <c r="F224" s="230">
        <v>0</v>
      </c>
      <c r="G224" s="230">
        <v>0</v>
      </c>
      <c r="H224" s="231">
        <f t="shared" si="3"/>
        <v>1</v>
      </c>
    </row>
    <row r="225" spans="2:8" hidden="1" outlineLevel="1" x14ac:dyDescent="0.25">
      <c r="B225" s="232" t="s">
        <v>590</v>
      </c>
      <c r="C225" s="231">
        <v>1</v>
      </c>
      <c r="D225" s="230">
        <v>0</v>
      </c>
      <c r="E225" s="230">
        <v>0</v>
      </c>
      <c r="F225" s="230">
        <v>0</v>
      </c>
      <c r="G225" s="230">
        <v>0</v>
      </c>
      <c r="H225" s="231">
        <f t="shared" si="3"/>
        <v>1</v>
      </c>
    </row>
    <row r="226" spans="2:8" hidden="1" outlineLevel="1" x14ac:dyDescent="0.25">
      <c r="B226" s="232" t="s">
        <v>591</v>
      </c>
      <c r="C226" s="231">
        <v>1</v>
      </c>
      <c r="D226" s="230">
        <v>0</v>
      </c>
      <c r="E226" s="230">
        <v>0</v>
      </c>
      <c r="F226" s="230">
        <v>0</v>
      </c>
      <c r="G226" s="230">
        <v>0</v>
      </c>
      <c r="H226" s="231">
        <f t="shared" si="3"/>
        <v>1</v>
      </c>
    </row>
    <row r="227" spans="2:8" hidden="1" outlineLevel="1" x14ac:dyDescent="0.25">
      <c r="B227" s="232" t="s">
        <v>592</v>
      </c>
      <c r="C227" s="231">
        <v>1</v>
      </c>
      <c r="D227" s="230">
        <v>0</v>
      </c>
      <c r="E227" s="230">
        <v>0</v>
      </c>
      <c r="F227" s="230">
        <v>0</v>
      </c>
      <c r="G227" s="230">
        <v>0</v>
      </c>
      <c r="H227" s="231">
        <f t="shared" si="3"/>
        <v>1</v>
      </c>
    </row>
    <row r="228" spans="2:8" hidden="1" outlineLevel="1" x14ac:dyDescent="0.25">
      <c r="B228" s="232" t="s">
        <v>593</v>
      </c>
      <c r="C228" s="231">
        <v>1</v>
      </c>
      <c r="D228" s="230">
        <v>0</v>
      </c>
      <c r="E228" s="230">
        <v>0</v>
      </c>
      <c r="F228" s="230">
        <v>0</v>
      </c>
      <c r="G228" s="230">
        <v>0</v>
      </c>
      <c r="H228" s="231">
        <f t="shared" si="3"/>
        <v>1</v>
      </c>
    </row>
    <row r="229" spans="2:8" hidden="1" outlineLevel="1" x14ac:dyDescent="0.25">
      <c r="B229" s="232" t="s">
        <v>594</v>
      </c>
      <c r="C229" s="231">
        <v>1</v>
      </c>
      <c r="D229" s="230">
        <v>0</v>
      </c>
      <c r="E229" s="230">
        <v>0</v>
      </c>
      <c r="F229" s="230">
        <v>0</v>
      </c>
      <c r="G229" s="230">
        <v>0</v>
      </c>
      <c r="H229" s="231">
        <f t="shared" si="3"/>
        <v>1</v>
      </c>
    </row>
    <row r="230" spans="2:8" hidden="1" outlineLevel="1" x14ac:dyDescent="0.25">
      <c r="B230" s="232" t="s">
        <v>595</v>
      </c>
      <c r="C230" s="231">
        <v>1</v>
      </c>
      <c r="D230" s="230">
        <v>0</v>
      </c>
      <c r="E230" s="230">
        <v>0</v>
      </c>
      <c r="F230" s="230">
        <v>0</v>
      </c>
      <c r="G230" s="230">
        <v>0</v>
      </c>
      <c r="H230" s="231">
        <f t="shared" si="3"/>
        <v>1</v>
      </c>
    </row>
    <row r="231" spans="2:8" hidden="1" outlineLevel="1" x14ac:dyDescent="0.25">
      <c r="B231" s="232" t="s">
        <v>596</v>
      </c>
      <c r="C231" s="231">
        <v>1</v>
      </c>
      <c r="D231" s="230">
        <v>0</v>
      </c>
      <c r="E231" s="230">
        <v>0</v>
      </c>
      <c r="F231" s="230">
        <v>0</v>
      </c>
      <c r="G231" s="230">
        <v>0</v>
      </c>
      <c r="H231" s="231">
        <f t="shared" si="3"/>
        <v>1</v>
      </c>
    </row>
    <row r="232" spans="2:8" hidden="1" outlineLevel="1" x14ac:dyDescent="0.25">
      <c r="B232" s="232" t="s">
        <v>597</v>
      </c>
      <c r="C232" s="231">
        <v>1</v>
      </c>
      <c r="D232" s="230">
        <v>0</v>
      </c>
      <c r="E232" s="230">
        <v>0</v>
      </c>
      <c r="F232" s="230">
        <v>0</v>
      </c>
      <c r="G232" s="230">
        <v>0</v>
      </c>
      <c r="H232" s="231">
        <f t="shared" si="3"/>
        <v>1</v>
      </c>
    </row>
    <row r="233" spans="2:8" hidden="1" outlineLevel="1" x14ac:dyDescent="0.25">
      <c r="B233" s="232" t="s">
        <v>598</v>
      </c>
      <c r="C233" s="231">
        <v>1</v>
      </c>
      <c r="D233" s="230">
        <v>0</v>
      </c>
      <c r="E233" s="230">
        <v>0</v>
      </c>
      <c r="F233" s="230">
        <v>0</v>
      </c>
      <c r="G233" s="230">
        <v>0</v>
      </c>
      <c r="H233" s="231">
        <f t="shared" si="3"/>
        <v>1</v>
      </c>
    </row>
    <row r="234" spans="2:8" hidden="1" outlineLevel="1" x14ac:dyDescent="0.25">
      <c r="B234" s="232" t="s">
        <v>599</v>
      </c>
      <c r="C234" s="231">
        <v>1</v>
      </c>
      <c r="D234" s="230">
        <v>0</v>
      </c>
      <c r="E234" s="230">
        <v>0</v>
      </c>
      <c r="F234" s="230">
        <v>0</v>
      </c>
      <c r="G234" s="230">
        <v>0</v>
      </c>
      <c r="H234" s="231">
        <f t="shared" si="3"/>
        <v>1</v>
      </c>
    </row>
    <row r="235" spans="2:8" hidden="1" outlineLevel="1" x14ac:dyDescent="0.25">
      <c r="B235" s="232" t="s">
        <v>600</v>
      </c>
      <c r="C235" s="231">
        <v>1</v>
      </c>
      <c r="D235" s="230">
        <v>0</v>
      </c>
      <c r="E235" s="230">
        <v>0</v>
      </c>
      <c r="F235" s="230">
        <v>0</v>
      </c>
      <c r="G235" s="230">
        <v>0</v>
      </c>
      <c r="H235" s="231">
        <f t="shared" si="3"/>
        <v>1</v>
      </c>
    </row>
    <row r="236" spans="2:8" hidden="1" outlineLevel="1" x14ac:dyDescent="0.25">
      <c r="B236" s="232" t="s">
        <v>601</v>
      </c>
      <c r="C236" s="231">
        <v>1</v>
      </c>
      <c r="D236" s="230">
        <v>0</v>
      </c>
      <c r="E236" s="230">
        <v>0</v>
      </c>
      <c r="F236" s="230">
        <v>0</v>
      </c>
      <c r="G236" s="230">
        <v>0</v>
      </c>
      <c r="H236" s="231">
        <f t="shared" si="3"/>
        <v>1</v>
      </c>
    </row>
    <row r="237" spans="2:8" hidden="1" outlineLevel="1" x14ac:dyDescent="0.25">
      <c r="B237" s="232" t="s">
        <v>602</v>
      </c>
      <c r="C237" s="231">
        <v>1</v>
      </c>
      <c r="D237" s="230">
        <v>0</v>
      </c>
      <c r="E237" s="230">
        <v>0</v>
      </c>
      <c r="F237" s="230">
        <v>0</v>
      </c>
      <c r="G237" s="230">
        <v>0</v>
      </c>
      <c r="H237" s="231">
        <f t="shared" si="3"/>
        <v>1</v>
      </c>
    </row>
    <row r="238" spans="2:8" hidden="1" outlineLevel="1" x14ac:dyDescent="0.25">
      <c r="B238" s="232" t="s">
        <v>603</v>
      </c>
      <c r="C238" s="231">
        <v>1</v>
      </c>
      <c r="D238" s="230">
        <v>0</v>
      </c>
      <c r="E238" s="230">
        <v>0</v>
      </c>
      <c r="F238" s="230">
        <v>0</v>
      </c>
      <c r="G238" s="230">
        <v>0</v>
      </c>
      <c r="H238" s="231">
        <f t="shared" si="3"/>
        <v>1</v>
      </c>
    </row>
    <row r="239" spans="2:8" hidden="1" outlineLevel="1" x14ac:dyDescent="0.25">
      <c r="B239" s="232" t="s">
        <v>604</v>
      </c>
      <c r="C239" s="231">
        <v>1</v>
      </c>
      <c r="D239" s="230">
        <v>0</v>
      </c>
      <c r="E239" s="230">
        <v>0</v>
      </c>
      <c r="F239" s="230">
        <v>0</v>
      </c>
      <c r="G239" s="230">
        <v>0</v>
      </c>
      <c r="H239" s="231">
        <f t="shared" si="3"/>
        <v>1</v>
      </c>
    </row>
    <row r="240" spans="2:8" hidden="1" outlineLevel="1" x14ac:dyDescent="0.25">
      <c r="B240" s="232" t="s">
        <v>605</v>
      </c>
      <c r="C240" s="231">
        <v>1</v>
      </c>
      <c r="D240" s="230">
        <v>0</v>
      </c>
      <c r="E240" s="230">
        <v>0</v>
      </c>
      <c r="F240" s="230">
        <v>0</v>
      </c>
      <c r="G240" s="230">
        <v>0</v>
      </c>
      <c r="H240" s="231">
        <f t="shared" si="3"/>
        <v>1</v>
      </c>
    </row>
    <row r="241" spans="2:8" hidden="1" outlineLevel="1" x14ac:dyDescent="0.25">
      <c r="B241" s="232" t="s">
        <v>606</v>
      </c>
      <c r="C241" s="231">
        <v>1</v>
      </c>
      <c r="D241" s="230">
        <v>0</v>
      </c>
      <c r="E241" s="230">
        <v>0</v>
      </c>
      <c r="F241" s="230">
        <v>0</v>
      </c>
      <c r="G241" s="230">
        <v>0</v>
      </c>
      <c r="H241" s="231">
        <f t="shared" ref="H241:H304" si="4">SUM(C241:G241)</f>
        <v>1</v>
      </c>
    </row>
    <row r="242" spans="2:8" hidden="1" outlineLevel="1" x14ac:dyDescent="0.25">
      <c r="B242" s="232" t="s">
        <v>607</v>
      </c>
      <c r="C242" s="231">
        <v>1</v>
      </c>
      <c r="D242" s="230">
        <v>0</v>
      </c>
      <c r="E242" s="230">
        <v>0</v>
      </c>
      <c r="F242" s="230">
        <v>0</v>
      </c>
      <c r="G242" s="230">
        <v>0</v>
      </c>
      <c r="H242" s="231">
        <f t="shared" si="4"/>
        <v>1</v>
      </c>
    </row>
    <row r="243" spans="2:8" hidden="1" outlineLevel="1" x14ac:dyDescent="0.25">
      <c r="B243" s="232" t="s">
        <v>608</v>
      </c>
      <c r="C243" s="231">
        <v>1</v>
      </c>
      <c r="D243" s="230">
        <v>0</v>
      </c>
      <c r="E243" s="230">
        <v>0</v>
      </c>
      <c r="F243" s="230">
        <v>0</v>
      </c>
      <c r="G243" s="230">
        <v>0</v>
      </c>
      <c r="H243" s="231">
        <f t="shared" si="4"/>
        <v>1</v>
      </c>
    </row>
    <row r="244" spans="2:8" hidden="1" outlineLevel="1" x14ac:dyDescent="0.25">
      <c r="B244" s="232" t="s">
        <v>609</v>
      </c>
      <c r="C244" s="231">
        <v>1</v>
      </c>
      <c r="D244" s="230">
        <v>0</v>
      </c>
      <c r="E244" s="230">
        <v>0</v>
      </c>
      <c r="F244" s="230">
        <v>0</v>
      </c>
      <c r="G244" s="230">
        <v>0</v>
      </c>
      <c r="H244" s="231">
        <f t="shared" si="4"/>
        <v>1</v>
      </c>
    </row>
    <row r="245" spans="2:8" hidden="1" outlineLevel="1" x14ac:dyDescent="0.25">
      <c r="B245" s="232" t="s">
        <v>610</v>
      </c>
      <c r="C245" s="231">
        <v>1</v>
      </c>
      <c r="D245" s="230">
        <v>0</v>
      </c>
      <c r="E245" s="230">
        <v>0</v>
      </c>
      <c r="F245" s="230">
        <v>0</v>
      </c>
      <c r="G245" s="230">
        <v>0</v>
      </c>
      <c r="H245" s="231">
        <f t="shared" si="4"/>
        <v>1</v>
      </c>
    </row>
    <row r="246" spans="2:8" hidden="1" outlineLevel="1" x14ac:dyDescent="0.25">
      <c r="B246" s="232" t="s">
        <v>611</v>
      </c>
      <c r="C246" s="231">
        <v>1</v>
      </c>
      <c r="D246" s="230">
        <v>0</v>
      </c>
      <c r="E246" s="230">
        <v>0</v>
      </c>
      <c r="F246" s="230">
        <v>0</v>
      </c>
      <c r="G246" s="230">
        <v>0</v>
      </c>
      <c r="H246" s="231">
        <f t="shared" si="4"/>
        <v>1</v>
      </c>
    </row>
    <row r="247" spans="2:8" hidden="1" outlineLevel="1" x14ac:dyDescent="0.25">
      <c r="B247" s="232" t="s">
        <v>612</v>
      </c>
      <c r="C247" s="231">
        <v>1</v>
      </c>
      <c r="D247" s="230">
        <v>0</v>
      </c>
      <c r="E247" s="230">
        <v>0</v>
      </c>
      <c r="F247" s="230">
        <v>0</v>
      </c>
      <c r="G247" s="230">
        <v>0</v>
      </c>
      <c r="H247" s="231">
        <f t="shared" si="4"/>
        <v>1</v>
      </c>
    </row>
    <row r="248" spans="2:8" hidden="1" outlineLevel="1" x14ac:dyDescent="0.25">
      <c r="B248" s="232" t="s">
        <v>613</v>
      </c>
      <c r="C248" s="231">
        <v>1</v>
      </c>
      <c r="D248" s="230">
        <v>0</v>
      </c>
      <c r="E248" s="230">
        <v>0</v>
      </c>
      <c r="F248" s="230">
        <v>0</v>
      </c>
      <c r="G248" s="230">
        <v>0</v>
      </c>
      <c r="H248" s="231">
        <f t="shared" si="4"/>
        <v>1</v>
      </c>
    </row>
    <row r="249" spans="2:8" hidden="1" outlineLevel="1" x14ac:dyDescent="0.25">
      <c r="B249" s="232" t="s">
        <v>614</v>
      </c>
      <c r="C249" s="231">
        <v>1</v>
      </c>
      <c r="D249" s="230">
        <v>0</v>
      </c>
      <c r="E249" s="230">
        <v>0</v>
      </c>
      <c r="F249" s="230">
        <v>0</v>
      </c>
      <c r="G249" s="230">
        <v>0</v>
      </c>
      <c r="H249" s="231">
        <f t="shared" si="4"/>
        <v>1</v>
      </c>
    </row>
    <row r="250" spans="2:8" hidden="1" outlineLevel="1" x14ac:dyDescent="0.25">
      <c r="B250" s="232" t="s">
        <v>615</v>
      </c>
      <c r="C250" s="231">
        <v>1</v>
      </c>
      <c r="D250" s="230">
        <v>0</v>
      </c>
      <c r="E250" s="230">
        <v>0</v>
      </c>
      <c r="F250" s="230">
        <v>0</v>
      </c>
      <c r="G250" s="230">
        <v>0</v>
      </c>
      <c r="H250" s="231">
        <f t="shared" si="4"/>
        <v>1</v>
      </c>
    </row>
    <row r="251" spans="2:8" hidden="1" outlineLevel="1" x14ac:dyDescent="0.25">
      <c r="B251" s="232" t="s">
        <v>616</v>
      </c>
      <c r="C251" s="231">
        <v>1</v>
      </c>
      <c r="D251" s="230">
        <v>0</v>
      </c>
      <c r="E251" s="230">
        <v>0</v>
      </c>
      <c r="F251" s="230">
        <v>0</v>
      </c>
      <c r="G251" s="230">
        <v>0</v>
      </c>
      <c r="H251" s="231">
        <f t="shared" si="4"/>
        <v>1</v>
      </c>
    </row>
    <row r="252" spans="2:8" hidden="1" outlineLevel="1" x14ac:dyDescent="0.25">
      <c r="B252" s="232" t="s">
        <v>617</v>
      </c>
      <c r="C252" s="231">
        <v>1</v>
      </c>
      <c r="D252" s="230">
        <v>0</v>
      </c>
      <c r="E252" s="230">
        <v>0</v>
      </c>
      <c r="F252" s="230">
        <v>0</v>
      </c>
      <c r="G252" s="230">
        <v>0</v>
      </c>
      <c r="H252" s="231">
        <f t="shared" si="4"/>
        <v>1</v>
      </c>
    </row>
    <row r="253" spans="2:8" hidden="1" outlineLevel="1" x14ac:dyDescent="0.25">
      <c r="B253" s="232" t="s">
        <v>618</v>
      </c>
      <c r="C253" s="231">
        <v>1</v>
      </c>
      <c r="D253" s="230">
        <v>0</v>
      </c>
      <c r="E253" s="230">
        <v>0</v>
      </c>
      <c r="F253" s="230">
        <v>0</v>
      </c>
      <c r="G253" s="230">
        <v>0</v>
      </c>
      <c r="H253" s="231">
        <f t="shared" si="4"/>
        <v>1</v>
      </c>
    </row>
    <row r="254" spans="2:8" hidden="1" outlineLevel="1" x14ac:dyDescent="0.25">
      <c r="B254" s="232" t="s">
        <v>619</v>
      </c>
      <c r="C254" s="231">
        <v>1</v>
      </c>
      <c r="D254" s="230">
        <v>0</v>
      </c>
      <c r="E254" s="230">
        <v>0</v>
      </c>
      <c r="F254" s="230">
        <v>0</v>
      </c>
      <c r="G254" s="230">
        <v>0</v>
      </c>
      <c r="H254" s="231">
        <f t="shared" si="4"/>
        <v>1</v>
      </c>
    </row>
    <row r="255" spans="2:8" hidden="1" outlineLevel="1" x14ac:dyDescent="0.25">
      <c r="B255" s="232" t="s">
        <v>620</v>
      </c>
      <c r="C255" s="231">
        <v>1</v>
      </c>
      <c r="D255" s="230">
        <v>0</v>
      </c>
      <c r="E255" s="230">
        <v>0</v>
      </c>
      <c r="F255" s="230">
        <v>0</v>
      </c>
      <c r="G255" s="230">
        <v>0</v>
      </c>
      <c r="H255" s="231">
        <f t="shared" si="4"/>
        <v>1</v>
      </c>
    </row>
    <row r="256" spans="2:8" hidden="1" outlineLevel="1" x14ac:dyDescent="0.25">
      <c r="B256" s="232" t="s">
        <v>621</v>
      </c>
      <c r="C256" s="231">
        <v>1</v>
      </c>
      <c r="D256" s="230">
        <v>0</v>
      </c>
      <c r="E256" s="230">
        <v>0</v>
      </c>
      <c r="F256" s="230">
        <v>0</v>
      </c>
      <c r="G256" s="230">
        <v>0</v>
      </c>
      <c r="H256" s="231">
        <f t="shared" si="4"/>
        <v>1</v>
      </c>
    </row>
    <row r="257" spans="2:8" hidden="1" outlineLevel="1" x14ac:dyDescent="0.25">
      <c r="B257" s="232" t="s">
        <v>622</v>
      </c>
      <c r="C257" s="231">
        <v>1</v>
      </c>
      <c r="D257" s="230">
        <v>0</v>
      </c>
      <c r="E257" s="230">
        <v>0</v>
      </c>
      <c r="F257" s="230">
        <v>0</v>
      </c>
      <c r="G257" s="230">
        <v>0</v>
      </c>
      <c r="H257" s="231">
        <f t="shared" si="4"/>
        <v>1</v>
      </c>
    </row>
    <row r="258" spans="2:8" hidden="1" outlineLevel="1" x14ac:dyDescent="0.25">
      <c r="B258" s="232" t="s">
        <v>623</v>
      </c>
      <c r="C258" s="231">
        <v>1</v>
      </c>
      <c r="D258" s="230">
        <v>0</v>
      </c>
      <c r="E258" s="230">
        <v>0</v>
      </c>
      <c r="F258" s="230">
        <v>0</v>
      </c>
      <c r="G258" s="230">
        <v>0</v>
      </c>
      <c r="H258" s="231">
        <f t="shared" si="4"/>
        <v>1</v>
      </c>
    </row>
    <row r="259" spans="2:8" hidden="1" outlineLevel="1" x14ac:dyDescent="0.25">
      <c r="B259" s="232" t="s">
        <v>624</v>
      </c>
      <c r="C259" s="231">
        <v>1</v>
      </c>
      <c r="D259" s="230">
        <v>0</v>
      </c>
      <c r="E259" s="230">
        <v>0</v>
      </c>
      <c r="F259" s="230">
        <v>0</v>
      </c>
      <c r="G259" s="230">
        <v>0</v>
      </c>
      <c r="H259" s="231">
        <f t="shared" si="4"/>
        <v>1</v>
      </c>
    </row>
    <row r="260" spans="2:8" hidden="1" outlineLevel="1" x14ac:dyDescent="0.25">
      <c r="B260" s="232" t="s">
        <v>625</v>
      </c>
      <c r="C260" s="231">
        <v>1</v>
      </c>
      <c r="D260" s="230">
        <v>0</v>
      </c>
      <c r="E260" s="230">
        <v>0</v>
      </c>
      <c r="F260" s="230">
        <v>0</v>
      </c>
      <c r="G260" s="230">
        <v>0</v>
      </c>
      <c r="H260" s="231">
        <f t="shared" si="4"/>
        <v>1</v>
      </c>
    </row>
    <row r="261" spans="2:8" hidden="1" outlineLevel="1" x14ac:dyDescent="0.25">
      <c r="B261" s="232" t="s">
        <v>626</v>
      </c>
      <c r="C261" s="231">
        <v>1</v>
      </c>
      <c r="D261" s="230">
        <v>0</v>
      </c>
      <c r="E261" s="230">
        <v>0</v>
      </c>
      <c r="F261" s="230">
        <v>0</v>
      </c>
      <c r="G261" s="230">
        <v>0</v>
      </c>
      <c r="H261" s="231">
        <f t="shared" si="4"/>
        <v>1</v>
      </c>
    </row>
    <row r="262" spans="2:8" hidden="1" outlineLevel="1" x14ac:dyDescent="0.25">
      <c r="B262" s="232" t="s">
        <v>627</v>
      </c>
      <c r="C262" s="231">
        <v>1</v>
      </c>
      <c r="D262" s="230">
        <v>0</v>
      </c>
      <c r="E262" s="230">
        <v>0</v>
      </c>
      <c r="F262" s="230">
        <v>0</v>
      </c>
      <c r="G262" s="230">
        <v>0</v>
      </c>
      <c r="H262" s="231">
        <f t="shared" si="4"/>
        <v>1</v>
      </c>
    </row>
    <row r="263" spans="2:8" hidden="1" outlineLevel="1" x14ac:dyDescent="0.25">
      <c r="B263" s="232" t="s">
        <v>628</v>
      </c>
      <c r="C263" s="231">
        <v>1</v>
      </c>
      <c r="D263" s="230">
        <v>0</v>
      </c>
      <c r="E263" s="230">
        <v>0</v>
      </c>
      <c r="F263" s="230">
        <v>0</v>
      </c>
      <c r="G263" s="230">
        <v>0</v>
      </c>
      <c r="H263" s="231">
        <f t="shared" si="4"/>
        <v>1</v>
      </c>
    </row>
    <row r="264" spans="2:8" hidden="1" outlineLevel="1" x14ac:dyDescent="0.25">
      <c r="B264" s="232" t="s">
        <v>629</v>
      </c>
      <c r="C264" s="231">
        <v>1</v>
      </c>
      <c r="D264" s="230">
        <v>0</v>
      </c>
      <c r="E264" s="230">
        <v>0</v>
      </c>
      <c r="F264" s="230">
        <v>0</v>
      </c>
      <c r="G264" s="230">
        <v>0</v>
      </c>
      <c r="H264" s="231">
        <f t="shared" si="4"/>
        <v>1</v>
      </c>
    </row>
    <row r="265" spans="2:8" hidden="1" outlineLevel="1" x14ac:dyDescent="0.25">
      <c r="B265" s="232" t="s">
        <v>630</v>
      </c>
      <c r="C265" s="231">
        <v>1</v>
      </c>
      <c r="D265" s="230">
        <v>0</v>
      </c>
      <c r="E265" s="230">
        <v>0</v>
      </c>
      <c r="F265" s="230">
        <v>0</v>
      </c>
      <c r="G265" s="230">
        <v>0</v>
      </c>
      <c r="H265" s="231">
        <f t="shared" si="4"/>
        <v>1</v>
      </c>
    </row>
    <row r="266" spans="2:8" hidden="1" outlineLevel="1" x14ac:dyDescent="0.25">
      <c r="B266" s="232" t="s">
        <v>631</v>
      </c>
      <c r="C266" s="231">
        <v>1</v>
      </c>
      <c r="D266" s="230">
        <v>0</v>
      </c>
      <c r="E266" s="230">
        <v>0</v>
      </c>
      <c r="F266" s="230">
        <v>0</v>
      </c>
      <c r="G266" s="230">
        <v>0</v>
      </c>
      <c r="H266" s="231">
        <f t="shared" si="4"/>
        <v>1</v>
      </c>
    </row>
    <row r="267" spans="2:8" hidden="1" outlineLevel="1" x14ac:dyDescent="0.25">
      <c r="B267" s="232" t="s">
        <v>632</v>
      </c>
      <c r="C267" s="231">
        <v>1</v>
      </c>
      <c r="D267" s="230">
        <v>0</v>
      </c>
      <c r="E267" s="230">
        <v>0</v>
      </c>
      <c r="F267" s="230">
        <v>0</v>
      </c>
      <c r="G267" s="230">
        <v>0</v>
      </c>
      <c r="H267" s="231">
        <f t="shared" si="4"/>
        <v>1</v>
      </c>
    </row>
    <row r="268" spans="2:8" hidden="1" outlineLevel="1" x14ac:dyDescent="0.25">
      <c r="B268" s="232" t="s">
        <v>633</v>
      </c>
      <c r="C268" s="231">
        <v>1</v>
      </c>
      <c r="D268" s="230">
        <v>0</v>
      </c>
      <c r="E268" s="230">
        <v>0</v>
      </c>
      <c r="F268" s="230">
        <v>0</v>
      </c>
      <c r="G268" s="230">
        <v>0</v>
      </c>
      <c r="H268" s="231">
        <f t="shared" si="4"/>
        <v>1</v>
      </c>
    </row>
    <row r="269" spans="2:8" hidden="1" outlineLevel="1" x14ac:dyDescent="0.25">
      <c r="B269" s="232" t="s">
        <v>634</v>
      </c>
      <c r="C269" s="231">
        <v>1</v>
      </c>
      <c r="D269" s="230">
        <v>0</v>
      </c>
      <c r="E269" s="230">
        <v>0</v>
      </c>
      <c r="F269" s="230">
        <v>0</v>
      </c>
      <c r="G269" s="230">
        <v>0</v>
      </c>
      <c r="H269" s="231">
        <f t="shared" si="4"/>
        <v>1</v>
      </c>
    </row>
    <row r="270" spans="2:8" hidden="1" outlineLevel="1" x14ac:dyDescent="0.25">
      <c r="B270" s="232" t="s">
        <v>635</v>
      </c>
      <c r="C270" s="231">
        <v>1</v>
      </c>
      <c r="D270" s="230">
        <v>0</v>
      </c>
      <c r="E270" s="230">
        <v>0</v>
      </c>
      <c r="F270" s="230">
        <v>0</v>
      </c>
      <c r="G270" s="230">
        <v>0</v>
      </c>
      <c r="H270" s="231">
        <f t="shared" si="4"/>
        <v>1</v>
      </c>
    </row>
    <row r="271" spans="2:8" hidden="1" outlineLevel="1" x14ac:dyDescent="0.25">
      <c r="B271" s="232" t="s">
        <v>636</v>
      </c>
      <c r="C271" s="231">
        <v>1</v>
      </c>
      <c r="D271" s="230">
        <v>0</v>
      </c>
      <c r="E271" s="230">
        <v>0</v>
      </c>
      <c r="F271" s="230">
        <v>0</v>
      </c>
      <c r="G271" s="230">
        <v>0</v>
      </c>
      <c r="H271" s="231">
        <f t="shared" si="4"/>
        <v>1</v>
      </c>
    </row>
    <row r="272" spans="2:8" hidden="1" outlineLevel="1" x14ac:dyDescent="0.25">
      <c r="B272" s="232" t="s">
        <v>637</v>
      </c>
      <c r="C272" s="231">
        <v>1</v>
      </c>
      <c r="D272" s="230">
        <v>0</v>
      </c>
      <c r="E272" s="230">
        <v>0</v>
      </c>
      <c r="F272" s="230">
        <v>0</v>
      </c>
      <c r="G272" s="230">
        <v>0</v>
      </c>
      <c r="H272" s="231">
        <f t="shared" si="4"/>
        <v>1</v>
      </c>
    </row>
    <row r="273" spans="2:8" hidden="1" outlineLevel="1" x14ac:dyDescent="0.25">
      <c r="B273" s="232" t="s">
        <v>638</v>
      </c>
      <c r="C273" s="231">
        <v>1</v>
      </c>
      <c r="D273" s="230">
        <v>0</v>
      </c>
      <c r="E273" s="230">
        <v>0</v>
      </c>
      <c r="F273" s="230">
        <v>0</v>
      </c>
      <c r="G273" s="230">
        <v>0</v>
      </c>
      <c r="H273" s="231">
        <f t="shared" si="4"/>
        <v>1</v>
      </c>
    </row>
    <row r="274" spans="2:8" hidden="1" outlineLevel="1" x14ac:dyDescent="0.25">
      <c r="B274" s="232" t="s">
        <v>639</v>
      </c>
      <c r="C274" s="231">
        <v>1</v>
      </c>
      <c r="D274" s="230">
        <v>0</v>
      </c>
      <c r="E274" s="230">
        <v>0</v>
      </c>
      <c r="F274" s="230">
        <v>0</v>
      </c>
      <c r="G274" s="230">
        <v>0</v>
      </c>
      <c r="H274" s="231">
        <f t="shared" si="4"/>
        <v>1</v>
      </c>
    </row>
    <row r="275" spans="2:8" hidden="1" outlineLevel="1" x14ac:dyDescent="0.25">
      <c r="B275" s="232" t="s">
        <v>640</v>
      </c>
      <c r="C275" s="231">
        <v>1</v>
      </c>
      <c r="D275" s="230">
        <v>0</v>
      </c>
      <c r="E275" s="230">
        <v>0</v>
      </c>
      <c r="F275" s="230">
        <v>0</v>
      </c>
      <c r="G275" s="230">
        <v>0</v>
      </c>
      <c r="H275" s="231">
        <f t="shared" si="4"/>
        <v>1</v>
      </c>
    </row>
    <row r="276" spans="2:8" hidden="1" outlineLevel="1" x14ac:dyDescent="0.25">
      <c r="B276" s="232" t="s">
        <v>641</v>
      </c>
      <c r="C276" s="231">
        <v>1</v>
      </c>
      <c r="D276" s="230">
        <v>0</v>
      </c>
      <c r="E276" s="230">
        <v>0</v>
      </c>
      <c r="F276" s="230">
        <v>0</v>
      </c>
      <c r="G276" s="230">
        <v>0</v>
      </c>
      <c r="H276" s="231">
        <f t="shared" si="4"/>
        <v>1</v>
      </c>
    </row>
    <row r="277" spans="2:8" hidden="1" outlineLevel="1" x14ac:dyDescent="0.25">
      <c r="B277" s="232" t="s">
        <v>642</v>
      </c>
      <c r="C277" s="231">
        <v>1</v>
      </c>
      <c r="D277" s="230">
        <v>0</v>
      </c>
      <c r="E277" s="230">
        <v>0</v>
      </c>
      <c r="F277" s="230">
        <v>0</v>
      </c>
      <c r="G277" s="230">
        <v>0</v>
      </c>
      <c r="H277" s="231">
        <f t="shared" si="4"/>
        <v>1</v>
      </c>
    </row>
    <row r="278" spans="2:8" hidden="1" outlineLevel="1" x14ac:dyDescent="0.25">
      <c r="B278" s="232" t="s">
        <v>643</v>
      </c>
      <c r="C278" s="231">
        <v>1</v>
      </c>
      <c r="D278" s="230">
        <v>0</v>
      </c>
      <c r="E278" s="230">
        <v>0</v>
      </c>
      <c r="F278" s="230">
        <v>0</v>
      </c>
      <c r="G278" s="230">
        <v>0</v>
      </c>
      <c r="H278" s="231">
        <f t="shared" si="4"/>
        <v>1</v>
      </c>
    </row>
    <row r="279" spans="2:8" hidden="1" outlineLevel="1" x14ac:dyDescent="0.25">
      <c r="B279" s="232" t="s">
        <v>644</v>
      </c>
      <c r="C279" s="231">
        <v>1</v>
      </c>
      <c r="D279" s="230">
        <v>0</v>
      </c>
      <c r="E279" s="230">
        <v>0</v>
      </c>
      <c r="F279" s="230">
        <v>0</v>
      </c>
      <c r="G279" s="230">
        <v>0</v>
      </c>
      <c r="H279" s="231">
        <f t="shared" si="4"/>
        <v>1</v>
      </c>
    </row>
    <row r="280" spans="2:8" hidden="1" outlineLevel="1" x14ac:dyDescent="0.25">
      <c r="B280" s="232" t="s">
        <v>645</v>
      </c>
      <c r="C280" s="231">
        <v>1</v>
      </c>
      <c r="D280" s="230">
        <v>0</v>
      </c>
      <c r="E280" s="230">
        <v>0</v>
      </c>
      <c r="F280" s="230">
        <v>0</v>
      </c>
      <c r="G280" s="230">
        <v>0</v>
      </c>
      <c r="H280" s="231">
        <f t="shared" si="4"/>
        <v>1</v>
      </c>
    </row>
    <row r="281" spans="2:8" hidden="1" outlineLevel="1" x14ac:dyDescent="0.25">
      <c r="B281" s="232" t="s">
        <v>646</v>
      </c>
      <c r="C281" s="231">
        <v>1</v>
      </c>
      <c r="D281" s="230">
        <v>0</v>
      </c>
      <c r="E281" s="230">
        <v>0</v>
      </c>
      <c r="F281" s="230">
        <v>0</v>
      </c>
      <c r="G281" s="230">
        <v>0</v>
      </c>
      <c r="H281" s="231">
        <f t="shared" si="4"/>
        <v>1</v>
      </c>
    </row>
    <row r="282" spans="2:8" hidden="1" outlineLevel="1" x14ac:dyDescent="0.25">
      <c r="B282" s="232" t="s">
        <v>647</v>
      </c>
      <c r="C282" s="231">
        <v>1</v>
      </c>
      <c r="D282" s="230">
        <v>0</v>
      </c>
      <c r="E282" s="230">
        <v>0</v>
      </c>
      <c r="F282" s="230">
        <v>0</v>
      </c>
      <c r="G282" s="230">
        <v>0</v>
      </c>
      <c r="H282" s="231">
        <f t="shared" si="4"/>
        <v>1</v>
      </c>
    </row>
    <row r="283" spans="2:8" hidden="1" outlineLevel="1" x14ac:dyDescent="0.25">
      <c r="B283" s="232" t="s">
        <v>648</v>
      </c>
      <c r="C283" s="231">
        <v>1</v>
      </c>
      <c r="D283" s="230">
        <v>0</v>
      </c>
      <c r="E283" s="230">
        <v>0</v>
      </c>
      <c r="F283" s="230">
        <v>0</v>
      </c>
      <c r="G283" s="230">
        <v>0</v>
      </c>
      <c r="H283" s="231">
        <f t="shared" si="4"/>
        <v>1</v>
      </c>
    </row>
    <row r="284" spans="2:8" hidden="1" outlineLevel="1" x14ac:dyDescent="0.25">
      <c r="B284" s="232" t="s">
        <v>649</v>
      </c>
      <c r="C284" s="231">
        <v>1</v>
      </c>
      <c r="D284" s="230">
        <v>0</v>
      </c>
      <c r="E284" s="230">
        <v>0</v>
      </c>
      <c r="F284" s="230">
        <v>0</v>
      </c>
      <c r="G284" s="230">
        <v>0</v>
      </c>
      <c r="H284" s="231">
        <f t="shared" si="4"/>
        <v>1</v>
      </c>
    </row>
    <row r="285" spans="2:8" hidden="1" outlineLevel="1" x14ac:dyDescent="0.25">
      <c r="B285" s="232" t="s">
        <v>650</v>
      </c>
      <c r="C285" s="231">
        <v>1</v>
      </c>
      <c r="D285" s="230">
        <v>0</v>
      </c>
      <c r="E285" s="230">
        <v>0</v>
      </c>
      <c r="F285" s="230">
        <v>0</v>
      </c>
      <c r="G285" s="230">
        <v>0</v>
      </c>
      <c r="H285" s="231">
        <f t="shared" si="4"/>
        <v>1</v>
      </c>
    </row>
    <row r="286" spans="2:8" hidden="1" outlineLevel="1" x14ac:dyDescent="0.25">
      <c r="B286" s="232" t="s">
        <v>651</v>
      </c>
      <c r="C286" s="231">
        <v>1</v>
      </c>
      <c r="D286" s="230">
        <v>0</v>
      </c>
      <c r="E286" s="230">
        <v>0</v>
      </c>
      <c r="F286" s="230">
        <v>0</v>
      </c>
      <c r="G286" s="230">
        <v>0</v>
      </c>
      <c r="H286" s="231">
        <f t="shared" si="4"/>
        <v>1</v>
      </c>
    </row>
    <row r="287" spans="2:8" hidden="1" outlineLevel="1" x14ac:dyDescent="0.25">
      <c r="B287" s="232" t="s">
        <v>652</v>
      </c>
      <c r="C287" s="231">
        <v>1</v>
      </c>
      <c r="D287" s="230">
        <v>0</v>
      </c>
      <c r="E287" s="230">
        <v>0</v>
      </c>
      <c r="F287" s="230">
        <v>0</v>
      </c>
      <c r="G287" s="230">
        <v>0</v>
      </c>
      <c r="H287" s="231">
        <f t="shared" si="4"/>
        <v>1</v>
      </c>
    </row>
    <row r="288" spans="2:8" hidden="1" outlineLevel="1" x14ac:dyDescent="0.25">
      <c r="B288" s="232" t="s">
        <v>653</v>
      </c>
      <c r="C288" s="231">
        <v>1</v>
      </c>
      <c r="D288" s="230">
        <v>0</v>
      </c>
      <c r="E288" s="230">
        <v>0</v>
      </c>
      <c r="F288" s="230">
        <v>0</v>
      </c>
      <c r="G288" s="230">
        <v>0</v>
      </c>
      <c r="H288" s="231">
        <f t="shared" si="4"/>
        <v>1</v>
      </c>
    </row>
    <row r="289" spans="2:8" hidden="1" outlineLevel="1" x14ac:dyDescent="0.25">
      <c r="B289" s="232" t="s">
        <v>654</v>
      </c>
      <c r="C289" s="231">
        <v>1</v>
      </c>
      <c r="D289" s="230">
        <v>0</v>
      </c>
      <c r="E289" s="230">
        <v>0</v>
      </c>
      <c r="F289" s="230">
        <v>0</v>
      </c>
      <c r="G289" s="230">
        <v>0</v>
      </c>
      <c r="H289" s="231">
        <f t="shared" si="4"/>
        <v>1</v>
      </c>
    </row>
    <row r="290" spans="2:8" hidden="1" outlineLevel="1" x14ac:dyDescent="0.25">
      <c r="B290" s="232" t="s">
        <v>655</v>
      </c>
      <c r="C290" s="231">
        <v>1</v>
      </c>
      <c r="D290" s="230">
        <v>0</v>
      </c>
      <c r="E290" s="230">
        <v>0</v>
      </c>
      <c r="F290" s="230">
        <v>0</v>
      </c>
      <c r="G290" s="230">
        <v>0</v>
      </c>
      <c r="H290" s="231">
        <f t="shared" si="4"/>
        <v>1</v>
      </c>
    </row>
    <row r="291" spans="2:8" hidden="1" outlineLevel="1" x14ac:dyDescent="0.25">
      <c r="B291" s="232" t="s">
        <v>656</v>
      </c>
      <c r="C291" s="231">
        <v>1</v>
      </c>
      <c r="D291" s="230">
        <v>0</v>
      </c>
      <c r="E291" s="230">
        <v>0</v>
      </c>
      <c r="F291" s="230">
        <v>0</v>
      </c>
      <c r="G291" s="230">
        <v>0</v>
      </c>
      <c r="H291" s="231">
        <f t="shared" si="4"/>
        <v>1</v>
      </c>
    </row>
    <row r="292" spans="2:8" hidden="1" outlineLevel="1" x14ac:dyDescent="0.25">
      <c r="B292" s="232" t="s">
        <v>657</v>
      </c>
      <c r="C292" s="231">
        <v>1</v>
      </c>
      <c r="D292" s="230">
        <v>0</v>
      </c>
      <c r="E292" s="230">
        <v>0</v>
      </c>
      <c r="F292" s="230">
        <v>0</v>
      </c>
      <c r="G292" s="230">
        <v>0</v>
      </c>
      <c r="H292" s="231">
        <f t="shared" si="4"/>
        <v>1</v>
      </c>
    </row>
    <row r="293" spans="2:8" hidden="1" outlineLevel="1" x14ac:dyDescent="0.25">
      <c r="B293" s="232" t="s">
        <v>658</v>
      </c>
      <c r="C293" s="231">
        <v>1</v>
      </c>
      <c r="D293" s="230">
        <v>0</v>
      </c>
      <c r="E293" s="230">
        <v>0</v>
      </c>
      <c r="F293" s="230">
        <v>0</v>
      </c>
      <c r="G293" s="230">
        <v>0</v>
      </c>
      <c r="H293" s="231">
        <f t="shared" si="4"/>
        <v>1</v>
      </c>
    </row>
    <row r="294" spans="2:8" hidden="1" outlineLevel="1" x14ac:dyDescent="0.25">
      <c r="B294" s="232" t="s">
        <v>659</v>
      </c>
      <c r="C294" s="231">
        <v>1</v>
      </c>
      <c r="D294" s="230">
        <v>0</v>
      </c>
      <c r="E294" s="230">
        <v>0</v>
      </c>
      <c r="F294" s="230">
        <v>0</v>
      </c>
      <c r="G294" s="230">
        <v>0</v>
      </c>
      <c r="H294" s="231">
        <f t="shared" si="4"/>
        <v>1</v>
      </c>
    </row>
    <row r="295" spans="2:8" hidden="1" outlineLevel="1" x14ac:dyDescent="0.25">
      <c r="B295" s="232" t="s">
        <v>660</v>
      </c>
      <c r="C295" s="231">
        <v>1</v>
      </c>
      <c r="D295" s="230">
        <v>0</v>
      </c>
      <c r="E295" s="230">
        <v>0</v>
      </c>
      <c r="F295" s="230">
        <v>0</v>
      </c>
      <c r="G295" s="230">
        <v>0</v>
      </c>
      <c r="H295" s="231">
        <f t="shared" si="4"/>
        <v>1</v>
      </c>
    </row>
    <row r="296" spans="2:8" hidden="1" outlineLevel="1" x14ac:dyDescent="0.25">
      <c r="B296" s="232" t="s">
        <v>661</v>
      </c>
      <c r="C296" s="231">
        <v>1</v>
      </c>
      <c r="D296" s="230">
        <v>0</v>
      </c>
      <c r="E296" s="230">
        <v>0</v>
      </c>
      <c r="F296" s="230">
        <v>0</v>
      </c>
      <c r="G296" s="230">
        <v>0</v>
      </c>
      <c r="H296" s="231">
        <f t="shared" si="4"/>
        <v>1</v>
      </c>
    </row>
    <row r="297" spans="2:8" hidden="1" outlineLevel="1" x14ac:dyDescent="0.25">
      <c r="B297" s="232" t="s">
        <v>662</v>
      </c>
      <c r="C297" s="231">
        <v>1</v>
      </c>
      <c r="D297" s="230">
        <v>0</v>
      </c>
      <c r="E297" s="230">
        <v>0</v>
      </c>
      <c r="F297" s="230">
        <v>0</v>
      </c>
      <c r="G297" s="230">
        <v>0</v>
      </c>
      <c r="H297" s="231">
        <f t="shared" si="4"/>
        <v>1</v>
      </c>
    </row>
    <row r="298" spans="2:8" hidden="1" outlineLevel="1" x14ac:dyDescent="0.25">
      <c r="B298" s="232" t="s">
        <v>663</v>
      </c>
      <c r="C298" s="231">
        <v>1</v>
      </c>
      <c r="D298" s="230">
        <v>0</v>
      </c>
      <c r="E298" s="230">
        <v>0</v>
      </c>
      <c r="F298" s="230">
        <v>0</v>
      </c>
      <c r="G298" s="230">
        <v>0</v>
      </c>
      <c r="H298" s="231">
        <f t="shared" si="4"/>
        <v>1</v>
      </c>
    </row>
    <row r="299" spans="2:8" hidden="1" outlineLevel="1" x14ac:dyDescent="0.25">
      <c r="B299" s="232" t="s">
        <v>664</v>
      </c>
      <c r="C299" s="231">
        <v>1</v>
      </c>
      <c r="D299" s="230">
        <v>0</v>
      </c>
      <c r="E299" s="230">
        <v>0</v>
      </c>
      <c r="F299" s="230">
        <v>0</v>
      </c>
      <c r="G299" s="230">
        <v>0</v>
      </c>
      <c r="H299" s="231">
        <f t="shared" si="4"/>
        <v>1</v>
      </c>
    </row>
    <row r="300" spans="2:8" hidden="1" outlineLevel="1" x14ac:dyDescent="0.25">
      <c r="B300" s="232" t="s">
        <v>665</v>
      </c>
      <c r="C300" s="231">
        <v>1</v>
      </c>
      <c r="D300" s="230">
        <v>0</v>
      </c>
      <c r="E300" s="230">
        <v>0</v>
      </c>
      <c r="F300" s="230">
        <v>0</v>
      </c>
      <c r="G300" s="230">
        <v>0</v>
      </c>
      <c r="H300" s="231">
        <f t="shared" si="4"/>
        <v>1</v>
      </c>
    </row>
    <row r="301" spans="2:8" hidden="1" outlineLevel="1" x14ac:dyDescent="0.25">
      <c r="B301" s="232" t="s">
        <v>666</v>
      </c>
      <c r="C301" s="231">
        <v>1</v>
      </c>
      <c r="D301" s="230">
        <v>0</v>
      </c>
      <c r="E301" s="230">
        <v>0</v>
      </c>
      <c r="F301" s="230">
        <v>0</v>
      </c>
      <c r="G301" s="230">
        <v>0</v>
      </c>
      <c r="H301" s="231">
        <f t="shared" si="4"/>
        <v>1</v>
      </c>
    </row>
    <row r="302" spans="2:8" hidden="1" outlineLevel="1" x14ac:dyDescent="0.25">
      <c r="B302" s="232" t="s">
        <v>667</v>
      </c>
      <c r="C302" s="231">
        <v>1</v>
      </c>
      <c r="D302" s="230">
        <v>0</v>
      </c>
      <c r="E302" s="230">
        <v>0</v>
      </c>
      <c r="F302" s="230">
        <v>0</v>
      </c>
      <c r="G302" s="230">
        <v>0</v>
      </c>
      <c r="H302" s="231">
        <f t="shared" si="4"/>
        <v>1</v>
      </c>
    </row>
    <row r="303" spans="2:8" hidden="1" outlineLevel="1" x14ac:dyDescent="0.25">
      <c r="B303" s="232" t="s">
        <v>668</v>
      </c>
      <c r="C303" s="231">
        <v>1</v>
      </c>
      <c r="D303" s="230">
        <v>0</v>
      </c>
      <c r="E303" s="230">
        <v>0</v>
      </c>
      <c r="F303" s="230">
        <v>0</v>
      </c>
      <c r="G303" s="230">
        <v>0</v>
      </c>
      <c r="H303" s="231">
        <f t="shared" si="4"/>
        <v>1</v>
      </c>
    </row>
    <row r="304" spans="2:8" hidden="1" outlineLevel="1" x14ac:dyDescent="0.25">
      <c r="B304" s="232" t="s">
        <v>669</v>
      </c>
      <c r="C304" s="231">
        <v>1</v>
      </c>
      <c r="D304" s="230">
        <v>0</v>
      </c>
      <c r="E304" s="230">
        <v>0</v>
      </c>
      <c r="F304" s="230">
        <v>0</v>
      </c>
      <c r="G304" s="230">
        <v>0</v>
      </c>
      <c r="H304" s="231">
        <f t="shared" si="4"/>
        <v>1</v>
      </c>
    </row>
    <row r="305" spans="2:8" hidden="1" outlineLevel="1" x14ac:dyDescent="0.25">
      <c r="B305" s="232" t="s">
        <v>670</v>
      </c>
      <c r="C305" s="231">
        <v>1</v>
      </c>
      <c r="D305" s="230">
        <v>0</v>
      </c>
      <c r="E305" s="230">
        <v>0</v>
      </c>
      <c r="F305" s="230">
        <v>0</v>
      </c>
      <c r="G305" s="230">
        <v>0</v>
      </c>
      <c r="H305" s="231">
        <f t="shared" ref="H305:H338" si="5">SUM(C305:G305)</f>
        <v>1</v>
      </c>
    </row>
    <row r="306" spans="2:8" hidden="1" outlineLevel="1" x14ac:dyDescent="0.25">
      <c r="B306" s="232" t="s">
        <v>671</v>
      </c>
      <c r="C306" s="231">
        <v>1</v>
      </c>
      <c r="D306" s="230">
        <v>0</v>
      </c>
      <c r="E306" s="230">
        <v>0</v>
      </c>
      <c r="F306" s="230">
        <v>0</v>
      </c>
      <c r="G306" s="230">
        <v>0</v>
      </c>
      <c r="H306" s="231">
        <f t="shared" si="5"/>
        <v>1</v>
      </c>
    </row>
    <row r="307" spans="2:8" hidden="1" outlineLevel="1" x14ac:dyDescent="0.25">
      <c r="B307" s="232" t="s">
        <v>672</v>
      </c>
      <c r="C307" s="231">
        <v>1</v>
      </c>
      <c r="D307" s="230">
        <v>0</v>
      </c>
      <c r="E307" s="230">
        <v>0</v>
      </c>
      <c r="F307" s="230">
        <v>0</v>
      </c>
      <c r="G307" s="230">
        <v>0</v>
      </c>
      <c r="H307" s="231">
        <f t="shared" si="5"/>
        <v>1</v>
      </c>
    </row>
    <row r="308" spans="2:8" hidden="1" outlineLevel="1" x14ac:dyDescent="0.25">
      <c r="B308" s="232" t="s">
        <v>673</v>
      </c>
      <c r="C308" s="231">
        <v>1</v>
      </c>
      <c r="D308" s="230">
        <v>0</v>
      </c>
      <c r="E308" s="230">
        <v>0</v>
      </c>
      <c r="F308" s="230">
        <v>0</v>
      </c>
      <c r="G308" s="230">
        <v>0</v>
      </c>
      <c r="H308" s="231">
        <f t="shared" si="5"/>
        <v>1</v>
      </c>
    </row>
    <row r="309" spans="2:8" hidden="1" outlineLevel="1" x14ac:dyDescent="0.25">
      <c r="B309" s="232" t="s">
        <v>674</v>
      </c>
      <c r="C309" s="231">
        <v>1</v>
      </c>
      <c r="D309" s="230">
        <v>0</v>
      </c>
      <c r="E309" s="230">
        <v>0</v>
      </c>
      <c r="F309" s="230">
        <v>0</v>
      </c>
      <c r="G309" s="230">
        <v>0</v>
      </c>
      <c r="H309" s="231">
        <f t="shared" si="5"/>
        <v>1</v>
      </c>
    </row>
    <row r="310" spans="2:8" hidden="1" outlineLevel="1" x14ac:dyDescent="0.25">
      <c r="B310" s="232" t="s">
        <v>675</v>
      </c>
      <c r="C310" s="231">
        <v>1</v>
      </c>
      <c r="D310" s="230">
        <v>0</v>
      </c>
      <c r="E310" s="230">
        <v>0</v>
      </c>
      <c r="F310" s="230">
        <v>0</v>
      </c>
      <c r="G310" s="230">
        <v>0</v>
      </c>
      <c r="H310" s="231">
        <f t="shared" si="5"/>
        <v>1</v>
      </c>
    </row>
    <row r="311" spans="2:8" hidden="1" outlineLevel="1" x14ac:dyDescent="0.25">
      <c r="B311" s="232" t="s">
        <v>676</v>
      </c>
      <c r="C311" s="231">
        <v>1</v>
      </c>
      <c r="D311" s="230">
        <v>0</v>
      </c>
      <c r="E311" s="230">
        <v>0</v>
      </c>
      <c r="F311" s="230">
        <v>0</v>
      </c>
      <c r="G311" s="230">
        <v>0</v>
      </c>
      <c r="H311" s="231">
        <f t="shared" si="5"/>
        <v>1</v>
      </c>
    </row>
    <row r="312" spans="2:8" hidden="1" outlineLevel="1" x14ac:dyDescent="0.25">
      <c r="B312" s="232" t="s">
        <v>677</v>
      </c>
      <c r="C312" s="231">
        <v>1</v>
      </c>
      <c r="D312" s="230">
        <v>0</v>
      </c>
      <c r="E312" s="230">
        <v>0</v>
      </c>
      <c r="F312" s="230">
        <v>0</v>
      </c>
      <c r="G312" s="230">
        <v>0</v>
      </c>
      <c r="H312" s="231">
        <f t="shared" si="5"/>
        <v>1</v>
      </c>
    </row>
    <row r="313" spans="2:8" hidden="1" outlineLevel="1" x14ac:dyDescent="0.25">
      <c r="B313" s="232" t="s">
        <v>678</v>
      </c>
      <c r="C313" s="231">
        <v>1</v>
      </c>
      <c r="D313" s="230">
        <v>0</v>
      </c>
      <c r="E313" s="230">
        <v>0</v>
      </c>
      <c r="F313" s="230">
        <v>0</v>
      </c>
      <c r="G313" s="230">
        <v>0</v>
      </c>
      <c r="H313" s="231">
        <f t="shared" si="5"/>
        <v>1</v>
      </c>
    </row>
    <row r="314" spans="2:8" hidden="1" outlineLevel="1" x14ac:dyDescent="0.25">
      <c r="B314" s="232" t="s">
        <v>679</v>
      </c>
      <c r="C314" s="231">
        <v>1</v>
      </c>
      <c r="D314" s="230">
        <v>0</v>
      </c>
      <c r="E314" s="230">
        <v>0</v>
      </c>
      <c r="F314" s="230">
        <v>0</v>
      </c>
      <c r="G314" s="230">
        <v>0</v>
      </c>
      <c r="H314" s="231">
        <f t="shared" si="5"/>
        <v>1</v>
      </c>
    </row>
    <row r="315" spans="2:8" hidden="1" outlineLevel="1" x14ac:dyDescent="0.25">
      <c r="B315" s="232" t="s">
        <v>680</v>
      </c>
      <c r="C315" s="231">
        <v>1</v>
      </c>
      <c r="D315" s="230">
        <v>0</v>
      </c>
      <c r="E315" s="230">
        <v>0</v>
      </c>
      <c r="F315" s="230">
        <v>0</v>
      </c>
      <c r="G315" s="230">
        <v>0</v>
      </c>
      <c r="H315" s="231">
        <f t="shared" si="5"/>
        <v>1</v>
      </c>
    </row>
    <row r="316" spans="2:8" hidden="1" outlineLevel="1" x14ac:dyDescent="0.25">
      <c r="B316" s="232" t="s">
        <v>681</v>
      </c>
      <c r="C316" s="231">
        <v>1</v>
      </c>
      <c r="D316" s="230">
        <v>0</v>
      </c>
      <c r="E316" s="230">
        <v>0</v>
      </c>
      <c r="F316" s="230">
        <v>0</v>
      </c>
      <c r="G316" s="230">
        <v>0</v>
      </c>
      <c r="H316" s="231">
        <f t="shared" si="5"/>
        <v>1</v>
      </c>
    </row>
    <row r="317" spans="2:8" hidden="1" outlineLevel="1" x14ac:dyDescent="0.25">
      <c r="B317" s="233" t="s">
        <v>682</v>
      </c>
      <c r="C317" s="231">
        <v>1</v>
      </c>
      <c r="D317" s="230">
        <v>0</v>
      </c>
      <c r="E317" s="230">
        <v>0</v>
      </c>
      <c r="F317" s="230">
        <v>0</v>
      </c>
      <c r="G317" s="230">
        <v>0</v>
      </c>
      <c r="H317" s="231">
        <f t="shared" si="5"/>
        <v>1</v>
      </c>
    </row>
    <row r="318" spans="2:8" hidden="1" outlineLevel="1" x14ac:dyDescent="0.25">
      <c r="B318" s="232" t="s">
        <v>683</v>
      </c>
      <c r="C318" s="231">
        <v>1</v>
      </c>
      <c r="D318" s="230">
        <v>0</v>
      </c>
      <c r="E318" s="230">
        <v>0</v>
      </c>
      <c r="F318" s="230">
        <v>0</v>
      </c>
      <c r="G318" s="230">
        <v>0</v>
      </c>
      <c r="H318" s="231">
        <f t="shared" si="5"/>
        <v>1</v>
      </c>
    </row>
    <row r="319" spans="2:8" hidden="1" outlineLevel="1" x14ac:dyDescent="0.25">
      <c r="B319" s="232" t="s">
        <v>684</v>
      </c>
      <c r="C319" s="231">
        <v>1</v>
      </c>
      <c r="D319" s="230">
        <v>0</v>
      </c>
      <c r="E319" s="230">
        <v>0</v>
      </c>
      <c r="F319" s="230">
        <v>0</v>
      </c>
      <c r="G319" s="230">
        <v>0</v>
      </c>
      <c r="H319" s="231">
        <f t="shared" si="5"/>
        <v>1</v>
      </c>
    </row>
    <row r="320" spans="2:8" hidden="1" outlineLevel="1" x14ac:dyDescent="0.25">
      <c r="B320" s="232" t="s">
        <v>685</v>
      </c>
      <c r="C320" s="231">
        <v>1</v>
      </c>
      <c r="D320" s="230">
        <v>0</v>
      </c>
      <c r="E320" s="230">
        <v>0</v>
      </c>
      <c r="F320" s="230">
        <v>0</v>
      </c>
      <c r="G320" s="230">
        <v>0</v>
      </c>
      <c r="H320" s="231">
        <f t="shared" si="5"/>
        <v>1</v>
      </c>
    </row>
    <row r="321" spans="2:8" hidden="1" outlineLevel="1" x14ac:dyDescent="0.25">
      <c r="B321" s="232" t="s">
        <v>686</v>
      </c>
      <c r="C321" s="231">
        <v>1</v>
      </c>
      <c r="D321" s="230">
        <v>0</v>
      </c>
      <c r="E321" s="230">
        <v>0</v>
      </c>
      <c r="F321" s="230">
        <v>0</v>
      </c>
      <c r="G321" s="230">
        <v>0</v>
      </c>
      <c r="H321" s="231">
        <f t="shared" si="5"/>
        <v>1</v>
      </c>
    </row>
    <row r="322" spans="2:8" hidden="1" outlineLevel="1" x14ac:dyDescent="0.25">
      <c r="B322" s="232" t="s">
        <v>687</v>
      </c>
      <c r="C322" s="231">
        <v>1</v>
      </c>
      <c r="D322" s="230">
        <v>0</v>
      </c>
      <c r="E322" s="230">
        <v>0</v>
      </c>
      <c r="F322" s="230">
        <v>0</v>
      </c>
      <c r="G322" s="230">
        <v>0</v>
      </c>
      <c r="H322" s="231">
        <f t="shared" si="5"/>
        <v>1</v>
      </c>
    </row>
    <row r="323" spans="2:8" hidden="1" outlineLevel="1" x14ac:dyDescent="0.25">
      <c r="B323" s="232" t="s">
        <v>688</v>
      </c>
      <c r="C323" s="231">
        <v>1</v>
      </c>
      <c r="D323" s="230">
        <v>0</v>
      </c>
      <c r="E323" s="230">
        <v>0</v>
      </c>
      <c r="F323" s="230">
        <v>0</v>
      </c>
      <c r="G323" s="230">
        <v>0</v>
      </c>
      <c r="H323" s="231">
        <f t="shared" si="5"/>
        <v>1</v>
      </c>
    </row>
    <row r="324" spans="2:8" hidden="1" outlineLevel="1" x14ac:dyDescent="0.25">
      <c r="B324" s="232" t="s">
        <v>689</v>
      </c>
      <c r="C324" s="231">
        <v>1</v>
      </c>
      <c r="D324" s="230">
        <v>0</v>
      </c>
      <c r="E324" s="230">
        <v>0</v>
      </c>
      <c r="F324" s="230">
        <v>0</v>
      </c>
      <c r="G324" s="230">
        <v>0</v>
      </c>
      <c r="H324" s="231">
        <f t="shared" si="5"/>
        <v>1</v>
      </c>
    </row>
    <row r="325" spans="2:8" hidden="1" outlineLevel="1" x14ac:dyDescent="0.25">
      <c r="B325" s="232" t="s">
        <v>690</v>
      </c>
      <c r="C325" s="231">
        <v>1</v>
      </c>
      <c r="D325" s="230">
        <v>0</v>
      </c>
      <c r="E325" s="230">
        <v>0</v>
      </c>
      <c r="F325" s="230">
        <v>0</v>
      </c>
      <c r="G325" s="230">
        <v>0</v>
      </c>
      <c r="H325" s="231">
        <f t="shared" si="5"/>
        <v>1</v>
      </c>
    </row>
    <row r="326" spans="2:8" hidden="1" outlineLevel="1" x14ac:dyDescent="0.25">
      <c r="B326" s="232" t="s">
        <v>691</v>
      </c>
      <c r="C326" s="231">
        <v>1</v>
      </c>
      <c r="D326" s="230">
        <v>0</v>
      </c>
      <c r="E326" s="230">
        <v>0</v>
      </c>
      <c r="F326" s="230">
        <v>0</v>
      </c>
      <c r="G326" s="230">
        <v>0</v>
      </c>
      <c r="H326" s="231">
        <f t="shared" si="5"/>
        <v>1</v>
      </c>
    </row>
    <row r="327" spans="2:8" hidden="1" outlineLevel="1" x14ac:dyDescent="0.25">
      <c r="B327" s="232" t="s">
        <v>692</v>
      </c>
      <c r="C327" s="231">
        <v>1</v>
      </c>
      <c r="D327" s="230">
        <v>0</v>
      </c>
      <c r="E327" s="230">
        <v>0</v>
      </c>
      <c r="F327" s="230">
        <v>0</v>
      </c>
      <c r="G327" s="230">
        <v>0</v>
      </c>
      <c r="H327" s="231">
        <f t="shared" si="5"/>
        <v>1</v>
      </c>
    </row>
    <row r="328" spans="2:8" hidden="1" outlineLevel="1" x14ac:dyDescent="0.25">
      <c r="B328" s="232" t="s">
        <v>693</v>
      </c>
      <c r="C328" s="231">
        <v>1</v>
      </c>
      <c r="D328" s="230">
        <v>0</v>
      </c>
      <c r="E328" s="230">
        <v>0</v>
      </c>
      <c r="F328" s="230">
        <v>0</v>
      </c>
      <c r="G328" s="230">
        <v>0</v>
      </c>
      <c r="H328" s="231">
        <f t="shared" si="5"/>
        <v>1</v>
      </c>
    </row>
    <row r="329" spans="2:8" hidden="1" outlineLevel="1" x14ac:dyDescent="0.25">
      <c r="B329" s="232" t="s">
        <v>694</v>
      </c>
      <c r="C329" s="231">
        <v>1</v>
      </c>
      <c r="D329" s="230">
        <v>0</v>
      </c>
      <c r="E329" s="230">
        <v>0</v>
      </c>
      <c r="F329" s="230">
        <v>0</v>
      </c>
      <c r="G329" s="230">
        <v>0</v>
      </c>
      <c r="H329" s="231">
        <f t="shared" si="5"/>
        <v>1</v>
      </c>
    </row>
    <row r="330" spans="2:8" hidden="1" outlineLevel="1" x14ac:dyDescent="0.25">
      <c r="B330" s="232" t="s">
        <v>695</v>
      </c>
      <c r="C330" s="231">
        <v>1</v>
      </c>
      <c r="D330" s="230">
        <v>0</v>
      </c>
      <c r="E330" s="230">
        <v>0</v>
      </c>
      <c r="F330" s="230">
        <v>0</v>
      </c>
      <c r="G330" s="230">
        <v>0</v>
      </c>
      <c r="H330" s="231">
        <f t="shared" si="5"/>
        <v>1</v>
      </c>
    </row>
    <row r="331" spans="2:8" hidden="1" outlineLevel="1" x14ac:dyDescent="0.25">
      <c r="B331" s="232" t="s">
        <v>696</v>
      </c>
      <c r="C331" s="231">
        <v>1</v>
      </c>
      <c r="D331" s="230">
        <v>0</v>
      </c>
      <c r="E331" s="230">
        <v>0</v>
      </c>
      <c r="F331" s="230">
        <v>0</v>
      </c>
      <c r="G331" s="230">
        <v>0</v>
      </c>
      <c r="H331" s="231">
        <f t="shared" si="5"/>
        <v>1</v>
      </c>
    </row>
    <row r="332" spans="2:8" hidden="1" outlineLevel="1" x14ac:dyDescent="0.25">
      <c r="B332" s="232" t="s">
        <v>697</v>
      </c>
      <c r="C332" s="231">
        <v>1</v>
      </c>
      <c r="D332" s="230">
        <v>0</v>
      </c>
      <c r="E332" s="230">
        <v>0</v>
      </c>
      <c r="F332" s="230">
        <v>0</v>
      </c>
      <c r="G332" s="230">
        <v>0</v>
      </c>
      <c r="H332" s="231">
        <f t="shared" si="5"/>
        <v>1</v>
      </c>
    </row>
    <row r="333" spans="2:8" hidden="1" outlineLevel="1" x14ac:dyDescent="0.25">
      <c r="B333" s="232" t="s">
        <v>698</v>
      </c>
      <c r="C333" s="231">
        <v>1</v>
      </c>
      <c r="D333" s="230">
        <v>0</v>
      </c>
      <c r="E333" s="230">
        <v>0</v>
      </c>
      <c r="F333" s="230">
        <v>0</v>
      </c>
      <c r="G333" s="230">
        <v>0</v>
      </c>
      <c r="H333" s="231">
        <f t="shared" si="5"/>
        <v>1</v>
      </c>
    </row>
    <row r="334" spans="2:8" hidden="1" outlineLevel="1" x14ac:dyDescent="0.25">
      <c r="B334" s="232" t="s">
        <v>699</v>
      </c>
      <c r="C334" s="231">
        <v>1</v>
      </c>
      <c r="D334" s="230">
        <v>0</v>
      </c>
      <c r="E334" s="230">
        <v>0</v>
      </c>
      <c r="F334" s="230">
        <v>0</v>
      </c>
      <c r="G334" s="230">
        <v>0</v>
      </c>
      <c r="H334" s="231">
        <f t="shared" si="5"/>
        <v>1</v>
      </c>
    </row>
    <row r="335" spans="2:8" hidden="1" outlineLevel="1" x14ac:dyDescent="0.25">
      <c r="B335" s="233" t="s">
        <v>700</v>
      </c>
      <c r="C335" s="231">
        <v>1</v>
      </c>
      <c r="D335" s="230">
        <v>0</v>
      </c>
      <c r="E335" s="230">
        <v>0</v>
      </c>
      <c r="F335" s="230">
        <v>0</v>
      </c>
      <c r="G335" s="230">
        <v>0</v>
      </c>
      <c r="H335" s="231">
        <f t="shared" si="5"/>
        <v>1</v>
      </c>
    </row>
    <row r="336" spans="2:8" hidden="1" outlineLevel="1" x14ac:dyDescent="0.25">
      <c r="B336" s="233" t="s">
        <v>701</v>
      </c>
      <c r="C336" s="231">
        <v>1</v>
      </c>
      <c r="D336" s="230">
        <v>0</v>
      </c>
      <c r="E336" s="230">
        <v>0</v>
      </c>
      <c r="F336" s="230">
        <v>0</v>
      </c>
      <c r="G336" s="230">
        <v>0</v>
      </c>
      <c r="H336" s="231">
        <f t="shared" si="5"/>
        <v>1</v>
      </c>
    </row>
    <row r="337" spans="2:8" hidden="1" outlineLevel="1" x14ac:dyDescent="0.25">
      <c r="B337" s="233" t="s">
        <v>702</v>
      </c>
      <c r="C337" s="231">
        <v>1</v>
      </c>
      <c r="D337" s="230">
        <v>0</v>
      </c>
      <c r="E337" s="230">
        <v>0</v>
      </c>
      <c r="F337" s="230">
        <v>0</v>
      </c>
      <c r="G337" s="230">
        <v>0</v>
      </c>
      <c r="H337" s="231">
        <f t="shared" si="5"/>
        <v>1</v>
      </c>
    </row>
    <row r="338" spans="2:8" hidden="1" outlineLevel="1" x14ac:dyDescent="0.25">
      <c r="B338" s="233" t="s">
        <v>703</v>
      </c>
      <c r="C338" s="231">
        <v>1</v>
      </c>
      <c r="D338" s="230">
        <v>0</v>
      </c>
      <c r="E338" s="230">
        <v>0</v>
      </c>
      <c r="F338" s="230">
        <v>0</v>
      </c>
      <c r="G338" s="230">
        <v>0</v>
      </c>
      <c r="H338" s="231">
        <f t="shared" si="5"/>
        <v>1</v>
      </c>
    </row>
    <row r="339" spans="2:8" collapsed="1" x14ac:dyDescent="0.25">
      <c r="B339" s="234" t="s">
        <v>348</v>
      </c>
      <c r="C339" s="235">
        <f>C340+C829+C903+C930+C937+C967</f>
        <v>601</v>
      </c>
      <c r="D339" s="235">
        <f>D340+D829+D903+D930+D937+D967</f>
        <v>5</v>
      </c>
      <c r="E339" s="235">
        <f>E340+E829+E903+E930+E937+E967</f>
        <v>-1</v>
      </c>
      <c r="F339" s="235">
        <f>F340+F829+F903+F930+F937+F967</f>
        <v>0</v>
      </c>
      <c r="G339" s="235">
        <f>G340+G829+G903+G930+G937+G967</f>
        <v>0</v>
      </c>
      <c r="H339" s="235">
        <f t="shared" ref="H339:H395" si="6">SUM(C339:G339)</f>
        <v>605</v>
      </c>
    </row>
    <row r="340" spans="2:8" x14ac:dyDescent="0.25">
      <c r="B340" s="228" t="s">
        <v>349</v>
      </c>
      <c r="C340" s="229">
        <f>C341+C345+C471+C478+C517+C534+C775+C806</f>
        <v>467</v>
      </c>
      <c r="D340" s="230">
        <f>D341+D345+D471+D478+D517+D534+D775+D806</f>
        <v>5</v>
      </c>
      <c r="E340" s="230">
        <f>E341+E345+E471+E478+E517+E534+E775+E806</f>
        <v>-1</v>
      </c>
      <c r="F340" s="230">
        <f>F341+F345+F471+F478+F517+F534+F775+F806</f>
        <v>0</v>
      </c>
      <c r="G340" s="230">
        <f>G341+G345+G471+G478+G517+G534+G775+G806</f>
        <v>0</v>
      </c>
      <c r="H340" s="229">
        <f t="shared" si="6"/>
        <v>471</v>
      </c>
    </row>
    <row r="341" spans="2:8" x14ac:dyDescent="0.25">
      <c r="B341" s="187" t="s">
        <v>349</v>
      </c>
      <c r="C341" s="229">
        <f>SUM(C342:C344)</f>
        <v>3</v>
      </c>
      <c r="D341" s="230">
        <f>SUM(D342:D344)</f>
        <v>0</v>
      </c>
      <c r="E341" s="230">
        <f>SUM(E342:E344)</f>
        <v>0</v>
      </c>
      <c r="F341" s="230">
        <f>SUM(F342:F344)</f>
        <v>0</v>
      </c>
      <c r="G341" s="230">
        <f>SUM(G342:G344)</f>
        <v>0</v>
      </c>
      <c r="H341" s="229">
        <f t="shared" si="6"/>
        <v>3</v>
      </c>
    </row>
    <row r="342" spans="2:8" hidden="1" outlineLevel="1" x14ac:dyDescent="0.25">
      <c r="B342" s="232" t="s">
        <v>704</v>
      </c>
      <c r="C342" s="231">
        <v>1</v>
      </c>
      <c r="D342" s="230">
        <v>0</v>
      </c>
      <c r="E342" s="230">
        <v>0</v>
      </c>
      <c r="F342" s="230">
        <v>0</v>
      </c>
      <c r="G342" s="230">
        <v>0</v>
      </c>
      <c r="H342" s="231">
        <f t="shared" si="6"/>
        <v>1</v>
      </c>
    </row>
    <row r="343" spans="2:8" hidden="1" outlineLevel="1" x14ac:dyDescent="0.25">
      <c r="B343" s="232" t="s">
        <v>705</v>
      </c>
      <c r="C343" s="231">
        <v>1</v>
      </c>
      <c r="D343" s="230">
        <v>0</v>
      </c>
      <c r="E343" s="230">
        <v>0</v>
      </c>
      <c r="F343" s="230">
        <v>0</v>
      </c>
      <c r="G343" s="230">
        <v>0</v>
      </c>
      <c r="H343" s="231">
        <f t="shared" si="6"/>
        <v>1</v>
      </c>
    </row>
    <row r="344" spans="2:8" hidden="1" outlineLevel="1" x14ac:dyDescent="0.25">
      <c r="B344" s="232" t="s">
        <v>706</v>
      </c>
      <c r="C344" s="231">
        <v>1</v>
      </c>
      <c r="D344" s="230">
        <v>0</v>
      </c>
      <c r="E344" s="230">
        <v>0</v>
      </c>
      <c r="F344" s="230">
        <v>0</v>
      </c>
      <c r="G344" s="230">
        <v>0</v>
      </c>
      <c r="H344" s="231">
        <f t="shared" si="6"/>
        <v>1</v>
      </c>
    </row>
    <row r="345" spans="2:8" collapsed="1" x14ac:dyDescent="0.25">
      <c r="B345" s="187" t="s">
        <v>350</v>
      </c>
      <c r="C345" s="229">
        <f>C346+C411</f>
        <v>123</v>
      </c>
      <c r="D345" s="230">
        <f>D346+D411</f>
        <v>0</v>
      </c>
      <c r="E345" s="230">
        <f>E346+E411</f>
        <v>0</v>
      </c>
      <c r="F345" s="230">
        <f>F346+F411</f>
        <v>0</v>
      </c>
      <c r="G345" s="230">
        <f>G346+G411</f>
        <v>0</v>
      </c>
      <c r="H345" s="229">
        <f t="shared" si="6"/>
        <v>123</v>
      </c>
    </row>
    <row r="346" spans="2:8" x14ac:dyDescent="0.25">
      <c r="B346" s="236" t="s">
        <v>350</v>
      </c>
      <c r="C346" s="237">
        <f>SUM(C347:C410)</f>
        <v>64</v>
      </c>
      <c r="D346" s="230">
        <f>SUM(D347:D410)</f>
        <v>0</v>
      </c>
      <c r="E346" s="230">
        <f>SUM(E347:E410)</f>
        <v>0</v>
      </c>
      <c r="F346" s="230">
        <f>SUM(F347:F410)</f>
        <v>0</v>
      </c>
      <c r="G346" s="230">
        <f>SUM(G347:G410)</f>
        <v>0</v>
      </c>
      <c r="H346" s="237">
        <f t="shared" si="6"/>
        <v>64</v>
      </c>
    </row>
    <row r="347" spans="2:8" hidden="1" outlineLevel="1" x14ac:dyDescent="0.25">
      <c r="B347" s="232" t="s">
        <v>707</v>
      </c>
      <c r="C347" s="231">
        <v>1</v>
      </c>
      <c r="D347" s="230">
        <v>0</v>
      </c>
      <c r="E347" s="230">
        <v>0</v>
      </c>
      <c r="F347" s="230">
        <v>0</v>
      </c>
      <c r="G347" s="230">
        <v>0</v>
      </c>
      <c r="H347" s="231">
        <f t="shared" si="6"/>
        <v>1</v>
      </c>
    </row>
    <row r="348" spans="2:8" hidden="1" outlineLevel="1" x14ac:dyDescent="0.25">
      <c r="B348" s="232" t="s">
        <v>708</v>
      </c>
      <c r="C348" s="231">
        <v>1</v>
      </c>
      <c r="D348" s="230">
        <v>0</v>
      </c>
      <c r="E348" s="230">
        <v>0</v>
      </c>
      <c r="F348" s="230">
        <v>0</v>
      </c>
      <c r="G348" s="230">
        <v>0</v>
      </c>
      <c r="H348" s="231">
        <f t="shared" si="6"/>
        <v>1</v>
      </c>
    </row>
    <row r="349" spans="2:8" hidden="1" outlineLevel="1" x14ac:dyDescent="0.25">
      <c r="B349" s="232" t="s">
        <v>709</v>
      </c>
      <c r="C349" s="231">
        <v>1</v>
      </c>
      <c r="D349" s="230">
        <v>0</v>
      </c>
      <c r="E349" s="230">
        <v>0</v>
      </c>
      <c r="F349" s="230">
        <v>0</v>
      </c>
      <c r="G349" s="230">
        <v>0</v>
      </c>
      <c r="H349" s="231">
        <f t="shared" si="6"/>
        <v>1</v>
      </c>
    </row>
    <row r="350" spans="2:8" hidden="1" outlineLevel="1" x14ac:dyDescent="0.25">
      <c r="B350" s="232" t="s">
        <v>710</v>
      </c>
      <c r="C350" s="231">
        <v>1</v>
      </c>
      <c r="D350" s="230">
        <v>0</v>
      </c>
      <c r="E350" s="230">
        <v>0</v>
      </c>
      <c r="F350" s="230">
        <v>0</v>
      </c>
      <c r="G350" s="230">
        <v>0</v>
      </c>
      <c r="H350" s="231">
        <f t="shared" si="6"/>
        <v>1</v>
      </c>
    </row>
    <row r="351" spans="2:8" hidden="1" outlineLevel="1" x14ac:dyDescent="0.25">
      <c r="B351" s="232" t="s">
        <v>711</v>
      </c>
      <c r="C351" s="231">
        <v>1</v>
      </c>
      <c r="D351" s="230">
        <v>0</v>
      </c>
      <c r="E351" s="230">
        <v>0</v>
      </c>
      <c r="F351" s="230">
        <v>0</v>
      </c>
      <c r="G351" s="230">
        <v>0</v>
      </c>
      <c r="H351" s="231">
        <f t="shared" si="6"/>
        <v>1</v>
      </c>
    </row>
    <row r="352" spans="2:8" hidden="1" outlineLevel="1" x14ac:dyDescent="0.25">
      <c r="B352" s="232" t="s">
        <v>712</v>
      </c>
      <c r="C352" s="231">
        <v>1</v>
      </c>
      <c r="D352" s="230">
        <v>0</v>
      </c>
      <c r="E352" s="230">
        <v>0</v>
      </c>
      <c r="F352" s="230">
        <v>0</v>
      </c>
      <c r="G352" s="230">
        <v>0</v>
      </c>
      <c r="H352" s="231">
        <f t="shared" si="6"/>
        <v>1</v>
      </c>
    </row>
    <row r="353" spans="2:8" hidden="1" outlineLevel="1" x14ac:dyDescent="0.25">
      <c r="B353" s="232" t="s">
        <v>713</v>
      </c>
      <c r="C353" s="231">
        <v>1</v>
      </c>
      <c r="D353" s="230">
        <v>0</v>
      </c>
      <c r="E353" s="230">
        <v>0</v>
      </c>
      <c r="F353" s="230">
        <v>0</v>
      </c>
      <c r="G353" s="230">
        <v>0</v>
      </c>
      <c r="H353" s="231">
        <f t="shared" si="6"/>
        <v>1</v>
      </c>
    </row>
    <row r="354" spans="2:8" hidden="1" outlineLevel="1" x14ac:dyDescent="0.25">
      <c r="B354" s="232" t="s">
        <v>714</v>
      </c>
      <c r="C354" s="231">
        <v>1</v>
      </c>
      <c r="D354" s="230">
        <v>0</v>
      </c>
      <c r="E354" s="230">
        <v>0</v>
      </c>
      <c r="F354" s="230">
        <v>0</v>
      </c>
      <c r="G354" s="230">
        <v>0</v>
      </c>
      <c r="H354" s="231">
        <f t="shared" si="6"/>
        <v>1</v>
      </c>
    </row>
    <row r="355" spans="2:8" hidden="1" outlineLevel="1" x14ac:dyDescent="0.25">
      <c r="B355" s="232" t="s">
        <v>715</v>
      </c>
      <c r="C355" s="231">
        <v>1</v>
      </c>
      <c r="D355" s="230">
        <v>0</v>
      </c>
      <c r="E355" s="230">
        <v>0</v>
      </c>
      <c r="F355" s="230">
        <v>0</v>
      </c>
      <c r="G355" s="230">
        <v>0</v>
      </c>
      <c r="H355" s="231">
        <f t="shared" si="6"/>
        <v>1</v>
      </c>
    </row>
    <row r="356" spans="2:8" hidden="1" outlineLevel="1" x14ac:dyDescent="0.25">
      <c r="B356" s="232" t="s">
        <v>716</v>
      </c>
      <c r="C356" s="231">
        <v>1</v>
      </c>
      <c r="D356" s="230">
        <v>0</v>
      </c>
      <c r="E356" s="230">
        <v>0</v>
      </c>
      <c r="F356" s="230">
        <v>0</v>
      </c>
      <c r="G356" s="230">
        <v>0</v>
      </c>
      <c r="H356" s="231">
        <f t="shared" si="6"/>
        <v>1</v>
      </c>
    </row>
    <row r="357" spans="2:8" hidden="1" outlineLevel="1" x14ac:dyDescent="0.25">
      <c r="B357" s="232" t="s">
        <v>717</v>
      </c>
      <c r="C357" s="231">
        <v>1</v>
      </c>
      <c r="D357" s="230">
        <v>0</v>
      </c>
      <c r="E357" s="230">
        <v>0</v>
      </c>
      <c r="F357" s="230">
        <v>0</v>
      </c>
      <c r="G357" s="230">
        <v>0</v>
      </c>
      <c r="H357" s="231">
        <f t="shared" si="6"/>
        <v>1</v>
      </c>
    </row>
    <row r="358" spans="2:8" hidden="1" outlineLevel="1" x14ac:dyDescent="0.25">
      <c r="B358" s="232" t="s">
        <v>718</v>
      </c>
      <c r="C358" s="231">
        <v>1</v>
      </c>
      <c r="D358" s="230">
        <v>0</v>
      </c>
      <c r="E358" s="230">
        <v>0</v>
      </c>
      <c r="F358" s="230">
        <v>0</v>
      </c>
      <c r="G358" s="230">
        <v>0</v>
      </c>
      <c r="H358" s="231">
        <f t="shared" si="6"/>
        <v>1</v>
      </c>
    </row>
    <row r="359" spans="2:8" hidden="1" outlineLevel="1" x14ac:dyDescent="0.25">
      <c r="B359" s="232" t="s">
        <v>719</v>
      </c>
      <c r="C359" s="231">
        <v>1</v>
      </c>
      <c r="D359" s="230">
        <v>0</v>
      </c>
      <c r="E359" s="230">
        <v>0</v>
      </c>
      <c r="F359" s="230">
        <v>0</v>
      </c>
      <c r="G359" s="230">
        <v>0</v>
      </c>
      <c r="H359" s="231">
        <f t="shared" si="6"/>
        <v>1</v>
      </c>
    </row>
    <row r="360" spans="2:8" hidden="1" outlineLevel="1" x14ac:dyDescent="0.25">
      <c r="B360" s="232" t="s">
        <v>720</v>
      </c>
      <c r="C360" s="231">
        <v>1</v>
      </c>
      <c r="D360" s="230">
        <v>0</v>
      </c>
      <c r="E360" s="230">
        <v>0</v>
      </c>
      <c r="F360" s="230">
        <v>0</v>
      </c>
      <c r="G360" s="230">
        <v>0</v>
      </c>
      <c r="H360" s="231">
        <f t="shared" si="6"/>
        <v>1</v>
      </c>
    </row>
    <row r="361" spans="2:8" hidden="1" outlineLevel="1" x14ac:dyDescent="0.25">
      <c r="B361" s="232" t="s">
        <v>721</v>
      </c>
      <c r="C361" s="231">
        <v>1</v>
      </c>
      <c r="D361" s="230">
        <v>0</v>
      </c>
      <c r="E361" s="230">
        <v>0</v>
      </c>
      <c r="F361" s="230">
        <v>0</v>
      </c>
      <c r="G361" s="230">
        <v>0</v>
      </c>
      <c r="H361" s="231">
        <f t="shared" si="6"/>
        <v>1</v>
      </c>
    </row>
    <row r="362" spans="2:8" hidden="1" outlineLevel="1" x14ac:dyDescent="0.25">
      <c r="B362" s="232" t="s">
        <v>722</v>
      </c>
      <c r="C362" s="231">
        <v>1</v>
      </c>
      <c r="D362" s="230">
        <v>0</v>
      </c>
      <c r="E362" s="230">
        <v>0</v>
      </c>
      <c r="F362" s="230">
        <v>0</v>
      </c>
      <c r="G362" s="230">
        <v>0</v>
      </c>
      <c r="H362" s="231">
        <f t="shared" si="6"/>
        <v>1</v>
      </c>
    </row>
    <row r="363" spans="2:8" hidden="1" outlineLevel="1" x14ac:dyDescent="0.25">
      <c r="B363" s="232" t="s">
        <v>723</v>
      </c>
      <c r="C363" s="231">
        <v>1</v>
      </c>
      <c r="D363" s="230">
        <v>0</v>
      </c>
      <c r="E363" s="230">
        <v>0</v>
      </c>
      <c r="F363" s="230">
        <v>0</v>
      </c>
      <c r="G363" s="230">
        <v>0</v>
      </c>
      <c r="H363" s="231">
        <f t="shared" si="6"/>
        <v>1</v>
      </c>
    </row>
    <row r="364" spans="2:8" hidden="1" outlineLevel="1" x14ac:dyDescent="0.25">
      <c r="B364" s="232" t="s">
        <v>724</v>
      </c>
      <c r="C364" s="231">
        <v>1</v>
      </c>
      <c r="D364" s="230">
        <v>0</v>
      </c>
      <c r="E364" s="230">
        <v>0</v>
      </c>
      <c r="F364" s="230">
        <v>0</v>
      </c>
      <c r="G364" s="230">
        <v>0</v>
      </c>
      <c r="H364" s="231">
        <f t="shared" si="6"/>
        <v>1</v>
      </c>
    </row>
    <row r="365" spans="2:8" hidden="1" outlineLevel="1" x14ac:dyDescent="0.25">
      <c r="B365" s="232" t="s">
        <v>725</v>
      </c>
      <c r="C365" s="231">
        <v>1</v>
      </c>
      <c r="D365" s="230">
        <v>0</v>
      </c>
      <c r="E365" s="230">
        <v>0</v>
      </c>
      <c r="F365" s="230">
        <v>0</v>
      </c>
      <c r="G365" s="230">
        <v>0</v>
      </c>
      <c r="H365" s="231">
        <f t="shared" si="6"/>
        <v>1</v>
      </c>
    </row>
    <row r="366" spans="2:8" hidden="1" outlineLevel="1" x14ac:dyDescent="0.25">
      <c r="B366" s="232" t="s">
        <v>726</v>
      </c>
      <c r="C366" s="231">
        <v>1</v>
      </c>
      <c r="D366" s="230">
        <v>0</v>
      </c>
      <c r="E366" s="230">
        <v>0</v>
      </c>
      <c r="F366" s="230">
        <v>0</v>
      </c>
      <c r="G366" s="230">
        <v>0</v>
      </c>
      <c r="H366" s="231">
        <f t="shared" si="6"/>
        <v>1</v>
      </c>
    </row>
    <row r="367" spans="2:8" hidden="1" outlineLevel="1" x14ac:dyDescent="0.25">
      <c r="B367" s="232" t="s">
        <v>727</v>
      </c>
      <c r="C367" s="231">
        <v>1</v>
      </c>
      <c r="D367" s="230">
        <v>0</v>
      </c>
      <c r="E367" s="230">
        <v>0</v>
      </c>
      <c r="F367" s="230">
        <v>0</v>
      </c>
      <c r="G367" s="230">
        <v>0</v>
      </c>
      <c r="H367" s="231">
        <f t="shared" si="6"/>
        <v>1</v>
      </c>
    </row>
    <row r="368" spans="2:8" hidden="1" outlineLevel="1" x14ac:dyDescent="0.25">
      <c r="B368" s="232" t="s">
        <v>728</v>
      </c>
      <c r="C368" s="231">
        <v>1</v>
      </c>
      <c r="D368" s="230">
        <v>0</v>
      </c>
      <c r="E368" s="230">
        <v>0</v>
      </c>
      <c r="F368" s="230">
        <v>0</v>
      </c>
      <c r="G368" s="230">
        <v>0</v>
      </c>
      <c r="H368" s="231">
        <f t="shared" si="6"/>
        <v>1</v>
      </c>
    </row>
    <row r="369" spans="2:8" hidden="1" outlineLevel="1" x14ac:dyDescent="0.25">
      <c r="B369" s="232" t="s">
        <v>729</v>
      </c>
      <c r="C369" s="231">
        <v>1</v>
      </c>
      <c r="D369" s="230">
        <v>0</v>
      </c>
      <c r="E369" s="230">
        <v>0</v>
      </c>
      <c r="F369" s="230">
        <v>0</v>
      </c>
      <c r="G369" s="230">
        <v>0</v>
      </c>
      <c r="H369" s="231">
        <f t="shared" si="6"/>
        <v>1</v>
      </c>
    </row>
    <row r="370" spans="2:8" hidden="1" outlineLevel="1" x14ac:dyDescent="0.25">
      <c r="B370" s="232" t="s">
        <v>730</v>
      </c>
      <c r="C370" s="231">
        <v>1</v>
      </c>
      <c r="D370" s="230">
        <v>0</v>
      </c>
      <c r="E370" s="230">
        <v>0</v>
      </c>
      <c r="F370" s="230">
        <v>0</v>
      </c>
      <c r="G370" s="230">
        <v>0</v>
      </c>
      <c r="H370" s="231">
        <f t="shared" si="6"/>
        <v>1</v>
      </c>
    </row>
    <row r="371" spans="2:8" hidden="1" outlineLevel="1" x14ac:dyDescent="0.25">
      <c r="B371" s="232" t="s">
        <v>731</v>
      </c>
      <c r="C371" s="231">
        <v>1</v>
      </c>
      <c r="D371" s="230">
        <v>0</v>
      </c>
      <c r="E371" s="230">
        <v>0</v>
      </c>
      <c r="F371" s="230">
        <v>0</v>
      </c>
      <c r="G371" s="230">
        <v>0</v>
      </c>
      <c r="H371" s="231">
        <f t="shared" si="6"/>
        <v>1</v>
      </c>
    </row>
    <row r="372" spans="2:8" hidden="1" outlineLevel="1" x14ac:dyDescent="0.25">
      <c r="B372" s="232" t="s">
        <v>732</v>
      </c>
      <c r="C372" s="231">
        <v>1</v>
      </c>
      <c r="D372" s="230">
        <v>0</v>
      </c>
      <c r="E372" s="230">
        <v>0</v>
      </c>
      <c r="F372" s="230">
        <v>0</v>
      </c>
      <c r="G372" s="230">
        <v>0</v>
      </c>
      <c r="H372" s="231">
        <f t="shared" si="6"/>
        <v>1</v>
      </c>
    </row>
    <row r="373" spans="2:8" hidden="1" outlineLevel="1" x14ac:dyDescent="0.25">
      <c r="B373" s="232" t="s">
        <v>733</v>
      </c>
      <c r="C373" s="231">
        <v>1</v>
      </c>
      <c r="D373" s="230">
        <v>0</v>
      </c>
      <c r="E373" s="230">
        <v>0</v>
      </c>
      <c r="F373" s="230">
        <v>0</v>
      </c>
      <c r="G373" s="230">
        <v>0</v>
      </c>
      <c r="H373" s="231">
        <f t="shared" si="6"/>
        <v>1</v>
      </c>
    </row>
    <row r="374" spans="2:8" hidden="1" outlineLevel="1" x14ac:dyDescent="0.25">
      <c r="B374" s="232" t="s">
        <v>734</v>
      </c>
      <c r="C374" s="231">
        <v>1</v>
      </c>
      <c r="D374" s="230">
        <v>0</v>
      </c>
      <c r="E374" s="230">
        <v>0</v>
      </c>
      <c r="F374" s="230">
        <v>0</v>
      </c>
      <c r="G374" s="230">
        <v>0</v>
      </c>
      <c r="H374" s="231">
        <f t="shared" si="6"/>
        <v>1</v>
      </c>
    </row>
    <row r="375" spans="2:8" hidden="1" outlineLevel="1" x14ac:dyDescent="0.25">
      <c r="B375" s="232" t="s">
        <v>735</v>
      </c>
      <c r="C375" s="231">
        <v>1</v>
      </c>
      <c r="D375" s="230">
        <v>0</v>
      </c>
      <c r="E375" s="230">
        <v>0</v>
      </c>
      <c r="F375" s="230">
        <v>0</v>
      </c>
      <c r="G375" s="230">
        <v>0</v>
      </c>
      <c r="H375" s="231">
        <f t="shared" si="6"/>
        <v>1</v>
      </c>
    </row>
    <row r="376" spans="2:8" hidden="1" outlineLevel="1" x14ac:dyDescent="0.25">
      <c r="B376" s="232" t="s">
        <v>736</v>
      </c>
      <c r="C376" s="231">
        <v>1</v>
      </c>
      <c r="D376" s="230">
        <v>0</v>
      </c>
      <c r="E376" s="230">
        <v>0</v>
      </c>
      <c r="F376" s="230">
        <v>0</v>
      </c>
      <c r="G376" s="230">
        <v>0</v>
      </c>
      <c r="H376" s="231">
        <f t="shared" si="6"/>
        <v>1</v>
      </c>
    </row>
    <row r="377" spans="2:8" hidden="1" outlineLevel="1" x14ac:dyDescent="0.25">
      <c r="B377" s="232" t="s">
        <v>737</v>
      </c>
      <c r="C377" s="231">
        <v>1</v>
      </c>
      <c r="D377" s="230">
        <v>0</v>
      </c>
      <c r="E377" s="230">
        <v>0</v>
      </c>
      <c r="F377" s="230">
        <v>0</v>
      </c>
      <c r="G377" s="230">
        <v>0</v>
      </c>
      <c r="H377" s="231">
        <f t="shared" si="6"/>
        <v>1</v>
      </c>
    </row>
    <row r="378" spans="2:8" hidden="1" outlineLevel="1" x14ac:dyDescent="0.25">
      <c r="B378" s="232" t="s">
        <v>738</v>
      </c>
      <c r="C378" s="231">
        <v>1</v>
      </c>
      <c r="D378" s="230">
        <v>0</v>
      </c>
      <c r="E378" s="230">
        <v>0</v>
      </c>
      <c r="F378" s="230">
        <v>0</v>
      </c>
      <c r="G378" s="230">
        <v>0</v>
      </c>
      <c r="H378" s="231">
        <f t="shared" si="6"/>
        <v>1</v>
      </c>
    </row>
    <row r="379" spans="2:8" hidden="1" outlineLevel="1" x14ac:dyDescent="0.25">
      <c r="B379" s="232" t="s">
        <v>739</v>
      </c>
      <c r="C379" s="231">
        <v>1</v>
      </c>
      <c r="D379" s="230">
        <v>0</v>
      </c>
      <c r="E379" s="230">
        <v>0</v>
      </c>
      <c r="F379" s="230">
        <v>0</v>
      </c>
      <c r="G379" s="230">
        <v>0</v>
      </c>
      <c r="H379" s="231">
        <f t="shared" si="6"/>
        <v>1</v>
      </c>
    </row>
    <row r="380" spans="2:8" hidden="1" outlineLevel="1" x14ac:dyDescent="0.25">
      <c r="B380" s="232" t="s">
        <v>740</v>
      </c>
      <c r="C380" s="231">
        <v>1</v>
      </c>
      <c r="D380" s="230">
        <v>0</v>
      </c>
      <c r="E380" s="230">
        <v>0</v>
      </c>
      <c r="F380" s="230">
        <v>0</v>
      </c>
      <c r="G380" s="230">
        <v>0</v>
      </c>
      <c r="H380" s="231">
        <f t="shared" si="6"/>
        <v>1</v>
      </c>
    </row>
    <row r="381" spans="2:8" hidden="1" outlineLevel="1" x14ac:dyDescent="0.25">
      <c r="B381" s="232" t="s">
        <v>741</v>
      </c>
      <c r="C381" s="231">
        <v>1</v>
      </c>
      <c r="D381" s="230">
        <v>0</v>
      </c>
      <c r="E381" s="230">
        <v>0</v>
      </c>
      <c r="F381" s="230">
        <v>0</v>
      </c>
      <c r="G381" s="230">
        <v>0</v>
      </c>
      <c r="H381" s="231">
        <f t="shared" si="6"/>
        <v>1</v>
      </c>
    </row>
    <row r="382" spans="2:8" hidden="1" outlineLevel="1" x14ac:dyDescent="0.25">
      <c r="B382" s="232" t="s">
        <v>742</v>
      </c>
      <c r="C382" s="231">
        <v>1</v>
      </c>
      <c r="D382" s="230">
        <v>0</v>
      </c>
      <c r="E382" s="230">
        <v>0</v>
      </c>
      <c r="F382" s="230">
        <v>0</v>
      </c>
      <c r="G382" s="230">
        <v>0</v>
      </c>
      <c r="H382" s="231">
        <f t="shared" si="6"/>
        <v>1</v>
      </c>
    </row>
    <row r="383" spans="2:8" hidden="1" outlineLevel="1" x14ac:dyDescent="0.25">
      <c r="B383" s="232" t="s">
        <v>743</v>
      </c>
      <c r="C383" s="231">
        <v>1</v>
      </c>
      <c r="D383" s="230">
        <v>0</v>
      </c>
      <c r="E383" s="230">
        <v>0</v>
      </c>
      <c r="F383" s="230">
        <v>0</v>
      </c>
      <c r="G383" s="230">
        <v>0</v>
      </c>
      <c r="H383" s="231">
        <f t="shared" si="6"/>
        <v>1</v>
      </c>
    </row>
    <row r="384" spans="2:8" hidden="1" outlineLevel="1" x14ac:dyDescent="0.25">
      <c r="B384" s="232" t="s">
        <v>744</v>
      </c>
      <c r="C384" s="231">
        <v>1</v>
      </c>
      <c r="D384" s="230">
        <v>0</v>
      </c>
      <c r="E384" s="230">
        <v>0</v>
      </c>
      <c r="F384" s="230">
        <v>0</v>
      </c>
      <c r="G384" s="230">
        <v>0</v>
      </c>
      <c r="H384" s="231">
        <f t="shared" si="6"/>
        <v>1</v>
      </c>
    </row>
    <row r="385" spans="2:8" hidden="1" outlineLevel="1" x14ac:dyDescent="0.25">
      <c r="B385" s="232" t="s">
        <v>745</v>
      </c>
      <c r="C385" s="231">
        <v>1</v>
      </c>
      <c r="D385" s="230">
        <v>0</v>
      </c>
      <c r="E385" s="230">
        <v>0</v>
      </c>
      <c r="F385" s="230">
        <v>0</v>
      </c>
      <c r="G385" s="230">
        <v>0</v>
      </c>
      <c r="H385" s="231">
        <f t="shared" si="6"/>
        <v>1</v>
      </c>
    </row>
    <row r="386" spans="2:8" hidden="1" outlineLevel="1" x14ac:dyDescent="0.25">
      <c r="B386" s="232" t="s">
        <v>746</v>
      </c>
      <c r="C386" s="231">
        <v>1</v>
      </c>
      <c r="D386" s="230">
        <v>0</v>
      </c>
      <c r="E386" s="230">
        <v>0</v>
      </c>
      <c r="F386" s="230">
        <v>0</v>
      </c>
      <c r="G386" s="230">
        <v>0</v>
      </c>
      <c r="H386" s="231">
        <f t="shared" si="6"/>
        <v>1</v>
      </c>
    </row>
    <row r="387" spans="2:8" hidden="1" outlineLevel="1" x14ac:dyDescent="0.25">
      <c r="B387" s="232" t="s">
        <v>747</v>
      </c>
      <c r="C387" s="231">
        <v>1</v>
      </c>
      <c r="D387" s="230">
        <v>0</v>
      </c>
      <c r="E387" s="230">
        <v>0</v>
      </c>
      <c r="F387" s="230">
        <v>0</v>
      </c>
      <c r="G387" s="230">
        <v>0</v>
      </c>
      <c r="H387" s="231">
        <f t="shared" si="6"/>
        <v>1</v>
      </c>
    </row>
    <row r="388" spans="2:8" hidden="1" outlineLevel="1" x14ac:dyDescent="0.25">
      <c r="B388" s="232" t="s">
        <v>748</v>
      </c>
      <c r="C388" s="231">
        <v>1</v>
      </c>
      <c r="D388" s="230">
        <v>0</v>
      </c>
      <c r="E388" s="230">
        <v>0</v>
      </c>
      <c r="F388" s="230">
        <v>0</v>
      </c>
      <c r="G388" s="230">
        <v>0</v>
      </c>
      <c r="H388" s="231">
        <f t="shared" si="6"/>
        <v>1</v>
      </c>
    </row>
    <row r="389" spans="2:8" hidden="1" outlineLevel="1" x14ac:dyDescent="0.25">
      <c r="B389" s="232" t="s">
        <v>749</v>
      </c>
      <c r="C389" s="231">
        <v>1</v>
      </c>
      <c r="D389" s="230">
        <v>0</v>
      </c>
      <c r="E389" s="230">
        <v>0</v>
      </c>
      <c r="F389" s="230">
        <v>0</v>
      </c>
      <c r="G389" s="230">
        <v>0</v>
      </c>
      <c r="H389" s="231">
        <f t="shared" si="6"/>
        <v>1</v>
      </c>
    </row>
    <row r="390" spans="2:8" hidden="1" outlineLevel="1" x14ac:dyDescent="0.25">
      <c r="B390" s="232" t="s">
        <v>750</v>
      </c>
      <c r="C390" s="231">
        <v>1</v>
      </c>
      <c r="D390" s="230">
        <v>0</v>
      </c>
      <c r="E390" s="230">
        <v>0</v>
      </c>
      <c r="F390" s="230">
        <v>0</v>
      </c>
      <c r="G390" s="230">
        <v>0</v>
      </c>
      <c r="H390" s="231">
        <f t="shared" si="6"/>
        <v>1</v>
      </c>
    </row>
    <row r="391" spans="2:8" hidden="1" outlineLevel="1" x14ac:dyDescent="0.25">
      <c r="B391" s="232" t="s">
        <v>751</v>
      </c>
      <c r="C391" s="231">
        <v>1</v>
      </c>
      <c r="D391" s="230">
        <v>0</v>
      </c>
      <c r="E391" s="230">
        <v>0</v>
      </c>
      <c r="F391" s="230">
        <v>0</v>
      </c>
      <c r="G391" s="230">
        <v>0</v>
      </c>
      <c r="H391" s="231">
        <f t="shared" si="6"/>
        <v>1</v>
      </c>
    </row>
    <row r="392" spans="2:8" hidden="1" outlineLevel="1" x14ac:dyDescent="0.25">
      <c r="B392" s="232" t="s">
        <v>752</v>
      </c>
      <c r="C392" s="231">
        <v>1</v>
      </c>
      <c r="D392" s="230">
        <v>0</v>
      </c>
      <c r="E392" s="230">
        <v>0</v>
      </c>
      <c r="F392" s="230">
        <v>0</v>
      </c>
      <c r="G392" s="230">
        <v>0</v>
      </c>
      <c r="H392" s="231">
        <f t="shared" si="6"/>
        <v>1</v>
      </c>
    </row>
    <row r="393" spans="2:8" hidden="1" outlineLevel="1" x14ac:dyDescent="0.25">
      <c r="B393" s="232" t="s">
        <v>753</v>
      </c>
      <c r="C393" s="231">
        <v>1</v>
      </c>
      <c r="D393" s="230">
        <v>0</v>
      </c>
      <c r="E393" s="230">
        <v>0</v>
      </c>
      <c r="F393" s="230">
        <v>0</v>
      </c>
      <c r="G393" s="230">
        <v>0</v>
      </c>
      <c r="H393" s="231">
        <f t="shared" si="6"/>
        <v>1</v>
      </c>
    </row>
    <row r="394" spans="2:8" hidden="1" outlineLevel="1" x14ac:dyDescent="0.25">
      <c r="B394" s="232" t="s">
        <v>754</v>
      </c>
      <c r="C394" s="231">
        <v>1</v>
      </c>
      <c r="D394" s="230">
        <v>0</v>
      </c>
      <c r="E394" s="230">
        <v>0</v>
      </c>
      <c r="F394" s="230">
        <v>0</v>
      </c>
      <c r="G394" s="230">
        <v>0</v>
      </c>
      <c r="H394" s="231">
        <f t="shared" si="6"/>
        <v>1</v>
      </c>
    </row>
    <row r="395" spans="2:8" hidden="1" outlineLevel="1" x14ac:dyDescent="0.25">
      <c r="B395" s="232" t="s">
        <v>755</v>
      </c>
      <c r="C395" s="231">
        <v>1</v>
      </c>
      <c r="D395" s="230">
        <v>0</v>
      </c>
      <c r="E395" s="230">
        <v>0</v>
      </c>
      <c r="F395" s="230">
        <v>0</v>
      </c>
      <c r="G395" s="230">
        <v>0</v>
      </c>
      <c r="H395" s="231">
        <f t="shared" si="6"/>
        <v>1</v>
      </c>
    </row>
    <row r="396" spans="2:8" hidden="1" outlineLevel="1" x14ac:dyDescent="0.25">
      <c r="B396" s="232" t="s">
        <v>756</v>
      </c>
      <c r="C396" s="231">
        <v>1</v>
      </c>
      <c r="D396" s="230">
        <v>0</v>
      </c>
      <c r="E396" s="230">
        <v>0</v>
      </c>
      <c r="F396" s="230">
        <v>0</v>
      </c>
      <c r="G396" s="230">
        <v>0</v>
      </c>
      <c r="H396" s="231">
        <f t="shared" ref="H396:H459" si="7">SUM(C396:G396)</f>
        <v>1</v>
      </c>
    </row>
    <row r="397" spans="2:8" hidden="1" outlineLevel="1" x14ac:dyDescent="0.25">
      <c r="B397" s="232" t="s">
        <v>757</v>
      </c>
      <c r="C397" s="231">
        <v>1</v>
      </c>
      <c r="D397" s="230">
        <v>0</v>
      </c>
      <c r="E397" s="230">
        <v>0</v>
      </c>
      <c r="F397" s="230">
        <v>0</v>
      </c>
      <c r="G397" s="230">
        <v>0</v>
      </c>
      <c r="H397" s="231">
        <f t="shared" si="7"/>
        <v>1</v>
      </c>
    </row>
    <row r="398" spans="2:8" hidden="1" outlineLevel="1" x14ac:dyDescent="0.25">
      <c r="B398" s="232" t="s">
        <v>758</v>
      </c>
      <c r="C398" s="231">
        <v>1</v>
      </c>
      <c r="D398" s="230">
        <v>0</v>
      </c>
      <c r="E398" s="230">
        <v>0</v>
      </c>
      <c r="F398" s="230">
        <v>0</v>
      </c>
      <c r="G398" s="230">
        <v>0</v>
      </c>
      <c r="H398" s="231">
        <f t="shared" si="7"/>
        <v>1</v>
      </c>
    </row>
    <row r="399" spans="2:8" hidden="1" outlineLevel="1" x14ac:dyDescent="0.25">
      <c r="B399" s="232" t="s">
        <v>759</v>
      </c>
      <c r="C399" s="231">
        <v>1</v>
      </c>
      <c r="D399" s="230">
        <v>0</v>
      </c>
      <c r="E399" s="230">
        <v>0</v>
      </c>
      <c r="F399" s="230">
        <v>0</v>
      </c>
      <c r="G399" s="230">
        <v>0</v>
      </c>
      <c r="H399" s="231">
        <f t="shared" si="7"/>
        <v>1</v>
      </c>
    </row>
    <row r="400" spans="2:8" hidden="1" outlineLevel="1" x14ac:dyDescent="0.25">
      <c r="B400" s="232" t="s">
        <v>760</v>
      </c>
      <c r="C400" s="231">
        <v>1</v>
      </c>
      <c r="D400" s="230">
        <v>0</v>
      </c>
      <c r="E400" s="230">
        <v>0</v>
      </c>
      <c r="F400" s="230">
        <v>0</v>
      </c>
      <c r="G400" s="230">
        <v>0</v>
      </c>
      <c r="H400" s="231">
        <f t="shared" si="7"/>
        <v>1</v>
      </c>
    </row>
    <row r="401" spans="2:8" hidden="1" outlineLevel="1" x14ac:dyDescent="0.25">
      <c r="B401" s="232" t="s">
        <v>761</v>
      </c>
      <c r="C401" s="231">
        <v>1</v>
      </c>
      <c r="D401" s="230">
        <v>0</v>
      </c>
      <c r="E401" s="230">
        <v>0</v>
      </c>
      <c r="F401" s="230">
        <v>0</v>
      </c>
      <c r="G401" s="230">
        <v>0</v>
      </c>
      <c r="H401" s="231">
        <f t="shared" si="7"/>
        <v>1</v>
      </c>
    </row>
    <row r="402" spans="2:8" hidden="1" outlineLevel="1" x14ac:dyDescent="0.25">
      <c r="B402" s="232" t="s">
        <v>762</v>
      </c>
      <c r="C402" s="231">
        <v>1</v>
      </c>
      <c r="D402" s="230">
        <v>0</v>
      </c>
      <c r="E402" s="230">
        <v>0</v>
      </c>
      <c r="F402" s="230">
        <v>0</v>
      </c>
      <c r="G402" s="230">
        <v>0</v>
      </c>
      <c r="H402" s="231">
        <f t="shared" si="7"/>
        <v>1</v>
      </c>
    </row>
    <row r="403" spans="2:8" hidden="1" outlineLevel="1" x14ac:dyDescent="0.25">
      <c r="B403" s="232" t="s">
        <v>763</v>
      </c>
      <c r="C403" s="231">
        <v>1</v>
      </c>
      <c r="D403" s="230">
        <v>0</v>
      </c>
      <c r="E403" s="230">
        <v>0</v>
      </c>
      <c r="F403" s="230">
        <v>0</v>
      </c>
      <c r="G403" s="230">
        <v>0</v>
      </c>
      <c r="H403" s="231">
        <f t="shared" si="7"/>
        <v>1</v>
      </c>
    </row>
    <row r="404" spans="2:8" hidden="1" outlineLevel="1" x14ac:dyDescent="0.25">
      <c r="B404" s="232" t="s">
        <v>764</v>
      </c>
      <c r="C404" s="231">
        <v>1</v>
      </c>
      <c r="D404" s="230">
        <v>0</v>
      </c>
      <c r="E404" s="230">
        <v>0</v>
      </c>
      <c r="F404" s="230">
        <v>0</v>
      </c>
      <c r="G404" s="230">
        <v>0</v>
      </c>
      <c r="H404" s="231">
        <f t="shared" si="7"/>
        <v>1</v>
      </c>
    </row>
    <row r="405" spans="2:8" hidden="1" outlineLevel="1" x14ac:dyDescent="0.25">
      <c r="B405" s="232" t="s">
        <v>765</v>
      </c>
      <c r="C405" s="231">
        <v>1</v>
      </c>
      <c r="D405" s="230">
        <v>0</v>
      </c>
      <c r="E405" s="230">
        <v>0</v>
      </c>
      <c r="F405" s="230">
        <v>0</v>
      </c>
      <c r="G405" s="230">
        <v>0</v>
      </c>
      <c r="H405" s="231">
        <f t="shared" si="7"/>
        <v>1</v>
      </c>
    </row>
    <row r="406" spans="2:8" hidden="1" outlineLevel="1" x14ac:dyDescent="0.25">
      <c r="B406" s="232" t="s">
        <v>766</v>
      </c>
      <c r="C406" s="231">
        <v>1</v>
      </c>
      <c r="D406" s="230">
        <v>0</v>
      </c>
      <c r="E406" s="230">
        <v>0</v>
      </c>
      <c r="F406" s="230">
        <v>0</v>
      </c>
      <c r="G406" s="230">
        <v>0</v>
      </c>
      <c r="H406" s="231">
        <f t="shared" si="7"/>
        <v>1</v>
      </c>
    </row>
    <row r="407" spans="2:8" hidden="1" outlineLevel="1" x14ac:dyDescent="0.25">
      <c r="B407" s="232" t="s">
        <v>767</v>
      </c>
      <c r="C407" s="231">
        <v>1</v>
      </c>
      <c r="D407" s="230">
        <v>0</v>
      </c>
      <c r="E407" s="230">
        <v>0</v>
      </c>
      <c r="F407" s="230">
        <v>0</v>
      </c>
      <c r="G407" s="230">
        <v>0</v>
      </c>
      <c r="H407" s="231">
        <f t="shared" si="7"/>
        <v>1</v>
      </c>
    </row>
    <row r="408" spans="2:8" hidden="1" outlineLevel="1" x14ac:dyDescent="0.25">
      <c r="B408" s="232" t="s">
        <v>768</v>
      </c>
      <c r="C408" s="231">
        <v>1</v>
      </c>
      <c r="D408" s="230">
        <v>0</v>
      </c>
      <c r="E408" s="230">
        <v>0</v>
      </c>
      <c r="F408" s="230">
        <v>0</v>
      </c>
      <c r="G408" s="230">
        <v>0</v>
      </c>
      <c r="H408" s="231">
        <f t="shared" si="7"/>
        <v>1</v>
      </c>
    </row>
    <row r="409" spans="2:8" hidden="1" outlineLevel="1" x14ac:dyDescent="0.25">
      <c r="B409" s="232" t="s">
        <v>769</v>
      </c>
      <c r="C409" s="231">
        <v>1</v>
      </c>
      <c r="D409" s="230">
        <v>0</v>
      </c>
      <c r="E409" s="230">
        <v>0</v>
      </c>
      <c r="F409" s="230">
        <v>0</v>
      </c>
      <c r="G409" s="230">
        <v>0</v>
      </c>
      <c r="H409" s="231">
        <f t="shared" si="7"/>
        <v>1</v>
      </c>
    </row>
    <row r="410" spans="2:8" hidden="1" outlineLevel="1" x14ac:dyDescent="0.25">
      <c r="B410" s="232" t="s">
        <v>770</v>
      </c>
      <c r="C410" s="231">
        <v>1</v>
      </c>
      <c r="D410" s="230">
        <v>0</v>
      </c>
      <c r="E410" s="230">
        <v>0</v>
      </c>
      <c r="F410" s="230">
        <v>0</v>
      </c>
      <c r="G410" s="230">
        <v>0</v>
      </c>
      <c r="H410" s="231">
        <f t="shared" si="7"/>
        <v>1</v>
      </c>
    </row>
    <row r="411" spans="2:8" collapsed="1" x14ac:dyDescent="0.25">
      <c r="B411" s="236" t="s">
        <v>351</v>
      </c>
      <c r="C411" s="237">
        <f>SUM(C412:C470)</f>
        <v>59</v>
      </c>
      <c r="D411" s="230">
        <f>SUM(D412:D470)</f>
        <v>0</v>
      </c>
      <c r="E411" s="230">
        <f>SUM(E412:E470)</f>
        <v>0</v>
      </c>
      <c r="F411" s="230">
        <f>SUM(F412:F470)</f>
        <v>0</v>
      </c>
      <c r="G411" s="230">
        <f>SUM(G412:G470)</f>
        <v>0</v>
      </c>
      <c r="H411" s="237">
        <f t="shared" si="7"/>
        <v>59</v>
      </c>
    </row>
    <row r="412" spans="2:8" hidden="1" outlineLevel="1" x14ac:dyDescent="0.25">
      <c r="B412" s="232" t="s">
        <v>771</v>
      </c>
      <c r="C412" s="231">
        <v>1</v>
      </c>
      <c r="D412" s="230">
        <v>0</v>
      </c>
      <c r="E412" s="230">
        <v>0</v>
      </c>
      <c r="F412" s="230">
        <v>0</v>
      </c>
      <c r="G412" s="230">
        <v>0</v>
      </c>
      <c r="H412" s="231">
        <f t="shared" si="7"/>
        <v>1</v>
      </c>
    </row>
    <row r="413" spans="2:8" hidden="1" outlineLevel="1" x14ac:dyDescent="0.25">
      <c r="B413" s="232" t="s">
        <v>772</v>
      </c>
      <c r="C413" s="231">
        <v>1</v>
      </c>
      <c r="D413" s="230">
        <v>0</v>
      </c>
      <c r="E413" s="230">
        <v>0</v>
      </c>
      <c r="F413" s="230">
        <v>0</v>
      </c>
      <c r="G413" s="230">
        <v>0</v>
      </c>
      <c r="H413" s="231">
        <f t="shared" si="7"/>
        <v>1</v>
      </c>
    </row>
    <row r="414" spans="2:8" hidden="1" outlineLevel="1" x14ac:dyDescent="0.25">
      <c r="B414" s="232" t="s">
        <v>773</v>
      </c>
      <c r="C414" s="231">
        <v>1</v>
      </c>
      <c r="D414" s="230">
        <v>0</v>
      </c>
      <c r="E414" s="230">
        <v>0</v>
      </c>
      <c r="F414" s="230">
        <v>0</v>
      </c>
      <c r="G414" s="230">
        <v>0</v>
      </c>
      <c r="H414" s="231">
        <f t="shared" si="7"/>
        <v>1</v>
      </c>
    </row>
    <row r="415" spans="2:8" hidden="1" outlineLevel="1" x14ac:dyDescent="0.25">
      <c r="B415" s="232" t="s">
        <v>774</v>
      </c>
      <c r="C415" s="231">
        <v>1</v>
      </c>
      <c r="D415" s="230">
        <v>0</v>
      </c>
      <c r="E415" s="230">
        <v>0</v>
      </c>
      <c r="F415" s="230">
        <v>0</v>
      </c>
      <c r="G415" s="230">
        <v>0</v>
      </c>
      <c r="H415" s="231">
        <f t="shared" si="7"/>
        <v>1</v>
      </c>
    </row>
    <row r="416" spans="2:8" hidden="1" outlineLevel="1" x14ac:dyDescent="0.25">
      <c r="B416" s="232" t="s">
        <v>775</v>
      </c>
      <c r="C416" s="231">
        <v>1</v>
      </c>
      <c r="D416" s="230">
        <v>0</v>
      </c>
      <c r="E416" s="230">
        <v>0</v>
      </c>
      <c r="F416" s="230">
        <v>0</v>
      </c>
      <c r="G416" s="230">
        <v>0</v>
      </c>
      <c r="H416" s="231">
        <f t="shared" si="7"/>
        <v>1</v>
      </c>
    </row>
    <row r="417" spans="2:8" hidden="1" outlineLevel="1" x14ac:dyDescent="0.25">
      <c r="B417" s="232" t="s">
        <v>776</v>
      </c>
      <c r="C417" s="231">
        <v>1</v>
      </c>
      <c r="D417" s="230">
        <v>0</v>
      </c>
      <c r="E417" s="230">
        <v>0</v>
      </c>
      <c r="F417" s="230">
        <v>0</v>
      </c>
      <c r="G417" s="230">
        <v>0</v>
      </c>
      <c r="H417" s="231">
        <f t="shared" si="7"/>
        <v>1</v>
      </c>
    </row>
    <row r="418" spans="2:8" hidden="1" outlineLevel="1" x14ac:dyDescent="0.25">
      <c r="B418" s="232" t="s">
        <v>777</v>
      </c>
      <c r="C418" s="231">
        <v>1</v>
      </c>
      <c r="D418" s="230">
        <v>0</v>
      </c>
      <c r="E418" s="230">
        <v>0</v>
      </c>
      <c r="F418" s="230">
        <v>0</v>
      </c>
      <c r="G418" s="230">
        <v>0</v>
      </c>
      <c r="H418" s="231">
        <f t="shared" si="7"/>
        <v>1</v>
      </c>
    </row>
    <row r="419" spans="2:8" hidden="1" outlineLevel="1" x14ac:dyDescent="0.25">
      <c r="B419" s="232" t="s">
        <v>778</v>
      </c>
      <c r="C419" s="231">
        <v>1</v>
      </c>
      <c r="D419" s="230">
        <v>0</v>
      </c>
      <c r="E419" s="230">
        <v>0</v>
      </c>
      <c r="F419" s="230">
        <v>0</v>
      </c>
      <c r="G419" s="230">
        <v>0</v>
      </c>
      <c r="H419" s="231">
        <f t="shared" si="7"/>
        <v>1</v>
      </c>
    </row>
    <row r="420" spans="2:8" hidden="1" outlineLevel="1" x14ac:dyDescent="0.25">
      <c r="B420" s="232" t="s">
        <v>779</v>
      </c>
      <c r="C420" s="231">
        <v>1</v>
      </c>
      <c r="D420" s="230">
        <v>0</v>
      </c>
      <c r="E420" s="230">
        <v>0</v>
      </c>
      <c r="F420" s="230">
        <v>0</v>
      </c>
      <c r="G420" s="230">
        <v>0</v>
      </c>
      <c r="H420" s="231">
        <f t="shared" si="7"/>
        <v>1</v>
      </c>
    </row>
    <row r="421" spans="2:8" hidden="1" outlineLevel="1" x14ac:dyDescent="0.25">
      <c r="B421" s="232" t="s">
        <v>780</v>
      </c>
      <c r="C421" s="231">
        <v>1</v>
      </c>
      <c r="D421" s="230">
        <v>0</v>
      </c>
      <c r="E421" s="230">
        <v>0</v>
      </c>
      <c r="F421" s="230">
        <v>0</v>
      </c>
      <c r="G421" s="230">
        <v>0</v>
      </c>
      <c r="H421" s="231">
        <f t="shared" si="7"/>
        <v>1</v>
      </c>
    </row>
    <row r="422" spans="2:8" hidden="1" outlineLevel="1" x14ac:dyDescent="0.25">
      <c r="B422" s="232" t="s">
        <v>781</v>
      </c>
      <c r="C422" s="231">
        <v>1</v>
      </c>
      <c r="D422" s="230">
        <v>0</v>
      </c>
      <c r="E422" s="230">
        <v>0</v>
      </c>
      <c r="F422" s="230">
        <v>0</v>
      </c>
      <c r="G422" s="230">
        <v>0</v>
      </c>
      <c r="H422" s="231">
        <f t="shared" si="7"/>
        <v>1</v>
      </c>
    </row>
    <row r="423" spans="2:8" hidden="1" outlineLevel="1" x14ac:dyDescent="0.25">
      <c r="B423" s="232" t="s">
        <v>782</v>
      </c>
      <c r="C423" s="231">
        <v>1</v>
      </c>
      <c r="D423" s="230">
        <v>0</v>
      </c>
      <c r="E423" s="230">
        <v>0</v>
      </c>
      <c r="F423" s="230">
        <v>0</v>
      </c>
      <c r="G423" s="230">
        <v>0</v>
      </c>
      <c r="H423" s="231">
        <f t="shared" si="7"/>
        <v>1</v>
      </c>
    </row>
    <row r="424" spans="2:8" hidden="1" outlineLevel="1" x14ac:dyDescent="0.25">
      <c r="B424" s="232" t="s">
        <v>783</v>
      </c>
      <c r="C424" s="231">
        <v>1</v>
      </c>
      <c r="D424" s="230">
        <v>0</v>
      </c>
      <c r="E424" s="230">
        <v>0</v>
      </c>
      <c r="F424" s="230">
        <v>0</v>
      </c>
      <c r="G424" s="230">
        <v>0</v>
      </c>
      <c r="H424" s="231">
        <f t="shared" si="7"/>
        <v>1</v>
      </c>
    </row>
    <row r="425" spans="2:8" hidden="1" outlineLevel="1" x14ac:dyDescent="0.25">
      <c r="B425" s="232" t="s">
        <v>784</v>
      </c>
      <c r="C425" s="231">
        <v>1</v>
      </c>
      <c r="D425" s="230">
        <v>0</v>
      </c>
      <c r="E425" s="230">
        <v>0</v>
      </c>
      <c r="F425" s="230">
        <v>0</v>
      </c>
      <c r="G425" s="230">
        <v>0</v>
      </c>
      <c r="H425" s="231">
        <f t="shared" si="7"/>
        <v>1</v>
      </c>
    </row>
    <row r="426" spans="2:8" hidden="1" outlineLevel="1" x14ac:dyDescent="0.25">
      <c r="B426" s="232" t="s">
        <v>785</v>
      </c>
      <c r="C426" s="231">
        <v>1</v>
      </c>
      <c r="D426" s="230">
        <v>0</v>
      </c>
      <c r="E426" s="230">
        <v>0</v>
      </c>
      <c r="F426" s="230">
        <v>0</v>
      </c>
      <c r="G426" s="230">
        <v>0</v>
      </c>
      <c r="H426" s="231">
        <f t="shared" si="7"/>
        <v>1</v>
      </c>
    </row>
    <row r="427" spans="2:8" hidden="1" outlineLevel="1" x14ac:dyDescent="0.25">
      <c r="B427" s="232" t="s">
        <v>786</v>
      </c>
      <c r="C427" s="231">
        <v>1</v>
      </c>
      <c r="D427" s="230">
        <v>0</v>
      </c>
      <c r="E427" s="230">
        <v>0</v>
      </c>
      <c r="F427" s="230">
        <v>0</v>
      </c>
      <c r="G427" s="230">
        <v>0</v>
      </c>
      <c r="H427" s="231">
        <f t="shared" si="7"/>
        <v>1</v>
      </c>
    </row>
    <row r="428" spans="2:8" hidden="1" outlineLevel="1" x14ac:dyDescent="0.25">
      <c r="B428" s="232" t="s">
        <v>787</v>
      </c>
      <c r="C428" s="231">
        <v>1</v>
      </c>
      <c r="D428" s="230">
        <v>0</v>
      </c>
      <c r="E428" s="230">
        <v>0</v>
      </c>
      <c r="F428" s="230">
        <v>0</v>
      </c>
      <c r="G428" s="230">
        <v>0</v>
      </c>
      <c r="H428" s="231">
        <f t="shared" si="7"/>
        <v>1</v>
      </c>
    </row>
    <row r="429" spans="2:8" hidden="1" outlineLevel="1" x14ac:dyDescent="0.25">
      <c r="B429" s="232" t="s">
        <v>788</v>
      </c>
      <c r="C429" s="231">
        <v>1</v>
      </c>
      <c r="D429" s="230">
        <v>0</v>
      </c>
      <c r="E429" s="230">
        <v>0</v>
      </c>
      <c r="F429" s="230">
        <v>0</v>
      </c>
      <c r="G429" s="230">
        <v>0</v>
      </c>
      <c r="H429" s="231">
        <f t="shared" si="7"/>
        <v>1</v>
      </c>
    </row>
    <row r="430" spans="2:8" hidden="1" outlineLevel="1" x14ac:dyDescent="0.25">
      <c r="B430" s="232" t="s">
        <v>789</v>
      </c>
      <c r="C430" s="231">
        <v>1</v>
      </c>
      <c r="D430" s="230">
        <v>0</v>
      </c>
      <c r="E430" s="230">
        <v>0</v>
      </c>
      <c r="F430" s="230">
        <v>0</v>
      </c>
      <c r="G430" s="230">
        <v>0</v>
      </c>
      <c r="H430" s="231">
        <f t="shared" si="7"/>
        <v>1</v>
      </c>
    </row>
    <row r="431" spans="2:8" hidden="1" outlineLevel="1" x14ac:dyDescent="0.25">
      <c r="B431" s="232" t="s">
        <v>790</v>
      </c>
      <c r="C431" s="231">
        <v>1</v>
      </c>
      <c r="D431" s="230">
        <v>0</v>
      </c>
      <c r="E431" s="230">
        <v>0</v>
      </c>
      <c r="F431" s="230">
        <v>0</v>
      </c>
      <c r="G431" s="230">
        <v>0</v>
      </c>
      <c r="H431" s="231">
        <f t="shared" si="7"/>
        <v>1</v>
      </c>
    </row>
    <row r="432" spans="2:8" hidden="1" outlineLevel="1" x14ac:dyDescent="0.25">
      <c r="B432" s="232" t="s">
        <v>791</v>
      </c>
      <c r="C432" s="231">
        <v>1</v>
      </c>
      <c r="D432" s="230">
        <v>0</v>
      </c>
      <c r="E432" s="230">
        <v>0</v>
      </c>
      <c r="F432" s="230">
        <v>0</v>
      </c>
      <c r="G432" s="230">
        <v>0</v>
      </c>
      <c r="H432" s="231">
        <f t="shared" si="7"/>
        <v>1</v>
      </c>
    </row>
    <row r="433" spans="2:8" hidden="1" outlineLevel="1" x14ac:dyDescent="0.25">
      <c r="B433" s="232" t="s">
        <v>792</v>
      </c>
      <c r="C433" s="231">
        <v>1</v>
      </c>
      <c r="D433" s="230">
        <v>0</v>
      </c>
      <c r="E433" s="230">
        <v>0</v>
      </c>
      <c r="F433" s="230">
        <v>0</v>
      </c>
      <c r="G433" s="230">
        <v>0</v>
      </c>
      <c r="H433" s="231">
        <f t="shared" si="7"/>
        <v>1</v>
      </c>
    </row>
    <row r="434" spans="2:8" hidden="1" outlineLevel="1" x14ac:dyDescent="0.25">
      <c r="B434" s="232" t="s">
        <v>793</v>
      </c>
      <c r="C434" s="231">
        <v>1</v>
      </c>
      <c r="D434" s="230">
        <v>0</v>
      </c>
      <c r="E434" s="230">
        <v>0</v>
      </c>
      <c r="F434" s="230">
        <v>0</v>
      </c>
      <c r="G434" s="230">
        <v>0</v>
      </c>
      <c r="H434" s="231">
        <f t="shared" si="7"/>
        <v>1</v>
      </c>
    </row>
    <row r="435" spans="2:8" hidden="1" outlineLevel="1" x14ac:dyDescent="0.25">
      <c r="B435" s="232" t="s">
        <v>794</v>
      </c>
      <c r="C435" s="231">
        <v>1</v>
      </c>
      <c r="D435" s="230">
        <v>0</v>
      </c>
      <c r="E435" s="230">
        <v>0</v>
      </c>
      <c r="F435" s="230">
        <v>0</v>
      </c>
      <c r="G435" s="230">
        <v>0</v>
      </c>
      <c r="H435" s="231">
        <f t="shared" si="7"/>
        <v>1</v>
      </c>
    </row>
    <row r="436" spans="2:8" hidden="1" outlineLevel="1" x14ac:dyDescent="0.25">
      <c r="B436" s="232" t="s">
        <v>795</v>
      </c>
      <c r="C436" s="231">
        <v>1</v>
      </c>
      <c r="D436" s="230">
        <v>0</v>
      </c>
      <c r="E436" s="230">
        <v>0</v>
      </c>
      <c r="F436" s="230">
        <v>0</v>
      </c>
      <c r="G436" s="230">
        <v>0</v>
      </c>
      <c r="H436" s="231">
        <f t="shared" si="7"/>
        <v>1</v>
      </c>
    </row>
    <row r="437" spans="2:8" hidden="1" outlineLevel="1" x14ac:dyDescent="0.25">
      <c r="B437" s="232" t="s">
        <v>796</v>
      </c>
      <c r="C437" s="231">
        <v>1</v>
      </c>
      <c r="D437" s="230">
        <v>0</v>
      </c>
      <c r="E437" s="230">
        <v>0</v>
      </c>
      <c r="F437" s="230">
        <v>0</v>
      </c>
      <c r="G437" s="230">
        <v>0</v>
      </c>
      <c r="H437" s="231">
        <f t="shared" si="7"/>
        <v>1</v>
      </c>
    </row>
    <row r="438" spans="2:8" hidden="1" outlineLevel="1" x14ac:dyDescent="0.25">
      <c r="B438" s="232" t="s">
        <v>797</v>
      </c>
      <c r="C438" s="231">
        <v>1</v>
      </c>
      <c r="D438" s="230">
        <v>0</v>
      </c>
      <c r="E438" s="230">
        <v>0</v>
      </c>
      <c r="F438" s="230">
        <v>0</v>
      </c>
      <c r="G438" s="230">
        <v>0</v>
      </c>
      <c r="H438" s="231">
        <f t="shared" si="7"/>
        <v>1</v>
      </c>
    </row>
    <row r="439" spans="2:8" hidden="1" outlineLevel="1" x14ac:dyDescent="0.25">
      <c r="B439" s="232" t="s">
        <v>798</v>
      </c>
      <c r="C439" s="231">
        <v>1</v>
      </c>
      <c r="D439" s="230">
        <v>0</v>
      </c>
      <c r="E439" s="230">
        <v>0</v>
      </c>
      <c r="F439" s="230">
        <v>0</v>
      </c>
      <c r="G439" s="230">
        <v>0</v>
      </c>
      <c r="H439" s="231">
        <f t="shared" si="7"/>
        <v>1</v>
      </c>
    </row>
    <row r="440" spans="2:8" hidden="1" outlineLevel="1" x14ac:dyDescent="0.25">
      <c r="B440" s="232" t="s">
        <v>799</v>
      </c>
      <c r="C440" s="231">
        <v>1</v>
      </c>
      <c r="D440" s="230">
        <v>0</v>
      </c>
      <c r="E440" s="230">
        <v>0</v>
      </c>
      <c r="F440" s="230">
        <v>0</v>
      </c>
      <c r="G440" s="230">
        <v>0</v>
      </c>
      <c r="H440" s="231">
        <f t="shared" si="7"/>
        <v>1</v>
      </c>
    </row>
    <row r="441" spans="2:8" hidden="1" outlineLevel="1" x14ac:dyDescent="0.25">
      <c r="B441" s="232" t="s">
        <v>800</v>
      </c>
      <c r="C441" s="231">
        <v>1</v>
      </c>
      <c r="D441" s="230">
        <v>0</v>
      </c>
      <c r="E441" s="230">
        <v>0</v>
      </c>
      <c r="F441" s="230">
        <v>0</v>
      </c>
      <c r="G441" s="230">
        <v>0</v>
      </c>
      <c r="H441" s="231">
        <f t="shared" si="7"/>
        <v>1</v>
      </c>
    </row>
    <row r="442" spans="2:8" hidden="1" outlineLevel="1" x14ac:dyDescent="0.25">
      <c r="B442" s="232" t="s">
        <v>801</v>
      </c>
      <c r="C442" s="231">
        <v>1</v>
      </c>
      <c r="D442" s="230">
        <v>0</v>
      </c>
      <c r="E442" s="230">
        <v>0</v>
      </c>
      <c r="F442" s="230">
        <v>0</v>
      </c>
      <c r="G442" s="230">
        <v>0</v>
      </c>
      <c r="H442" s="231">
        <f t="shared" si="7"/>
        <v>1</v>
      </c>
    </row>
    <row r="443" spans="2:8" hidden="1" outlineLevel="1" x14ac:dyDescent="0.25">
      <c r="B443" s="232" t="s">
        <v>802</v>
      </c>
      <c r="C443" s="231">
        <v>1</v>
      </c>
      <c r="D443" s="230">
        <v>0</v>
      </c>
      <c r="E443" s="230">
        <v>0</v>
      </c>
      <c r="F443" s="230">
        <v>0</v>
      </c>
      <c r="G443" s="230">
        <v>0</v>
      </c>
      <c r="H443" s="231">
        <f t="shared" si="7"/>
        <v>1</v>
      </c>
    </row>
    <row r="444" spans="2:8" hidden="1" outlineLevel="1" x14ac:dyDescent="0.25">
      <c r="B444" s="232" t="s">
        <v>803</v>
      </c>
      <c r="C444" s="231">
        <v>1</v>
      </c>
      <c r="D444" s="230">
        <v>0</v>
      </c>
      <c r="E444" s="230">
        <v>0</v>
      </c>
      <c r="F444" s="230">
        <v>0</v>
      </c>
      <c r="G444" s="230">
        <v>0</v>
      </c>
      <c r="H444" s="231">
        <f t="shared" si="7"/>
        <v>1</v>
      </c>
    </row>
    <row r="445" spans="2:8" hidden="1" outlineLevel="1" x14ac:dyDescent="0.25">
      <c r="B445" s="232" t="s">
        <v>804</v>
      </c>
      <c r="C445" s="231">
        <v>1</v>
      </c>
      <c r="D445" s="230">
        <v>0</v>
      </c>
      <c r="E445" s="230">
        <v>0</v>
      </c>
      <c r="F445" s="230">
        <v>0</v>
      </c>
      <c r="G445" s="230">
        <v>0</v>
      </c>
      <c r="H445" s="231">
        <f t="shared" si="7"/>
        <v>1</v>
      </c>
    </row>
    <row r="446" spans="2:8" hidden="1" outlineLevel="1" x14ac:dyDescent="0.25">
      <c r="B446" s="232" t="s">
        <v>805</v>
      </c>
      <c r="C446" s="231">
        <v>1</v>
      </c>
      <c r="D446" s="230">
        <v>0</v>
      </c>
      <c r="E446" s="230">
        <v>0</v>
      </c>
      <c r="F446" s="230">
        <v>0</v>
      </c>
      <c r="G446" s="230">
        <v>0</v>
      </c>
      <c r="H446" s="231">
        <f t="shared" si="7"/>
        <v>1</v>
      </c>
    </row>
    <row r="447" spans="2:8" hidden="1" outlineLevel="1" x14ac:dyDescent="0.25">
      <c r="B447" s="232" t="s">
        <v>806</v>
      </c>
      <c r="C447" s="231">
        <v>1</v>
      </c>
      <c r="D447" s="230">
        <v>0</v>
      </c>
      <c r="E447" s="230">
        <v>0</v>
      </c>
      <c r="F447" s="230">
        <v>0</v>
      </c>
      <c r="G447" s="230">
        <v>0</v>
      </c>
      <c r="H447" s="231">
        <f t="shared" si="7"/>
        <v>1</v>
      </c>
    </row>
    <row r="448" spans="2:8" hidden="1" outlineLevel="1" x14ac:dyDescent="0.25">
      <c r="B448" s="232" t="s">
        <v>807</v>
      </c>
      <c r="C448" s="231">
        <v>1</v>
      </c>
      <c r="D448" s="230">
        <v>0</v>
      </c>
      <c r="E448" s="230">
        <v>0</v>
      </c>
      <c r="F448" s="230">
        <v>0</v>
      </c>
      <c r="G448" s="230">
        <v>0</v>
      </c>
      <c r="H448" s="231">
        <f t="shared" si="7"/>
        <v>1</v>
      </c>
    </row>
    <row r="449" spans="2:8" hidden="1" outlineLevel="1" x14ac:dyDescent="0.25">
      <c r="B449" s="232" t="s">
        <v>808</v>
      </c>
      <c r="C449" s="231">
        <v>1</v>
      </c>
      <c r="D449" s="230">
        <v>0</v>
      </c>
      <c r="E449" s="230">
        <v>0</v>
      </c>
      <c r="F449" s="230">
        <v>0</v>
      </c>
      <c r="G449" s="230">
        <v>0</v>
      </c>
      <c r="H449" s="231">
        <f t="shared" si="7"/>
        <v>1</v>
      </c>
    </row>
    <row r="450" spans="2:8" hidden="1" outlineLevel="1" x14ac:dyDescent="0.25">
      <c r="B450" s="232" t="s">
        <v>809</v>
      </c>
      <c r="C450" s="231">
        <v>1</v>
      </c>
      <c r="D450" s="230">
        <v>0</v>
      </c>
      <c r="E450" s="230">
        <v>0</v>
      </c>
      <c r="F450" s="230">
        <v>0</v>
      </c>
      <c r="G450" s="230">
        <v>0</v>
      </c>
      <c r="H450" s="231">
        <f t="shared" si="7"/>
        <v>1</v>
      </c>
    </row>
    <row r="451" spans="2:8" hidden="1" outlineLevel="1" x14ac:dyDescent="0.25">
      <c r="B451" s="232" t="s">
        <v>810</v>
      </c>
      <c r="C451" s="231">
        <v>1</v>
      </c>
      <c r="D451" s="230">
        <v>0</v>
      </c>
      <c r="E451" s="230">
        <v>0</v>
      </c>
      <c r="F451" s="230">
        <v>0</v>
      </c>
      <c r="G451" s="230">
        <v>0</v>
      </c>
      <c r="H451" s="231">
        <f t="shared" si="7"/>
        <v>1</v>
      </c>
    </row>
    <row r="452" spans="2:8" hidden="1" outlineLevel="1" x14ac:dyDescent="0.25">
      <c r="B452" s="232" t="s">
        <v>811</v>
      </c>
      <c r="C452" s="231">
        <v>1</v>
      </c>
      <c r="D452" s="230">
        <v>0</v>
      </c>
      <c r="E452" s="230">
        <v>0</v>
      </c>
      <c r="F452" s="230">
        <v>0</v>
      </c>
      <c r="G452" s="230">
        <v>0</v>
      </c>
      <c r="H452" s="231">
        <f t="shared" si="7"/>
        <v>1</v>
      </c>
    </row>
    <row r="453" spans="2:8" hidden="1" outlineLevel="1" x14ac:dyDescent="0.25">
      <c r="B453" s="232" t="s">
        <v>812</v>
      </c>
      <c r="C453" s="231">
        <v>1</v>
      </c>
      <c r="D453" s="230">
        <v>0</v>
      </c>
      <c r="E453" s="230">
        <v>0</v>
      </c>
      <c r="F453" s="230">
        <v>0</v>
      </c>
      <c r="G453" s="230">
        <v>0</v>
      </c>
      <c r="H453" s="231">
        <f t="shared" si="7"/>
        <v>1</v>
      </c>
    </row>
    <row r="454" spans="2:8" hidden="1" outlineLevel="1" x14ac:dyDescent="0.25">
      <c r="B454" s="232" t="s">
        <v>813</v>
      </c>
      <c r="C454" s="231">
        <v>1</v>
      </c>
      <c r="D454" s="230">
        <v>0</v>
      </c>
      <c r="E454" s="230">
        <v>0</v>
      </c>
      <c r="F454" s="230">
        <v>0</v>
      </c>
      <c r="G454" s="230">
        <v>0</v>
      </c>
      <c r="H454" s="231">
        <f t="shared" si="7"/>
        <v>1</v>
      </c>
    </row>
    <row r="455" spans="2:8" hidden="1" outlineLevel="1" x14ac:dyDescent="0.25">
      <c r="B455" s="232" t="s">
        <v>814</v>
      </c>
      <c r="C455" s="231">
        <v>1</v>
      </c>
      <c r="D455" s="230">
        <v>0</v>
      </c>
      <c r="E455" s="230">
        <v>0</v>
      </c>
      <c r="F455" s="230">
        <v>0</v>
      </c>
      <c r="G455" s="230">
        <v>0</v>
      </c>
      <c r="H455" s="231">
        <f t="shared" si="7"/>
        <v>1</v>
      </c>
    </row>
    <row r="456" spans="2:8" hidden="1" outlineLevel="1" x14ac:dyDescent="0.25">
      <c r="B456" s="232" t="s">
        <v>815</v>
      </c>
      <c r="C456" s="231">
        <v>1</v>
      </c>
      <c r="D456" s="230">
        <v>0</v>
      </c>
      <c r="E456" s="230">
        <v>0</v>
      </c>
      <c r="F456" s="230">
        <v>0</v>
      </c>
      <c r="G456" s="230">
        <v>0</v>
      </c>
      <c r="H456" s="231">
        <f t="shared" si="7"/>
        <v>1</v>
      </c>
    </row>
    <row r="457" spans="2:8" hidden="1" outlineLevel="1" x14ac:dyDescent="0.25">
      <c r="B457" s="232" t="s">
        <v>816</v>
      </c>
      <c r="C457" s="231">
        <v>1</v>
      </c>
      <c r="D457" s="230">
        <v>0</v>
      </c>
      <c r="E457" s="230">
        <v>0</v>
      </c>
      <c r="F457" s="230">
        <v>0</v>
      </c>
      <c r="G457" s="230">
        <v>0</v>
      </c>
      <c r="H457" s="231">
        <f t="shared" si="7"/>
        <v>1</v>
      </c>
    </row>
    <row r="458" spans="2:8" hidden="1" outlineLevel="1" x14ac:dyDescent="0.25">
      <c r="B458" s="232" t="s">
        <v>817</v>
      </c>
      <c r="C458" s="231">
        <v>1</v>
      </c>
      <c r="D458" s="230">
        <v>0</v>
      </c>
      <c r="E458" s="230">
        <v>0</v>
      </c>
      <c r="F458" s="230">
        <v>0</v>
      </c>
      <c r="G458" s="230">
        <v>0</v>
      </c>
      <c r="H458" s="231">
        <f t="shared" si="7"/>
        <v>1</v>
      </c>
    </row>
    <row r="459" spans="2:8" hidden="1" outlineLevel="1" x14ac:dyDescent="0.25">
      <c r="B459" s="232" t="s">
        <v>818</v>
      </c>
      <c r="C459" s="231">
        <v>1</v>
      </c>
      <c r="D459" s="230">
        <v>0</v>
      </c>
      <c r="E459" s="230">
        <v>0</v>
      </c>
      <c r="F459" s="230">
        <v>0</v>
      </c>
      <c r="G459" s="230">
        <v>0</v>
      </c>
      <c r="H459" s="231">
        <f t="shared" si="7"/>
        <v>1</v>
      </c>
    </row>
    <row r="460" spans="2:8" hidden="1" outlineLevel="1" x14ac:dyDescent="0.25">
      <c r="B460" s="232" t="s">
        <v>819</v>
      </c>
      <c r="C460" s="231">
        <v>1</v>
      </c>
      <c r="D460" s="230">
        <v>0</v>
      </c>
      <c r="E460" s="230">
        <v>0</v>
      </c>
      <c r="F460" s="230">
        <v>0</v>
      </c>
      <c r="G460" s="230">
        <v>0</v>
      </c>
      <c r="H460" s="231">
        <f t="shared" ref="H460:H523" si="8">SUM(C460:G460)</f>
        <v>1</v>
      </c>
    </row>
    <row r="461" spans="2:8" hidden="1" outlineLevel="1" x14ac:dyDescent="0.25">
      <c r="B461" s="232" t="s">
        <v>820</v>
      </c>
      <c r="C461" s="231">
        <v>1</v>
      </c>
      <c r="D461" s="230">
        <v>0</v>
      </c>
      <c r="E461" s="230">
        <v>0</v>
      </c>
      <c r="F461" s="230">
        <v>0</v>
      </c>
      <c r="G461" s="230">
        <v>0</v>
      </c>
      <c r="H461" s="231">
        <f t="shared" si="8"/>
        <v>1</v>
      </c>
    </row>
    <row r="462" spans="2:8" hidden="1" outlineLevel="1" x14ac:dyDescent="0.25">
      <c r="B462" s="232" t="s">
        <v>821</v>
      </c>
      <c r="C462" s="231">
        <v>1</v>
      </c>
      <c r="D462" s="230">
        <v>0</v>
      </c>
      <c r="E462" s="230">
        <v>0</v>
      </c>
      <c r="F462" s="230">
        <v>0</v>
      </c>
      <c r="G462" s="230">
        <v>0</v>
      </c>
      <c r="H462" s="231">
        <f t="shared" si="8"/>
        <v>1</v>
      </c>
    </row>
    <row r="463" spans="2:8" hidden="1" outlineLevel="1" x14ac:dyDescent="0.25">
      <c r="B463" s="232" t="s">
        <v>822</v>
      </c>
      <c r="C463" s="231">
        <v>1</v>
      </c>
      <c r="D463" s="230">
        <v>0</v>
      </c>
      <c r="E463" s="230">
        <v>0</v>
      </c>
      <c r="F463" s="230">
        <v>0</v>
      </c>
      <c r="G463" s="230">
        <v>0</v>
      </c>
      <c r="H463" s="231">
        <f t="shared" si="8"/>
        <v>1</v>
      </c>
    </row>
    <row r="464" spans="2:8" hidden="1" outlineLevel="1" x14ac:dyDescent="0.25">
      <c r="B464" s="232" t="s">
        <v>823</v>
      </c>
      <c r="C464" s="231">
        <v>1</v>
      </c>
      <c r="D464" s="230">
        <v>0</v>
      </c>
      <c r="E464" s="230">
        <v>0</v>
      </c>
      <c r="F464" s="230">
        <v>0</v>
      </c>
      <c r="G464" s="230">
        <v>0</v>
      </c>
      <c r="H464" s="231">
        <f t="shared" si="8"/>
        <v>1</v>
      </c>
    </row>
    <row r="465" spans="2:8" hidden="1" outlineLevel="1" x14ac:dyDescent="0.25">
      <c r="B465" s="232" t="s">
        <v>824</v>
      </c>
      <c r="C465" s="231">
        <v>1</v>
      </c>
      <c r="D465" s="230">
        <v>0</v>
      </c>
      <c r="E465" s="230">
        <v>0</v>
      </c>
      <c r="F465" s="230">
        <v>0</v>
      </c>
      <c r="G465" s="230">
        <v>0</v>
      </c>
      <c r="H465" s="231">
        <f t="shared" si="8"/>
        <v>1</v>
      </c>
    </row>
    <row r="466" spans="2:8" hidden="1" outlineLevel="1" x14ac:dyDescent="0.25">
      <c r="B466" s="232" t="s">
        <v>825</v>
      </c>
      <c r="C466" s="231">
        <v>1</v>
      </c>
      <c r="D466" s="230">
        <v>0</v>
      </c>
      <c r="E466" s="230">
        <v>0</v>
      </c>
      <c r="F466" s="230">
        <v>0</v>
      </c>
      <c r="G466" s="230">
        <v>0</v>
      </c>
      <c r="H466" s="231">
        <f t="shared" si="8"/>
        <v>1</v>
      </c>
    </row>
    <row r="467" spans="2:8" hidden="1" outlineLevel="1" x14ac:dyDescent="0.25">
      <c r="B467" s="232" t="s">
        <v>826</v>
      </c>
      <c r="C467" s="231">
        <v>1</v>
      </c>
      <c r="D467" s="230">
        <v>0</v>
      </c>
      <c r="E467" s="230">
        <v>0</v>
      </c>
      <c r="F467" s="230">
        <v>0</v>
      </c>
      <c r="G467" s="230">
        <v>0</v>
      </c>
      <c r="H467" s="231">
        <f t="shared" si="8"/>
        <v>1</v>
      </c>
    </row>
    <row r="468" spans="2:8" hidden="1" outlineLevel="1" x14ac:dyDescent="0.25">
      <c r="B468" s="232" t="s">
        <v>827</v>
      </c>
      <c r="C468" s="231">
        <v>1</v>
      </c>
      <c r="D468" s="230">
        <v>0</v>
      </c>
      <c r="E468" s="230">
        <v>0</v>
      </c>
      <c r="F468" s="230">
        <v>0</v>
      </c>
      <c r="G468" s="230">
        <v>0</v>
      </c>
      <c r="H468" s="231">
        <f t="shared" si="8"/>
        <v>1</v>
      </c>
    </row>
    <row r="469" spans="2:8" hidden="1" outlineLevel="1" x14ac:dyDescent="0.25">
      <c r="B469" s="232" t="s">
        <v>828</v>
      </c>
      <c r="C469" s="231">
        <v>1</v>
      </c>
      <c r="D469" s="230">
        <v>0</v>
      </c>
      <c r="E469" s="230">
        <v>0</v>
      </c>
      <c r="F469" s="230">
        <v>0</v>
      </c>
      <c r="G469" s="230">
        <v>0</v>
      </c>
      <c r="H469" s="231">
        <f t="shared" si="8"/>
        <v>1</v>
      </c>
    </row>
    <row r="470" spans="2:8" hidden="1" outlineLevel="1" x14ac:dyDescent="0.25">
      <c r="B470" s="232" t="s">
        <v>829</v>
      </c>
      <c r="C470" s="231">
        <v>1</v>
      </c>
      <c r="D470" s="230">
        <v>0</v>
      </c>
      <c r="E470" s="230">
        <v>0</v>
      </c>
      <c r="F470" s="230">
        <v>0</v>
      </c>
      <c r="G470" s="230">
        <v>0</v>
      </c>
      <c r="H470" s="231">
        <f t="shared" si="8"/>
        <v>1</v>
      </c>
    </row>
    <row r="471" spans="2:8" collapsed="1" x14ac:dyDescent="0.25">
      <c r="B471" s="187" t="s">
        <v>352</v>
      </c>
      <c r="C471" s="229">
        <f>SUM(C472:C477)</f>
        <v>6</v>
      </c>
      <c r="D471" s="230">
        <f>SUM(D472:D477)</f>
        <v>0</v>
      </c>
      <c r="E471" s="230">
        <f>SUM(E472:E477)</f>
        <v>-1</v>
      </c>
      <c r="F471" s="230">
        <f>SUM(F472:F477)</f>
        <v>0</v>
      </c>
      <c r="G471" s="230">
        <f>SUM(G472:G477)</f>
        <v>0</v>
      </c>
      <c r="H471" s="229">
        <f t="shared" si="8"/>
        <v>5</v>
      </c>
    </row>
    <row r="472" spans="2:8" hidden="1" outlineLevel="1" x14ac:dyDescent="0.25">
      <c r="B472" s="232" t="s">
        <v>830</v>
      </c>
      <c r="C472" s="231">
        <v>1</v>
      </c>
      <c r="D472" s="230">
        <v>0</v>
      </c>
      <c r="E472" s="230">
        <v>-1</v>
      </c>
      <c r="F472" s="230">
        <v>0</v>
      </c>
      <c r="G472" s="230">
        <v>0</v>
      </c>
      <c r="H472" s="231">
        <f t="shared" si="8"/>
        <v>0</v>
      </c>
    </row>
    <row r="473" spans="2:8" hidden="1" outlineLevel="1" x14ac:dyDescent="0.25">
      <c r="B473" s="232" t="s">
        <v>831</v>
      </c>
      <c r="C473" s="231">
        <v>1</v>
      </c>
      <c r="D473" s="230">
        <v>0</v>
      </c>
      <c r="E473" s="230">
        <v>0</v>
      </c>
      <c r="F473" s="230">
        <v>0</v>
      </c>
      <c r="G473" s="230">
        <v>0</v>
      </c>
      <c r="H473" s="231">
        <f t="shared" si="8"/>
        <v>1</v>
      </c>
    </row>
    <row r="474" spans="2:8" hidden="1" outlineLevel="1" x14ac:dyDescent="0.25">
      <c r="B474" s="232" t="s">
        <v>832</v>
      </c>
      <c r="C474" s="231">
        <v>1</v>
      </c>
      <c r="D474" s="230">
        <v>0</v>
      </c>
      <c r="E474" s="230">
        <v>0</v>
      </c>
      <c r="F474" s="230">
        <v>0</v>
      </c>
      <c r="G474" s="230">
        <v>0</v>
      </c>
      <c r="H474" s="231">
        <f t="shared" si="8"/>
        <v>1</v>
      </c>
    </row>
    <row r="475" spans="2:8" hidden="1" outlineLevel="1" x14ac:dyDescent="0.25">
      <c r="B475" s="232" t="s">
        <v>833</v>
      </c>
      <c r="C475" s="231">
        <v>1</v>
      </c>
      <c r="D475" s="230">
        <v>0</v>
      </c>
      <c r="E475" s="230">
        <v>0</v>
      </c>
      <c r="F475" s="230">
        <v>0</v>
      </c>
      <c r="G475" s="230">
        <v>0</v>
      </c>
      <c r="H475" s="231">
        <f t="shared" si="8"/>
        <v>1</v>
      </c>
    </row>
    <row r="476" spans="2:8" hidden="1" outlineLevel="1" x14ac:dyDescent="0.25">
      <c r="B476" s="232" t="s">
        <v>834</v>
      </c>
      <c r="C476" s="231">
        <v>1</v>
      </c>
      <c r="D476" s="230">
        <v>0</v>
      </c>
      <c r="E476" s="230">
        <v>0</v>
      </c>
      <c r="F476" s="230">
        <v>0</v>
      </c>
      <c r="G476" s="230">
        <v>0</v>
      </c>
      <c r="H476" s="231">
        <f t="shared" si="8"/>
        <v>1</v>
      </c>
    </row>
    <row r="477" spans="2:8" hidden="1" outlineLevel="1" x14ac:dyDescent="0.25">
      <c r="B477" s="232" t="s">
        <v>835</v>
      </c>
      <c r="C477" s="231">
        <v>1</v>
      </c>
      <c r="D477" s="230">
        <v>0</v>
      </c>
      <c r="E477" s="230">
        <v>0</v>
      </c>
      <c r="F477" s="230">
        <v>0</v>
      </c>
      <c r="G477" s="230">
        <v>0</v>
      </c>
      <c r="H477" s="231">
        <f t="shared" si="8"/>
        <v>1</v>
      </c>
    </row>
    <row r="478" spans="2:8" collapsed="1" x14ac:dyDescent="0.25">
      <c r="B478" s="187" t="s">
        <v>353</v>
      </c>
      <c r="C478" s="229">
        <f>C479+C503</f>
        <v>36</v>
      </c>
      <c r="D478" s="230">
        <f>D479+D503</f>
        <v>0</v>
      </c>
      <c r="E478" s="230">
        <f>E479+E503</f>
        <v>0</v>
      </c>
      <c r="F478" s="230">
        <f>F479+F503</f>
        <v>0</v>
      </c>
      <c r="G478" s="230">
        <f>G479+G503</f>
        <v>0</v>
      </c>
      <c r="H478" s="229">
        <f t="shared" si="8"/>
        <v>36</v>
      </c>
    </row>
    <row r="479" spans="2:8" x14ac:dyDescent="0.25">
      <c r="B479" s="236" t="s">
        <v>353</v>
      </c>
      <c r="C479" s="237">
        <f>SUM(C480:C502)</f>
        <v>23</v>
      </c>
      <c r="D479" s="230">
        <f>SUM(D480:D502)</f>
        <v>0</v>
      </c>
      <c r="E479" s="230">
        <f>SUM(E480:E502)</f>
        <v>0</v>
      </c>
      <c r="F479" s="230">
        <f>SUM(F480:F502)</f>
        <v>0</v>
      </c>
      <c r="G479" s="230">
        <f>SUM(G480:G502)</f>
        <v>0</v>
      </c>
      <c r="H479" s="237">
        <f t="shared" si="8"/>
        <v>23</v>
      </c>
    </row>
    <row r="480" spans="2:8" hidden="1" outlineLevel="1" x14ac:dyDescent="0.25">
      <c r="B480" s="232" t="s">
        <v>836</v>
      </c>
      <c r="C480" s="231">
        <v>1</v>
      </c>
      <c r="D480" s="230">
        <v>0</v>
      </c>
      <c r="E480" s="230">
        <v>0</v>
      </c>
      <c r="F480" s="230">
        <v>0</v>
      </c>
      <c r="G480" s="230">
        <v>0</v>
      </c>
      <c r="H480" s="231">
        <f t="shared" si="8"/>
        <v>1</v>
      </c>
    </row>
    <row r="481" spans="2:8" hidden="1" outlineLevel="1" x14ac:dyDescent="0.25">
      <c r="B481" s="232" t="s">
        <v>837</v>
      </c>
      <c r="C481" s="231">
        <v>1</v>
      </c>
      <c r="D481" s="230">
        <v>0</v>
      </c>
      <c r="E481" s="230">
        <v>0</v>
      </c>
      <c r="F481" s="230">
        <v>0</v>
      </c>
      <c r="G481" s="230">
        <v>0</v>
      </c>
      <c r="H481" s="231">
        <f t="shared" si="8"/>
        <v>1</v>
      </c>
    </row>
    <row r="482" spans="2:8" hidden="1" outlineLevel="1" x14ac:dyDescent="0.25">
      <c r="B482" s="232" t="s">
        <v>838</v>
      </c>
      <c r="C482" s="231">
        <v>1</v>
      </c>
      <c r="D482" s="230">
        <v>0</v>
      </c>
      <c r="E482" s="230">
        <v>0</v>
      </c>
      <c r="F482" s="230">
        <v>0</v>
      </c>
      <c r="G482" s="230">
        <v>0</v>
      </c>
      <c r="H482" s="231">
        <f t="shared" si="8"/>
        <v>1</v>
      </c>
    </row>
    <row r="483" spans="2:8" hidden="1" outlineLevel="1" x14ac:dyDescent="0.25">
      <c r="B483" s="232" t="s">
        <v>839</v>
      </c>
      <c r="C483" s="231">
        <v>1</v>
      </c>
      <c r="D483" s="230">
        <v>0</v>
      </c>
      <c r="E483" s="230">
        <v>0</v>
      </c>
      <c r="F483" s="230">
        <v>0</v>
      </c>
      <c r="G483" s="230">
        <v>0</v>
      </c>
      <c r="H483" s="231">
        <f t="shared" si="8"/>
        <v>1</v>
      </c>
    </row>
    <row r="484" spans="2:8" hidden="1" outlineLevel="1" x14ac:dyDescent="0.25">
      <c r="B484" s="232" t="s">
        <v>840</v>
      </c>
      <c r="C484" s="231">
        <v>1</v>
      </c>
      <c r="D484" s="230">
        <v>0</v>
      </c>
      <c r="E484" s="230">
        <v>0</v>
      </c>
      <c r="F484" s="230">
        <v>0</v>
      </c>
      <c r="G484" s="230">
        <v>0</v>
      </c>
      <c r="H484" s="231">
        <f t="shared" si="8"/>
        <v>1</v>
      </c>
    </row>
    <row r="485" spans="2:8" hidden="1" outlineLevel="1" x14ac:dyDescent="0.25">
      <c r="B485" s="232" t="s">
        <v>841</v>
      </c>
      <c r="C485" s="231">
        <v>1</v>
      </c>
      <c r="D485" s="230">
        <v>0</v>
      </c>
      <c r="E485" s="230">
        <v>0</v>
      </c>
      <c r="F485" s="230">
        <v>0</v>
      </c>
      <c r="G485" s="230">
        <v>0</v>
      </c>
      <c r="H485" s="231">
        <f t="shared" si="8"/>
        <v>1</v>
      </c>
    </row>
    <row r="486" spans="2:8" hidden="1" outlineLevel="1" x14ac:dyDescent="0.25">
      <c r="B486" s="232" t="s">
        <v>842</v>
      </c>
      <c r="C486" s="231">
        <v>1</v>
      </c>
      <c r="D486" s="230">
        <v>0</v>
      </c>
      <c r="E486" s="230">
        <v>0</v>
      </c>
      <c r="F486" s="230">
        <v>0</v>
      </c>
      <c r="G486" s="230">
        <v>0</v>
      </c>
      <c r="H486" s="231">
        <f t="shared" si="8"/>
        <v>1</v>
      </c>
    </row>
    <row r="487" spans="2:8" hidden="1" outlineLevel="1" x14ac:dyDescent="0.25">
      <c r="B487" s="232" t="s">
        <v>843</v>
      </c>
      <c r="C487" s="231">
        <v>1</v>
      </c>
      <c r="D487" s="230">
        <v>0</v>
      </c>
      <c r="E487" s="230">
        <v>0</v>
      </c>
      <c r="F487" s="230">
        <v>0</v>
      </c>
      <c r="G487" s="230">
        <v>0</v>
      </c>
      <c r="H487" s="231">
        <f t="shared" si="8"/>
        <v>1</v>
      </c>
    </row>
    <row r="488" spans="2:8" hidden="1" outlineLevel="1" x14ac:dyDescent="0.25">
      <c r="B488" s="232" t="s">
        <v>844</v>
      </c>
      <c r="C488" s="231">
        <v>1</v>
      </c>
      <c r="D488" s="230">
        <v>0</v>
      </c>
      <c r="E488" s="230">
        <v>0</v>
      </c>
      <c r="F488" s="230">
        <v>0</v>
      </c>
      <c r="G488" s="230">
        <v>0</v>
      </c>
      <c r="H488" s="231">
        <f t="shared" si="8"/>
        <v>1</v>
      </c>
    </row>
    <row r="489" spans="2:8" hidden="1" outlineLevel="1" x14ac:dyDescent="0.25">
      <c r="B489" s="232" t="s">
        <v>845</v>
      </c>
      <c r="C489" s="231">
        <v>1</v>
      </c>
      <c r="D489" s="230">
        <v>0</v>
      </c>
      <c r="E489" s="230">
        <v>0</v>
      </c>
      <c r="F489" s="230">
        <v>0</v>
      </c>
      <c r="G489" s="230">
        <v>0</v>
      </c>
      <c r="H489" s="231">
        <f t="shared" si="8"/>
        <v>1</v>
      </c>
    </row>
    <row r="490" spans="2:8" hidden="1" outlineLevel="1" x14ac:dyDescent="0.25">
      <c r="B490" s="232" t="s">
        <v>846</v>
      </c>
      <c r="C490" s="231">
        <v>1</v>
      </c>
      <c r="D490" s="230">
        <v>0</v>
      </c>
      <c r="E490" s="230">
        <v>0</v>
      </c>
      <c r="F490" s="230">
        <v>0</v>
      </c>
      <c r="G490" s="230">
        <v>0</v>
      </c>
      <c r="H490" s="231">
        <f t="shared" si="8"/>
        <v>1</v>
      </c>
    </row>
    <row r="491" spans="2:8" hidden="1" outlineLevel="1" x14ac:dyDescent="0.25">
      <c r="B491" s="232" t="s">
        <v>847</v>
      </c>
      <c r="C491" s="231">
        <v>1</v>
      </c>
      <c r="D491" s="230">
        <v>0</v>
      </c>
      <c r="E491" s="230">
        <v>0</v>
      </c>
      <c r="F491" s="230">
        <v>0</v>
      </c>
      <c r="G491" s="230">
        <v>0</v>
      </c>
      <c r="H491" s="231">
        <f t="shared" si="8"/>
        <v>1</v>
      </c>
    </row>
    <row r="492" spans="2:8" hidden="1" outlineLevel="1" x14ac:dyDescent="0.25">
      <c r="B492" s="232" t="s">
        <v>848</v>
      </c>
      <c r="C492" s="231">
        <v>1</v>
      </c>
      <c r="D492" s="230">
        <v>0</v>
      </c>
      <c r="E492" s="230">
        <v>0</v>
      </c>
      <c r="F492" s="230">
        <v>0</v>
      </c>
      <c r="G492" s="230">
        <v>0</v>
      </c>
      <c r="H492" s="231">
        <f t="shared" si="8"/>
        <v>1</v>
      </c>
    </row>
    <row r="493" spans="2:8" hidden="1" outlineLevel="1" x14ac:dyDescent="0.25">
      <c r="B493" s="232" t="s">
        <v>849</v>
      </c>
      <c r="C493" s="231">
        <v>1</v>
      </c>
      <c r="D493" s="230">
        <v>0</v>
      </c>
      <c r="E493" s="230">
        <v>0</v>
      </c>
      <c r="F493" s="230">
        <v>0</v>
      </c>
      <c r="G493" s="230">
        <v>0</v>
      </c>
      <c r="H493" s="231">
        <f t="shared" si="8"/>
        <v>1</v>
      </c>
    </row>
    <row r="494" spans="2:8" hidden="1" outlineLevel="1" x14ac:dyDescent="0.25">
      <c r="B494" s="232" t="s">
        <v>850</v>
      </c>
      <c r="C494" s="231">
        <v>1</v>
      </c>
      <c r="D494" s="230">
        <v>0</v>
      </c>
      <c r="E494" s="230">
        <v>0</v>
      </c>
      <c r="F494" s="230">
        <v>0</v>
      </c>
      <c r="G494" s="230">
        <v>0</v>
      </c>
      <c r="H494" s="231">
        <f t="shared" si="8"/>
        <v>1</v>
      </c>
    </row>
    <row r="495" spans="2:8" hidden="1" outlineLevel="1" x14ac:dyDescent="0.25">
      <c r="B495" s="232" t="s">
        <v>851</v>
      </c>
      <c r="C495" s="231">
        <v>1</v>
      </c>
      <c r="D495" s="230">
        <v>0</v>
      </c>
      <c r="E495" s="230">
        <v>0</v>
      </c>
      <c r="F495" s="230">
        <v>0</v>
      </c>
      <c r="G495" s="230">
        <v>0</v>
      </c>
      <c r="H495" s="231">
        <f t="shared" si="8"/>
        <v>1</v>
      </c>
    </row>
    <row r="496" spans="2:8" hidden="1" outlineLevel="1" x14ac:dyDescent="0.25">
      <c r="B496" s="232" t="s">
        <v>852</v>
      </c>
      <c r="C496" s="231">
        <v>1</v>
      </c>
      <c r="D496" s="230">
        <v>0</v>
      </c>
      <c r="E496" s="230">
        <v>0</v>
      </c>
      <c r="F496" s="230">
        <v>0</v>
      </c>
      <c r="G496" s="230">
        <v>0</v>
      </c>
      <c r="H496" s="231">
        <f t="shared" si="8"/>
        <v>1</v>
      </c>
    </row>
    <row r="497" spans="2:8" hidden="1" outlineLevel="1" x14ac:dyDescent="0.25">
      <c r="B497" s="232" t="s">
        <v>853</v>
      </c>
      <c r="C497" s="231">
        <v>1</v>
      </c>
      <c r="D497" s="230">
        <v>0</v>
      </c>
      <c r="E497" s="230">
        <v>0</v>
      </c>
      <c r="F497" s="230">
        <v>0</v>
      </c>
      <c r="G497" s="230">
        <v>0</v>
      </c>
      <c r="H497" s="231">
        <f t="shared" si="8"/>
        <v>1</v>
      </c>
    </row>
    <row r="498" spans="2:8" hidden="1" outlineLevel="1" x14ac:dyDescent="0.25">
      <c r="B498" s="232" t="s">
        <v>854</v>
      </c>
      <c r="C498" s="231">
        <v>1</v>
      </c>
      <c r="D498" s="230">
        <v>0</v>
      </c>
      <c r="E498" s="230">
        <v>0</v>
      </c>
      <c r="F498" s="230">
        <v>0</v>
      </c>
      <c r="G498" s="230">
        <v>0</v>
      </c>
      <c r="H498" s="231">
        <f t="shared" si="8"/>
        <v>1</v>
      </c>
    </row>
    <row r="499" spans="2:8" hidden="1" outlineLevel="1" x14ac:dyDescent="0.25">
      <c r="B499" s="232" t="s">
        <v>855</v>
      </c>
      <c r="C499" s="231">
        <v>1</v>
      </c>
      <c r="D499" s="230">
        <v>0</v>
      </c>
      <c r="E499" s="230">
        <v>0</v>
      </c>
      <c r="F499" s="230">
        <v>0</v>
      </c>
      <c r="G499" s="230">
        <v>0</v>
      </c>
      <c r="H499" s="231">
        <f t="shared" si="8"/>
        <v>1</v>
      </c>
    </row>
    <row r="500" spans="2:8" hidden="1" outlineLevel="1" x14ac:dyDescent="0.25">
      <c r="B500" s="232" t="s">
        <v>856</v>
      </c>
      <c r="C500" s="231">
        <v>1</v>
      </c>
      <c r="D500" s="230">
        <v>0</v>
      </c>
      <c r="E500" s="230">
        <v>0</v>
      </c>
      <c r="F500" s="230">
        <v>0</v>
      </c>
      <c r="G500" s="230">
        <v>0</v>
      </c>
      <c r="H500" s="231">
        <f t="shared" si="8"/>
        <v>1</v>
      </c>
    </row>
    <row r="501" spans="2:8" hidden="1" outlineLevel="1" x14ac:dyDescent="0.25">
      <c r="B501" s="232" t="s">
        <v>857</v>
      </c>
      <c r="C501" s="231">
        <v>1</v>
      </c>
      <c r="D501" s="230">
        <v>0</v>
      </c>
      <c r="E501" s="230">
        <v>0</v>
      </c>
      <c r="F501" s="230">
        <v>0</v>
      </c>
      <c r="G501" s="230">
        <v>0</v>
      </c>
      <c r="H501" s="231">
        <f t="shared" si="8"/>
        <v>1</v>
      </c>
    </row>
    <row r="502" spans="2:8" hidden="1" outlineLevel="1" x14ac:dyDescent="0.25">
      <c r="B502" s="232" t="s">
        <v>858</v>
      </c>
      <c r="C502" s="231">
        <v>1</v>
      </c>
      <c r="D502" s="230">
        <v>0</v>
      </c>
      <c r="E502" s="230">
        <v>0</v>
      </c>
      <c r="F502" s="230">
        <v>0</v>
      </c>
      <c r="G502" s="230">
        <v>0</v>
      </c>
      <c r="H502" s="231">
        <f t="shared" si="8"/>
        <v>1</v>
      </c>
    </row>
    <row r="503" spans="2:8" collapsed="1" x14ac:dyDescent="0.25">
      <c r="B503" s="236" t="s">
        <v>351</v>
      </c>
      <c r="C503" s="237">
        <f>SUM(C504:C516)</f>
        <v>13</v>
      </c>
      <c r="D503" s="230">
        <f>SUM(D504:D516)</f>
        <v>0</v>
      </c>
      <c r="E503" s="230">
        <f>SUM(E504:E516)</f>
        <v>0</v>
      </c>
      <c r="F503" s="230">
        <f>SUM(F504:F516)</f>
        <v>0</v>
      </c>
      <c r="G503" s="230">
        <f>SUM(G504:G516)</f>
        <v>0</v>
      </c>
      <c r="H503" s="237">
        <f t="shared" si="8"/>
        <v>13</v>
      </c>
    </row>
    <row r="504" spans="2:8" hidden="1" outlineLevel="1" x14ac:dyDescent="0.25">
      <c r="B504" s="232" t="s">
        <v>859</v>
      </c>
      <c r="C504" s="231">
        <v>1</v>
      </c>
      <c r="D504" s="230">
        <v>0</v>
      </c>
      <c r="E504" s="230">
        <v>0</v>
      </c>
      <c r="F504" s="230">
        <v>0</v>
      </c>
      <c r="G504" s="230">
        <v>0</v>
      </c>
      <c r="H504" s="231">
        <f t="shared" si="8"/>
        <v>1</v>
      </c>
    </row>
    <row r="505" spans="2:8" hidden="1" outlineLevel="1" x14ac:dyDescent="0.25">
      <c r="B505" s="232" t="s">
        <v>860</v>
      </c>
      <c r="C505" s="231">
        <v>1</v>
      </c>
      <c r="D505" s="230">
        <v>0</v>
      </c>
      <c r="E505" s="230">
        <v>0</v>
      </c>
      <c r="F505" s="230">
        <v>0</v>
      </c>
      <c r="G505" s="230">
        <v>0</v>
      </c>
      <c r="H505" s="231">
        <f t="shared" si="8"/>
        <v>1</v>
      </c>
    </row>
    <row r="506" spans="2:8" hidden="1" outlineLevel="1" x14ac:dyDescent="0.25">
      <c r="B506" s="232" t="s">
        <v>861</v>
      </c>
      <c r="C506" s="231">
        <v>1</v>
      </c>
      <c r="D506" s="230">
        <v>0</v>
      </c>
      <c r="E506" s="230">
        <v>0</v>
      </c>
      <c r="F506" s="230">
        <v>0</v>
      </c>
      <c r="G506" s="230">
        <v>0</v>
      </c>
      <c r="H506" s="231">
        <f t="shared" si="8"/>
        <v>1</v>
      </c>
    </row>
    <row r="507" spans="2:8" hidden="1" outlineLevel="1" x14ac:dyDescent="0.25">
      <c r="B507" s="232" t="s">
        <v>862</v>
      </c>
      <c r="C507" s="231">
        <v>1</v>
      </c>
      <c r="D507" s="230">
        <v>0</v>
      </c>
      <c r="E507" s="230">
        <v>0</v>
      </c>
      <c r="F507" s="230">
        <v>0</v>
      </c>
      <c r="G507" s="230">
        <v>0</v>
      </c>
      <c r="H507" s="231">
        <f t="shared" si="8"/>
        <v>1</v>
      </c>
    </row>
    <row r="508" spans="2:8" hidden="1" outlineLevel="1" x14ac:dyDescent="0.25">
      <c r="B508" s="232" t="s">
        <v>863</v>
      </c>
      <c r="C508" s="231">
        <v>1</v>
      </c>
      <c r="D508" s="230">
        <v>0</v>
      </c>
      <c r="E508" s="230">
        <v>0</v>
      </c>
      <c r="F508" s="230">
        <v>0</v>
      </c>
      <c r="G508" s="230">
        <v>0</v>
      </c>
      <c r="H508" s="231">
        <f t="shared" si="8"/>
        <v>1</v>
      </c>
    </row>
    <row r="509" spans="2:8" hidden="1" outlineLevel="1" x14ac:dyDescent="0.25">
      <c r="B509" s="232" t="s">
        <v>864</v>
      </c>
      <c r="C509" s="231">
        <v>1</v>
      </c>
      <c r="D509" s="230">
        <v>0</v>
      </c>
      <c r="E509" s="230">
        <v>0</v>
      </c>
      <c r="F509" s="230">
        <v>0</v>
      </c>
      <c r="G509" s="230">
        <v>0</v>
      </c>
      <c r="H509" s="231">
        <f t="shared" si="8"/>
        <v>1</v>
      </c>
    </row>
    <row r="510" spans="2:8" hidden="1" outlineLevel="1" x14ac:dyDescent="0.25">
      <c r="B510" s="232" t="s">
        <v>865</v>
      </c>
      <c r="C510" s="231">
        <v>1</v>
      </c>
      <c r="D510" s="230">
        <v>0</v>
      </c>
      <c r="E510" s="230">
        <v>0</v>
      </c>
      <c r="F510" s="230">
        <v>0</v>
      </c>
      <c r="G510" s="230">
        <v>0</v>
      </c>
      <c r="H510" s="231">
        <f t="shared" si="8"/>
        <v>1</v>
      </c>
    </row>
    <row r="511" spans="2:8" hidden="1" outlineLevel="1" x14ac:dyDescent="0.25">
      <c r="B511" s="232" t="s">
        <v>866</v>
      </c>
      <c r="C511" s="231">
        <v>1</v>
      </c>
      <c r="D511" s="230">
        <v>0</v>
      </c>
      <c r="E511" s="230">
        <v>0</v>
      </c>
      <c r="F511" s="230">
        <v>0</v>
      </c>
      <c r="G511" s="230">
        <v>0</v>
      </c>
      <c r="H511" s="231">
        <f t="shared" si="8"/>
        <v>1</v>
      </c>
    </row>
    <row r="512" spans="2:8" hidden="1" outlineLevel="1" x14ac:dyDescent="0.25">
      <c r="B512" s="232" t="s">
        <v>867</v>
      </c>
      <c r="C512" s="231">
        <v>1</v>
      </c>
      <c r="D512" s="230">
        <v>0</v>
      </c>
      <c r="E512" s="230">
        <v>0</v>
      </c>
      <c r="F512" s="230">
        <v>0</v>
      </c>
      <c r="G512" s="230">
        <v>0</v>
      </c>
      <c r="H512" s="231">
        <f t="shared" si="8"/>
        <v>1</v>
      </c>
    </row>
    <row r="513" spans="2:8" hidden="1" outlineLevel="1" x14ac:dyDescent="0.25">
      <c r="B513" s="232" t="s">
        <v>868</v>
      </c>
      <c r="C513" s="231">
        <v>1</v>
      </c>
      <c r="D513" s="230">
        <v>0</v>
      </c>
      <c r="E513" s="230">
        <v>0</v>
      </c>
      <c r="F513" s="230">
        <v>0</v>
      </c>
      <c r="G513" s="230">
        <v>0</v>
      </c>
      <c r="H513" s="231">
        <f t="shared" si="8"/>
        <v>1</v>
      </c>
    </row>
    <row r="514" spans="2:8" hidden="1" outlineLevel="1" x14ac:dyDescent="0.25">
      <c r="B514" s="232" t="s">
        <v>869</v>
      </c>
      <c r="C514" s="231">
        <v>1</v>
      </c>
      <c r="D514" s="230">
        <v>0</v>
      </c>
      <c r="E514" s="230">
        <v>0</v>
      </c>
      <c r="F514" s="230">
        <v>0</v>
      </c>
      <c r="G514" s="230">
        <v>0</v>
      </c>
      <c r="H514" s="231">
        <f t="shared" si="8"/>
        <v>1</v>
      </c>
    </row>
    <row r="515" spans="2:8" hidden="1" outlineLevel="1" x14ac:dyDescent="0.25">
      <c r="B515" s="232" t="s">
        <v>870</v>
      </c>
      <c r="C515" s="231">
        <v>1</v>
      </c>
      <c r="D515" s="230">
        <v>0</v>
      </c>
      <c r="E515" s="230">
        <v>0</v>
      </c>
      <c r="F515" s="230">
        <v>0</v>
      </c>
      <c r="G515" s="230">
        <v>0</v>
      </c>
      <c r="H515" s="231">
        <f t="shared" si="8"/>
        <v>1</v>
      </c>
    </row>
    <row r="516" spans="2:8" hidden="1" outlineLevel="1" x14ac:dyDescent="0.25">
      <c r="B516" s="232" t="s">
        <v>871</v>
      </c>
      <c r="C516" s="231">
        <v>1</v>
      </c>
      <c r="D516" s="230">
        <v>0</v>
      </c>
      <c r="E516" s="230">
        <v>0</v>
      </c>
      <c r="F516" s="230">
        <v>0</v>
      </c>
      <c r="G516" s="230">
        <v>0</v>
      </c>
      <c r="H516" s="231">
        <f t="shared" si="8"/>
        <v>1</v>
      </c>
    </row>
    <row r="517" spans="2:8" collapsed="1" x14ac:dyDescent="0.25">
      <c r="B517" s="187" t="s">
        <v>354</v>
      </c>
      <c r="C517" s="229">
        <f>SUM(C518:C533)</f>
        <v>16</v>
      </c>
      <c r="D517" s="230">
        <f>SUM(D518:D533)</f>
        <v>0</v>
      </c>
      <c r="E517" s="230">
        <f>SUM(E518:E533)</f>
        <v>0</v>
      </c>
      <c r="F517" s="230">
        <f>SUM(F518:F533)</f>
        <v>0</v>
      </c>
      <c r="G517" s="230">
        <f>SUM(G518:G533)</f>
        <v>0</v>
      </c>
      <c r="H517" s="229">
        <f t="shared" si="8"/>
        <v>16</v>
      </c>
    </row>
    <row r="518" spans="2:8" hidden="1" outlineLevel="1" x14ac:dyDescent="0.25">
      <c r="B518" s="232" t="s">
        <v>872</v>
      </c>
      <c r="C518" s="231">
        <v>1</v>
      </c>
      <c r="D518" s="230">
        <v>0</v>
      </c>
      <c r="E518" s="230">
        <v>0</v>
      </c>
      <c r="F518" s="230">
        <v>0</v>
      </c>
      <c r="G518" s="230">
        <v>0</v>
      </c>
      <c r="H518" s="231">
        <f t="shared" si="8"/>
        <v>1</v>
      </c>
    </row>
    <row r="519" spans="2:8" hidden="1" outlineLevel="1" x14ac:dyDescent="0.25">
      <c r="B519" s="232" t="s">
        <v>873</v>
      </c>
      <c r="C519" s="231">
        <v>1</v>
      </c>
      <c r="D519" s="230">
        <v>0</v>
      </c>
      <c r="E519" s="230">
        <v>0</v>
      </c>
      <c r="F519" s="230">
        <v>0</v>
      </c>
      <c r="G519" s="230">
        <v>0</v>
      </c>
      <c r="H519" s="231">
        <f t="shared" si="8"/>
        <v>1</v>
      </c>
    </row>
    <row r="520" spans="2:8" hidden="1" outlineLevel="1" x14ac:dyDescent="0.25">
      <c r="B520" s="232" t="s">
        <v>874</v>
      </c>
      <c r="C520" s="231">
        <v>1</v>
      </c>
      <c r="D520" s="230">
        <v>0</v>
      </c>
      <c r="E520" s="230">
        <v>0</v>
      </c>
      <c r="F520" s="230">
        <v>0</v>
      </c>
      <c r="G520" s="230">
        <v>0</v>
      </c>
      <c r="H520" s="231">
        <f t="shared" si="8"/>
        <v>1</v>
      </c>
    </row>
    <row r="521" spans="2:8" hidden="1" outlineLevel="1" x14ac:dyDescent="0.25">
      <c r="B521" s="232" t="s">
        <v>875</v>
      </c>
      <c r="C521" s="231">
        <v>1</v>
      </c>
      <c r="D521" s="230">
        <v>0</v>
      </c>
      <c r="E521" s="230">
        <v>0</v>
      </c>
      <c r="F521" s="230">
        <v>0</v>
      </c>
      <c r="G521" s="230">
        <v>0</v>
      </c>
      <c r="H521" s="231">
        <f t="shared" si="8"/>
        <v>1</v>
      </c>
    </row>
    <row r="522" spans="2:8" hidden="1" outlineLevel="1" x14ac:dyDescent="0.25">
      <c r="B522" s="232" t="s">
        <v>876</v>
      </c>
      <c r="C522" s="231">
        <v>1</v>
      </c>
      <c r="D522" s="230">
        <v>0</v>
      </c>
      <c r="E522" s="230">
        <v>0</v>
      </c>
      <c r="F522" s="230">
        <v>0</v>
      </c>
      <c r="G522" s="230">
        <v>0</v>
      </c>
      <c r="H522" s="231">
        <f t="shared" si="8"/>
        <v>1</v>
      </c>
    </row>
    <row r="523" spans="2:8" hidden="1" outlineLevel="1" x14ac:dyDescent="0.25">
      <c r="B523" s="232" t="s">
        <v>877</v>
      </c>
      <c r="C523" s="231">
        <v>1</v>
      </c>
      <c r="D523" s="230">
        <v>0</v>
      </c>
      <c r="E523" s="230">
        <v>0</v>
      </c>
      <c r="F523" s="230">
        <v>0</v>
      </c>
      <c r="G523" s="230">
        <v>0</v>
      </c>
      <c r="H523" s="231">
        <f t="shared" si="8"/>
        <v>1</v>
      </c>
    </row>
    <row r="524" spans="2:8" hidden="1" outlineLevel="1" x14ac:dyDescent="0.25">
      <c r="B524" s="232" t="s">
        <v>878</v>
      </c>
      <c r="C524" s="231">
        <v>1</v>
      </c>
      <c r="D524" s="230">
        <v>0</v>
      </c>
      <c r="E524" s="230">
        <v>0</v>
      </c>
      <c r="F524" s="230">
        <v>0</v>
      </c>
      <c r="G524" s="230">
        <v>0</v>
      </c>
      <c r="H524" s="231">
        <f t="shared" ref="H524:H587" si="9">SUM(C524:G524)</f>
        <v>1</v>
      </c>
    </row>
    <row r="525" spans="2:8" hidden="1" outlineLevel="1" x14ac:dyDescent="0.25">
      <c r="B525" s="232" t="s">
        <v>879</v>
      </c>
      <c r="C525" s="231">
        <v>1</v>
      </c>
      <c r="D525" s="230">
        <v>0</v>
      </c>
      <c r="E525" s="230">
        <v>0</v>
      </c>
      <c r="F525" s="230">
        <v>0</v>
      </c>
      <c r="G525" s="230">
        <v>0</v>
      </c>
      <c r="H525" s="231">
        <f t="shared" si="9"/>
        <v>1</v>
      </c>
    </row>
    <row r="526" spans="2:8" hidden="1" outlineLevel="1" x14ac:dyDescent="0.25">
      <c r="B526" s="232" t="s">
        <v>880</v>
      </c>
      <c r="C526" s="231">
        <v>1</v>
      </c>
      <c r="D526" s="230">
        <v>0</v>
      </c>
      <c r="E526" s="230">
        <v>0</v>
      </c>
      <c r="F526" s="230">
        <v>0</v>
      </c>
      <c r="G526" s="230">
        <v>0</v>
      </c>
      <c r="H526" s="231">
        <f t="shared" si="9"/>
        <v>1</v>
      </c>
    </row>
    <row r="527" spans="2:8" hidden="1" outlineLevel="1" x14ac:dyDescent="0.25">
      <c r="B527" s="232" t="s">
        <v>881</v>
      </c>
      <c r="C527" s="231">
        <v>1</v>
      </c>
      <c r="D527" s="230">
        <v>0</v>
      </c>
      <c r="E527" s="230">
        <v>0</v>
      </c>
      <c r="F527" s="230">
        <v>0</v>
      </c>
      <c r="G527" s="230">
        <v>0</v>
      </c>
      <c r="H527" s="231">
        <f t="shared" si="9"/>
        <v>1</v>
      </c>
    </row>
    <row r="528" spans="2:8" hidden="1" outlineLevel="1" x14ac:dyDescent="0.25">
      <c r="B528" s="232" t="s">
        <v>882</v>
      </c>
      <c r="C528" s="231">
        <v>1</v>
      </c>
      <c r="D528" s="230">
        <v>0</v>
      </c>
      <c r="E528" s="230">
        <v>0</v>
      </c>
      <c r="F528" s="230">
        <v>0</v>
      </c>
      <c r="G528" s="230">
        <v>0</v>
      </c>
      <c r="H528" s="231">
        <f t="shared" si="9"/>
        <v>1</v>
      </c>
    </row>
    <row r="529" spans="2:8" hidden="1" outlineLevel="1" x14ac:dyDescent="0.25">
      <c r="B529" s="232" t="s">
        <v>883</v>
      </c>
      <c r="C529" s="231">
        <v>1</v>
      </c>
      <c r="D529" s="230">
        <v>0</v>
      </c>
      <c r="E529" s="230">
        <v>0</v>
      </c>
      <c r="F529" s="230">
        <v>0</v>
      </c>
      <c r="G529" s="230">
        <v>0</v>
      </c>
      <c r="H529" s="231">
        <f t="shared" si="9"/>
        <v>1</v>
      </c>
    </row>
    <row r="530" spans="2:8" hidden="1" outlineLevel="1" x14ac:dyDescent="0.25">
      <c r="B530" s="232" t="s">
        <v>884</v>
      </c>
      <c r="C530" s="231">
        <v>1</v>
      </c>
      <c r="D530" s="230">
        <v>0</v>
      </c>
      <c r="E530" s="230">
        <v>0</v>
      </c>
      <c r="F530" s="230">
        <v>0</v>
      </c>
      <c r="G530" s="230">
        <v>0</v>
      </c>
      <c r="H530" s="231">
        <f t="shared" si="9"/>
        <v>1</v>
      </c>
    </row>
    <row r="531" spans="2:8" hidden="1" outlineLevel="1" x14ac:dyDescent="0.25">
      <c r="B531" s="232" t="s">
        <v>885</v>
      </c>
      <c r="C531" s="231">
        <v>1</v>
      </c>
      <c r="D531" s="230">
        <v>0</v>
      </c>
      <c r="E531" s="230">
        <v>0</v>
      </c>
      <c r="F531" s="230">
        <v>0</v>
      </c>
      <c r="G531" s="230">
        <v>0</v>
      </c>
      <c r="H531" s="231">
        <f t="shared" si="9"/>
        <v>1</v>
      </c>
    </row>
    <row r="532" spans="2:8" hidden="1" outlineLevel="1" x14ac:dyDescent="0.25">
      <c r="B532" s="232" t="s">
        <v>886</v>
      </c>
      <c r="C532" s="231">
        <v>1</v>
      </c>
      <c r="D532" s="230">
        <v>0</v>
      </c>
      <c r="E532" s="230">
        <v>0</v>
      </c>
      <c r="F532" s="230">
        <v>0</v>
      </c>
      <c r="G532" s="230">
        <v>0</v>
      </c>
      <c r="H532" s="231">
        <f t="shared" si="9"/>
        <v>1</v>
      </c>
    </row>
    <row r="533" spans="2:8" hidden="1" outlineLevel="1" x14ac:dyDescent="0.25">
      <c r="B533" s="232" t="s">
        <v>887</v>
      </c>
      <c r="C533" s="231">
        <v>1</v>
      </c>
      <c r="D533" s="230">
        <v>0</v>
      </c>
      <c r="E533" s="230">
        <v>0</v>
      </c>
      <c r="F533" s="230">
        <v>0</v>
      </c>
      <c r="G533" s="230">
        <v>0</v>
      </c>
      <c r="H533" s="231">
        <f t="shared" si="9"/>
        <v>1</v>
      </c>
    </row>
    <row r="534" spans="2:8" collapsed="1" x14ac:dyDescent="0.25">
      <c r="B534" s="187" t="s">
        <v>230</v>
      </c>
      <c r="C534" s="229">
        <f>C535+C739</f>
        <v>234</v>
      </c>
      <c r="D534" s="230">
        <f>D535+D739</f>
        <v>4</v>
      </c>
      <c r="E534" s="230">
        <f>E535+E739</f>
        <v>0</v>
      </c>
      <c r="F534" s="230">
        <f>F535+F739</f>
        <v>0</v>
      </c>
      <c r="G534" s="230">
        <f>G535+G739</f>
        <v>0</v>
      </c>
      <c r="H534" s="229">
        <f t="shared" si="9"/>
        <v>238</v>
      </c>
    </row>
    <row r="535" spans="2:8" x14ac:dyDescent="0.25">
      <c r="B535" s="236" t="s">
        <v>230</v>
      </c>
      <c r="C535" s="237">
        <f>SUM(C536:C738)</f>
        <v>200</v>
      </c>
      <c r="D535" s="230">
        <f>SUM(D536:D738)</f>
        <v>3</v>
      </c>
      <c r="E535" s="230">
        <f>SUM(E536:E738)</f>
        <v>0</v>
      </c>
      <c r="F535" s="230">
        <f>SUM(F536:F738)</f>
        <v>0</v>
      </c>
      <c r="G535" s="230">
        <f>SUM(G536:G738)</f>
        <v>0</v>
      </c>
      <c r="H535" s="237">
        <f t="shared" si="9"/>
        <v>203</v>
      </c>
    </row>
    <row r="536" spans="2:8" hidden="1" outlineLevel="1" x14ac:dyDescent="0.25">
      <c r="B536" s="232" t="s">
        <v>888</v>
      </c>
      <c r="C536" s="237">
        <v>1</v>
      </c>
      <c r="D536" s="230">
        <v>0</v>
      </c>
      <c r="E536" s="230">
        <v>0</v>
      </c>
      <c r="F536" s="230">
        <v>0</v>
      </c>
      <c r="G536" s="230">
        <v>0</v>
      </c>
      <c r="H536" s="237">
        <f t="shared" si="9"/>
        <v>1</v>
      </c>
    </row>
    <row r="537" spans="2:8" hidden="1" outlineLevel="1" x14ac:dyDescent="0.25">
      <c r="B537" s="232" t="s">
        <v>889</v>
      </c>
      <c r="C537" s="237">
        <v>1</v>
      </c>
      <c r="D537" s="230">
        <v>0</v>
      </c>
      <c r="E537" s="230">
        <v>0</v>
      </c>
      <c r="F537" s="230">
        <v>0</v>
      </c>
      <c r="G537" s="230">
        <v>0</v>
      </c>
      <c r="H537" s="237">
        <f t="shared" si="9"/>
        <v>1</v>
      </c>
    </row>
    <row r="538" spans="2:8" hidden="1" outlineLevel="1" x14ac:dyDescent="0.25">
      <c r="B538" s="232" t="s">
        <v>890</v>
      </c>
      <c r="C538" s="237">
        <v>1</v>
      </c>
      <c r="D538" s="230">
        <v>0</v>
      </c>
      <c r="E538" s="230">
        <v>0</v>
      </c>
      <c r="F538" s="230">
        <v>0</v>
      </c>
      <c r="G538" s="230">
        <v>0</v>
      </c>
      <c r="H538" s="237">
        <f t="shared" si="9"/>
        <v>1</v>
      </c>
    </row>
    <row r="539" spans="2:8" hidden="1" outlineLevel="1" x14ac:dyDescent="0.25">
      <c r="B539" s="232" t="s">
        <v>891</v>
      </c>
      <c r="C539" s="237">
        <v>1</v>
      </c>
      <c r="D539" s="230">
        <v>0</v>
      </c>
      <c r="E539" s="230">
        <v>0</v>
      </c>
      <c r="F539" s="230">
        <v>0</v>
      </c>
      <c r="G539" s="230">
        <v>0</v>
      </c>
      <c r="H539" s="237">
        <f t="shared" si="9"/>
        <v>1</v>
      </c>
    </row>
    <row r="540" spans="2:8" hidden="1" outlineLevel="1" x14ac:dyDescent="0.25">
      <c r="B540" s="232" t="s">
        <v>892</v>
      </c>
      <c r="C540" s="237">
        <v>1</v>
      </c>
      <c r="D540" s="230">
        <v>0</v>
      </c>
      <c r="E540" s="230">
        <v>0</v>
      </c>
      <c r="F540" s="230">
        <v>0</v>
      </c>
      <c r="G540" s="230">
        <v>0</v>
      </c>
      <c r="H540" s="237">
        <f t="shared" si="9"/>
        <v>1</v>
      </c>
    </row>
    <row r="541" spans="2:8" hidden="1" outlineLevel="1" x14ac:dyDescent="0.25">
      <c r="B541" s="232" t="s">
        <v>893</v>
      </c>
      <c r="C541" s="237">
        <v>1</v>
      </c>
      <c r="D541" s="230">
        <v>0</v>
      </c>
      <c r="E541" s="230">
        <v>0</v>
      </c>
      <c r="F541" s="230">
        <v>0</v>
      </c>
      <c r="G541" s="230">
        <v>0</v>
      </c>
      <c r="H541" s="237">
        <f t="shared" si="9"/>
        <v>1</v>
      </c>
    </row>
    <row r="542" spans="2:8" hidden="1" outlineLevel="1" x14ac:dyDescent="0.25">
      <c r="B542" s="232" t="s">
        <v>894</v>
      </c>
      <c r="C542" s="237">
        <v>1</v>
      </c>
      <c r="D542" s="230">
        <v>0</v>
      </c>
      <c r="E542" s="230">
        <v>0</v>
      </c>
      <c r="F542" s="230">
        <v>0</v>
      </c>
      <c r="G542" s="230">
        <v>0</v>
      </c>
      <c r="H542" s="237">
        <f t="shared" si="9"/>
        <v>1</v>
      </c>
    </row>
    <row r="543" spans="2:8" hidden="1" outlineLevel="1" x14ac:dyDescent="0.25">
      <c r="B543" s="232" t="s">
        <v>895</v>
      </c>
      <c r="C543" s="237">
        <v>1</v>
      </c>
      <c r="D543" s="230">
        <v>0</v>
      </c>
      <c r="E543" s="230">
        <v>0</v>
      </c>
      <c r="F543" s="230">
        <v>0</v>
      </c>
      <c r="G543" s="230">
        <v>0</v>
      </c>
      <c r="H543" s="237">
        <f t="shared" si="9"/>
        <v>1</v>
      </c>
    </row>
    <row r="544" spans="2:8" hidden="1" outlineLevel="1" x14ac:dyDescent="0.25">
      <c r="B544" s="232" t="s">
        <v>896</v>
      </c>
      <c r="C544" s="237">
        <v>1</v>
      </c>
      <c r="D544" s="230">
        <v>0</v>
      </c>
      <c r="E544" s="230">
        <v>0</v>
      </c>
      <c r="F544" s="230">
        <v>0</v>
      </c>
      <c r="G544" s="230">
        <v>0</v>
      </c>
      <c r="H544" s="237">
        <f t="shared" si="9"/>
        <v>1</v>
      </c>
    </row>
    <row r="545" spans="2:8" hidden="1" outlineLevel="1" x14ac:dyDescent="0.25">
      <c r="B545" s="232" t="s">
        <v>897</v>
      </c>
      <c r="C545" s="237">
        <v>1</v>
      </c>
      <c r="D545" s="230">
        <v>0</v>
      </c>
      <c r="E545" s="230">
        <v>0</v>
      </c>
      <c r="F545" s="230">
        <v>0</v>
      </c>
      <c r="G545" s="230">
        <v>0</v>
      </c>
      <c r="H545" s="237">
        <f t="shared" si="9"/>
        <v>1</v>
      </c>
    </row>
    <row r="546" spans="2:8" hidden="1" outlineLevel="1" x14ac:dyDescent="0.25">
      <c r="B546" s="232" t="s">
        <v>898</v>
      </c>
      <c r="C546" s="237">
        <v>1</v>
      </c>
      <c r="D546" s="230">
        <v>0</v>
      </c>
      <c r="E546" s="230">
        <v>0</v>
      </c>
      <c r="F546" s="230">
        <v>0</v>
      </c>
      <c r="G546" s="230">
        <v>0</v>
      </c>
      <c r="H546" s="237">
        <f t="shared" si="9"/>
        <v>1</v>
      </c>
    </row>
    <row r="547" spans="2:8" hidden="1" outlineLevel="1" x14ac:dyDescent="0.25">
      <c r="B547" s="232" t="s">
        <v>899</v>
      </c>
      <c r="C547" s="237">
        <v>1</v>
      </c>
      <c r="D547" s="230">
        <v>0</v>
      </c>
      <c r="E547" s="230">
        <v>0</v>
      </c>
      <c r="F547" s="230">
        <v>0</v>
      </c>
      <c r="G547" s="230">
        <v>0</v>
      </c>
      <c r="H547" s="237">
        <f t="shared" si="9"/>
        <v>1</v>
      </c>
    </row>
    <row r="548" spans="2:8" hidden="1" outlineLevel="1" x14ac:dyDescent="0.25">
      <c r="B548" s="232" t="s">
        <v>900</v>
      </c>
      <c r="C548" s="237">
        <v>1</v>
      </c>
      <c r="D548" s="230">
        <v>0</v>
      </c>
      <c r="E548" s="230">
        <v>0</v>
      </c>
      <c r="F548" s="230">
        <v>0</v>
      </c>
      <c r="G548" s="230">
        <v>0</v>
      </c>
      <c r="H548" s="237">
        <f t="shared" si="9"/>
        <v>1</v>
      </c>
    </row>
    <row r="549" spans="2:8" hidden="1" outlineLevel="1" x14ac:dyDescent="0.25">
      <c r="B549" s="232" t="s">
        <v>901</v>
      </c>
      <c r="C549" s="237">
        <v>1</v>
      </c>
      <c r="D549" s="230">
        <v>0</v>
      </c>
      <c r="E549" s="230">
        <v>0</v>
      </c>
      <c r="F549" s="230">
        <v>0</v>
      </c>
      <c r="G549" s="230">
        <v>0</v>
      </c>
      <c r="H549" s="237">
        <f t="shared" si="9"/>
        <v>1</v>
      </c>
    </row>
    <row r="550" spans="2:8" hidden="1" outlineLevel="1" x14ac:dyDescent="0.25">
      <c r="B550" s="232" t="s">
        <v>902</v>
      </c>
      <c r="C550" s="237">
        <v>1</v>
      </c>
      <c r="D550" s="230">
        <v>0</v>
      </c>
      <c r="E550" s="230">
        <v>0</v>
      </c>
      <c r="F550" s="230">
        <v>0</v>
      </c>
      <c r="G550" s="230">
        <v>0</v>
      </c>
      <c r="H550" s="237">
        <f t="shared" si="9"/>
        <v>1</v>
      </c>
    </row>
    <row r="551" spans="2:8" hidden="1" outlineLevel="1" x14ac:dyDescent="0.25">
      <c r="B551" s="232" t="s">
        <v>903</v>
      </c>
      <c r="C551" s="237">
        <v>1</v>
      </c>
      <c r="D551" s="230">
        <v>0</v>
      </c>
      <c r="E551" s="230">
        <v>0</v>
      </c>
      <c r="F551" s="230">
        <v>0</v>
      </c>
      <c r="G551" s="230">
        <v>0</v>
      </c>
      <c r="H551" s="237">
        <f t="shared" si="9"/>
        <v>1</v>
      </c>
    </row>
    <row r="552" spans="2:8" hidden="1" outlineLevel="1" x14ac:dyDescent="0.25">
      <c r="B552" s="232" t="s">
        <v>904</v>
      </c>
      <c r="C552" s="237">
        <v>1</v>
      </c>
      <c r="D552" s="230">
        <v>0</v>
      </c>
      <c r="E552" s="230">
        <v>0</v>
      </c>
      <c r="F552" s="230">
        <v>0</v>
      </c>
      <c r="G552" s="230">
        <v>0</v>
      </c>
      <c r="H552" s="237">
        <f t="shared" si="9"/>
        <v>1</v>
      </c>
    </row>
    <row r="553" spans="2:8" hidden="1" outlineLevel="1" x14ac:dyDescent="0.25">
      <c r="B553" s="232" t="s">
        <v>905</v>
      </c>
      <c r="C553" s="237">
        <v>1</v>
      </c>
      <c r="D553" s="230">
        <v>0</v>
      </c>
      <c r="E553" s="230">
        <v>0</v>
      </c>
      <c r="F553" s="230">
        <v>0</v>
      </c>
      <c r="G553" s="230">
        <v>0</v>
      </c>
      <c r="H553" s="237">
        <f t="shared" si="9"/>
        <v>1</v>
      </c>
    </row>
    <row r="554" spans="2:8" hidden="1" outlineLevel="1" x14ac:dyDescent="0.25">
      <c r="B554" s="232" t="s">
        <v>906</v>
      </c>
      <c r="C554" s="237">
        <v>1</v>
      </c>
      <c r="D554" s="230">
        <v>0</v>
      </c>
      <c r="E554" s="230">
        <v>0</v>
      </c>
      <c r="F554" s="230">
        <v>0</v>
      </c>
      <c r="G554" s="230">
        <v>0</v>
      </c>
      <c r="H554" s="237">
        <f t="shared" si="9"/>
        <v>1</v>
      </c>
    </row>
    <row r="555" spans="2:8" hidden="1" outlineLevel="1" x14ac:dyDescent="0.25">
      <c r="B555" s="232" t="s">
        <v>907</v>
      </c>
      <c r="C555" s="237">
        <v>1</v>
      </c>
      <c r="D555" s="230">
        <v>0</v>
      </c>
      <c r="E555" s="230">
        <v>0</v>
      </c>
      <c r="F555" s="230">
        <v>0</v>
      </c>
      <c r="G555" s="230">
        <v>0</v>
      </c>
      <c r="H555" s="237">
        <f t="shared" si="9"/>
        <v>1</v>
      </c>
    </row>
    <row r="556" spans="2:8" hidden="1" outlineLevel="1" x14ac:dyDescent="0.25">
      <c r="B556" s="232" t="s">
        <v>908</v>
      </c>
      <c r="C556" s="237">
        <v>1</v>
      </c>
      <c r="D556" s="230">
        <v>0</v>
      </c>
      <c r="E556" s="230">
        <v>0</v>
      </c>
      <c r="F556" s="230">
        <v>0</v>
      </c>
      <c r="G556" s="230">
        <v>0</v>
      </c>
      <c r="H556" s="237">
        <f t="shared" si="9"/>
        <v>1</v>
      </c>
    </row>
    <row r="557" spans="2:8" hidden="1" outlineLevel="1" x14ac:dyDescent="0.25">
      <c r="B557" s="232" t="s">
        <v>909</v>
      </c>
      <c r="C557" s="237">
        <v>1</v>
      </c>
      <c r="D557" s="230">
        <v>0</v>
      </c>
      <c r="E557" s="230">
        <v>0</v>
      </c>
      <c r="F557" s="230">
        <v>0</v>
      </c>
      <c r="G557" s="230">
        <v>0</v>
      </c>
      <c r="H557" s="237">
        <f t="shared" si="9"/>
        <v>1</v>
      </c>
    </row>
    <row r="558" spans="2:8" hidden="1" outlineLevel="1" x14ac:dyDescent="0.25">
      <c r="B558" s="232" t="s">
        <v>910</v>
      </c>
      <c r="C558" s="237">
        <v>1</v>
      </c>
      <c r="D558" s="230">
        <v>0</v>
      </c>
      <c r="E558" s="230">
        <v>0</v>
      </c>
      <c r="F558" s="230">
        <v>0</v>
      </c>
      <c r="G558" s="230">
        <v>0</v>
      </c>
      <c r="H558" s="237">
        <f t="shared" si="9"/>
        <v>1</v>
      </c>
    </row>
    <row r="559" spans="2:8" hidden="1" outlineLevel="1" x14ac:dyDescent="0.25">
      <c r="B559" s="232" t="s">
        <v>911</v>
      </c>
      <c r="C559" s="237">
        <v>1</v>
      </c>
      <c r="D559" s="230">
        <v>0</v>
      </c>
      <c r="E559" s="230">
        <v>0</v>
      </c>
      <c r="F559" s="230">
        <v>0</v>
      </c>
      <c r="G559" s="230">
        <v>0</v>
      </c>
      <c r="H559" s="237">
        <f t="shared" si="9"/>
        <v>1</v>
      </c>
    </row>
    <row r="560" spans="2:8" hidden="1" outlineLevel="1" x14ac:dyDescent="0.25">
      <c r="B560" s="232" t="s">
        <v>912</v>
      </c>
      <c r="C560" s="237">
        <v>1</v>
      </c>
      <c r="D560" s="230">
        <v>0</v>
      </c>
      <c r="E560" s="230">
        <v>0</v>
      </c>
      <c r="F560" s="230">
        <v>0</v>
      </c>
      <c r="G560" s="230">
        <v>0</v>
      </c>
      <c r="H560" s="237">
        <f t="shared" si="9"/>
        <v>1</v>
      </c>
    </row>
    <row r="561" spans="2:8" hidden="1" outlineLevel="1" x14ac:dyDescent="0.25">
      <c r="B561" s="232" t="s">
        <v>913</v>
      </c>
      <c r="C561" s="237">
        <v>1</v>
      </c>
      <c r="D561" s="230">
        <v>0</v>
      </c>
      <c r="E561" s="230">
        <v>0</v>
      </c>
      <c r="F561" s="230">
        <v>0</v>
      </c>
      <c r="G561" s="230">
        <v>0</v>
      </c>
      <c r="H561" s="237">
        <f t="shared" si="9"/>
        <v>1</v>
      </c>
    </row>
    <row r="562" spans="2:8" hidden="1" outlineLevel="1" x14ac:dyDescent="0.25">
      <c r="B562" s="232" t="s">
        <v>914</v>
      </c>
      <c r="C562" s="237">
        <v>1</v>
      </c>
      <c r="D562" s="230">
        <v>0</v>
      </c>
      <c r="E562" s="230">
        <v>0</v>
      </c>
      <c r="F562" s="230">
        <v>0</v>
      </c>
      <c r="G562" s="230">
        <v>0</v>
      </c>
      <c r="H562" s="237">
        <f t="shared" si="9"/>
        <v>1</v>
      </c>
    </row>
    <row r="563" spans="2:8" hidden="1" outlineLevel="1" x14ac:dyDescent="0.25">
      <c r="B563" s="232" t="s">
        <v>915</v>
      </c>
      <c r="C563" s="237">
        <v>1</v>
      </c>
      <c r="D563" s="230">
        <v>0</v>
      </c>
      <c r="E563" s="230">
        <v>0</v>
      </c>
      <c r="F563" s="230">
        <v>0</v>
      </c>
      <c r="G563" s="230">
        <v>0</v>
      </c>
      <c r="H563" s="237">
        <f t="shared" si="9"/>
        <v>1</v>
      </c>
    </row>
    <row r="564" spans="2:8" hidden="1" outlineLevel="1" x14ac:dyDescent="0.25">
      <c r="B564" s="232" t="s">
        <v>916</v>
      </c>
      <c r="C564" s="237">
        <v>1</v>
      </c>
      <c r="D564" s="230">
        <v>0</v>
      </c>
      <c r="E564" s="230">
        <v>0</v>
      </c>
      <c r="F564" s="230">
        <v>0</v>
      </c>
      <c r="G564" s="230">
        <v>0</v>
      </c>
      <c r="H564" s="237">
        <f t="shared" si="9"/>
        <v>1</v>
      </c>
    </row>
    <row r="565" spans="2:8" hidden="1" outlineLevel="1" x14ac:dyDescent="0.25">
      <c r="B565" s="232" t="s">
        <v>917</v>
      </c>
      <c r="C565" s="237">
        <v>1</v>
      </c>
      <c r="D565" s="230">
        <v>0</v>
      </c>
      <c r="E565" s="230">
        <v>0</v>
      </c>
      <c r="F565" s="230">
        <v>0</v>
      </c>
      <c r="G565" s="230">
        <v>0</v>
      </c>
      <c r="H565" s="237">
        <f t="shared" si="9"/>
        <v>1</v>
      </c>
    </row>
    <row r="566" spans="2:8" hidden="1" outlineLevel="1" x14ac:dyDescent="0.25">
      <c r="B566" s="232" t="s">
        <v>918</v>
      </c>
      <c r="C566" s="237">
        <v>1</v>
      </c>
      <c r="D566" s="230">
        <v>0</v>
      </c>
      <c r="E566" s="230">
        <v>0</v>
      </c>
      <c r="F566" s="230">
        <v>0</v>
      </c>
      <c r="G566" s="230">
        <v>0</v>
      </c>
      <c r="H566" s="237">
        <f t="shared" si="9"/>
        <v>1</v>
      </c>
    </row>
    <row r="567" spans="2:8" hidden="1" outlineLevel="1" x14ac:dyDescent="0.25">
      <c r="B567" s="232" t="s">
        <v>919</v>
      </c>
      <c r="C567" s="237">
        <v>1</v>
      </c>
      <c r="D567" s="230">
        <v>0</v>
      </c>
      <c r="E567" s="230">
        <v>0</v>
      </c>
      <c r="F567" s="230">
        <v>0</v>
      </c>
      <c r="G567" s="230">
        <v>0</v>
      </c>
      <c r="H567" s="237">
        <f t="shared" si="9"/>
        <v>1</v>
      </c>
    </row>
    <row r="568" spans="2:8" hidden="1" outlineLevel="1" x14ac:dyDescent="0.25">
      <c r="B568" s="232" t="s">
        <v>920</v>
      </c>
      <c r="C568" s="237">
        <v>1</v>
      </c>
      <c r="D568" s="230">
        <v>0</v>
      </c>
      <c r="E568" s="230">
        <v>0</v>
      </c>
      <c r="F568" s="230">
        <v>0</v>
      </c>
      <c r="G568" s="230">
        <v>0</v>
      </c>
      <c r="H568" s="237">
        <f t="shared" si="9"/>
        <v>1</v>
      </c>
    </row>
    <row r="569" spans="2:8" hidden="1" outlineLevel="1" x14ac:dyDescent="0.25">
      <c r="B569" s="232" t="s">
        <v>921</v>
      </c>
      <c r="C569" s="237">
        <v>1</v>
      </c>
      <c r="D569" s="230">
        <v>0</v>
      </c>
      <c r="E569" s="230">
        <v>0</v>
      </c>
      <c r="F569" s="230">
        <v>0</v>
      </c>
      <c r="G569" s="230">
        <v>0</v>
      </c>
      <c r="H569" s="237">
        <f t="shared" si="9"/>
        <v>1</v>
      </c>
    </row>
    <row r="570" spans="2:8" hidden="1" outlineLevel="1" x14ac:dyDescent="0.25">
      <c r="B570" s="232" t="s">
        <v>922</v>
      </c>
      <c r="C570" s="237">
        <v>1</v>
      </c>
      <c r="D570" s="230">
        <v>0</v>
      </c>
      <c r="E570" s="230">
        <v>0</v>
      </c>
      <c r="F570" s="230">
        <v>0</v>
      </c>
      <c r="G570" s="230">
        <v>0</v>
      </c>
      <c r="H570" s="237">
        <f t="shared" si="9"/>
        <v>1</v>
      </c>
    </row>
    <row r="571" spans="2:8" hidden="1" outlineLevel="1" x14ac:dyDescent="0.25">
      <c r="B571" s="232" t="s">
        <v>923</v>
      </c>
      <c r="C571" s="237">
        <v>1</v>
      </c>
      <c r="D571" s="230">
        <v>0</v>
      </c>
      <c r="E571" s="230">
        <v>0</v>
      </c>
      <c r="F571" s="230">
        <v>0</v>
      </c>
      <c r="G571" s="230">
        <v>0</v>
      </c>
      <c r="H571" s="237">
        <f t="shared" si="9"/>
        <v>1</v>
      </c>
    </row>
    <row r="572" spans="2:8" hidden="1" outlineLevel="1" x14ac:dyDescent="0.25">
      <c r="B572" s="232" t="s">
        <v>924</v>
      </c>
      <c r="C572" s="237">
        <v>1</v>
      </c>
      <c r="D572" s="230">
        <v>0</v>
      </c>
      <c r="E572" s="230">
        <v>0</v>
      </c>
      <c r="F572" s="230">
        <v>0</v>
      </c>
      <c r="G572" s="230">
        <v>0</v>
      </c>
      <c r="H572" s="237">
        <f t="shared" si="9"/>
        <v>1</v>
      </c>
    </row>
    <row r="573" spans="2:8" hidden="1" outlineLevel="1" x14ac:dyDescent="0.25">
      <c r="B573" s="232" t="s">
        <v>925</v>
      </c>
      <c r="C573" s="237">
        <v>1</v>
      </c>
      <c r="D573" s="230">
        <v>0</v>
      </c>
      <c r="E573" s="230">
        <v>0</v>
      </c>
      <c r="F573" s="230">
        <v>0</v>
      </c>
      <c r="G573" s="230">
        <v>0</v>
      </c>
      <c r="H573" s="237">
        <f t="shared" si="9"/>
        <v>1</v>
      </c>
    </row>
    <row r="574" spans="2:8" hidden="1" outlineLevel="1" x14ac:dyDescent="0.25">
      <c r="B574" s="232" t="s">
        <v>926</v>
      </c>
      <c r="C574" s="237">
        <v>1</v>
      </c>
      <c r="D574" s="230">
        <v>0</v>
      </c>
      <c r="E574" s="230">
        <v>0</v>
      </c>
      <c r="F574" s="230">
        <v>0</v>
      </c>
      <c r="G574" s="230">
        <v>0</v>
      </c>
      <c r="H574" s="237">
        <f t="shared" si="9"/>
        <v>1</v>
      </c>
    </row>
    <row r="575" spans="2:8" hidden="1" outlineLevel="1" x14ac:dyDescent="0.25">
      <c r="B575" s="232" t="s">
        <v>927</v>
      </c>
      <c r="C575" s="237">
        <v>1</v>
      </c>
      <c r="D575" s="230">
        <v>0</v>
      </c>
      <c r="E575" s="230">
        <v>0</v>
      </c>
      <c r="F575" s="230">
        <v>0</v>
      </c>
      <c r="G575" s="230">
        <v>0</v>
      </c>
      <c r="H575" s="237">
        <f t="shared" si="9"/>
        <v>1</v>
      </c>
    </row>
    <row r="576" spans="2:8" hidden="1" outlineLevel="1" x14ac:dyDescent="0.25">
      <c r="B576" s="232" t="s">
        <v>928</v>
      </c>
      <c r="C576" s="237">
        <v>1</v>
      </c>
      <c r="D576" s="230">
        <v>0</v>
      </c>
      <c r="E576" s="230">
        <v>0</v>
      </c>
      <c r="F576" s="230">
        <v>0</v>
      </c>
      <c r="G576" s="230">
        <v>0</v>
      </c>
      <c r="H576" s="237">
        <f t="shared" si="9"/>
        <v>1</v>
      </c>
    </row>
    <row r="577" spans="2:8" hidden="1" outlineLevel="1" x14ac:dyDescent="0.25">
      <c r="B577" s="232" t="s">
        <v>929</v>
      </c>
      <c r="C577" s="237">
        <v>1</v>
      </c>
      <c r="D577" s="230">
        <v>0</v>
      </c>
      <c r="E577" s="230">
        <v>0</v>
      </c>
      <c r="F577" s="230">
        <v>0</v>
      </c>
      <c r="G577" s="230">
        <v>0</v>
      </c>
      <c r="H577" s="237">
        <f t="shared" si="9"/>
        <v>1</v>
      </c>
    </row>
    <row r="578" spans="2:8" hidden="1" outlineLevel="1" x14ac:dyDescent="0.25">
      <c r="B578" s="232" t="s">
        <v>930</v>
      </c>
      <c r="C578" s="237">
        <v>1</v>
      </c>
      <c r="D578" s="230">
        <v>0</v>
      </c>
      <c r="E578" s="230">
        <v>0</v>
      </c>
      <c r="F578" s="230">
        <v>0</v>
      </c>
      <c r="G578" s="230">
        <v>0</v>
      </c>
      <c r="H578" s="237">
        <f t="shared" si="9"/>
        <v>1</v>
      </c>
    </row>
    <row r="579" spans="2:8" hidden="1" outlineLevel="1" x14ac:dyDescent="0.25">
      <c r="B579" s="232" t="s">
        <v>931</v>
      </c>
      <c r="C579" s="237">
        <v>1</v>
      </c>
      <c r="D579" s="230">
        <v>0</v>
      </c>
      <c r="E579" s="230">
        <v>0</v>
      </c>
      <c r="F579" s="230">
        <v>0</v>
      </c>
      <c r="G579" s="230">
        <v>0</v>
      </c>
      <c r="H579" s="237">
        <f t="shared" si="9"/>
        <v>1</v>
      </c>
    </row>
    <row r="580" spans="2:8" hidden="1" outlineLevel="1" x14ac:dyDescent="0.25">
      <c r="B580" s="232" t="s">
        <v>932</v>
      </c>
      <c r="C580" s="237">
        <v>1</v>
      </c>
      <c r="D580" s="230">
        <v>0</v>
      </c>
      <c r="E580" s="230">
        <v>0</v>
      </c>
      <c r="F580" s="230">
        <v>0</v>
      </c>
      <c r="G580" s="230">
        <v>0</v>
      </c>
      <c r="H580" s="237">
        <f t="shared" si="9"/>
        <v>1</v>
      </c>
    </row>
    <row r="581" spans="2:8" hidden="1" outlineLevel="1" x14ac:dyDescent="0.25">
      <c r="B581" s="232" t="s">
        <v>933</v>
      </c>
      <c r="C581" s="237">
        <v>1</v>
      </c>
      <c r="D581" s="230">
        <v>0</v>
      </c>
      <c r="E581" s="230">
        <v>0</v>
      </c>
      <c r="F581" s="230">
        <v>0</v>
      </c>
      <c r="G581" s="230">
        <v>0</v>
      </c>
      <c r="H581" s="237">
        <f t="shared" si="9"/>
        <v>1</v>
      </c>
    </row>
    <row r="582" spans="2:8" hidden="1" outlineLevel="1" x14ac:dyDescent="0.25">
      <c r="B582" s="232" t="s">
        <v>934</v>
      </c>
      <c r="C582" s="237">
        <v>1</v>
      </c>
      <c r="D582" s="230">
        <v>0</v>
      </c>
      <c r="E582" s="230">
        <v>0</v>
      </c>
      <c r="F582" s="230">
        <v>0</v>
      </c>
      <c r="G582" s="230">
        <v>0</v>
      </c>
      <c r="H582" s="237">
        <f t="shared" si="9"/>
        <v>1</v>
      </c>
    </row>
    <row r="583" spans="2:8" hidden="1" outlineLevel="1" x14ac:dyDescent="0.25">
      <c r="B583" s="232" t="s">
        <v>935</v>
      </c>
      <c r="C583" s="237">
        <v>1</v>
      </c>
      <c r="D583" s="230">
        <v>0</v>
      </c>
      <c r="E583" s="230">
        <v>0</v>
      </c>
      <c r="F583" s="230">
        <v>0</v>
      </c>
      <c r="G583" s="230">
        <v>0</v>
      </c>
      <c r="H583" s="237">
        <f t="shared" si="9"/>
        <v>1</v>
      </c>
    </row>
    <row r="584" spans="2:8" hidden="1" outlineLevel="1" x14ac:dyDescent="0.25">
      <c r="B584" s="232" t="s">
        <v>936</v>
      </c>
      <c r="C584" s="237">
        <v>1</v>
      </c>
      <c r="D584" s="230">
        <v>0</v>
      </c>
      <c r="E584" s="230">
        <v>0</v>
      </c>
      <c r="F584" s="230">
        <v>0</v>
      </c>
      <c r="G584" s="230">
        <v>0</v>
      </c>
      <c r="H584" s="237">
        <f t="shared" si="9"/>
        <v>1</v>
      </c>
    </row>
    <row r="585" spans="2:8" hidden="1" outlineLevel="1" x14ac:dyDescent="0.25">
      <c r="B585" s="232" t="s">
        <v>937</v>
      </c>
      <c r="C585" s="237">
        <v>1</v>
      </c>
      <c r="D585" s="230">
        <v>0</v>
      </c>
      <c r="E585" s="230">
        <v>0</v>
      </c>
      <c r="F585" s="230">
        <v>0</v>
      </c>
      <c r="G585" s="230">
        <v>0</v>
      </c>
      <c r="H585" s="237">
        <f t="shared" si="9"/>
        <v>1</v>
      </c>
    </row>
    <row r="586" spans="2:8" hidden="1" outlineLevel="1" x14ac:dyDescent="0.25">
      <c r="B586" s="232" t="s">
        <v>938</v>
      </c>
      <c r="C586" s="237">
        <v>1</v>
      </c>
      <c r="D586" s="230">
        <v>0</v>
      </c>
      <c r="E586" s="230">
        <v>0</v>
      </c>
      <c r="F586" s="230">
        <v>0</v>
      </c>
      <c r="G586" s="230">
        <v>0</v>
      </c>
      <c r="H586" s="237">
        <f t="shared" si="9"/>
        <v>1</v>
      </c>
    </row>
    <row r="587" spans="2:8" hidden="1" outlineLevel="1" x14ac:dyDescent="0.25">
      <c r="B587" s="232" t="s">
        <v>939</v>
      </c>
      <c r="C587" s="237">
        <v>1</v>
      </c>
      <c r="D587" s="230">
        <v>0</v>
      </c>
      <c r="E587" s="230">
        <v>0</v>
      </c>
      <c r="F587" s="230">
        <v>0</v>
      </c>
      <c r="G587" s="230">
        <v>0</v>
      </c>
      <c r="H587" s="237">
        <f t="shared" si="9"/>
        <v>1</v>
      </c>
    </row>
    <row r="588" spans="2:8" hidden="1" outlineLevel="1" x14ac:dyDescent="0.25">
      <c r="B588" s="232" t="s">
        <v>940</v>
      </c>
      <c r="C588" s="237">
        <v>1</v>
      </c>
      <c r="D588" s="230">
        <v>0</v>
      </c>
      <c r="E588" s="230">
        <v>0</v>
      </c>
      <c r="F588" s="230">
        <v>0</v>
      </c>
      <c r="G588" s="230">
        <v>0</v>
      </c>
      <c r="H588" s="237">
        <f t="shared" ref="H588:H651" si="10">SUM(C588:G588)</f>
        <v>1</v>
      </c>
    </row>
    <row r="589" spans="2:8" hidden="1" outlineLevel="1" x14ac:dyDescent="0.25">
      <c r="B589" s="232" t="s">
        <v>941</v>
      </c>
      <c r="C589" s="237">
        <v>1</v>
      </c>
      <c r="D589" s="230">
        <v>0</v>
      </c>
      <c r="E589" s="230">
        <v>0</v>
      </c>
      <c r="F589" s="230">
        <v>0</v>
      </c>
      <c r="G589" s="230">
        <v>0</v>
      </c>
      <c r="H589" s="237">
        <f t="shared" si="10"/>
        <v>1</v>
      </c>
    </row>
    <row r="590" spans="2:8" hidden="1" outlineLevel="1" x14ac:dyDescent="0.25">
      <c r="B590" s="232" t="s">
        <v>942</v>
      </c>
      <c r="C590" s="237">
        <v>1</v>
      </c>
      <c r="D590" s="230">
        <v>0</v>
      </c>
      <c r="E590" s="230">
        <v>0</v>
      </c>
      <c r="F590" s="230">
        <v>0</v>
      </c>
      <c r="G590" s="230">
        <v>0</v>
      </c>
      <c r="H590" s="237">
        <f t="shared" si="10"/>
        <v>1</v>
      </c>
    </row>
    <row r="591" spans="2:8" hidden="1" outlineLevel="1" x14ac:dyDescent="0.25">
      <c r="B591" s="232" t="s">
        <v>943</v>
      </c>
      <c r="C591" s="237">
        <v>1</v>
      </c>
      <c r="D591" s="230">
        <v>0</v>
      </c>
      <c r="E591" s="230">
        <v>0</v>
      </c>
      <c r="F591" s="230">
        <v>0</v>
      </c>
      <c r="G591" s="230">
        <v>0</v>
      </c>
      <c r="H591" s="237">
        <f t="shared" si="10"/>
        <v>1</v>
      </c>
    </row>
    <row r="592" spans="2:8" hidden="1" outlineLevel="1" x14ac:dyDescent="0.25">
      <c r="B592" s="232" t="s">
        <v>944</v>
      </c>
      <c r="C592" s="237">
        <v>1</v>
      </c>
      <c r="D592" s="230">
        <v>0</v>
      </c>
      <c r="E592" s="230">
        <v>0</v>
      </c>
      <c r="F592" s="230">
        <v>0</v>
      </c>
      <c r="G592" s="230">
        <v>0</v>
      </c>
      <c r="H592" s="237">
        <f t="shared" si="10"/>
        <v>1</v>
      </c>
    </row>
    <row r="593" spans="2:8" hidden="1" outlineLevel="1" x14ac:dyDescent="0.25">
      <c r="B593" s="232" t="s">
        <v>945</v>
      </c>
      <c r="C593" s="237">
        <v>1</v>
      </c>
      <c r="D593" s="230">
        <v>0</v>
      </c>
      <c r="E593" s="230">
        <v>0</v>
      </c>
      <c r="F593" s="230">
        <v>0</v>
      </c>
      <c r="G593" s="230">
        <v>0</v>
      </c>
      <c r="H593" s="237">
        <f t="shared" si="10"/>
        <v>1</v>
      </c>
    </row>
    <row r="594" spans="2:8" hidden="1" outlineLevel="1" x14ac:dyDescent="0.25">
      <c r="B594" s="232" t="s">
        <v>946</v>
      </c>
      <c r="C594" s="237">
        <v>1</v>
      </c>
      <c r="D594" s="230">
        <v>0</v>
      </c>
      <c r="E594" s="230">
        <v>0</v>
      </c>
      <c r="F594" s="230">
        <v>0</v>
      </c>
      <c r="G594" s="230">
        <v>0</v>
      </c>
      <c r="H594" s="237">
        <f t="shared" si="10"/>
        <v>1</v>
      </c>
    </row>
    <row r="595" spans="2:8" hidden="1" outlineLevel="1" x14ac:dyDescent="0.25">
      <c r="B595" s="232" t="s">
        <v>947</v>
      </c>
      <c r="C595" s="237">
        <v>1</v>
      </c>
      <c r="D595" s="230">
        <v>0</v>
      </c>
      <c r="E595" s="230">
        <v>0</v>
      </c>
      <c r="F595" s="230">
        <v>0</v>
      </c>
      <c r="G595" s="230">
        <v>0</v>
      </c>
      <c r="H595" s="237">
        <f t="shared" si="10"/>
        <v>1</v>
      </c>
    </row>
    <row r="596" spans="2:8" hidden="1" outlineLevel="1" x14ac:dyDescent="0.25">
      <c r="B596" s="232" t="s">
        <v>948</v>
      </c>
      <c r="C596" s="237">
        <v>1</v>
      </c>
      <c r="D596" s="230">
        <v>0</v>
      </c>
      <c r="E596" s="230">
        <v>0</v>
      </c>
      <c r="F596" s="230">
        <v>0</v>
      </c>
      <c r="G596" s="230">
        <v>0</v>
      </c>
      <c r="H596" s="237">
        <f t="shared" si="10"/>
        <v>1</v>
      </c>
    </row>
    <row r="597" spans="2:8" hidden="1" outlineLevel="1" x14ac:dyDescent="0.25">
      <c r="B597" s="232" t="s">
        <v>949</v>
      </c>
      <c r="C597" s="237">
        <v>1</v>
      </c>
      <c r="D597" s="230">
        <v>0</v>
      </c>
      <c r="E597" s="230">
        <v>0</v>
      </c>
      <c r="F597" s="230">
        <v>0</v>
      </c>
      <c r="G597" s="230">
        <v>0</v>
      </c>
      <c r="H597" s="237">
        <f t="shared" si="10"/>
        <v>1</v>
      </c>
    </row>
    <row r="598" spans="2:8" hidden="1" outlineLevel="1" x14ac:dyDescent="0.25">
      <c r="B598" s="232" t="s">
        <v>950</v>
      </c>
      <c r="C598" s="237">
        <v>1</v>
      </c>
      <c r="D598" s="230">
        <v>0</v>
      </c>
      <c r="E598" s="230">
        <v>0</v>
      </c>
      <c r="F598" s="230">
        <v>0</v>
      </c>
      <c r="G598" s="230">
        <v>0</v>
      </c>
      <c r="H598" s="237">
        <f t="shared" si="10"/>
        <v>1</v>
      </c>
    </row>
    <row r="599" spans="2:8" hidden="1" outlineLevel="1" x14ac:dyDescent="0.25">
      <c r="B599" s="232" t="s">
        <v>951</v>
      </c>
      <c r="C599" s="237">
        <v>1</v>
      </c>
      <c r="D599" s="230">
        <v>0</v>
      </c>
      <c r="E599" s="230">
        <v>0</v>
      </c>
      <c r="F599" s="230">
        <v>0</v>
      </c>
      <c r="G599" s="230">
        <v>0</v>
      </c>
      <c r="H599" s="237">
        <f t="shared" si="10"/>
        <v>1</v>
      </c>
    </row>
    <row r="600" spans="2:8" hidden="1" outlineLevel="1" x14ac:dyDescent="0.25">
      <c r="B600" s="232" t="s">
        <v>952</v>
      </c>
      <c r="C600" s="237">
        <v>1</v>
      </c>
      <c r="D600" s="230">
        <v>0</v>
      </c>
      <c r="E600" s="230">
        <v>0</v>
      </c>
      <c r="F600" s="230">
        <v>0</v>
      </c>
      <c r="G600" s="230">
        <v>0</v>
      </c>
      <c r="H600" s="237">
        <f t="shared" si="10"/>
        <v>1</v>
      </c>
    </row>
    <row r="601" spans="2:8" hidden="1" outlineLevel="1" x14ac:dyDescent="0.25">
      <c r="B601" s="232" t="s">
        <v>953</v>
      </c>
      <c r="C601" s="237">
        <v>1</v>
      </c>
      <c r="D601" s="230">
        <v>0</v>
      </c>
      <c r="E601" s="230">
        <v>0</v>
      </c>
      <c r="F601" s="230">
        <v>0</v>
      </c>
      <c r="G601" s="230">
        <v>0</v>
      </c>
      <c r="H601" s="237">
        <f t="shared" si="10"/>
        <v>1</v>
      </c>
    </row>
    <row r="602" spans="2:8" hidden="1" outlineLevel="1" x14ac:dyDescent="0.25">
      <c r="B602" s="232" t="s">
        <v>954</v>
      </c>
      <c r="C602" s="237">
        <v>1</v>
      </c>
      <c r="D602" s="230">
        <v>0</v>
      </c>
      <c r="E602" s="230">
        <v>0</v>
      </c>
      <c r="F602" s="230">
        <v>0</v>
      </c>
      <c r="G602" s="230">
        <v>0</v>
      </c>
      <c r="H602" s="237">
        <f t="shared" si="10"/>
        <v>1</v>
      </c>
    </row>
    <row r="603" spans="2:8" hidden="1" outlineLevel="1" x14ac:dyDescent="0.25">
      <c r="B603" s="232" t="s">
        <v>955</v>
      </c>
      <c r="C603" s="237">
        <v>1</v>
      </c>
      <c r="D603" s="230">
        <v>0</v>
      </c>
      <c r="E603" s="230">
        <v>0</v>
      </c>
      <c r="F603" s="230">
        <v>0</v>
      </c>
      <c r="G603" s="230">
        <v>0</v>
      </c>
      <c r="H603" s="237">
        <f t="shared" si="10"/>
        <v>1</v>
      </c>
    </row>
    <row r="604" spans="2:8" hidden="1" outlineLevel="1" x14ac:dyDescent="0.25">
      <c r="B604" s="232" t="s">
        <v>956</v>
      </c>
      <c r="C604" s="237">
        <v>1</v>
      </c>
      <c r="D604" s="230">
        <v>0</v>
      </c>
      <c r="E604" s="230">
        <v>0</v>
      </c>
      <c r="F604" s="230">
        <v>0</v>
      </c>
      <c r="G604" s="230">
        <v>0</v>
      </c>
      <c r="H604" s="237">
        <f t="shared" si="10"/>
        <v>1</v>
      </c>
    </row>
    <row r="605" spans="2:8" hidden="1" outlineLevel="1" x14ac:dyDescent="0.25">
      <c r="B605" s="232" t="s">
        <v>957</v>
      </c>
      <c r="C605" s="237">
        <v>1</v>
      </c>
      <c r="D605" s="230">
        <v>0</v>
      </c>
      <c r="E605" s="230">
        <v>0</v>
      </c>
      <c r="F605" s="230">
        <v>0</v>
      </c>
      <c r="G605" s="230">
        <v>0</v>
      </c>
      <c r="H605" s="237">
        <f t="shared" si="10"/>
        <v>1</v>
      </c>
    </row>
    <row r="606" spans="2:8" hidden="1" outlineLevel="1" x14ac:dyDescent="0.25">
      <c r="B606" s="232" t="s">
        <v>958</v>
      </c>
      <c r="C606" s="237">
        <v>1</v>
      </c>
      <c r="D606" s="230">
        <v>0</v>
      </c>
      <c r="E606" s="230">
        <v>0</v>
      </c>
      <c r="F606" s="230">
        <v>0</v>
      </c>
      <c r="G606" s="230">
        <v>0</v>
      </c>
      <c r="H606" s="237">
        <f t="shared" si="10"/>
        <v>1</v>
      </c>
    </row>
    <row r="607" spans="2:8" hidden="1" outlineLevel="1" x14ac:dyDescent="0.25">
      <c r="B607" s="232" t="s">
        <v>959</v>
      </c>
      <c r="C607" s="237">
        <v>1</v>
      </c>
      <c r="D607" s="230">
        <v>0</v>
      </c>
      <c r="E607" s="230">
        <v>0</v>
      </c>
      <c r="F607" s="230">
        <v>0</v>
      </c>
      <c r="G607" s="230">
        <v>0</v>
      </c>
      <c r="H607" s="237">
        <f t="shared" si="10"/>
        <v>1</v>
      </c>
    </row>
    <row r="608" spans="2:8" hidden="1" outlineLevel="1" x14ac:dyDescent="0.25">
      <c r="B608" s="232" t="s">
        <v>960</v>
      </c>
      <c r="C608" s="237">
        <v>1</v>
      </c>
      <c r="D608" s="230">
        <v>0</v>
      </c>
      <c r="E608" s="230">
        <v>0</v>
      </c>
      <c r="F608" s="230">
        <v>0</v>
      </c>
      <c r="G608" s="230">
        <v>0</v>
      </c>
      <c r="H608" s="237">
        <f t="shared" si="10"/>
        <v>1</v>
      </c>
    </row>
    <row r="609" spans="2:8" hidden="1" outlineLevel="1" x14ac:dyDescent="0.25">
      <c r="B609" s="232" t="s">
        <v>961</v>
      </c>
      <c r="C609" s="237">
        <v>1</v>
      </c>
      <c r="D609" s="230">
        <v>0</v>
      </c>
      <c r="E609" s="230">
        <v>0</v>
      </c>
      <c r="F609" s="230">
        <v>0</v>
      </c>
      <c r="G609" s="230">
        <v>0</v>
      </c>
      <c r="H609" s="237">
        <f t="shared" si="10"/>
        <v>1</v>
      </c>
    </row>
    <row r="610" spans="2:8" hidden="1" outlineLevel="1" x14ac:dyDescent="0.25">
      <c r="B610" s="232" t="s">
        <v>962</v>
      </c>
      <c r="C610" s="237">
        <v>1</v>
      </c>
      <c r="D610" s="230">
        <v>0</v>
      </c>
      <c r="E610" s="230">
        <v>0</v>
      </c>
      <c r="F610" s="230">
        <v>0</v>
      </c>
      <c r="G610" s="230">
        <v>0</v>
      </c>
      <c r="H610" s="237">
        <f t="shared" si="10"/>
        <v>1</v>
      </c>
    </row>
    <row r="611" spans="2:8" hidden="1" outlineLevel="1" x14ac:dyDescent="0.25">
      <c r="B611" s="232" t="s">
        <v>963</v>
      </c>
      <c r="C611" s="237">
        <v>1</v>
      </c>
      <c r="D611" s="230">
        <v>0</v>
      </c>
      <c r="E611" s="230">
        <v>0</v>
      </c>
      <c r="F611" s="230">
        <v>0</v>
      </c>
      <c r="G611" s="230">
        <v>0</v>
      </c>
      <c r="H611" s="237">
        <f t="shared" si="10"/>
        <v>1</v>
      </c>
    </row>
    <row r="612" spans="2:8" hidden="1" outlineLevel="1" x14ac:dyDescent="0.25">
      <c r="B612" s="232" t="s">
        <v>964</v>
      </c>
      <c r="C612" s="237">
        <v>1</v>
      </c>
      <c r="D612" s="230">
        <v>0</v>
      </c>
      <c r="E612" s="230">
        <v>0</v>
      </c>
      <c r="F612" s="230">
        <v>0</v>
      </c>
      <c r="G612" s="230">
        <v>0</v>
      </c>
      <c r="H612" s="237">
        <f t="shared" si="10"/>
        <v>1</v>
      </c>
    </row>
    <row r="613" spans="2:8" hidden="1" outlineLevel="1" x14ac:dyDescent="0.25">
      <c r="B613" s="232" t="s">
        <v>965</v>
      </c>
      <c r="C613" s="237">
        <v>1</v>
      </c>
      <c r="D613" s="230">
        <v>0</v>
      </c>
      <c r="E613" s="230">
        <v>0</v>
      </c>
      <c r="F613" s="230">
        <v>0</v>
      </c>
      <c r="G613" s="230">
        <v>0</v>
      </c>
      <c r="H613" s="237">
        <f t="shared" si="10"/>
        <v>1</v>
      </c>
    </row>
    <row r="614" spans="2:8" hidden="1" outlineLevel="1" x14ac:dyDescent="0.25">
      <c r="B614" s="232" t="s">
        <v>966</v>
      </c>
      <c r="C614" s="237">
        <v>1</v>
      </c>
      <c r="D614" s="230">
        <v>0</v>
      </c>
      <c r="E614" s="230">
        <v>0</v>
      </c>
      <c r="F614" s="230">
        <v>0</v>
      </c>
      <c r="G614" s="230">
        <v>0</v>
      </c>
      <c r="H614" s="237">
        <f t="shared" si="10"/>
        <v>1</v>
      </c>
    </row>
    <row r="615" spans="2:8" hidden="1" outlineLevel="1" x14ac:dyDescent="0.25">
      <c r="B615" s="232" t="s">
        <v>967</v>
      </c>
      <c r="C615" s="237">
        <v>1</v>
      </c>
      <c r="D615" s="230">
        <v>0</v>
      </c>
      <c r="E615" s="230">
        <v>0</v>
      </c>
      <c r="F615" s="230">
        <v>0</v>
      </c>
      <c r="G615" s="230">
        <v>0</v>
      </c>
      <c r="H615" s="237">
        <f t="shared" si="10"/>
        <v>1</v>
      </c>
    </row>
    <row r="616" spans="2:8" hidden="1" outlineLevel="1" x14ac:dyDescent="0.25">
      <c r="B616" s="233" t="s">
        <v>968</v>
      </c>
      <c r="C616" s="237">
        <v>0</v>
      </c>
      <c r="D616" s="230">
        <v>1</v>
      </c>
      <c r="E616" s="230">
        <v>0</v>
      </c>
      <c r="F616" s="230">
        <v>0</v>
      </c>
      <c r="G616" s="230">
        <v>0</v>
      </c>
      <c r="H616" s="237">
        <f t="shared" si="10"/>
        <v>1</v>
      </c>
    </row>
    <row r="617" spans="2:8" hidden="1" outlineLevel="1" x14ac:dyDescent="0.25">
      <c r="B617" s="232" t="s">
        <v>969</v>
      </c>
      <c r="C617" s="237">
        <v>1</v>
      </c>
      <c r="D617" s="230">
        <v>0</v>
      </c>
      <c r="E617" s="230">
        <v>0</v>
      </c>
      <c r="F617" s="230">
        <v>0</v>
      </c>
      <c r="G617" s="230">
        <v>0</v>
      </c>
      <c r="H617" s="237">
        <f t="shared" si="10"/>
        <v>1</v>
      </c>
    </row>
    <row r="618" spans="2:8" hidden="1" outlineLevel="1" x14ac:dyDescent="0.25">
      <c r="B618" s="232" t="s">
        <v>970</v>
      </c>
      <c r="C618" s="237">
        <v>1</v>
      </c>
      <c r="D618" s="230">
        <v>0</v>
      </c>
      <c r="E618" s="230">
        <v>0</v>
      </c>
      <c r="F618" s="230">
        <v>0</v>
      </c>
      <c r="G618" s="230">
        <v>0</v>
      </c>
      <c r="H618" s="237">
        <f t="shared" si="10"/>
        <v>1</v>
      </c>
    </row>
    <row r="619" spans="2:8" hidden="1" outlineLevel="1" x14ac:dyDescent="0.25">
      <c r="B619" s="232" t="s">
        <v>971</v>
      </c>
      <c r="C619" s="237">
        <v>1</v>
      </c>
      <c r="D619" s="230">
        <v>0</v>
      </c>
      <c r="E619" s="230">
        <v>0</v>
      </c>
      <c r="F619" s="230">
        <v>0</v>
      </c>
      <c r="G619" s="230">
        <v>0</v>
      </c>
      <c r="H619" s="237">
        <f t="shared" si="10"/>
        <v>1</v>
      </c>
    </row>
    <row r="620" spans="2:8" hidden="1" outlineLevel="1" x14ac:dyDescent="0.25">
      <c r="B620" s="232" t="s">
        <v>972</v>
      </c>
      <c r="C620" s="237">
        <v>1</v>
      </c>
      <c r="D620" s="230">
        <v>0</v>
      </c>
      <c r="E620" s="230">
        <v>0</v>
      </c>
      <c r="F620" s="230">
        <v>0</v>
      </c>
      <c r="G620" s="230">
        <v>0</v>
      </c>
      <c r="H620" s="237">
        <f t="shared" si="10"/>
        <v>1</v>
      </c>
    </row>
    <row r="621" spans="2:8" hidden="1" outlineLevel="1" x14ac:dyDescent="0.25">
      <c r="B621" s="232" t="s">
        <v>973</v>
      </c>
      <c r="C621" s="237">
        <v>1</v>
      </c>
      <c r="D621" s="230">
        <v>0</v>
      </c>
      <c r="E621" s="230">
        <v>0</v>
      </c>
      <c r="F621" s="230">
        <v>0</v>
      </c>
      <c r="G621" s="230">
        <v>0</v>
      </c>
      <c r="H621" s="237">
        <f t="shared" si="10"/>
        <v>1</v>
      </c>
    </row>
    <row r="622" spans="2:8" hidden="1" outlineLevel="1" x14ac:dyDescent="0.25">
      <c r="B622" s="232" t="s">
        <v>974</v>
      </c>
      <c r="C622" s="237">
        <v>1</v>
      </c>
      <c r="D622" s="230">
        <v>0</v>
      </c>
      <c r="E622" s="230">
        <v>0</v>
      </c>
      <c r="F622" s="230">
        <v>0</v>
      </c>
      <c r="G622" s="230">
        <v>0</v>
      </c>
      <c r="H622" s="237">
        <f t="shared" si="10"/>
        <v>1</v>
      </c>
    </row>
    <row r="623" spans="2:8" hidden="1" outlineLevel="1" x14ac:dyDescent="0.25">
      <c r="B623" s="232" t="s">
        <v>975</v>
      </c>
      <c r="C623" s="237">
        <v>1</v>
      </c>
      <c r="D623" s="230">
        <v>0</v>
      </c>
      <c r="E623" s="230">
        <v>0</v>
      </c>
      <c r="F623" s="230">
        <v>0</v>
      </c>
      <c r="G623" s="230">
        <v>0</v>
      </c>
      <c r="H623" s="237">
        <f t="shared" si="10"/>
        <v>1</v>
      </c>
    </row>
    <row r="624" spans="2:8" hidden="1" outlineLevel="1" x14ac:dyDescent="0.25">
      <c r="B624" s="232" t="s">
        <v>976</v>
      </c>
      <c r="C624" s="237">
        <v>1</v>
      </c>
      <c r="D624" s="230">
        <v>0</v>
      </c>
      <c r="E624" s="230">
        <v>0</v>
      </c>
      <c r="F624" s="230">
        <v>0</v>
      </c>
      <c r="G624" s="230">
        <v>0</v>
      </c>
      <c r="H624" s="237">
        <f t="shared" si="10"/>
        <v>1</v>
      </c>
    </row>
    <row r="625" spans="2:8" hidden="1" outlineLevel="1" x14ac:dyDescent="0.25">
      <c r="B625" s="232" t="s">
        <v>977</v>
      </c>
      <c r="C625" s="237">
        <v>1</v>
      </c>
      <c r="D625" s="230">
        <v>0</v>
      </c>
      <c r="E625" s="230">
        <v>0</v>
      </c>
      <c r="F625" s="230">
        <v>0</v>
      </c>
      <c r="G625" s="230">
        <v>0</v>
      </c>
      <c r="H625" s="237">
        <f t="shared" si="10"/>
        <v>1</v>
      </c>
    </row>
    <row r="626" spans="2:8" hidden="1" outlineLevel="1" x14ac:dyDescent="0.25">
      <c r="B626" s="232" t="s">
        <v>978</v>
      </c>
      <c r="C626" s="237">
        <v>1</v>
      </c>
      <c r="D626" s="230">
        <v>0</v>
      </c>
      <c r="E626" s="230">
        <v>0</v>
      </c>
      <c r="F626" s="230">
        <v>0</v>
      </c>
      <c r="G626" s="230">
        <v>0</v>
      </c>
      <c r="H626" s="237">
        <f t="shared" si="10"/>
        <v>1</v>
      </c>
    </row>
    <row r="627" spans="2:8" hidden="1" outlineLevel="1" x14ac:dyDescent="0.25">
      <c r="B627" s="232" t="s">
        <v>979</v>
      </c>
      <c r="C627" s="237">
        <v>1</v>
      </c>
      <c r="D627" s="230">
        <v>0</v>
      </c>
      <c r="E627" s="230">
        <v>0</v>
      </c>
      <c r="F627" s="230">
        <v>0</v>
      </c>
      <c r="G627" s="230">
        <v>0</v>
      </c>
      <c r="H627" s="237">
        <f t="shared" si="10"/>
        <v>1</v>
      </c>
    </row>
    <row r="628" spans="2:8" hidden="1" outlineLevel="1" x14ac:dyDescent="0.25">
      <c r="B628" s="232" t="s">
        <v>980</v>
      </c>
      <c r="C628" s="237">
        <v>1</v>
      </c>
      <c r="D628" s="230">
        <v>0</v>
      </c>
      <c r="E628" s="230">
        <v>0</v>
      </c>
      <c r="F628" s="230">
        <v>0</v>
      </c>
      <c r="G628" s="230">
        <v>0</v>
      </c>
      <c r="H628" s="237">
        <f t="shared" si="10"/>
        <v>1</v>
      </c>
    </row>
    <row r="629" spans="2:8" hidden="1" outlineLevel="1" x14ac:dyDescent="0.25">
      <c r="B629" s="232" t="s">
        <v>981</v>
      </c>
      <c r="C629" s="237">
        <v>1</v>
      </c>
      <c r="D629" s="230">
        <v>0</v>
      </c>
      <c r="E629" s="230">
        <v>0</v>
      </c>
      <c r="F629" s="230">
        <v>0</v>
      </c>
      <c r="G629" s="230">
        <v>0</v>
      </c>
      <c r="H629" s="237">
        <f t="shared" si="10"/>
        <v>1</v>
      </c>
    </row>
    <row r="630" spans="2:8" hidden="1" outlineLevel="1" x14ac:dyDescent="0.25">
      <c r="B630" s="232" t="s">
        <v>982</v>
      </c>
      <c r="C630" s="237">
        <v>1</v>
      </c>
      <c r="D630" s="230">
        <v>0</v>
      </c>
      <c r="E630" s="230">
        <v>0</v>
      </c>
      <c r="F630" s="230">
        <v>0</v>
      </c>
      <c r="G630" s="230">
        <v>0</v>
      </c>
      <c r="H630" s="237">
        <f t="shared" si="10"/>
        <v>1</v>
      </c>
    </row>
    <row r="631" spans="2:8" hidden="1" outlineLevel="1" x14ac:dyDescent="0.25">
      <c r="B631" s="232" t="s">
        <v>983</v>
      </c>
      <c r="C631" s="237">
        <v>1</v>
      </c>
      <c r="D631" s="230">
        <v>0</v>
      </c>
      <c r="E631" s="230">
        <v>0</v>
      </c>
      <c r="F631" s="230">
        <v>0</v>
      </c>
      <c r="G631" s="230">
        <v>0</v>
      </c>
      <c r="H631" s="237">
        <f t="shared" si="10"/>
        <v>1</v>
      </c>
    </row>
    <row r="632" spans="2:8" hidden="1" outlineLevel="1" x14ac:dyDescent="0.25">
      <c r="B632" s="232" t="s">
        <v>984</v>
      </c>
      <c r="C632" s="237">
        <v>1</v>
      </c>
      <c r="D632" s="230">
        <v>0</v>
      </c>
      <c r="E632" s="230">
        <v>0</v>
      </c>
      <c r="F632" s="230">
        <v>0</v>
      </c>
      <c r="G632" s="230">
        <v>0</v>
      </c>
      <c r="H632" s="237">
        <f t="shared" si="10"/>
        <v>1</v>
      </c>
    </row>
    <row r="633" spans="2:8" hidden="1" outlineLevel="1" x14ac:dyDescent="0.25">
      <c r="B633" s="232" t="s">
        <v>985</v>
      </c>
      <c r="C633" s="237">
        <v>1</v>
      </c>
      <c r="D633" s="230">
        <v>0</v>
      </c>
      <c r="E633" s="230">
        <v>0</v>
      </c>
      <c r="F633" s="230">
        <v>0</v>
      </c>
      <c r="G633" s="230">
        <v>0</v>
      </c>
      <c r="H633" s="237">
        <f t="shared" si="10"/>
        <v>1</v>
      </c>
    </row>
    <row r="634" spans="2:8" hidden="1" outlineLevel="1" x14ac:dyDescent="0.25">
      <c r="B634" s="232" t="s">
        <v>986</v>
      </c>
      <c r="C634" s="237">
        <v>1</v>
      </c>
      <c r="D634" s="230">
        <v>0</v>
      </c>
      <c r="E634" s="230">
        <v>0</v>
      </c>
      <c r="F634" s="230">
        <v>0</v>
      </c>
      <c r="G634" s="230">
        <v>0</v>
      </c>
      <c r="H634" s="237">
        <f t="shared" si="10"/>
        <v>1</v>
      </c>
    </row>
    <row r="635" spans="2:8" hidden="1" outlineLevel="1" x14ac:dyDescent="0.25">
      <c r="B635" s="232" t="s">
        <v>987</v>
      </c>
      <c r="C635" s="237">
        <v>1</v>
      </c>
      <c r="D635" s="230">
        <v>0</v>
      </c>
      <c r="E635" s="230">
        <v>0</v>
      </c>
      <c r="F635" s="230">
        <v>0</v>
      </c>
      <c r="G635" s="230">
        <v>0</v>
      </c>
      <c r="H635" s="237">
        <f t="shared" si="10"/>
        <v>1</v>
      </c>
    </row>
    <row r="636" spans="2:8" hidden="1" outlineLevel="1" x14ac:dyDescent="0.25">
      <c r="B636" s="232" t="s">
        <v>988</v>
      </c>
      <c r="C636" s="237">
        <v>1</v>
      </c>
      <c r="D636" s="230">
        <v>0</v>
      </c>
      <c r="E636" s="230">
        <v>0</v>
      </c>
      <c r="F636" s="230">
        <v>0</v>
      </c>
      <c r="G636" s="230">
        <v>0</v>
      </c>
      <c r="H636" s="237">
        <f t="shared" si="10"/>
        <v>1</v>
      </c>
    </row>
    <row r="637" spans="2:8" hidden="1" outlineLevel="1" x14ac:dyDescent="0.25">
      <c r="B637" s="232" t="s">
        <v>989</v>
      </c>
      <c r="C637" s="237">
        <v>1</v>
      </c>
      <c r="D637" s="230">
        <v>0</v>
      </c>
      <c r="E637" s="230">
        <v>0</v>
      </c>
      <c r="F637" s="230">
        <v>0</v>
      </c>
      <c r="G637" s="230">
        <v>0</v>
      </c>
      <c r="H637" s="237">
        <f t="shared" si="10"/>
        <v>1</v>
      </c>
    </row>
    <row r="638" spans="2:8" hidden="1" outlineLevel="1" x14ac:dyDescent="0.25">
      <c r="B638" s="232" t="s">
        <v>990</v>
      </c>
      <c r="C638" s="237">
        <v>1</v>
      </c>
      <c r="D638" s="230">
        <v>0</v>
      </c>
      <c r="E638" s="230">
        <v>0</v>
      </c>
      <c r="F638" s="230">
        <v>0</v>
      </c>
      <c r="G638" s="230">
        <v>0</v>
      </c>
      <c r="H638" s="237">
        <f t="shared" si="10"/>
        <v>1</v>
      </c>
    </row>
    <row r="639" spans="2:8" hidden="1" outlineLevel="1" x14ac:dyDescent="0.25">
      <c r="B639" s="232" t="s">
        <v>991</v>
      </c>
      <c r="C639" s="237">
        <v>1</v>
      </c>
      <c r="D639" s="230">
        <v>0</v>
      </c>
      <c r="E639" s="230">
        <v>0</v>
      </c>
      <c r="F639" s="230">
        <v>0</v>
      </c>
      <c r="G639" s="230">
        <v>0</v>
      </c>
      <c r="H639" s="237">
        <f t="shared" si="10"/>
        <v>1</v>
      </c>
    </row>
    <row r="640" spans="2:8" hidden="1" outlineLevel="1" x14ac:dyDescent="0.25">
      <c r="B640" s="232" t="s">
        <v>992</v>
      </c>
      <c r="C640" s="237">
        <v>1</v>
      </c>
      <c r="D640" s="230">
        <v>0</v>
      </c>
      <c r="E640" s="230">
        <v>0</v>
      </c>
      <c r="F640" s="230">
        <v>0</v>
      </c>
      <c r="G640" s="230">
        <v>0</v>
      </c>
      <c r="H640" s="237">
        <f t="shared" si="10"/>
        <v>1</v>
      </c>
    </row>
    <row r="641" spans="2:8" hidden="1" outlineLevel="1" x14ac:dyDescent="0.25">
      <c r="B641" s="232" t="s">
        <v>993</v>
      </c>
      <c r="C641" s="237">
        <v>1</v>
      </c>
      <c r="D641" s="230">
        <v>0</v>
      </c>
      <c r="E641" s="230">
        <v>0</v>
      </c>
      <c r="F641" s="230">
        <v>0</v>
      </c>
      <c r="G641" s="230">
        <v>0</v>
      </c>
      <c r="H641" s="237">
        <f t="shared" si="10"/>
        <v>1</v>
      </c>
    </row>
    <row r="642" spans="2:8" hidden="1" outlineLevel="1" x14ac:dyDescent="0.25">
      <c r="B642" s="232" t="s">
        <v>994</v>
      </c>
      <c r="C642" s="237">
        <v>1</v>
      </c>
      <c r="D642" s="230">
        <v>0</v>
      </c>
      <c r="E642" s="230">
        <v>0</v>
      </c>
      <c r="F642" s="230">
        <v>0</v>
      </c>
      <c r="G642" s="230">
        <v>0</v>
      </c>
      <c r="H642" s="237">
        <f t="shared" si="10"/>
        <v>1</v>
      </c>
    </row>
    <row r="643" spans="2:8" hidden="1" outlineLevel="1" x14ac:dyDescent="0.25">
      <c r="B643" s="232" t="s">
        <v>995</v>
      </c>
      <c r="C643" s="237">
        <v>1</v>
      </c>
      <c r="D643" s="230">
        <v>0</v>
      </c>
      <c r="E643" s="230">
        <v>0</v>
      </c>
      <c r="F643" s="230">
        <v>0</v>
      </c>
      <c r="G643" s="230">
        <v>0</v>
      </c>
      <c r="H643" s="237">
        <f t="shared" si="10"/>
        <v>1</v>
      </c>
    </row>
    <row r="644" spans="2:8" hidden="1" outlineLevel="1" x14ac:dyDescent="0.25">
      <c r="B644" s="232" t="s">
        <v>996</v>
      </c>
      <c r="C644" s="237">
        <v>1</v>
      </c>
      <c r="D644" s="230">
        <v>0</v>
      </c>
      <c r="E644" s="230">
        <v>0</v>
      </c>
      <c r="F644" s="230">
        <v>0</v>
      </c>
      <c r="G644" s="230">
        <v>0</v>
      </c>
      <c r="H644" s="237">
        <f t="shared" si="10"/>
        <v>1</v>
      </c>
    </row>
    <row r="645" spans="2:8" hidden="1" outlineLevel="1" x14ac:dyDescent="0.25">
      <c r="B645" s="232" t="s">
        <v>997</v>
      </c>
      <c r="C645" s="237">
        <v>1</v>
      </c>
      <c r="D645" s="230">
        <v>0</v>
      </c>
      <c r="E645" s="230">
        <v>0</v>
      </c>
      <c r="F645" s="230">
        <v>0</v>
      </c>
      <c r="G645" s="230">
        <v>0</v>
      </c>
      <c r="H645" s="237">
        <f t="shared" si="10"/>
        <v>1</v>
      </c>
    </row>
    <row r="646" spans="2:8" hidden="1" outlineLevel="1" x14ac:dyDescent="0.25">
      <c r="B646" s="232" t="s">
        <v>998</v>
      </c>
      <c r="C646" s="237">
        <v>1</v>
      </c>
      <c r="D646" s="230">
        <v>0</v>
      </c>
      <c r="E646" s="230">
        <v>0</v>
      </c>
      <c r="F646" s="230">
        <v>0</v>
      </c>
      <c r="G646" s="230">
        <v>0</v>
      </c>
      <c r="H646" s="237">
        <f t="shared" si="10"/>
        <v>1</v>
      </c>
    </row>
    <row r="647" spans="2:8" hidden="1" outlineLevel="1" x14ac:dyDescent="0.25">
      <c r="B647" s="232" t="s">
        <v>999</v>
      </c>
      <c r="C647" s="237">
        <v>1</v>
      </c>
      <c r="D647" s="230">
        <v>0</v>
      </c>
      <c r="E647" s="230">
        <v>0</v>
      </c>
      <c r="F647" s="230">
        <v>0</v>
      </c>
      <c r="G647" s="230">
        <v>0</v>
      </c>
      <c r="H647" s="237">
        <f t="shared" si="10"/>
        <v>1</v>
      </c>
    </row>
    <row r="648" spans="2:8" hidden="1" outlineLevel="1" x14ac:dyDescent="0.25">
      <c r="B648" s="232" t="s">
        <v>1000</v>
      </c>
      <c r="C648" s="237">
        <v>1</v>
      </c>
      <c r="D648" s="230">
        <v>0</v>
      </c>
      <c r="E648" s="230">
        <v>0</v>
      </c>
      <c r="F648" s="230">
        <v>0</v>
      </c>
      <c r="G648" s="230">
        <v>0</v>
      </c>
      <c r="H648" s="237">
        <f t="shared" si="10"/>
        <v>1</v>
      </c>
    </row>
    <row r="649" spans="2:8" hidden="1" outlineLevel="1" x14ac:dyDescent="0.25">
      <c r="B649" s="232" t="s">
        <v>1001</v>
      </c>
      <c r="C649" s="237">
        <v>1</v>
      </c>
      <c r="D649" s="230">
        <v>0</v>
      </c>
      <c r="E649" s="230">
        <v>0</v>
      </c>
      <c r="F649" s="230">
        <v>0</v>
      </c>
      <c r="G649" s="230">
        <v>0</v>
      </c>
      <c r="H649" s="237">
        <f t="shared" si="10"/>
        <v>1</v>
      </c>
    </row>
    <row r="650" spans="2:8" hidden="1" outlineLevel="1" x14ac:dyDescent="0.25">
      <c r="B650" s="232" t="s">
        <v>1002</v>
      </c>
      <c r="C650" s="237">
        <v>1</v>
      </c>
      <c r="D650" s="230">
        <v>0</v>
      </c>
      <c r="E650" s="230">
        <v>0</v>
      </c>
      <c r="F650" s="230">
        <v>0</v>
      </c>
      <c r="G650" s="230">
        <v>0</v>
      </c>
      <c r="H650" s="237">
        <f t="shared" si="10"/>
        <v>1</v>
      </c>
    </row>
    <row r="651" spans="2:8" hidden="1" outlineLevel="1" x14ac:dyDescent="0.25">
      <c r="B651" s="232" t="s">
        <v>1003</v>
      </c>
      <c r="C651" s="237">
        <v>1</v>
      </c>
      <c r="D651" s="230">
        <v>0</v>
      </c>
      <c r="E651" s="230">
        <v>0</v>
      </c>
      <c r="F651" s="230">
        <v>0</v>
      </c>
      <c r="G651" s="230">
        <v>0</v>
      </c>
      <c r="H651" s="237">
        <f t="shared" si="10"/>
        <v>1</v>
      </c>
    </row>
    <row r="652" spans="2:8" hidden="1" outlineLevel="1" x14ac:dyDescent="0.25">
      <c r="B652" s="232" t="s">
        <v>1004</v>
      </c>
      <c r="C652" s="237">
        <v>1</v>
      </c>
      <c r="D652" s="230">
        <v>0</v>
      </c>
      <c r="E652" s="230">
        <v>0</v>
      </c>
      <c r="F652" s="230">
        <v>0</v>
      </c>
      <c r="G652" s="230">
        <v>0</v>
      </c>
      <c r="H652" s="237">
        <f t="shared" ref="H652:H715" si="11">SUM(C652:G652)</f>
        <v>1</v>
      </c>
    </row>
    <row r="653" spans="2:8" hidden="1" outlineLevel="1" x14ac:dyDescent="0.25">
      <c r="B653" s="232" t="s">
        <v>1005</v>
      </c>
      <c r="C653" s="237">
        <v>1</v>
      </c>
      <c r="D653" s="230">
        <v>0</v>
      </c>
      <c r="E653" s="230">
        <v>0</v>
      </c>
      <c r="F653" s="230">
        <v>0</v>
      </c>
      <c r="G653" s="230">
        <v>0</v>
      </c>
      <c r="H653" s="237">
        <f t="shared" si="11"/>
        <v>1</v>
      </c>
    </row>
    <row r="654" spans="2:8" hidden="1" outlineLevel="1" x14ac:dyDescent="0.25">
      <c r="B654" s="232" t="s">
        <v>1006</v>
      </c>
      <c r="C654" s="237">
        <v>1</v>
      </c>
      <c r="D654" s="230">
        <v>0</v>
      </c>
      <c r="E654" s="230">
        <v>0</v>
      </c>
      <c r="F654" s="230">
        <v>0</v>
      </c>
      <c r="G654" s="230">
        <v>0</v>
      </c>
      <c r="H654" s="237">
        <f t="shared" si="11"/>
        <v>1</v>
      </c>
    </row>
    <row r="655" spans="2:8" hidden="1" outlineLevel="1" x14ac:dyDescent="0.25">
      <c r="B655" s="232" t="s">
        <v>1007</v>
      </c>
      <c r="C655" s="237">
        <v>1</v>
      </c>
      <c r="D655" s="230">
        <v>0</v>
      </c>
      <c r="E655" s="230">
        <v>0</v>
      </c>
      <c r="F655" s="230">
        <v>0</v>
      </c>
      <c r="G655" s="230">
        <v>0</v>
      </c>
      <c r="H655" s="237">
        <f t="shared" si="11"/>
        <v>1</v>
      </c>
    </row>
    <row r="656" spans="2:8" hidden="1" outlineLevel="1" x14ac:dyDescent="0.25">
      <c r="B656" s="232" t="s">
        <v>1008</v>
      </c>
      <c r="C656" s="237">
        <v>1</v>
      </c>
      <c r="D656" s="230">
        <v>0</v>
      </c>
      <c r="E656" s="230">
        <v>0</v>
      </c>
      <c r="F656" s="230">
        <v>0</v>
      </c>
      <c r="G656" s="230">
        <v>0</v>
      </c>
      <c r="H656" s="237">
        <f t="shared" si="11"/>
        <v>1</v>
      </c>
    </row>
    <row r="657" spans="2:8" hidden="1" outlineLevel="1" x14ac:dyDescent="0.25">
      <c r="B657" s="232" t="s">
        <v>1009</v>
      </c>
      <c r="C657" s="237">
        <v>1</v>
      </c>
      <c r="D657" s="230">
        <v>0</v>
      </c>
      <c r="E657" s="230">
        <v>0</v>
      </c>
      <c r="F657" s="230">
        <v>0</v>
      </c>
      <c r="G657" s="230">
        <v>0</v>
      </c>
      <c r="H657" s="237">
        <f t="shared" si="11"/>
        <v>1</v>
      </c>
    </row>
    <row r="658" spans="2:8" hidden="1" outlineLevel="1" x14ac:dyDescent="0.25">
      <c r="B658" s="232" t="s">
        <v>1010</v>
      </c>
      <c r="C658" s="237">
        <v>1</v>
      </c>
      <c r="D658" s="230">
        <v>0</v>
      </c>
      <c r="E658" s="230">
        <v>0</v>
      </c>
      <c r="F658" s="230">
        <v>0</v>
      </c>
      <c r="G658" s="230">
        <v>0</v>
      </c>
      <c r="H658" s="237">
        <f t="shared" si="11"/>
        <v>1</v>
      </c>
    </row>
    <row r="659" spans="2:8" hidden="1" outlineLevel="1" x14ac:dyDescent="0.25">
      <c r="B659" s="232" t="s">
        <v>1011</v>
      </c>
      <c r="C659" s="237">
        <v>1</v>
      </c>
      <c r="D659" s="230">
        <v>0</v>
      </c>
      <c r="E659" s="230">
        <v>0</v>
      </c>
      <c r="F659" s="230">
        <v>0</v>
      </c>
      <c r="G659" s="230">
        <v>0</v>
      </c>
      <c r="H659" s="237">
        <f t="shared" si="11"/>
        <v>1</v>
      </c>
    </row>
    <row r="660" spans="2:8" hidden="1" outlineLevel="1" x14ac:dyDescent="0.25">
      <c r="B660" s="232" t="s">
        <v>1012</v>
      </c>
      <c r="C660" s="237">
        <v>1</v>
      </c>
      <c r="D660" s="230">
        <v>0</v>
      </c>
      <c r="E660" s="230">
        <v>0</v>
      </c>
      <c r="F660" s="230">
        <v>0</v>
      </c>
      <c r="G660" s="230">
        <v>0</v>
      </c>
      <c r="H660" s="237">
        <f t="shared" si="11"/>
        <v>1</v>
      </c>
    </row>
    <row r="661" spans="2:8" hidden="1" outlineLevel="1" x14ac:dyDescent="0.25">
      <c r="B661" s="232" t="s">
        <v>1013</v>
      </c>
      <c r="C661" s="237">
        <v>1</v>
      </c>
      <c r="D661" s="230">
        <v>0</v>
      </c>
      <c r="E661" s="230">
        <v>0</v>
      </c>
      <c r="F661" s="230">
        <v>0</v>
      </c>
      <c r="G661" s="230">
        <v>0</v>
      </c>
      <c r="H661" s="237">
        <f t="shared" si="11"/>
        <v>1</v>
      </c>
    </row>
    <row r="662" spans="2:8" hidden="1" outlineLevel="1" x14ac:dyDescent="0.25">
      <c r="B662" s="232" t="s">
        <v>1014</v>
      </c>
      <c r="C662" s="237">
        <v>1</v>
      </c>
      <c r="D662" s="230">
        <v>0</v>
      </c>
      <c r="E662" s="230">
        <v>0</v>
      </c>
      <c r="F662" s="230">
        <v>0</v>
      </c>
      <c r="G662" s="230">
        <v>0</v>
      </c>
      <c r="H662" s="237">
        <f t="shared" si="11"/>
        <v>1</v>
      </c>
    </row>
    <row r="663" spans="2:8" hidden="1" outlineLevel="1" x14ac:dyDescent="0.25">
      <c r="B663" s="232" t="s">
        <v>1015</v>
      </c>
      <c r="C663" s="237">
        <v>1</v>
      </c>
      <c r="D663" s="230">
        <v>0</v>
      </c>
      <c r="E663" s="230">
        <v>0</v>
      </c>
      <c r="F663" s="230">
        <v>0</v>
      </c>
      <c r="G663" s="230">
        <v>0</v>
      </c>
      <c r="H663" s="237">
        <f t="shared" si="11"/>
        <v>1</v>
      </c>
    </row>
    <row r="664" spans="2:8" hidden="1" outlineLevel="1" x14ac:dyDescent="0.25">
      <c r="B664" s="232" t="s">
        <v>1016</v>
      </c>
      <c r="C664" s="237">
        <v>1</v>
      </c>
      <c r="D664" s="230">
        <v>0</v>
      </c>
      <c r="E664" s="230">
        <v>0</v>
      </c>
      <c r="F664" s="230">
        <v>0</v>
      </c>
      <c r="G664" s="230">
        <v>0</v>
      </c>
      <c r="H664" s="237">
        <f t="shared" si="11"/>
        <v>1</v>
      </c>
    </row>
    <row r="665" spans="2:8" hidden="1" outlineLevel="1" x14ac:dyDescent="0.25">
      <c r="B665" s="232" t="s">
        <v>1017</v>
      </c>
      <c r="C665" s="237">
        <v>1</v>
      </c>
      <c r="D665" s="230">
        <v>0</v>
      </c>
      <c r="E665" s="230">
        <v>0</v>
      </c>
      <c r="F665" s="230">
        <v>0</v>
      </c>
      <c r="G665" s="230">
        <v>0</v>
      </c>
      <c r="H665" s="237">
        <f t="shared" si="11"/>
        <v>1</v>
      </c>
    </row>
    <row r="666" spans="2:8" hidden="1" outlineLevel="1" x14ac:dyDescent="0.25">
      <c r="B666" s="232" t="s">
        <v>1018</v>
      </c>
      <c r="C666" s="237">
        <v>1</v>
      </c>
      <c r="D666" s="230">
        <v>0</v>
      </c>
      <c r="E666" s="230">
        <v>0</v>
      </c>
      <c r="F666" s="230">
        <v>0</v>
      </c>
      <c r="G666" s="230">
        <v>0</v>
      </c>
      <c r="H666" s="237">
        <f t="shared" si="11"/>
        <v>1</v>
      </c>
    </row>
    <row r="667" spans="2:8" hidden="1" outlineLevel="1" x14ac:dyDescent="0.25">
      <c r="B667" s="232" t="s">
        <v>1019</v>
      </c>
      <c r="C667" s="237">
        <v>1</v>
      </c>
      <c r="D667" s="230">
        <v>0</v>
      </c>
      <c r="E667" s="230">
        <v>0</v>
      </c>
      <c r="F667" s="230">
        <v>0</v>
      </c>
      <c r="G667" s="230">
        <v>0</v>
      </c>
      <c r="H667" s="237">
        <f t="shared" si="11"/>
        <v>1</v>
      </c>
    </row>
    <row r="668" spans="2:8" hidden="1" outlineLevel="1" x14ac:dyDescent="0.25">
      <c r="B668" s="232" t="s">
        <v>1020</v>
      </c>
      <c r="C668" s="237">
        <v>1</v>
      </c>
      <c r="D668" s="230">
        <v>0</v>
      </c>
      <c r="E668" s="230">
        <v>0</v>
      </c>
      <c r="F668" s="230">
        <v>0</v>
      </c>
      <c r="G668" s="230">
        <v>0</v>
      </c>
      <c r="H668" s="237">
        <f t="shared" si="11"/>
        <v>1</v>
      </c>
    </row>
    <row r="669" spans="2:8" hidden="1" outlineLevel="1" x14ac:dyDescent="0.25">
      <c r="B669" s="232" t="s">
        <v>1021</v>
      </c>
      <c r="C669" s="237">
        <v>1</v>
      </c>
      <c r="D669" s="230">
        <v>0</v>
      </c>
      <c r="E669" s="230">
        <v>0</v>
      </c>
      <c r="F669" s="230">
        <v>0</v>
      </c>
      <c r="G669" s="230">
        <v>0</v>
      </c>
      <c r="H669" s="237">
        <f t="shared" si="11"/>
        <v>1</v>
      </c>
    </row>
    <row r="670" spans="2:8" hidden="1" outlineLevel="1" x14ac:dyDescent="0.25">
      <c r="B670" s="232" t="s">
        <v>1022</v>
      </c>
      <c r="C670" s="237">
        <v>1</v>
      </c>
      <c r="D670" s="230">
        <v>0</v>
      </c>
      <c r="E670" s="230">
        <v>0</v>
      </c>
      <c r="F670" s="230">
        <v>0</v>
      </c>
      <c r="G670" s="230">
        <v>0</v>
      </c>
      <c r="H670" s="237">
        <f t="shared" si="11"/>
        <v>1</v>
      </c>
    </row>
    <row r="671" spans="2:8" hidden="1" outlineLevel="1" x14ac:dyDescent="0.25">
      <c r="B671" s="232" t="s">
        <v>1023</v>
      </c>
      <c r="C671" s="237">
        <v>1</v>
      </c>
      <c r="D671" s="230">
        <v>0</v>
      </c>
      <c r="E671" s="230">
        <v>0</v>
      </c>
      <c r="F671" s="230">
        <v>0</v>
      </c>
      <c r="G671" s="230">
        <v>0</v>
      </c>
      <c r="H671" s="237">
        <f t="shared" si="11"/>
        <v>1</v>
      </c>
    </row>
    <row r="672" spans="2:8" hidden="1" outlineLevel="1" x14ac:dyDescent="0.25">
      <c r="B672" s="232" t="s">
        <v>1024</v>
      </c>
      <c r="C672" s="237">
        <v>1</v>
      </c>
      <c r="D672" s="230">
        <v>0</v>
      </c>
      <c r="E672" s="230">
        <v>0</v>
      </c>
      <c r="F672" s="230">
        <v>0</v>
      </c>
      <c r="G672" s="230">
        <v>0</v>
      </c>
      <c r="H672" s="237">
        <f t="shared" si="11"/>
        <v>1</v>
      </c>
    </row>
    <row r="673" spans="2:8" hidden="1" outlineLevel="1" x14ac:dyDescent="0.25">
      <c r="B673" s="232" t="s">
        <v>1025</v>
      </c>
      <c r="C673" s="237">
        <v>1</v>
      </c>
      <c r="D673" s="230">
        <v>0</v>
      </c>
      <c r="E673" s="230">
        <v>0</v>
      </c>
      <c r="F673" s="230">
        <v>0</v>
      </c>
      <c r="G673" s="230">
        <v>0</v>
      </c>
      <c r="H673" s="237">
        <f t="shared" si="11"/>
        <v>1</v>
      </c>
    </row>
    <row r="674" spans="2:8" hidden="1" outlineLevel="1" x14ac:dyDescent="0.25">
      <c r="B674" s="232" t="s">
        <v>1026</v>
      </c>
      <c r="C674" s="237">
        <v>1</v>
      </c>
      <c r="D674" s="230">
        <v>0</v>
      </c>
      <c r="E674" s="230">
        <v>0</v>
      </c>
      <c r="F674" s="230">
        <v>0</v>
      </c>
      <c r="G674" s="230">
        <v>0</v>
      </c>
      <c r="H674" s="237">
        <f t="shared" si="11"/>
        <v>1</v>
      </c>
    </row>
    <row r="675" spans="2:8" hidden="1" outlineLevel="1" x14ac:dyDescent="0.25">
      <c r="B675" s="232" t="s">
        <v>1027</v>
      </c>
      <c r="C675" s="237">
        <v>1</v>
      </c>
      <c r="D675" s="230">
        <v>0</v>
      </c>
      <c r="E675" s="230">
        <v>0</v>
      </c>
      <c r="F675" s="230">
        <v>0</v>
      </c>
      <c r="G675" s="230">
        <v>0</v>
      </c>
      <c r="H675" s="237">
        <f t="shared" si="11"/>
        <v>1</v>
      </c>
    </row>
    <row r="676" spans="2:8" hidden="1" outlineLevel="1" x14ac:dyDescent="0.25">
      <c r="B676" s="232" t="s">
        <v>1028</v>
      </c>
      <c r="C676" s="237">
        <v>0</v>
      </c>
      <c r="D676" s="230">
        <v>1</v>
      </c>
      <c r="E676" s="230">
        <v>0</v>
      </c>
      <c r="F676" s="230">
        <v>0</v>
      </c>
      <c r="G676" s="230">
        <v>0</v>
      </c>
      <c r="H676" s="237">
        <f t="shared" si="11"/>
        <v>1</v>
      </c>
    </row>
    <row r="677" spans="2:8" hidden="1" outlineLevel="1" x14ac:dyDescent="0.25">
      <c r="B677" s="232" t="s">
        <v>1029</v>
      </c>
      <c r="C677" s="237">
        <v>1</v>
      </c>
      <c r="D677" s="230">
        <v>0</v>
      </c>
      <c r="E677" s="230">
        <v>0</v>
      </c>
      <c r="F677" s="230">
        <v>0</v>
      </c>
      <c r="G677" s="230">
        <v>0</v>
      </c>
      <c r="H677" s="237">
        <f t="shared" si="11"/>
        <v>1</v>
      </c>
    </row>
    <row r="678" spans="2:8" hidden="1" outlineLevel="1" x14ac:dyDescent="0.25">
      <c r="B678" s="232" t="s">
        <v>1030</v>
      </c>
      <c r="C678" s="237">
        <v>1</v>
      </c>
      <c r="D678" s="230">
        <v>0</v>
      </c>
      <c r="E678" s="230">
        <v>0</v>
      </c>
      <c r="F678" s="230">
        <v>0</v>
      </c>
      <c r="G678" s="230">
        <v>0</v>
      </c>
      <c r="H678" s="237">
        <f t="shared" si="11"/>
        <v>1</v>
      </c>
    </row>
    <row r="679" spans="2:8" hidden="1" outlineLevel="1" x14ac:dyDescent="0.25">
      <c r="B679" s="232" t="s">
        <v>1031</v>
      </c>
      <c r="C679" s="237">
        <v>1</v>
      </c>
      <c r="D679" s="230">
        <v>0</v>
      </c>
      <c r="E679" s="230">
        <v>0</v>
      </c>
      <c r="F679" s="230">
        <v>0</v>
      </c>
      <c r="G679" s="230">
        <v>0</v>
      </c>
      <c r="H679" s="237">
        <f t="shared" si="11"/>
        <v>1</v>
      </c>
    </row>
    <row r="680" spans="2:8" hidden="1" outlineLevel="1" x14ac:dyDescent="0.25">
      <c r="B680" s="232" t="s">
        <v>1032</v>
      </c>
      <c r="C680" s="237">
        <v>1</v>
      </c>
      <c r="D680" s="230">
        <v>0</v>
      </c>
      <c r="E680" s="230">
        <v>0</v>
      </c>
      <c r="F680" s="230">
        <v>0</v>
      </c>
      <c r="G680" s="230">
        <v>0</v>
      </c>
      <c r="H680" s="237">
        <f t="shared" si="11"/>
        <v>1</v>
      </c>
    </row>
    <row r="681" spans="2:8" hidden="1" outlineLevel="1" x14ac:dyDescent="0.25">
      <c r="B681" s="232" t="s">
        <v>1033</v>
      </c>
      <c r="C681" s="237">
        <v>1</v>
      </c>
      <c r="D681" s="230">
        <v>0</v>
      </c>
      <c r="E681" s="230">
        <v>0</v>
      </c>
      <c r="F681" s="230">
        <v>0</v>
      </c>
      <c r="G681" s="230">
        <v>0</v>
      </c>
      <c r="H681" s="237">
        <f t="shared" si="11"/>
        <v>1</v>
      </c>
    </row>
    <row r="682" spans="2:8" hidden="1" outlineLevel="1" x14ac:dyDescent="0.25">
      <c r="B682" s="232" t="s">
        <v>1034</v>
      </c>
      <c r="C682" s="237">
        <v>1</v>
      </c>
      <c r="D682" s="230">
        <v>0</v>
      </c>
      <c r="E682" s="230">
        <v>0</v>
      </c>
      <c r="F682" s="230">
        <v>0</v>
      </c>
      <c r="G682" s="230">
        <v>0</v>
      </c>
      <c r="H682" s="237">
        <f t="shared" si="11"/>
        <v>1</v>
      </c>
    </row>
    <row r="683" spans="2:8" hidden="1" outlineLevel="1" x14ac:dyDescent="0.25">
      <c r="B683" s="232" t="s">
        <v>1035</v>
      </c>
      <c r="C683" s="237">
        <v>1</v>
      </c>
      <c r="D683" s="230">
        <v>0</v>
      </c>
      <c r="E683" s="230">
        <v>0</v>
      </c>
      <c r="F683" s="230">
        <v>0</v>
      </c>
      <c r="G683" s="230">
        <v>0</v>
      </c>
      <c r="H683" s="237">
        <f t="shared" si="11"/>
        <v>1</v>
      </c>
    </row>
    <row r="684" spans="2:8" hidden="1" outlineLevel="1" x14ac:dyDescent="0.25">
      <c r="B684" s="232" t="s">
        <v>1036</v>
      </c>
      <c r="C684" s="237">
        <v>1</v>
      </c>
      <c r="D684" s="230">
        <v>0</v>
      </c>
      <c r="E684" s="230">
        <v>0</v>
      </c>
      <c r="F684" s="230">
        <v>0</v>
      </c>
      <c r="G684" s="230">
        <v>0</v>
      </c>
      <c r="H684" s="237">
        <f t="shared" si="11"/>
        <v>1</v>
      </c>
    </row>
    <row r="685" spans="2:8" hidden="1" outlineLevel="1" x14ac:dyDescent="0.25">
      <c r="B685" s="232" t="s">
        <v>1037</v>
      </c>
      <c r="C685" s="237">
        <v>1</v>
      </c>
      <c r="D685" s="230">
        <v>0</v>
      </c>
      <c r="E685" s="230">
        <v>0</v>
      </c>
      <c r="F685" s="230">
        <v>0</v>
      </c>
      <c r="G685" s="230">
        <v>0</v>
      </c>
      <c r="H685" s="237">
        <f t="shared" si="11"/>
        <v>1</v>
      </c>
    </row>
    <row r="686" spans="2:8" hidden="1" outlineLevel="1" x14ac:dyDescent="0.25">
      <c r="B686" s="232" t="s">
        <v>1038</v>
      </c>
      <c r="C686" s="237">
        <v>1</v>
      </c>
      <c r="D686" s="230">
        <v>0</v>
      </c>
      <c r="E686" s="230">
        <v>0</v>
      </c>
      <c r="F686" s="230">
        <v>0</v>
      </c>
      <c r="G686" s="230">
        <v>0</v>
      </c>
      <c r="H686" s="237">
        <f t="shared" si="11"/>
        <v>1</v>
      </c>
    </row>
    <row r="687" spans="2:8" hidden="1" outlineLevel="1" x14ac:dyDescent="0.25">
      <c r="B687" s="232" t="s">
        <v>1039</v>
      </c>
      <c r="C687" s="237">
        <v>1</v>
      </c>
      <c r="D687" s="230">
        <v>0</v>
      </c>
      <c r="E687" s="230">
        <v>0</v>
      </c>
      <c r="F687" s="230">
        <v>0</v>
      </c>
      <c r="G687" s="230">
        <v>0</v>
      </c>
      <c r="H687" s="237">
        <f t="shared" si="11"/>
        <v>1</v>
      </c>
    </row>
    <row r="688" spans="2:8" hidden="1" outlineLevel="1" x14ac:dyDescent="0.25">
      <c r="B688" s="232" t="s">
        <v>1040</v>
      </c>
      <c r="C688" s="237">
        <v>1</v>
      </c>
      <c r="D688" s="230">
        <v>0</v>
      </c>
      <c r="E688" s="230">
        <v>0</v>
      </c>
      <c r="F688" s="230">
        <v>0</v>
      </c>
      <c r="G688" s="230">
        <v>0</v>
      </c>
      <c r="H688" s="237">
        <f t="shared" si="11"/>
        <v>1</v>
      </c>
    </row>
    <row r="689" spans="2:8" hidden="1" outlineLevel="1" x14ac:dyDescent="0.25">
      <c r="B689" s="232" t="s">
        <v>1041</v>
      </c>
      <c r="C689" s="237">
        <v>1</v>
      </c>
      <c r="D689" s="230">
        <v>0</v>
      </c>
      <c r="E689" s="230">
        <v>0</v>
      </c>
      <c r="F689" s="230">
        <v>0</v>
      </c>
      <c r="G689" s="230">
        <v>0</v>
      </c>
      <c r="H689" s="237">
        <f t="shared" si="11"/>
        <v>1</v>
      </c>
    </row>
    <row r="690" spans="2:8" hidden="1" outlineLevel="1" x14ac:dyDescent="0.25">
      <c r="B690" s="232" t="s">
        <v>1042</v>
      </c>
      <c r="C690" s="237">
        <v>1</v>
      </c>
      <c r="D690" s="230">
        <v>0</v>
      </c>
      <c r="E690" s="230">
        <v>0</v>
      </c>
      <c r="F690" s="230">
        <v>0</v>
      </c>
      <c r="G690" s="230">
        <v>0</v>
      </c>
      <c r="H690" s="237">
        <f t="shared" si="11"/>
        <v>1</v>
      </c>
    </row>
    <row r="691" spans="2:8" hidden="1" outlineLevel="1" x14ac:dyDescent="0.25">
      <c r="B691" s="232" t="s">
        <v>1043</v>
      </c>
      <c r="C691" s="237">
        <v>1</v>
      </c>
      <c r="D691" s="230">
        <v>0</v>
      </c>
      <c r="E691" s="230">
        <v>0</v>
      </c>
      <c r="F691" s="230">
        <v>0</v>
      </c>
      <c r="G691" s="230">
        <v>0</v>
      </c>
      <c r="H691" s="237">
        <f t="shared" si="11"/>
        <v>1</v>
      </c>
    </row>
    <row r="692" spans="2:8" hidden="1" outlineLevel="1" x14ac:dyDescent="0.25">
      <c r="B692" s="232" t="s">
        <v>1044</v>
      </c>
      <c r="C692" s="237">
        <v>1</v>
      </c>
      <c r="D692" s="230">
        <v>0</v>
      </c>
      <c r="E692" s="230">
        <v>0</v>
      </c>
      <c r="F692" s="230">
        <v>0</v>
      </c>
      <c r="G692" s="230">
        <v>0</v>
      </c>
      <c r="H692" s="237">
        <f t="shared" si="11"/>
        <v>1</v>
      </c>
    </row>
    <row r="693" spans="2:8" hidden="1" outlineLevel="1" x14ac:dyDescent="0.25">
      <c r="B693" s="232" t="s">
        <v>1045</v>
      </c>
      <c r="C693" s="237">
        <v>1</v>
      </c>
      <c r="D693" s="230">
        <v>0</v>
      </c>
      <c r="E693" s="230">
        <v>0</v>
      </c>
      <c r="F693" s="230">
        <v>0</v>
      </c>
      <c r="G693" s="230">
        <v>0</v>
      </c>
      <c r="H693" s="237">
        <f t="shared" si="11"/>
        <v>1</v>
      </c>
    </row>
    <row r="694" spans="2:8" hidden="1" outlineLevel="1" x14ac:dyDescent="0.25">
      <c r="B694" s="232" t="s">
        <v>1046</v>
      </c>
      <c r="C694" s="237">
        <v>1</v>
      </c>
      <c r="D694" s="230">
        <v>0</v>
      </c>
      <c r="E694" s="230">
        <v>0</v>
      </c>
      <c r="F694" s="230">
        <v>0</v>
      </c>
      <c r="G694" s="230">
        <v>0</v>
      </c>
      <c r="H694" s="237">
        <f t="shared" si="11"/>
        <v>1</v>
      </c>
    </row>
    <row r="695" spans="2:8" hidden="1" outlineLevel="1" x14ac:dyDescent="0.25">
      <c r="B695" s="232" t="s">
        <v>1047</v>
      </c>
      <c r="C695" s="237">
        <v>1</v>
      </c>
      <c r="D695" s="230">
        <v>0</v>
      </c>
      <c r="E695" s="230">
        <v>0</v>
      </c>
      <c r="F695" s="230">
        <v>0</v>
      </c>
      <c r="G695" s="230">
        <v>0</v>
      </c>
      <c r="H695" s="237">
        <f t="shared" si="11"/>
        <v>1</v>
      </c>
    </row>
    <row r="696" spans="2:8" hidden="1" outlineLevel="1" x14ac:dyDescent="0.25">
      <c r="B696" s="232" t="s">
        <v>1048</v>
      </c>
      <c r="C696" s="237">
        <v>1</v>
      </c>
      <c r="D696" s="230">
        <v>0</v>
      </c>
      <c r="E696" s="230">
        <v>0</v>
      </c>
      <c r="F696" s="230">
        <v>0</v>
      </c>
      <c r="G696" s="230">
        <v>0</v>
      </c>
      <c r="H696" s="237">
        <f t="shared" si="11"/>
        <v>1</v>
      </c>
    </row>
    <row r="697" spans="2:8" hidden="1" outlineLevel="1" x14ac:dyDescent="0.25">
      <c r="B697" s="232" t="s">
        <v>1049</v>
      </c>
      <c r="C697" s="237">
        <v>0</v>
      </c>
      <c r="D697" s="230">
        <v>1</v>
      </c>
      <c r="E697" s="230">
        <v>0</v>
      </c>
      <c r="F697" s="230">
        <v>0</v>
      </c>
      <c r="G697" s="230">
        <v>0</v>
      </c>
      <c r="H697" s="237">
        <f t="shared" si="11"/>
        <v>1</v>
      </c>
    </row>
    <row r="698" spans="2:8" hidden="1" outlineLevel="1" x14ac:dyDescent="0.25">
      <c r="B698" s="232" t="s">
        <v>1050</v>
      </c>
      <c r="C698" s="237">
        <v>1</v>
      </c>
      <c r="D698" s="230">
        <v>0</v>
      </c>
      <c r="E698" s="230">
        <v>0</v>
      </c>
      <c r="F698" s="230">
        <v>0</v>
      </c>
      <c r="G698" s="230">
        <v>0</v>
      </c>
      <c r="H698" s="237">
        <f t="shared" si="11"/>
        <v>1</v>
      </c>
    </row>
    <row r="699" spans="2:8" hidden="1" outlineLevel="1" x14ac:dyDescent="0.25">
      <c r="B699" s="232" t="s">
        <v>1051</v>
      </c>
      <c r="C699" s="237">
        <v>1</v>
      </c>
      <c r="D699" s="230">
        <v>0</v>
      </c>
      <c r="E699" s="230">
        <v>0</v>
      </c>
      <c r="F699" s="230">
        <v>0</v>
      </c>
      <c r="G699" s="230">
        <v>0</v>
      </c>
      <c r="H699" s="237">
        <f t="shared" si="11"/>
        <v>1</v>
      </c>
    </row>
    <row r="700" spans="2:8" hidden="1" outlineLevel="1" x14ac:dyDescent="0.25">
      <c r="B700" s="232" t="s">
        <v>1052</v>
      </c>
      <c r="C700" s="237">
        <v>1</v>
      </c>
      <c r="D700" s="230">
        <v>0</v>
      </c>
      <c r="E700" s="230">
        <v>0</v>
      </c>
      <c r="F700" s="230">
        <v>0</v>
      </c>
      <c r="G700" s="230">
        <v>0</v>
      </c>
      <c r="H700" s="237">
        <f t="shared" si="11"/>
        <v>1</v>
      </c>
    </row>
    <row r="701" spans="2:8" hidden="1" outlineLevel="1" x14ac:dyDescent="0.25">
      <c r="B701" s="232" t="s">
        <v>1053</v>
      </c>
      <c r="C701" s="237">
        <v>1</v>
      </c>
      <c r="D701" s="230">
        <v>0</v>
      </c>
      <c r="E701" s="230">
        <v>0</v>
      </c>
      <c r="F701" s="230">
        <v>0</v>
      </c>
      <c r="G701" s="230">
        <v>0</v>
      </c>
      <c r="H701" s="237">
        <f t="shared" si="11"/>
        <v>1</v>
      </c>
    </row>
    <row r="702" spans="2:8" hidden="1" outlineLevel="1" x14ac:dyDescent="0.25">
      <c r="B702" s="232" t="s">
        <v>1054</v>
      </c>
      <c r="C702" s="237">
        <v>1</v>
      </c>
      <c r="D702" s="230">
        <v>0</v>
      </c>
      <c r="E702" s="230">
        <v>0</v>
      </c>
      <c r="F702" s="230">
        <v>0</v>
      </c>
      <c r="G702" s="230">
        <v>0</v>
      </c>
      <c r="H702" s="237">
        <f t="shared" si="11"/>
        <v>1</v>
      </c>
    </row>
    <row r="703" spans="2:8" hidden="1" outlineLevel="1" x14ac:dyDescent="0.25">
      <c r="B703" s="232" t="s">
        <v>1055</v>
      </c>
      <c r="C703" s="237">
        <v>1</v>
      </c>
      <c r="D703" s="230">
        <v>0</v>
      </c>
      <c r="E703" s="230">
        <v>0</v>
      </c>
      <c r="F703" s="230">
        <v>0</v>
      </c>
      <c r="G703" s="230">
        <v>0</v>
      </c>
      <c r="H703" s="237">
        <f t="shared" si="11"/>
        <v>1</v>
      </c>
    </row>
    <row r="704" spans="2:8" hidden="1" outlineLevel="1" x14ac:dyDescent="0.25">
      <c r="B704" s="232" t="s">
        <v>1056</v>
      </c>
      <c r="C704" s="237">
        <v>1</v>
      </c>
      <c r="D704" s="230">
        <v>0</v>
      </c>
      <c r="E704" s="230">
        <v>0</v>
      </c>
      <c r="F704" s="230">
        <v>0</v>
      </c>
      <c r="G704" s="230">
        <v>0</v>
      </c>
      <c r="H704" s="237">
        <f t="shared" si="11"/>
        <v>1</v>
      </c>
    </row>
    <row r="705" spans="2:8" hidden="1" outlineLevel="1" x14ac:dyDescent="0.25">
      <c r="B705" s="232" t="s">
        <v>1057</v>
      </c>
      <c r="C705" s="237">
        <v>1</v>
      </c>
      <c r="D705" s="230">
        <v>0</v>
      </c>
      <c r="E705" s="230">
        <v>0</v>
      </c>
      <c r="F705" s="230">
        <v>0</v>
      </c>
      <c r="G705" s="230">
        <v>0</v>
      </c>
      <c r="H705" s="237">
        <f t="shared" si="11"/>
        <v>1</v>
      </c>
    </row>
    <row r="706" spans="2:8" hidden="1" outlineLevel="1" x14ac:dyDescent="0.25">
      <c r="B706" s="232" t="s">
        <v>1058</v>
      </c>
      <c r="C706" s="237">
        <v>1</v>
      </c>
      <c r="D706" s="230">
        <v>0</v>
      </c>
      <c r="E706" s="230">
        <v>0</v>
      </c>
      <c r="F706" s="230">
        <v>0</v>
      </c>
      <c r="G706" s="230">
        <v>0</v>
      </c>
      <c r="H706" s="237">
        <f t="shared" si="11"/>
        <v>1</v>
      </c>
    </row>
    <row r="707" spans="2:8" hidden="1" outlineLevel="1" x14ac:dyDescent="0.25">
      <c r="B707" s="232" t="s">
        <v>1059</v>
      </c>
      <c r="C707" s="237">
        <v>1</v>
      </c>
      <c r="D707" s="230">
        <v>0</v>
      </c>
      <c r="E707" s="230">
        <v>0</v>
      </c>
      <c r="F707" s="230">
        <v>0</v>
      </c>
      <c r="G707" s="230">
        <v>0</v>
      </c>
      <c r="H707" s="237">
        <f t="shared" si="11"/>
        <v>1</v>
      </c>
    </row>
    <row r="708" spans="2:8" hidden="1" outlineLevel="1" x14ac:dyDescent="0.25">
      <c r="B708" s="232" t="s">
        <v>1060</v>
      </c>
      <c r="C708" s="237">
        <v>1</v>
      </c>
      <c r="D708" s="230">
        <v>0</v>
      </c>
      <c r="E708" s="230">
        <v>0</v>
      </c>
      <c r="F708" s="230">
        <v>0</v>
      </c>
      <c r="G708" s="230">
        <v>0</v>
      </c>
      <c r="H708" s="237">
        <f t="shared" si="11"/>
        <v>1</v>
      </c>
    </row>
    <row r="709" spans="2:8" hidden="1" outlineLevel="1" x14ac:dyDescent="0.25">
      <c r="B709" s="232" t="s">
        <v>1061</v>
      </c>
      <c r="C709" s="237">
        <v>1</v>
      </c>
      <c r="D709" s="230">
        <v>0</v>
      </c>
      <c r="E709" s="230">
        <v>0</v>
      </c>
      <c r="F709" s="230">
        <v>0</v>
      </c>
      <c r="G709" s="230">
        <v>0</v>
      </c>
      <c r="H709" s="237">
        <f t="shared" si="11"/>
        <v>1</v>
      </c>
    </row>
    <row r="710" spans="2:8" hidden="1" outlineLevel="1" x14ac:dyDescent="0.25">
      <c r="B710" s="232" t="s">
        <v>1062</v>
      </c>
      <c r="C710" s="237">
        <v>1</v>
      </c>
      <c r="D710" s="230">
        <v>0</v>
      </c>
      <c r="E710" s="230">
        <v>0</v>
      </c>
      <c r="F710" s="230">
        <v>0</v>
      </c>
      <c r="G710" s="230">
        <v>0</v>
      </c>
      <c r="H710" s="237">
        <f t="shared" si="11"/>
        <v>1</v>
      </c>
    </row>
    <row r="711" spans="2:8" hidden="1" outlineLevel="1" x14ac:dyDescent="0.25">
      <c r="B711" s="232" t="s">
        <v>1063</v>
      </c>
      <c r="C711" s="237">
        <v>1</v>
      </c>
      <c r="D711" s="230">
        <v>0</v>
      </c>
      <c r="E711" s="230">
        <v>0</v>
      </c>
      <c r="F711" s="230">
        <v>0</v>
      </c>
      <c r="G711" s="230">
        <v>0</v>
      </c>
      <c r="H711" s="237">
        <f t="shared" si="11"/>
        <v>1</v>
      </c>
    </row>
    <row r="712" spans="2:8" hidden="1" outlineLevel="1" x14ac:dyDescent="0.25">
      <c r="B712" s="232" t="s">
        <v>1064</v>
      </c>
      <c r="C712" s="237">
        <v>1</v>
      </c>
      <c r="D712" s="230">
        <v>0</v>
      </c>
      <c r="E712" s="230">
        <v>0</v>
      </c>
      <c r="F712" s="230">
        <v>0</v>
      </c>
      <c r="G712" s="230">
        <v>0</v>
      </c>
      <c r="H712" s="237">
        <f t="shared" si="11"/>
        <v>1</v>
      </c>
    </row>
    <row r="713" spans="2:8" hidden="1" outlineLevel="1" x14ac:dyDescent="0.25">
      <c r="B713" s="232" t="s">
        <v>1065</v>
      </c>
      <c r="C713" s="237">
        <v>1</v>
      </c>
      <c r="D713" s="230">
        <v>0</v>
      </c>
      <c r="E713" s="230">
        <v>0</v>
      </c>
      <c r="F713" s="230">
        <v>0</v>
      </c>
      <c r="G713" s="230">
        <v>0</v>
      </c>
      <c r="H713" s="237">
        <f t="shared" si="11"/>
        <v>1</v>
      </c>
    </row>
    <row r="714" spans="2:8" hidden="1" outlineLevel="1" x14ac:dyDescent="0.25">
      <c r="B714" s="232" t="s">
        <v>1066</v>
      </c>
      <c r="C714" s="237">
        <v>1</v>
      </c>
      <c r="D714" s="230">
        <v>0</v>
      </c>
      <c r="E714" s="230">
        <v>0</v>
      </c>
      <c r="F714" s="230">
        <v>0</v>
      </c>
      <c r="G714" s="230">
        <v>0</v>
      </c>
      <c r="H714" s="237">
        <f t="shared" si="11"/>
        <v>1</v>
      </c>
    </row>
    <row r="715" spans="2:8" hidden="1" outlineLevel="1" x14ac:dyDescent="0.25">
      <c r="B715" s="232" t="s">
        <v>1067</v>
      </c>
      <c r="C715" s="237">
        <v>1</v>
      </c>
      <c r="D715" s="230">
        <v>0</v>
      </c>
      <c r="E715" s="230">
        <v>0</v>
      </c>
      <c r="F715" s="230">
        <v>0</v>
      </c>
      <c r="G715" s="230">
        <v>0</v>
      </c>
      <c r="H715" s="237">
        <f t="shared" si="11"/>
        <v>1</v>
      </c>
    </row>
    <row r="716" spans="2:8" hidden="1" outlineLevel="1" x14ac:dyDescent="0.25">
      <c r="B716" s="232" t="s">
        <v>1068</v>
      </c>
      <c r="C716" s="237">
        <v>1</v>
      </c>
      <c r="D716" s="230">
        <v>0</v>
      </c>
      <c r="E716" s="230">
        <v>0</v>
      </c>
      <c r="F716" s="230">
        <v>0</v>
      </c>
      <c r="G716" s="230">
        <v>0</v>
      </c>
      <c r="H716" s="237">
        <f t="shared" ref="H716:H739" si="12">SUM(C716:G716)</f>
        <v>1</v>
      </c>
    </row>
    <row r="717" spans="2:8" hidden="1" outlineLevel="1" x14ac:dyDescent="0.25">
      <c r="B717" s="232" t="s">
        <v>1069</v>
      </c>
      <c r="C717" s="237">
        <v>1</v>
      </c>
      <c r="D717" s="230">
        <v>0</v>
      </c>
      <c r="E717" s="230">
        <v>0</v>
      </c>
      <c r="F717" s="230">
        <v>0</v>
      </c>
      <c r="G717" s="230">
        <v>0</v>
      </c>
      <c r="H717" s="237">
        <f t="shared" si="12"/>
        <v>1</v>
      </c>
    </row>
    <row r="718" spans="2:8" hidden="1" outlineLevel="1" x14ac:dyDescent="0.25">
      <c r="B718" s="232" t="s">
        <v>1070</v>
      </c>
      <c r="C718" s="237">
        <v>1</v>
      </c>
      <c r="D718" s="230">
        <v>0</v>
      </c>
      <c r="E718" s="230">
        <v>0</v>
      </c>
      <c r="F718" s="230">
        <v>0</v>
      </c>
      <c r="G718" s="230">
        <v>0</v>
      </c>
      <c r="H718" s="237">
        <f t="shared" si="12"/>
        <v>1</v>
      </c>
    </row>
    <row r="719" spans="2:8" hidden="1" outlineLevel="1" x14ac:dyDescent="0.25">
      <c r="B719" s="232" t="s">
        <v>1071</v>
      </c>
      <c r="C719" s="237">
        <v>1</v>
      </c>
      <c r="D719" s="230">
        <v>0</v>
      </c>
      <c r="E719" s="230">
        <v>0</v>
      </c>
      <c r="F719" s="230">
        <v>0</v>
      </c>
      <c r="G719" s="230">
        <v>0</v>
      </c>
      <c r="H719" s="237">
        <f t="shared" si="12"/>
        <v>1</v>
      </c>
    </row>
    <row r="720" spans="2:8" hidden="1" outlineLevel="1" x14ac:dyDescent="0.25">
      <c r="B720" s="232" t="s">
        <v>1072</v>
      </c>
      <c r="C720" s="237">
        <v>1</v>
      </c>
      <c r="D720" s="230">
        <v>0</v>
      </c>
      <c r="E720" s="230">
        <v>0</v>
      </c>
      <c r="F720" s="230">
        <v>0</v>
      </c>
      <c r="G720" s="230">
        <v>0</v>
      </c>
      <c r="H720" s="237">
        <f t="shared" si="12"/>
        <v>1</v>
      </c>
    </row>
    <row r="721" spans="2:8" hidden="1" outlineLevel="1" x14ac:dyDescent="0.25">
      <c r="B721" s="232" t="s">
        <v>1073</v>
      </c>
      <c r="C721" s="237">
        <v>1</v>
      </c>
      <c r="D721" s="230">
        <v>0</v>
      </c>
      <c r="E721" s="230">
        <v>0</v>
      </c>
      <c r="F721" s="230">
        <v>0</v>
      </c>
      <c r="G721" s="230">
        <v>0</v>
      </c>
      <c r="H721" s="237">
        <f t="shared" si="12"/>
        <v>1</v>
      </c>
    </row>
    <row r="722" spans="2:8" hidden="1" outlineLevel="1" x14ac:dyDescent="0.25">
      <c r="B722" s="232" t="s">
        <v>1074</v>
      </c>
      <c r="C722" s="237">
        <v>1</v>
      </c>
      <c r="D722" s="230">
        <v>0</v>
      </c>
      <c r="E722" s="230">
        <v>0</v>
      </c>
      <c r="F722" s="230">
        <v>0</v>
      </c>
      <c r="G722" s="230">
        <v>0</v>
      </c>
      <c r="H722" s="237">
        <f t="shared" si="12"/>
        <v>1</v>
      </c>
    </row>
    <row r="723" spans="2:8" hidden="1" outlineLevel="1" x14ac:dyDescent="0.25">
      <c r="B723" s="232" t="s">
        <v>1075</v>
      </c>
      <c r="C723" s="237">
        <v>1</v>
      </c>
      <c r="D723" s="230">
        <v>0</v>
      </c>
      <c r="E723" s="230">
        <v>0</v>
      </c>
      <c r="F723" s="230">
        <v>0</v>
      </c>
      <c r="G723" s="230">
        <v>0</v>
      </c>
      <c r="H723" s="237">
        <f t="shared" si="12"/>
        <v>1</v>
      </c>
    </row>
    <row r="724" spans="2:8" hidden="1" outlineLevel="1" x14ac:dyDescent="0.25">
      <c r="B724" s="232" t="s">
        <v>1076</v>
      </c>
      <c r="C724" s="237">
        <v>1</v>
      </c>
      <c r="D724" s="230">
        <v>0</v>
      </c>
      <c r="E724" s="230">
        <v>0</v>
      </c>
      <c r="F724" s="230">
        <v>0</v>
      </c>
      <c r="G724" s="230">
        <v>0</v>
      </c>
      <c r="H724" s="237">
        <f t="shared" si="12"/>
        <v>1</v>
      </c>
    </row>
    <row r="725" spans="2:8" hidden="1" outlineLevel="1" x14ac:dyDescent="0.25">
      <c r="B725" s="232" t="s">
        <v>1077</v>
      </c>
      <c r="C725" s="237">
        <v>1</v>
      </c>
      <c r="D725" s="230">
        <v>0</v>
      </c>
      <c r="E725" s="230">
        <v>0</v>
      </c>
      <c r="F725" s="230">
        <v>0</v>
      </c>
      <c r="G725" s="230">
        <v>0</v>
      </c>
      <c r="H725" s="237">
        <f t="shared" si="12"/>
        <v>1</v>
      </c>
    </row>
    <row r="726" spans="2:8" hidden="1" outlineLevel="1" x14ac:dyDescent="0.25">
      <c r="B726" s="232" t="s">
        <v>1078</v>
      </c>
      <c r="C726" s="237">
        <v>1</v>
      </c>
      <c r="D726" s="230">
        <v>0</v>
      </c>
      <c r="E726" s="230">
        <v>0</v>
      </c>
      <c r="F726" s="230">
        <v>0</v>
      </c>
      <c r="G726" s="230">
        <v>0</v>
      </c>
      <c r="H726" s="237">
        <f t="shared" si="12"/>
        <v>1</v>
      </c>
    </row>
    <row r="727" spans="2:8" hidden="1" outlineLevel="1" x14ac:dyDescent="0.25">
      <c r="B727" s="232" t="s">
        <v>1079</v>
      </c>
      <c r="C727" s="237">
        <v>1</v>
      </c>
      <c r="D727" s="230">
        <v>0</v>
      </c>
      <c r="E727" s="230">
        <v>0</v>
      </c>
      <c r="F727" s="230">
        <v>0</v>
      </c>
      <c r="G727" s="230">
        <v>0</v>
      </c>
      <c r="H727" s="237">
        <f t="shared" si="12"/>
        <v>1</v>
      </c>
    </row>
    <row r="728" spans="2:8" hidden="1" outlineLevel="1" x14ac:dyDescent="0.25">
      <c r="B728" s="232" t="s">
        <v>1080</v>
      </c>
      <c r="C728" s="237">
        <v>1</v>
      </c>
      <c r="D728" s="230">
        <v>0</v>
      </c>
      <c r="E728" s="230">
        <v>0</v>
      </c>
      <c r="F728" s="230">
        <v>0</v>
      </c>
      <c r="G728" s="230">
        <v>0</v>
      </c>
      <c r="H728" s="237">
        <f t="shared" si="12"/>
        <v>1</v>
      </c>
    </row>
    <row r="729" spans="2:8" hidden="1" outlineLevel="1" x14ac:dyDescent="0.25">
      <c r="B729" s="232" t="s">
        <v>1081</v>
      </c>
      <c r="C729" s="237">
        <v>1</v>
      </c>
      <c r="D729" s="230">
        <v>0</v>
      </c>
      <c r="E729" s="230">
        <v>0</v>
      </c>
      <c r="F729" s="230">
        <v>0</v>
      </c>
      <c r="G729" s="230">
        <v>0</v>
      </c>
      <c r="H729" s="237">
        <f t="shared" si="12"/>
        <v>1</v>
      </c>
    </row>
    <row r="730" spans="2:8" hidden="1" outlineLevel="1" x14ac:dyDescent="0.25">
      <c r="B730" s="232" t="s">
        <v>1082</v>
      </c>
      <c r="C730" s="237">
        <v>1</v>
      </c>
      <c r="D730" s="230">
        <v>0</v>
      </c>
      <c r="E730" s="230">
        <v>0</v>
      </c>
      <c r="F730" s="230">
        <v>0</v>
      </c>
      <c r="G730" s="230">
        <v>0</v>
      </c>
      <c r="H730" s="237">
        <f t="shared" si="12"/>
        <v>1</v>
      </c>
    </row>
    <row r="731" spans="2:8" hidden="1" outlineLevel="1" x14ac:dyDescent="0.25">
      <c r="B731" s="232" t="s">
        <v>1083</v>
      </c>
      <c r="C731" s="237">
        <v>1</v>
      </c>
      <c r="D731" s="230">
        <v>0</v>
      </c>
      <c r="E731" s="230">
        <v>0</v>
      </c>
      <c r="F731" s="230">
        <v>0</v>
      </c>
      <c r="G731" s="230">
        <v>0</v>
      </c>
      <c r="H731" s="237">
        <f t="shared" si="12"/>
        <v>1</v>
      </c>
    </row>
    <row r="732" spans="2:8" hidden="1" outlineLevel="1" x14ac:dyDescent="0.25">
      <c r="B732" s="232" t="s">
        <v>1084</v>
      </c>
      <c r="C732" s="237">
        <v>1</v>
      </c>
      <c r="D732" s="230">
        <v>0</v>
      </c>
      <c r="E732" s="230">
        <v>0</v>
      </c>
      <c r="F732" s="230">
        <v>0</v>
      </c>
      <c r="G732" s="230">
        <v>0</v>
      </c>
      <c r="H732" s="237">
        <f t="shared" si="12"/>
        <v>1</v>
      </c>
    </row>
    <row r="733" spans="2:8" hidden="1" outlineLevel="1" x14ac:dyDescent="0.25">
      <c r="B733" s="232" t="s">
        <v>1085</v>
      </c>
      <c r="C733" s="237">
        <v>1</v>
      </c>
      <c r="D733" s="230">
        <v>0</v>
      </c>
      <c r="E733" s="230">
        <v>0</v>
      </c>
      <c r="F733" s="230">
        <v>0</v>
      </c>
      <c r="G733" s="230">
        <v>0</v>
      </c>
      <c r="H733" s="237">
        <f t="shared" si="12"/>
        <v>1</v>
      </c>
    </row>
    <row r="734" spans="2:8" hidden="1" outlineLevel="1" x14ac:dyDescent="0.25">
      <c r="B734" s="232" t="s">
        <v>1086</v>
      </c>
      <c r="C734" s="237">
        <v>1</v>
      </c>
      <c r="D734" s="230">
        <v>0</v>
      </c>
      <c r="E734" s="230">
        <v>0</v>
      </c>
      <c r="F734" s="230">
        <v>0</v>
      </c>
      <c r="G734" s="230">
        <v>0</v>
      </c>
      <c r="H734" s="237">
        <f t="shared" si="12"/>
        <v>1</v>
      </c>
    </row>
    <row r="735" spans="2:8" hidden="1" outlineLevel="1" x14ac:dyDescent="0.25">
      <c r="B735" s="232" t="s">
        <v>1087</v>
      </c>
      <c r="C735" s="237">
        <v>1</v>
      </c>
      <c r="D735" s="230">
        <v>0</v>
      </c>
      <c r="E735" s="230">
        <v>0</v>
      </c>
      <c r="F735" s="230">
        <v>0</v>
      </c>
      <c r="G735" s="230">
        <v>0</v>
      </c>
      <c r="H735" s="237">
        <f t="shared" si="12"/>
        <v>1</v>
      </c>
    </row>
    <row r="736" spans="2:8" hidden="1" outlineLevel="1" x14ac:dyDescent="0.25">
      <c r="B736" s="232" t="s">
        <v>1088</v>
      </c>
      <c r="C736" s="237">
        <v>1</v>
      </c>
      <c r="D736" s="230">
        <v>0</v>
      </c>
      <c r="E736" s="230">
        <v>0</v>
      </c>
      <c r="F736" s="230">
        <v>0</v>
      </c>
      <c r="G736" s="230">
        <v>0</v>
      </c>
      <c r="H736" s="237">
        <f t="shared" si="12"/>
        <v>1</v>
      </c>
    </row>
    <row r="737" spans="2:8" hidden="1" outlineLevel="1" x14ac:dyDescent="0.25">
      <c r="B737" s="232" t="s">
        <v>1089</v>
      </c>
      <c r="C737" s="237">
        <v>1</v>
      </c>
      <c r="D737" s="230">
        <v>0</v>
      </c>
      <c r="E737" s="230">
        <v>0</v>
      </c>
      <c r="F737" s="230">
        <v>0</v>
      </c>
      <c r="G737" s="230">
        <v>0</v>
      </c>
      <c r="H737" s="237">
        <f t="shared" si="12"/>
        <v>1</v>
      </c>
    </row>
    <row r="738" spans="2:8" hidden="1" outlineLevel="1" x14ac:dyDescent="0.25">
      <c r="B738" s="233" t="s">
        <v>1090</v>
      </c>
      <c r="C738" s="237">
        <v>1</v>
      </c>
      <c r="D738" s="230">
        <v>0</v>
      </c>
      <c r="E738" s="230">
        <v>0</v>
      </c>
      <c r="F738" s="230">
        <v>0</v>
      </c>
      <c r="G738" s="230">
        <v>0</v>
      </c>
      <c r="H738" s="237">
        <f t="shared" si="12"/>
        <v>1</v>
      </c>
    </row>
    <row r="739" spans="2:8" collapsed="1" x14ac:dyDescent="0.25">
      <c r="B739" s="236" t="s">
        <v>351</v>
      </c>
      <c r="C739" s="237">
        <f>SUM(C740:C774)</f>
        <v>34</v>
      </c>
      <c r="D739" s="230">
        <f>SUM(D740:D774)</f>
        <v>1</v>
      </c>
      <c r="E739" s="230">
        <f>SUM(E740:E774)</f>
        <v>0</v>
      </c>
      <c r="F739" s="230">
        <f>SUM(F740:F774)</f>
        <v>0</v>
      </c>
      <c r="G739" s="230">
        <f>SUM(G740:G774)</f>
        <v>0</v>
      </c>
      <c r="H739" s="237">
        <f t="shared" si="12"/>
        <v>35</v>
      </c>
    </row>
    <row r="740" spans="2:8" hidden="1" outlineLevel="1" x14ac:dyDescent="0.25">
      <c r="B740" s="232" t="s">
        <v>1091</v>
      </c>
      <c r="C740" s="231">
        <v>1</v>
      </c>
      <c r="D740" s="230">
        <v>0</v>
      </c>
      <c r="E740" s="230">
        <v>0</v>
      </c>
      <c r="F740" s="230">
        <v>0</v>
      </c>
      <c r="G740" s="230">
        <v>0</v>
      </c>
      <c r="H740" s="231">
        <f t="shared" ref="H740:H803" si="13">SUM(C740:G740)</f>
        <v>1</v>
      </c>
    </row>
    <row r="741" spans="2:8" hidden="1" outlineLevel="1" x14ac:dyDescent="0.25">
      <c r="B741" s="232" t="s">
        <v>1092</v>
      </c>
      <c r="C741" s="231">
        <v>1</v>
      </c>
      <c r="D741" s="230">
        <v>0</v>
      </c>
      <c r="E741" s="230">
        <v>0</v>
      </c>
      <c r="F741" s="230">
        <v>0</v>
      </c>
      <c r="G741" s="230">
        <v>0</v>
      </c>
      <c r="H741" s="231">
        <f t="shared" si="13"/>
        <v>1</v>
      </c>
    </row>
    <row r="742" spans="2:8" hidden="1" outlineLevel="1" x14ac:dyDescent="0.25">
      <c r="B742" s="232" t="s">
        <v>1093</v>
      </c>
      <c r="C742" s="231">
        <v>1</v>
      </c>
      <c r="D742" s="230">
        <v>0</v>
      </c>
      <c r="E742" s="230">
        <v>0</v>
      </c>
      <c r="F742" s="230">
        <v>0</v>
      </c>
      <c r="G742" s="230">
        <v>0</v>
      </c>
      <c r="H742" s="231">
        <f t="shared" si="13"/>
        <v>1</v>
      </c>
    </row>
    <row r="743" spans="2:8" hidden="1" outlineLevel="1" x14ac:dyDescent="0.25">
      <c r="B743" s="232" t="s">
        <v>1094</v>
      </c>
      <c r="C743" s="231">
        <v>1</v>
      </c>
      <c r="D743" s="230">
        <v>0</v>
      </c>
      <c r="E743" s="230">
        <v>0</v>
      </c>
      <c r="F743" s="230">
        <v>0</v>
      </c>
      <c r="G743" s="230">
        <v>0</v>
      </c>
      <c r="H743" s="231">
        <f t="shared" si="13"/>
        <v>1</v>
      </c>
    </row>
    <row r="744" spans="2:8" hidden="1" outlineLevel="1" x14ac:dyDescent="0.25">
      <c r="B744" s="232" t="s">
        <v>1095</v>
      </c>
      <c r="C744" s="231">
        <v>1</v>
      </c>
      <c r="D744" s="230">
        <v>0</v>
      </c>
      <c r="E744" s="230">
        <v>0</v>
      </c>
      <c r="F744" s="230">
        <v>0</v>
      </c>
      <c r="G744" s="230">
        <v>0</v>
      </c>
      <c r="H744" s="231">
        <f t="shared" si="13"/>
        <v>1</v>
      </c>
    </row>
    <row r="745" spans="2:8" hidden="1" outlineLevel="1" x14ac:dyDescent="0.25">
      <c r="B745" s="232" t="s">
        <v>1096</v>
      </c>
      <c r="C745" s="231">
        <v>1</v>
      </c>
      <c r="D745" s="230">
        <v>0</v>
      </c>
      <c r="E745" s="230">
        <v>0</v>
      </c>
      <c r="F745" s="230">
        <v>0</v>
      </c>
      <c r="G745" s="230">
        <v>0</v>
      </c>
      <c r="H745" s="231">
        <f t="shared" si="13"/>
        <v>1</v>
      </c>
    </row>
    <row r="746" spans="2:8" hidden="1" outlineLevel="1" x14ac:dyDescent="0.25">
      <c r="B746" s="232" t="s">
        <v>1097</v>
      </c>
      <c r="C746" s="231">
        <v>1</v>
      </c>
      <c r="D746" s="230">
        <v>0</v>
      </c>
      <c r="E746" s="230">
        <v>0</v>
      </c>
      <c r="F746" s="230">
        <v>0</v>
      </c>
      <c r="G746" s="230">
        <v>0</v>
      </c>
      <c r="H746" s="231">
        <f t="shared" si="13"/>
        <v>1</v>
      </c>
    </row>
    <row r="747" spans="2:8" hidden="1" outlineLevel="1" x14ac:dyDescent="0.25">
      <c r="B747" s="232" t="s">
        <v>1098</v>
      </c>
      <c r="C747" s="231">
        <v>1</v>
      </c>
      <c r="D747" s="230">
        <v>0</v>
      </c>
      <c r="E747" s="230">
        <v>0</v>
      </c>
      <c r="F747" s="230">
        <v>0</v>
      </c>
      <c r="G747" s="230">
        <v>0</v>
      </c>
      <c r="H747" s="231">
        <f t="shared" si="13"/>
        <v>1</v>
      </c>
    </row>
    <row r="748" spans="2:8" hidden="1" outlineLevel="1" x14ac:dyDescent="0.25">
      <c r="B748" s="232" t="s">
        <v>1099</v>
      </c>
      <c r="C748" s="231">
        <v>1</v>
      </c>
      <c r="D748" s="230">
        <v>0</v>
      </c>
      <c r="E748" s="230">
        <v>0</v>
      </c>
      <c r="F748" s="230">
        <v>0</v>
      </c>
      <c r="G748" s="230">
        <v>0</v>
      </c>
      <c r="H748" s="231">
        <f t="shared" si="13"/>
        <v>1</v>
      </c>
    </row>
    <row r="749" spans="2:8" hidden="1" outlineLevel="1" x14ac:dyDescent="0.25">
      <c r="B749" s="232" t="s">
        <v>1100</v>
      </c>
      <c r="C749" s="231">
        <v>1</v>
      </c>
      <c r="D749" s="230">
        <v>0</v>
      </c>
      <c r="E749" s="230">
        <v>0</v>
      </c>
      <c r="F749" s="230">
        <v>0</v>
      </c>
      <c r="G749" s="230">
        <v>0</v>
      </c>
      <c r="H749" s="231">
        <f t="shared" si="13"/>
        <v>1</v>
      </c>
    </row>
    <row r="750" spans="2:8" hidden="1" outlineLevel="1" x14ac:dyDescent="0.25">
      <c r="B750" s="232" t="s">
        <v>1101</v>
      </c>
      <c r="C750" s="231">
        <v>1</v>
      </c>
      <c r="D750" s="230">
        <v>0</v>
      </c>
      <c r="E750" s="230">
        <v>0</v>
      </c>
      <c r="F750" s="230">
        <v>0</v>
      </c>
      <c r="G750" s="230">
        <v>0</v>
      </c>
      <c r="H750" s="231">
        <f t="shared" si="13"/>
        <v>1</v>
      </c>
    </row>
    <row r="751" spans="2:8" hidden="1" outlineLevel="1" x14ac:dyDescent="0.25">
      <c r="B751" s="232" t="s">
        <v>1102</v>
      </c>
      <c r="C751" s="231">
        <v>1</v>
      </c>
      <c r="D751" s="230">
        <v>0</v>
      </c>
      <c r="E751" s="230">
        <v>0</v>
      </c>
      <c r="F751" s="230">
        <v>0</v>
      </c>
      <c r="G751" s="230">
        <v>0</v>
      </c>
      <c r="H751" s="231">
        <f t="shared" si="13"/>
        <v>1</v>
      </c>
    </row>
    <row r="752" spans="2:8" hidden="1" outlineLevel="1" x14ac:dyDescent="0.25">
      <c r="B752" s="232" t="s">
        <v>1103</v>
      </c>
      <c r="C752" s="231">
        <v>1</v>
      </c>
      <c r="D752" s="230">
        <v>0</v>
      </c>
      <c r="E752" s="230">
        <v>0</v>
      </c>
      <c r="F752" s="230">
        <v>0</v>
      </c>
      <c r="G752" s="230">
        <v>0</v>
      </c>
      <c r="H752" s="231">
        <f t="shared" si="13"/>
        <v>1</v>
      </c>
    </row>
    <row r="753" spans="2:8" hidden="1" outlineLevel="1" x14ac:dyDescent="0.25">
      <c r="B753" s="232" t="s">
        <v>1104</v>
      </c>
      <c r="C753" s="231">
        <v>1</v>
      </c>
      <c r="D753" s="230">
        <v>0</v>
      </c>
      <c r="E753" s="230">
        <v>0</v>
      </c>
      <c r="F753" s="230">
        <v>0</v>
      </c>
      <c r="G753" s="230">
        <v>0</v>
      </c>
      <c r="H753" s="231">
        <f t="shared" si="13"/>
        <v>1</v>
      </c>
    </row>
    <row r="754" spans="2:8" hidden="1" outlineLevel="1" x14ac:dyDescent="0.25">
      <c r="B754" s="232" t="s">
        <v>1105</v>
      </c>
      <c r="C754" s="231">
        <v>1</v>
      </c>
      <c r="D754" s="230">
        <v>0</v>
      </c>
      <c r="E754" s="230">
        <v>0</v>
      </c>
      <c r="F754" s="230">
        <v>0</v>
      </c>
      <c r="G754" s="230">
        <v>0</v>
      </c>
      <c r="H754" s="231">
        <f t="shared" si="13"/>
        <v>1</v>
      </c>
    </row>
    <row r="755" spans="2:8" hidden="1" outlineLevel="1" x14ac:dyDescent="0.25">
      <c r="B755" s="232" t="s">
        <v>1106</v>
      </c>
      <c r="C755" s="231">
        <v>1</v>
      </c>
      <c r="D755" s="230">
        <v>0</v>
      </c>
      <c r="E755" s="230">
        <v>0</v>
      </c>
      <c r="F755" s="230">
        <v>0</v>
      </c>
      <c r="G755" s="230">
        <v>0</v>
      </c>
      <c r="H755" s="231">
        <f t="shared" si="13"/>
        <v>1</v>
      </c>
    </row>
    <row r="756" spans="2:8" hidden="1" outlineLevel="1" x14ac:dyDescent="0.25">
      <c r="B756" s="232" t="s">
        <v>1107</v>
      </c>
      <c r="C756" s="231">
        <v>1</v>
      </c>
      <c r="D756" s="230">
        <v>0</v>
      </c>
      <c r="E756" s="230">
        <v>0</v>
      </c>
      <c r="F756" s="230">
        <v>0</v>
      </c>
      <c r="G756" s="230">
        <v>0</v>
      </c>
      <c r="H756" s="231">
        <f t="shared" si="13"/>
        <v>1</v>
      </c>
    </row>
    <row r="757" spans="2:8" hidden="1" outlineLevel="1" x14ac:dyDescent="0.25">
      <c r="B757" s="232" t="s">
        <v>1108</v>
      </c>
      <c r="C757" s="231">
        <v>1</v>
      </c>
      <c r="D757" s="230">
        <v>0</v>
      </c>
      <c r="E757" s="230">
        <v>0</v>
      </c>
      <c r="F757" s="230">
        <v>0</v>
      </c>
      <c r="G757" s="230">
        <v>0</v>
      </c>
      <c r="H757" s="231">
        <f t="shared" si="13"/>
        <v>1</v>
      </c>
    </row>
    <row r="758" spans="2:8" hidden="1" outlineLevel="1" x14ac:dyDescent="0.25">
      <c r="B758" s="232" t="s">
        <v>1109</v>
      </c>
      <c r="C758" s="231">
        <v>1</v>
      </c>
      <c r="D758" s="230">
        <v>0</v>
      </c>
      <c r="E758" s="230">
        <v>0</v>
      </c>
      <c r="F758" s="230">
        <v>0</v>
      </c>
      <c r="G758" s="230">
        <v>0</v>
      </c>
      <c r="H758" s="231">
        <f t="shared" si="13"/>
        <v>1</v>
      </c>
    </row>
    <row r="759" spans="2:8" hidden="1" outlineLevel="1" x14ac:dyDescent="0.25">
      <c r="B759" s="232" t="s">
        <v>1110</v>
      </c>
      <c r="C759" s="231">
        <v>1</v>
      </c>
      <c r="D759" s="230">
        <v>0</v>
      </c>
      <c r="E759" s="230">
        <v>0</v>
      </c>
      <c r="F759" s="230">
        <v>0</v>
      </c>
      <c r="G759" s="230">
        <v>0</v>
      </c>
      <c r="H759" s="231">
        <f t="shared" si="13"/>
        <v>1</v>
      </c>
    </row>
    <row r="760" spans="2:8" hidden="1" outlineLevel="1" x14ac:dyDescent="0.25">
      <c r="B760" s="232" t="s">
        <v>1111</v>
      </c>
      <c r="C760" s="231">
        <v>1</v>
      </c>
      <c r="D760" s="230">
        <v>0</v>
      </c>
      <c r="E760" s="230">
        <v>0</v>
      </c>
      <c r="F760" s="230">
        <v>0</v>
      </c>
      <c r="G760" s="230">
        <v>0</v>
      </c>
      <c r="H760" s="231">
        <f t="shared" si="13"/>
        <v>1</v>
      </c>
    </row>
    <row r="761" spans="2:8" hidden="1" outlineLevel="1" x14ac:dyDescent="0.25">
      <c r="B761" s="232" t="s">
        <v>1112</v>
      </c>
      <c r="C761" s="231">
        <v>1</v>
      </c>
      <c r="D761" s="230">
        <v>0</v>
      </c>
      <c r="E761" s="230">
        <v>0</v>
      </c>
      <c r="F761" s="230">
        <v>0</v>
      </c>
      <c r="G761" s="230">
        <v>0</v>
      </c>
      <c r="H761" s="231">
        <f t="shared" si="13"/>
        <v>1</v>
      </c>
    </row>
    <row r="762" spans="2:8" hidden="1" outlineLevel="1" x14ac:dyDescent="0.25">
      <c r="B762" s="232" t="s">
        <v>1113</v>
      </c>
      <c r="C762" s="231">
        <v>1</v>
      </c>
      <c r="D762" s="230">
        <v>0</v>
      </c>
      <c r="E762" s="230">
        <v>0</v>
      </c>
      <c r="F762" s="230">
        <v>0</v>
      </c>
      <c r="G762" s="230">
        <v>0</v>
      </c>
      <c r="H762" s="231">
        <f t="shared" si="13"/>
        <v>1</v>
      </c>
    </row>
    <row r="763" spans="2:8" hidden="1" outlineLevel="1" x14ac:dyDescent="0.25">
      <c r="B763" s="232" t="s">
        <v>1114</v>
      </c>
      <c r="C763" s="231">
        <v>1</v>
      </c>
      <c r="D763" s="230">
        <v>0</v>
      </c>
      <c r="E763" s="230">
        <v>0</v>
      </c>
      <c r="F763" s="230">
        <v>0</v>
      </c>
      <c r="G763" s="230">
        <v>0</v>
      </c>
      <c r="H763" s="231">
        <f t="shared" si="13"/>
        <v>1</v>
      </c>
    </row>
    <row r="764" spans="2:8" hidden="1" outlineLevel="1" x14ac:dyDescent="0.25">
      <c r="B764" s="232" t="s">
        <v>1115</v>
      </c>
      <c r="C764" s="231">
        <v>1</v>
      </c>
      <c r="D764" s="230">
        <v>0</v>
      </c>
      <c r="E764" s="230">
        <v>0</v>
      </c>
      <c r="F764" s="230">
        <v>0</v>
      </c>
      <c r="G764" s="230">
        <v>0</v>
      </c>
      <c r="H764" s="231">
        <f t="shared" si="13"/>
        <v>1</v>
      </c>
    </row>
    <row r="765" spans="2:8" hidden="1" outlineLevel="1" x14ac:dyDescent="0.25">
      <c r="B765" s="232" t="s">
        <v>1116</v>
      </c>
      <c r="C765" s="231">
        <v>1</v>
      </c>
      <c r="D765" s="230">
        <v>0</v>
      </c>
      <c r="E765" s="230">
        <v>0</v>
      </c>
      <c r="F765" s="230">
        <v>0</v>
      </c>
      <c r="G765" s="230">
        <v>0</v>
      </c>
      <c r="H765" s="231">
        <f t="shared" si="13"/>
        <v>1</v>
      </c>
    </row>
    <row r="766" spans="2:8" hidden="1" outlineLevel="1" x14ac:dyDescent="0.25">
      <c r="B766" s="232" t="s">
        <v>1117</v>
      </c>
      <c r="C766" s="231">
        <v>1</v>
      </c>
      <c r="D766" s="230">
        <v>0</v>
      </c>
      <c r="E766" s="230">
        <v>0</v>
      </c>
      <c r="F766" s="230">
        <v>0</v>
      </c>
      <c r="G766" s="230">
        <v>0</v>
      </c>
      <c r="H766" s="231">
        <f t="shared" si="13"/>
        <v>1</v>
      </c>
    </row>
    <row r="767" spans="2:8" hidden="1" outlineLevel="1" x14ac:dyDescent="0.25">
      <c r="B767" s="232" t="s">
        <v>1118</v>
      </c>
      <c r="C767" s="231">
        <v>1</v>
      </c>
      <c r="D767" s="230">
        <v>0</v>
      </c>
      <c r="E767" s="230">
        <v>0</v>
      </c>
      <c r="F767" s="230">
        <v>0</v>
      </c>
      <c r="G767" s="230">
        <v>0</v>
      </c>
      <c r="H767" s="231">
        <f t="shared" si="13"/>
        <v>1</v>
      </c>
    </row>
    <row r="768" spans="2:8" hidden="1" outlineLevel="1" x14ac:dyDescent="0.25">
      <c r="B768" s="232" t="s">
        <v>1119</v>
      </c>
      <c r="C768" s="231">
        <v>0</v>
      </c>
      <c r="D768" s="230">
        <v>1</v>
      </c>
      <c r="E768" s="230">
        <v>0</v>
      </c>
      <c r="F768" s="230">
        <v>0</v>
      </c>
      <c r="G768" s="230">
        <v>0</v>
      </c>
      <c r="H768" s="231">
        <f t="shared" si="13"/>
        <v>1</v>
      </c>
    </row>
    <row r="769" spans="2:8" hidden="1" outlineLevel="1" x14ac:dyDescent="0.25">
      <c r="B769" s="232" t="s">
        <v>1120</v>
      </c>
      <c r="C769" s="231">
        <v>1</v>
      </c>
      <c r="D769" s="230">
        <v>0</v>
      </c>
      <c r="E769" s="230">
        <v>0</v>
      </c>
      <c r="F769" s="230">
        <v>0</v>
      </c>
      <c r="G769" s="230">
        <v>0</v>
      </c>
      <c r="H769" s="231">
        <f t="shared" si="13"/>
        <v>1</v>
      </c>
    </row>
    <row r="770" spans="2:8" hidden="1" outlineLevel="1" x14ac:dyDescent="0.25">
      <c r="B770" s="232" t="s">
        <v>1121</v>
      </c>
      <c r="C770" s="231">
        <v>1</v>
      </c>
      <c r="D770" s="230">
        <v>0</v>
      </c>
      <c r="E770" s="230">
        <v>0</v>
      </c>
      <c r="F770" s="230">
        <v>0</v>
      </c>
      <c r="G770" s="230">
        <v>0</v>
      </c>
      <c r="H770" s="231">
        <f t="shared" si="13"/>
        <v>1</v>
      </c>
    </row>
    <row r="771" spans="2:8" hidden="1" outlineLevel="1" x14ac:dyDescent="0.25">
      <c r="B771" s="232" t="s">
        <v>1122</v>
      </c>
      <c r="C771" s="231">
        <v>1</v>
      </c>
      <c r="D771" s="230">
        <v>0</v>
      </c>
      <c r="E771" s="230">
        <v>0</v>
      </c>
      <c r="F771" s="230">
        <v>0</v>
      </c>
      <c r="G771" s="230">
        <v>0</v>
      </c>
      <c r="H771" s="231">
        <f t="shared" si="13"/>
        <v>1</v>
      </c>
    </row>
    <row r="772" spans="2:8" hidden="1" outlineLevel="1" x14ac:dyDescent="0.25">
      <c r="B772" s="232" t="s">
        <v>1123</v>
      </c>
      <c r="C772" s="231">
        <v>1</v>
      </c>
      <c r="D772" s="230">
        <v>0</v>
      </c>
      <c r="E772" s="230">
        <v>0</v>
      </c>
      <c r="F772" s="230">
        <v>0</v>
      </c>
      <c r="G772" s="230">
        <v>0</v>
      </c>
      <c r="H772" s="231">
        <f t="shared" si="13"/>
        <v>1</v>
      </c>
    </row>
    <row r="773" spans="2:8" hidden="1" outlineLevel="1" x14ac:dyDescent="0.25">
      <c r="B773" s="232" t="s">
        <v>1124</v>
      </c>
      <c r="C773" s="231">
        <v>1</v>
      </c>
      <c r="D773" s="230">
        <v>0</v>
      </c>
      <c r="E773" s="230">
        <v>0</v>
      </c>
      <c r="F773" s="230">
        <v>0</v>
      </c>
      <c r="G773" s="230">
        <v>0</v>
      </c>
      <c r="H773" s="231">
        <f t="shared" si="13"/>
        <v>1</v>
      </c>
    </row>
    <row r="774" spans="2:8" hidden="1" outlineLevel="1" x14ac:dyDescent="0.25">
      <c r="B774" s="233" t="s">
        <v>1125</v>
      </c>
      <c r="C774" s="231">
        <v>1</v>
      </c>
      <c r="D774" s="230">
        <v>0</v>
      </c>
      <c r="E774" s="230">
        <v>0</v>
      </c>
      <c r="F774" s="230">
        <v>0</v>
      </c>
      <c r="G774" s="230">
        <v>0</v>
      </c>
      <c r="H774" s="231">
        <f t="shared" si="13"/>
        <v>1</v>
      </c>
    </row>
    <row r="775" spans="2:8" collapsed="1" x14ac:dyDescent="0.25">
      <c r="B775" s="187" t="s">
        <v>355</v>
      </c>
      <c r="C775" s="229">
        <f>C776+C794</f>
        <v>28</v>
      </c>
      <c r="D775" s="230">
        <f>D776+D794</f>
        <v>0</v>
      </c>
      <c r="E775" s="230">
        <f>E776+E794</f>
        <v>0</v>
      </c>
      <c r="F775" s="230">
        <f>F776+F794</f>
        <v>0</v>
      </c>
      <c r="G775" s="230">
        <f>G776+G794</f>
        <v>0</v>
      </c>
      <c r="H775" s="229">
        <f t="shared" si="13"/>
        <v>28</v>
      </c>
    </row>
    <row r="776" spans="2:8" x14ac:dyDescent="0.25">
      <c r="B776" s="236" t="s">
        <v>355</v>
      </c>
      <c r="C776" s="237">
        <f>SUM(C777:C793)</f>
        <v>17</v>
      </c>
      <c r="D776" s="230">
        <f>SUM(D777:D793)</f>
        <v>0</v>
      </c>
      <c r="E776" s="230">
        <f>SUM(E777:E793)</f>
        <v>0</v>
      </c>
      <c r="F776" s="230">
        <f>SUM(F777:F793)</f>
        <v>0</v>
      </c>
      <c r="G776" s="230">
        <f>SUM(G777:G793)</f>
        <v>0</v>
      </c>
      <c r="H776" s="237">
        <f t="shared" si="13"/>
        <v>17</v>
      </c>
    </row>
    <row r="777" spans="2:8" hidden="1" outlineLevel="1" x14ac:dyDescent="0.25">
      <c r="B777" s="232" t="s">
        <v>1126</v>
      </c>
      <c r="C777" s="231">
        <v>1</v>
      </c>
      <c r="D777" s="230">
        <v>0</v>
      </c>
      <c r="E777" s="230">
        <v>0</v>
      </c>
      <c r="F777" s="230">
        <v>0</v>
      </c>
      <c r="G777" s="230">
        <v>0</v>
      </c>
      <c r="H777" s="231">
        <f t="shared" si="13"/>
        <v>1</v>
      </c>
    </row>
    <row r="778" spans="2:8" hidden="1" outlineLevel="1" x14ac:dyDescent="0.25">
      <c r="B778" s="232" t="s">
        <v>1127</v>
      </c>
      <c r="C778" s="231">
        <v>1</v>
      </c>
      <c r="D778" s="230">
        <v>0</v>
      </c>
      <c r="E778" s="230">
        <v>0</v>
      </c>
      <c r="F778" s="230">
        <v>0</v>
      </c>
      <c r="G778" s="230">
        <v>0</v>
      </c>
      <c r="H778" s="231">
        <f t="shared" si="13"/>
        <v>1</v>
      </c>
    </row>
    <row r="779" spans="2:8" hidden="1" outlineLevel="1" x14ac:dyDescent="0.25">
      <c r="B779" s="232" t="s">
        <v>1128</v>
      </c>
      <c r="C779" s="231">
        <v>1</v>
      </c>
      <c r="D779" s="230">
        <v>0</v>
      </c>
      <c r="E779" s="230">
        <v>0</v>
      </c>
      <c r="F779" s="230">
        <v>0</v>
      </c>
      <c r="G779" s="230">
        <v>0</v>
      </c>
      <c r="H779" s="231">
        <f t="shared" si="13"/>
        <v>1</v>
      </c>
    </row>
    <row r="780" spans="2:8" hidden="1" outlineLevel="1" x14ac:dyDescent="0.25">
      <c r="B780" s="232" t="s">
        <v>1129</v>
      </c>
      <c r="C780" s="231">
        <v>1</v>
      </c>
      <c r="D780" s="230">
        <v>0</v>
      </c>
      <c r="E780" s="230">
        <v>0</v>
      </c>
      <c r="F780" s="230">
        <v>0</v>
      </c>
      <c r="G780" s="230">
        <v>0</v>
      </c>
      <c r="H780" s="231">
        <f t="shared" si="13"/>
        <v>1</v>
      </c>
    </row>
    <row r="781" spans="2:8" hidden="1" outlineLevel="1" x14ac:dyDescent="0.25">
      <c r="B781" s="232" t="s">
        <v>1130</v>
      </c>
      <c r="C781" s="231">
        <v>1</v>
      </c>
      <c r="D781" s="230">
        <v>0</v>
      </c>
      <c r="E781" s="230">
        <v>0</v>
      </c>
      <c r="F781" s="230">
        <v>0</v>
      </c>
      <c r="G781" s="230">
        <v>0</v>
      </c>
      <c r="H781" s="231">
        <f t="shared" si="13"/>
        <v>1</v>
      </c>
    </row>
    <row r="782" spans="2:8" hidden="1" outlineLevel="1" x14ac:dyDescent="0.25">
      <c r="B782" s="232" t="s">
        <v>1131</v>
      </c>
      <c r="C782" s="231">
        <v>1</v>
      </c>
      <c r="D782" s="230">
        <v>0</v>
      </c>
      <c r="E782" s="230">
        <v>0</v>
      </c>
      <c r="F782" s="230">
        <v>0</v>
      </c>
      <c r="G782" s="230">
        <v>0</v>
      </c>
      <c r="H782" s="231">
        <f t="shared" si="13"/>
        <v>1</v>
      </c>
    </row>
    <row r="783" spans="2:8" hidden="1" outlineLevel="1" x14ac:dyDescent="0.25">
      <c r="B783" s="232" t="s">
        <v>1132</v>
      </c>
      <c r="C783" s="231">
        <v>1</v>
      </c>
      <c r="D783" s="230">
        <v>0</v>
      </c>
      <c r="E783" s="230">
        <v>0</v>
      </c>
      <c r="F783" s="230">
        <v>0</v>
      </c>
      <c r="G783" s="230">
        <v>0</v>
      </c>
      <c r="H783" s="231">
        <f t="shared" si="13"/>
        <v>1</v>
      </c>
    </row>
    <row r="784" spans="2:8" hidden="1" outlineLevel="1" x14ac:dyDescent="0.25">
      <c r="B784" s="232" t="s">
        <v>1133</v>
      </c>
      <c r="C784" s="231">
        <v>1</v>
      </c>
      <c r="D784" s="230">
        <v>0</v>
      </c>
      <c r="E784" s="230">
        <v>0</v>
      </c>
      <c r="F784" s="230">
        <v>0</v>
      </c>
      <c r="G784" s="230">
        <v>0</v>
      </c>
      <c r="H784" s="231">
        <f t="shared" si="13"/>
        <v>1</v>
      </c>
    </row>
    <row r="785" spans="2:8" hidden="1" outlineLevel="1" x14ac:dyDescent="0.25">
      <c r="B785" s="232" t="s">
        <v>1134</v>
      </c>
      <c r="C785" s="231">
        <v>1</v>
      </c>
      <c r="D785" s="230">
        <v>0</v>
      </c>
      <c r="E785" s="230">
        <v>0</v>
      </c>
      <c r="F785" s="230">
        <v>0</v>
      </c>
      <c r="G785" s="230">
        <v>0</v>
      </c>
      <c r="H785" s="231">
        <f t="shared" si="13"/>
        <v>1</v>
      </c>
    </row>
    <row r="786" spans="2:8" hidden="1" outlineLevel="1" x14ac:dyDescent="0.25">
      <c r="B786" s="232" t="s">
        <v>1135</v>
      </c>
      <c r="C786" s="231">
        <v>1</v>
      </c>
      <c r="D786" s="230">
        <v>0</v>
      </c>
      <c r="E786" s="230">
        <v>0</v>
      </c>
      <c r="F786" s="230">
        <v>0</v>
      </c>
      <c r="G786" s="230">
        <v>0</v>
      </c>
      <c r="H786" s="231">
        <f t="shared" si="13"/>
        <v>1</v>
      </c>
    </row>
    <row r="787" spans="2:8" hidden="1" outlineLevel="1" x14ac:dyDescent="0.25">
      <c r="B787" s="232" t="s">
        <v>1136</v>
      </c>
      <c r="C787" s="231">
        <v>1</v>
      </c>
      <c r="D787" s="230">
        <v>0</v>
      </c>
      <c r="E787" s="230">
        <v>0</v>
      </c>
      <c r="F787" s="230">
        <v>0</v>
      </c>
      <c r="G787" s="230">
        <v>0</v>
      </c>
      <c r="H787" s="231">
        <f t="shared" si="13"/>
        <v>1</v>
      </c>
    </row>
    <row r="788" spans="2:8" hidden="1" outlineLevel="1" x14ac:dyDescent="0.25">
      <c r="B788" s="232" t="s">
        <v>1137</v>
      </c>
      <c r="C788" s="231">
        <v>1</v>
      </c>
      <c r="D788" s="230">
        <v>0</v>
      </c>
      <c r="E788" s="230">
        <v>0</v>
      </c>
      <c r="F788" s="230">
        <v>0</v>
      </c>
      <c r="G788" s="230">
        <v>0</v>
      </c>
      <c r="H788" s="231">
        <f t="shared" si="13"/>
        <v>1</v>
      </c>
    </row>
    <row r="789" spans="2:8" hidden="1" outlineLevel="1" x14ac:dyDescent="0.25">
      <c r="B789" s="232" t="s">
        <v>1138</v>
      </c>
      <c r="C789" s="231">
        <v>1</v>
      </c>
      <c r="D789" s="230">
        <v>0</v>
      </c>
      <c r="E789" s="230">
        <v>0</v>
      </c>
      <c r="F789" s="230">
        <v>0</v>
      </c>
      <c r="G789" s="230">
        <v>0</v>
      </c>
      <c r="H789" s="231">
        <f t="shared" si="13"/>
        <v>1</v>
      </c>
    </row>
    <row r="790" spans="2:8" hidden="1" outlineLevel="1" x14ac:dyDescent="0.25">
      <c r="B790" s="232" t="s">
        <v>1139</v>
      </c>
      <c r="C790" s="231">
        <v>1</v>
      </c>
      <c r="D790" s="230">
        <v>0</v>
      </c>
      <c r="E790" s="230">
        <v>0</v>
      </c>
      <c r="F790" s="230">
        <v>0</v>
      </c>
      <c r="G790" s="230">
        <v>0</v>
      </c>
      <c r="H790" s="231">
        <f t="shared" si="13"/>
        <v>1</v>
      </c>
    </row>
    <row r="791" spans="2:8" hidden="1" outlineLevel="1" x14ac:dyDescent="0.25">
      <c r="B791" s="232" t="s">
        <v>1140</v>
      </c>
      <c r="C791" s="231">
        <v>1</v>
      </c>
      <c r="D791" s="230">
        <v>0</v>
      </c>
      <c r="E791" s="230">
        <v>0</v>
      </c>
      <c r="F791" s="230">
        <v>0</v>
      </c>
      <c r="G791" s="230">
        <v>0</v>
      </c>
      <c r="H791" s="231">
        <f t="shared" si="13"/>
        <v>1</v>
      </c>
    </row>
    <row r="792" spans="2:8" hidden="1" outlineLevel="1" x14ac:dyDescent="0.25">
      <c r="B792" s="232" t="s">
        <v>1141</v>
      </c>
      <c r="C792" s="231">
        <v>1</v>
      </c>
      <c r="D792" s="230">
        <v>0</v>
      </c>
      <c r="E792" s="230">
        <v>0</v>
      </c>
      <c r="F792" s="230">
        <v>0</v>
      </c>
      <c r="G792" s="230">
        <v>0</v>
      </c>
      <c r="H792" s="231">
        <f t="shared" si="13"/>
        <v>1</v>
      </c>
    </row>
    <row r="793" spans="2:8" hidden="1" outlineLevel="1" x14ac:dyDescent="0.25">
      <c r="B793" s="232" t="s">
        <v>1142</v>
      </c>
      <c r="C793" s="231">
        <v>1</v>
      </c>
      <c r="D793" s="230">
        <v>0</v>
      </c>
      <c r="E793" s="230">
        <v>0</v>
      </c>
      <c r="F793" s="230">
        <v>0</v>
      </c>
      <c r="G793" s="230">
        <v>0</v>
      </c>
      <c r="H793" s="231">
        <f t="shared" si="13"/>
        <v>1</v>
      </c>
    </row>
    <row r="794" spans="2:8" collapsed="1" x14ac:dyDescent="0.25">
      <c r="B794" s="236" t="s">
        <v>351</v>
      </c>
      <c r="C794" s="237">
        <f>SUM(C795:C805)</f>
        <v>11</v>
      </c>
      <c r="D794" s="230">
        <f>SUM(D795:D805)</f>
        <v>0</v>
      </c>
      <c r="E794" s="230">
        <f>SUM(E795:E805)</f>
        <v>0</v>
      </c>
      <c r="F794" s="230">
        <f>SUM(F795:F805)</f>
        <v>0</v>
      </c>
      <c r="G794" s="230">
        <f>SUM(G795:G805)</f>
        <v>0</v>
      </c>
      <c r="H794" s="237">
        <f t="shared" si="13"/>
        <v>11</v>
      </c>
    </row>
    <row r="795" spans="2:8" hidden="1" outlineLevel="1" x14ac:dyDescent="0.25">
      <c r="B795" s="232" t="s">
        <v>1143</v>
      </c>
      <c r="C795" s="231">
        <v>1</v>
      </c>
      <c r="D795" s="230">
        <v>0</v>
      </c>
      <c r="E795" s="230">
        <v>0</v>
      </c>
      <c r="F795" s="230">
        <v>0</v>
      </c>
      <c r="G795" s="230">
        <v>0</v>
      </c>
      <c r="H795" s="231">
        <f t="shared" si="13"/>
        <v>1</v>
      </c>
    </row>
    <row r="796" spans="2:8" hidden="1" outlineLevel="1" x14ac:dyDescent="0.25">
      <c r="B796" s="232" t="s">
        <v>1144</v>
      </c>
      <c r="C796" s="231">
        <v>1</v>
      </c>
      <c r="D796" s="230">
        <v>0</v>
      </c>
      <c r="E796" s="230">
        <v>0</v>
      </c>
      <c r="F796" s="230">
        <v>0</v>
      </c>
      <c r="G796" s="230">
        <v>0</v>
      </c>
      <c r="H796" s="231">
        <f t="shared" si="13"/>
        <v>1</v>
      </c>
    </row>
    <row r="797" spans="2:8" hidden="1" outlineLevel="1" x14ac:dyDescent="0.25">
      <c r="B797" s="232" t="s">
        <v>1145</v>
      </c>
      <c r="C797" s="231">
        <v>1</v>
      </c>
      <c r="D797" s="230">
        <v>0</v>
      </c>
      <c r="E797" s="230">
        <v>0</v>
      </c>
      <c r="F797" s="230">
        <v>0</v>
      </c>
      <c r="G797" s="230">
        <v>0</v>
      </c>
      <c r="H797" s="231">
        <f t="shared" si="13"/>
        <v>1</v>
      </c>
    </row>
    <row r="798" spans="2:8" hidden="1" outlineLevel="1" x14ac:dyDescent="0.25">
      <c r="B798" s="232" t="s">
        <v>1146</v>
      </c>
      <c r="C798" s="231">
        <v>1</v>
      </c>
      <c r="D798" s="230">
        <v>0</v>
      </c>
      <c r="E798" s="230">
        <v>0</v>
      </c>
      <c r="F798" s="230">
        <v>0</v>
      </c>
      <c r="G798" s="230">
        <v>0</v>
      </c>
      <c r="H798" s="231">
        <f t="shared" si="13"/>
        <v>1</v>
      </c>
    </row>
    <row r="799" spans="2:8" hidden="1" outlineLevel="1" x14ac:dyDescent="0.25">
      <c r="B799" s="232" t="s">
        <v>1147</v>
      </c>
      <c r="C799" s="231">
        <v>1</v>
      </c>
      <c r="D799" s="230">
        <v>0</v>
      </c>
      <c r="E799" s="230">
        <v>0</v>
      </c>
      <c r="F799" s="230">
        <v>0</v>
      </c>
      <c r="G799" s="230">
        <v>0</v>
      </c>
      <c r="H799" s="231">
        <f t="shared" si="13"/>
        <v>1</v>
      </c>
    </row>
    <row r="800" spans="2:8" hidden="1" outlineLevel="1" x14ac:dyDescent="0.25">
      <c r="B800" s="232" t="s">
        <v>1148</v>
      </c>
      <c r="C800" s="231">
        <v>1</v>
      </c>
      <c r="D800" s="230">
        <v>0</v>
      </c>
      <c r="E800" s="230">
        <v>0</v>
      </c>
      <c r="F800" s="230">
        <v>0</v>
      </c>
      <c r="G800" s="230">
        <v>0</v>
      </c>
      <c r="H800" s="231">
        <f t="shared" si="13"/>
        <v>1</v>
      </c>
    </row>
    <row r="801" spans="2:8" hidden="1" outlineLevel="1" x14ac:dyDescent="0.25">
      <c r="B801" s="232" t="s">
        <v>1149</v>
      </c>
      <c r="C801" s="231">
        <v>1</v>
      </c>
      <c r="D801" s="230">
        <v>0</v>
      </c>
      <c r="E801" s="230">
        <v>0</v>
      </c>
      <c r="F801" s="230">
        <v>0</v>
      </c>
      <c r="G801" s="230">
        <v>0</v>
      </c>
      <c r="H801" s="231">
        <f t="shared" si="13"/>
        <v>1</v>
      </c>
    </row>
    <row r="802" spans="2:8" hidden="1" outlineLevel="1" x14ac:dyDescent="0.25">
      <c r="B802" s="232" t="s">
        <v>1150</v>
      </c>
      <c r="C802" s="231">
        <v>1</v>
      </c>
      <c r="D802" s="230">
        <v>0</v>
      </c>
      <c r="E802" s="230">
        <v>0</v>
      </c>
      <c r="F802" s="230">
        <v>0</v>
      </c>
      <c r="G802" s="230">
        <v>0</v>
      </c>
      <c r="H802" s="231">
        <f t="shared" si="13"/>
        <v>1</v>
      </c>
    </row>
    <row r="803" spans="2:8" hidden="1" outlineLevel="1" x14ac:dyDescent="0.25">
      <c r="B803" s="232" t="s">
        <v>1151</v>
      </c>
      <c r="C803" s="231">
        <v>1</v>
      </c>
      <c r="D803" s="230">
        <v>0</v>
      </c>
      <c r="E803" s="230">
        <v>0</v>
      </c>
      <c r="F803" s="230">
        <v>0</v>
      </c>
      <c r="G803" s="230">
        <v>0</v>
      </c>
      <c r="H803" s="231">
        <f t="shared" si="13"/>
        <v>1</v>
      </c>
    </row>
    <row r="804" spans="2:8" hidden="1" outlineLevel="1" x14ac:dyDescent="0.25">
      <c r="B804" s="232" t="s">
        <v>1152</v>
      </c>
      <c r="C804" s="231">
        <v>1</v>
      </c>
      <c r="D804" s="230">
        <v>0</v>
      </c>
      <c r="E804" s="230">
        <v>0</v>
      </c>
      <c r="F804" s="230">
        <v>0</v>
      </c>
      <c r="G804" s="230">
        <v>0</v>
      </c>
      <c r="H804" s="231">
        <f t="shared" ref="H804:H867" si="14">SUM(C804:G804)</f>
        <v>1</v>
      </c>
    </row>
    <row r="805" spans="2:8" hidden="1" outlineLevel="1" x14ac:dyDescent="0.25">
      <c r="B805" s="232" t="s">
        <v>1153</v>
      </c>
      <c r="C805" s="231">
        <v>1</v>
      </c>
      <c r="D805" s="230">
        <v>0</v>
      </c>
      <c r="E805" s="230">
        <v>0</v>
      </c>
      <c r="F805" s="230">
        <v>0</v>
      </c>
      <c r="G805" s="230">
        <v>0</v>
      </c>
      <c r="H805" s="231">
        <f t="shared" si="14"/>
        <v>1</v>
      </c>
    </row>
    <row r="806" spans="2:8" collapsed="1" x14ac:dyDescent="0.25">
      <c r="B806" s="187" t="s">
        <v>356</v>
      </c>
      <c r="C806" s="229">
        <f>SUM(C807:C828)</f>
        <v>21</v>
      </c>
      <c r="D806" s="230">
        <f>SUM(D807:D828)</f>
        <v>1</v>
      </c>
      <c r="E806" s="230">
        <f>SUM(E807:E828)</f>
        <v>0</v>
      </c>
      <c r="F806" s="230">
        <f>SUM(F807:F828)</f>
        <v>0</v>
      </c>
      <c r="G806" s="230">
        <f>SUM(G807:G828)</f>
        <v>0</v>
      </c>
      <c r="H806" s="229">
        <f t="shared" si="14"/>
        <v>22</v>
      </c>
    </row>
    <row r="807" spans="2:8" hidden="1" outlineLevel="1" x14ac:dyDescent="0.25">
      <c r="B807" s="232" t="s">
        <v>1154</v>
      </c>
      <c r="C807" s="231">
        <v>1</v>
      </c>
      <c r="D807" s="230">
        <v>0</v>
      </c>
      <c r="E807" s="230">
        <v>0</v>
      </c>
      <c r="F807" s="230">
        <v>0</v>
      </c>
      <c r="G807" s="230">
        <v>0</v>
      </c>
      <c r="H807" s="231">
        <f t="shared" si="14"/>
        <v>1</v>
      </c>
    </row>
    <row r="808" spans="2:8" hidden="1" outlineLevel="1" x14ac:dyDescent="0.25">
      <c r="B808" s="232" t="s">
        <v>1155</v>
      </c>
      <c r="C808" s="231">
        <v>1</v>
      </c>
      <c r="D808" s="230">
        <v>0</v>
      </c>
      <c r="E808" s="230">
        <v>0</v>
      </c>
      <c r="F808" s="230">
        <v>0</v>
      </c>
      <c r="G808" s="230">
        <v>0</v>
      </c>
      <c r="H808" s="231">
        <f t="shared" si="14"/>
        <v>1</v>
      </c>
    </row>
    <row r="809" spans="2:8" hidden="1" outlineLevel="1" x14ac:dyDescent="0.25">
      <c r="B809" s="232" t="s">
        <v>1156</v>
      </c>
      <c r="C809" s="231">
        <v>1</v>
      </c>
      <c r="D809" s="230">
        <v>0</v>
      </c>
      <c r="E809" s="230">
        <v>0</v>
      </c>
      <c r="F809" s="230">
        <v>0</v>
      </c>
      <c r="G809" s="230">
        <v>0</v>
      </c>
      <c r="H809" s="231">
        <f t="shared" si="14"/>
        <v>1</v>
      </c>
    </row>
    <row r="810" spans="2:8" hidden="1" outlineLevel="1" x14ac:dyDescent="0.25">
      <c r="B810" s="232" t="s">
        <v>1157</v>
      </c>
      <c r="C810" s="231">
        <v>1</v>
      </c>
      <c r="D810" s="230">
        <v>0</v>
      </c>
      <c r="E810" s="230">
        <v>0</v>
      </c>
      <c r="F810" s="230">
        <v>0</v>
      </c>
      <c r="G810" s="230">
        <v>0</v>
      </c>
      <c r="H810" s="231">
        <f t="shared" si="14"/>
        <v>1</v>
      </c>
    </row>
    <row r="811" spans="2:8" hidden="1" outlineLevel="1" x14ac:dyDescent="0.25">
      <c r="B811" s="232" t="s">
        <v>1158</v>
      </c>
      <c r="C811" s="231">
        <v>1</v>
      </c>
      <c r="D811" s="230">
        <v>0</v>
      </c>
      <c r="E811" s="230">
        <v>0</v>
      </c>
      <c r="F811" s="230">
        <v>0</v>
      </c>
      <c r="G811" s="230">
        <v>0</v>
      </c>
      <c r="H811" s="231">
        <f t="shared" si="14"/>
        <v>1</v>
      </c>
    </row>
    <row r="812" spans="2:8" hidden="1" outlineLevel="1" x14ac:dyDescent="0.25">
      <c r="B812" s="232" t="s">
        <v>1159</v>
      </c>
      <c r="C812" s="231">
        <v>1</v>
      </c>
      <c r="D812" s="230">
        <v>0</v>
      </c>
      <c r="E812" s="230">
        <v>0</v>
      </c>
      <c r="F812" s="230">
        <v>0</v>
      </c>
      <c r="G812" s="230">
        <v>0</v>
      </c>
      <c r="H812" s="231">
        <f t="shared" si="14"/>
        <v>1</v>
      </c>
    </row>
    <row r="813" spans="2:8" hidden="1" outlineLevel="1" x14ac:dyDescent="0.25">
      <c r="B813" s="232" t="s">
        <v>1160</v>
      </c>
      <c r="C813" s="231">
        <v>1</v>
      </c>
      <c r="D813" s="230">
        <v>0</v>
      </c>
      <c r="E813" s="230">
        <v>0</v>
      </c>
      <c r="F813" s="230">
        <v>0</v>
      </c>
      <c r="G813" s="230">
        <v>0</v>
      </c>
      <c r="H813" s="231">
        <f t="shared" si="14"/>
        <v>1</v>
      </c>
    </row>
    <row r="814" spans="2:8" hidden="1" outlineLevel="1" x14ac:dyDescent="0.25">
      <c r="B814" s="232" t="s">
        <v>1161</v>
      </c>
      <c r="C814" s="231">
        <v>1</v>
      </c>
      <c r="D814" s="230">
        <v>0</v>
      </c>
      <c r="E814" s="230">
        <v>0</v>
      </c>
      <c r="F814" s="230">
        <v>0</v>
      </c>
      <c r="G814" s="230">
        <v>0</v>
      </c>
      <c r="H814" s="231">
        <f t="shared" si="14"/>
        <v>1</v>
      </c>
    </row>
    <row r="815" spans="2:8" hidden="1" outlineLevel="1" x14ac:dyDescent="0.25">
      <c r="B815" s="232" t="s">
        <v>1162</v>
      </c>
      <c r="C815" s="231">
        <v>1</v>
      </c>
      <c r="D815" s="230">
        <v>0</v>
      </c>
      <c r="E815" s="230">
        <v>0</v>
      </c>
      <c r="F815" s="230">
        <v>0</v>
      </c>
      <c r="G815" s="230">
        <v>0</v>
      </c>
      <c r="H815" s="231">
        <f t="shared" si="14"/>
        <v>1</v>
      </c>
    </row>
    <row r="816" spans="2:8" hidden="1" outlineLevel="1" x14ac:dyDescent="0.25">
      <c r="B816" s="232" t="s">
        <v>1163</v>
      </c>
      <c r="C816" s="231">
        <v>1</v>
      </c>
      <c r="D816" s="230">
        <v>0</v>
      </c>
      <c r="E816" s="230">
        <v>0</v>
      </c>
      <c r="F816" s="230">
        <v>0</v>
      </c>
      <c r="G816" s="230">
        <v>0</v>
      </c>
      <c r="H816" s="231">
        <f t="shared" si="14"/>
        <v>1</v>
      </c>
    </row>
    <row r="817" spans="2:8" hidden="1" outlineLevel="1" x14ac:dyDescent="0.25">
      <c r="B817" s="232" t="s">
        <v>1164</v>
      </c>
      <c r="C817" s="231">
        <v>1</v>
      </c>
      <c r="D817" s="230">
        <v>0</v>
      </c>
      <c r="E817" s="230">
        <v>0</v>
      </c>
      <c r="F817" s="230">
        <v>0</v>
      </c>
      <c r="G817" s="230">
        <v>0</v>
      </c>
      <c r="H817" s="231">
        <f t="shared" si="14"/>
        <v>1</v>
      </c>
    </row>
    <row r="818" spans="2:8" hidden="1" outlineLevel="1" x14ac:dyDescent="0.25">
      <c r="B818" s="232" t="s">
        <v>1165</v>
      </c>
      <c r="C818" s="231">
        <v>1</v>
      </c>
      <c r="D818" s="230">
        <v>0</v>
      </c>
      <c r="E818" s="230">
        <v>0</v>
      </c>
      <c r="F818" s="230">
        <v>0</v>
      </c>
      <c r="G818" s="230">
        <v>0</v>
      </c>
      <c r="H818" s="231">
        <f t="shared" si="14"/>
        <v>1</v>
      </c>
    </row>
    <row r="819" spans="2:8" hidden="1" outlineLevel="1" x14ac:dyDescent="0.25">
      <c r="B819" s="232" t="s">
        <v>1166</v>
      </c>
      <c r="C819" s="231">
        <v>1</v>
      </c>
      <c r="D819" s="230">
        <v>0</v>
      </c>
      <c r="E819" s="230">
        <v>0</v>
      </c>
      <c r="F819" s="230">
        <v>0</v>
      </c>
      <c r="G819" s="230">
        <v>0</v>
      </c>
      <c r="H819" s="231">
        <f t="shared" si="14"/>
        <v>1</v>
      </c>
    </row>
    <row r="820" spans="2:8" hidden="1" outlineLevel="1" x14ac:dyDescent="0.25">
      <c r="B820" s="232" t="s">
        <v>1167</v>
      </c>
      <c r="C820" s="231">
        <v>1</v>
      </c>
      <c r="D820" s="230">
        <v>0</v>
      </c>
      <c r="E820" s="230">
        <v>0</v>
      </c>
      <c r="F820" s="230">
        <v>0</v>
      </c>
      <c r="G820" s="230">
        <v>0</v>
      </c>
      <c r="H820" s="231">
        <f t="shared" si="14"/>
        <v>1</v>
      </c>
    </row>
    <row r="821" spans="2:8" hidden="1" outlineLevel="1" x14ac:dyDescent="0.25">
      <c r="B821" s="232" t="s">
        <v>1168</v>
      </c>
      <c r="C821" s="231">
        <v>1</v>
      </c>
      <c r="D821" s="230">
        <v>0</v>
      </c>
      <c r="E821" s="230">
        <v>0</v>
      </c>
      <c r="F821" s="230">
        <v>0</v>
      </c>
      <c r="G821" s="230">
        <v>0</v>
      </c>
      <c r="H821" s="231">
        <f t="shared" si="14"/>
        <v>1</v>
      </c>
    </row>
    <row r="822" spans="2:8" hidden="1" outlineLevel="1" x14ac:dyDescent="0.25">
      <c r="B822" s="232" t="s">
        <v>1169</v>
      </c>
      <c r="C822" s="231">
        <v>1</v>
      </c>
      <c r="D822" s="230">
        <v>0</v>
      </c>
      <c r="E822" s="230">
        <v>0</v>
      </c>
      <c r="F822" s="230">
        <v>0</v>
      </c>
      <c r="G822" s="230">
        <v>0</v>
      </c>
      <c r="H822" s="231">
        <f t="shared" si="14"/>
        <v>1</v>
      </c>
    </row>
    <row r="823" spans="2:8" hidden="1" outlineLevel="1" x14ac:dyDescent="0.25">
      <c r="B823" s="233" t="s">
        <v>1170</v>
      </c>
      <c r="C823" s="231">
        <v>0</v>
      </c>
      <c r="D823" s="230">
        <v>1</v>
      </c>
      <c r="E823" s="230">
        <v>0</v>
      </c>
      <c r="F823" s="230">
        <v>0</v>
      </c>
      <c r="G823" s="230">
        <v>0</v>
      </c>
      <c r="H823" s="231">
        <f t="shared" si="14"/>
        <v>1</v>
      </c>
    </row>
    <row r="824" spans="2:8" hidden="1" outlineLevel="1" x14ac:dyDescent="0.25">
      <c r="B824" s="232" t="s">
        <v>1171</v>
      </c>
      <c r="C824" s="231">
        <v>1</v>
      </c>
      <c r="D824" s="230">
        <v>0</v>
      </c>
      <c r="E824" s="230">
        <v>0</v>
      </c>
      <c r="F824" s="230">
        <v>0</v>
      </c>
      <c r="G824" s="230">
        <v>0</v>
      </c>
      <c r="H824" s="231">
        <f t="shared" si="14"/>
        <v>1</v>
      </c>
    </row>
    <row r="825" spans="2:8" hidden="1" outlineLevel="1" x14ac:dyDescent="0.25">
      <c r="B825" s="232" t="s">
        <v>1172</v>
      </c>
      <c r="C825" s="231">
        <v>1</v>
      </c>
      <c r="D825" s="230">
        <v>0</v>
      </c>
      <c r="E825" s="230">
        <v>0</v>
      </c>
      <c r="F825" s="230">
        <v>0</v>
      </c>
      <c r="G825" s="230">
        <v>0</v>
      </c>
      <c r="H825" s="231">
        <f t="shared" si="14"/>
        <v>1</v>
      </c>
    </row>
    <row r="826" spans="2:8" hidden="1" outlineLevel="1" x14ac:dyDescent="0.25">
      <c r="B826" s="232" t="s">
        <v>1173</v>
      </c>
      <c r="C826" s="231">
        <v>1</v>
      </c>
      <c r="D826" s="230">
        <v>0</v>
      </c>
      <c r="E826" s="230">
        <v>0</v>
      </c>
      <c r="F826" s="230">
        <v>0</v>
      </c>
      <c r="G826" s="230">
        <v>0</v>
      </c>
      <c r="H826" s="231">
        <f t="shared" si="14"/>
        <v>1</v>
      </c>
    </row>
    <row r="827" spans="2:8" hidden="1" outlineLevel="1" x14ac:dyDescent="0.25">
      <c r="B827" s="232" t="s">
        <v>1174</v>
      </c>
      <c r="C827" s="231">
        <v>1</v>
      </c>
      <c r="D827" s="230">
        <v>0</v>
      </c>
      <c r="E827" s="230">
        <v>0</v>
      </c>
      <c r="F827" s="230">
        <v>0</v>
      </c>
      <c r="G827" s="230">
        <v>0</v>
      </c>
      <c r="H827" s="231">
        <f t="shared" si="14"/>
        <v>1</v>
      </c>
    </row>
    <row r="828" spans="2:8" hidden="1" outlineLevel="1" x14ac:dyDescent="0.25">
      <c r="B828" s="232" t="s">
        <v>1175</v>
      </c>
      <c r="C828" s="231">
        <v>1</v>
      </c>
      <c r="D828" s="230">
        <v>0</v>
      </c>
      <c r="E828" s="230">
        <v>0</v>
      </c>
      <c r="F828" s="230">
        <v>0</v>
      </c>
      <c r="G828" s="230">
        <v>0</v>
      </c>
      <c r="H828" s="231">
        <f t="shared" si="14"/>
        <v>1</v>
      </c>
    </row>
    <row r="829" spans="2:8" collapsed="1" x14ac:dyDescent="0.25">
      <c r="B829" s="228" t="s">
        <v>226</v>
      </c>
      <c r="C829" s="229">
        <f>SUM(C830:C902)</f>
        <v>73</v>
      </c>
      <c r="D829" s="230">
        <f>SUM(D830:D902)</f>
        <v>0</v>
      </c>
      <c r="E829" s="230">
        <f>SUM(E830:E902)</f>
        <v>0</v>
      </c>
      <c r="F829" s="230">
        <f>SUM(F830:F902)</f>
        <v>0</v>
      </c>
      <c r="G829" s="230">
        <f>SUM(G830:G902)</f>
        <v>0</v>
      </c>
      <c r="H829" s="229">
        <f t="shared" si="14"/>
        <v>73</v>
      </c>
    </row>
    <row r="830" spans="2:8" hidden="1" outlineLevel="1" x14ac:dyDescent="0.25">
      <c r="B830" s="232" t="s">
        <v>1176</v>
      </c>
      <c r="C830" s="231">
        <v>1</v>
      </c>
      <c r="D830" s="230">
        <v>0</v>
      </c>
      <c r="E830" s="230">
        <v>0</v>
      </c>
      <c r="F830" s="230">
        <v>0</v>
      </c>
      <c r="G830" s="230">
        <v>0</v>
      </c>
      <c r="H830" s="231">
        <f t="shared" si="14"/>
        <v>1</v>
      </c>
    </row>
    <row r="831" spans="2:8" hidden="1" outlineLevel="1" x14ac:dyDescent="0.25">
      <c r="B831" s="232" t="s">
        <v>1177</v>
      </c>
      <c r="C831" s="231">
        <v>1</v>
      </c>
      <c r="D831" s="230">
        <v>0</v>
      </c>
      <c r="E831" s="230">
        <v>0</v>
      </c>
      <c r="F831" s="230">
        <v>0</v>
      </c>
      <c r="G831" s="230">
        <v>0</v>
      </c>
      <c r="H831" s="231">
        <f t="shared" si="14"/>
        <v>1</v>
      </c>
    </row>
    <row r="832" spans="2:8" hidden="1" outlineLevel="1" x14ac:dyDescent="0.25">
      <c r="B832" s="232" t="s">
        <v>1178</v>
      </c>
      <c r="C832" s="231">
        <v>1</v>
      </c>
      <c r="D832" s="230">
        <v>0</v>
      </c>
      <c r="E832" s="230">
        <v>0</v>
      </c>
      <c r="F832" s="230">
        <v>0</v>
      </c>
      <c r="G832" s="230">
        <v>0</v>
      </c>
      <c r="H832" s="231">
        <f t="shared" si="14"/>
        <v>1</v>
      </c>
    </row>
    <row r="833" spans="2:8" hidden="1" outlineLevel="1" x14ac:dyDescent="0.25">
      <c r="B833" s="232" t="s">
        <v>1179</v>
      </c>
      <c r="C833" s="231">
        <v>1</v>
      </c>
      <c r="D833" s="230">
        <v>0</v>
      </c>
      <c r="E833" s="230">
        <v>0</v>
      </c>
      <c r="F833" s="230">
        <v>0</v>
      </c>
      <c r="G833" s="230">
        <v>0</v>
      </c>
      <c r="H833" s="231">
        <f t="shared" si="14"/>
        <v>1</v>
      </c>
    </row>
    <row r="834" spans="2:8" hidden="1" outlineLevel="1" x14ac:dyDescent="0.25">
      <c r="B834" s="232" t="s">
        <v>1180</v>
      </c>
      <c r="C834" s="231">
        <v>1</v>
      </c>
      <c r="D834" s="230">
        <v>0</v>
      </c>
      <c r="E834" s="230">
        <v>0</v>
      </c>
      <c r="F834" s="230">
        <v>0</v>
      </c>
      <c r="G834" s="230">
        <v>0</v>
      </c>
      <c r="H834" s="231">
        <f t="shared" si="14"/>
        <v>1</v>
      </c>
    </row>
    <row r="835" spans="2:8" hidden="1" outlineLevel="1" x14ac:dyDescent="0.25">
      <c r="B835" s="232" t="s">
        <v>1181</v>
      </c>
      <c r="C835" s="231">
        <v>1</v>
      </c>
      <c r="D835" s="230">
        <v>0</v>
      </c>
      <c r="E835" s="230">
        <v>0</v>
      </c>
      <c r="F835" s="230">
        <v>0</v>
      </c>
      <c r="G835" s="230">
        <v>0</v>
      </c>
      <c r="H835" s="231">
        <f t="shared" si="14"/>
        <v>1</v>
      </c>
    </row>
    <row r="836" spans="2:8" hidden="1" outlineLevel="1" x14ac:dyDescent="0.25">
      <c r="B836" s="232" t="s">
        <v>5</v>
      </c>
      <c r="C836" s="231">
        <v>1</v>
      </c>
      <c r="D836" s="230">
        <v>0</v>
      </c>
      <c r="E836" s="230">
        <v>0</v>
      </c>
      <c r="F836" s="230">
        <v>0</v>
      </c>
      <c r="G836" s="230">
        <v>0</v>
      </c>
      <c r="H836" s="231">
        <f t="shared" si="14"/>
        <v>1</v>
      </c>
    </row>
    <row r="837" spans="2:8" hidden="1" outlineLevel="1" x14ac:dyDescent="0.25">
      <c r="B837" s="232" t="s">
        <v>1182</v>
      </c>
      <c r="C837" s="231">
        <v>1</v>
      </c>
      <c r="D837" s="230">
        <v>0</v>
      </c>
      <c r="E837" s="230">
        <v>0</v>
      </c>
      <c r="F837" s="230">
        <v>0</v>
      </c>
      <c r="G837" s="230">
        <v>0</v>
      </c>
      <c r="H837" s="231">
        <f t="shared" si="14"/>
        <v>1</v>
      </c>
    </row>
    <row r="838" spans="2:8" hidden="1" outlineLevel="1" x14ac:dyDescent="0.25">
      <c r="B838" s="232" t="s">
        <v>1183</v>
      </c>
      <c r="C838" s="231">
        <v>1</v>
      </c>
      <c r="D838" s="230">
        <v>0</v>
      </c>
      <c r="E838" s="230">
        <v>0</v>
      </c>
      <c r="F838" s="230">
        <v>0</v>
      </c>
      <c r="G838" s="230">
        <v>0</v>
      </c>
      <c r="H838" s="231">
        <f t="shared" si="14"/>
        <v>1</v>
      </c>
    </row>
    <row r="839" spans="2:8" hidden="1" outlineLevel="1" x14ac:dyDescent="0.25">
      <c r="B839" s="232" t="s">
        <v>1184</v>
      </c>
      <c r="C839" s="231">
        <v>1</v>
      </c>
      <c r="D839" s="230">
        <v>0</v>
      </c>
      <c r="E839" s="230">
        <v>0</v>
      </c>
      <c r="F839" s="230">
        <v>0</v>
      </c>
      <c r="G839" s="230">
        <v>0</v>
      </c>
      <c r="H839" s="231">
        <f t="shared" si="14"/>
        <v>1</v>
      </c>
    </row>
    <row r="840" spans="2:8" hidden="1" outlineLevel="1" x14ac:dyDescent="0.25">
      <c r="B840" s="232" t="s">
        <v>1185</v>
      </c>
      <c r="C840" s="231">
        <v>1</v>
      </c>
      <c r="D840" s="230">
        <v>0</v>
      </c>
      <c r="E840" s="230">
        <v>0</v>
      </c>
      <c r="F840" s="230">
        <v>0</v>
      </c>
      <c r="G840" s="230">
        <v>0</v>
      </c>
      <c r="H840" s="231">
        <f t="shared" si="14"/>
        <v>1</v>
      </c>
    </row>
    <row r="841" spans="2:8" hidden="1" outlineLevel="1" x14ac:dyDescent="0.25">
      <c r="B841" s="232" t="s">
        <v>1186</v>
      </c>
      <c r="C841" s="231">
        <v>1</v>
      </c>
      <c r="D841" s="230">
        <v>0</v>
      </c>
      <c r="E841" s="230">
        <v>0</v>
      </c>
      <c r="F841" s="230">
        <v>0</v>
      </c>
      <c r="G841" s="230">
        <v>0</v>
      </c>
      <c r="H841" s="231">
        <f t="shared" si="14"/>
        <v>1</v>
      </c>
    </row>
    <row r="842" spans="2:8" hidden="1" outlineLevel="1" x14ac:dyDescent="0.25">
      <c r="B842" s="232" t="s">
        <v>1187</v>
      </c>
      <c r="C842" s="231">
        <v>1</v>
      </c>
      <c r="D842" s="230">
        <v>0</v>
      </c>
      <c r="E842" s="230">
        <v>0</v>
      </c>
      <c r="F842" s="230">
        <v>0</v>
      </c>
      <c r="G842" s="230">
        <v>0</v>
      </c>
      <c r="H842" s="231">
        <f t="shared" si="14"/>
        <v>1</v>
      </c>
    </row>
    <row r="843" spans="2:8" hidden="1" outlineLevel="1" x14ac:dyDescent="0.25">
      <c r="B843" s="232" t="s">
        <v>1188</v>
      </c>
      <c r="C843" s="231">
        <v>1</v>
      </c>
      <c r="D843" s="230">
        <v>0</v>
      </c>
      <c r="E843" s="230">
        <v>0</v>
      </c>
      <c r="F843" s="230">
        <v>0</v>
      </c>
      <c r="G843" s="230">
        <v>0</v>
      </c>
      <c r="H843" s="231">
        <f t="shared" si="14"/>
        <v>1</v>
      </c>
    </row>
    <row r="844" spans="2:8" hidden="1" outlineLevel="1" x14ac:dyDescent="0.25">
      <c r="B844" s="232" t="s">
        <v>1189</v>
      </c>
      <c r="C844" s="231">
        <v>1</v>
      </c>
      <c r="D844" s="230">
        <v>0</v>
      </c>
      <c r="E844" s="230">
        <v>0</v>
      </c>
      <c r="F844" s="230">
        <v>0</v>
      </c>
      <c r="G844" s="230">
        <v>0</v>
      </c>
      <c r="H844" s="231">
        <f t="shared" si="14"/>
        <v>1</v>
      </c>
    </row>
    <row r="845" spans="2:8" hidden="1" outlineLevel="1" x14ac:dyDescent="0.25">
      <c r="B845" s="232" t="s">
        <v>1190</v>
      </c>
      <c r="C845" s="231">
        <v>1</v>
      </c>
      <c r="D845" s="230">
        <v>0</v>
      </c>
      <c r="E845" s="230">
        <v>0</v>
      </c>
      <c r="F845" s="230">
        <v>0</v>
      </c>
      <c r="G845" s="230">
        <v>0</v>
      </c>
      <c r="H845" s="231">
        <f t="shared" si="14"/>
        <v>1</v>
      </c>
    </row>
    <row r="846" spans="2:8" hidden="1" outlineLevel="1" x14ac:dyDescent="0.25">
      <c r="B846" s="232" t="s">
        <v>1191</v>
      </c>
      <c r="C846" s="231">
        <v>1</v>
      </c>
      <c r="D846" s="230">
        <v>0</v>
      </c>
      <c r="E846" s="230">
        <v>0</v>
      </c>
      <c r="F846" s="230">
        <v>0</v>
      </c>
      <c r="G846" s="230">
        <v>0</v>
      </c>
      <c r="H846" s="231">
        <f t="shared" si="14"/>
        <v>1</v>
      </c>
    </row>
    <row r="847" spans="2:8" hidden="1" outlineLevel="1" x14ac:dyDescent="0.25">
      <c r="B847" s="232" t="s">
        <v>1192</v>
      </c>
      <c r="C847" s="231">
        <v>1</v>
      </c>
      <c r="D847" s="230">
        <v>0</v>
      </c>
      <c r="E847" s="230">
        <v>0</v>
      </c>
      <c r="F847" s="230">
        <v>0</v>
      </c>
      <c r="G847" s="230">
        <v>0</v>
      </c>
      <c r="H847" s="231">
        <f t="shared" si="14"/>
        <v>1</v>
      </c>
    </row>
    <row r="848" spans="2:8" hidden="1" outlineLevel="1" x14ac:dyDescent="0.25">
      <c r="B848" s="232" t="s">
        <v>1193</v>
      </c>
      <c r="C848" s="231">
        <v>1</v>
      </c>
      <c r="D848" s="230">
        <v>0</v>
      </c>
      <c r="E848" s="230">
        <v>0</v>
      </c>
      <c r="F848" s="230">
        <v>0</v>
      </c>
      <c r="G848" s="230">
        <v>0</v>
      </c>
      <c r="H848" s="231">
        <f t="shared" si="14"/>
        <v>1</v>
      </c>
    </row>
    <row r="849" spans="2:8" hidden="1" outlineLevel="1" x14ac:dyDescent="0.25">
      <c r="B849" s="232" t="s">
        <v>1194</v>
      </c>
      <c r="C849" s="231">
        <v>1</v>
      </c>
      <c r="D849" s="230">
        <v>0</v>
      </c>
      <c r="E849" s="230">
        <v>0</v>
      </c>
      <c r="F849" s="230">
        <v>0</v>
      </c>
      <c r="G849" s="230">
        <v>0</v>
      </c>
      <c r="H849" s="231">
        <f t="shared" si="14"/>
        <v>1</v>
      </c>
    </row>
    <row r="850" spans="2:8" hidden="1" outlineLevel="1" x14ac:dyDescent="0.25">
      <c r="B850" s="232" t="s">
        <v>1195</v>
      </c>
      <c r="C850" s="231">
        <v>1</v>
      </c>
      <c r="D850" s="230">
        <v>0</v>
      </c>
      <c r="E850" s="230">
        <v>0</v>
      </c>
      <c r="F850" s="230">
        <v>0</v>
      </c>
      <c r="G850" s="230">
        <v>0</v>
      </c>
      <c r="H850" s="231">
        <f t="shared" si="14"/>
        <v>1</v>
      </c>
    </row>
    <row r="851" spans="2:8" hidden="1" outlineLevel="1" x14ac:dyDescent="0.25">
      <c r="B851" s="232" t="s">
        <v>1196</v>
      </c>
      <c r="C851" s="231">
        <v>1</v>
      </c>
      <c r="D851" s="230">
        <v>0</v>
      </c>
      <c r="E851" s="230">
        <v>0</v>
      </c>
      <c r="F851" s="230">
        <v>0</v>
      </c>
      <c r="G851" s="230">
        <v>0</v>
      </c>
      <c r="H851" s="231">
        <f t="shared" si="14"/>
        <v>1</v>
      </c>
    </row>
    <row r="852" spans="2:8" hidden="1" outlineLevel="1" x14ac:dyDescent="0.25">
      <c r="B852" s="232" t="s">
        <v>1197</v>
      </c>
      <c r="C852" s="231">
        <v>1</v>
      </c>
      <c r="D852" s="230">
        <v>0</v>
      </c>
      <c r="E852" s="230">
        <v>0</v>
      </c>
      <c r="F852" s="230">
        <v>0</v>
      </c>
      <c r="G852" s="230">
        <v>0</v>
      </c>
      <c r="H852" s="231">
        <f t="shared" si="14"/>
        <v>1</v>
      </c>
    </row>
    <row r="853" spans="2:8" hidden="1" outlineLevel="1" x14ac:dyDescent="0.25">
      <c r="B853" s="232" t="s">
        <v>1198</v>
      </c>
      <c r="C853" s="231">
        <v>1</v>
      </c>
      <c r="D853" s="230">
        <v>0</v>
      </c>
      <c r="E853" s="230">
        <v>0</v>
      </c>
      <c r="F853" s="230">
        <v>0</v>
      </c>
      <c r="G853" s="230">
        <v>0</v>
      </c>
      <c r="H853" s="231">
        <f t="shared" si="14"/>
        <v>1</v>
      </c>
    </row>
    <row r="854" spans="2:8" hidden="1" outlineLevel="1" x14ac:dyDescent="0.25">
      <c r="B854" s="232" t="s">
        <v>1199</v>
      </c>
      <c r="C854" s="231">
        <v>1</v>
      </c>
      <c r="D854" s="230">
        <v>0</v>
      </c>
      <c r="E854" s="230">
        <v>0</v>
      </c>
      <c r="F854" s="230">
        <v>0</v>
      </c>
      <c r="G854" s="230">
        <v>0</v>
      </c>
      <c r="H854" s="231">
        <f t="shared" si="14"/>
        <v>1</v>
      </c>
    </row>
    <row r="855" spans="2:8" hidden="1" outlineLevel="1" x14ac:dyDescent="0.25">
      <c r="B855" s="232" t="s">
        <v>1200</v>
      </c>
      <c r="C855" s="231">
        <v>1</v>
      </c>
      <c r="D855" s="230">
        <v>0</v>
      </c>
      <c r="E855" s="230">
        <v>0</v>
      </c>
      <c r="F855" s="230">
        <v>0</v>
      </c>
      <c r="G855" s="230">
        <v>0</v>
      </c>
      <c r="H855" s="231">
        <f t="shared" si="14"/>
        <v>1</v>
      </c>
    </row>
    <row r="856" spans="2:8" hidden="1" outlineLevel="1" x14ac:dyDescent="0.25">
      <c r="B856" s="232" t="s">
        <v>1201</v>
      </c>
      <c r="C856" s="231">
        <v>1</v>
      </c>
      <c r="D856" s="230">
        <v>0</v>
      </c>
      <c r="E856" s="230">
        <v>0</v>
      </c>
      <c r="F856" s="230">
        <v>0</v>
      </c>
      <c r="G856" s="230">
        <v>0</v>
      </c>
      <c r="H856" s="231">
        <f t="shared" si="14"/>
        <v>1</v>
      </c>
    </row>
    <row r="857" spans="2:8" hidden="1" outlineLevel="1" x14ac:dyDescent="0.25">
      <c r="B857" s="232" t="s">
        <v>1202</v>
      </c>
      <c r="C857" s="231">
        <v>1</v>
      </c>
      <c r="D857" s="230">
        <v>0</v>
      </c>
      <c r="E857" s="230">
        <v>0</v>
      </c>
      <c r="F857" s="230">
        <v>0</v>
      </c>
      <c r="G857" s="230">
        <v>0</v>
      </c>
      <c r="H857" s="231">
        <f t="shared" si="14"/>
        <v>1</v>
      </c>
    </row>
    <row r="858" spans="2:8" hidden="1" outlineLevel="1" x14ac:dyDescent="0.25">
      <c r="B858" s="232" t="s">
        <v>1203</v>
      </c>
      <c r="C858" s="231">
        <v>1</v>
      </c>
      <c r="D858" s="230">
        <v>0</v>
      </c>
      <c r="E858" s="230">
        <v>0</v>
      </c>
      <c r="F858" s="230">
        <v>0</v>
      </c>
      <c r="G858" s="230">
        <v>0</v>
      </c>
      <c r="H858" s="231">
        <f t="shared" si="14"/>
        <v>1</v>
      </c>
    </row>
    <row r="859" spans="2:8" hidden="1" outlineLevel="1" x14ac:dyDescent="0.25">
      <c r="B859" s="232" t="s">
        <v>1204</v>
      </c>
      <c r="C859" s="231">
        <v>1</v>
      </c>
      <c r="D859" s="230">
        <v>0</v>
      </c>
      <c r="E859" s="230">
        <v>0</v>
      </c>
      <c r="F859" s="230">
        <v>0</v>
      </c>
      <c r="G859" s="230">
        <v>0</v>
      </c>
      <c r="H859" s="231">
        <f t="shared" si="14"/>
        <v>1</v>
      </c>
    </row>
    <row r="860" spans="2:8" hidden="1" outlineLevel="1" x14ac:dyDescent="0.25">
      <c r="B860" s="232" t="s">
        <v>1205</v>
      </c>
      <c r="C860" s="231">
        <v>1</v>
      </c>
      <c r="D860" s="230">
        <v>0</v>
      </c>
      <c r="E860" s="230">
        <v>0</v>
      </c>
      <c r="F860" s="230">
        <v>0</v>
      </c>
      <c r="G860" s="230">
        <v>0</v>
      </c>
      <c r="H860" s="231">
        <f t="shared" si="14"/>
        <v>1</v>
      </c>
    </row>
    <row r="861" spans="2:8" hidden="1" outlineLevel="1" x14ac:dyDescent="0.25">
      <c r="B861" s="232" t="s">
        <v>1206</v>
      </c>
      <c r="C861" s="231">
        <v>1</v>
      </c>
      <c r="D861" s="230">
        <v>0</v>
      </c>
      <c r="E861" s="230">
        <v>0</v>
      </c>
      <c r="F861" s="230">
        <v>0</v>
      </c>
      <c r="G861" s="230">
        <v>0</v>
      </c>
      <c r="H861" s="231">
        <f t="shared" si="14"/>
        <v>1</v>
      </c>
    </row>
    <row r="862" spans="2:8" hidden="1" outlineLevel="1" x14ac:dyDescent="0.25">
      <c r="B862" s="232" t="s">
        <v>1207</v>
      </c>
      <c r="C862" s="231">
        <v>1</v>
      </c>
      <c r="D862" s="230">
        <v>0</v>
      </c>
      <c r="E862" s="230">
        <v>0</v>
      </c>
      <c r="F862" s="230">
        <v>0</v>
      </c>
      <c r="G862" s="230">
        <v>0</v>
      </c>
      <c r="H862" s="231">
        <f t="shared" si="14"/>
        <v>1</v>
      </c>
    </row>
    <row r="863" spans="2:8" hidden="1" outlineLevel="1" x14ac:dyDescent="0.25">
      <c r="B863" s="232" t="s">
        <v>1208</v>
      </c>
      <c r="C863" s="231">
        <v>1</v>
      </c>
      <c r="D863" s="230">
        <v>0</v>
      </c>
      <c r="E863" s="230">
        <v>0</v>
      </c>
      <c r="F863" s="230">
        <v>0</v>
      </c>
      <c r="G863" s="230">
        <v>0</v>
      </c>
      <c r="H863" s="231">
        <f t="shared" si="14"/>
        <v>1</v>
      </c>
    </row>
    <row r="864" spans="2:8" hidden="1" outlineLevel="1" x14ac:dyDescent="0.25">
      <c r="B864" s="232" t="s">
        <v>1209</v>
      </c>
      <c r="C864" s="231">
        <v>1</v>
      </c>
      <c r="D864" s="230">
        <v>0</v>
      </c>
      <c r="E864" s="230">
        <v>0</v>
      </c>
      <c r="F864" s="230">
        <v>0</v>
      </c>
      <c r="G864" s="230">
        <v>0</v>
      </c>
      <c r="H864" s="231">
        <f t="shared" si="14"/>
        <v>1</v>
      </c>
    </row>
    <row r="865" spans="2:8" hidden="1" outlineLevel="1" x14ac:dyDescent="0.25">
      <c r="B865" s="232" t="s">
        <v>1210</v>
      </c>
      <c r="C865" s="231">
        <v>1</v>
      </c>
      <c r="D865" s="230">
        <v>0</v>
      </c>
      <c r="E865" s="230">
        <v>0</v>
      </c>
      <c r="F865" s="230">
        <v>0</v>
      </c>
      <c r="G865" s="230">
        <v>0</v>
      </c>
      <c r="H865" s="231">
        <f t="shared" si="14"/>
        <v>1</v>
      </c>
    </row>
    <row r="866" spans="2:8" hidden="1" outlineLevel="1" x14ac:dyDescent="0.25">
      <c r="B866" s="232" t="s">
        <v>1211</v>
      </c>
      <c r="C866" s="231">
        <v>1</v>
      </c>
      <c r="D866" s="230">
        <v>0</v>
      </c>
      <c r="E866" s="230">
        <v>0</v>
      </c>
      <c r="F866" s="230">
        <v>0</v>
      </c>
      <c r="G866" s="230">
        <v>0</v>
      </c>
      <c r="H866" s="231">
        <f t="shared" si="14"/>
        <v>1</v>
      </c>
    </row>
    <row r="867" spans="2:8" hidden="1" outlineLevel="1" x14ac:dyDescent="0.25">
      <c r="B867" s="232" t="s">
        <v>1212</v>
      </c>
      <c r="C867" s="231">
        <v>1</v>
      </c>
      <c r="D867" s="230">
        <v>0</v>
      </c>
      <c r="E867" s="230">
        <v>0</v>
      </c>
      <c r="F867" s="230">
        <v>0</v>
      </c>
      <c r="G867" s="230">
        <v>0</v>
      </c>
      <c r="H867" s="231">
        <f t="shared" si="14"/>
        <v>1</v>
      </c>
    </row>
    <row r="868" spans="2:8" hidden="1" outlineLevel="1" x14ac:dyDescent="0.25">
      <c r="B868" s="232" t="s">
        <v>1213</v>
      </c>
      <c r="C868" s="231">
        <v>1</v>
      </c>
      <c r="D868" s="230">
        <v>0</v>
      </c>
      <c r="E868" s="230">
        <v>0</v>
      </c>
      <c r="F868" s="230">
        <v>0</v>
      </c>
      <c r="G868" s="230">
        <v>0</v>
      </c>
      <c r="H868" s="231">
        <f t="shared" ref="H868:H931" si="15">SUM(C868:G868)</f>
        <v>1</v>
      </c>
    </row>
    <row r="869" spans="2:8" hidden="1" outlineLevel="1" x14ac:dyDescent="0.25">
      <c r="B869" s="232" t="s">
        <v>1214</v>
      </c>
      <c r="C869" s="231">
        <v>1</v>
      </c>
      <c r="D869" s="230">
        <v>0</v>
      </c>
      <c r="E869" s="230">
        <v>0</v>
      </c>
      <c r="F869" s="230">
        <v>0</v>
      </c>
      <c r="G869" s="230">
        <v>0</v>
      </c>
      <c r="H869" s="231">
        <f t="shared" si="15"/>
        <v>1</v>
      </c>
    </row>
    <row r="870" spans="2:8" hidden="1" outlineLevel="1" x14ac:dyDescent="0.25">
      <c r="B870" s="232" t="s">
        <v>1215</v>
      </c>
      <c r="C870" s="231">
        <v>1</v>
      </c>
      <c r="D870" s="230">
        <v>0</v>
      </c>
      <c r="E870" s="230">
        <v>0</v>
      </c>
      <c r="F870" s="230">
        <v>0</v>
      </c>
      <c r="G870" s="230">
        <v>0</v>
      </c>
      <c r="H870" s="231">
        <f t="shared" si="15"/>
        <v>1</v>
      </c>
    </row>
    <row r="871" spans="2:8" hidden="1" outlineLevel="1" x14ac:dyDescent="0.25">
      <c r="B871" s="232" t="s">
        <v>1216</v>
      </c>
      <c r="C871" s="231">
        <v>1</v>
      </c>
      <c r="D871" s="230">
        <v>0</v>
      </c>
      <c r="E871" s="230">
        <v>0</v>
      </c>
      <c r="F871" s="230">
        <v>0</v>
      </c>
      <c r="G871" s="230">
        <v>0</v>
      </c>
      <c r="H871" s="231">
        <f t="shared" si="15"/>
        <v>1</v>
      </c>
    </row>
    <row r="872" spans="2:8" hidden="1" outlineLevel="1" x14ac:dyDescent="0.25">
      <c r="B872" s="232" t="s">
        <v>1217</v>
      </c>
      <c r="C872" s="231">
        <v>1</v>
      </c>
      <c r="D872" s="230">
        <v>0</v>
      </c>
      <c r="E872" s="230">
        <v>0</v>
      </c>
      <c r="F872" s="230">
        <v>0</v>
      </c>
      <c r="G872" s="230">
        <v>0</v>
      </c>
      <c r="H872" s="231">
        <f t="shared" si="15"/>
        <v>1</v>
      </c>
    </row>
    <row r="873" spans="2:8" hidden="1" outlineLevel="1" x14ac:dyDescent="0.25">
      <c r="B873" s="232" t="s">
        <v>1218</v>
      </c>
      <c r="C873" s="231">
        <v>1</v>
      </c>
      <c r="D873" s="230">
        <v>0</v>
      </c>
      <c r="E873" s="230">
        <v>0</v>
      </c>
      <c r="F873" s="230">
        <v>0</v>
      </c>
      <c r="G873" s="230">
        <v>0</v>
      </c>
      <c r="H873" s="231">
        <f t="shared" si="15"/>
        <v>1</v>
      </c>
    </row>
    <row r="874" spans="2:8" hidden="1" outlineLevel="1" x14ac:dyDescent="0.25">
      <c r="B874" s="232" t="s">
        <v>1219</v>
      </c>
      <c r="C874" s="231">
        <v>1</v>
      </c>
      <c r="D874" s="230">
        <v>0</v>
      </c>
      <c r="E874" s="230">
        <v>0</v>
      </c>
      <c r="F874" s="230">
        <v>0</v>
      </c>
      <c r="G874" s="230">
        <v>0</v>
      </c>
      <c r="H874" s="231">
        <f t="shared" si="15"/>
        <v>1</v>
      </c>
    </row>
    <row r="875" spans="2:8" hidden="1" outlineLevel="1" x14ac:dyDescent="0.25">
      <c r="B875" s="232" t="s">
        <v>1220</v>
      </c>
      <c r="C875" s="231">
        <v>1</v>
      </c>
      <c r="D875" s="230">
        <v>0</v>
      </c>
      <c r="E875" s="230">
        <v>0</v>
      </c>
      <c r="F875" s="230">
        <v>0</v>
      </c>
      <c r="G875" s="230">
        <v>0</v>
      </c>
      <c r="H875" s="231">
        <f t="shared" si="15"/>
        <v>1</v>
      </c>
    </row>
    <row r="876" spans="2:8" hidden="1" outlineLevel="1" x14ac:dyDescent="0.25">
      <c r="B876" s="232" t="s">
        <v>1221</v>
      </c>
      <c r="C876" s="231">
        <v>1</v>
      </c>
      <c r="D876" s="230">
        <v>0</v>
      </c>
      <c r="E876" s="230">
        <v>0</v>
      </c>
      <c r="F876" s="230">
        <v>0</v>
      </c>
      <c r="G876" s="230">
        <v>0</v>
      </c>
      <c r="H876" s="231">
        <f t="shared" si="15"/>
        <v>1</v>
      </c>
    </row>
    <row r="877" spans="2:8" hidden="1" outlineLevel="1" x14ac:dyDescent="0.25">
      <c r="B877" s="232" t="s">
        <v>1222</v>
      </c>
      <c r="C877" s="231">
        <v>1</v>
      </c>
      <c r="D877" s="230">
        <v>0</v>
      </c>
      <c r="E877" s="230">
        <v>0</v>
      </c>
      <c r="F877" s="230">
        <v>0</v>
      </c>
      <c r="G877" s="230">
        <v>0</v>
      </c>
      <c r="H877" s="231">
        <f t="shared" si="15"/>
        <v>1</v>
      </c>
    </row>
    <row r="878" spans="2:8" hidden="1" outlineLevel="1" x14ac:dyDescent="0.25">
      <c r="B878" s="232" t="s">
        <v>1223</v>
      </c>
      <c r="C878" s="231">
        <v>1</v>
      </c>
      <c r="D878" s="230">
        <v>0</v>
      </c>
      <c r="E878" s="230">
        <v>0</v>
      </c>
      <c r="F878" s="230">
        <v>0</v>
      </c>
      <c r="G878" s="230">
        <v>0</v>
      </c>
      <c r="H878" s="231">
        <f t="shared" si="15"/>
        <v>1</v>
      </c>
    </row>
    <row r="879" spans="2:8" hidden="1" outlineLevel="1" x14ac:dyDescent="0.25">
      <c r="B879" s="232" t="s">
        <v>1224</v>
      </c>
      <c r="C879" s="231">
        <v>1</v>
      </c>
      <c r="D879" s="230">
        <v>0</v>
      </c>
      <c r="E879" s="230">
        <v>0</v>
      </c>
      <c r="F879" s="230">
        <v>0</v>
      </c>
      <c r="G879" s="230">
        <v>0</v>
      </c>
      <c r="H879" s="231">
        <f t="shared" si="15"/>
        <v>1</v>
      </c>
    </row>
    <row r="880" spans="2:8" hidden="1" outlineLevel="1" x14ac:dyDescent="0.25">
      <c r="B880" s="232" t="s">
        <v>1225</v>
      </c>
      <c r="C880" s="231">
        <v>1</v>
      </c>
      <c r="D880" s="230">
        <v>0</v>
      </c>
      <c r="E880" s="230">
        <v>0</v>
      </c>
      <c r="F880" s="230">
        <v>0</v>
      </c>
      <c r="G880" s="230">
        <v>0</v>
      </c>
      <c r="H880" s="231">
        <f t="shared" si="15"/>
        <v>1</v>
      </c>
    </row>
    <row r="881" spans="2:8" hidden="1" outlineLevel="1" x14ac:dyDescent="0.25">
      <c r="B881" s="232" t="s">
        <v>1226</v>
      </c>
      <c r="C881" s="231">
        <v>1</v>
      </c>
      <c r="D881" s="230">
        <v>0</v>
      </c>
      <c r="E881" s="230">
        <v>0</v>
      </c>
      <c r="F881" s="230">
        <v>0</v>
      </c>
      <c r="G881" s="230">
        <v>0</v>
      </c>
      <c r="H881" s="231">
        <f t="shared" si="15"/>
        <v>1</v>
      </c>
    </row>
    <row r="882" spans="2:8" hidden="1" outlineLevel="1" x14ac:dyDescent="0.25">
      <c r="B882" s="232" t="s">
        <v>1227</v>
      </c>
      <c r="C882" s="231">
        <v>1</v>
      </c>
      <c r="D882" s="230">
        <v>0</v>
      </c>
      <c r="E882" s="230">
        <v>0</v>
      </c>
      <c r="F882" s="230">
        <v>0</v>
      </c>
      <c r="G882" s="230">
        <v>0</v>
      </c>
      <c r="H882" s="231">
        <f t="shared" si="15"/>
        <v>1</v>
      </c>
    </row>
    <row r="883" spans="2:8" hidden="1" outlineLevel="1" x14ac:dyDescent="0.25">
      <c r="B883" s="232" t="s">
        <v>1228</v>
      </c>
      <c r="C883" s="231">
        <v>1</v>
      </c>
      <c r="D883" s="230">
        <v>0</v>
      </c>
      <c r="E883" s="230">
        <v>0</v>
      </c>
      <c r="F883" s="230">
        <v>0</v>
      </c>
      <c r="G883" s="230">
        <v>0</v>
      </c>
      <c r="H883" s="231">
        <f t="shared" si="15"/>
        <v>1</v>
      </c>
    </row>
    <row r="884" spans="2:8" hidden="1" outlineLevel="1" x14ac:dyDescent="0.25">
      <c r="B884" s="232" t="s">
        <v>1229</v>
      </c>
      <c r="C884" s="231">
        <v>1</v>
      </c>
      <c r="D884" s="230">
        <v>0</v>
      </c>
      <c r="E884" s="230">
        <v>0</v>
      </c>
      <c r="F884" s="230">
        <v>0</v>
      </c>
      <c r="G884" s="230">
        <v>0</v>
      </c>
      <c r="H884" s="231">
        <f t="shared" si="15"/>
        <v>1</v>
      </c>
    </row>
    <row r="885" spans="2:8" hidden="1" outlineLevel="1" x14ac:dyDescent="0.25">
      <c r="B885" s="232" t="s">
        <v>1230</v>
      </c>
      <c r="C885" s="231">
        <v>1</v>
      </c>
      <c r="D885" s="230">
        <v>0</v>
      </c>
      <c r="E885" s="230">
        <v>0</v>
      </c>
      <c r="F885" s="230">
        <v>0</v>
      </c>
      <c r="G885" s="230">
        <v>0</v>
      </c>
      <c r="H885" s="231">
        <f t="shared" si="15"/>
        <v>1</v>
      </c>
    </row>
    <row r="886" spans="2:8" hidden="1" outlineLevel="1" x14ac:dyDescent="0.25">
      <c r="B886" s="232" t="s">
        <v>1231</v>
      </c>
      <c r="C886" s="231">
        <v>1</v>
      </c>
      <c r="D886" s="230">
        <v>0</v>
      </c>
      <c r="E886" s="230">
        <v>0</v>
      </c>
      <c r="F886" s="230">
        <v>0</v>
      </c>
      <c r="G886" s="230">
        <v>0</v>
      </c>
      <c r="H886" s="231">
        <f t="shared" si="15"/>
        <v>1</v>
      </c>
    </row>
    <row r="887" spans="2:8" hidden="1" outlineLevel="1" x14ac:dyDescent="0.25">
      <c r="B887" s="232" t="s">
        <v>1232</v>
      </c>
      <c r="C887" s="231">
        <v>1</v>
      </c>
      <c r="D887" s="230">
        <v>0</v>
      </c>
      <c r="E887" s="230">
        <v>0</v>
      </c>
      <c r="F887" s="230">
        <v>0</v>
      </c>
      <c r="G887" s="230">
        <v>0</v>
      </c>
      <c r="H887" s="231">
        <f t="shared" si="15"/>
        <v>1</v>
      </c>
    </row>
    <row r="888" spans="2:8" hidden="1" outlineLevel="1" x14ac:dyDescent="0.25">
      <c r="B888" s="232" t="s">
        <v>1233</v>
      </c>
      <c r="C888" s="231">
        <v>1</v>
      </c>
      <c r="D888" s="230">
        <v>0</v>
      </c>
      <c r="E888" s="230">
        <v>0</v>
      </c>
      <c r="F888" s="230">
        <v>0</v>
      </c>
      <c r="G888" s="230">
        <v>0</v>
      </c>
      <c r="H888" s="231">
        <f t="shared" si="15"/>
        <v>1</v>
      </c>
    </row>
    <row r="889" spans="2:8" hidden="1" outlineLevel="1" x14ac:dyDescent="0.25">
      <c r="B889" s="232" t="s">
        <v>1234</v>
      </c>
      <c r="C889" s="231">
        <v>1</v>
      </c>
      <c r="D889" s="230">
        <v>0</v>
      </c>
      <c r="E889" s="230">
        <v>0</v>
      </c>
      <c r="F889" s="230">
        <v>0</v>
      </c>
      <c r="G889" s="230">
        <v>0</v>
      </c>
      <c r="H889" s="231">
        <f t="shared" si="15"/>
        <v>1</v>
      </c>
    </row>
    <row r="890" spans="2:8" hidden="1" outlineLevel="1" x14ac:dyDescent="0.25">
      <c r="B890" s="232" t="s">
        <v>1235</v>
      </c>
      <c r="C890" s="231">
        <v>1</v>
      </c>
      <c r="D890" s="230">
        <v>0</v>
      </c>
      <c r="E890" s="230">
        <v>0</v>
      </c>
      <c r="F890" s="230">
        <v>0</v>
      </c>
      <c r="G890" s="230">
        <v>0</v>
      </c>
      <c r="H890" s="231">
        <f t="shared" si="15"/>
        <v>1</v>
      </c>
    </row>
    <row r="891" spans="2:8" hidden="1" outlineLevel="1" x14ac:dyDescent="0.25">
      <c r="B891" s="232" t="s">
        <v>1236</v>
      </c>
      <c r="C891" s="231">
        <v>1</v>
      </c>
      <c r="D891" s="230">
        <v>0</v>
      </c>
      <c r="E891" s="230">
        <v>0</v>
      </c>
      <c r="F891" s="230">
        <v>0</v>
      </c>
      <c r="G891" s="230">
        <v>0</v>
      </c>
      <c r="H891" s="231">
        <f t="shared" si="15"/>
        <v>1</v>
      </c>
    </row>
    <row r="892" spans="2:8" hidden="1" outlineLevel="1" x14ac:dyDescent="0.25">
      <c r="B892" s="232" t="s">
        <v>1237</v>
      </c>
      <c r="C892" s="231">
        <v>1</v>
      </c>
      <c r="D892" s="230">
        <v>0</v>
      </c>
      <c r="E892" s="230">
        <v>0</v>
      </c>
      <c r="F892" s="230">
        <v>0</v>
      </c>
      <c r="G892" s="230">
        <v>0</v>
      </c>
      <c r="H892" s="231">
        <f t="shared" si="15"/>
        <v>1</v>
      </c>
    </row>
    <row r="893" spans="2:8" hidden="1" outlineLevel="1" x14ac:dyDescent="0.25">
      <c r="B893" s="232" t="s">
        <v>1238</v>
      </c>
      <c r="C893" s="231">
        <v>1</v>
      </c>
      <c r="D893" s="230">
        <v>0</v>
      </c>
      <c r="E893" s="230">
        <v>0</v>
      </c>
      <c r="F893" s="230">
        <v>0</v>
      </c>
      <c r="G893" s="230">
        <v>0</v>
      </c>
      <c r="H893" s="231">
        <f t="shared" si="15"/>
        <v>1</v>
      </c>
    </row>
    <row r="894" spans="2:8" hidden="1" outlineLevel="1" x14ac:dyDescent="0.25">
      <c r="B894" s="232" t="s">
        <v>1239</v>
      </c>
      <c r="C894" s="231">
        <v>1</v>
      </c>
      <c r="D894" s="230">
        <v>0</v>
      </c>
      <c r="E894" s="230">
        <v>0</v>
      </c>
      <c r="F894" s="230">
        <v>0</v>
      </c>
      <c r="G894" s="230">
        <v>0</v>
      </c>
      <c r="H894" s="231">
        <f t="shared" si="15"/>
        <v>1</v>
      </c>
    </row>
    <row r="895" spans="2:8" hidden="1" outlineLevel="1" x14ac:dyDescent="0.25">
      <c r="B895" s="232" t="s">
        <v>1240</v>
      </c>
      <c r="C895" s="231">
        <v>1</v>
      </c>
      <c r="D895" s="230">
        <v>0</v>
      </c>
      <c r="E895" s="230">
        <v>0</v>
      </c>
      <c r="F895" s="230">
        <v>0</v>
      </c>
      <c r="G895" s="230">
        <v>0</v>
      </c>
      <c r="H895" s="231">
        <f t="shared" si="15"/>
        <v>1</v>
      </c>
    </row>
    <row r="896" spans="2:8" hidden="1" outlineLevel="1" x14ac:dyDescent="0.25">
      <c r="B896" s="232" t="s">
        <v>1241</v>
      </c>
      <c r="C896" s="231">
        <v>1</v>
      </c>
      <c r="D896" s="230">
        <v>0</v>
      </c>
      <c r="E896" s="230">
        <v>0</v>
      </c>
      <c r="F896" s="230">
        <v>0</v>
      </c>
      <c r="G896" s="230">
        <v>0</v>
      </c>
      <c r="H896" s="231">
        <f t="shared" si="15"/>
        <v>1</v>
      </c>
    </row>
    <row r="897" spans="2:8" hidden="1" outlineLevel="1" x14ac:dyDescent="0.25">
      <c r="B897" s="232" t="s">
        <v>1242</v>
      </c>
      <c r="C897" s="231">
        <v>1</v>
      </c>
      <c r="D897" s="230">
        <v>0</v>
      </c>
      <c r="E897" s="230">
        <v>0</v>
      </c>
      <c r="F897" s="230">
        <v>0</v>
      </c>
      <c r="G897" s="230">
        <v>0</v>
      </c>
      <c r="H897" s="231">
        <f t="shared" si="15"/>
        <v>1</v>
      </c>
    </row>
    <row r="898" spans="2:8" hidden="1" outlineLevel="1" x14ac:dyDescent="0.25">
      <c r="B898" s="232" t="s">
        <v>1243</v>
      </c>
      <c r="C898" s="231">
        <v>1</v>
      </c>
      <c r="D898" s="230">
        <v>0</v>
      </c>
      <c r="E898" s="230">
        <v>0</v>
      </c>
      <c r="F898" s="230">
        <v>0</v>
      </c>
      <c r="G898" s="230">
        <v>0</v>
      </c>
      <c r="H898" s="231">
        <f t="shared" si="15"/>
        <v>1</v>
      </c>
    </row>
    <row r="899" spans="2:8" hidden="1" outlineLevel="1" x14ac:dyDescent="0.25">
      <c r="B899" s="232" t="s">
        <v>1244</v>
      </c>
      <c r="C899" s="231">
        <v>1</v>
      </c>
      <c r="D899" s="230">
        <v>0</v>
      </c>
      <c r="E899" s="230">
        <v>0</v>
      </c>
      <c r="F899" s="230">
        <v>0</v>
      </c>
      <c r="G899" s="230">
        <v>0</v>
      </c>
      <c r="H899" s="231">
        <f t="shared" si="15"/>
        <v>1</v>
      </c>
    </row>
    <row r="900" spans="2:8" hidden="1" outlineLevel="1" x14ac:dyDescent="0.25">
      <c r="B900" s="232" t="s">
        <v>1245</v>
      </c>
      <c r="C900" s="231">
        <v>1</v>
      </c>
      <c r="D900" s="230">
        <v>0</v>
      </c>
      <c r="E900" s="230">
        <v>0</v>
      </c>
      <c r="F900" s="230">
        <v>0</v>
      </c>
      <c r="G900" s="230">
        <v>0</v>
      </c>
      <c r="H900" s="231">
        <f t="shared" si="15"/>
        <v>1</v>
      </c>
    </row>
    <row r="901" spans="2:8" hidden="1" outlineLevel="1" x14ac:dyDescent="0.25">
      <c r="B901" s="232" t="s">
        <v>1246</v>
      </c>
      <c r="C901" s="231">
        <v>1</v>
      </c>
      <c r="D901" s="230">
        <v>0</v>
      </c>
      <c r="E901" s="230">
        <v>0</v>
      </c>
      <c r="F901" s="230">
        <v>0</v>
      </c>
      <c r="G901" s="230">
        <v>0</v>
      </c>
      <c r="H901" s="231">
        <f t="shared" si="15"/>
        <v>1</v>
      </c>
    </row>
    <row r="902" spans="2:8" hidden="1" outlineLevel="1" x14ac:dyDescent="0.25">
      <c r="B902" s="232" t="s">
        <v>1247</v>
      </c>
      <c r="C902" s="231">
        <v>1</v>
      </c>
      <c r="D902" s="230">
        <v>0</v>
      </c>
      <c r="E902" s="230">
        <v>0</v>
      </c>
      <c r="F902" s="230">
        <v>0</v>
      </c>
      <c r="G902" s="230">
        <v>0</v>
      </c>
      <c r="H902" s="231">
        <f t="shared" si="15"/>
        <v>1</v>
      </c>
    </row>
    <row r="903" spans="2:8" collapsed="1" x14ac:dyDescent="0.25">
      <c r="B903" s="228" t="s">
        <v>357</v>
      </c>
      <c r="C903" s="229">
        <f>SUM(C904:C929)</f>
        <v>26</v>
      </c>
      <c r="D903" s="230">
        <f>SUM(D904:D929)</f>
        <v>0</v>
      </c>
      <c r="E903" s="230">
        <f>SUM(E904:E929)</f>
        <v>0</v>
      </c>
      <c r="F903" s="230">
        <f>SUM(F904:F929)</f>
        <v>0</v>
      </c>
      <c r="G903" s="230">
        <f>SUM(G904:G929)</f>
        <v>0</v>
      </c>
      <c r="H903" s="229">
        <f t="shared" si="15"/>
        <v>26</v>
      </c>
    </row>
    <row r="904" spans="2:8" hidden="1" outlineLevel="1" x14ac:dyDescent="0.25">
      <c r="B904" s="232" t="s">
        <v>1248</v>
      </c>
      <c r="C904" s="231">
        <v>1</v>
      </c>
      <c r="D904" s="230">
        <v>0</v>
      </c>
      <c r="E904" s="230">
        <v>0</v>
      </c>
      <c r="F904" s="230">
        <v>0</v>
      </c>
      <c r="G904" s="230">
        <v>0</v>
      </c>
      <c r="H904" s="231">
        <f t="shared" si="15"/>
        <v>1</v>
      </c>
    </row>
    <row r="905" spans="2:8" hidden="1" outlineLevel="1" x14ac:dyDescent="0.25">
      <c r="B905" s="232" t="s">
        <v>1249</v>
      </c>
      <c r="C905" s="231">
        <v>1</v>
      </c>
      <c r="D905" s="230">
        <v>0</v>
      </c>
      <c r="E905" s="230">
        <v>0</v>
      </c>
      <c r="F905" s="230">
        <v>0</v>
      </c>
      <c r="G905" s="230">
        <v>0</v>
      </c>
      <c r="H905" s="231">
        <f t="shared" si="15"/>
        <v>1</v>
      </c>
    </row>
    <row r="906" spans="2:8" hidden="1" outlineLevel="1" x14ac:dyDescent="0.25">
      <c r="B906" s="232" t="s">
        <v>1250</v>
      </c>
      <c r="C906" s="231">
        <v>1</v>
      </c>
      <c r="D906" s="230">
        <v>0</v>
      </c>
      <c r="E906" s="230">
        <v>0</v>
      </c>
      <c r="F906" s="230">
        <v>0</v>
      </c>
      <c r="G906" s="230">
        <v>0</v>
      </c>
      <c r="H906" s="231">
        <f t="shared" si="15"/>
        <v>1</v>
      </c>
    </row>
    <row r="907" spans="2:8" hidden="1" outlineLevel="1" x14ac:dyDescent="0.25">
      <c r="B907" s="232" t="s">
        <v>1251</v>
      </c>
      <c r="C907" s="231">
        <v>1</v>
      </c>
      <c r="D907" s="230">
        <v>0</v>
      </c>
      <c r="E907" s="230">
        <v>0</v>
      </c>
      <c r="F907" s="230">
        <v>0</v>
      </c>
      <c r="G907" s="230">
        <v>0</v>
      </c>
      <c r="H907" s="231">
        <f t="shared" si="15"/>
        <v>1</v>
      </c>
    </row>
    <row r="908" spans="2:8" hidden="1" outlineLevel="1" x14ac:dyDescent="0.25">
      <c r="B908" s="232" t="s">
        <v>1252</v>
      </c>
      <c r="C908" s="231">
        <v>1</v>
      </c>
      <c r="D908" s="230">
        <v>0</v>
      </c>
      <c r="E908" s="230">
        <v>0</v>
      </c>
      <c r="F908" s="230">
        <v>0</v>
      </c>
      <c r="G908" s="230">
        <v>0</v>
      </c>
      <c r="H908" s="231">
        <f t="shared" si="15"/>
        <v>1</v>
      </c>
    </row>
    <row r="909" spans="2:8" hidden="1" outlineLevel="1" x14ac:dyDescent="0.25">
      <c r="B909" s="232" t="s">
        <v>1253</v>
      </c>
      <c r="C909" s="231">
        <v>1</v>
      </c>
      <c r="D909" s="230">
        <v>0</v>
      </c>
      <c r="E909" s="230">
        <v>0</v>
      </c>
      <c r="F909" s="230">
        <v>0</v>
      </c>
      <c r="G909" s="230">
        <v>0</v>
      </c>
      <c r="H909" s="231">
        <f t="shared" si="15"/>
        <v>1</v>
      </c>
    </row>
    <row r="910" spans="2:8" hidden="1" outlineLevel="1" x14ac:dyDescent="0.25">
      <c r="B910" s="232" t="s">
        <v>1254</v>
      </c>
      <c r="C910" s="231">
        <v>1</v>
      </c>
      <c r="D910" s="230">
        <v>0</v>
      </c>
      <c r="E910" s="230">
        <v>0</v>
      </c>
      <c r="F910" s="230">
        <v>0</v>
      </c>
      <c r="G910" s="230">
        <v>0</v>
      </c>
      <c r="H910" s="231">
        <f t="shared" si="15"/>
        <v>1</v>
      </c>
    </row>
    <row r="911" spans="2:8" hidden="1" outlineLevel="1" x14ac:dyDescent="0.25">
      <c r="B911" s="232" t="s">
        <v>1255</v>
      </c>
      <c r="C911" s="231">
        <v>1</v>
      </c>
      <c r="D911" s="230">
        <v>0</v>
      </c>
      <c r="E911" s="230">
        <v>0</v>
      </c>
      <c r="F911" s="230">
        <v>0</v>
      </c>
      <c r="G911" s="230">
        <v>0</v>
      </c>
      <c r="H911" s="231">
        <f t="shared" si="15"/>
        <v>1</v>
      </c>
    </row>
    <row r="912" spans="2:8" hidden="1" outlineLevel="1" x14ac:dyDescent="0.25">
      <c r="B912" s="232" t="s">
        <v>1256</v>
      </c>
      <c r="C912" s="231">
        <v>1</v>
      </c>
      <c r="D912" s="230">
        <v>0</v>
      </c>
      <c r="E912" s="230">
        <v>0</v>
      </c>
      <c r="F912" s="230">
        <v>0</v>
      </c>
      <c r="G912" s="230">
        <v>0</v>
      </c>
      <c r="H912" s="231">
        <f t="shared" si="15"/>
        <v>1</v>
      </c>
    </row>
    <row r="913" spans="2:8" hidden="1" outlineLevel="1" x14ac:dyDescent="0.25">
      <c r="B913" s="232" t="s">
        <v>1257</v>
      </c>
      <c r="C913" s="231">
        <v>1</v>
      </c>
      <c r="D913" s="230">
        <v>0</v>
      </c>
      <c r="E913" s="230">
        <v>0</v>
      </c>
      <c r="F913" s="230">
        <v>0</v>
      </c>
      <c r="G913" s="230">
        <v>0</v>
      </c>
      <c r="H913" s="231">
        <f t="shared" si="15"/>
        <v>1</v>
      </c>
    </row>
    <row r="914" spans="2:8" hidden="1" outlineLevel="1" x14ac:dyDescent="0.25">
      <c r="B914" s="232" t="s">
        <v>1258</v>
      </c>
      <c r="C914" s="231">
        <v>1</v>
      </c>
      <c r="D914" s="230">
        <v>0</v>
      </c>
      <c r="E914" s="230">
        <v>0</v>
      </c>
      <c r="F914" s="230">
        <v>0</v>
      </c>
      <c r="G914" s="230">
        <v>0</v>
      </c>
      <c r="H914" s="231">
        <f t="shared" si="15"/>
        <v>1</v>
      </c>
    </row>
    <row r="915" spans="2:8" hidden="1" outlineLevel="1" x14ac:dyDescent="0.25">
      <c r="B915" s="232" t="s">
        <v>1259</v>
      </c>
      <c r="C915" s="231">
        <v>1</v>
      </c>
      <c r="D915" s="230">
        <v>0</v>
      </c>
      <c r="E915" s="230">
        <v>0</v>
      </c>
      <c r="F915" s="230">
        <v>0</v>
      </c>
      <c r="G915" s="230">
        <v>0</v>
      </c>
      <c r="H915" s="231">
        <f t="shared" si="15"/>
        <v>1</v>
      </c>
    </row>
    <row r="916" spans="2:8" hidden="1" outlineLevel="1" x14ac:dyDescent="0.25">
      <c r="B916" s="232" t="s">
        <v>1260</v>
      </c>
      <c r="C916" s="231">
        <v>1</v>
      </c>
      <c r="D916" s="230">
        <v>0</v>
      </c>
      <c r="E916" s="230">
        <v>0</v>
      </c>
      <c r="F916" s="230">
        <v>0</v>
      </c>
      <c r="G916" s="230">
        <v>0</v>
      </c>
      <c r="H916" s="231">
        <f t="shared" si="15"/>
        <v>1</v>
      </c>
    </row>
    <row r="917" spans="2:8" hidden="1" outlineLevel="1" x14ac:dyDescent="0.25">
      <c r="B917" s="232" t="s">
        <v>1261</v>
      </c>
      <c r="C917" s="231">
        <v>1</v>
      </c>
      <c r="D917" s="230">
        <v>0</v>
      </c>
      <c r="E917" s="230">
        <v>0</v>
      </c>
      <c r="F917" s="230">
        <v>0</v>
      </c>
      <c r="G917" s="230">
        <v>0</v>
      </c>
      <c r="H917" s="231">
        <f t="shared" si="15"/>
        <v>1</v>
      </c>
    </row>
    <row r="918" spans="2:8" hidden="1" outlineLevel="1" x14ac:dyDescent="0.25">
      <c r="B918" s="232" t="s">
        <v>1262</v>
      </c>
      <c r="C918" s="231">
        <v>1</v>
      </c>
      <c r="D918" s="230">
        <v>0</v>
      </c>
      <c r="E918" s="230">
        <v>0</v>
      </c>
      <c r="F918" s="230">
        <v>0</v>
      </c>
      <c r="G918" s="230">
        <v>0</v>
      </c>
      <c r="H918" s="231">
        <f t="shared" si="15"/>
        <v>1</v>
      </c>
    </row>
    <row r="919" spans="2:8" hidden="1" outlineLevel="1" x14ac:dyDescent="0.25">
      <c r="B919" s="232" t="s">
        <v>1263</v>
      </c>
      <c r="C919" s="231">
        <v>1</v>
      </c>
      <c r="D919" s="230">
        <v>0</v>
      </c>
      <c r="E919" s="230">
        <v>0</v>
      </c>
      <c r="F919" s="230">
        <v>0</v>
      </c>
      <c r="G919" s="230">
        <v>0</v>
      </c>
      <c r="H919" s="231">
        <f t="shared" si="15"/>
        <v>1</v>
      </c>
    </row>
    <row r="920" spans="2:8" hidden="1" outlineLevel="1" x14ac:dyDescent="0.25">
      <c r="B920" s="232" t="s">
        <v>1264</v>
      </c>
      <c r="C920" s="231">
        <v>1</v>
      </c>
      <c r="D920" s="230">
        <v>0</v>
      </c>
      <c r="E920" s="230">
        <v>0</v>
      </c>
      <c r="F920" s="230">
        <v>0</v>
      </c>
      <c r="G920" s="230">
        <v>0</v>
      </c>
      <c r="H920" s="231">
        <f t="shared" si="15"/>
        <v>1</v>
      </c>
    </row>
    <row r="921" spans="2:8" hidden="1" outlineLevel="1" x14ac:dyDescent="0.25">
      <c r="B921" s="232" t="s">
        <v>1265</v>
      </c>
      <c r="C921" s="231">
        <v>1</v>
      </c>
      <c r="D921" s="230">
        <v>0</v>
      </c>
      <c r="E921" s="230">
        <v>0</v>
      </c>
      <c r="F921" s="230">
        <v>0</v>
      </c>
      <c r="G921" s="230">
        <v>0</v>
      </c>
      <c r="H921" s="231">
        <f t="shared" si="15"/>
        <v>1</v>
      </c>
    </row>
    <row r="922" spans="2:8" hidden="1" outlineLevel="1" x14ac:dyDescent="0.25">
      <c r="B922" s="232" t="s">
        <v>1266</v>
      </c>
      <c r="C922" s="231">
        <v>1</v>
      </c>
      <c r="D922" s="230">
        <v>0</v>
      </c>
      <c r="E922" s="230">
        <v>0</v>
      </c>
      <c r="F922" s="230">
        <v>0</v>
      </c>
      <c r="G922" s="230">
        <v>0</v>
      </c>
      <c r="H922" s="231">
        <f t="shared" si="15"/>
        <v>1</v>
      </c>
    </row>
    <row r="923" spans="2:8" hidden="1" outlineLevel="1" x14ac:dyDescent="0.25">
      <c r="B923" s="232" t="s">
        <v>1267</v>
      </c>
      <c r="C923" s="231">
        <v>1</v>
      </c>
      <c r="D923" s="230">
        <v>0</v>
      </c>
      <c r="E923" s="230">
        <v>0</v>
      </c>
      <c r="F923" s="230">
        <v>0</v>
      </c>
      <c r="G923" s="230">
        <v>0</v>
      </c>
      <c r="H923" s="231">
        <f t="shared" si="15"/>
        <v>1</v>
      </c>
    </row>
    <row r="924" spans="2:8" hidden="1" outlineLevel="1" x14ac:dyDescent="0.25">
      <c r="B924" s="232" t="s">
        <v>1268</v>
      </c>
      <c r="C924" s="231">
        <v>1</v>
      </c>
      <c r="D924" s="230">
        <v>0</v>
      </c>
      <c r="E924" s="230">
        <v>0</v>
      </c>
      <c r="F924" s="230">
        <v>0</v>
      </c>
      <c r="G924" s="230">
        <v>0</v>
      </c>
      <c r="H924" s="231">
        <f t="shared" si="15"/>
        <v>1</v>
      </c>
    </row>
    <row r="925" spans="2:8" hidden="1" outlineLevel="1" x14ac:dyDescent="0.25">
      <c r="B925" s="232" t="s">
        <v>1269</v>
      </c>
      <c r="C925" s="231">
        <v>1</v>
      </c>
      <c r="D925" s="230">
        <v>0</v>
      </c>
      <c r="E925" s="230">
        <v>0</v>
      </c>
      <c r="F925" s="230">
        <v>0</v>
      </c>
      <c r="G925" s="230">
        <v>0</v>
      </c>
      <c r="H925" s="231">
        <f t="shared" si="15"/>
        <v>1</v>
      </c>
    </row>
    <row r="926" spans="2:8" hidden="1" outlineLevel="1" x14ac:dyDescent="0.25">
      <c r="B926" s="232" t="s">
        <v>1270</v>
      </c>
      <c r="C926" s="231">
        <v>1</v>
      </c>
      <c r="D926" s="230">
        <v>0</v>
      </c>
      <c r="E926" s="230">
        <v>0</v>
      </c>
      <c r="F926" s="230">
        <v>0</v>
      </c>
      <c r="G926" s="230">
        <v>0</v>
      </c>
      <c r="H926" s="231">
        <f t="shared" si="15"/>
        <v>1</v>
      </c>
    </row>
    <row r="927" spans="2:8" hidden="1" outlineLevel="1" x14ac:dyDescent="0.25">
      <c r="B927" s="232" t="s">
        <v>1271</v>
      </c>
      <c r="C927" s="231">
        <v>1</v>
      </c>
      <c r="D927" s="230">
        <v>0</v>
      </c>
      <c r="E927" s="230">
        <v>0</v>
      </c>
      <c r="F927" s="230">
        <v>0</v>
      </c>
      <c r="G927" s="230">
        <v>0</v>
      </c>
      <c r="H927" s="231">
        <f t="shared" si="15"/>
        <v>1</v>
      </c>
    </row>
    <row r="928" spans="2:8" hidden="1" outlineLevel="1" x14ac:dyDescent="0.25">
      <c r="B928" s="232" t="s">
        <v>1272</v>
      </c>
      <c r="C928" s="231">
        <v>1</v>
      </c>
      <c r="D928" s="230">
        <v>0</v>
      </c>
      <c r="E928" s="230">
        <v>0</v>
      </c>
      <c r="F928" s="230">
        <v>0</v>
      </c>
      <c r="G928" s="230">
        <v>0</v>
      </c>
      <c r="H928" s="231">
        <f t="shared" si="15"/>
        <v>1</v>
      </c>
    </row>
    <row r="929" spans="2:8" hidden="1" outlineLevel="1" x14ac:dyDescent="0.25">
      <c r="B929" s="232" t="s">
        <v>1273</v>
      </c>
      <c r="C929" s="231">
        <v>1</v>
      </c>
      <c r="D929" s="230">
        <v>0</v>
      </c>
      <c r="E929" s="230">
        <v>0</v>
      </c>
      <c r="F929" s="230">
        <v>0</v>
      </c>
      <c r="G929" s="230">
        <v>0</v>
      </c>
      <c r="H929" s="231">
        <f t="shared" si="15"/>
        <v>1</v>
      </c>
    </row>
    <row r="930" spans="2:8" collapsed="1" x14ac:dyDescent="0.25">
      <c r="B930" s="228" t="s">
        <v>358</v>
      </c>
      <c r="C930" s="229">
        <f>SUM(C931:C936)</f>
        <v>6</v>
      </c>
      <c r="D930" s="230">
        <f>SUM(D931:D936)</f>
        <v>0</v>
      </c>
      <c r="E930" s="230">
        <f>SUM(E931:E936)</f>
        <v>0</v>
      </c>
      <c r="F930" s="230">
        <f>SUM(F931:F936)</f>
        <v>0</v>
      </c>
      <c r="G930" s="230">
        <f>SUM(G931:G936)</f>
        <v>0</v>
      </c>
      <c r="H930" s="229">
        <f t="shared" si="15"/>
        <v>6</v>
      </c>
    </row>
    <row r="931" spans="2:8" hidden="1" outlineLevel="1" x14ac:dyDescent="0.25">
      <c r="B931" s="232" t="s">
        <v>1274</v>
      </c>
      <c r="C931" s="231">
        <v>1</v>
      </c>
      <c r="D931" s="230">
        <v>0</v>
      </c>
      <c r="E931" s="230">
        <v>0</v>
      </c>
      <c r="F931" s="230">
        <v>0</v>
      </c>
      <c r="G931" s="230">
        <v>0</v>
      </c>
      <c r="H931" s="231">
        <f t="shared" si="15"/>
        <v>1</v>
      </c>
    </row>
    <row r="932" spans="2:8" hidden="1" outlineLevel="1" x14ac:dyDescent="0.25">
      <c r="B932" s="232" t="s">
        <v>1275</v>
      </c>
      <c r="C932" s="231">
        <v>1</v>
      </c>
      <c r="D932" s="230">
        <v>0</v>
      </c>
      <c r="E932" s="230">
        <v>0</v>
      </c>
      <c r="F932" s="230">
        <v>0</v>
      </c>
      <c r="G932" s="230">
        <v>0</v>
      </c>
      <c r="H932" s="231">
        <f t="shared" ref="H932:H995" si="16">SUM(C932:G932)</f>
        <v>1</v>
      </c>
    </row>
    <row r="933" spans="2:8" hidden="1" outlineLevel="1" x14ac:dyDescent="0.25">
      <c r="B933" s="232" t="s">
        <v>1276</v>
      </c>
      <c r="C933" s="231">
        <v>1</v>
      </c>
      <c r="D933" s="230">
        <v>0</v>
      </c>
      <c r="E933" s="230">
        <v>0</v>
      </c>
      <c r="F933" s="230">
        <v>0</v>
      </c>
      <c r="G933" s="230">
        <v>0</v>
      </c>
      <c r="H933" s="231">
        <f t="shared" si="16"/>
        <v>1</v>
      </c>
    </row>
    <row r="934" spans="2:8" hidden="1" outlineLevel="1" x14ac:dyDescent="0.25">
      <c r="B934" s="232" t="s">
        <v>1277</v>
      </c>
      <c r="C934" s="231">
        <v>1</v>
      </c>
      <c r="D934" s="230">
        <v>0</v>
      </c>
      <c r="E934" s="230">
        <v>0</v>
      </c>
      <c r="F934" s="230">
        <v>0</v>
      </c>
      <c r="G934" s="230">
        <v>0</v>
      </c>
      <c r="H934" s="231">
        <f t="shared" si="16"/>
        <v>1</v>
      </c>
    </row>
    <row r="935" spans="2:8" hidden="1" outlineLevel="1" x14ac:dyDescent="0.25">
      <c r="B935" s="232" t="s">
        <v>1278</v>
      </c>
      <c r="C935" s="231">
        <v>1</v>
      </c>
      <c r="D935" s="230">
        <v>0</v>
      </c>
      <c r="E935" s="230">
        <v>0</v>
      </c>
      <c r="F935" s="230">
        <v>0</v>
      </c>
      <c r="G935" s="230">
        <v>0</v>
      </c>
      <c r="H935" s="231">
        <f t="shared" si="16"/>
        <v>1</v>
      </c>
    </row>
    <row r="936" spans="2:8" hidden="1" outlineLevel="1" x14ac:dyDescent="0.25">
      <c r="B936" s="232" t="s">
        <v>1279</v>
      </c>
      <c r="C936" s="231">
        <v>1</v>
      </c>
      <c r="D936" s="230">
        <v>0</v>
      </c>
      <c r="E936" s="230">
        <v>0</v>
      </c>
      <c r="F936" s="230">
        <v>0</v>
      </c>
      <c r="G936" s="230">
        <v>0</v>
      </c>
      <c r="H936" s="231">
        <f t="shared" si="16"/>
        <v>1</v>
      </c>
    </row>
    <row r="937" spans="2:8" collapsed="1" x14ac:dyDescent="0.25">
      <c r="B937" s="228" t="s">
        <v>359</v>
      </c>
      <c r="C937" s="229">
        <f>C938+C960</f>
        <v>27</v>
      </c>
      <c r="D937" s="230">
        <f>D938+D960</f>
        <v>0</v>
      </c>
      <c r="E937" s="230">
        <f>E938+E960</f>
        <v>0</v>
      </c>
      <c r="F937" s="230">
        <f>F938+F960</f>
        <v>0</v>
      </c>
      <c r="G937" s="230">
        <f>G938+G960</f>
        <v>0</v>
      </c>
      <c r="H937" s="229">
        <f t="shared" si="16"/>
        <v>27</v>
      </c>
    </row>
    <row r="938" spans="2:8" x14ac:dyDescent="0.25">
      <c r="B938" s="236" t="s">
        <v>359</v>
      </c>
      <c r="C938" s="237">
        <f>SUM(C939:C959)</f>
        <v>21</v>
      </c>
      <c r="D938" s="230">
        <f>SUM(D939:D959)</f>
        <v>0</v>
      </c>
      <c r="E938" s="230">
        <f>SUM(E939:E959)</f>
        <v>0</v>
      </c>
      <c r="F938" s="230">
        <f>SUM(F939:F959)</f>
        <v>0</v>
      </c>
      <c r="G938" s="230">
        <f>SUM(G939:G959)</f>
        <v>0</v>
      </c>
      <c r="H938" s="237">
        <f t="shared" si="16"/>
        <v>21</v>
      </c>
    </row>
    <row r="939" spans="2:8" hidden="1" outlineLevel="1" x14ac:dyDescent="0.25">
      <c r="B939" s="233" t="s">
        <v>1280</v>
      </c>
      <c r="C939" s="237">
        <v>1</v>
      </c>
      <c r="D939" s="230">
        <v>0</v>
      </c>
      <c r="E939" s="230">
        <v>0</v>
      </c>
      <c r="F939" s="230">
        <v>0</v>
      </c>
      <c r="G939" s="230">
        <v>0</v>
      </c>
      <c r="H939" s="237">
        <f t="shared" si="16"/>
        <v>1</v>
      </c>
    </row>
    <row r="940" spans="2:8" hidden="1" outlineLevel="1" x14ac:dyDescent="0.25">
      <c r="B940" s="232" t="s">
        <v>1281</v>
      </c>
      <c r="C940" s="237">
        <v>1</v>
      </c>
      <c r="D940" s="230">
        <v>0</v>
      </c>
      <c r="E940" s="230">
        <v>0</v>
      </c>
      <c r="F940" s="230">
        <v>0</v>
      </c>
      <c r="G940" s="230">
        <v>0</v>
      </c>
      <c r="H940" s="237">
        <f t="shared" si="16"/>
        <v>1</v>
      </c>
    </row>
    <row r="941" spans="2:8" hidden="1" outlineLevel="1" x14ac:dyDescent="0.25">
      <c r="B941" s="232" t="s">
        <v>1282</v>
      </c>
      <c r="C941" s="237">
        <v>1</v>
      </c>
      <c r="D941" s="230">
        <v>0</v>
      </c>
      <c r="E941" s="230">
        <v>0</v>
      </c>
      <c r="F941" s="230">
        <v>0</v>
      </c>
      <c r="G941" s="230">
        <v>0</v>
      </c>
      <c r="H941" s="237">
        <f t="shared" si="16"/>
        <v>1</v>
      </c>
    </row>
    <row r="942" spans="2:8" hidden="1" outlineLevel="1" x14ac:dyDescent="0.25">
      <c r="B942" s="232" t="s">
        <v>1283</v>
      </c>
      <c r="C942" s="237">
        <v>1</v>
      </c>
      <c r="D942" s="230">
        <v>0</v>
      </c>
      <c r="E942" s="230">
        <v>0</v>
      </c>
      <c r="F942" s="230">
        <v>0</v>
      </c>
      <c r="G942" s="230">
        <v>0</v>
      </c>
      <c r="H942" s="237">
        <f t="shared" si="16"/>
        <v>1</v>
      </c>
    </row>
    <row r="943" spans="2:8" hidden="1" outlineLevel="1" x14ac:dyDescent="0.25">
      <c r="B943" s="232" t="s">
        <v>1284</v>
      </c>
      <c r="C943" s="237">
        <v>1</v>
      </c>
      <c r="D943" s="230">
        <v>0</v>
      </c>
      <c r="E943" s="230">
        <v>0</v>
      </c>
      <c r="F943" s="230">
        <v>0</v>
      </c>
      <c r="G943" s="230">
        <v>0</v>
      </c>
      <c r="H943" s="237">
        <f t="shared" si="16"/>
        <v>1</v>
      </c>
    </row>
    <row r="944" spans="2:8" hidden="1" outlineLevel="1" x14ac:dyDescent="0.25">
      <c r="B944" s="232" t="s">
        <v>1285</v>
      </c>
      <c r="C944" s="237">
        <v>1</v>
      </c>
      <c r="D944" s="230">
        <v>0</v>
      </c>
      <c r="E944" s="230">
        <v>0</v>
      </c>
      <c r="F944" s="230">
        <v>0</v>
      </c>
      <c r="G944" s="230">
        <v>0</v>
      </c>
      <c r="H944" s="237">
        <f t="shared" si="16"/>
        <v>1</v>
      </c>
    </row>
    <row r="945" spans="2:8" hidden="1" outlineLevel="1" x14ac:dyDescent="0.25">
      <c r="B945" s="232" t="s">
        <v>1286</v>
      </c>
      <c r="C945" s="237">
        <v>1</v>
      </c>
      <c r="D945" s="230">
        <v>0</v>
      </c>
      <c r="E945" s="230">
        <v>0</v>
      </c>
      <c r="F945" s="230">
        <v>0</v>
      </c>
      <c r="G945" s="230">
        <v>0</v>
      </c>
      <c r="H945" s="237">
        <f t="shared" si="16"/>
        <v>1</v>
      </c>
    </row>
    <row r="946" spans="2:8" hidden="1" outlineLevel="1" x14ac:dyDescent="0.25">
      <c r="B946" s="233" t="s">
        <v>1287</v>
      </c>
      <c r="C946" s="237">
        <v>1</v>
      </c>
      <c r="D946" s="230">
        <v>0</v>
      </c>
      <c r="E946" s="230">
        <v>0</v>
      </c>
      <c r="F946" s="230">
        <v>0</v>
      </c>
      <c r="G946" s="230">
        <v>0</v>
      </c>
      <c r="H946" s="237">
        <f t="shared" si="16"/>
        <v>1</v>
      </c>
    </row>
    <row r="947" spans="2:8" hidden="1" outlineLevel="1" x14ac:dyDescent="0.25">
      <c r="B947" s="232" t="s">
        <v>1288</v>
      </c>
      <c r="C947" s="237">
        <v>1</v>
      </c>
      <c r="D947" s="230">
        <v>0</v>
      </c>
      <c r="E947" s="230">
        <v>0</v>
      </c>
      <c r="F947" s="230">
        <v>0</v>
      </c>
      <c r="G947" s="230">
        <v>0</v>
      </c>
      <c r="H947" s="237">
        <f t="shared" si="16"/>
        <v>1</v>
      </c>
    </row>
    <row r="948" spans="2:8" hidden="1" outlineLevel="1" x14ac:dyDescent="0.25">
      <c r="B948" s="233" t="s">
        <v>1289</v>
      </c>
      <c r="C948" s="237">
        <v>1</v>
      </c>
      <c r="D948" s="230">
        <v>0</v>
      </c>
      <c r="E948" s="230">
        <v>0</v>
      </c>
      <c r="F948" s="230">
        <v>0</v>
      </c>
      <c r="G948" s="230">
        <v>0</v>
      </c>
      <c r="H948" s="237">
        <f t="shared" si="16"/>
        <v>1</v>
      </c>
    </row>
    <row r="949" spans="2:8" hidden="1" outlineLevel="1" x14ac:dyDescent="0.25">
      <c r="B949" s="233" t="s">
        <v>1290</v>
      </c>
      <c r="C949" s="237">
        <v>1</v>
      </c>
      <c r="D949" s="230">
        <v>0</v>
      </c>
      <c r="E949" s="230">
        <v>0</v>
      </c>
      <c r="F949" s="230">
        <v>0</v>
      </c>
      <c r="G949" s="230">
        <v>0</v>
      </c>
      <c r="H949" s="237">
        <f t="shared" si="16"/>
        <v>1</v>
      </c>
    </row>
    <row r="950" spans="2:8" hidden="1" outlineLevel="1" x14ac:dyDescent="0.25">
      <c r="B950" s="232" t="s">
        <v>1291</v>
      </c>
      <c r="C950" s="237">
        <v>1</v>
      </c>
      <c r="D950" s="230">
        <v>0</v>
      </c>
      <c r="E950" s="230">
        <v>0</v>
      </c>
      <c r="F950" s="230">
        <v>0</v>
      </c>
      <c r="G950" s="230">
        <v>0</v>
      </c>
      <c r="H950" s="237">
        <f t="shared" si="16"/>
        <v>1</v>
      </c>
    </row>
    <row r="951" spans="2:8" hidden="1" outlineLevel="1" x14ac:dyDescent="0.25">
      <c r="B951" s="232" t="s">
        <v>1292</v>
      </c>
      <c r="C951" s="237">
        <v>1</v>
      </c>
      <c r="D951" s="230">
        <v>0</v>
      </c>
      <c r="E951" s="230">
        <v>0</v>
      </c>
      <c r="F951" s="230">
        <v>0</v>
      </c>
      <c r="G951" s="230">
        <v>0</v>
      </c>
      <c r="H951" s="237">
        <f t="shared" si="16"/>
        <v>1</v>
      </c>
    </row>
    <row r="952" spans="2:8" hidden="1" outlineLevel="1" x14ac:dyDescent="0.25">
      <c r="B952" s="232" t="s">
        <v>1293</v>
      </c>
      <c r="C952" s="237">
        <v>1</v>
      </c>
      <c r="D952" s="230">
        <v>0</v>
      </c>
      <c r="E952" s="230">
        <v>0</v>
      </c>
      <c r="F952" s="230">
        <v>0</v>
      </c>
      <c r="G952" s="230">
        <v>0</v>
      </c>
      <c r="H952" s="237">
        <f t="shared" si="16"/>
        <v>1</v>
      </c>
    </row>
    <row r="953" spans="2:8" hidden="1" outlineLevel="1" x14ac:dyDescent="0.25">
      <c r="B953" s="232" t="s">
        <v>1294</v>
      </c>
      <c r="C953" s="237">
        <v>1</v>
      </c>
      <c r="D953" s="230">
        <v>0</v>
      </c>
      <c r="E953" s="230">
        <v>0</v>
      </c>
      <c r="F953" s="230">
        <v>0</v>
      </c>
      <c r="G953" s="230">
        <v>0</v>
      </c>
      <c r="H953" s="237">
        <f t="shared" si="16"/>
        <v>1</v>
      </c>
    </row>
    <row r="954" spans="2:8" hidden="1" outlineLevel="1" x14ac:dyDescent="0.25">
      <c r="B954" s="232" t="s">
        <v>1295</v>
      </c>
      <c r="C954" s="237">
        <v>1</v>
      </c>
      <c r="D954" s="230">
        <v>0</v>
      </c>
      <c r="E954" s="230">
        <v>0</v>
      </c>
      <c r="F954" s="230">
        <v>0</v>
      </c>
      <c r="G954" s="230">
        <v>0</v>
      </c>
      <c r="H954" s="237">
        <f t="shared" si="16"/>
        <v>1</v>
      </c>
    </row>
    <row r="955" spans="2:8" hidden="1" outlineLevel="1" x14ac:dyDescent="0.25">
      <c r="B955" s="232" t="s">
        <v>1296</v>
      </c>
      <c r="C955" s="237">
        <v>1</v>
      </c>
      <c r="D955" s="230">
        <v>0</v>
      </c>
      <c r="E955" s="230">
        <v>0</v>
      </c>
      <c r="F955" s="230">
        <v>0</v>
      </c>
      <c r="G955" s="230">
        <v>0</v>
      </c>
      <c r="H955" s="237">
        <f t="shared" si="16"/>
        <v>1</v>
      </c>
    </row>
    <row r="956" spans="2:8" hidden="1" outlineLevel="1" x14ac:dyDescent="0.25">
      <c r="B956" s="232" t="s">
        <v>1297</v>
      </c>
      <c r="C956" s="237">
        <v>1</v>
      </c>
      <c r="D956" s="230">
        <v>0</v>
      </c>
      <c r="E956" s="230">
        <v>0</v>
      </c>
      <c r="F956" s="230">
        <v>0</v>
      </c>
      <c r="G956" s="230">
        <v>0</v>
      </c>
      <c r="H956" s="237">
        <f t="shared" si="16"/>
        <v>1</v>
      </c>
    </row>
    <row r="957" spans="2:8" hidden="1" outlineLevel="1" x14ac:dyDescent="0.25">
      <c r="B957" s="232" t="s">
        <v>1298</v>
      </c>
      <c r="C957" s="237">
        <v>1</v>
      </c>
      <c r="D957" s="230">
        <v>0</v>
      </c>
      <c r="E957" s="230">
        <v>0</v>
      </c>
      <c r="F957" s="230">
        <v>0</v>
      </c>
      <c r="G957" s="230">
        <v>0</v>
      </c>
      <c r="H957" s="237">
        <f t="shared" si="16"/>
        <v>1</v>
      </c>
    </row>
    <row r="958" spans="2:8" hidden="1" outlineLevel="1" x14ac:dyDescent="0.25">
      <c r="B958" s="232" t="s">
        <v>1299</v>
      </c>
      <c r="C958" s="237">
        <v>1</v>
      </c>
      <c r="D958" s="230">
        <v>0</v>
      </c>
      <c r="E958" s="230">
        <v>0</v>
      </c>
      <c r="F958" s="230">
        <v>0</v>
      </c>
      <c r="G958" s="230">
        <v>0</v>
      </c>
      <c r="H958" s="237">
        <f t="shared" si="16"/>
        <v>1</v>
      </c>
    </row>
    <row r="959" spans="2:8" hidden="1" outlineLevel="1" x14ac:dyDescent="0.25">
      <c r="B959" s="232" t="s">
        <v>1300</v>
      </c>
      <c r="C959" s="237">
        <v>1</v>
      </c>
      <c r="D959" s="230">
        <v>0</v>
      </c>
      <c r="E959" s="230">
        <v>0</v>
      </c>
      <c r="F959" s="230">
        <v>0</v>
      </c>
      <c r="G959" s="230">
        <v>0</v>
      </c>
      <c r="H959" s="237">
        <f t="shared" si="16"/>
        <v>1</v>
      </c>
    </row>
    <row r="960" spans="2:8" collapsed="1" x14ac:dyDescent="0.25">
      <c r="B960" s="236" t="s">
        <v>351</v>
      </c>
      <c r="C960" s="237">
        <f>SUM(C961:C966)</f>
        <v>6</v>
      </c>
      <c r="D960" s="230">
        <f>SUM(D961:D966)</f>
        <v>0</v>
      </c>
      <c r="E960" s="230">
        <f>SUM(E961:E966)</f>
        <v>0</v>
      </c>
      <c r="F960" s="230">
        <f>SUM(F961:F966)</f>
        <v>0</v>
      </c>
      <c r="G960" s="230">
        <f>SUM(G961:G966)</f>
        <v>0</v>
      </c>
      <c r="H960" s="237">
        <f t="shared" si="16"/>
        <v>6</v>
      </c>
    </row>
    <row r="961" spans="2:8" hidden="1" outlineLevel="1" x14ac:dyDescent="0.25">
      <c r="B961" s="232" t="s">
        <v>1301</v>
      </c>
      <c r="C961" s="231">
        <v>1</v>
      </c>
      <c r="D961" s="230">
        <v>0</v>
      </c>
      <c r="E961" s="230">
        <v>0</v>
      </c>
      <c r="F961" s="230">
        <v>0</v>
      </c>
      <c r="G961" s="230">
        <v>0</v>
      </c>
      <c r="H961" s="231">
        <f t="shared" si="16"/>
        <v>1</v>
      </c>
    </row>
    <row r="962" spans="2:8" hidden="1" outlineLevel="1" x14ac:dyDescent="0.25">
      <c r="B962" s="232" t="s">
        <v>1302</v>
      </c>
      <c r="C962" s="231">
        <v>1</v>
      </c>
      <c r="D962" s="230">
        <v>0</v>
      </c>
      <c r="E962" s="230">
        <v>0</v>
      </c>
      <c r="F962" s="230">
        <v>0</v>
      </c>
      <c r="G962" s="230">
        <v>0</v>
      </c>
      <c r="H962" s="231">
        <f t="shared" si="16"/>
        <v>1</v>
      </c>
    </row>
    <row r="963" spans="2:8" hidden="1" outlineLevel="1" x14ac:dyDescent="0.25">
      <c r="B963" s="232" t="s">
        <v>1303</v>
      </c>
      <c r="C963" s="231">
        <v>1</v>
      </c>
      <c r="D963" s="230">
        <v>0</v>
      </c>
      <c r="E963" s="230">
        <v>0</v>
      </c>
      <c r="F963" s="230">
        <v>0</v>
      </c>
      <c r="G963" s="230">
        <v>0</v>
      </c>
      <c r="H963" s="231">
        <f t="shared" si="16"/>
        <v>1</v>
      </c>
    </row>
    <row r="964" spans="2:8" hidden="1" outlineLevel="1" x14ac:dyDescent="0.25">
      <c r="B964" s="232" t="s">
        <v>1304</v>
      </c>
      <c r="C964" s="231">
        <v>1</v>
      </c>
      <c r="D964" s="230">
        <v>0</v>
      </c>
      <c r="E964" s="230">
        <v>0</v>
      </c>
      <c r="F964" s="230">
        <v>0</v>
      </c>
      <c r="G964" s="230">
        <v>0</v>
      </c>
      <c r="H964" s="231">
        <f t="shared" si="16"/>
        <v>1</v>
      </c>
    </row>
    <row r="965" spans="2:8" hidden="1" outlineLevel="1" x14ac:dyDescent="0.25">
      <c r="B965" s="232" t="s">
        <v>1305</v>
      </c>
      <c r="C965" s="231">
        <v>1</v>
      </c>
      <c r="D965" s="230">
        <v>0</v>
      </c>
      <c r="E965" s="230">
        <v>0</v>
      </c>
      <c r="F965" s="230">
        <v>0</v>
      </c>
      <c r="G965" s="230">
        <v>0</v>
      </c>
      <c r="H965" s="231">
        <f t="shared" si="16"/>
        <v>1</v>
      </c>
    </row>
    <row r="966" spans="2:8" hidden="1" outlineLevel="1" x14ac:dyDescent="0.25">
      <c r="B966" s="232" t="s">
        <v>1306</v>
      </c>
      <c r="C966" s="231">
        <v>1</v>
      </c>
      <c r="D966" s="230">
        <v>0</v>
      </c>
      <c r="E966" s="230">
        <v>0</v>
      </c>
      <c r="F966" s="230">
        <v>0</v>
      </c>
      <c r="G966" s="230">
        <v>0</v>
      </c>
      <c r="H966" s="231">
        <f t="shared" si="16"/>
        <v>1</v>
      </c>
    </row>
    <row r="967" spans="2:8" collapsed="1" x14ac:dyDescent="0.25">
      <c r="B967" s="228" t="s">
        <v>360</v>
      </c>
      <c r="C967" s="229">
        <f>SUM(C968:C969)</f>
        <v>2</v>
      </c>
      <c r="D967" s="230">
        <f>SUM(D968:D969)</f>
        <v>0</v>
      </c>
      <c r="E967" s="230">
        <f>SUM(E968:E969)</f>
        <v>0</v>
      </c>
      <c r="F967" s="230">
        <f>SUM(F968:F969)</f>
        <v>0</v>
      </c>
      <c r="G967" s="230">
        <f>SUM(G968:G969)</f>
        <v>0</v>
      </c>
      <c r="H967" s="229">
        <f t="shared" si="16"/>
        <v>2</v>
      </c>
    </row>
    <row r="968" spans="2:8" hidden="1" outlineLevel="1" x14ac:dyDescent="0.25">
      <c r="B968" s="232" t="s">
        <v>1307</v>
      </c>
      <c r="C968" s="231">
        <v>1</v>
      </c>
      <c r="D968" s="230">
        <v>0</v>
      </c>
      <c r="E968" s="230">
        <v>0</v>
      </c>
      <c r="F968" s="230">
        <v>0</v>
      </c>
      <c r="G968" s="230">
        <v>0</v>
      </c>
      <c r="H968" s="231">
        <f t="shared" si="16"/>
        <v>1</v>
      </c>
    </row>
    <row r="969" spans="2:8" hidden="1" outlineLevel="1" x14ac:dyDescent="0.25">
      <c r="B969" s="232" t="s">
        <v>1308</v>
      </c>
      <c r="C969" s="231">
        <v>1</v>
      </c>
      <c r="D969" s="230">
        <v>0</v>
      </c>
      <c r="E969" s="230">
        <v>0</v>
      </c>
      <c r="F969" s="230">
        <v>0</v>
      </c>
      <c r="G969" s="230">
        <v>0</v>
      </c>
      <c r="H969" s="231">
        <f t="shared" si="16"/>
        <v>1</v>
      </c>
    </row>
    <row r="970" spans="2:8" collapsed="1" x14ac:dyDescent="0.25">
      <c r="B970" s="234" t="s">
        <v>361</v>
      </c>
      <c r="C970" s="235">
        <f>SUM(C971:C975)</f>
        <v>5</v>
      </c>
      <c r="D970" s="235">
        <f>SUM(D971:D975)</f>
        <v>0</v>
      </c>
      <c r="E970" s="235">
        <f>SUM(E971:E975)</f>
        <v>0</v>
      </c>
      <c r="F970" s="235">
        <f>SUM(F971:F975)</f>
        <v>0</v>
      </c>
      <c r="G970" s="235">
        <f>SUM(G971:G975)</f>
        <v>0</v>
      </c>
      <c r="H970" s="235">
        <f t="shared" si="16"/>
        <v>5</v>
      </c>
    </row>
    <row r="971" spans="2:8" hidden="1" outlineLevel="1" x14ac:dyDescent="0.25">
      <c r="B971" s="232" t="s">
        <v>1309</v>
      </c>
      <c r="C971" s="231">
        <v>1</v>
      </c>
      <c r="D971" s="230">
        <v>0</v>
      </c>
      <c r="E971" s="230">
        <v>0</v>
      </c>
      <c r="F971" s="230">
        <v>0</v>
      </c>
      <c r="G971" s="230">
        <v>0</v>
      </c>
      <c r="H971" s="231">
        <f t="shared" si="16"/>
        <v>1</v>
      </c>
    </row>
    <row r="972" spans="2:8" hidden="1" outlineLevel="1" x14ac:dyDescent="0.25">
      <c r="B972" s="232" t="s">
        <v>1310</v>
      </c>
      <c r="C972" s="231">
        <v>1</v>
      </c>
      <c r="D972" s="230">
        <v>0</v>
      </c>
      <c r="E972" s="230">
        <v>0</v>
      </c>
      <c r="F972" s="230">
        <v>0</v>
      </c>
      <c r="G972" s="230">
        <v>0</v>
      </c>
      <c r="H972" s="231">
        <f t="shared" si="16"/>
        <v>1</v>
      </c>
    </row>
    <row r="973" spans="2:8" hidden="1" outlineLevel="1" x14ac:dyDescent="0.25">
      <c r="B973" s="232" t="s">
        <v>1311</v>
      </c>
      <c r="C973" s="231">
        <v>1</v>
      </c>
      <c r="D973" s="230">
        <v>0</v>
      </c>
      <c r="E973" s="230">
        <v>0</v>
      </c>
      <c r="F973" s="230">
        <v>0</v>
      </c>
      <c r="G973" s="230">
        <v>0</v>
      </c>
      <c r="H973" s="231">
        <f t="shared" si="16"/>
        <v>1</v>
      </c>
    </row>
    <row r="974" spans="2:8" hidden="1" outlineLevel="1" x14ac:dyDescent="0.25">
      <c r="B974" s="232" t="s">
        <v>1312</v>
      </c>
      <c r="C974" s="231">
        <v>1</v>
      </c>
      <c r="D974" s="230">
        <v>0</v>
      </c>
      <c r="E974" s="230">
        <v>0</v>
      </c>
      <c r="F974" s="230">
        <v>0</v>
      </c>
      <c r="G974" s="230">
        <v>0</v>
      </c>
      <c r="H974" s="231">
        <f t="shared" si="16"/>
        <v>1</v>
      </c>
    </row>
    <row r="975" spans="2:8" hidden="1" outlineLevel="1" x14ac:dyDescent="0.25">
      <c r="B975" s="232" t="s">
        <v>1313</v>
      </c>
      <c r="C975" s="231">
        <v>1</v>
      </c>
      <c r="D975" s="230">
        <v>0</v>
      </c>
      <c r="E975" s="230">
        <v>0</v>
      </c>
      <c r="F975" s="230">
        <v>0</v>
      </c>
      <c r="G975" s="230">
        <v>0</v>
      </c>
      <c r="H975" s="231">
        <f t="shared" si="16"/>
        <v>1</v>
      </c>
    </row>
    <row r="976" spans="2:8" collapsed="1" x14ac:dyDescent="0.25">
      <c r="B976" s="234" t="s">
        <v>362</v>
      </c>
      <c r="C976" s="235">
        <f>SUM(C977)</f>
        <v>1</v>
      </c>
      <c r="D976" s="235">
        <f>SUM(D977)</f>
        <v>0</v>
      </c>
      <c r="E976" s="235">
        <f>SUM(E977)</f>
        <v>0</v>
      </c>
      <c r="F976" s="235">
        <f>SUM(F977)</f>
        <v>0</v>
      </c>
      <c r="G976" s="235">
        <f>SUM(G977)</f>
        <v>0</v>
      </c>
      <c r="H976" s="235">
        <f t="shared" si="16"/>
        <v>1</v>
      </c>
    </row>
    <row r="977" spans="2:8" hidden="1" outlineLevel="1" x14ac:dyDescent="0.25">
      <c r="B977" s="232" t="s">
        <v>1314</v>
      </c>
      <c r="C977" s="231">
        <v>1</v>
      </c>
      <c r="D977" s="230">
        <v>0</v>
      </c>
      <c r="E977" s="230">
        <v>0</v>
      </c>
      <c r="F977" s="230">
        <v>0</v>
      </c>
      <c r="G977" s="230">
        <v>0</v>
      </c>
      <c r="H977" s="231">
        <f t="shared" si="16"/>
        <v>1</v>
      </c>
    </row>
    <row r="978" spans="2:8" collapsed="1" x14ac:dyDescent="0.25">
      <c r="B978" s="223" t="s">
        <v>1315</v>
      </c>
      <c r="C978" s="224">
        <f>C7+C970+C976</f>
        <v>924</v>
      </c>
      <c r="D978" s="224">
        <f>D7+D970+D976</f>
        <v>7</v>
      </c>
      <c r="E978" s="224">
        <f>E7+E970+E976</f>
        <v>-1</v>
      </c>
      <c r="F978" s="224">
        <f>F7+F970+F976</f>
        <v>0</v>
      </c>
      <c r="G978" s="224">
        <f>G7+G970+G976</f>
        <v>0</v>
      </c>
      <c r="H978" s="224">
        <f t="shared" si="16"/>
        <v>930</v>
      </c>
    </row>
    <row r="979" spans="2:8" collapsed="1" x14ac:dyDescent="0.25">
      <c r="B979" s="234" t="s">
        <v>173</v>
      </c>
      <c r="C979" s="235">
        <f>SUM(C980:C1038)</f>
        <v>59</v>
      </c>
      <c r="D979" s="235">
        <f>SUM(D980:D1038)</f>
        <v>0</v>
      </c>
      <c r="E979" s="235">
        <f>SUM(E980:E1038)</f>
        <v>-1</v>
      </c>
      <c r="F979" s="235">
        <f>SUM(F980:F1038)</f>
        <v>0</v>
      </c>
      <c r="G979" s="235">
        <f>SUM(G980:G1038)</f>
        <v>0</v>
      </c>
      <c r="H979" s="235">
        <f t="shared" si="16"/>
        <v>58</v>
      </c>
    </row>
    <row r="980" spans="2:8" hidden="1" outlineLevel="1" x14ac:dyDescent="0.25">
      <c r="B980" s="232" t="s">
        <v>1316</v>
      </c>
      <c r="C980" s="231">
        <v>1</v>
      </c>
      <c r="D980" s="230">
        <v>0</v>
      </c>
      <c r="E980" s="230">
        <v>0</v>
      </c>
      <c r="F980" s="230">
        <v>0</v>
      </c>
      <c r="G980" s="230">
        <v>0</v>
      </c>
      <c r="H980" s="231">
        <f t="shared" si="16"/>
        <v>1</v>
      </c>
    </row>
    <row r="981" spans="2:8" hidden="1" outlineLevel="1" x14ac:dyDescent="0.25">
      <c r="B981" s="232" t="s">
        <v>1317</v>
      </c>
      <c r="C981" s="231">
        <v>1</v>
      </c>
      <c r="D981" s="230">
        <v>0</v>
      </c>
      <c r="E981" s="230">
        <v>0</v>
      </c>
      <c r="F981" s="230">
        <v>0</v>
      </c>
      <c r="G981" s="230">
        <v>0</v>
      </c>
      <c r="H981" s="231">
        <f t="shared" si="16"/>
        <v>1</v>
      </c>
    </row>
    <row r="982" spans="2:8" hidden="1" outlineLevel="1" x14ac:dyDescent="0.25">
      <c r="B982" s="232" t="s">
        <v>1318</v>
      </c>
      <c r="C982" s="231">
        <v>1</v>
      </c>
      <c r="D982" s="230">
        <v>0</v>
      </c>
      <c r="E982" s="230">
        <v>0</v>
      </c>
      <c r="F982" s="230">
        <v>0</v>
      </c>
      <c r="G982" s="230">
        <v>0</v>
      </c>
      <c r="H982" s="231">
        <f t="shared" si="16"/>
        <v>1</v>
      </c>
    </row>
    <row r="983" spans="2:8" hidden="1" outlineLevel="1" x14ac:dyDescent="0.25">
      <c r="B983" s="232" t="s">
        <v>1319</v>
      </c>
      <c r="C983" s="231">
        <v>1</v>
      </c>
      <c r="D983" s="230">
        <v>0</v>
      </c>
      <c r="E983" s="230">
        <v>0</v>
      </c>
      <c r="F983" s="230">
        <v>0</v>
      </c>
      <c r="G983" s="230">
        <v>0</v>
      </c>
      <c r="H983" s="231">
        <f t="shared" si="16"/>
        <v>1</v>
      </c>
    </row>
    <row r="984" spans="2:8" hidden="1" outlineLevel="1" x14ac:dyDescent="0.25">
      <c r="B984" s="232" t="s">
        <v>1320</v>
      </c>
      <c r="C984" s="231">
        <v>1</v>
      </c>
      <c r="D984" s="230">
        <v>0</v>
      </c>
      <c r="E984" s="230">
        <v>0</v>
      </c>
      <c r="F984" s="230">
        <v>0</v>
      </c>
      <c r="G984" s="230">
        <v>0</v>
      </c>
      <c r="H984" s="231">
        <f t="shared" si="16"/>
        <v>1</v>
      </c>
    </row>
    <row r="985" spans="2:8" hidden="1" outlineLevel="1" x14ac:dyDescent="0.25">
      <c r="B985" s="232" t="s">
        <v>1321</v>
      </c>
      <c r="C985" s="231">
        <v>1</v>
      </c>
      <c r="D985" s="230">
        <v>0</v>
      </c>
      <c r="E985" s="230">
        <v>0</v>
      </c>
      <c r="F985" s="230">
        <v>0</v>
      </c>
      <c r="G985" s="230">
        <v>0</v>
      </c>
      <c r="H985" s="231">
        <f t="shared" si="16"/>
        <v>1</v>
      </c>
    </row>
    <row r="986" spans="2:8" hidden="1" outlineLevel="1" x14ac:dyDescent="0.25">
      <c r="B986" s="232" t="s">
        <v>1322</v>
      </c>
      <c r="C986" s="231">
        <v>1</v>
      </c>
      <c r="D986" s="230">
        <v>0</v>
      </c>
      <c r="E986" s="230">
        <v>0</v>
      </c>
      <c r="F986" s="230">
        <v>0</v>
      </c>
      <c r="G986" s="230">
        <v>0</v>
      </c>
      <c r="H986" s="231">
        <f t="shared" si="16"/>
        <v>1</v>
      </c>
    </row>
    <row r="987" spans="2:8" hidden="1" outlineLevel="1" x14ac:dyDescent="0.25">
      <c r="B987" s="232" t="s">
        <v>1323</v>
      </c>
      <c r="C987" s="231">
        <v>1</v>
      </c>
      <c r="D987" s="230">
        <v>0</v>
      </c>
      <c r="E987" s="230">
        <v>0</v>
      </c>
      <c r="F987" s="230">
        <v>0</v>
      </c>
      <c r="G987" s="230">
        <v>0</v>
      </c>
      <c r="H987" s="231">
        <f t="shared" si="16"/>
        <v>1</v>
      </c>
    </row>
    <row r="988" spans="2:8" hidden="1" outlineLevel="1" x14ac:dyDescent="0.25">
      <c r="B988" s="232" t="s">
        <v>1324</v>
      </c>
      <c r="C988" s="231">
        <v>1</v>
      </c>
      <c r="D988" s="230">
        <v>0</v>
      </c>
      <c r="E988" s="230">
        <v>0</v>
      </c>
      <c r="F988" s="230">
        <v>0</v>
      </c>
      <c r="G988" s="230">
        <v>0</v>
      </c>
      <c r="H988" s="231">
        <f t="shared" si="16"/>
        <v>1</v>
      </c>
    </row>
    <row r="989" spans="2:8" hidden="1" outlineLevel="1" x14ac:dyDescent="0.25">
      <c r="B989" s="232" t="s">
        <v>1325</v>
      </c>
      <c r="C989" s="231">
        <v>1</v>
      </c>
      <c r="D989" s="230">
        <v>0</v>
      </c>
      <c r="E989" s="230">
        <v>0</v>
      </c>
      <c r="F989" s="230">
        <v>0</v>
      </c>
      <c r="G989" s="230">
        <v>0</v>
      </c>
      <c r="H989" s="231">
        <f t="shared" si="16"/>
        <v>1</v>
      </c>
    </row>
    <row r="990" spans="2:8" hidden="1" outlineLevel="1" x14ac:dyDescent="0.25">
      <c r="B990" s="232" t="s">
        <v>1326</v>
      </c>
      <c r="C990" s="231">
        <v>1</v>
      </c>
      <c r="D990" s="230">
        <v>0</v>
      </c>
      <c r="E990" s="230">
        <v>0</v>
      </c>
      <c r="F990" s="230">
        <v>0</v>
      </c>
      <c r="G990" s="230">
        <v>0</v>
      </c>
      <c r="H990" s="231">
        <f t="shared" si="16"/>
        <v>1</v>
      </c>
    </row>
    <row r="991" spans="2:8" hidden="1" outlineLevel="1" x14ac:dyDescent="0.25">
      <c r="B991" s="232" t="s">
        <v>1327</v>
      </c>
      <c r="C991" s="231">
        <v>1</v>
      </c>
      <c r="D991" s="230">
        <v>0</v>
      </c>
      <c r="E991" s="230">
        <v>0</v>
      </c>
      <c r="F991" s="230">
        <v>0</v>
      </c>
      <c r="G991" s="230">
        <v>0</v>
      </c>
      <c r="H991" s="231">
        <f t="shared" si="16"/>
        <v>1</v>
      </c>
    </row>
    <row r="992" spans="2:8" hidden="1" outlineLevel="1" x14ac:dyDescent="0.25">
      <c r="B992" s="232" t="s">
        <v>1328</v>
      </c>
      <c r="C992" s="231">
        <v>1</v>
      </c>
      <c r="D992" s="230">
        <v>0</v>
      </c>
      <c r="E992" s="230">
        <v>0</v>
      </c>
      <c r="F992" s="230">
        <v>0</v>
      </c>
      <c r="G992" s="230">
        <v>0</v>
      </c>
      <c r="H992" s="231">
        <f t="shared" si="16"/>
        <v>1</v>
      </c>
    </row>
    <row r="993" spans="2:8" hidden="1" outlineLevel="1" x14ac:dyDescent="0.25">
      <c r="B993" s="232" t="s">
        <v>1329</v>
      </c>
      <c r="C993" s="231">
        <v>1</v>
      </c>
      <c r="D993" s="230">
        <v>0</v>
      </c>
      <c r="E993" s="230">
        <v>0</v>
      </c>
      <c r="F993" s="230">
        <v>0</v>
      </c>
      <c r="G993" s="230">
        <v>0</v>
      </c>
      <c r="H993" s="231">
        <f t="shared" si="16"/>
        <v>1</v>
      </c>
    </row>
    <row r="994" spans="2:8" hidden="1" outlineLevel="1" x14ac:dyDescent="0.25">
      <c r="B994" s="232" t="s">
        <v>1330</v>
      </c>
      <c r="C994" s="231">
        <v>1</v>
      </c>
      <c r="D994" s="230">
        <v>0</v>
      </c>
      <c r="E994" s="230">
        <v>0</v>
      </c>
      <c r="F994" s="230">
        <v>0</v>
      </c>
      <c r="G994" s="230">
        <v>0</v>
      </c>
      <c r="H994" s="231">
        <f t="shared" si="16"/>
        <v>1</v>
      </c>
    </row>
    <row r="995" spans="2:8" hidden="1" outlineLevel="1" x14ac:dyDescent="0.25">
      <c r="B995" s="232" t="s">
        <v>1331</v>
      </c>
      <c r="C995" s="231">
        <v>1</v>
      </c>
      <c r="D995" s="230">
        <v>0</v>
      </c>
      <c r="E995" s="230">
        <v>0</v>
      </c>
      <c r="F995" s="230">
        <v>0</v>
      </c>
      <c r="G995" s="230">
        <v>0</v>
      </c>
      <c r="H995" s="231">
        <f t="shared" si="16"/>
        <v>1</v>
      </c>
    </row>
    <row r="996" spans="2:8" hidden="1" outlineLevel="1" x14ac:dyDescent="0.25">
      <c r="B996" s="232" t="s">
        <v>1332</v>
      </c>
      <c r="C996" s="231">
        <v>1</v>
      </c>
      <c r="D996" s="230">
        <v>0</v>
      </c>
      <c r="E996" s="230">
        <v>0</v>
      </c>
      <c r="F996" s="230">
        <v>0</v>
      </c>
      <c r="G996" s="230">
        <v>0</v>
      </c>
      <c r="H996" s="231">
        <f t="shared" ref="H996:H1006" si="17">SUM(C996:G996)</f>
        <v>1</v>
      </c>
    </row>
    <row r="997" spans="2:8" hidden="1" outlineLevel="1" x14ac:dyDescent="0.25">
      <c r="B997" s="232" t="s">
        <v>1333</v>
      </c>
      <c r="C997" s="231">
        <v>1</v>
      </c>
      <c r="D997" s="230">
        <v>0</v>
      </c>
      <c r="E997" s="230">
        <v>0</v>
      </c>
      <c r="F997" s="230">
        <v>0</v>
      </c>
      <c r="G997" s="230">
        <v>0</v>
      </c>
      <c r="H997" s="231">
        <f t="shared" si="17"/>
        <v>1</v>
      </c>
    </row>
    <row r="998" spans="2:8" hidden="1" outlineLevel="1" x14ac:dyDescent="0.25">
      <c r="B998" s="232" t="s">
        <v>1334</v>
      </c>
      <c r="C998" s="231">
        <v>1</v>
      </c>
      <c r="D998" s="230">
        <v>0</v>
      </c>
      <c r="E998" s="230">
        <v>0</v>
      </c>
      <c r="F998" s="230">
        <v>0</v>
      </c>
      <c r="G998" s="230">
        <v>0</v>
      </c>
      <c r="H998" s="231">
        <f t="shared" si="17"/>
        <v>1</v>
      </c>
    </row>
    <row r="999" spans="2:8" hidden="1" outlineLevel="1" x14ac:dyDescent="0.25">
      <c r="B999" s="232" t="s">
        <v>1335</v>
      </c>
      <c r="C999" s="231">
        <v>1</v>
      </c>
      <c r="D999" s="230">
        <v>0</v>
      </c>
      <c r="E999" s="230">
        <v>0</v>
      </c>
      <c r="F999" s="230">
        <v>0</v>
      </c>
      <c r="G999" s="230">
        <v>0</v>
      </c>
      <c r="H999" s="231">
        <f t="shared" si="17"/>
        <v>1</v>
      </c>
    </row>
    <row r="1000" spans="2:8" hidden="1" outlineLevel="1" x14ac:dyDescent="0.25">
      <c r="B1000" s="232" t="s">
        <v>1336</v>
      </c>
      <c r="C1000" s="231">
        <v>1</v>
      </c>
      <c r="D1000" s="230">
        <v>0</v>
      </c>
      <c r="E1000" s="230">
        <v>0</v>
      </c>
      <c r="F1000" s="230">
        <v>0</v>
      </c>
      <c r="G1000" s="230">
        <v>0</v>
      </c>
      <c r="H1000" s="231">
        <f t="shared" si="17"/>
        <v>1</v>
      </c>
    </row>
    <row r="1001" spans="2:8" hidden="1" outlineLevel="1" x14ac:dyDescent="0.25">
      <c r="B1001" s="232" t="s">
        <v>1337</v>
      </c>
      <c r="C1001" s="231">
        <v>1</v>
      </c>
      <c r="D1001" s="230">
        <v>0</v>
      </c>
      <c r="E1001" s="230">
        <v>0</v>
      </c>
      <c r="F1001" s="230">
        <v>0</v>
      </c>
      <c r="G1001" s="230">
        <v>0</v>
      </c>
      <c r="H1001" s="231">
        <f t="shared" si="17"/>
        <v>1</v>
      </c>
    </row>
    <row r="1002" spans="2:8" hidden="1" outlineLevel="1" x14ac:dyDescent="0.25">
      <c r="B1002" s="232" t="s">
        <v>1338</v>
      </c>
      <c r="C1002" s="231">
        <v>1</v>
      </c>
      <c r="D1002" s="230">
        <v>0</v>
      </c>
      <c r="E1002" s="230">
        <v>0</v>
      </c>
      <c r="F1002" s="230">
        <v>0</v>
      </c>
      <c r="G1002" s="230">
        <v>0</v>
      </c>
      <c r="H1002" s="231">
        <f t="shared" si="17"/>
        <v>1</v>
      </c>
    </row>
    <row r="1003" spans="2:8" hidden="1" outlineLevel="1" x14ac:dyDescent="0.25">
      <c r="B1003" s="232" t="s">
        <v>1339</v>
      </c>
      <c r="C1003" s="231">
        <v>1</v>
      </c>
      <c r="D1003" s="230">
        <v>0</v>
      </c>
      <c r="E1003" s="230">
        <v>0</v>
      </c>
      <c r="F1003" s="230">
        <v>0</v>
      </c>
      <c r="G1003" s="230">
        <v>0</v>
      </c>
      <c r="H1003" s="231">
        <f t="shared" si="17"/>
        <v>1</v>
      </c>
    </row>
    <row r="1004" spans="2:8" hidden="1" outlineLevel="1" x14ac:dyDescent="0.25">
      <c r="B1004" s="232" t="s">
        <v>1340</v>
      </c>
      <c r="C1004" s="231">
        <v>1</v>
      </c>
      <c r="D1004" s="230">
        <v>0</v>
      </c>
      <c r="E1004" s="230">
        <v>0</v>
      </c>
      <c r="F1004" s="230">
        <v>0</v>
      </c>
      <c r="G1004" s="230">
        <v>0</v>
      </c>
      <c r="H1004" s="231">
        <f t="shared" si="17"/>
        <v>1</v>
      </c>
    </row>
    <row r="1005" spans="2:8" hidden="1" outlineLevel="1" x14ac:dyDescent="0.25">
      <c r="B1005" s="232" t="s">
        <v>1341</v>
      </c>
      <c r="C1005" s="231">
        <v>1</v>
      </c>
      <c r="D1005" s="230">
        <v>0</v>
      </c>
      <c r="E1005" s="230">
        <v>0</v>
      </c>
      <c r="F1005" s="230">
        <v>0</v>
      </c>
      <c r="G1005" s="230">
        <v>0</v>
      </c>
      <c r="H1005" s="231">
        <f t="shared" si="17"/>
        <v>1</v>
      </c>
    </row>
    <row r="1006" spans="2:8" hidden="1" outlineLevel="1" x14ac:dyDescent="0.25">
      <c r="B1006" s="232" t="s">
        <v>1342</v>
      </c>
      <c r="C1006" s="231">
        <v>1</v>
      </c>
      <c r="D1006" s="230">
        <v>0</v>
      </c>
      <c r="E1006" s="230">
        <v>0</v>
      </c>
      <c r="F1006" s="230">
        <v>0</v>
      </c>
      <c r="G1006" s="230">
        <v>0</v>
      </c>
      <c r="H1006" s="231">
        <f t="shared" si="17"/>
        <v>1</v>
      </c>
    </row>
    <row r="1007" spans="2:8" hidden="1" outlineLevel="1" x14ac:dyDescent="0.25">
      <c r="B1007" s="232" t="s">
        <v>1343</v>
      </c>
      <c r="C1007" s="231">
        <v>1</v>
      </c>
      <c r="D1007" s="230">
        <v>0</v>
      </c>
      <c r="E1007" s="230">
        <v>0</v>
      </c>
      <c r="F1007" s="230">
        <v>0</v>
      </c>
      <c r="G1007" s="230">
        <v>0</v>
      </c>
      <c r="H1007" s="231">
        <f t="shared" ref="H1007:H1039" si="18">SUM(C1007:G1007)</f>
        <v>1</v>
      </c>
    </row>
    <row r="1008" spans="2:8" hidden="1" outlineLevel="1" x14ac:dyDescent="0.25">
      <c r="B1008" s="232" t="s">
        <v>1344</v>
      </c>
      <c r="C1008" s="231">
        <v>1</v>
      </c>
      <c r="D1008" s="230">
        <v>0</v>
      </c>
      <c r="E1008" s="230">
        <v>0</v>
      </c>
      <c r="F1008" s="230">
        <v>0</v>
      </c>
      <c r="G1008" s="230">
        <v>0</v>
      </c>
      <c r="H1008" s="231">
        <f t="shared" si="18"/>
        <v>1</v>
      </c>
    </row>
    <row r="1009" spans="2:8" hidden="1" outlineLevel="1" x14ac:dyDescent="0.25">
      <c r="B1009" s="232" t="s">
        <v>1345</v>
      </c>
      <c r="C1009" s="231">
        <v>1</v>
      </c>
      <c r="D1009" s="230">
        <v>0</v>
      </c>
      <c r="E1009" s="230">
        <v>0</v>
      </c>
      <c r="F1009" s="230">
        <v>0</v>
      </c>
      <c r="G1009" s="230">
        <v>0</v>
      </c>
      <c r="H1009" s="231">
        <f t="shared" si="18"/>
        <v>1</v>
      </c>
    </row>
    <row r="1010" spans="2:8" hidden="1" outlineLevel="1" x14ac:dyDescent="0.25">
      <c r="B1010" s="232" t="s">
        <v>1346</v>
      </c>
      <c r="C1010" s="231">
        <v>1</v>
      </c>
      <c r="D1010" s="230">
        <v>0</v>
      </c>
      <c r="E1010" s="230">
        <v>0</v>
      </c>
      <c r="F1010" s="230">
        <v>0</v>
      </c>
      <c r="G1010" s="230">
        <v>0</v>
      </c>
      <c r="H1010" s="231">
        <f t="shared" si="18"/>
        <v>1</v>
      </c>
    </row>
    <row r="1011" spans="2:8" hidden="1" outlineLevel="1" x14ac:dyDescent="0.25">
      <c r="B1011" s="232" t="s">
        <v>1347</v>
      </c>
      <c r="C1011" s="231">
        <v>1</v>
      </c>
      <c r="D1011" s="230">
        <v>0</v>
      </c>
      <c r="E1011" s="230">
        <v>0</v>
      </c>
      <c r="F1011" s="230">
        <v>0</v>
      </c>
      <c r="G1011" s="230">
        <v>0</v>
      </c>
      <c r="H1011" s="231">
        <f t="shared" si="18"/>
        <v>1</v>
      </c>
    </row>
    <row r="1012" spans="2:8" hidden="1" outlineLevel="1" x14ac:dyDescent="0.25">
      <c r="B1012" s="232" t="s">
        <v>1348</v>
      </c>
      <c r="C1012" s="231">
        <v>1</v>
      </c>
      <c r="D1012" s="230">
        <v>0</v>
      </c>
      <c r="E1012" s="230">
        <v>0</v>
      </c>
      <c r="F1012" s="230">
        <v>0</v>
      </c>
      <c r="G1012" s="230">
        <v>0</v>
      </c>
      <c r="H1012" s="231">
        <f t="shared" si="18"/>
        <v>1</v>
      </c>
    </row>
    <row r="1013" spans="2:8" hidden="1" outlineLevel="1" x14ac:dyDescent="0.25">
      <c r="B1013" s="232" t="s">
        <v>1349</v>
      </c>
      <c r="C1013" s="231">
        <v>1</v>
      </c>
      <c r="D1013" s="230">
        <v>0</v>
      </c>
      <c r="E1013" s="230">
        <v>0</v>
      </c>
      <c r="F1013" s="230">
        <v>0</v>
      </c>
      <c r="G1013" s="230">
        <v>0</v>
      </c>
      <c r="H1013" s="231">
        <f t="shared" si="18"/>
        <v>1</v>
      </c>
    </row>
    <row r="1014" spans="2:8" hidden="1" outlineLevel="1" x14ac:dyDescent="0.25">
      <c r="B1014" s="232" t="s">
        <v>1350</v>
      </c>
      <c r="C1014" s="231">
        <v>1</v>
      </c>
      <c r="D1014" s="230">
        <v>0</v>
      </c>
      <c r="E1014" s="230">
        <v>0</v>
      </c>
      <c r="F1014" s="230">
        <v>0</v>
      </c>
      <c r="G1014" s="230">
        <v>0</v>
      </c>
      <c r="H1014" s="231">
        <f t="shared" si="18"/>
        <v>1</v>
      </c>
    </row>
    <row r="1015" spans="2:8" hidden="1" outlineLevel="1" x14ac:dyDescent="0.25">
      <c r="B1015" s="232" t="s">
        <v>1351</v>
      </c>
      <c r="C1015" s="231">
        <v>1</v>
      </c>
      <c r="D1015" s="230">
        <v>0</v>
      </c>
      <c r="E1015" s="230">
        <v>0</v>
      </c>
      <c r="F1015" s="230">
        <v>0</v>
      </c>
      <c r="G1015" s="230">
        <v>0</v>
      </c>
      <c r="H1015" s="231">
        <f t="shared" si="18"/>
        <v>1</v>
      </c>
    </row>
    <row r="1016" spans="2:8" hidden="1" outlineLevel="1" x14ac:dyDescent="0.25">
      <c r="B1016" s="232" t="s">
        <v>1352</v>
      </c>
      <c r="C1016" s="231">
        <v>1</v>
      </c>
      <c r="D1016" s="230">
        <v>0</v>
      </c>
      <c r="E1016" s="230">
        <v>0</v>
      </c>
      <c r="F1016" s="230">
        <v>0</v>
      </c>
      <c r="G1016" s="230">
        <v>0</v>
      </c>
      <c r="H1016" s="231">
        <f t="shared" si="18"/>
        <v>1</v>
      </c>
    </row>
    <row r="1017" spans="2:8" hidden="1" outlineLevel="1" x14ac:dyDescent="0.25">
      <c r="B1017" s="232" t="s">
        <v>1353</v>
      </c>
      <c r="C1017" s="231">
        <v>1</v>
      </c>
      <c r="D1017" s="230">
        <v>0</v>
      </c>
      <c r="E1017" s="230">
        <v>0</v>
      </c>
      <c r="F1017" s="230">
        <v>0</v>
      </c>
      <c r="G1017" s="230">
        <v>0</v>
      </c>
      <c r="H1017" s="231">
        <f t="shared" si="18"/>
        <v>1</v>
      </c>
    </row>
    <row r="1018" spans="2:8" hidden="1" outlineLevel="1" x14ac:dyDescent="0.25">
      <c r="B1018" s="232" t="s">
        <v>1354</v>
      </c>
      <c r="C1018" s="231">
        <v>1</v>
      </c>
      <c r="D1018" s="230">
        <v>0</v>
      </c>
      <c r="E1018" s="230">
        <v>0</v>
      </c>
      <c r="F1018" s="230">
        <v>0</v>
      </c>
      <c r="G1018" s="230">
        <v>0</v>
      </c>
      <c r="H1018" s="231">
        <f t="shared" si="18"/>
        <v>1</v>
      </c>
    </row>
    <row r="1019" spans="2:8" hidden="1" outlineLevel="1" x14ac:dyDescent="0.25">
      <c r="B1019" s="232" t="s">
        <v>1355</v>
      </c>
      <c r="C1019" s="231">
        <v>1</v>
      </c>
      <c r="D1019" s="230">
        <v>0</v>
      </c>
      <c r="E1019" s="230">
        <v>0</v>
      </c>
      <c r="F1019" s="230">
        <v>0</v>
      </c>
      <c r="G1019" s="230">
        <v>0</v>
      </c>
      <c r="H1019" s="231">
        <f t="shared" si="18"/>
        <v>1</v>
      </c>
    </row>
    <row r="1020" spans="2:8" hidden="1" outlineLevel="1" x14ac:dyDescent="0.25">
      <c r="B1020" s="232" t="s">
        <v>1356</v>
      </c>
      <c r="C1020" s="231">
        <v>1</v>
      </c>
      <c r="D1020" s="230">
        <v>0</v>
      </c>
      <c r="E1020" s="230">
        <v>0</v>
      </c>
      <c r="F1020" s="230">
        <v>0</v>
      </c>
      <c r="G1020" s="230">
        <v>0</v>
      </c>
      <c r="H1020" s="231">
        <f t="shared" si="18"/>
        <v>1</v>
      </c>
    </row>
    <row r="1021" spans="2:8" hidden="1" outlineLevel="1" x14ac:dyDescent="0.25">
      <c r="B1021" s="232" t="s">
        <v>1357</v>
      </c>
      <c r="C1021" s="231">
        <v>1</v>
      </c>
      <c r="D1021" s="230">
        <v>0</v>
      </c>
      <c r="E1021" s="230">
        <v>0</v>
      </c>
      <c r="F1021" s="230">
        <v>0</v>
      </c>
      <c r="G1021" s="230">
        <v>0</v>
      </c>
      <c r="H1021" s="231">
        <f t="shared" si="18"/>
        <v>1</v>
      </c>
    </row>
    <row r="1022" spans="2:8" hidden="1" outlineLevel="1" x14ac:dyDescent="0.25">
      <c r="B1022" s="232" t="s">
        <v>1358</v>
      </c>
      <c r="C1022" s="231">
        <v>1</v>
      </c>
      <c r="D1022" s="230">
        <v>0</v>
      </c>
      <c r="E1022" s="230">
        <v>0</v>
      </c>
      <c r="F1022" s="230">
        <v>0</v>
      </c>
      <c r="G1022" s="230">
        <v>0</v>
      </c>
      <c r="H1022" s="231">
        <f t="shared" si="18"/>
        <v>1</v>
      </c>
    </row>
    <row r="1023" spans="2:8" hidden="1" outlineLevel="1" x14ac:dyDescent="0.25">
      <c r="B1023" s="232" t="s">
        <v>1359</v>
      </c>
      <c r="C1023" s="231">
        <v>1</v>
      </c>
      <c r="D1023" s="230">
        <v>0</v>
      </c>
      <c r="E1023" s="230">
        <v>0</v>
      </c>
      <c r="F1023" s="230">
        <v>0</v>
      </c>
      <c r="G1023" s="230">
        <v>0</v>
      </c>
      <c r="H1023" s="231">
        <f t="shared" si="18"/>
        <v>1</v>
      </c>
    </row>
    <row r="1024" spans="2:8" hidden="1" outlineLevel="1" x14ac:dyDescent="0.25">
      <c r="B1024" s="232" t="s">
        <v>1360</v>
      </c>
      <c r="C1024" s="231">
        <v>1</v>
      </c>
      <c r="D1024" s="230">
        <v>0</v>
      </c>
      <c r="E1024" s="230">
        <v>0</v>
      </c>
      <c r="F1024" s="230">
        <v>0</v>
      </c>
      <c r="G1024" s="230">
        <v>0</v>
      </c>
      <c r="H1024" s="231">
        <f t="shared" si="18"/>
        <v>1</v>
      </c>
    </row>
    <row r="1025" spans="2:8" hidden="1" outlineLevel="1" x14ac:dyDescent="0.25">
      <c r="B1025" s="232" t="s">
        <v>1361</v>
      </c>
      <c r="C1025" s="231">
        <v>1</v>
      </c>
      <c r="D1025" s="230">
        <v>0</v>
      </c>
      <c r="E1025" s="230">
        <v>0</v>
      </c>
      <c r="F1025" s="230">
        <v>0</v>
      </c>
      <c r="G1025" s="230">
        <v>0</v>
      </c>
      <c r="H1025" s="231">
        <f t="shared" si="18"/>
        <v>1</v>
      </c>
    </row>
    <row r="1026" spans="2:8" hidden="1" outlineLevel="1" x14ac:dyDescent="0.25">
      <c r="B1026" s="232" t="s">
        <v>1362</v>
      </c>
      <c r="C1026" s="231">
        <v>1</v>
      </c>
      <c r="D1026" s="230">
        <v>0</v>
      </c>
      <c r="E1026" s="230">
        <v>0</v>
      </c>
      <c r="F1026" s="230">
        <v>0</v>
      </c>
      <c r="G1026" s="230">
        <v>0</v>
      </c>
      <c r="H1026" s="231">
        <f t="shared" si="18"/>
        <v>1</v>
      </c>
    </row>
    <row r="1027" spans="2:8" hidden="1" outlineLevel="1" x14ac:dyDescent="0.25">
      <c r="B1027" s="232" t="s">
        <v>1363</v>
      </c>
      <c r="C1027" s="231">
        <v>1</v>
      </c>
      <c r="D1027" s="230">
        <v>0</v>
      </c>
      <c r="E1027" s="230">
        <v>0</v>
      </c>
      <c r="F1027" s="230">
        <v>0</v>
      </c>
      <c r="G1027" s="230">
        <v>0</v>
      </c>
      <c r="H1027" s="231">
        <f t="shared" si="18"/>
        <v>1</v>
      </c>
    </row>
    <row r="1028" spans="2:8" hidden="1" outlineLevel="1" x14ac:dyDescent="0.25">
      <c r="B1028" s="232" t="s">
        <v>1364</v>
      </c>
      <c r="C1028" s="231">
        <v>1</v>
      </c>
      <c r="D1028" s="230">
        <v>0</v>
      </c>
      <c r="E1028" s="230">
        <v>0</v>
      </c>
      <c r="F1028" s="230">
        <v>0</v>
      </c>
      <c r="G1028" s="230">
        <v>0</v>
      </c>
      <c r="H1028" s="231">
        <f t="shared" si="18"/>
        <v>1</v>
      </c>
    </row>
    <row r="1029" spans="2:8" hidden="1" outlineLevel="1" x14ac:dyDescent="0.25">
      <c r="B1029" s="232" t="s">
        <v>1365</v>
      </c>
      <c r="C1029" s="231">
        <v>1</v>
      </c>
      <c r="D1029" s="230">
        <v>0</v>
      </c>
      <c r="E1029" s="230">
        <v>-1</v>
      </c>
      <c r="F1029" s="230">
        <v>0</v>
      </c>
      <c r="G1029" s="230">
        <v>0</v>
      </c>
      <c r="H1029" s="231">
        <f t="shared" si="18"/>
        <v>0</v>
      </c>
    </row>
    <row r="1030" spans="2:8" hidden="1" outlineLevel="1" x14ac:dyDescent="0.25">
      <c r="B1030" s="232" t="s">
        <v>1366</v>
      </c>
      <c r="C1030" s="231">
        <v>1</v>
      </c>
      <c r="D1030" s="230">
        <v>0</v>
      </c>
      <c r="E1030" s="230">
        <v>0</v>
      </c>
      <c r="F1030" s="230">
        <v>0</v>
      </c>
      <c r="G1030" s="230">
        <v>0</v>
      </c>
      <c r="H1030" s="231">
        <f t="shared" si="18"/>
        <v>1</v>
      </c>
    </row>
    <row r="1031" spans="2:8" hidden="1" outlineLevel="1" x14ac:dyDescent="0.25">
      <c r="B1031" s="232" t="s">
        <v>1367</v>
      </c>
      <c r="C1031" s="231">
        <v>1</v>
      </c>
      <c r="D1031" s="230">
        <v>0</v>
      </c>
      <c r="E1031" s="230">
        <v>0</v>
      </c>
      <c r="F1031" s="230">
        <v>0</v>
      </c>
      <c r="G1031" s="230">
        <v>0</v>
      </c>
      <c r="H1031" s="231">
        <f t="shared" si="18"/>
        <v>1</v>
      </c>
    </row>
    <row r="1032" spans="2:8" hidden="1" outlineLevel="1" x14ac:dyDescent="0.25">
      <c r="B1032" s="232" t="s">
        <v>1368</v>
      </c>
      <c r="C1032" s="231">
        <v>1</v>
      </c>
      <c r="D1032" s="230">
        <v>0</v>
      </c>
      <c r="E1032" s="230">
        <v>0</v>
      </c>
      <c r="F1032" s="230">
        <v>0</v>
      </c>
      <c r="G1032" s="230">
        <v>0</v>
      </c>
      <c r="H1032" s="231">
        <f t="shared" si="18"/>
        <v>1</v>
      </c>
    </row>
    <row r="1033" spans="2:8" hidden="1" outlineLevel="1" x14ac:dyDescent="0.25">
      <c r="B1033" s="232" t="s">
        <v>1369</v>
      </c>
      <c r="C1033" s="231">
        <v>1</v>
      </c>
      <c r="D1033" s="230">
        <v>0</v>
      </c>
      <c r="E1033" s="230">
        <v>0</v>
      </c>
      <c r="F1033" s="230">
        <v>0</v>
      </c>
      <c r="G1033" s="230">
        <v>0</v>
      </c>
      <c r="H1033" s="231">
        <f t="shared" si="18"/>
        <v>1</v>
      </c>
    </row>
    <row r="1034" spans="2:8" hidden="1" outlineLevel="1" x14ac:dyDescent="0.25">
      <c r="B1034" s="232" t="s">
        <v>1370</v>
      </c>
      <c r="C1034" s="231">
        <v>1</v>
      </c>
      <c r="D1034" s="230">
        <v>0</v>
      </c>
      <c r="E1034" s="230">
        <v>0</v>
      </c>
      <c r="F1034" s="230">
        <v>0</v>
      </c>
      <c r="G1034" s="230">
        <v>0</v>
      </c>
      <c r="H1034" s="231">
        <f t="shared" si="18"/>
        <v>1</v>
      </c>
    </row>
    <row r="1035" spans="2:8" hidden="1" outlineLevel="1" x14ac:dyDescent="0.25">
      <c r="B1035" s="232" t="s">
        <v>1371</v>
      </c>
      <c r="C1035" s="231">
        <v>1</v>
      </c>
      <c r="D1035" s="230">
        <v>0</v>
      </c>
      <c r="E1035" s="230">
        <v>0</v>
      </c>
      <c r="F1035" s="230">
        <v>0</v>
      </c>
      <c r="G1035" s="230">
        <v>0</v>
      </c>
      <c r="H1035" s="231">
        <f t="shared" si="18"/>
        <v>1</v>
      </c>
    </row>
    <row r="1036" spans="2:8" hidden="1" outlineLevel="1" x14ac:dyDescent="0.25">
      <c r="B1036" s="232" t="s">
        <v>1372</v>
      </c>
      <c r="C1036" s="231">
        <v>1</v>
      </c>
      <c r="D1036" s="230">
        <v>0</v>
      </c>
      <c r="E1036" s="230">
        <v>0</v>
      </c>
      <c r="F1036" s="230">
        <v>0</v>
      </c>
      <c r="G1036" s="230">
        <v>0</v>
      </c>
      <c r="H1036" s="231">
        <f t="shared" si="18"/>
        <v>1</v>
      </c>
    </row>
    <row r="1037" spans="2:8" hidden="1" outlineLevel="1" x14ac:dyDescent="0.25">
      <c r="B1037" s="232" t="s">
        <v>1373</v>
      </c>
      <c r="C1037" s="231">
        <v>1</v>
      </c>
      <c r="D1037" s="230">
        <v>0</v>
      </c>
      <c r="E1037" s="230">
        <v>0</v>
      </c>
      <c r="F1037" s="230">
        <v>0</v>
      </c>
      <c r="G1037" s="230">
        <v>0</v>
      </c>
      <c r="H1037" s="231">
        <f t="shared" si="18"/>
        <v>1</v>
      </c>
    </row>
    <row r="1038" spans="2:8" hidden="1" outlineLevel="1" x14ac:dyDescent="0.25">
      <c r="B1038" s="232" t="s">
        <v>1374</v>
      </c>
      <c r="C1038" s="231">
        <v>1</v>
      </c>
      <c r="D1038" s="230">
        <v>0</v>
      </c>
      <c r="E1038" s="230">
        <v>0</v>
      </c>
      <c r="F1038" s="230">
        <v>0</v>
      </c>
      <c r="G1038" s="230">
        <v>0</v>
      </c>
      <c r="H1038" s="231">
        <f t="shared" si="18"/>
        <v>1</v>
      </c>
    </row>
    <row r="1039" spans="2:8" collapsed="1" x14ac:dyDescent="0.25">
      <c r="B1039" s="223" t="s">
        <v>363</v>
      </c>
      <c r="C1039" s="224">
        <f>C978+C979</f>
        <v>983</v>
      </c>
      <c r="D1039" s="224">
        <f>D978+D979</f>
        <v>7</v>
      </c>
      <c r="E1039" s="224">
        <f>E978+E979</f>
        <v>-2</v>
      </c>
      <c r="F1039" s="224">
        <f>F978+F979</f>
        <v>0</v>
      </c>
      <c r="G1039" s="224">
        <f>G978+G979</f>
        <v>0</v>
      </c>
      <c r="H1039" s="224">
        <f t="shared" si="18"/>
        <v>988</v>
      </c>
    </row>
  </sheetData>
  <autoFilter ref="B6:H1039"/>
  <mergeCells count="4">
    <mergeCell ref="B5:B6"/>
    <mergeCell ref="C5:C6"/>
    <mergeCell ref="D5:G5"/>
    <mergeCell ref="H5:H6"/>
  </mergeCells>
  <conditionalFormatting sqref="J2">
    <cfRule type="expression" dxfId="23" priority="1">
      <formula>AND(RIGHT(#REF!,4)="From",#REF!&lt;&gt;"MIR Code From")</formula>
    </cfRule>
  </conditionalFormatting>
  <conditionalFormatting sqref="J2">
    <cfRule type="expression" dxfId="22" priority="2">
      <formula>AND(#REF!&lt;&gt;"",RIGHT(#REF!,2)="To")</formula>
    </cfRule>
  </conditionalFormatting>
  <hyperlinks>
    <hyperlink ref="J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6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0" tint="-0.249977111117893"/>
    <pageSetUpPr fitToPage="1"/>
  </sheetPr>
  <dimension ref="B1:AF1040"/>
  <sheetViews>
    <sheetView showGridLines="0" zoomScale="75" zoomScaleNormal="75" workbookViewId="0">
      <pane xSplit="3" ySplit="7" topLeftCell="D8" activePane="bottomRight" state="frozen"/>
      <selection activeCell="Q98" sqref="Q98"/>
      <selection pane="topRight" activeCell="Q98" sqref="Q98"/>
      <selection pane="bottomLeft" activeCell="Q98" sqref="Q98"/>
      <selection pane="bottomRight" activeCell="L1" sqref="L1"/>
    </sheetView>
  </sheetViews>
  <sheetFormatPr defaultRowHeight="15" outlineLevelRow="1" outlineLevelCol="1" x14ac:dyDescent="0.25"/>
  <cols>
    <col min="1" max="1" width="5.140625" customWidth="1"/>
    <col min="2" max="2" width="77.85546875" bestFit="1" customWidth="1"/>
    <col min="3" max="3" width="21.5703125" customWidth="1"/>
    <col min="4" max="27" width="16.42578125" customWidth="1" outlineLevel="1"/>
    <col min="28" max="31" width="16.42578125" customWidth="1"/>
    <col min="32" max="32" width="21.5703125" customWidth="1"/>
  </cols>
  <sheetData>
    <row r="1" spans="2:32" x14ac:dyDescent="0.25">
      <c r="L1" s="162" t="s">
        <v>313</v>
      </c>
    </row>
    <row r="2" spans="2:32" ht="18.75" x14ac:dyDescent="0.3">
      <c r="B2" s="163" t="s">
        <v>1375</v>
      </c>
    </row>
    <row r="3" spans="2:32" ht="18.75" x14ac:dyDescent="0.3">
      <c r="B3" s="164" t="s">
        <v>1376</v>
      </c>
    </row>
    <row r="4" spans="2:32" ht="19.5" thickBot="1" x14ac:dyDescent="0.35">
      <c r="B4" s="164"/>
    </row>
    <row r="5" spans="2:32" ht="20.25" customHeight="1" thickTop="1" thickBot="1" x14ac:dyDescent="0.3">
      <c r="B5" s="626"/>
      <c r="C5" s="628" t="s">
        <v>1377</v>
      </c>
      <c r="D5" s="630" t="s">
        <v>381</v>
      </c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  <c r="U5" s="631"/>
      <c r="V5" s="631"/>
      <c r="W5" s="631"/>
      <c r="X5" s="631"/>
      <c r="Y5" s="631"/>
      <c r="Z5" s="631"/>
      <c r="AA5" s="631"/>
      <c r="AB5" s="631"/>
      <c r="AC5" s="631"/>
      <c r="AD5" s="631"/>
      <c r="AE5" s="632"/>
      <c r="AF5" s="628" t="s">
        <v>1378</v>
      </c>
    </row>
    <row r="6" spans="2:32" ht="20.25" customHeight="1" thickTop="1" thickBot="1" x14ac:dyDescent="0.3">
      <c r="B6" s="634"/>
      <c r="C6" s="635"/>
      <c r="D6" s="630" t="s">
        <v>1379</v>
      </c>
      <c r="E6" s="631"/>
      <c r="F6" s="631"/>
      <c r="G6" s="631"/>
      <c r="H6" s="633" t="s">
        <v>1380</v>
      </c>
      <c r="I6" s="631"/>
      <c r="J6" s="631"/>
      <c r="K6" s="631"/>
      <c r="L6" s="633" t="s">
        <v>1381</v>
      </c>
      <c r="M6" s="631"/>
      <c r="N6" s="631"/>
      <c r="O6" s="631"/>
      <c r="P6" s="633" t="s">
        <v>1382</v>
      </c>
      <c r="Q6" s="631"/>
      <c r="R6" s="631"/>
      <c r="S6" s="631"/>
      <c r="T6" s="633" t="s">
        <v>1383</v>
      </c>
      <c r="U6" s="631"/>
      <c r="V6" s="631"/>
      <c r="W6" s="631"/>
      <c r="X6" s="633" t="s">
        <v>1384</v>
      </c>
      <c r="Y6" s="631"/>
      <c r="Z6" s="631"/>
      <c r="AA6" s="632"/>
      <c r="AB6" s="633" t="s">
        <v>1385</v>
      </c>
      <c r="AC6" s="631"/>
      <c r="AD6" s="631"/>
      <c r="AE6" s="632"/>
      <c r="AF6" s="635"/>
    </row>
    <row r="7" spans="2:32" ht="56.25" customHeight="1" thickTop="1" thickBot="1" x14ac:dyDescent="0.3">
      <c r="B7" s="627"/>
      <c r="C7" s="629"/>
      <c r="D7" s="221" t="s">
        <v>383</v>
      </c>
      <c r="E7" s="222" t="s">
        <v>384</v>
      </c>
      <c r="F7" s="222" t="s">
        <v>385</v>
      </c>
      <c r="G7" s="238" t="s">
        <v>386</v>
      </c>
      <c r="H7" s="239" t="s">
        <v>383</v>
      </c>
      <c r="I7" s="222" t="s">
        <v>384</v>
      </c>
      <c r="J7" s="222" t="s">
        <v>385</v>
      </c>
      <c r="K7" s="238" t="s">
        <v>386</v>
      </c>
      <c r="L7" s="239" t="s">
        <v>383</v>
      </c>
      <c r="M7" s="222" t="s">
        <v>384</v>
      </c>
      <c r="N7" s="222" t="s">
        <v>385</v>
      </c>
      <c r="O7" s="238" t="s">
        <v>386</v>
      </c>
      <c r="P7" s="239" t="s">
        <v>383</v>
      </c>
      <c r="Q7" s="222" t="s">
        <v>384</v>
      </c>
      <c r="R7" s="222" t="s">
        <v>385</v>
      </c>
      <c r="S7" s="238" t="s">
        <v>386</v>
      </c>
      <c r="T7" s="239" t="s">
        <v>383</v>
      </c>
      <c r="U7" s="222" t="s">
        <v>384</v>
      </c>
      <c r="V7" s="222" t="s">
        <v>385</v>
      </c>
      <c r="W7" s="238" t="s">
        <v>386</v>
      </c>
      <c r="X7" s="239" t="s">
        <v>383</v>
      </c>
      <c r="Y7" s="222" t="s">
        <v>384</v>
      </c>
      <c r="Z7" s="222" t="s">
        <v>385</v>
      </c>
      <c r="AA7" s="222" t="s">
        <v>386</v>
      </c>
      <c r="AB7" s="239" t="s">
        <v>383</v>
      </c>
      <c r="AC7" s="222" t="s">
        <v>384</v>
      </c>
      <c r="AD7" s="222" t="s">
        <v>385</v>
      </c>
      <c r="AE7" s="222" t="s">
        <v>386</v>
      </c>
      <c r="AF7" s="629"/>
    </row>
    <row r="8" spans="2:32" ht="15.75" collapsed="1" thickTop="1" x14ac:dyDescent="0.25">
      <c r="B8" s="223" t="s">
        <v>387</v>
      </c>
      <c r="C8" s="224">
        <f t="shared" ref="C8:AA8" si="0">C9+C340</f>
        <v>918</v>
      </c>
      <c r="D8" s="224">
        <f t="shared" si="0"/>
        <v>7</v>
      </c>
      <c r="E8" s="224">
        <f t="shared" si="0"/>
        <v>-1</v>
      </c>
      <c r="F8" s="224">
        <f t="shared" si="0"/>
        <v>0</v>
      </c>
      <c r="G8" s="224">
        <f t="shared" si="0"/>
        <v>0</v>
      </c>
      <c r="H8" s="240">
        <f t="shared" si="0"/>
        <v>0</v>
      </c>
      <c r="I8" s="224">
        <f t="shared" si="0"/>
        <v>-2</v>
      </c>
      <c r="J8" s="224">
        <f t="shared" si="0"/>
        <v>0</v>
      </c>
      <c r="K8" s="224">
        <f t="shared" si="0"/>
        <v>0</v>
      </c>
      <c r="L8" s="240">
        <f t="shared" si="0"/>
        <v>0</v>
      </c>
      <c r="M8" s="224">
        <f t="shared" si="0"/>
        <v>0</v>
      </c>
      <c r="N8" s="224">
        <f t="shared" si="0"/>
        <v>0</v>
      </c>
      <c r="O8" s="224">
        <f t="shared" si="0"/>
        <v>0</v>
      </c>
      <c r="P8" s="240">
        <f t="shared" si="0"/>
        <v>0</v>
      </c>
      <c r="Q8" s="224">
        <f t="shared" si="0"/>
        <v>0</v>
      </c>
      <c r="R8" s="224">
        <f t="shared" si="0"/>
        <v>0</v>
      </c>
      <c r="S8" s="224">
        <f t="shared" si="0"/>
        <v>0</v>
      </c>
      <c r="T8" s="240">
        <f t="shared" si="0"/>
        <v>0</v>
      </c>
      <c r="U8" s="224">
        <f t="shared" si="0"/>
        <v>0</v>
      </c>
      <c r="V8" s="224">
        <f t="shared" si="0"/>
        <v>0</v>
      </c>
      <c r="W8" s="224">
        <f t="shared" si="0"/>
        <v>0</v>
      </c>
      <c r="X8" s="240">
        <f t="shared" si="0"/>
        <v>0</v>
      </c>
      <c r="Y8" s="224">
        <f t="shared" si="0"/>
        <v>0</v>
      </c>
      <c r="Z8" s="224">
        <f t="shared" si="0"/>
        <v>0</v>
      </c>
      <c r="AA8" s="224">
        <f t="shared" si="0"/>
        <v>0</v>
      </c>
      <c r="AB8" s="240">
        <f>D8+H8+L8+P8+T8+X8</f>
        <v>7</v>
      </c>
      <c r="AC8" s="224">
        <f t="shared" ref="AC8:AE23" si="1">E8+I8+M8+Q8+U8+Y8</f>
        <v>-3</v>
      </c>
      <c r="AD8" s="224">
        <f t="shared" si="1"/>
        <v>0</v>
      </c>
      <c r="AE8" s="224">
        <f t="shared" si="1"/>
        <v>0</v>
      </c>
      <c r="AF8" s="224">
        <f>C8+AB8+AC8+AD8+AE8</f>
        <v>922</v>
      </c>
    </row>
    <row r="9" spans="2:32" x14ac:dyDescent="0.25">
      <c r="B9" s="225" t="s">
        <v>339</v>
      </c>
      <c r="C9" s="226">
        <f t="shared" ref="C9:AA9" si="2">C10+C158+C185+C189+C199</f>
        <v>317</v>
      </c>
      <c r="D9" s="227">
        <f t="shared" si="2"/>
        <v>2</v>
      </c>
      <c r="E9" s="226">
        <f t="shared" si="2"/>
        <v>0</v>
      </c>
      <c r="F9" s="226">
        <f t="shared" si="2"/>
        <v>0</v>
      </c>
      <c r="G9" s="226">
        <f t="shared" si="2"/>
        <v>0</v>
      </c>
      <c r="H9" s="241">
        <f t="shared" si="2"/>
        <v>0</v>
      </c>
      <c r="I9" s="226">
        <f t="shared" si="2"/>
        <v>-2</v>
      </c>
      <c r="J9" s="226">
        <f t="shared" si="2"/>
        <v>0</v>
      </c>
      <c r="K9" s="226">
        <f t="shared" si="2"/>
        <v>0</v>
      </c>
      <c r="L9" s="241">
        <f t="shared" si="2"/>
        <v>0</v>
      </c>
      <c r="M9" s="226">
        <f t="shared" si="2"/>
        <v>0</v>
      </c>
      <c r="N9" s="226">
        <f t="shared" si="2"/>
        <v>0</v>
      </c>
      <c r="O9" s="226">
        <f t="shared" si="2"/>
        <v>0</v>
      </c>
      <c r="P9" s="241">
        <f t="shared" si="2"/>
        <v>0</v>
      </c>
      <c r="Q9" s="226">
        <f t="shared" si="2"/>
        <v>0</v>
      </c>
      <c r="R9" s="226">
        <f t="shared" si="2"/>
        <v>0</v>
      </c>
      <c r="S9" s="226">
        <f t="shared" si="2"/>
        <v>0</v>
      </c>
      <c r="T9" s="241">
        <f t="shared" si="2"/>
        <v>0</v>
      </c>
      <c r="U9" s="226">
        <f t="shared" si="2"/>
        <v>0</v>
      </c>
      <c r="V9" s="226">
        <f t="shared" si="2"/>
        <v>0</v>
      </c>
      <c r="W9" s="226">
        <f t="shared" si="2"/>
        <v>0</v>
      </c>
      <c r="X9" s="241">
        <f t="shared" si="2"/>
        <v>0</v>
      </c>
      <c r="Y9" s="226">
        <f t="shared" si="2"/>
        <v>0</v>
      </c>
      <c r="Z9" s="226">
        <f t="shared" si="2"/>
        <v>0</v>
      </c>
      <c r="AA9" s="226">
        <f t="shared" si="2"/>
        <v>0</v>
      </c>
      <c r="AB9" s="241">
        <f t="shared" ref="AB9:AE72" si="3">D9+H9+L9+P9+T9+X9</f>
        <v>2</v>
      </c>
      <c r="AC9" s="226">
        <f t="shared" si="1"/>
        <v>-2</v>
      </c>
      <c r="AD9" s="226">
        <f t="shared" si="1"/>
        <v>0</v>
      </c>
      <c r="AE9" s="226">
        <f t="shared" si="1"/>
        <v>0</v>
      </c>
      <c r="AF9" s="226">
        <f t="shared" ref="AF9:AF72" si="4">C9+AB9+AC9+AD9+AE9</f>
        <v>317</v>
      </c>
    </row>
    <row r="10" spans="2:32" x14ac:dyDescent="0.25">
      <c r="B10" s="228" t="s">
        <v>340</v>
      </c>
      <c r="C10" s="229">
        <f t="shared" ref="C10:AA10" si="5">C11+C20+C45+C87+C126+C140</f>
        <v>139</v>
      </c>
      <c r="D10" s="230">
        <f t="shared" si="5"/>
        <v>2</v>
      </c>
      <c r="E10" s="230">
        <f t="shared" si="5"/>
        <v>0</v>
      </c>
      <c r="F10" s="230">
        <f t="shared" si="5"/>
        <v>0</v>
      </c>
      <c r="G10" s="242">
        <f t="shared" si="5"/>
        <v>0</v>
      </c>
      <c r="H10" s="243">
        <f t="shared" si="5"/>
        <v>0</v>
      </c>
      <c r="I10" s="230">
        <f t="shared" si="5"/>
        <v>-2</v>
      </c>
      <c r="J10" s="230">
        <f t="shared" si="5"/>
        <v>0</v>
      </c>
      <c r="K10" s="242">
        <f t="shared" si="5"/>
        <v>0</v>
      </c>
      <c r="L10" s="243">
        <f t="shared" si="5"/>
        <v>0</v>
      </c>
      <c r="M10" s="230">
        <f t="shared" si="5"/>
        <v>0</v>
      </c>
      <c r="N10" s="230">
        <f t="shared" si="5"/>
        <v>0</v>
      </c>
      <c r="O10" s="242">
        <f t="shared" si="5"/>
        <v>0</v>
      </c>
      <c r="P10" s="243">
        <f t="shared" si="5"/>
        <v>0</v>
      </c>
      <c r="Q10" s="230">
        <f t="shared" si="5"/>
        <v>0</v>
      </c>
      <c r="R10" s="230">
        <f t="shared" si="5"/>
        <v>0</v>
      </c>
      <c r="S10" s="242">
        <f t="shared" si="5"/>
        <v>0</v>
      </c>
      <c r="T10" s="243">
        <f t="shared" si="5"/>
        <v>0</v>
      </c>
      <c r="U10" s="230">
        <f t="shared" si="5"/>
        <v>0</v>
      </c>
      <c r="V10" s="230">
        <f t="shared" si="5"/>
        <v>0</v>
      </c>
      <c r="W10" s="242">
        <f t="shared" si="5"/>
        <v>0</v>
      </c>
      <c r="X10" s="243">
        <f t="shared" si="5"/>
        <v>0</v>
      </c>
      <c r="Y10" s="230">
        <f t="shared" si="5"/>
        <v>0</v>
      </c>
      <c r="Z10" s="230">
        <f t="shared" si="5"/>
        <v>0</v>
      </c>
      <c r="AA10" s="230">
        <f t="shared" si="5"/>
        <v>0</v>
      </c>
      <c r="AB10" s="243">
        <f t="shared" si="3"/>
        <v>2</v>
      </c>
      <c r="AC10" s="230">
        <f t="shared" si="1"/>
        <v>-2</v>
      </c>
      <c r="AD10" s="230">
        <f t="shared" si="1"/>
        <v>0</v>
      </c>
      <c r="AE10" s="230">
        <f t="shared" si="1"/>
        <v>0</v>
      </c>
      <c r="AF10" s="229">
        <f t="shared" si="4"/>
        <v>139</v>
      </c>
    </row>
    <row r="11" spans="2:32" x14ac:dyDescent="0.25">
      <c r="B11" s="184" t="s">
        <v>341</v>
      </c>
      <c r="C11" s="231">
        <f>SUM(C12:C19)</f>
        <v>8</v>
      </c>
      <c r="D11" s="230">
        <v>0</v>
      </c>
      <c r="E11" s="230">
        <v>0</v>
      </c>
      <c r="F11" s="230">
        <v>0</v>
      </c>
      <c r="G11" s="242">
        <v>0</v>
      </c>
      <c r="H11" s="243">
        <v>0</v>
      </c>
      <c r="I11" s="230">
        <v>0</v>
      </c>
      <c r="J11" s="230">
        <v>0</v>
      </c>
      <c r="K11" s="242">
        <v>0</v>
      </c>
      <c r="L11" s="243">
        <v>0</v>
      </c>
      <c r="M11" s="230">
        <v>0</v>
      </c>
      <c r="N11" s="230">
        <v>0</v>
      </c>
      <c r="O11" s="242">
        <v>0</v>
      </c>
      <c r="P11" s="243">
        <v>0</v>
      </c>
      <c r="Q11" s="230">
        <v>0</v>
      </c>
      <c r="R11" s="230">
        <v>0</v>
      </c>
      <c r="S11" s="242">
        <v>0</v>
      </c>
      <c r="T11" s="243">
        <v>0</v>
      </c>
      <c r="U11" s="230">
        <v>0</v>
      </c>
      <c r="V11" s="230">
        <v>0</v>
      </c>
      <c r="W11" s="242">
        <v>0</v>
      </c>
      <c r="X11" s="243">
        <v>0</v>
      </c>
      <c r="Y11" s="230">
        <v>0</v>
      </c>
      <c r="Z11" s="230">
        <v>0</v>
      </c>
      <c r="AA11" s="230">
        <v>0</v>
      </c>
      <c r="AB11" s="243">
        <f t="shared" si="3"/>
        <v>0</v>
      </c>
      <c r="AC11" s="230">
        <f t="shared" si="1"/>
        <v>0</v>
      </c>
      <c r="AD11" s="230">
        <f t="shared" si="1"/>
        <v>0</v>
      </c>
      <c r="AE11" s="230">
        <f t="shared" si="1"/>
        <v>0</v>
      </c>
      <c r="AF11" s="231">
        <f t="shared" si="4"/>
        <v>8</v>
      </c>
    </row>
    <row r="12" spans="2:32" hidden="1" outlineLevel="1" x14ac:dyDescent="0.25">
      <c r="B12" s="232" t="s">
        <v>388</v>
      </c>
      <c r="C12" s="231">
        <v>1</v>
      </c>
      <c r="D12" s="230">
        <v>0</v>
      </c>
      <c r="E12" s="230">
        <v>0</v>
      </c>
      <c r="F12" s="230">
        <v>0</v>
      </c>
      <c r="G12" s="242">
        <v>0</v>
      </c>
      <c r="H12" s="243">
        <v>0</v>
      </c>
      <c r="I12" s="230">
        <v>0</v>
      </c>
      <c r="J12" s="230">
        <v>0</v>
      </c>
      <c r="K12" s="242">
        <v>0</v>
      </c>
      <c r="L12" s="243">
        <v>0</v>
      </c>
      <c r="M12" s="230">
        <v>0</v>
      </c>
      <c r="N12" s="230">
        <v>0</v>
      </c>
      <c r="O12" s="242">
        <v>0</v>
      </c>
      <c r="P12" s="243">
        <v>0</v>
      </c>
      <c r="Q12" s="230">
        <v>0</v>
      </c>
      <c r="R12" s="230">
        <v>0</v>
      </c>
      <c r="S12" s="242">
        <v>0</v>
      </c>
      <c r="T12" s="243">
        <v>0</v>
      </c>
      <c r="U12" s="230">
        <v>0</v>
      </c>
      <c r="V12" s="230">
        <v>0</v>
      </c>
      <c r="W12" s="242">
        <v>0</v>
      </c>
      <c r="X12" s="243">
        <v>0</v>
      </c>
      <c r="Y12" s="230">
        <v>0</v>
      </c>
      <c r="Z12" s="230">
        <v>0</v>
      </c>
      <c r="AA12" s="230">
        <v>0</v>
      </c>
      <c r="AB12" s="243">
        <f t="shared" si="3"/>
        <v>0</v>
      </c>
      <c r="AC12" s="230">
        <f t="shared" si="1"/>
        <v>0</v>
      </c>
      <c r="AD12" s="230">
        <f t="shared" si="1"/>
        <v>0</v>
      </c>
      <c r="AE12" s="230">
        <f t="shared" si="1"/>
        <v>0</v>
      </c>
      <c r="AF12" s="231">
        <f t="shared" si="4"/>
        <v>1</v>
      </c>
    </row>
    <row r="13" spans="2:32" hidden="1" outlineLevel="1" x14ac:dyDescent="0.25">
      <c r="B13" s="232" t="s">
        <v>389</v>
      </c>
      <c r="C13" s="231">
        <v>1</v>
      </c>
      <c r="D13" s="230">
        <v>0</v>
      </c>
      <c r="E13" s="230">
        <v>0</v>
      </c>
      <c r="F13" s="230">
        <v>0</v>
      </c>
      <c r="G13" s="242">
        <v>0</v>
      </c>
      <c r="H13" s="243">
        <v>0</v>
      </c>
      <c r="I13" s="230">
        <v>0</v>
      </c>
      <c r="J13" s="230">
        <v>0</v>
      </c>
      <c r="K13" s="242">
        <v>0</v>
      </c>
      <c r="L13" s="243">
        <v>0</v>
      </c>
      <c r="M13" s="230">
        <v>0</v>
      </c>
      <c r="N13" s="230">
        <v>0</v>
      </c>
      <c r="O13" s="242">
        <v>0</v>
      </c>
      <c r="P13" s="243">
        <v>0</v>
      </c>
      <c r="Q13" s="230">
        <v>0</v>
      </c>
      <c r="R13" s="230">
        <v>0</v>
      </c>
      <c r="S13" s="242">
        <v>0</v>
      </c>
      <c r="T13" s="243">
        <v>0</v>
      </c>
      <c r="U13" s="230">
        <v>0</v>
      </c>
      <c r="V13" s="230">
        <v>0</v>
      </c>
      <c r="W13" s="242">
        <v>0</v>
      </c>
      <c r="X13" s="243">
        <v>0</v>
      </c>
      <c r="Y13" s="230">
        <v>0</v>
      </c>
      <c r="Z13" s="230">
        <v>0</v>
      </c>
      <c r="AA13" s="230">
        <v>0</v>
      </c>
      <c r="AB13" s="243">
        <f t="shared" si="3"/>
        <v>0</v>
      </c>
      <c r="AC13" s="230">
        <f t="shared" si="1"/>
        <v>0</v>
      </c>
      <c r="AD13" s="230">
        <f t="shared" si="1"/>
        <v>0</v>
      </c>
      <c r="AE13" s="230">
        <f t="shared" si="1"/>
        <v>0</v>
      </c>
      <c r="AF13" s="231">
        <f t="shared" si="4"/>
        <v>1</v>
      </c>
    </row>
    <row r="14" spans="2:32" hidden="1" outlineLevel="1" x14ac:dyDescent="0.25">
      <c r="B14" s="232" t="s">
        <v>390</v>
      </c>
      <c r="C14" s="231">
        <v>1</v>
      </c>
      <c r="D14" s="230">
        <v>0</v>
      </c>
      <c r="E14" s="230">
        <v>0</v>
      </c>
      <c r="F14" s="230">
        <v>0</v>
      </c>
      <c r="G14" s="242">
        <v>0</v>
      </c>
      <c r="H14" s="243">
        <v>0</v>
      </c>
      <c r="I14" s="230">
        <v>0</v>
      </c>
      <c r="J14" s="230">
        <v>0</v>
      </c>
      <c r="K14" s="242">
        <v>0</v>
      </c>
      <c r="L14" s="243">
        <v>0</v>
      </c>
      <c r="M14" s="230">
        <v>0</v>
      </c>
      <c r="N14" s="230">
        <v>0</v>
      </c>
      <c r="O14" s="242">
        <v>0</v>
      </c>
      <c r="P14" s="243">
        <v>0</v>
      </c>
      <c r="Q14" s="230">
        <v>0</v>
      </c>
      <c r="R14" s="230">
        <v>0</v>
      </c>
      <c r="S14" s="242">
        <v>0</v>
      </c>
      <c r="T14" s="243">
        <v>0</v>
      </c>
      <c r="U14" s="230">
        <v>0</v>
      </c>
      <c r="V14" s="230">
        <v>0</v>
      </c>
      <c r="W14" s="242">
        <v>0</v>
      </c>
      <c r="X14" s="243">
        <v>0</v>
      </c>
      <c r="Y14" s="230">
        <v>0</v>
      </c>
      <c r="Z14" s="230">
        <v>0</v>
      </c>
      <c r="AA14" s="230">
        <v>0</v>
      </c>
      <c r="AB14" s="243">
        <f t="shared" si="3"/>
        <v>0</v>
      </c>
      <c r="AC14" s="230">
        <f t="shared" si="1"/>
        <v>0</v>
      </c>
      <c r="AD14" s="230">
        <f t="shared" si="1"/>
        <v>0</v>
      </c>
      <c r="AE14" s="230">
        <f t="shared" si="1"/>
        <v>0</v>
      </c>
      <c r="AF14" s="231">
        <f t="shared" si="4"/>
        <v>1</v>
      </c>
    </row>
    <row r="15" spans="2:32" hidden="1" outlineLevel="1" x14ac:dyDescent="0.25">
      <c r="B15" s="232" t="s">
        <v>391</v>
      </c>
      <c r="C15" s="231">
        <v>1</v>
      </c>
      <c r="D15" s="230">
        <v>0</v>
      </c>
      <c r="E15" s="230">
        <v>0</v>
      </c>
      <c r="F15" s="230">
        <v>0</v>
      </c>
      <c r="G15" s="242">
        <v>0</v>
      </c>
      <c r="H15" s="243">
        <v>0</v>
      </c>
      <c r="I15" s="230">
        <v>0</v>
      </c>
      <c r="J15" s="230">
        <v>0</v>
      </c>
      <c r="K15" s="242">
        <v>0</v>
      </c>
      <c r="L15" s="243">
        <v>0</v>
      </c>
      <c r="M15" s="230">
        <v>0</v>
      </c>
      <c r="N15" s="230">
        <v>0</v>
      </c>
      <c r="O15" s="242">
        <v>0</v>
      </c>
      <c r="P15" s="243">
        <v>0</v>
      </c>
      <c r="Q15" s="230">
        <v>0</v>
      </c>
      <c r="R15" s="230">
        <v>0</v>
      </c>
      <c r="S15" s="242">
        <v>0</v>
      </c>
      <c r="T15" s="243">
        <v>0</v>
      </c>
      <c r="U15" s="230">
        <v>0</v>
      </c>
      <c r="V15" s="230">
        <v>0</v>
      </c>
      <c r="W15" s="242">
        <v>0</v>
      </c>
      <c r="X15" s="243">
        <v>0</v>
      </c>
      <c r="Y15" s="230">
        <v>0</v>
      </c>
      <c r="Z15" s="230">
        <v>0</v>
      </c>
      <c r="AA15" s="230">
        <v>0</v>
      </c>
      <c r="AB15" s="243">
        <f t="shared" si="3"/>
        <v>0</v>
      </c>
      <c r="AC15" s="230">
        <f t="shared" si="1"/>
        <v>0</v>
      </c>
      <c r="AD15" s="230">
        <f t="shared" si="1"/>
        <v>0</v>
      </c>
      <c r="AE15" s="230">
        <f t="shared" si="1"/>
        <v>0</v>
      </c>
      <c r="AF15" s="231">
        <f t="shared" si="4"/>
        <v>1</v>
      </c>
    </row>
    <row r="16" spans="2:32" hidden="1" outlineLevel="1" x14ac:dyDescent="0.25">
      <c r="B16" s="232" t="s">
        <v>392</v>
      </c>
      <c r="C16" s="231">
        <v>1</v>
      </c>
      <c r="D16" s="230">
        <v>0</v>
      </c>
      <c r="E16" s="230">
        <v>0</v>
      </c>
      <c r="F16" s="230">
        <v>0</v>
      </c>
      <c r="G16" s="242">
        <v>0</v>
      </c>
      <c r="H16" s="243">
        <v>0</v>
      </c>
      <c r="I16" s="230">
        <v>0</v>
      </c>
      <c r="J16" s="230">
        <v>0</v>
      </c>
      <c r="K16" s="242">
        <v>0</v>
      </c>
      <c r="L16" s="243">
        <v>0</v>
      </c>
      <c r="M16" s="230">
        <v>0</v>
      </c>
      <c r="N16" s="230">
        <v>0</v>
      </c>
      <c r="O16" s="242">
        <v>0</v>
      </c>
      <c r="P16" s="243">
        <v>0</v>
      </c>
      <c r="Q16" s="230">
        <v>0</v>
      </c>
      <c r="R16" s="230">
        <v>0</v>
      </c>
      <c r="S16" s="242">
        <v>0</v>
      </c>
      <c r="T16" s="243">
        <v>0</v>
      </c>
      <c r="U16" s="230">
        <v>0</v>
      </c>
      <c r="V16" s="230">
        <v>0</v>
      </c>
      <c r="W16" s="242">
        <v>0</v>
      </c>
      <c r="X16" s="243">
        <v>0</v>
      </c>
      <c r="Y16" s="230">
        <v>0</v>
      </c>
      <c r="Z16" s="230">
        <v>0</v>
      </c>
      <c r="AA16" s="230">
        <v>0</v>
      </c>
      <c r="AB16" s="243">
        <f t="shared" si="3"/>
        <v>0</v>
      </c>
      <c r="AC16" s="230">
        <f t="shared" si="1"/>
        <v>0</v>
      </c>
      <c r="AD16" s="230">
        <f t="shared" si="1"/>
        <v>0</v>
      </c>
      <c r="AE16" s="230">
        <f t="shared" si="1"/>
        <v>0</v>
      </c>
      <c r="AF16" s="231">
        <f t="shared" si="4"/>
        <v>1</v>
      </c>
    </row>
    <row r="17" spans="2:32" hidden="1" outlineLevel="1" x14ac:dyDescent="0.25">
      <c r="B17" s="232" t="s">
        <v>393</v>
      </c>
      <c r="C17" s="231">
        <v>1</v>
      </c>
      <c r="D17" s="230">
        <v>0</v>
      </c>
      <c r="E17" s="230">
        <v>0</v>
      </c>
      <c r="F17" s="230">
        <v>0</v>
      </c>
      <c r="G17" s="242">
        <v>0</v>
      </c>
      <c r="H17" s="243">
        <v>0</v>
      </c>
      <c r="I17" s="230">
        <v>0</v>
      </c>
      <c r="J17" s="230">
        <v>0</v>
      </c>
      <c r="K17" s="242">
        <v>0</v>
      </c>
      <c r="L17" s="243">
        <v>0</v>
      </c>
      <c r="M17" s="230">
        <v>0</v>
      </c>
      <c r="N17" s="230">
        <v>0</v>
      </c>
      <c r="O17" s="242">
        <v>0</v>
      </c>
      <c r="P17" s="243">
        <v>0</v>
      </c>
      <c r="Q17" s="230">
        <v>0</v>
      </c>
      <c r="R17" s="230">
        <v>0</v>
      </c>
      <c r="S17" s="242">
        <v>0</v>
      </c>
      <c r="T17" s="243">
        <v>0</v>
      </c>
      <c r="U17" s="230">
        <v>0</v>
      </c>
      <c r="V17" s="230">
        <v>0</v>
      </c>
      <c r="W17" s="242">
        <v>0</v>
      </c>
      <c r="X17" s="243">
        <v>0</v>
      </c>
      <c r="Y17" s="230">
        <v>0</v>
      </c>
      <c r="Z17" s="230">
        <v>0</v>
      </c>
      <c r="AA17" s="230">
        <v>0</v>
      </c>
      <c r="AB17" s="243">
        <f t="shared" si="3"/>
        <v>0</v>
      </c>
      <c r="AC17" s="230">
        <f t="shared" si="1"/>
        <v>0</v>
      </c>
      <c r="AD17" s="230">
        <f t="shared" si="1"/>
        <v>0</v>
      </c>
      <c r="AE17" s="230">
        <f t="shared" si="1"/>
        <v>0</v>
      </c>
      <c r="AF17" s="231">
        <f t="shared" si="4"/>
        <v>1</v>
      </c>
    </row>
    <row r="18" spans="2:32" hidden="1" outlineLevel="1" x14ac:dyDescent="0.25">
      <c r="B18" s="232" t="s">
        <v>394</v>
      </c>
      <c r="C18" s="231">
        <v>1</v>
      </c>
      <c r="D18" s="230">
        <v>0</v>
      </c>
      <c r="E18" s="230">
        <v>0</v>
      </c>
      <c r="F18" s="230">
        <v>0</v>
      </c>
      <c r="G18" s="242">
        <v>0</v>
      </c>
      <c r="H18" s="243">
        <v>0</v>
      </c>
      <c r="I18" s="230">
        <v>0</v>
      </c>
      <c r="J18" s="230">
        <v>0</v>
      </c>
      <c r="K18" s="242">
        <v>0</v>
      </c>
      <c r="L18" s="243">
        <v>0</v>
      </c>
      <c r="M18" s="230">
        <v>0</v>
      </c>
      <c r="N18" s="230">
        <v>0</v>
      </c>
      <c r="O18" s="242">
        <v>0</v>
      </c>
      <c r="P18" s="243">
        <v>0</v>
      </c>
      <c r="Q18" s="230">
        <v>0</v>
      </c>
      <c r="R18" s="230">
        <v>0</v>
      </c>
      <c r="S18" s="242">
        <v>0</v>
      </c>
      <c r="T18" s="243">
        <v>0</v>
      </c>
      <c r="U18" s="230">
        <v>0</v>
      </c>
      <c r="V18" s="230">
        <v>0</v>
      </c>
      <c r="W18" s="242">
        <v>0</v>
      </c>
      <c r="X18" s="243">
        <v>0</v>
      </c>
      <c r="Y18" s="230">
        <v>0</v>
      </c>
      <c r="Z18" s="230">
        <v>0</v>
      </c>
      <c r="AA18" s="230">
        <v>0</v>
      </c>
      <c r="AB18" s="243">
        <f t="shared" si="3"/>
        <v>0</v>
      </c>
      <c r="AC18" s="230">
        <f t="shared" si="1"/>
        <v>0</v>
      </c>
      <c r="AD18" s="230">
        <f t="shared" si="1"/>
        <v>0</v>
      </c>
      <c r="AE18" s="230">
        <f t="shared" si="1"/>
        <v>0</v>
      </c>
      <c r="AF18" s="231">
        <f t="shared" si="4"/>
        <v>1</v>
      </c>
    </row>
    <row r="19" spans="2:32" hidden="1" outlineLevel="1" x14ac:dyDescent="0.25">
      <c r="B19" s="232" t="s">
        <v>395</v>
      </c>
      <c r="C19" s="231">
        <v>1</v>
      </c>
      <c r="D19" s="230">
        <v>0</v>
      </c>
      <c r="E19" s="230">
        <v>0</v>
      </c>
      <c r="F19" s="230">
        <v>0</v>
      </c>
      <c r="G19" s="242">
        <v>0</v>
      </c>
      <c r="H19" s="243">
        <v>0</v>
      </c>
      <c r="I19" s="230">
        <v>0</v>
      </c>
      <c r="J19" s="230">
        <v>0</v>
      </c>
      <c r="K19" s="242">
        <v>0</v>
      </c>
      <c r="L19" s="243">
        <v>0</v>
      </c>
      <c r="M19" s="230">
        <v>0</v>
      </c>
      <c r="N19" s="230">
        <v>0</v>
      </c>
      <c r="O19" s="242">
        <v>0</v>
      </c>
      <c r="P19" s="243">
        <v>0</v>
      </c>
      <c r="Q19" s="230">
        <v>0</v>
      </c>
      <c r="R19" s="230">
        <v>0</v>
      </c>
      <c r="S19" s="242">
        <v>0</v>
      </c>
      <c r="T19" s="243">
        <v>0</v>
      </c>
      <c r="U19" s="230">
        <v>0</v>
      </c>
      <c r="V19" s="230">
        <v>0</v>
      </c>
      <c r="W19" s="242">
        <v>0</v>
      </c>
      <c r="X19" s="243">
        <v>0</v>
      </c>
      <c r="Y19" s="230">
        <v>0</v>
      </c>
      <c r="Z19" s="230">
        <v>0</v>
      </c>
      <c r="AA19" s="230">
        <v>0</v>
      </c>
      <c r="AB19" s="243">
        <f t="shared" si="3"/>
        <v>0</v>
      </c>
      <c r="AC19" s="230">
        <f t="shared" si="1"/>
        <v>0</v>
      </c>
      <c r="AD19" s="230">
        <f t="shared" si="1"/>
        <v>0</v>
      </c>
      <c r="AE19" s="230">
        <f t="shared" si="1"/>
        <v>0</v>
      </c>
      <c r="AF19" s="231">
        <f t="shared" si="4"/>
        <v>1</v>
      </c>
    </row>
    <row r="20" spans="2:32" collapsed="1" x14ac:dyDescent="0.25">
      <c r="B20" s="184" t="s">
        <v>342</v>
      </c>
      <c r="C20" s="231">
        <f t="shared" ref="C20:AA20" si="6">SUM(C21:C44)</f>
        <v>24</v>
      </c>
      <c r="D20" s="230">
        <f t="shared" si="6"/>
        <v>0</v>
      </c>
      <c r="E20" s="230">
        <f t="shared" si="6"/>
        <v>0</v>
      </c>
      <c r="F20" s="230">
        <f t="shared" si="6"/>
        <v>0</v>
      </c>
      <c r="G20" s="242">
        <f t="shared" si="6"/>
        <v>0</v>
      </c>
      <c r="H20" s="243">
        <f t="shared" si="6"/>
        <v>0</v>
      </c>
      <c r="I20" s="230">
        <f t="shared" si="6"/>
        <v>0</v>
      </c>
      <c r="J20" s="230">
        <f t="shared" si="6"/>
        <v>0</v>
      </c>
      <c r="K20" s="242">
        <f t="shared" si="6"/>
        <v>0</v>
      </c>
      <c r="L20" s="243">
        <f t="shared" si="6"/>
        <v>0</v>
      </c>
      <c r="M20" s="230">
        <f t="shared" si="6"/>
        <v>0</v>
      </c>
      <c r="N20" s="230">
        <f t="shared" si="6"/>
        <v>0</v>
      </c>
      <c r="O20" s="242">
        <f t="shared" si="6"/>
        <v>0</v>
      </c>
      <c r="P20" s="243">
        <f t="shared" si="6"/>
        <v>0</v>
      </c>
      <c r="Q20" s="230">
        <f t="shared" si="6"/>
        <v>0</v>
      </c>
      <c r="R20" s="230">
        <f t="shared" si="6"/>
        <v>0</v>
      </c>
      <c r="S20" s="242">
        <f t="shared" si="6"/>
        <v>0</v>
      </c>
      <c r="T20" s="243">
        <f t="shared" si="6"/>
        <v>0</v>
      </c>
      <c r="U20" s="230">
        <f t="shared" si="6"/>
        <v>0</v>
      </c>
      <c r="V20" s="230">
        <f t="shared" si="6"/>
        <v>0</v>
      </c>
      <c r="W20" s="242">
        <f t="shared" si="6"/>
        <v>0</v>
      </c>
      <c r="X20" s="243">
        <f t="shared" si="6"/>
        <v>0</v>
      </c>
      <c r="Y20" s="230">
        <f t="shared" si="6"/>
        <v>0</v>
      </c>
      <c r="Z20" s="230">
        <f t="shared" si="6"/>
        <v>0</v>
      </c>
      <c r="AA20" s="230">
        <f t="shared" si="6"/>
        <v>0</v>
      </c>
      <c r="AB20" s="243">
        <f t="shared" si="3"/>
        <v>0</v>
      </c>
      <c r="AC20" s="230">
        <f t="shared" si="1"/>
        <v>0</v>
      </c>
      <c r="AD20" s="230">
        <f t="shared" si="1"/>
        <v>0</v>
      </c>
      <c r="AE20" s="230">
        <f t="shared" si="1"/>
        <v>0</v>
      </c>
      <c r="AF20" s="231">
        <f t="shared" si="4"/>
        <v>24</v>
      </c>
    </row>
    <row r="21" spans="2:32" hidden="1" outlineLevel="1" x14ac:dyDescent="0.25">
      <c r="B21" s="232" t="s">
        <v>396</v>
      </c>
      <c r="C21" s="231">
        <v>1</v>
      </c>
      <c r="D21" s="230">
        <v>0</v>
      </c>
      <c r="E21" s="230">
        <v>0</v>
      </c>
      <c r="F21" s="230">
        <v>0</v>
      </c>
      <c r="G21" s="242">
        <v>0</v>
      </c>
      <c r="H21" s="243">
        <v>0</v>
      </c>
      <c r="I21" s="230">
        <v>0</v>
      </c>
      <c r="J21" s="230">
        <v>0</v>
      </c>
      <c r="K21" s="242">
        <v>0</v>
      </c>
      <c r="L21" s="243">
        <v>0</v>
      </c>
      <c r="M21" s="230">
        <v>0</v>
      </c>
      <c r="N21" s="230">
        <v>0</v>
      </c>
      <c r="O21" s="242">
        <v>0</v>
      </c>
      <c r="P21" s="243">
        <v>0</v>
      </c>
      <c r="Q21" s="230">
        <v>0</v>
      </c>
      <c r="R21" s="230">
        <v>0</v>
      </c>
      <c r="S21" s="242">
        <v>0</v>
      </c>
      <c r="T21" s="243">
        <v>0</v>
      </c>
      <c r="U21" s="230">
        <v>0</v>
      </c>
      <c r="V21" s="230">
        <v>0</v>
      </c>
      <c r="W21" s="242">
        <v>0</v>
      </c>
      <c r="X21" s="243">
        <v>0</v>
      </c>
      <c r="Y21" s="230">
        <v>0</v>
      </c>
      <c r="Z21" s="230">
        <v>0</v>
      </c>
      <c r="AA21" s="230">
        <v>0</v>
      </c>
      <c r="AB21" s="243">
        <f t="shared" si="3"/>
        <v>0</v>
      </c>
      <c r="AC21" s="230">
        <f t="shared" si="1"/>
        <v>0</v>
      </c>
      <c r="AD21" s="230">
        <f t="shared" si="1"/>
        <v>0</v>
      </c>
      <c r="AE21" s="230">
        <f t="shared" si="1"/>
        <v>0</v>
      </c>
      <c r="AF21" s="231">
        <f t="shared" si="4"/>
        <v>1</v>
      </c>
    </row>
    <row r="22" spans="2:32" hidden="1" outlineLevel="1" x14ac:dyDescent="0.25">
      <c r="B22" s="232" t="s">
        <v>397</v>
      </c>
      <c r="C22" s="231">
        <v>1</v>
      </c>
      <c r="D22" s="230">
        <v>0</v>
      </c>
      <c r="E22" s="230">
        <v>0</v>
      </c>
      <c r="F22" s="230">
        <v>0</v>
      </c>
      <c r="G22" s="242">
        <v>0</v>
      </c>
      <c r="H22" s="243">
        <v>0</v>
      </c>
      <c r="I22" s="230">
        <v>0</v>
      </c>
      <c r="J22" s="230">
        <v>0</v>
      </c>
      <c r="K22" s="242">
        <v>0</v>
      </c>
      <c r="L22" s="243">
        <v>0</v>
      </c>
      <c r="M22" s="230">
        <v>0</v>
      </c>
      <c r="N22" s="230">
        <v>0</v>
      </c>
      <c r="O22" s="242">
        <v>0</v>
      </c>
      <c r="P22" s="243">
        <v>0</v>
      </c>
      <c r="Q22" s="230">
        <v>0</v>
      </c>
      <c r="R22" s="230">
        <v>0</v>
      </c>
      <c r="S22" s="242">
        <v>0</v>
      </c>
      <c r="T22" s="243">
        <v>0</v>
      </c>
      <c r="U22" s="230">
        <v>0</v>
      </c>
      <c r="V22" s="230">
        <v>0</v>
      </c>
      <c r="W22" s="242">
        <v>0</v>
      </c>
      <c r="X22" s="243">
        <v>0</v>
      </c>
      <c r="Y22" s="230">
        <v>0</v>
      </c>
      <c r="Z22" s="230">
        <v>0</v>
      </c>
      <c r="AA22" s="230">
        <v>0</v>
      </c>
      <c r="AB22" s="243">
        <f t="shared" si="3"/>
        <v>0</v>
      </c>
      <c r="AC22" s="230">
        <f t="shared" si="1"/>
        <v>0</v>
      </c>
      <c r="AD22" s="230">
        <f t="shared" si="1"/>
        <v>0</v>
      </c>
      <c r="AE22" s="230">
        <f t="shared" si="1"/>
        <v>0</v>
      </c>
      <c r="AF22" s="231">
        <f t="shared" si="4"/>
        <v>1</v>
      </c>
    </row>
    <row r="23" spans="2:32" hidden="1" outlineLevel="1" x14ac:dyDescent="0.25">
      <c r="B23" s="232" t="s">
        <v>398</v>
      </c>
      <c r="C23" s="231">
        <v>1</v>
      </c>
      <c r="D23" s="230">
        <v>0</v>
      </c>
      <c r="E23" s="230">
        <v>0</v>
      </c>
      <c r="F23" s="230">
        <v>0</v>
      </c>
      <c r="G23" s="242">
        <v>0</v>
      </c>
      <c r="H23" s="243">
        <v>0</v>
      </c>
      <c r="I23" s="230">
        <v>0</v>
      </c>
      <c r="J23" s="230">
        <v>0</v>
      </c>
      <c r="K23" s="242">
        <v>0</v>
      </c>
      <c r="L23" s="243">
        <v>0</v>
      </c>
      <c r="M23" s="230">
        <v>0</v>
      </c>
      <c r="N23" s="230">
        <v>0</v>
      </c>
      <c r="O23" s="242">
        <v>0</v>
      </c>
      <c r="P23" s="243">
        <v>0</v>
      </c>
      <c r="Q23" s="230">
        <v>0</v>
      </c>
      <c r="R23" s="230">
        <v>0</v>
      </c>
      <c r="S23" s="242">
        <v>0</v>
      </c>
      <c r="T23" s="243">
        <v>0</v>
      </c>
      <c r="U23" s="230">
        <v>0</v>
      </c>
      <c r="V23" s="230">
        <v>0</v>
      </c>
      <c r="W23" s="242">
        <v>0</v>
      </c>
      <c r="X23" s="243">
        <v>0</v>
      </c>
      <c r="Y23" s="230">
        <v>0</v>
      </c>
      <c r="Z23" s="230">
        <v>0</v>
      </c>
      <c r="AA23" s="230">
        <v>0</v>
      </c>
      <c r="AB23" s="243">
        <f t="shared" si="3"/>
        <v>0</v>
      </c>
      <c r="AC23" s="230">
        <f t="shared" si="1"/>
        <v>0</v>
      </c>
      <c r="AD23" s="230">
        <f t="shared" si="1"/>
        <v>0</v>
      </c>
      <c r="AE23" s="230">
        <f t="shared" si="1"/>
        <v>0</v>
      </c>
      <c r="AF23" s="231">
        <f t="shared" si="4"/>
        <v>1</v>
      </c>
    </row>
    <row r="24" spans="2:32" hidden="1" outlineLevel="1" x14ac:dyDescent="0.25">
      <c r="B24" s="232" t="s">
        <v>399</v>
      </c>
      <c r="C24" s="231">
        <v>1</v>
      </c>
      <c r="D24" s="230">
        <v>0</v>
      </c>
      <c r="E24" s="230">
        <v>0</v>
      </c>
      <c r="F24" s="230">
        <v>0</v>
      </c>
      <c r="G24" s="242">
        <v>0</v>
      </c>
      <c r="H24" s="243">
        <v>0</v>
      </c>
      <c r="I24" s="230">
        <v>0</v>
      </c>
      <c r="J24" s="230">
        <v>0</v>
      </c>
      <c r="K24" s="242">
        <v>0</v>
      </c>
      <c r="L24" s="243">
        <v>0</v>
      </c>
      <c r="M24" s="230">
        <v>0</v>
      </c>
      <c r="N24" s="230">
        <v>0</v>
      </c>
      <c r="O24" s="242">
        <v>0</v>
      </c>
      <c r="P24" s="243">
        <v>0</v>
      </c>
      <c r="Q24" s="230">
        <v>0</v>
      </c>
      <c r="R24" s="230">
        <v>0</v>
      </c>
      <c r="S24" s="242">
        <v>0</v>
      </c>
      <c r="T24" s="243">
        <v>0</v>
      </c>
      <c r="U24" s="230">
        <v>0</v>
      </c>
      <c r="V24" s="230">
        <v>0</v>
      </c>
      <c r="W24" s="242">
        <v>0</v>
      </c>
      <c r="X24" s="243">
        <v>0</v>
      </c>
      <c r="Y24" s="230">
        <v>0</v>
      </c>
      <c r="Z24" s="230">
        <v>0</v>
      </c>
      <c r="AA24" s="230">
        <v>0</v>
      </c>
      <c r="AB24" s="243">
        <f t="shared" si="3"/>
        <v>0</v>
      </c>
      <c r="AC24" s="230">
        <f t="shared" si="3"/>
        <v>0</v>
      </c>
      <c r="AD24" s="230">
        <f t="shared" si="3"/>
        <v>0</v>
      </c>
      <c r="AE24" s="230">
        <f t="shared" si="3"/>
        <v>0</v>
      </c>
      <c r="AF24" s="231">
        <f t="shared" si="4"/>
        <v>1</v>
      </c>
    </row>
    <row r="25" spans="2:32" hidden="1" outlineLevel="1" x14ac:dyDescent="0.25">
      <c r="B25" s="232" t="s">
        <v>400</v>
      </c>
      <c r="C25" s="231">
        <v>1</v>
      </c>
      <c r="D25" s="230">
        <v>0</v>
      </c>
      <c r="E25" s="230">
        <v>0</v>
      </c>
      <c r="F25" s="230">
        <v>0</v>
      </c>
      <c r="G25" s="242">
        <v>0</v>
      </c>
      <c r="H25" s="243">
        <v>0</v>
      </c>
      <c r="I25" s="230">
        <v>0</v>
      </c>
      <c r="J25" s="230">
        <v>0</v>
      </c>
      <c r="K25" s="242">
        <v>0</v>
      </c>
      <c r="L25" s="243">
        <v>0</v>
      </c>
      <c r="M25" s="230">
        <v>0</v>
      </c>
      <c r="N25" s="230">
        <v>0</v>
      </c>
      <c r="O25" s="242">
        <v>0</v>
      </c>
      <c r="P25" s="243">
        <v>0</v>
      </c>
      <c r="Q25" s="230">
        <v>0</v>
      </c>
      <c r="R25" s="230">
        <v>0</v>
      </c>
      <c r="S25" s="242">
        <v>0</v>
      </c>
      <c r="T25" s="243">
        <v>0</v>
      </c>
      <c r="U25" s="230">
        <v>0</v>
      </c>
      <c r="V25" s="230">
        <v>0</v>
      </c>
      <c r="W25" s="242">
        <v>0</v>
      </c>
      <c r="X25" s="243">
        <v>0</v>
      </c>
      <c r="Y25" s="230">
        <v>0</v>
      </c>
      <c r="Z25" s="230">
        <v>0</v>
      </c>
      <c r="AA25" s="230">
        <v>0</v>
      </c>
      <c r="AB25" s="243">
        <f t="shared" si="3"/>
        <v>0</v>
      </c>
      <c r="AC25" s="230">
        <f t="shared" si="3"/>
        <v>0</v>
      </c>
      <c r="AD25" s="230">
        <f t="shared" si="3"/>
        <v>0</v>
      </c>
      <c r="AE25" s="230">
        <f t="shared" si="3"/>
        <v>0</v>
      </c>
      <c r="AF25" s="231">
        <f t="shared" si="4"/>
        <v>1</v>
      </c>
    </row>
    <row r="26" spans="2:32" hidden="1" outlineLevel="1" x14ac:dyDescent="0.25">
      <c r="B26" s="232" t="s">
        <v>401</v>
      </c>
      <c r="C26" s="231">
        <v>1</v>
      </c>
      <c r="D26" s="230">
        <v>0</v>
      </c>
      <c r="E26" s="230">
        <v>0</v>
      </c>
      <c r="F26" s="230">
        <v>0</v>
      </c>
      <c r="G26" s="242">
        <v>0</v>
      </c>
      <c r="H26" s="243">
        <v>0</v>
      </c>
      <c r="I26" s="230">
        <v>0</v>
      </c>
      <c r="J26" s="230">
        <v>0</v>
      </c>
      <c r="K26" s="242">
        <v>0</v>
      </c>
      <c r="L26" s="243">
        <v>0</v>
      </c>
      <c r="M26" s="230">
        <v>0</v>
      </c>
      <c r="N26" s="230">
        <v>0</v>
      </c>
      <c r="O26" s="242">
        <v>0</v>
      </c>
      <c r="P26" s="243">
        <v>0</v>
      </c>
      <c r="Q26" s="230">
        <v>0</v>
      </c>
      <c r="R26" s="230">
        <v>0</v>
      </c>
      <c r="S26" s="242">
        <v>0</v>
      </c>
      <c r="T26" s="243">
        <v>0</v>
      </c>
      <c r="U26" s="230">
        <v>0</v>
      </c>
      <c r="V26" s="230">
        <v>0</v>
      </c>
      <c r="W26" s="242">
        <v>0</v>
      </c>
      <c r="X26" s="243">
        <v>0</v>
      </c>
      <c r="Y26" s="230">
        <v>0</v>
      </c>
      <c r="Z26" s="230">
        <v>0</v>
      </c>
      <c r="AA26" s="230">
        <v>0</v>
      </c>
      <c r="AB26" s="243">
        <f t="shared" si="3"/>
        <v>0</v>
      </c>
      <c r="AC26" s="230">
        <f t="shared" si="3"/>
        <v>0</v>
      </c>
      <c r="AD26" s="230">
        <f t="shared" si="3"/>
        <v>0</v>
      </c>
      <c r="AE26" s="230">
        <f t="shared" si="3"/>
        <v>0</v>
      </c>
      <c r="AF26" s="231">
        <f t="shared" si="4"/>
        <v>1</v>
      </c>
    </row>
    <row r="27" spans="2:32" hidden="1" outlineLevel="1" x14ac:dyDescent="0.25">
      <c r="B27" s="232" t="s">
        <v>402</v>
      </c>
      <c r="C27" s="231">
        <v>1</v>
      </c>
      <c r="D27" s="230">
        <v>0</v>
      </c>
      <c r="E27" s="230">
        <v>0</v>
      </c>
      <c r="F27" s="230">
        <v>0</v>
      </c>
      <c r="G27" s="242">
        <v>0</v>
      </c>
      <c r="H27" s="243">
        <v>0</v>
      </c>
      <c r="I27" s="230">
        <v>0</v>
      </c>
      <c r="J27" s="230">
        <v>0</v>
      </c>
      <c r="K27" s="242">
        <v>0</v>
      </c>
      <c r="L27" s="243">
        <v>0</v>
      </c>
      <c r="M27" s="230">
        <v>0</v>
      </c>
      <c r="N27" s="230">
        <v>0</v>
      </c>
      <c r="O27" s="242">
        <v>0</v>
      </c>
      <c r="P27" s="243">
        <v>0</v>
      </c>
      <c r="Q27" s="230">
        <v>0</v>
      </c>
      <c r="R27" s="230">
        <v>0</v>
      </c>
      <c r="S27" s="242">
        <v>0</v>
      </c>
      <c r="T27" s="243">
        <v>0</v>
      </c>
      <c r="U27" s="230">
        <v>0</v>
      </c>
      <c r="V27" s="230">
        <v>0</v>
      </c>
      <c r="W27" s="242">
        <v>0</v>
      </c>
      <c r="X27" s="243">
        <v>0</v>
      </c>
      <c r="Y27" s="230">
        <v>0</v>
      </c>
      <c r="Z27" s="230">
        <v>0</v>
      </c>
      <c r="AA27" s="230">
        <v>0</v>
      </c>
      <c r="AB27" s="243">
        <f t="shared" si="3"/>
        <v>0</v>
      </c>
      <c r="AC27" s="230">
        <f t="shared" si="3"/>
        <v>0</v>
      </c>
      <c r="AD27" s="230">
        <f t="shared" si="3"/>
        <v>0</v>
      </c>
      <c r="AE27" s="230">
        <f t="shared" si="3"/>
        <v>0</v>
      </c>
      <c r="AF27" s="231">
        <f t="shared" si="4"/>
        <v>1</v>
      </c>
    </row>
    <row r="28" spans="2:32" hidden="1" outlineLevel="1" x14ac:dyDescent="0.25">
      <c r="B28" s="232" t="s">
        <v>403</v>
      </c>
      <c r="C28" s="231">
        <v>1</v>
      </c>
      <c r="D28" s="230">
        <v>0</v>
      </c>
      <c r="E28" s="230">
        <v>0</v>
      </c>
      <c r="F28" s="230">
        <v>0</v>
      </c>
      <c r="G28" s="242">
        <v>0</v>
      </c>
      <c r="H28" s="243">
        <v>0</v>
      </c>
      <c r="I28" s="230">
        <v>0</v>
      </c>
      <c r="J28" s="230">
        <v>0</v>
      </c>
      <c r="K28" s="242">
        <v>0</v>
      </c>
      <c r="L28" s="243">
        <v>0</v>
      </c>
      <c r="M28" s="230">
        <v>0</v>
      </c>
      <c r="N28" s="230">
        <v>0</v>
      </c>
      <c r="O28" s="242">
        <v>0</v>
      </c>
      <c r="P28" s="243">
        <v>0</v>
      </c>
      <c r="Q28" s="230">
        <v>0</v>
      </c>
      <c r="R28" s="230">
        <v>0</v>
      </c>
      <c r="S28" s="242">
        <v>0</v>
      </c>
      <c r="T28" s="243">
        <v>0</v>
      </c>
      <c r="U28" s="230">
        <v>0</v>
      </c>
      <c r="V28" s="230">
        <v>0</v>
      </c>
      <c r="W28" s="242">
        <v>0</v>
      </c>
      <c r="X28" s="243">
        <v>0</v>
      </c>
      <c r="Y28" s="230">
        <v>0</v>
      </c>
      <c r="Z28" s="230">
        <v>0</v>
      </c>
      <c r="AA28" s="230">
        <v>0</v>
      </c>
      <c r="AB28" s="243">
        <f t="shared" si="3"/>
        <v>0</v>
      </c>
      <c r="AC28" s="230">
        <f t="shared" si="3"/>
        <v>0</v>
      </c>
      <c r="AD28" s="230">
        <f t="shared" si="3"/>
        <v>0</v>
      </c>
      <c r="AE28" s="230">
        <f t="shared" si="3"/>
        <v>0</v>
      </c>
      <c r="AF28" s="231">
        <f t="shared" si="4"/>
        <v>1</v>
      </c>
    </row>
    <row r="29" spans="2:32" hidden="1" outlineLevel="1" x14ac:dyDescent="0.25">
      <c r="B29" s="232" t="s">
        <v>404</v>
      </c>
      <c r="C29" s="231">
        <v>1</v>
      </c>
      <c r="D29" s="230">
        <v>0</v>
      </c>
      <c r="E29" s="230">
        <v>0</v>
      </c>
      <c r="F29" s="230">
        <v>0</v>
      </c>
      <c r="G29" s="242">
        <v>0</v>
      </c>
      <c r="H29" s="243">
        <v>0</v>
      </c>
      <c r="I29" s="230">
        <v>0</v>
      </c>
      <c r="J29" s="230">
        <v>0</v>
      </c>
      <c r="K29" s="242">
        <v>0</v>
      </c>
      <c r="L29" s="243">
        <v>0</v>
      </c>
      <c r="M29" s="230">
        <v>0</v>
      </c>
      <c r="N29" s="230">
        <v>0</v>
      </c>
      <c r="O29" s="242">
        <v>0</v>
      </c>
      <c r="P29" s="243">
        <v>0</v>
      </c>
      <c r="Q29" s="230">
        <v>0</v>
      </c>
      <c r="R29" s="230">
        <v>0</v>
      </c>
      <c r="S29" s="242">
        <v>0</v>
      </c>
      <c r="T29" s="243">
        <v>0</v>
      </c>
      <c r="U29" s="230">
        <v>0</v>
      </c>
      <c r="V29" s="230">
        <v>0</v>
      </c>
      <c r="W29" s="242">
        <v>0</v>
      </c>
      <c r="X29" s="243">
        <v>0</v>
      </c>
      <c r="Y29" s="230">
        <v>0</v>
      </c>
      <c r="Z29" s="230">
        <v>0</v>
      </c>
      <c r="AA29" s="230">
        <v>0</v>
      </c>
      <c r="AB29" s="243">
        <f t="shared" si="3"/>
        <v>0</v>
      </c>
      <c r="AC29" s="230">
        <f t="shared" si="3"/>
        <v>0</v>
      </c>
      <c r="AD29" s="230">
        <f t="shared" si="3"/>
        <v>0</v>
      </c>
      <c r="AE29" s="230">
        <f t="shared" si="3"/>
        <v>0</v>
      </c>
      <c r="AF29" s="231">
        <f t="shared" si="4"/>
        <v>1</v>
      </c>
    </row>
    <row r="30" spans="2:32" hidden="1" outlineLevel="1" x14ac:dyDescent="0.25">
      <c r="B30" s="232" t="s">
        <v>405</v>
      </c>
      <c r="C30" s="231">
        <v>1</v>
      </c>
      <c r="D30" s="230">
        <v>0</v>
      </c>
      <c r="E30" s="230">
        <v>0</v>
      </c>
      <c r="F30" s="230">
        <v>0</v>
      </c>
      <c r="G30" s="242">
        <v>0</v>
      </c>
      <c r="H30" s="243">
        <v>0</v>
      </c>
      <c r="I30" s="230">
        <v>0</v>
      </c>
      <c r="J30" s="230">
        <v>0</v>
      </c>
      <c r="K30" s="242">
        <v>0</v>
      </c>
      <c r="L30" s="243">
        <v>0</v>
      </c>
      <c r="M30" s="230">
        <v>0</v>
      </c>
      <c r="N30" s="230">
        <v>0</v>
      </c>
      <c r="O30" s="242">
        <v>0</v>
      </c>
      <c r="P30" s="243">
        <v>0</v>
      </c>
      <c r="Q30" s="230">
        <v>0</v>
      </c>
      <c r="R30" s="230">
        <v>0</v>
      </c>
      <c r="S30" s="242">
        <v>0</v>
      </c>
      <c r="T30" s="243">
        <v>0</v>
      </c>
      <c r="U30" s="230">
        <v>0</v>
      </c>
      <c r="V30" s="230">
        <v>0</v>
      </c>
      <c r="W30" s="242">
        <v>0</v>
      </c>
      <c r="X30" s="243">
        <v>0</v>
      </c>
      <c r="Y30" s="230">
        <v>0</v>
      </c>
      <c r="Z30" s="230">
        <v>0</v>
      </c>
      <c r="AA30" s="230">
        <v>0</v>
      </c>
      <c r="AB30" s="243">
        <f t="shared" si="3"/>
        <v>0</v>
      </c>
      <c r="AC30" s="230">
        <f t="shared" si="3"/>
        <v>0</v>
      </c>
      <c r="AD30" s="230">
        <f t="shared" si="3"/>
        <v>0</v>
      </c>
      <c r="AE30" s="230">
        <f t="shared" si="3"/>
        <v>0</v>
      </c>
      <c r="AF30" s="231">
        <f t="shared" si="4"/>
        <v>1</v>
      </c>
    </row>
    <row r="31" spans="2:32" hidden="1" outlineLevel="1" x14ac:dyDescent="0.25">
      <c r="B31" s="232" t="s">
        <v>406</v>
      </c>
      <c r="C31" s="231">
        <v>1</v>
      </c>
      <c r="D31" s="230">
        <v>0</v>
      </c>
      <c r="E31" s="230">
        <v>0</v>
      </c>
      <c r="F31" s="230">
        <v>0</v>
      </c>
      <c r="G31" s="242">
        <v>0</v>
      </c>
      <c r="H31" s="243">
        <v>0</v>
      </c>
      <c r="I31" s="230">
        <v>0</v>
      </c>
      <c r="J31" s="230">
        <v>0</v>
      </c>
      <c r="K31" s="242">
        <v>0</v>
      </c>
      <c r="L31" s="243">
        <v>0</v>
      </c>
      <c r="M31" s="230">
        <v>0</v>
      </c>
      <c r="N31" s="230">
        <v>0</v>
      </c>
      <c r="O31" s="242">
        <v>0</v>
      </c>
      <c r="P31" s="243">
        <v>0</v>
      </c>
      <c r="Q31" s="230">
        <v>0</v>
      </c>
      <c r="R31" s="230">
        <v>0</v>
      </c>
      <c r="S31" s="242">
        <v>0</v>
      </c>
      <c r="T31" s="243">
        <v>0</v>
      </c>
      <c r="U31" s="230">
        <v>0</v>
      </c>
      <c r="V31" s="230">
        <v>0</v>
      </c>
      <c r="W31" s="242">
        <v>0</v>
      </c>
      <c r="X31" s="243">
        <v>0</v>
      </c>
      <c r="Y31" s="230">
        <v>0</v>
      </c>
      <c r="Z31" s="230">
        <v>0</v>
      </c>
      <c r="AA31" s="230">
        <v>0</v>
      </c>
      <c r="AB31" s="243">
        <f t="shared" si="3"/>
        <v>0</v>
      </c>
      <c r="AC31" s="230">
        <f t="shared" si="3"/>
        <v>0</v>
      </c>
      <c r="AD31" s="230">
        <f t="shared" si="3"/>
        <v>0</v>
      </c>
      <c r="AE31" s="230">
        <f t="shared" si="3"/>
        <v>0</v>
      </c>
      <c r="AF31" s="231">
        <f t="shared" si="4"/>
        <v>1</v>
      </c>
    </row>
    <row r="32" spans="2:32" hidden="1" outlineLevel="1" x14ac:dyDescent="0.25">
      <c r="B32" s="232" t="s">
        <v>407</v>
      </c>
      <c r="C32" s="231">
        <v>1</v>
      </c>
      <c r="D32" s="230">
        <v>0</v>
      </c>
      <c r="E32" s="230">
        <v>0</v>
      </c>
      <c r="F32" s="230">
        <v>0</v>
      </c>
      <c r="G32" s="242">
        <v>0</v>
      </c>
      <c r="H32" s="243">
        <v>0</v>
      </c>
      <c r="I32" s="230">
        <v>0</v>
      </c>
      <c r="J32" s="230">
        <v>0</v>
      </c>
      <c r="K32" s="242">
        <v>0</v>
      </c>
      <c r="L32" s="243">
        <v>0</v>
      </c>
      <c r="M32" s="230">
        <v>0</v>
      </c>
      <c r="N32" s="230">
        <v>0</v>
      </c>
      <c r="O32" s="242">
        <v>0</v>
      </c>
      <c r="P32" s="243">
        <v>0</v>
      </c>
      <c r="Q32" s="230">
        <v>0</v>
      </c>
      <c r="R32" s="230">
        <v>0</v>
      </c>
      <c r="S32" s="242">
        <v>0</v>
      </c>
      <c r="T32" s="243">
        <v>0</v>
      </c>
      <c r="U32" s="230">
        <v>0</v>
      </c>
      <c r="V32" s="230">
        <v>0</v>
      </c>
      <c r="W32" s="242">
        <v>0</v>
      </c>
      <c r="X32" s="243">
        <v>0</v>
      </c>
      <c r="Y32" s="230">
        <v>0</v>
      </c>
      <c r="Z32" s="230">
        <v>0</v>
      </c>
      <c r="AA32" s="230">
        <v>0</v>
      </c>
      <c r="AB32" s="243">
        <f t="shared" si="3"/>
        <v>0</v>
      </c>
      <c r="AC32" s="230">
        <f t="shared" si="3"/>
        <v>0</v>
      </c>
      <c r="AD32" s="230">
        <f t="shared" si="3"/>
        <v>0</v>
      </c>
      <c r="AE32" s="230">
        <f t="shared" si="3"/>
        <v>0</v>
      </c>
      <c r="AF32" s="231">
        <f t="shared" si="4"/>
        <v>1</v>
      </c>
    </row>
    <row r="33" spans="2:32" hidden="1" outlineLevel="1" x14ac:dyDescent="0.25">
      <c r="B33" s="232" t="s">
        <v>408</v>
      </c>
      <c r="C33" s="231">
        <v>1</v>
      </c>
      <c r="D33" s="230">
        <v>0</v>
      </c>
      <c r="E33" s="230">
        <v>0</v>
      </c>
      <c r="F33" s="230">
        <v>0</v>
      </c>
      <c r="G33" s="242">
        <v>0</v>
      </c>
      <c r="H33" s="243">
        <v>0</v>
      </c>
      <c r="I33" s="230">
        <v>0</v>
      </c>
      <c r="J33" s="230">
        <v>0</v>
      </c>
      <c r="K33" s="242">
        <v>0</v>
      </c>
      <c r="L33" s="243">
        <v>0</v>
      </c>
      <c r="M33" s="230">
        <v>0</v>
      </c>
      <c r="N33" s="230">
        <v>0</v>
      </c>
      <c r="O33" s="242">
        <v>0</v>
      </c>
      <c r="P33" s="243">
        <v>0</v>
      </c>
      <c r="Q33" s="230">
        <v>0</v>
      </c>
      <c r="R33" s="230">
        <v>0</v>
      </c>
      <c r="S33" s="242">
        <v>0</v>
      </c>
      <c r="T33" s="243">
        <v>0</v>
      </c>
      <c r="U33" s="230">
        <v>0</v>
      </c>
      <c r="V33" s="230">
        <v>0</v>
      </c>
      <c r="W33" s="242">
        <v>0</v>
      </c>
      <c r="X33" s="243">
        <v>0</v>
      </c>
      <c r="Y33" s="230">
        <v>0</v>
      </c>
      <c r="Z33" s="230">
        <v>0</v>
      </c>
      <c r="AA33" s="230">
        <v>0</v>
      </c>
      <c r="AB33" s="243">
        <f t="shared" si="3"/>
        <v>0</v>
      </c>
      <c r="AC33" s="230">
        <f t="shared" si="3"/>
        <v>0</v>
      </c>
      <c r="AD33" s="230">
        <f t="shared" si="3"/>
        <v>0</v>
      </c>
      <c r="AE33" s="230">
        <f t="shared" si="3"/>
        <v>0</v>
      </c>
      <c r="AF33" s="231">
        <f t="shared" si="4"/>
        <v>1</v>
      </c>
    </row>
    <row r="34" spans="2:32" hidden="1" outlineLevel="1" x14ac:dyDescent="0.25">
      <c r="B34" s="232" t="s">
        <v>409</v>
      </c>
      <c r="C34" s="231">
        <v>1</v>
      </c>
      <c r="D34" s="230">
        <v>0</v>
      </c>
      <c r="E34" s="230">
        <v>0</v>
      </c>
      <c r="F34" s="230">
        <v>0</v>
      </c>
      <c r="G34" s="242">
        <v>0</v>
      </c>
      <c r="H34" s="243">
        <v>0</v>
      </c>
      <c r="I34" s="230">
        <v>0</v>
      </c>
      <c r="J34" s="230">
        <v>0</v>
      </c>
      <c r="K34" s="242">
        <v>0</v>
      </c>
      <c r="L34" s="243">
        <v>0</v>
      </c>
      <c r="M34" s="230">
        <v>0</v>
      </c>
      <c r="N34" s="230">
        <v>0</v>
      </c>
      <c r="O34" s="242">
        <v>0</v>
      </c>
      <c r="P34" s="243">
        <v>0</v>
      </c>
      <c r="Q34" s="230">
        <v>0</v>
      </c>
      <c r="R34" s="230">
        <v>0</v>
      </c>
      <c r="S34" s="242">
        <v>0</v>
      </c>
      <c r="T34" s="243">
        <v>0</v>
      </c>
      <c r="U34" s="230">
        <v>0</v>
      </c>
      <c r="V34" s="230">
        <v>0</v>
      </c>
      <c r="W34" s="242">
        <v>0</v>
      </c>
      <c r="X34" s="243">
        <v>0</v>
      </c>
      <c r="Y34" s="230">
        <v>0</v>
      </c>
      <c r="Z34" s="230">
        <v>0</v>
      </c>
      <c r="AA34" s="230">
        <v>0</v>
      </c>
      <c r="AB34" s="243">
        <f t="shared" si="3"/>
        <v>0</v>
      </c>
      <c r="AC34" s="230">
        <f t="shared" si="3"/>
        <v>0</v>
      </c>
      <c r="AD34" s="230">
        <f t="shared" si="3"/>
        <v>0</v>
      </c>
      <c r="AE34" s="230">
        <f t="shared" si="3"/>
        <v>0</v>
      </c>
      <c r="AF34" s="231">
        <f t="shared" si="4"/>
        <v>1</v>
      </c>
    </row>
    <row r="35" spans="2:32" hidden="1" outlineLevel="1" x14ac:dyDescent="0.25">
      <c r="B35" s="232" t="s">
        <v>410</v>
      </c>
      <c r="C35" s="231">
        <v>1</v>
      </c>
      <c r="D35" s="230">
        <v>0</v>
      </c>
      <c r="E35" s="230">
        <v>0</v>
      </c>
      <c r="F35" s="230">
        <v>0</v>
      </c>
      <c r="G35" s="242">
        <v>0</v>
      </c>
      <c r="H35" s="243">
        <v>0</v>
      </c>
      <c r="I35" s="230">
        <v>0</v>
      </c>
      <c r="J35" s="230">
        <v>0</v>
      </c>
      <c r="K35" s="242">
        <v>0</v>
      </c>
      <c r="L35" s="243">
        <v>0</v>
      </c>
      <c r="M35" s="230">
        <v>0</v>
      </c>
      <c r="N35" s="230">
        <v>0</v>
      </c>
      <c r="O35" s="242">
        <v>0</v>
      </c>
      <c r="P35" s="243">
        <v>0</v>
      </c>
      <c r="Q35" s="230">
        <v>0</v>
      </c>
      <c r="R35" s="230">
        <v>0</v>
      </c>
      <c r="S35" s="242">
        <v>0</v>
      </c>
      <c r="T35" s="243">
        <v>0</v>
      </c>
      <c r="U35" s="230">
        <v>0</v>
      </c>
      <c r="V35" s="230">
        <v>0</v>
      </c>
      <c r="W35" s="242">
        <v>0</v>
      </c>
      <c r="X35" s="243">
        <v>0</v>
      </c>
      <c r="Y35" s="230">
        <v>0</v>
      </c>
      <c r="Z35" s="230">
        <v>0</v>
      </c>
      <c r="AA35" s="230">
        <v>0</v>
      </c>
      <c r="AB35" s="243">
        <f t="shared" si="3"/>
        <v>0</v>
      </c>
      <c r="AC35" s="230">
        <f t="shared" si="3"/>
        <v>0</v>
      </c>
      <c r="AD35" s="230">
        <f t="shared" si="3"/>
        <v>0</v>
      </c>
      <c r="AE35" s="230">
        <f t="shared" si="3"/>
        <v>0</v>
      </c>
      <c r="AF35" s="231">
        <f t="shared" si="4"/>
        <v>1</v>
      </c>
    </row>
    <row r="36" spans="2:32" hidden="1" outlineLevel="1" x14ac:dyDescent="0.25">
      <c r="B36" s="232" t="s">
        <v>411</v>
      </c>
      <c r="C36" s="231">
        <v>1</v>
      </c>
      <c r="D36" s="230">
        <v>0</v>
      </c>
      <c r="E36" s="230">
        <v>0</v>
      </c>
      <c r="F36" s="230">
        <v>0</v>
      </c>
      <c r="G36" s="242">
        <v>0</v>
      </c>
      <c r="H36" s="243">
        <v>0</v>
      </c>
      <c r="I36" s="230">
        <v>0</v>
      </c>
      <c r="J36" s="230">
        <v>0</v>
      </c>
      <c r="K36" s="242">
        <v>0</v>
      </c>
      <c r="L36" s="243">
        <v>0</v>
      </c>
      <c r="M36" s="230">
        <v>0</v>
      </c>
      <c r="N36" s="230">
        <v>0</v>
      </c>
      <c r="O36" s="242">
        <v>0</v>
      </c>
      <c r="P36" s="243">
        <v>0</v>
      </c>
      <c r="Q36" s="230">
        <v>0</v>
      </c>
      <c r="R36" s="230">
        <v>0</v>
      </c>
      <c r="S36" s="242">
        <v>0</v>
      </c>
      <c r="T36" s="243">
        <v>0</v>
      </c>
      <c r="U36" s="230">
        <v>0</v>
      </c>
      <c r="V36" s="230">
        <v>0</v>
      </c>
      <c r="W36" s="242">
        <v>0</v>
      </c>
      <c r="X36" s="243">
        <v>0</v>
      </c>
      <c r="Y36" s="230">
        <v>0</v>
      </c>
      <c r="Z36" s="230">
        <v>0</v>
      </c>
      <c r="AA36" s="230">
        <v>0</v>
      </c>
      <c r="AB36" s="243">
        <f t="shared" si="3"/>
        <v>0</v>
      </c>
      <c r="AC36" s="230">
        <f t="shared" si="3"/>
        <v>0</v>
      </c>
      <c r="AD36" s="230">
        <f t="shared" si="3"/>
        <v>0</v>
      </c>
      <c r="AE36" s="230">
        <f t="shared" si="3"/>
        <v>0</v>
      </c>
      <c r="AF36" s="231">
        <f t="shared" si="4"/>
        <v>1</v>
      </c>
    </row>
    <row r="37" spans="2:32" hidden="1" outlineLevel="1" x14ac:dyDescent="0.25">
      <c r="B37" s="232" t="s">
        <v>412</v>
      </c>
      <c r="C37" s="231">
        <v>1</v>
      </c>
      <c r="D37" s="230">
        <v>0</v>
      </c>
      <c r="E37" s="230">
        <v>0</v>
      </c>
      <c r="F37" s="230">
        <v>0</v>
      </c>
      <c r="G37" s="242">
        <v>0</v>
      </c>
      <c r="H37" s="243">
        <v>0</v>
      </c>
      <c r="I37" s="230">
        <v>0</v>
      </c>
      <c r="J37" s="230">
        <v>0</v>
      </c>
      <c r="K37" s="242">
        <v>0</v>
      </c>
      <c r="L37" s="243">
        <v>0</v>
      </c>
      <c r="M37" s="230">
        <v>0</v>
      </c>
      <c r="N37" s="230">
        <v>0</v>
      </c>
      <c r="O37" s="242">
        <v>0</v>
      </c>
      <c r="P37" s="243">
        <v>0</v>
      </c>
      <c r="Q37" s="230">
        <v>0</v>
      </c>
      <c r="R37" s="230">
        <v>0</v>
      </c>
      <c r="S37" s="242">
        <v>0</v>
      </c>
      <c r="T37" s="243">
        <v>0</v>
      </c>
      <c r="U37" s="230">
        <v>0</v>
      </c>
      <c r="V37" s="230">
        <v>0</v>
      </c>
      <c r="W37" s="242">
        <v>0</v>
      </c>
      <c r="X37" s="243">
        <v>0</v>
      </c>
      <c r="Y37" s="230">
        <v>0</v>
      </c>
      <c r="Z37" s="230">
        <v>0</v>
      </c>
      <c r="AA37" s="230">
        <v>0</v>
      </c>
      <c r="AB37" s="243">
        <f t="shared" si="3"/>
        <v>0</v>
      </c>
      <c r="AC37" s="230">
        <f t="shared" si="3"/>
        <v>0</v>
      </c>
      <c r="AD37" s="230">
        <f t="shared" si="3"/>
        <v>0</v>
      </c>
      <c r="AE37" s="230">
        <f t="shared" si="3"/>
        <v>0</v>
      </c>
      <c r="AF37" s="231">
        <f t="shared" si="4"/>
        <v>1</v>
      </c>
    </row>
    <row r="38" spans="2:32" hidden="1" outlineLevel="1" x14ac:dyDescent="0.25">
      <c r="B38" s="232" t="s">
        <v>413</v>
      </c>
      <c r="C38" s="231">
        <v>1</v>
      </c>
      <c r="D38" s="230">
        <v>0</v>
      </c>
      <c r="E38" s="230">
        <v>0</v>
      </c>
      <c r="F38" s="230">
        <v>0</v>
      </c>
      <c r="G38" s="242">
        <v>0</v>
      </c>
      <c r="H38" s="243">
        <v>0</v>
      </c>
      <c r="I38" s="230">
        <v>0</v>
      </c>
      <c r="J38" s="230">
        <v>0</v>
      </c>
      <c r="K38" s="242">
        <v>0</v>
      </c>
      <c r="L38" s="243">
        <v>0</v>
      </c>
      <c r="M38" s="230">
        <v>0</v>
      </c>
      <c r="N38" s="230">
        <v>0</v>
      </c>
      <c r="O38" s="242">
        <v>0</v>
      </c>
      <c r="P38" s="243">
        <v>0</v>
      </c>
      <c r="Q38" s="230">
        <v>0</v>
      </c>
      <c r="R38" s="230">
        <v>0</v>
      </c>
      <c r="S38" s="242">
        <v>0</v>
      </c>
      <c r="T38" s="243">
        <v>0</v>
      </c>
      <c r="U38" s="230">
        <v>0</v>
      </c>
      <c r="V38" s="230">
        <v>0</v>
      </c>
      <c r="W38" s="242">
        <v>0</v>
      </c>
      <c r="X38" s="243">
        <v>0</v>
      </c>
      <c r="Y38" s="230">
        <v>0</v>
      </c>
      <c r="Z38" s="230">
        <v>0</v>
      </c>
      <c r="AA38" s="230">
        <v>0</v>
      </c>
      <c r="AB38" s="243">
        <f t="shared" si="3"/>
        <v>0</v>
      </c>
      <c r="AC38" s="230">
        <f t="shared" si="3"/>
        <v>0</v>
      </c>
      <c r="AD38" s="230">
        <f t="shared" si="3"/>
        <v>0</v>
      </c>
      <c r="AE38" s="230">
        <f t="shared" si="3"/>
        <v>0</v>
      </c>
      <c r="AF38" s="231">
        <f t="shared" si="4"/>
        <v>1</v>
      </c>
    </row>
    <row r="39" spans="2:32" hidden="1" outlineLevel="1" x14ac:dyDescent="0.25">
      <c r="B39" s="232" t="s">
        <v>414</v>
      </c>
      <c r="C39" s="231">
        <v>1</v>
      </c>
      <c r="D39" s="230">
        <v>0</v>
      </c>
      <c r="E39" s="230">
        <v>0</v>
      </c>
      <c r="F39" s="230">
        <v>0</v>
      </c>
      <c r="G39" s="242">
        <v>0</v>
      </c>
      <c r="H39" s="243">
        <v>0</v>
      </c>
      <c r="I39" s="230">
        <v>0</v>
      </c>
      <c r="J39" s="230">
        <v>0</v>
      </c>
      <c r="K39" s="242">
        <v>0</v>
      </c>
      <c r="L39" s="243">
        <v>0</v>
      </c>
      <c r="M39" s="230">
        <v>0</v>
      </c>
      <c r="N39" s="230">
        <v>0</v>
      </c>
      <c r="O39" s="242">
        <v>0</v>
      </c>
      <c r="P39" s="243">
        <v>0</v>
      </c>
      <c r="Q39" s="230">
        <v>0</v>
      </c>
      <c r="R39" s="230">
        <v>0</v>
      </c>
      <c r="S39" s="242">
        <v>0</v>
      </c>
      <c r="T39" s="243">
        <v>0</v>
      </c>
      <c r="U39" s="230">
        <v>0</v>
      </c>
      <c r="V39" s="230">
        <v>0</v>
      </c>
      <c r="W39" s="242">
        <v>0</v>
      </c>
      <c r="X39" s="243">
        <v>0</v>
      </c>
      <c r="Y39" s="230">
        <v>0</v>
      </c>
      <c r="Z39" s="230">
        <v>0</v>
      </c>
      <c r="AA39" s="230">
        <v>0</v>
      </c>
      <c r="AB39" s="243">
        <f t="shared" si="3"/>
        <v>0</v>
      </c>
      <c r="AC39" s="230">
        <f t="shared" si="3"/>
        <v>0</v>
      </c>
      <c r="AD39" s="230">
        <f t="shared" si="3"/>
        <v>0</v>
      </c>
      <c r="AE39" s="230">
        <f t="shared" si="3"/>
        <v>0</v>
      </c>
      <c r="AF39" s="231">
        <f t="shared" si="4"/>
        <v>1</v>
      </c>
    </row>
    <row r="40" spans="2:32" hidden="1" outlineLevel="1" x14ac:dyDescent="0.25">
      <c r="B40" s="232" t="s">
        <v>415</v>
      </c>
      <c r="C40" s="231">
        <v>1</v>
      </c>
      <c r="D40" s="230">
        <v>0</v>
      </c>
      <c r="E40" s="230">
        <v>0</v>
      </c>
      <c r="F40" s="230">
        <v>0</v>
      </c>
      <c r="G40" s="242">
        <v>0</v>
      </c>
      <c r="H40" s="243">
        <v>0</v>
      </c>
      <c r="I40" s="230">
        <v>0</v>
      </c>
      <c r="J40" s="230">
        <v>0</v>
      </c>
      <c r="K40" s="242">
        <v>0</v>
      </c>
      <c r="L40" s="243">
        <v>0</v>
      </c>
      <c r="M40" s="230">
        <v>0</v>
      </c>
      <c r="N40" s="230">
        <v>0</v>
      </c>
      <c r="O40" s="242">
        <v>0</v>
      </c>
      <c r="P40" s="243">
        <v>0</v>
      </c>
      <c r="Q40" s="230">
        <v>0</v>
      </c>
      <c r="R40" s="230">
        <v>0</v>
      </c>
      <c r="S40" s="242">
        <v>0</v>
      </c>
      <c r="T40" s="243">
        <v>0</v>
      </c>
      <c r="U40" s="230">
        <v>0</v>
      </c>
      <c r="V40" s="230">
        <v>0</v>
      </c>
      <c r="W40" s="242">
        <v>0</v>
      </c>
      <c r="X40" s="243">
        <v>0</v>
      </c>
      <c r="Y40" s="230">
        <v>0</v>
      </c>
      <c r="Z40" s="230">
        <v>0</v>
      </c>
      <c r="AA40" s="230">
        <v>0</v>
      </c>
      <c r="AB40" s="243">
        <f t="shared" si="3"/>
        <v>0</v>
      </c>
      <c r="AC40" s="230">
        <f t="shared" si="3"/>
        <v>0</v>
      </c>
      <c r="AD40" s="230">
        <f t="shared" si="3"/>
        <v>0</v>
      </c>
      <c r="AE40" s="230">
        <f t="shared" si="3"/>
        <v>0</v>
      </c>
      <c r="AF40" s="231">
        <f t="shared" si="4"/>
        <v>1</v>
      </c>
    </row>
    <row r="41" spans="2:32" hidden="1" outlineLevel="1" x14ac:dyDescent="0.25">
      <c r="B41" s="232" t="s">
        <v>416</v>
      </c>
      <c r="C41" s="231">
        <v>1</v>
      </c>
      <c r="D41" s="230">
        <v>0</v>
      </c>
      <c r="E41" s="230">
        <v>0</v>
      </c>
      <c r="F41" s="230">
        <v>0</v>
      </c>
      <c r="G41" s="242">
        <v>0</v>
      </c>
      <c r="H41" s="243">
        <v>0</v>
      </c>
      <c r="I41" s="230">
        <v>0</v>
      </c>
      <c r="J41" s="230">
        <v>0</v>
      </c>
      <c r="K41" s="242">
        <v>0</v>
      </c>
      <c r="L41" s="243">
        <v>0</v>
      </c>
      <c r="M41" s="230">
        <v>0</v>
      </c>
      <c r="N41" s="230">
        <v>0</v>
      </c>
      <c r="O41" s="242">
        <v>0</v>
      </c>
      <c r="P41" s="243">
        <v>0</v>
      </c>
      <c r="Q41" s="230">
        <v>0</v>
      </c>
      <c r="R41" s="230">
        <v>0</v>
      </c>
      <c r="S41" s="242">
        <v>0</v>
      </c>
      <c r="T41" s="243">
        <v>0</v>
      </c>
      <c r="U41" s="230">
        <v>0</v>
      </c>
      <c r="V41" s="230">
        <v>0</v>
      </c>
      <c r="W41" s="242">
        <v>0</v>
      </c>
      <c r="X41" s="243">
        <v>0</v>
      </c>
      <c r="Y41" s="230">
        <v>0</v>
      </c>
      <c r="Z41" s="230">
        <v>0</v>
      </c>
      <c r="AA41" s="230">
        <v>0</v>
      </c>
      <c r="AB41" s="243">
        <f t="shared" si="3"/>
        <v>0</v>
      </c>
      <c r="AC41" s="230">
        <f t="shared" si="3"/>
        <v>0</v>
      </c>
      <c r="AD41" s="230">
        <f t="shared" si="3"/>
        <v>0</v>
      </c>
      <c r="AE41" s="230">
        <f t="shared" si="3"/>
        <v>0</v>
      </c>
      <c r="AF41" s="231">
        <f t="shared" si="4"/>
        <v>1</v>
      </c>
    </row>
    <row r="42" spans="2:32" hidden="1" outlineLevel="1" x14ac:dyDescent="0.25">
      <c r="B42" s="232" t="s">
        <v>417</v>
      </c>
      <c r="C42" s="231">
        <v>1</v>
      </c>
      <c r="D42" s="230">
        <v>0</v>
      </c>
      <c r="E42" s="230">
        <v>0</v>
      </c>
      <c r="F42" s="230">
        <v>0</v>
      </c>
      <c r="G42" s="242">
        <v>0</v>
      </c>
      <c r="H42" s="243">
        <v>0</v>
      </c>
      <c r="I42" s="230">
        <v>0</v>
      </c>
      <c r="J42" s="230">
        <v>0</v>
      </c>
      <c r="K42" s="242">
        <v>0</v>
      </c>
      <c r="L42" s="243">
        <v>0</v>
      </c>
      <c r="M42" s="230">
        <v>0</v>
      </c>
      <c r="N42" s="230">
        <v>0</v>
      </c>
      <c r="O42" s="242">
        <v>0</v>
      </c>
      <c r="P42" s="243">
        <v>0</v>
      </c>
      <c r="Q42" s="230">
        <v>0</v>
      </c>
      <c r="R42" s="230">
        <v>0</v>
      </c>
      <c r="S42" s="242">
        <v>0</v>
      </c>
      <c r="T42" s="243">
        <v>0</v>
      </c>
      <c r="U42" s="230">
        <v>0</v>
      </c>
      <c r="V42" s="230">
        <v>0</v>
      </c>
      <c r="W42" s="242">
        <v>0</v>
      </c>
      <c r="X42" s="243">
        <v>0</v>
      </c>
      <c r="Y42" s="230">
        <v>0</v>
      </c>
      <c r="Z42" s="230">
        <v>0</v>
      </c>
      <c r="AA42" s="230">
        <v>0</v>
      </c>
      <c r="AB42" s="243">
        <f t="shared" si="3"/>
        <v>0</v>
      </c>
      <c r="AC42" s="230">
        <f t="shared" si="3"/>
        <v>0</v>
      </c>
      <c r="AD42" s="230">
        <f t="shared" si="3"/>
        <v>0</v>
      </c>
      <c r="AE42" s="230">
        <f t="shared" si="3"/>
        <v>0</v>
      </c>
      <c r="AF42" s="231">
        <f t="shared" si="4"/>
        <v>1</v>
      </c>
    </row>
    <row r="43" spans="2:32" hidden="1" outlineLevel="1" x14ac:dyDescent="0.25">
      <c r="B43" s="232" t="s">
        <v>418</v>
      </c>
      <c r="C43" s="231">
        <v>1</v>
      </c>
      <c r="D43" s="230">
        <v>0</v>
      </c>
      <c r="E43" s="230">
        <v>0</v>
      </c>
      <c r="F43" s="230">
        <v>0</v>
      </c>
      <c r="G43" s="242">
        <v>0</v>
      </c>
      <c r="H43" s="243">
        <v>0</v>
      </c>
      <c r="I43" s="230">
        <v>0</v>
      </c>
      <c r="J43" s="230">
        <v>0</v>
      </c>
      <c r="K43" s="242">
        <v>0</v>
      </c>
      <c r="L43" s="243">
        <v>0</v>
      </c>
      <c r="M43" s="230">
        <v>0</v>
      </c>
      <c r="N43" s="230">
        <v>0</v>
      </c>
      <c r="O43" s="242">
        <v>0</v>
      </c>
      <c r="P43" s="243">
        <v>0</v>
      </c>
      <c r="Q43" s="230">
        <v>0</v>
      </c>
      <c r="R43" s="230">
        <v>0</v>
      </c>
      <c r="S43" s="242">
        <v>0</v>
      </c>
      <c r="T43" s="243">
        <v>0</v>
      </c>
      <c r="U43" s="230">
        <v>0</v>
      </c>
      <c r="V43" s="230">
        <v>0</v>
      </c>
      <c r="W43" s="242">
        <v>0</v>
      </c>
      <c r="X43" s="243">
        <v>0</v>
      </c>
      <c r="Y43" s="230">
        <v>0</v>
      </c>
      <c r="Z43" s="230">
        <v>0</v>
      </c>
      <c r="AA43" s="230">
        <v>0</v>
      </c>
      <c r="AB43" s="243">
        <f t="shared" si="3"/>
        <v>0</v>
      </c>
      <c r="AC43" s="230">
        <f t="shared" si="3"/>
        <v>0</v>
      </c>
      <c r="AD43" s="230">
        <f t="shared" si="3"/>
        <v>0</v>
      </c>
      <c r="AE43" s="230">
        <f t="shared" si="3"/>
        <v>0</v>
      </c>
      <c r="AF43" s="231">
        <f t="shared" si="4"/>
        <v>1</v>
      </c>
    </row>
    <row r="44" spans="2:32" hidden="1" outlineLevel="1" x14ac:dyDescent="0.25">
      <c r="B44" s="232" t="s">
        <v>419</v>
      </c>
      <c r="C44" s="231">
        <v>1</v>
      </c>
      <c r="D44" s="230">
        <v>0</v>
      </c>
      <c r="E44" s="230">
        <v>0</v>
      </c>
      <c r="F44" s="230">
        <v>0</v>
      </c>
      <c r="G44" s="242">
        <v>0</v>
      </c>
      <c r="H44" s="243">
        <v>0</v>
      </c>
      <c r="I44" s="230">
        <v>0</v>
      </c>
      <c r="J44" s="230">
        <v>0</v>
      </c>
      <c r="K44" s="242">
        <v>0</v>
      </c>
      <c r="L44" s="243">
        <v>0</v>
      </c>
      <c r="M44" s="230">
        <v>0</v>
      </c>
      <c r="N44" s="230">
        <v>0</v>
      </c>
      <c r="O44" s="242">
        <v>0</v>
      </c>
      <c r="P44" s="243">
        <v>0</v>
      </c>
      <c r="Q44" s="230">
        <v>0</v>
      </c>
      <c r="R44" s="230">
        <v>0</v>
      </c>
      <c r="S44" s="242">
        <v>0</v>
      </c>
      <c r="T44" s="243">
        <v>0</v>
      </c>
      <c r="U44" s="230">
        <v>0</v>
      </c>
      <c r="V44" s="230">
        <v>0</v>
      </c>
      <c r="W44" s="242">
        <v>0</v>
      </c>
      <c r="X44" s="243">
        <v>0</v>
      </c>
      <c r="Y44" s="230">
        <v>0</v>
      </c>
      <c r="Z44" s="230">
        <v>0</v>
      </c>
      <c r="AA44" s="230">
        <v>0</v>
      </c>
      <c r="AB44" s="243">
        <f t="shared" si="3"/>
        <v>0</v>
      </c>
      <c r="AC44" s="230">
        <f t="shared" si="3"/>
        <v>0</v>
      </c>
      <c r="AD44" s="230">
        <f t="shared" si="3"/>
        <v>0</v>
      </c>
      <c r="AE44" s="230">
        <f t="shared" si="3"/>
        <v>0</v>
      </c>
      <c r="AF44" s="231">
        <f t="shared" si="4"/>
        <v>1</v>
      </c>
    </row>
    <row r="45" spans="2:32" collapsed="1" x14ac:dyDescent="0.25">
      <c r="B45" s="184" t="s">
        <v>222</v>
      </c>
      <c r="C45" s="231">
        <f t="shared" ref="C45:AA45" si="7">SUM(C46:C86)</f>
        <v>41</v>
      </c>
      <c r="D45" s="230">
        <f t="shared" si="7"/>
        <v>0</v>
      </c>
      <c r="E45" s="230">
        <f t="shared" si="7"/>
        <v>0</v>
      </c>
      <c r="F45" s="230">
        <f t="shared" si="7"/>
        <v>0</v>
      </c>
      <c r="G45" s="242">
        <f t="shared" si="7"/>
        <v>0</v>
      </c>
      <c r="H45" s="243">
        <f t="shared" si="7"/>
        <v>0</v>
      </c>
      <c r="I45" s="230">
        <f t="shared" si="7"/>
        <v>-1</v>
      </c>
      <c r="J45" s="230">
        <f t="shared" si="7"/>
        <v>0</v>
      </c>
      <c r="K45" s="242">
        <f t="shared" si="7"/>
        <v>0</v>
      </c>
      <c r="L45" s="243">
        <f t="shared" si="7"/>
        <v>0</v>
      </c>
      <c r="M45" s="230">
        <f t="shared" si="7"/>
        <v>0</v>
      </c>
      <c r="N45" s="230">
        <f t="shared" si="7"/>
        <v>0</v>
      </c>
      <c r="O45" s="242">
        <f t="shared" si="7"/>
        <v>0</v>
      </c>
      <c r="P45" s="243">
        <f t="shared" si="7"/>
        <v>0</v>
      </c>
      <c r="Q45" s="230">
        <f t="shared" si="7"/>
        <v>0</v>
      </c>
      <c r="R45" s="230">
        <f t="shared" si="7"/>
        <v>0</v>
      </c>
      <c r="S45" s="242">
        <f t="shared" si="7"/>
        <v>0</v>
      </c>
      <c r="T45" s="243">
        <f t="shared" si="7"/>
        <v>0</v>
      </c>
      <c r="U45" s="230">
        <f t="shared" si="7"/>
        <v>0</v>
      </c>
      <c r="V45" s="230">
        <f t="shared" si="7"/>
        <v>0</v>
      </c>
      <c r="W45" s="242">
        <f t="shared" si="7"/>
        <v>0</v>
      </c>
      <c r="X45" s="243">
        <f t="shared" si="7"/>
        <v>0</v>
      </c>
      <c r="Y45" s="230">
        <f t="shared" si="7"/>
        <v>0</v>
      </c>
      <c r="Z45" s="230">
        <f t="shared" si="7"/>
        <v>0</v>
      </c>
      <c r="AA45" s="230">
        <f t="shared" si="7"/>
        <v>0</v>
      </c>
      <c r="AB45" s="243">
        <f t="shared" si="3"/>
        <v>0</v>
      </c>
      <c r="AC45" s="230">
        <f t="shared" si="3"/>
        <v>-1</v>
      </c>
      <c r="AD45" s="230">
        <f t="shared" si="3"/>
        <v>0</v>
      </c>
      <c r="AE45" s="230">
        <f t="shared" si="3"/>
        <v>0</v>
      </c>
      <c r="AF45" s="231">
        <f t="shared" si="4"/>
        <v>40</v>
      </c>
    </row>
    <row r="46" spans="2:32" hidden="1" outlineLevel="1" x14ac:dyDescent="0.25">
      <c r="B46" s="232" t="s">
        <v>420</v>
      </c>
      <c r="C46" s="231">
        <v>1</v>
      </c>
      <c r="D46" s="230">
        <v>0</v>
      </c>
      <c r="E46" s="230">
        <v>0</v>
      </c>
      <c r="F46" s="230">
        <v>0</v>
      </c>
      <c r="G46" s="242">
        <v>0</v>
      </c>
      <c r="H46" s="243">
        <v>0</v>
      </c>
      <c r="I46" s="230">
        <v>0</v>
      </c>
      <c r="J46" s="230">
        <v>0</v>
      </c>
      <c r="K46" s="242">
        <v>0</v>
      </c>
      <c r="L46" s="243">
        <v>0</v>
      </c>
      <c r="M46" s="230">
        <v>0</v>
      </c>
      <c r="N46" s="230">
        <v>0</v>
      </c>
      <c r="O46" s="242">
        <v>0</v>
      </c>
      <c r="P46" s="243">
        <v>0</v>
      </c>
      <c r="Q46" s="230">
        <v>0</v>
      </c>
      <c r="R46" s="230">
        <v>0</v>
      </c>
      <c r="S46" s="242">
        <v>0</v>
      </c>
      <c r="T46" s="243">
        <v>0</v>
      </c>
      <c r="U46" s="230">
        <v>0</v>
      </c>
      <c r="V46" s="230">
        <v>0</v>
      </c>
      <c r="W46" s="242">
        <v>0</v>
      </c>
      <c r="X46" s="243">
        <v>0</v>
      </c>
      <c r="Y46" s="230">
        <v>0</v>
      </c>
      <c r="Z46" s="230">
        <v>0</v>
      </c>
      <c r="AA46" s="230">
        <v>0</v>
      </c>
      <c r="AB46" s="243">
        <f t="shared" si="3"/>
        <v>0</v>
      </c>
      <c r="AC46" s="230">
        <f t="shared" si="3"/>
        <v>0</v>
      </c>
      <c r="AD46" s="230">
        <f t="shared" si="3"/>
        <v>0</v>
      </c>
      <c r="AE46" s="230">
        <f t="shared" si="3"/>
        <v>0</v>
      </c>
      <c r="AF46" s="231">
        <f t="shared" si="4"/>
        <v>1</v>
      </c>
    </row>
    <row r="47" spans="2:32" hidden="1" outlineLevel="1" x14ac:dyDescent="0.25">
      <c r="B47" s="232" t="s">
        <v>421</v>
      </c>
      <c r="C47" s="231">
        <v>1</v>
      </c>
      <c r="D47" s="230">
        <v>0</v>
      </c>
      <c r="E47" s="230">
        <v>0</v>
      </c>
      <c r="F47" s="230">
        <v>0</v>
      </c>
      <c r="G47" s="242">
        <v>0</v>
      </c>
      <c r="H47" s="243">
        <v>0</v>
      </c>
      <c r="I47" s="230">
        <v>0</v>
      </c>
      <c r="J47" s="230">
        <v>0</v>
      </c>
      <c r="K47" s="242">
        <v>0</v>
      </c>
      <c r="L47" s="243">
        <v>0</v>
      </c>
      <c r="M47" s="230">
        <v>0</v>
      </c>
      <c r="N47" s="230">
        <v>0</v>
      </c>
      <c r="O47" s="242">
        <v>0</v>
      </c>
      <c r="P47" s="243">
        <v>0</v>
      </c>
      <c r="Q47" s="230">
        <v>0</v>
      </c>
      <c r="R47" s="230">
        <v>0</v>
      </c>
      <c r="S47" s="242">
        <v>0</v>
      </c>
      <c r="T47" s="243">
        <v>0</v>
      </c>
      <c r="U47" s="230">
        <v>0</v>
      </c>
      <c r="V47" s="230">
        <v>0</v>
      </c>
      <c r="W47" s="242">
        <v>0</v>
      </c>
      <c r="X47" s="243">
        <v>0</v>
      </c>
      <c r="Y47" s="230">
        <v>0</v>
      </c>
      <c r="Z47" s="230">
        <v>0</v>
      </c>
      <c r="AA47" s="230">
        <v>0</v>
      </c>
      <c r="AB47" s="243">
        <f t="shared" si="3"/>
        <v>0</v>
      </c>
      <c r="AC47" s="230">
        <f t="shared" si="3"/>
        <v>0</v>
      </c>
      <c r="AD47" s="230">
        <f t="shared" si="3"/>
        <v>0</v>
      </c>
      <c r="AE47" s="230">
        <f t="shared" si="3"/>
        <v>0</v>
      </c>
      <c r="AF47" s="231">
        <f t="shared" si="4"/>
        <v>1</v>
      </c>
    </row>
    <row r="48" spans="2:32" hidden="1" outlineLevel="1" x14ac:dyDescent="0.25">
      <c r="B48" s="232" t="s">
        <v>422</v>
      </c>
      <c r="C48" s="231">
        <v>1</v>
      </c>
      <c r="D48" s="230">
        <v>0</v>
      </c>
      <c r="E48" s="230">
        <v>0</v>
      </c>
      <c r="F48" s="230">
        <v>0</v>
      </c>
      <c r="G48" s="242">
        <v>0</v>
      </c>
      <c r="H48" s="243">
        <v>0</v>
      </c>
      <c r="I48" s="230">
        <v>0</v>
      </c>
      <c r="J48" s="230">
        <v>0</v>
      </c>
      <c r="K48" s="242">
        <v>0</v>
      </c>
      <c r="L48" s="243">
        <v>0</v>
      </c>
      <c r="M48" s="230">
        <v>0</v>
      </c>
      <c r="N48" s="230">
        <v>0</v>
      </c>
      <c r="O48" s="242">
        <v>0</v>
      </c>
      <c r="P48" s="243">
        <v>0</v>
      </c>
      <c r="Q48" s="230">
        <v>0</v>
      </c>
      <c r="R48" s="230">
        <v>0</v>
      </c>
      <c r="S48" s="242">
        <v>0</v>
      </c>
      <c r="T48" s="243">
        <v>0</v>
      </c>
      <c r="U48" s="230">
        <v>0</v>
      </c>
      <c r="V48" s="230">
        <v>0</v>
      </c>
      <c r="W48" s="242">
        <v>0</v>
      </c>
      <c r="X48" s="243">
        <v>0</v>
      </c>
      <c r="Y48" s="230">
        <v>0</v>
      </c>
      <c r="Z48" s="230">
        <v>0</v>
      </c>
      <c r="AA48" s="230">
        <v>0</v>
      </c>
      <c r="AB48" s="243">
        <f t="shared" si="3"/>
        <v>0</v>
      </c>
      <c r="AC48" s="230">
        <f t="shared" si="3"/>
        <v>0</v>
      </c>
      <c r="AD48" s="230">
        <f t="shared" si="3"/>
        <v>0</v>
      </c>
      <c r="AE48" s="230">
        <f t="shared" si="3"/>
        <v>0</v>
      </c>
      <c r="AF48" s="231">
        <f t="shared" si="4"/>
        <v>1</v>
      </c>
    </row>
    <row r="49" spans="2:32" hidden="1" outlineLevel="1" x14ac:dyDescent="0.25">
      <c r="B49" s="232" t="s">
        <v>423</v>
      </c>
      <c r="C49" s="231">
        <v>1</v>
      </c>
      <c r="D49" s="230">
        <v>0</v>
      </c>
      <c r="E49" s="230">
        <v>0</v>
      </c>
      <c r="F49" s="230">
        <v>0</v>
      </c>
      <c r="G49" s="242">
        <v>0</v>
      </c>
      <c r="H49" s="243">
        <v>0</v>
      </c>
      <c r="I49" s="230">
        <v>0</v>
      </c>
      <c r="J49" s="230">
        <v>0</v>
      </c>
      <c r="K49" s="242">
        <v>0</v>
      </c>
      <c r="L49" s="243">
        <v>0</v>
      </c>
      <c r="M49" s="230">
        <v>0</v>
      </c>
      <c r="N49" s="230">
        <v>0</v>
      </c>
      <c r="O49" s="242">
        <v>0</v>
      </c>
      <c r="P49" s="243">
        <v>0</v>
      </c>
      <c r="Q49" s="230">
        <v>0</v>
      </c>
      <c r="R49" s="230">
        <v>0</v>
      </c>
      <c r="S49" s="242">
        <v>0</v>
      </c>
      <c r="T49" s="243">
        <v>0</v>
      </c>
      <c r="U49" s="230">
        <v>0</v>
      </c>
      <c r="V49" s="230">
        <v>0</v>
      </c>
      <c r="W49" s="242">
        <v>0</v>
      </c>
      <c r="X49" s="243">
        <v>0</v>
      </c>
      <c r="Y49" s="230">
        <v>0</v>
      </c>
      <c r="Z49" s="230">
        <v>0</v>
      </c>
      <c r="AA49" s="230">
        <v>0</v>
      </c>
      <c r="AB49" s="243">
        <f t="shared" si="3"/>
        <v>0</v>
      </c>
      <c r="AC49" s="230">
        <f t="shared" si="3"/>
        <v>0</v>
      </c>
      <c r="AD49" s="230">
        <f t="shared" si="3"/>
        <v>0</v>
      </c>
      <c r="AE49" s="230">
        <f t="shared" si="3"/>
        <v>0</v>
      </c>
      <c r="AF49" s="231">
        <f t="shared" si="4"/>
        <v>1</v>
      </c>
    </row>
    <row r="50" spans="2:32" hidden="1" outlineLevel="1" x14ac:dyDescent="0.25">
      <c r="B50" s="232" t="s">
        <v>424</v>
      </c>
      <c r="C50" s="231">
        <v>1</v>
      </c>
      <c r="D50" s="230">
        <v>0</v>
      </c>
      <c r="E50" s="230">
        <v>0</v>
      </c>
      <c r="F50" s="230">
        <v>0</v>
      </c>
      <c r="G50" s="242">
        <v>0</v>
      </c>
      <c r="H50" s="243">
        <v>0</v>
      </c>
      <c r="I50" s="230">
        <v>0</v>
      </c>
      <c r="J50" s="230">
        <v>0</v>
      </c>
      <c r="K50" s="242">
        <v>0</v>
      </c>
      <c r="L50" s="243">
        <v>0</v>
      </c>
      <c r="M50" s="230">
        <v>0</v>
      </c>
      <c r="N50" s="230">
        <v>0</v>
      </c>
      <c r="O50" s="242">
        <v>0</v>
      </c>
      <c r="P50" s="243">
        <v>0</v>
      </c>
      <c r="Q50" s="230">
        <v>0</v>
      </c>
      <c r="R50" s="230">
        <v>0</v>
      </c>
      <c r="S50" s="242">
        <v>0</v>
      </c>
      <c r="T50" s="243">
        <v>0</v>
      </c>
      <c r="U50" s="230">
        <v>0</v>
      </c>
      <c r="V50" s="230">
        <v>0</v>
      </c>
      <c r="W50" s="242">
        <v>0</v>
      </c>
      <c r="X50" s="243">
        <v>0</v>
      </c>
      <c r="Y50" s="230">
        <v>0</v>
      </c>
      <c r="Z50" s="230">
        <v>0</v>
      </c>
      <c r="AA50" s="230">
        <v>0</v>
      </c>
      <c r="AB50" s="243">
        <f t="shared" si="3"/>
        <v>0</v>
      </c>
      <c r="AC50" s="230">
        <f t="shared" si="3"/>
        <v>0</v>
      </c>
      <c r="AD50" s="230">
        <f t="shared" si="3"/>
        <v>0</v>
      </c>
      <c r="AE50" s="230">
        <f t="shared" si="3"/>
        <v>0</v>
      </c>
      <c r="AF50" s="231">
        <f t="shared" si="4"/>
        <v>1</v>
      </c>
    </row>
    <row r="51" spans="2:32" hidden="1" outlineLevel="1" x14ac:dyDescent="0.25">
      <c r="B51" s="232" t="s">
        <v>425</v>
      </c>
      <c r="C51" s="231">
        <v>1</v>
      </c>
      <c r="D51" s="230">
        <v>0</v>
      </c>
      <c r="E51" s="230">
        <v>0</v>
      </c>
      <c r="F51" s="230">
        <v>0</v>
      </c>
      <c r="G51" s="242">
        <v>0</v>
      </c>
      <c r="H51" s="243">
        <v>0</v>
      </c>
      <c r="I51" s="230">
        <v>0</v>
      </c>
      <c r="J51" s="230">
        <v>0</v>
      </c>
      <c r="K51" s="242">
        <v>0</v>
      </c>
      <c r="L51" s="243">
        <v>0</v>
      </c>
      <c r="M51" s="230">
        <v>0</v>
      </c>
      <c r="N51" s="230">
        <v>0</v>
      </c>
      <c r="O51" s="242">
        <v>0</v>
      </c>
      <c r="P51" s="243">
        <v>0</v>
      </c>
      <c r="Q51" s="230">
        <v>0</v>
      </c>
      <c r="R51" s="230">
        <v>0</v>
      </c>
      <c r="S51" s="242">
        <v>0</v>
      </c>
      <c r="T51" s="243">
        <v>0</v>
      </c>
      <c r="U51" s="230">
        <v>0</v>
      </c>
      <c r="V51" s="230">
        <v>0</v>
      </c>
      <c r="W51" s="242">
        <v>0</v>
      </c>
      <c r="X51" s="243">
        <v>0</v>
      </c>
      <c r="Y51" s="230">
        <v>0</v>
      </c>
      <c r="Z51" s="230">
        <v>0</v>
      </c>
      <c r="AA51" s="230">
        <v>0</v>
      </c>
      <c r="AB51" s="243">
        <f t="shared" si="3"/>
        <v>0</v>
      </c>
      <c r="AC51" s="230">
        <f t="shared" si="3"/>
        <v>0</v>
      </c>
      <c r="AD51" s="230">
        <f t="shared" si="3"/>
        <v>0</v>
      </c>
      <c r="AE51" s="230">
        <f t="shared" si="3"/>
        <v>0</v>
      </c>
      <c r="AF51" s="231">
        <f t="shared" si="4"/>
        <v>1</v>
      </c>
    </row>
    <row r="52" spans="2:32" hidden="1" outlineLevel="1" x14ac:dyDescent="0.25">
      <c r="B52" s="232" t="s">
        <v>426</v>
      </c>
      <c r="C52" s="231">
        <v>1</v>
      </c>
      <c r="D52" s="230">
        <v>0</v>
      </c>
      <c r="E52" s="230">
        <v>0</v>
      </c>
      <c r="F52" s="230">
        <v>0</v>
      </c>
      <c r="G52" s="242">
        <v>0</v>
      </c>
      <c r="H52" s="243">
        <v>0</v>
      </c>
      <c r="I52" s="230">
        <v>0</v>
      </c>
      <c r="J52" s="230">
        <v>0</v>
      </c>
      <c r="K52" s="242">
        <v>0</v>
      </c>
      <c r="L52" s="243">
        <v>0</v>
      </c>
      <c r="M52" s="230">
        <v>0</v>
      </c>
      <c r="N52" s="230">
        <v>0</v>
      </c>
      <c r="O52" s="242">
        <v>0</v>
      </c>
      <c r="P52" s="243">
        <v>0</v>
      </c>
      <c r="Q52" s="230">
        <v>0</v>
      </c>
      <c r="R52" s="230">
        <v>0</v>
      </c>
      <c r="S52" s="242">
        <v>0</v>
      </c>
      <c r="T52" s="243">
        <v>0</v>
      </c>
      <c r="U52" s="230">
        <v>0</v>
      </c>
      <c r="V52" s="230">
        <v>0</v>
      </c>
      <c r="W52" s="242">
        <v>0</v>
      </c>
      <c r="X52" s="243">
        <v>0</v>
      </c>
      <c r="Y52" s="230">
        <v>0</v>
      </c>
      <c r="Z52" s="230">
        <v>0</v>
      </c>
      <c r="AA52" s="230">
        <v>0</v>
      </c>
      <c r="AB52" s="243">
        <f t="shared" si="3"/>
        <v>0</v>
      </c>
      <c r="AC52" s="230">
        <f t="shared" si="3"/>
        <v>0</v>
      </c>
      <c r="AD52" s="230">
        <f t="shared" si="3"/>
        <v>0</v>
      </c>
      <c r="AE52" s="230">
        <f t="shared" si="3"/>
        <v>0</v>
      </c>
      <c r="AF52" s="231">
        <f t="shared" si="4"/>
        <v>1</v>
      </c>
    </row>
    <row r="53" spans="2:32" hidden="1" outlineLevel="1" x14ac:dyDescent="0.25">
      <c r="B53" s="232" t="s">
        <v>427</v>
      </c>
      <c r="C53" s="231">
        <v>1</v>
      </c>
      <c r="D53" s="230">
        <v>0</v>
      </c>
      <c r="E53" s="230">
        <v>0</v>
      </c>
      <c r="F53" s="230">
        <v>0</v>
      </c>
      <c r="G53" s="242">
        <v>0</v>
      </c>
      <c r="H53" s="243">
        <v>0</v>
      </c>
      <c r="I53" s="230">
        <v>0</v>
      </c>
      <c r="J53" s="230">
        <v>0</v>
      </c>
      <c r="K53" s="242">
        <v>0</v>
      </c>
      <c r="L53" s="243">
        <v>0</v>
      </c>
      <c r="M53" s="230">
        <v>0</v>
      </c>
      <c r="N53" s="230">
        <v>0</v>
      </c>
      <c r="O53" s="242">
        <v>0</v>
      </c>
      <c r="P53" s="243">
        <v>0</v>
      </c>
      <c r="Q53" s="230">
        <v>0</v>
      </c>
      <c r="R53" s="230">
        <v>0</v>
      </c>
      <c r="S53" s="242">
        <v>0</v>
      </c>
      <c r="T53" s="243">
        <v>0</v>
      </c>
      <c r="U53" s="230">
        <v>0</v>
      </c>
      <c r="V53" s="230">
        <v>0</v>
      </c>
      <c r="W53" s="242">
        <v>0</v>
      </c>
      <c r="X53" s="243">
        <v>0</v>
      </c>
      <c r="Y53" s="230">
        <v>0</v>
      </c>
      <c r="Z53" s="230">
        <v>0</v>
      </c>
      <c r="AA53" s="230">
        <v>0</v>
      </c>
      <c r="AB53" s="243">
        <f t="shared" si="3"/>
        <v>0</v>
      </c>
      <c r="AC53" s="230">
        <f t="shared" si="3"/>
        <v>0</v>
      </c>
      <c r="AD53" s="230">
        <f t="shared" si="3"/>
        <v>0</v>
      </c>
      <c r="AE53" s="230">
        <f t="shared" si="3"/>
        <v>0</v>
      </c>
      <c r="AF53" s="231">
        <f t="shared" si="4"/>
        <v>1</v>
      </c>
    </row>
    <row r="54" spans="2:32" hidden="1" outlineLevel="1" x14ac:dyDescent="0.25">
      <c r="B54" s="232" t="s">
        <v>428</v>
      </c>
      <c r="C54" s="231">
        <v>1</v>
      </c>
      <c r="D54" s="230">
        <v>0</v>
      </c>
      <c r="E54" s="230">
        <v>0</v>
      </c>
      <c r="F54" s="230">
        <v>0</v>
      </c>
      <c r="G54" s="242">
        <v>0</v>
      </c>
      <c r="H54" s="243">
        <v>0</v>
      </c>
      <c r="I54" s="230">
        <v>0</v>
      </c>
      <c r="J54" s="230">
        <v>0</v>
      </c>
      <c r="K54" s="242">
        <v>0</v>
      </c>
      <c r="L54" s="243">
        <v>0</v>
      </c>
      <c r="M54" s="230">
        <v>0</v>
      </c>
      <c r="N54" s="230">
        <v>0</v>
      </c>
      <c r="O54" s="242">
        <v>0</v>
      </c>
      <c r="P54" s="243">
        <v>0</v>
      </c>
      <c r="Q54" s="230">
        <v>0</v>
      </c>
      <c r="R54" s="230">
        <v>0</v>
      </c>
      <c r="S54" s="242">
        <v>0</v>
      </c>
      <c r="T54" s="243">
        <v>0</v>
      </c>
      <c r="U54" s="230">
        <v>0</v>
      </c>
      <c r="V54" s="230">
        <v>0</v>
      </c>
      <c r="W54" s="242">
        <v>0</v>
      </c>
      <c r="X54" s="243">
        <v>0</v>
      </c>
      <c r="Y54" s="230">
        <v>0</v>
      </c>
      <c r="Z54" s="230">
        <v>0</v>
      </c>
      <c r="AA54" s="230">
        <v>0</v>
      </c>
      <c r="AB54" s="243">
        <f t="shared" si="3"/>
        <v>0</v>
      </c>
      <c r="AC54" s="230">
        <f t="shared" si="3"/>
        <v>0</v>
      </c>
      <c r="AD54" s="230">
        <f t="shared" si="3"/>
        <v>0</v>
      </c>
      <c r="AE54" s="230">
        <f t="shared" si="3"/>
        <v>0</v>
      </c>
      <c r="AF54" s="231">
        <f t="shared" si="4"/>
        <v>1</v>
      </c>
    </row>
    <row r="55" spans="2:32" hidden="1" outlineLevel="1" x14ac:dyDescent="0.25">
      <c r="B55" s="232" t="s">
        <v>429</v>
      </c>
      <c r="C55" s="231">
        <v>1</v>
      </c>
      <c r="D55" s="230">
        <v>0</v>
      </c>
      <c r="E55" s="230">
        <v>0</v>
      </c>
      <c r="F55" s="230">
        <v>0</v>
      </c>
      <c r="G55" s="242">
        <v>0</v>
      </c>
      <c r="H55" s="243">
        <v>0</v>
      </c>
      <c r="I55" s="230">
        <v>-1</v>
      </c>
      <c r="J55" s="230">
        <v>0</v>
      </c>
      <c r="K55" s="242">
        <v>0</v>
      </c>
      <c r="L55" s="243">
        <v>0</v>
      </c>
      <c r="M55" s="230">
        <v>0</v>
      </c>
      <c r="N55" s="230">
        <v>0</v>
      </c>
      <c r="O55" s="242">
        <v>0</v>
      </c>
      <c r="P55" s="243">
        <v>0</v>
      </c>
      <c r="Q55" s="230">
        <v>0</v>
      </c>
      <c r="R55" s="230">
        <v>0</v>
      </c>
      <c r="S55" s="242">
        <v>0</v>
      </c>
      <c r="T55" s="243">
        <v>0</v>
      </c>
      <c r="U55" s="230">
        <v>0</v>
      </c>
      <c r="V55" s="230">
        <v>0</v>
      </c>
      <c r="W55" s="242">
        <v>0</v>
      </c>
      <c r="X55" s="243">
        <v>0</v>
      </c>
      <c r="Y55" s="230">
        <v>0</v>
      </c>
      <c r="Z55" s="230">
        <v>0</v>
      </c>
      <c r="AA55" s="230">
        <v>0</v>
      </c>
      <c r="AB55" s="243">
        <f t="shared" si="3"/>
        <v>0</v>
      </c>
      <c r="AC55" s="230">
        <f t="shared" si="3"/>
        <v>-1</v>
      </c>
      <c r="AD55" s="230">
        <f t="shared" si="3"/>
        <v>0</v>
      </c>
      <c r="AE55" s="230">
        <f t="shared" si="3"/>
        <v>0</v>
      </c>
      <c r="AF55" s="231">
        <f t="shared" si="4"/>
        <v>0</v>
      </c>
    </row>
    <row r="56" spans="2:32" hidden="1" outlineLevel="1" x14ac:dyDescent="0.25">
      <c r="B56" s="232" t="s">
        <v>430</v>
      </c>
      <c r="C56" s="231">
        <v>1</v>
      </c>
      <c r="D56" s="230">
        <v>0</v>
      </c>
      <c r="E56" s="230">
        <v>0</v>
      </c>
      <c r="F56" s="230">
        <v>0</v>
      </c>
      <c r="G56" s="242">
        <v>0</v>
      </c>
      <c r="H56" s="243">
        <v>0</v>
      </c>
      <c r="I56" s="230">
        <v>0</v>
      </c>
      <c r="J56" s="230">
        <v>0</v>
      </c>
      <c r="K56" s="242">
        <v>0</v>
      </c>
      <c r="L56" s="243">
        <v>0</v>
      </c>
      <c r="M56" s="230">
        <v>0</v>
      </c>
      <c r="N56" s="230">
        <v>0</v>
      </c>
      <c r="O56" s="242">
        <v>0</v>
      </c>
      <c r="P56" s="243">
        <v>0</v>
      </c>
      <c r="Q56" s="230">
        <v>0</v>
      </c>
      <c r="R56" s="230">
        <v>0</v>
      </c>
      <c r="S56" s="242">
        <v>0</v>
      </c>
      <c r="T56" s="243">
        <v>0</v>
      </c>
      <c r="U56" s="230">
        <v>0</v>
      </c>
      <c r="V56" s="230">
        <v>0</v>
      </c>
      <c r="W56" s="242">
        <v>0</v>
      </c>
      <c r="X56" s="243">
        <v>0</v>
      </c>
      <c r="Y56" s="230">
        <v>0</v>
      </c>
      <c r="Z56" s="230">
        <v>0</v>
      </c>
      <c r="AA56" s="230">
        <v>0</v>
      </c>
      <c r="AB56" s="243">
        <f t="shared" si="3"/>
        <v>0</v>
      </c>
      <c r="AC56" s="230">
        <f t="shared" si="3"/>
        <v>0</v>
      </c>
      <c r="AD56" s="230">
        <f t="shared" si="3"/>
        <v>0</v>
      </c>
      <c r="AE56" s="230">
        <f t="shared" si="3"/>
        <v>0</v>
      </c>
      <c r="AF56" s="231">
        <f t="shared" si="4"/>
        <v>1</v>
      </c>
    </row>
    <row r="57" spans="2:32" hidden="1" outlineLevel="1" x14ac:dyDescent="0.25">
      <c r="B57" s="232" t="s">
        <v>431</v>
      </c>
      <c r="C57" s="231">
        <v>1</v>
      </c>
      <c r="D57" s="230">
        <v>0</v>
      </c>
      <c r="E57" s="230">
        <v>0</v>
      </c>
      <c r="F57" s="230">
        <v>0</v>
      </c>
      <c r="G57" s="242">
        <v>0</v>
      </c>
      <c r="H57" s="243">
        <v>0</v>
      </c>
      <c r="I57" s="230">
        <v>0</v>
      </c>
      <c r="J57" s="230">
        <v>0</v>
      </c>
      <c r="K57" s="242">
        <v>0</v>
      </c>
      <c r="L57" s="243">
        <v>0</v>
      </c>
      <c r="M57" s="230">
        <v>0</v>
      </c>
      <c r="N57" s="230">
        <v>0</v>
      </c>
      <c r="O57" s="242">
        <v>0</v>
      </c>
      <c r="P57" s="243">
        <v>0</v>
      </c>
      <c r="Q57" s="230">
        <v>0</v>
      </c>
      <c r="R57" s="230">
        <v>0</v>
      </c>
      <c r="S57" s="242">
        <v>0</v>
      </c>
      <c r="T57" s="243">
        <v>0</v>
      </c>
      <c r="U57" s="230">
        <v>0</v>
      </c>
      <c r="V57" s="230">
        <v>0</v>
      </c>
      <c r="W57" s="242">
        <v>0</v>
      </c>
      <c r="X57" s="243">
        <v>0</v>
      </c>
      <c r="Y57" s="230">
        <v>0</v>
      </c>
      <c r="Z57" s="230">
        <v>0</v>
      </c>
      <c r="AA57" s="230">
        <v>0</v>
      </c>
      <c r="AB57" s="243">
        <f t="shared" si="3"/>
        <v>0</v>
      </c>
      <c r="AC57" s="230">
        <f t="shared" si="3"/>
        <v>0</v>
      </c>
      <c r="AD57" s="230">
        <f t="shared" si="3"/>
        <v>0</v>
      </c>
      <c r="AE57" s="230">
        <f t="shared" si="3"/>
        <v>0</v>
      </c>
      <c r="AF57" s="231">
        <f t="shared" si="4"/>
        <v>1</v>
      </c>
    </row>
    <row r="58" spans="2:32" hidden="1" outlineLevel="1" x14ac:dyDescent="0.25">
      <c r="B58" s="232" t="s">
        <v>432</v>
      </c>
      <c r="C58" s="231">
        <v>1</v>
      </c>
      <c r="D58" s="230">
        <v>0</v>
      </c>
      <c r="E58" s="230">
        <v>0</v>
      </c>
      <c r="F58" s="230">
        <v>0</v>
      </c>
      <c r="G58" s="242">
        <v>0</v>
      </c>
      <c r="H58" s="243">
        <v>0</v>
      </c>
      <c r="I58" s="230">
        <v>0</v>
      </c>
      <c r="J58" s="230">
        <v>0</v>
      </c>
      <c r="K58" s="242">
        <v>0</v>
      </c>
      <c r="L58" s="243">
        <v>0</v>
      </c>
      <c r="M58" s="230">
        <v>0</v>
      </c>
      <c r="N58" s="230">
        <v>0</v>
      </c>
      <c r="O58" s="242">
        <v>0</v>
      </c>
      <c r="P58" s="243">
        <v>0</v>
      </c>
      <c r="Q58" s="230">
        <v>0</v>
      </c>
      <c r="R58" s="230">
        <v>0</v>
      </c>
      <c r="S58" s="242">
        <v>0</v>
      </c>
      <c r="T58" s="243">
        <v>0</v>
      </c>
      <c r="U58" s="230">
        <v>0</v>
      </c>
      <c r="V58" s="230">
        <v>0</v>
      </c>
      <c r="W58" s="242">
        <v>0</v>
      </c>
      <c r="X58" s="243">
        <v>0</v>
      </c>
      <c r="Y58" s="230">
        <v>0</v>
      </c>
      <c r="Z58" s="230">
        <v>0</v>
      </c>
      <c r="AA58" s="230">
        <v>0</v>
      </c>
      <c r="AB58" s="243">
        <f t="shared" si="3"/>
        <v>0</v>
      </c>
      <c r="AC58" s="230">
        <f t="shared" si="3"/>
        <v>0</v>
      </c>
      <c r="AD58" s="230">
        <f t="shared" si="3"/>
        <v>0</v>
      </c>
      <c r="AE58" s="230">
        <f t="shared" si="3"/>
        <v>0</v>
      </c>
      <c r="AF58" s="231">
        <f t="shared" si="4"/>
        <v>1</v>
      </c>
    </row>
    <row r="59" spans="2:32" hidden="1" outlineLevel="1" x14ac:dyDescent="0.25">
      <c r="B59" s="232" t="s">
        <v>433</v>
      </c>
      <c r="C59" s="231">
        <v>1</v>
      </c>
      <c r="D59" s="230">
        <v>0</v>
      </c>
      <c r="E59" s="230">
        <v>0</v>
      </c>
      <c r="F59" s="230">
        <v>0</v>
      </c>
      <c r="G59" s="242">
        <v>0</v>
      </c>
      <c r="H59" s="243">
        <v>0</v>
      </c>
      <c r="I59" s="230">
        <v>0</v>
      </c>
      <c r="J59" s="230">
        <v>0</v>
      </c>
      <c r="K59" s="242">
        <v>0</v>
      </c>
      <c r="L59" s="243">
        <v>0</v>
      </c>
      <c r="M59" s="230">
        <v>0</v>
      </c>
      <c r="N59" s="230">
        <v>0</v>
      </c>
      <c r="O59" s="242">
        <v>0</v>
      </c>
      <c r="P59" s="243">
        <v>0</v>
      </c>
      <c r="Q59" s="230">
        <v>0</v>
      </c>
      <c r="R59" s="230">
        <v>0</v>
      </c>
      <c r="S59" s="242">
        <v>0</v>
      </c>
      <c r="T59" s="243">
        <v>0</v>
      </c>
      <c r="U59" s="230">
        <v>0</v>
      </c>
      <c r="V59" s="230">
        <v>0</v>
      </c>
      <c r="W59" s="242">
        <v>0</v>
      </c>
      <c r="X59" s="243">
        <v>0</v>
      </c>
      <c r="Y59" s="230">
        <v>0</v>
      </c>
      <c r="Z59" s="230">
        <v>0</v>
      </c>
      <c r="AA59" s="230">
        <v>0</v>
      </c>
      <c r="AB59" s="243">
        <f t="shared" si="3"/>
        <v>0</v>
      </c>
      <c r="AC59" s="230">
        <f t="shared" si="3"/>
        <v>0</v>
      </c>
      <c r="AD59" s="230">
        <f t="shared" si="3"/>
        <v>0</v>
      </c>
      <c r="AE59" s="230">
        <f t="shared" si="3"/>
        <v>0</v>
      </c>
      <c r="AF59" s="231">
        <f t="shared" si="4"/>
        <v>1</v>
      </c>
    </row>
    <row r="60" spans="2:32" hidden="1" outlineLevel="1" x14ac:dyDescent="0.25">
      <c r="B60" s="232" t="s">
        <v>434</v>
      </c>
      <c r="C60" s="231">
        <v>1</v>
      </c>
      <c r="D60" s="230">
        <v>0</v>
      </c>
      <c r="E60" s="230">
        <v>0</v>
      </c>
      <c r="F60" s="230">
        <v>0</v>
      </c>
      <c r="G60" s="242">
        <v>0</v>
      </c>
      <c r="H60" s="243">
        <v>0</v>
      </c>
      <c r="I60" s="230">
        <v>0</v>
      </c>
      <c r="J60" s="230">
        <v>0</v>
      </c>
      <c r="K60" s="242">
        <v>0</v>
      </c>
      <c r="L60" s="243">
        <v>0</v>
      </c>
      <c r="M60" s="230">
        <v>0</v>
      </c>
      <c r="N60" s="230">
        <v>0</v>
      </c>
      <c r="O60" s="242">
        <v>0</v>
      </c>
      <c r="P60" s="243">
        <v>0</v>
      </c>
      <c r="Q60" s="230">
        <v>0</v>
      </c>
      <c r="R60" s="230">
        <v>0</v>
      </c>
      <c r="S60" s="242">
        <v>0</v>
      </c>
      <c r="T60" s="243">
        <v>0</v>
      </c>
      <c r="U60" s="230">
        <v>0</v>
      </c>
      <c r="V60" s="230">
        <v>0</v>
      </c>
      <c r="W60" s="242">
        <v>0</v>
      </c>
      <c r="X60" s="243">
        <v>0</v>
      </c>
      <c r="Y60" s="230">
        <v>0</v>
      </c>
      <c r="Z60" s="230">
        <v>0</v>
      </c>
      <c r="AA60" s="230">
        <v>0</v>
      </c>
      <c r="AB60" s="243">
        <f t="shared" si="3"/>
        <v>0</v>
      </c>
      <c r="AC60" s="230">
        <f t="shared" si="3"/>
        <v>0</v>
      </c>
      <c r="AD60" s="230">
        <f t="shared" si="3"/>
        <v>0</v>
      </c>
      <c r="AE60" s="230">
        <f t="shared" si="3"/>
        <v>0</v>
      </c>
      <c r="AF60" s="231">
        <f t="shared" si="4"/>
        <v>1</v>
      </c>
    </row>
    <row r="61" spans="2:32" hidden="1" outlineLevel="1" x14ac:dyDescent="0.25">
      <c r="B61" s="232" t="s">
        <v>435</v>
      </c>
      <c r="C61" s="231">
        <v>1</v>
      </c>
      <c r="D61" s="230">
        <v>0</v>
      </c>
      <c r="E61" s="230">
        <v>0</v>
      </c>
      <c r="F61" s="230">
        <v>0</v>
      </c>
      <c r="G61" s="242">
        <v>0</v>
      </c>
      <c r="H61" s="243">
        <v>0</v>
      </c>
      <c r="I61" s="230">
        <v>0</v>
      </c>
      <c r="J61" s="230">
        <v>0</v>
      </c>
      <c r="K61" s="242">
        <v>0</v>
      </c>
      <c r="L61" s="243">
        <v>0</v>
      </c>
      <c r="M61" s="230">
        <v>0</v>
      </c>
      <c r="N61" s="230">
        <v>0</v>
      </c>
      <c r="O61" s="242">
        <v>0</v>
      </c>
      <c r="P61" s="243">
        <v>0</v>
      </c>
      <c r="Q61" s="230">
        <v>0</v>
      </c>
      <c r="R61" s="230">
        <v>0</v>
      </c>
      <c r="S61" s="242">
        <v>0</v>
      </c>
      <c r="T61" s="243">
        <v>0</v>
      </c>
      <c r="U61" s="230">
        <v>0</v>
      </c>
      <c r="V61" s="230">
        <v>0</v>
      </c>
      <c r="W61" s="242">
        <v>0</v>
      </c>
      <c r="X61" s="243">
        <v>0</v>
      </c>
      <c r="Y61" s="230">
        <v>0</v>
      </c>
      <c r="Z61" s="230">
        <v>0</v>
      </c>
      <c r="AA61" s="230">
        <v>0</v>
      </c>
      <c r="AB61" s="243">
        <f t="shared" si="3"/>
        <v>0</v>
      </c>
      <c r="AC61" s="230">
        <f t="shared" si="3"/>
        <v>0</v>
      </c>
      <c r="AD61" s="230">
        <f t="shared" si="3"/>
        <v>0</v>
      </c>
      <c r="AE61" s="230">
        <f t="shared" si="3"/>
        <v>0</v>
      </c>
      <c r="AF61" s="231">
        <f t="shared" si="4"/>
        <v>1</v>
      </c>
    </row>
    <row r="62" spans="2:32" hidden="1" outlineLevel="1" x14ac:dyDescent="0.25">
      <c r="B62" s="232" t="s">
        <v>436</v>
      </c>
      <c r="C62" s="231">
        <v>1</v>
      </c>
      <c r="D62" s="230">
        <v>0</v>
      </c>
      <c r="E62" s="230">
        <v>0</v>
      </c>
      <c r="F62" s="230">
        <v>0</v>
      </c>
      <c r="G62" s="242">
        <v>0</v>
      </c>
      <c r="H62" s="243">
        <v>0</v>
      </c>
      <c r="I62" s="230">
        <v>0</v>
      </c>
      <c r="J62" s="230">
        <v>0</v>
      </c>
      <c r="K62" s="242">
        <v>0</v>
      </c>
      <c r="L62" s="243">
        <v>0</v>
      </c>
      <c r="M62" s="230">
        <v>0</v>
      </c>
      <c r="N62" s="230">
        <v>0</v>
      </c>
      <c r="O62" s="242">
        <v>0</v>
      </c>
      <c r="P62" s="243">
        <v>0</v>
      </c>
      <c r="Q62" s="230">
        <v>0</v>
      </c>
      <c r="R62" s="230">
        <v>0</v>
      </c>
      <c r="S62" s="242">
        <v>0</v>
      </c>
      <c r="T62" s="243">
        <v>0</v>
      </c>
      <c r="U62" s="230">
        <v>0</v>
      </c>
      <c r="V62" s="230">
        <v>0</v>
      </c>
      <c r="W62" s="242">
        <v>0</v>
      </c>
      <c r="X62" s="243">
        <v>0</v>
      </c>
      <c r="Y62" s="230">
        <v>0</v>
      </c>
      <c r="Z62" s="230">
        <v>0</v>
      </c>
      <c r="AA62" s="230">
        <v>0</v>
      </c>
      <c r="AB62" s="243">
        <f t="shared" si="3"/>
        <v>0</v>
      </c>
      <c r="AC62" s="230">
        <f t="shared" si="3"/>
        <v>0</v>
      </c>
      <c r="AD62" s="230">
        <f t="shared" si="3"/>
        <v>0</v>
      </c>
      <c r="AE62" s="230">
        <f t="shared" si="3"/>
        <v>0</v>
      </c>
      <c r="AF62" s="231">
        <f t="shared" si="4"/>
        <v>1</v>
      </c>
    </row>
    <row r="63" spans="2:32" hidden="1" outlineLevel="1" x14ac:dyDescent="0.25">
      <c r="B63" s="232" t="s">
        <v>437</v>
      </c>
      <c r="C63" s="231">
        <v>1</v>
      </c>
      <c r="D63" s="230">
        <v>0</v>
      </c>
      <c r="E63" s="230">
        <v>0</v>
      </c>
      <c r="F63" s="230">
        <v>0</v>
      </c>
      <c r="G63" s="242">
        <v>0</v>
      </c>
      <c r="H63" s="243">
        <v>0</v>
      </c>
      <c r="I63" s="230">
        <v>0</v>
      </c>
      <c r="J63" s="230">
        <v>0</v>
      </c>
      <c r="K63" s="242">
        <v>0</v>
      </c>
      <c r="L63" s="243">
        <v>0</v>
      </c>
      <c r="M63" s="230">
        <v>0</v>
      </c>
      <c r="N63" s="230">
        <v>0</v>
      </c>
      <c r="O63" s="242">
        <v>0</v>
      </c>
      <c r="P63" s="243">
        <v>0</v>
      </c>
      <c r="Q63" s="230">
        <v>0</v>
      </c>
      <c r="R63" s="230">
        <v>0</v>
      </c>
      <c r="S63" s="242">
        <v>0</v>
      </c>
      <c r="T63" s="243">
        <v>0</v>
      </c>
      <c r="U63" s="230">
        <v>0</v>
      </c>
      <c r="V63" s="230">
        <v>0</v>
      </c>
      <c r="W63" s="242">
        <v>0</v>
      </c>
      <c r="X63" s="243">
        <v>0</v>
      </c>
      <c r="Y63" s="230">
        <v>0</v>
      </c>
      <c r="Z63" s="230">
        <v>0</v>
      </c>
      <c r="AA63" s="230">
        <v>0</v>
      </c>
      <c r="AB63" s="243">
        <f t="shared" si="3"/>
        <v>0</v>
      </c>
      <c r="AC63" s="230">
        <f t="shared" si="3"/>
        <v>0</v>
      </c>
      <c r="AD63" s="230">
        <f t="shared" si="3"/>
        <v>0</v>
      </c>
      <c r="AE63" s="230">
        <f t="shared" si="3"/>
        <v>0</v>
      </c>
      <c r="AF63" s="231">
        <f t="shared" si="4"/>
        <v>1</v>
      </c>
    </row>
    <row r="64" spans="2:32" hidden="1" outlineLevel="1" x14ac:dyDescent="0.25">
      <c r="B64" s="232" t="s">
        <v>438</v>
      </c>
      <c r="C64" s="231">
        <v>1</v>
      </c>
      <c r="D64" s="230">
        <v>0</v>
      </c>
      <c r="E64" s="230">
        <v>0</v>
      </c>
      <c r="F64" s="230">
        <v>0</v>
      </c>
      <c r="G64" s="242">
        <v>0</v>
      </c>
      <c r="H64" s="243">
        <v>0</v>
      </c>
      <c r="I64" s="230">
        <v>0</v>
      </c>
      <c r="J64" s="230">
        <v>0</v>
      </c>
      <c r="K64" s="242">
        <v>0</v>
      </c>
      <c r="L64" s="243">
        <v>0</v>
      </c>
      <c r="M64" s="230">
        <v>0</v>
      </c>
      <c r="N64" s="230">
        <v>0</v>
      </c>
      <c r="O64" s="242">
        <v>0</v>
      </c>
      <c r="P64" s="243">
        <v>0</v>
      </c>
      <c r="Q64" s="230">
        <v>0</v>
      </c>
      <c r="R64" s="230">
        <v>0</v>
      </c>
      <c r="S64" s="242">
        <v>0</v>
      </c>
      <c r="T64" s="243">
        <v>0</v>
      </c>
      <c r="U64" s="230">
        <v>0</v>
      </c>
      <c r="V64" s="230">
        <v>0</v>
      </c>
      <c r="W64" s="242">
        <v>0</v>
      </c>
      <c r="X64" s="243">
        <v>0</v>
      </c>
      <c r="Y64" s="230">
        <v>0</v>
      </c>
      <c r="Z64" s="230">
        <v>0</v>
      </c>
      <c r="AA64" s="230">
        <v>0</v>
      </c>
      <c r="AB64" s="243">
        <f t="shared" si="3"/>
        <v>0</v>
      </c>
      <c r="AC64" s="230">
        <f t="shared" si="3"/>
        <v>0</v>
      </c>
      <c r="AD64" s="230">
        <f t="shared" si="3"/>
        <v>0</v>
      </c>
      <c r="AE64" s="230">
        <f t="shared" si="3"/>
        <v>0</v>
      </c>
      <c r="AF64" s="231">
        <f t="shared" si="4"/>
        <v>1</v>
      </c>
    </row>
    <row r="65" spans="2:32" hidden="1" outlineLevel="1" x14ac:dyDescent="0.25">
      <c r="B65" s="233" t="s">
        <v>439</v>
      </c>
      <c r="C65" s="231">
        <v>1</v>
      </c>
      <c r="D65" s="230">
        <v>0</v>
      </c>
      <c r="E65" s="230">
        <v>0</v>
      </c>
      <c r="F65" s="230">
        <v>0</v>
      </c>
      <c r="G65" s="242">
        <v>0</v>
      </c>
      <c r="H65" s="243">
        <v>0</v>
      </c>
      <c r="I65" s="230">
        <v>0</v>
      </c>
      <c r="J65" s="230">
        <v>0</v>
      </c>
      <c r="K65" s="242">
        <v>0</v>
      </c>
      <c r="L65" s="243">
        <v>0</v>
      </c>
      <c r="M65" s="230">
        <v>0</v>
      </c>
      <c r="N65" s="230">
        <v>0</v>
      </c>
      <c r="O65" s="242">
        <v>0</v>
      </c>
      <c r="P65" s="243">
        <v>0</v>
      </c>
      <c r="Q65" s="230">
        <v>0</v>
      </c>
      <c r="R65" s="230">
        <v>0</v>
      </c>
      <c r="S65" s="242">
        <v>0</v>
      </c>
      <c r="T65" s="243">
        <v>0</v>
      </c>
      <c r="U65" s="230">
        <v>0</v>
      </c>
      <c r="V65" s="230">
        <v>0</v>
      </c>
      <c r="W65" s="242">
        <v>0</v>
      </c>
      <c r="X65" s="243">
        <v>0</v>
      </c>
      <c r="Y65" s="230">
        <v>0</v>
      </c>
      <c r="Z65" s="230">
        <v>0</v>
      </c>
      <c r="AA65" s="230">
        <v>0</v>
      </c>
      <c r="AB65" s="243">
        <f t="shared" si="3"/>
        <v>0</v>
      </c>
      <c r="AC65" s="230">
        <f t="shared" si="3"/>
        <v>0</v>
      </c>
      <c r="AD65" s="230">
        <f t="shared" si="3"/>
        <v>0</v>
      </c>
      <c r="AE65" s="230">
        <f t="shared" si="3"/>
        <v>0</v>
      </c>
      <c r="AF65" s="231">
        <f t="shared" si="4"/>
        <v>1</v>
      </c>
    </row>
    <row r="66" spans="2:32" hidden="1" outlineLevel="1" x14ac:dyDescent="0.25">
      <c r="B66" s="232" t="s">
        <v>440</v>
      </c>
      <c r="C66" s="231">
        <v>1</v>
      </c>
      <c r="D66" s="230">
        <v>0</v>
      </c>
      <c r="E66" s="230">
        <v>0</v>
      </c>
      <c r="F66" s="230">
        <v>0</v>
      </c>
      <c r="G66" s="242">
        <v>0</v>
      </c>
      <c r="H66" s="243">
        <v>0</v>
      </c>
      <c r="I66" s="230">
        <v>0</v>
      </c>
      <c r="J66" s="230">
        <v>0</v>
      </c>
      <c r="K66" s="242">
        <v>0</v>
      </c>
      <c r="L66" s="243">
        <v>0</v>
      </c>
      <c r="M66" s="230">
        <v>0</v>
      </c>
      <c r="N66" s="230">
        <v>0</v>
      </c>
      <c r="O66" s="242">
        <v>0</v>
      </c>
      <c r="P66" s="243">
        <v>0</v>
      </c>
      <c r="Q66" s="230">
        <v>0</v>
      </c>
      <c r="R66" s="230">
        <v>0</v>
      </c>
      <c r="S66" s="242">
        <v>0</v>
      </c>
      <c r="T66" s="243">
        <v>0</v>
      </c>
      <c r="U66" s="230">
        <v>0</v>
      </c>
      <c r="V66" s="230">
        <v>0</v>
      </c>
      <c r="W66" s="242">
        <v>0</v>
      </c>
      <c r="X66" s="243">
        <v>0</v>
      </c>
      <c r="Y66" s="230">
        <v>0</v>
      </c>
      <c r="Z66" s="230">
        <v>0</v>
      </c>
      <c r="AA66" s="230">
        <v>0</v>
      </c>
      <c r="AB66" s="243">
        <f t="shared" si="3"/>
        <v>0</v>
      </c>
      <c r="AC66" s="230">
        <f t="shared" si="3"/>
        <v>0</v>
      </c>
      <c r="AD66" s="230">
        <f t="shared" si="3"/>
        <v>0</v>
      </c>
      <c r="AE66" s="230">
        <f t="shared" si="3"/>
        <v>0</v>
      </c>
      <c r="AF66" s="231">
        <f t="shared" si="4"/>
        <v>1</v>
      </c>
    </row>
    <row r="67" spans="2:32" hidden="1" outlineLevel="1" x14ac:dyDescent="0.25">
      <c r="B67" s="232" t="s">
        <v>441</v>
      </c>
      <c r="C67" s="231">
        <v>1</v>
      </c>
      <c r="D67" s="230">
        <v>0</v>
      </c>
      <c r="E67" s="230">
        <v>0</v>
      </c>
      <c r="F67" s="230">
        <v>0</v>
      </c>
      <c r="G67" s="242">
        <v>0</v>
      </c>
      <c r="H67" s="243">
        <v>0</v>
      </c>
      <c r="I67" s="230">
        <v>0</v>
      </c>
      <c r="J67" s="230">
        <v>0</v>
      </c>
      <c r="K67" s="242">
        <v>0</v>
      </c>
      <c r="L67" s="243">
        <v>0</v>
      </c>
      <c r="M67" s="230">
        <v>0</v>
      </c>
      <c r="N67" s="230">
        <v>0</v>
      </c>
      <c r="O67" s="242">
        <v>0</v>
      </c>
      <c r="P67" s="243">
        <v>0</v>
      </c>
      <c r="Q67" s="230">
        <v>0</v>
      </c>
      <c r="R67" s="230">
        <v>0</v>
      </c>
      <c r="S67" s="242">
        <v>0</v>
      </c>
      <c r="T67" s="243">
        <v>0</v>
      </c>
      <c r="U67" s="230">
        <v>0</v>
      </c>
      <c r="V67" s="230">
        <v>0</v>
      </c>
      <c r="W67" s="242">
        <v>0</v>
      </c>
      <c r="X67" s="243">
        <v>0</v>
      </c>
      <c r="Y67" s="230">
        <v>0</v>
      </c>
      <c r="Z67" s="230">
        <v>0</v>
      </c>
      <c r="AA67" s="230">
        <v>0</v>
      </c>
      <c r="AB67" s="243">
        <f t="shared" si="3"/>
        <v>0</v>
      </c>
      <c r="AC67" s="230">
        <f t="shared" si="3"/>
        <v>0</v>
      </c>
      <c r="AD67" s="230">
        <f t="shared" si="3"/>
        <v>0</v>
      </c>
      <c r="AE67" s="230">
        <f t="shared" si="3"/>
        <v>0</v>
      </c>
      <c r="AF67" s="231">
        <f t="shared" si="4"/>
        <v>1</v>
      </c>
    </row>
    <row r="68" spans="2:32" hidden="1" outlineLevel="1" x14ac:dyDescent="0.25">
      <c r="B68" s="232" t="s">
        <v>442</v>
      </c>
      <c r="C68" s="231">
        <v>1</v>
      </c>
      <c r="D68" s="230">
        <v>0</v>
      </c>
      <c r="E68" s="230">
        <v>0</v>
      </c>
      <c r="F68" s="230">
        <v>0</v>
      </c>
      <c r="G68" s="242">
        <v>0</v>
      </c>
      <c r="H68" s="243">
        <v>0</v>
      </c>
      <c r="I68" s="230">
        <v>0</v>
      </c>
      <c r="J68" s="230">
        <v>0</v>
      </c>
      <c r="K68" s="242">
        <v>0</v>
      </c>
      <c r="L68" s="243">
        <v>0</v>
      </c>
      <c r="M68" s="230">
        <v>0</v>
      </c>
      <c r="N68" s="230">
        <v>0</v>
      </c>
      <c r="O68" s="242">
        <v>0</v>
      </c>
      <c r="P68" s="243">
        <v>0</v>
      </c>
      <c r="Q68" s="230">
        <v>0</v>
      </c>
      <c r="R68" s="230">
        <v>0</v>
      </c>
      <c r="S68" s="242">
        <v>0</v>
      </c>
      <c r="T68" s="243">
        <v>0</v>
      </c>
      <c r="U68" s="230">
        <v>0</v>
      </c>
      <c r="V68" s="230">
        <v>0</v>
      </c>
      <c r="W68" s="242">
        <v>0</v>
      </c>
      <c r="X68" s="243">
        <v>0</v>
      </c>
      <c r="Y68" s="230">
        <v>0</v>
      </c>
      <c r="Z68" s="230">
        <v>0</v>
      </c>
      <c r="AA68" s="230">
        <v>0</v>
      </c>
      <c r="AB68" s="243">
        <f t="shared" si="3"/>
        <v>0</v>
      </c>
      <c r="AC68" s="230">
        <f t="shared" si="3"/>
        <v>0</v>
      </c>
      <c r="AD68" s="230">
        <f t="shared" si="3"/>
        <v>0</v>
      </c>
      <c r="AE68" s="230">
        <f t="shared" si="3"/>
        <v>0</v>
      </c>
      <c r="AF68" s="231">
        <f t="shared" si="4"/>
        <v>1</v>
      </c>
    </row>
    <row r="69" spans="2:32" hidden="1" outlineLevel="1" x14ac:dyDescent="0.25">
      <c r="B69" s="232" t="s">
        <v>443</v>
      </c>
      <c r="C69" s="231">
        <v>1</v>
      </c>
      <c r="D69" s="230">
        <v>0</v>
      </c>
      <c r="E69" s="230">
        <v>0</v>
      </c>
      <c r="F69" s="230">
        <v>0</v>
      </c>
      <c r="G69" s="242">
        <v>0</v>
      </c>
      <c r="H69" s="243">
        <v>0</v>
      </c>
      <c r="I69" s="230">
        <v>0</v>
      </c>
      <c r="J69" s="230">
        <v>0</v>
      </c>
      <c r="K69" s="242">
        <v>0</v>
      </c>
      <c r="L69" s="243">
        <v>0</v>
      </c>
      <c r="M69" s="230">
        <v>0</v>
      </c>
      <c r="N69" s="230">
        <v>0</v>
      </c>
      <c r="O69" s="242">
        <v>0</v>
      </c>
      <c r="P69" s="243">
        <v>0</v>
      </c>
      <c r="Q69" s="230">
        <v>0</v>
      </c>
      <c r="R69" s="230">
        <v>0</v>
      </c>
      <c r="S69" s="242">
        <v>0</v>
      </c>
      <c r="T69" s="243">
        <v>0</v>
      </c>
      <c r="U69" s="230">
        <v>0</v>
      </c>
      <c r="V69" s="230">
        <v>0</v>
      </c>
      <c r="W69" s="242">
        <v>0</v>
      </c>
      <c r="X69" s="243">
        <v>0</v>
      </c>
      <c r="Y69" s="230">
        <v>0</v>
      </c>
      <c r="Z69" s="230">
        <v>0</v>
      </c>
      <c r="AA69" s="230">
        <v>0</v>
      </c>
      <c r="AB69" s="243">
        <f t="shared" si="3"/>
        <v>0</v>
      </c>
      <c r="AC69" s="230">
        <f t="shared" si="3"/>
        <v>0</v>
      </c>
      <c r="AD69" s="230">
        <f t="shared" si="3"/>
        <v>0</v>
      </c>
      <c r="AE69" s="230">
        <f t="shared" si="3"/>
        <v>0</v>
      </c>
      <c r="AF69" s="231">
        <f t="shared" si="4"/>
        <v>1</v>
      </c>
    </row>
    <row r="70" spans="2:32" hidden="1" outlineLevel="1" x14ac:dyDescent="0.25">
      <c r="B70" s="232" t="s">
        <v>444</v>
      </c>
      <c r="C70" s="231">
        <v>1</v>
      </c>
      <c r="D70" s="230">
        <v>0</v>
      </c>
      <c r="E70" s="230">
        <v>0</v>
      </c>
      <c r="F70" s="230">
        <v>0</v>
      </c>
      <c r="G70" s="242">
        <v>0</v>
      </c>
      <c r="H70" s="243">
        <v>0</v>
      </c>
      <c r="I70" s="230">
        <v>0</v>
      </c>
      <c r="J70" s="230">
        <v>0</v>
      </c>
      <c r="K70" s="242">
        <v>0</v>
      </c>
      <c r="L70" s="243">
        <v>0</v>
      </c>
      <c r="M70" s="230">
        <v>0</v>
      </c>
      <c r="N70" s="230">
        <v>0</v>
      </c>
      <c r="O70" s="242">
        <v>0</v>
      </c>
      <c r="P70" s="243">
        <v>0</v>
      </c>
      <c r="Q70" s="230">
        <v>0</v>
      </c>
      <c r="R70" s="230">
        <v>0</v>
      </c>
      <c r="S70" s="242">
        <v>0</v>
      </c>
      <c r="T70" s="243">
        <v>0</v>
      </c>
      <c r="U70" s="230">
        <v>0</v>
      </c>
      <c r="V70" s="230">
        <v>0</v>
      </c>
      <c r="W70" s="242">
        <v>0</v>
      </c>
      <c r="X70" s="243">
        <v>0</v>
      </c>
      <c r="Y70" s="230">
        <v>0</v>
      </c>
      <c r="Z70" s="230">
        <v>0</v>
      </c>
      <c r="AA70" s="230">
        <v>0</v>
      </c>
      <c r="AB70" s="243">
        <f t="shared" si="3"/>
        <v>0</v>
      </c>
      <c r="AC70" s="230">
        <f t="shared" si="3"/>
        <v>0</v>
      </c>
      <c r="AD70" s="230">
        <f t="shared" si="3"/>
        <v>0</v>
      </c>
      <c r="AE70" s="230">
        <f t="shared" si="3"/>
        <v>0</v>
      </c>
      <c r="AF70" s="231">
        <f t="shared" si="4"/>
        <v>1</v>
      </c>
    </row>
    <row r="71" spans="2:32" hidden="1" outlineLevel="1" x14ac:dyDescent="0.25">
      <c r="B71" s="232" t="s">
        <v>445</v>
      </c>
      <c r="C71" s="231">
        <v>1</v>
      </c>
      <c r="D71" s="230">
        <v>0</v>
      </c>
      <c r="E71" s="230">
        <v>0</v>
      </c>
      <c r="F71" s="230">
        <v>0</v>
      </c>
      <c r="G71" s="242">
        <v>0</v>
      </c>
      <c r="H71" s="243">
        <v>0</v>
      </c>
      <c r="I71" s="230">
        <v>0</v>
      </c>
      <c r="J71" s="230">
        <v>0</v>
      </c>
      <c r="K71" s="242">
        <v>0</v>
      </c>
      <c r="L71" s="243">
        <v>0</v>
      </c>
      <c r="M71" s="230">
        <v>0</v>
      </c>
      <c r="N71" s="230">
        <v>0</v>
      </c>
      <c r="O71" s="242">
        <v>0</v>
      </c>
      <c r="P71" s="243">
        <v>0</v>
      </c>
      <c r="Q71" s="230">
        <v>0</v>
      </c>
      <c r="R71" s="230">
        <v>0</v>
      </c>
      <c r="S71" s="242">
        <v>0</v>
      </c>
      <c r="T71" s="243">
        <v>0</v>
      </c>
      <c r="U71" s="230">
        <v>0</v>
      </c>
      <c r="V71" s="230">
        <v>0</v>
      </c>
      <c r="W71" s="242">
        <v>0</v>
      </c>
      <c r="X71" s="243">
        <v>0</v>
      </c>
      <c r="Y71" s="230">
        <v>0</v>
      </c>
      <c r="Z71" s="230">
        <v>0</v>
      </c>
      <c r="AA71" s="230">
        <v>0</v>
      </c>
      <c r="AB71" s="243">
        <f t="shared" si="3"/>
        <v>0</v>
      </c>
      <c r="AC71" s="230">
        <f t="shared" si="3"/>
        <v>0</v>
      </c>
      <c r="AD71" s="230">
        <f t="shared" si="3"/>
        <v>0</v>
      </c>
      <c r="AE71" s="230">
        <f t="shared" si="3"/>
        <v>0</v>
      </c>
      <c r="AF71" s="231">
        <f t="shared" si="4"/>
        <v>1</v>
      </c>
    </row>
    <row r="72" spans="2:32" hidden="1" outlineLevel="1" x14ac:dyDescent="0.25">
      <c r="B72" s="232" t="s">
        <v>446</v>
      </c>
      <c r="C72" s="231">
        <v>1</v>
      </c>
      <c r="D72" s="230">
        <v>0</v>
      </c>
      <c r="E72" s="230">
        <v>0</v>
      </c>
      <c r="F72" s="230">
        <v>0</v>
      </c>
      <c r="G72" s="242">
        <v>0</v>
      </c>
      <c r="H72" s="243">
        <v>0</v>
      </c>
      <c r="I72" s="230">
        <v>0</v>
      </c>
      <c r="J72" s="230">
        <v>0</v>
      </c>
      <c r="K72" s="242">
        <v>0</v>
      </c>
      <c r="L72" s="243">
        <v>0</v>
      </c>
      <c r="M72" s="230">
        <v>0</v>
      </c>
      <c r="N72" s="230">
        <v>0</v>
      </c>
      <c r="O72" s="242">
        <v>0</v>
      </c>
      <c r="P72" s="243">
        <v>0</v>
      </c>
      <c r="Q72" s="230">
        <v>0</v>
      </c>
      <c r="R72" s="230">
        <v>0</v>
      </c>
      <c r="S72" s="242">
        <v>0</v>
      </c>
      <c r="T72" s="243">
        <v>0</v>
      </c>
      <c r="U72" s="230">
        <v>0</v>
      </c>
      <c r="V72" s="230">
        <v>0</v>
      </c>
      <c r="W72" s="242">
        <v>0</v>
      </c>
      <c r="X72" s="243">
        <v>0</v>
      </c>
      <c r="Y72" s="230">
        <v>0</v>
      </c>
      <c r="Z72" s="230">
        <v>0</v>
      </c>
      <c r="AA72" s="230">
        <v>0</v>
      </c>
      <c r="AB72" s="243">
        <f t="shared" si="3"/>
        <v>0</v>
      </c>
      <c r="AC72" s="230">
        <f t="shared" si="3"/>
        <v>0</v>
      </c>
      <c r="AD72" s="230">
        <f t="shared" si="3"/>
        <v>0</v>
      </c>
      <c r="AE72" s="230">
        <f t="shared" si="3"/>
        <v>0</v>
      </c>
      <c r="AF72" s="231">
        <f t="shared" si="4"/>
        <v>1</v>
      </c>
    </row>
    <row r="73" spans="2:32" hidden="1" outlineLevel="1" x14ac:dyDescent="0.25">
      <c r="B73" s="232" t="s">
        <v>447</v>
      </c>
      <c r="C73" s="231">
        <v>1</v>
      </c>
      <c r="D73" s="230">
        <v>0</v>
      </c>
      <c r="E73" s="230">
        <v>0</v>
      </c>
      <c r="F73" s="230">
        <v>0</v>
      </c>
      <c r="G73" s="242">
        <v>0</v>
      </c>
      <c r="H73" s="243">
        <v>0</v>
      </c>
      <c r="I73" s="230">
        <v>0</v>
      </c>
      <c r="J73" s="230">
        <v>0</v>
      </c>
      <c r="K73" s="242">
        <v>0</v>
      </c>
      <c r="L73" s="243">
        <v>0</v>
      </c>
      <c r="M73" s="230">
        <v>0</v>
      </c>
      <c r="N73" s="230">
        <v>0</v>
      </c>
      <c r="O73" s="242">
        <v>0</v>
      </c>
      <c r="P73" s="243">
        <v>0</v>
      </c>
      <c r="Q73" s="230">
        <v>0</v>
      </c>
      <c r="R73" s="230">
        <v>0</v>
      </c>
      <c r="S73" s="242">
        <v>0</v>
      </c>
      <c r="T73" s="243">
        <v>0</v>
      </c>
      <c r="U73" s="230">
        <v>0</v>
      </c>
      <c r="V73" s="230">
        <v>0</v>
      </c>
      <c r="W73" s="242">
        <v>0</v>
      </c>
      <c r="X73" s="243">
        <v>0</v>
      </c>
      <c r="Y73" s="230">
        <v>0</v>
      </c>
      <c r="Z73" s="230">
        <v>0</v>
      </c>
      <c r="AA73" s="230">
        <v>0</v>
      </c>
      <c r="AB73" s="243">
        <f t="shared" ref="AB73:AE136" si="8">D73+H73+L73+P73+T73+X73</f>
        <v>0</v>
      </c>
      <c r="AC73" s="230">
        <f t="shared" si="8"/>
        <v>0</v>
      </c>
      <c r="AD73" s="230">
        <f t="shared" si="8"/>
        <v>0</v>
      </c>
      <c r="AE73" s="230">
        <f t="shared" si="8"/>
        <v>0</v>
      </c>
      <c r="AF73" s="231">
        <f t="shared" ref="AF73:AF136" si="9">C73+AB73+AC73+AD73+AE73</f>
        <v>1</v>
      </c>
    </row>
    <row r="74" spans="2:32" hidden="1" outlineLevel="1" x14ac:dyDescent="0.25">
      <c r="B74" s="232" t="s">
        <v>448</v>
      </c>
      <c r="C74" s="231">
        <v>1</v>
      </c>
      <c r="D74" s="230">
        <v>0</v>
      </c>
      <c r="E74" s="230">
        <v>0</v>
      </c>
      <c r="F74" s="230">
        <v>0</v>
      </c>
      <c r="G74" s="242">
        <v>0</v>
      </c>
      <c r="H74" s="243">
        <v>0</v>
      </c>
      <c r="I74" s="230">
        <v>0</v>
      </c>
      <c r="J74" s="230">
        <v>0</v>
      </c>
      <c r="K74" s="242">
        <v>0</v>
      </c>
      <c r="L74" s="243">
        <v>0</v>
      </c>
      <c r="M74" s="230">
        <v>0</v>
      </c>
      <c r="N74" s="230">
        <v>0</v>
      </c>
      <c r="O74" s="242">
        <v>0</v>
      </c>
      <c r="P74" s="243">
        <v>0</v>
      </c>
      <c r="Q74" s="230">
        <v>0</v>
      </c>
      <c r="R74" s="230">
        <v>0</v>
      </c>
      <c r="S74" s="242">
        <v>0</v>
      </c>
      <c r="T74" s="243">
        <v>0</v>
      </c>
      <c r="U74" s="230">
        <v>0</v>
      </c>
      <c r="V74" s="230">
        <v>0</v>
      </c>
      <c r="W74" s="242">
        <v>0</v>
      </c>
      <c r="X74" s="243">
        <v>0</v>
      </c>
      <c r="Y74" s="230">
        <v>0</v>
      </c>
      <c r="Z74" s="230">
        <v>0</v>
      </c>
      <c r="AA74" s="230">
        <v>0</v>
      </c>
      <c r="AB74" s="243">
        <f t="shared" si="8"/>
        <v>0</v>
      </c>
      <c r="AC74" s="230">
        <f t="shared" si="8"/>
        <v>0</v>
      </c>
      <c r="AD74" s="230">
        <f t="shared" si="8"/>
        <v>0</v>
      </c>
      <c r="AE74" s="230">
        <f t="shared" si="8"/>
        <v>0</v>
      </c>
      <c r="AF74" s="231">
        <f t="shared" si="9"/>
        <v>1</v>
      </c>
    </row>
    <row r="75" spans="2:32" hidden="1" outlineLevel="1" x14ac:dyDescent="0.25">
      <c r="B75" s="232" t="s">
        <v>449</v>
      </c>
      <c r="C75" s="231">
        <v>1</v>
      </c>
      <c r="D75" s="230">
        <v>0</v>
      </c>
      <c r="E75" s="230">
        <v>0</v>
      </c>
      <c r="F75" s="230">
        <v>0</v>
      </c>
      <c r="G75" s="242">
        <v>0</v>
      </c>
      <c r="H75" s="243">
        <v>0</v>
      </c>
      <c r="I75" s="230">
        <v>0</v>
      </c>
      <c r="J75" s="230">
        <v>0</v>
      </c>
      <c r="K75" s="242">
        <v>0</v>
      </c>
      <c r="L75" s="243">
        <v>0</v>
      </c>
      <c r="M75" s="230">
        <v>0</v>
      </c>
      <c r="N75" s="230">
        <v>0</v>
      </c>
      <c r="O75" s="242">
        <v>0</v>
      </c>
      <c r="P75" s="243">
        <v>0</v>
      </c>
      <c r="Q75" s="230">
        <v>0</v>
      </c>
      <c r="R75" s="230">
        <v>0</v>
      </c>
      <c r="S75" s="242">
        <v>0</v>
      </c>
      <c r="T75" s="243">
        <v>0</v>
      </c>
      <c r="U75" s="230">
        <v>0</v>
      </c>
      <c r="V75" s="230">
        <v>0</v>
      </c>
      <c r="W75" s="242">
        <v>0</v>
      </c>
      <c r="X75" s="243">
        <v>0</v>
      </c>
      <c r="Y75" s="230">
        <v>0</v>
      </c>
      <c r="Z75" s="230">
        <v>0</v>
      </c>
      <c r="AA75" s="230">
        <v>0</v>
      </c>
      <c r="AB75" s="243">
        <f t="shared" si="8"/>
        <v>0</v>
      </c>
      <c r="AC75" s="230">
        <f t="shared" si="8"/>
        <v>0</v>
      </c>
      <c r="AD75" s="230">
        <f t="shared" si="8"/>
        <v>0</v>
      </c>
      <c r="AE75" s="230">
        <f t="shared" si="8"/>
        <v>0</v>
      </c>
      <c r="AF75" s="231">
        <f t="shared" si="9"/>
        <v>1</v>
      </c>
    </row>
    <row r="76" spans="2:32" hidden="1" outlineLevel="1" x14ac:dyDescent="0.25">
      <c r="B76" s="232" t="s">
        <v>450</v>
      </c>
      <c r="C76" s="231">
        <v>1</v>
      </c>
      <c r="D76" s="230">
        <v>0</v>
      </c>
      <c r="E76" s="230">
        <v>0</v>
      </c>
      <c r="F76" s="230">
        <v>0</v>
      </c>
      <c r="G76" s="242">
        <v>0</v>
      </c>
      <c r="H76" s="243">
        <v>0</v>
      </c>
      <c r="I76" s="230">
        <v>0</v>
      </c>
      <c r="J76" s="230">
        <v>0</v>
      </c>
      <c r="K76" s="242">
        <v>0</v>
      </c>
      <c r="L76" s="243">
        <v>0</v>
      </c>
      <c r="M76" s="230">
        <v>0</v>
      </c>
      <c r="N76" s="230">
        <v>0</v>
      </c>
      <c r="O76" s="242">
        <v>0</v>
      </c>
      <c r="P76" s="243">
        <v>0</v>
      </c>
      <c r="Q76" s="230">
        <v>0</v>
      </c>
      <c r="R76" s="230">
        <v>0</v>
      </c>
      <c r="S76" s="242">
        <v>0</v>
      </c>
      <c r="T76" s="243">
        <v>0</v>
      </c>
      <c r="U76" s="230">
        <v>0</v>
      </c>
      <c r="V76" s="230">
        <v>0</v>
      </c>
      <c r="W76" s="242">
        <v>0</v>
      </c>
      <c r="X76" s="243">
        <v>0</v>
      </c>
      <c r="Y76" s="230">
        <v>0</v>
      </c>
      <c r="Z76" s="230">
        <v>0</v>
      </c>
      <c r="AA76" s="230">
        <v>0</v>
      </c>
      <c r="AB76" s="243">
        <f t="shared" si="8"/>
        <v>0</v>
      </c>
      <c r="AC76" s="230">
        <f t="shared" si="8"/>
        <v>0</v>
      </c>
      <c r="AD76" s="230">
        <f t="shared" si="8"/>
        <v>0</v>
      </c>
      <c r="AE76" s="230">
        <f t="shared" si="8"/>
        <v>0</v>
      </c>
      <c r="AF76" s="231">
        <f t="shared" si="9"/>
        <v>1</v>
      </c>
    </row>
    <row r="77" spans="2:32" hidden="1" outlineLevel="1" x14ac:dyDescent="0.25">
      <c r="B77" s="232" t="s">
        <v>451</v>
      </c>
      <c r="C77" s="231">
        <v>1</v>
      </c>
      <c r="D77" s="230">
        <v>0</v>
      </c>
      <c r="E77" s="230">
        <v>0</v>
      </c>
      <c r="F77" s="230">
        <v>0</v>
      </c>
      <c r="G77" s="242">
        <v>0</v>
      </c>
      <c r="H77" s="243">
        <v>0</v>
      </c>
      <c r="I77" s="230">
        <v>0</v>
      </c>
      <c r="J77" s="230">
        <v>0</v>
      </c>
      <c r="K77" s="242">
        <v>0</v>
      </c>
      <c r="L77" s="243">
        <v>0</v>
      </c>
      <c r="M77" s="230">
        <v>0</v>
      </c>
      <c r="N77" s="230">
        <v>0</v>
      </c>
      <c r="O77" s="242">
        <v>0</v>
      </c>
      <c r="P77" s="243">
        <v>0</v>
      </c>
      <c r="Q77" s="230">
        <v>0</v>
      </c>
      <c r="R77" s="230">
        <v>0</v>
      </c>
      <c r="S77" s="242">
        <v>0</v>
      </c>
      <c r="T77" s="243">
        <v>0</v>
      </c>
      <c r="U77" s="230">
        <v>0</v>
      </c>
      <c r="V77" s="230">
        <v>0</v>
      </c>
      <c r="W77" s="242">
        <v>0</v>
      </c>
      <c r="X77" s="243">
        <v>0</v>
      </c>
      <c r="Y77" s="230">
        <v>0</v>
      </c>
      <c r="Z77" s="230">
        <v>0</v>
      </c>
      <c r="AA77" s="230">
        <v>0</v>
      </c>
      <c r="AB77" s="243">
        <f t="shared" si="8"/>
        <v>0</v>
      </c>
      <c r="AC77" s="230">
        <f t="shared" si="8"/>
        <v>0</v>
      </c>
      <c r="AD77" s="230">
        <f t="shared" si="8"/>
        <v>0</v>
      </c>
      <c r="AE77" s="230">
        <f t="shared" si="8"/>
        <v>0</v>
      </c>
      <c r="AF77" s="231">
        <f t="shared" si="9"/>
        <v>1</v>
      </c>
    </row>
    <row r="78" spans="2:32" hidden="1" outlineLevel="1" x14ac:dyDescent="0.25">
      <c r="B78" s="232" t="s">
        <v>452</v>
      </c>
      <c r="C78" s="231">
        <v>1</v>
      </c>
      <c r="D78" s="230">
        <v>0</v>
      </c>
      <c r="E78" s="230">
        <v>0</v>
      </c>
      <c r="F78" s="230">
        <v>0</v>
      </c>
      <c r="G78" s="242">
        <v>0</v>
      </c>
      <c r="H78" s="243">
        <v>0</v>
      </c>
      <c r="I78" s="230">
        <v>0</v>
      </c>
      <c r="J78" s="230">
        <v>0</v>
      </c>
      <c r="K78" s="242">
        <v>0</v>
      </c>
      <c r="L78" s="243">
        <v>0</v>
      </c>
      <c r="M78" s="230">
        <v>0</v>
      </c>
      <c r="N78" s="230">
        <v>0</v>
      </c>
      <c r="O78" s="242">
        <v>0</v>
      </c>
      <c r="P78" s="243">
        <v>0</v>
      </c>
      <c r="Q78" s="230">
        <v>0</v>
      </c>
      <c r="R78" s="230">
        <v>0</v>
      </c>
      <c r="S78" s="242">
        <v>0</v>
      </c>
      <c r="T78" s="243">
        <v>0</v>
      </c>
      <c r="U78" s="230">
        <v>0</v>
      </c>
      <c r="V78" s="230">
        <v>0</v>
      </c>
      <c r="W78" s="242">
        <v>0</v>
      </c>
      <c r="X78" s="243">
        <v>0</v>
      </c>
      <c r="Y78" s="230">
        <v>0</v>
      </c>
      <c r="Z78" s="230">
        <v>0</v>
      </c>
      <c r="AA78" s="230">
        <v>0</v>
      </c>
      <c r="AB78" s="243">
        <f t="shared" si="8"/>
        <v>0</v>
      </c>
      <c r="AC78" s="230">
        <f t="shared" si="8"/>
        <v>0</v>
      </c>
      <c r="AD78" s="230">
        <f t="shared" si="8"/>
        <v>0</v>
      </c>
      <c r="AE78" s="230">
        <f t="shared" si="8"/>
        <v>0</v>
      </c>
      <c r="AF78" s="231">
        <f t="shared" si="9"/>
        <v>1</v>
      </c>
    </row>
    <row r="79" spans="2:32" hidden="1" outlineLevel="1" x14ac:dyDescent="0.25">
      <c r="B79" s="232" t="s">
        <v>453</v>
      </c>
      <c r="C79" s="231">
        <v>1</v>
      </c>
      <c r="D79" s="230">
        <v>0</v>
      </c>
      <c r="E79" s="230">
        <v>0</v>
      </c>
      <c r="F79" s="230">
        <v>0</v>
      </c>
      <c r="G79" s="242">
        <v>0</v>
      </c>
      <c r="H79" s="243">
        <v>0</v>
      </c>
      <c r="I79" s="230">
        <v>0</v>
      </c>
      <c r="J79" s="230">
        <v>0</v>
      </c>
      <c r="K79" s="242">
        <v>0</v>
      </c>
      <c r="L79" s="243">
        <v>0</v>
      </c>
      <c r="M79" s="230">
        <v>0</v>
      </c>
      <c r="N79" s="230">
        <v>0</v>
      </c>
      <c r="O79" s="242">
        <v>0</v>
      </c>
      <c r="P79" s="243">
        <v>0</v>
      </c>
      <c r="Q79" s="230">
        <v>0</v>
      </c>
      <c r="R79" s="230">
        <v>0</v>
      </c>
      <c r="S79" s="242">
        <v>0</v>
      </c>
      <c r="T79" s="243">
        <v>0</v>
      </c>
      <c r="U79" s="230">
        <v>0</v>
      </c>
      <c r="V79" s="230">
        <v>0</v>
      </c>
      <c r="W79" s="242">
        <v>0</v>
      </c>
      <c r="X79" s="243">
        <v>0</v>
      </c>
      <c r="Y79" s="230">
        <v>0</v>
      </c>
      <c r="Z79" s="230">
        <v>0</v>
      </c>
      <c r="AA79" s="230">
        <v>0</v>
      </c>
      <c r="AB79" s="243">
        <f t="shared" si="8"/>
        <v>0</v>
      </c>
      <c r="AC79" s="230">
        <f t="shared" si="8"/>
        <v>0</v>
      </c>
      <c r="AD79" s="230">
        <f t="shared" si="8"/>
        <v>0</v>
      </c>
      <c r="AE79" s="230">
        <f t="shared" si="8"/>
        <v>0</v>
      </c>
      <c r="AF79" s="231">
        <f t="shared" si="9"/>
        <v>1</v>
      </c>
    </row>
    <row r="80" spans="2:32" hidden="1" outlineLevel="1" x14ac:dyDescent="0.25">
      <c r="B80" s="232" t="s">
        <v>454</v>
      </c>
      <c r="C80" s="231">
        <v>1</v>
      </c>
      <c r="D80" s="230">
        <v>0</v>
      </c>
      <c r="E80" s="230">
        <v>0</v>
      </c>
      <c r="F80" s="230">
        <v>0</v>
      </c>
      <c r="G80" s="242">
        <v>0</v>
      </c>
      <c r="H80" s="243">
        <v>0</v>
      </c>
      <c r="I80" s="230">
        <v>0</v>
      </c>
      <c r="J80" s="230">
        <v>0</v>
      </c>
      <c r="K80" s="242">
        <v>0</v>
      </c>
      <c r="L80" s="243">
        <v>0</v>
      </c>
      <c r="M80" s="230">
        <v>0</v>
      </c>
      <c r="N80" s="230">
        <v>0</v>
      </c>
      <c r="O80" s="242">
        <v>0</v>
      </c>
      <c r="P80" s="243">
        <v>0</v>
      </c>
      <c r="Q80" s="230">
        <v>0</v>
      </c>
      <c r="R80" s="230">
        <v>0</v>
      </c>
      <c r="S80" s="242">
        <v>0</v>
      </c>
      <c r="T80" s="243">
        <v>0</v>
      </c>
      <c r="U80" s="230">
        <v>0</v>
      </c>
      <c r="V80" s="230">
        <v>0</v>
      </c>
      <c r="W80" s="242">
        <v>0</v>
      </c>
      <c r="X80" s="243">
        <v>0</v>
      </c>
      <c r="Y80" s="230">
        <v>0</v>
      </c>
      <c r="Z80" s="230">
        <v>0</v>
      </c>
      <c r="AA80" s="230">
        <v>0</v>
      </c>
      <c r="AB80" s="243">
        <f t="shared" si="8"/>
        <v>0</v>
      </c>
      <c r="AC80" s="230">
        <f t="shared" si="8"/>
        <v>0</v>
      </c>
      <c r="AD80" s="230">
        <f t="shared" si="8"/>
        <v>0</v>
      </c>
      <c r="AE80" s="230">
        <f t="shared" si="8"/>
        <v>0</v>
      </c>
      <c r="AF80" s="231">
        <f t="shared" si="9"/>
        <v>1</v>
      </c>
    </row>
    <row r="81" spans="2:32" hidden="1" outlineLevel="1" x14ac:dyDescent="0.25">
      <c r="B81" s="232" t="s">
        <v>455</v>
      </c>
      <c r="C81" s="231">
        <v>1</v>
      </c>
      <c r="D81" s="230">
        <v>0</v>
      </c>
      <c r="E81" s="230">
        <v>0</v>
      </c>
      <c r="F81" s="230">
        <v>0</v>
      </c>
      <c r="G81" s="242">
        <v>0</v>
      </c>
      <c r="H81" s="243">
        <v>0</v>
      </c>
      <c r="I81" s="230">
        <v>0</v>
      </c>
      <c r="J81" s="230">
        <v>0</v>
      </c>
      <c r="K81" s="242">
        <v>0</v>
      </c>
      <c r="L81" s="243">
        <v>0</v>
      </c>
      <c r="M81" s="230">
        <v>0</v>
      </c>
      <c r="N81" s="230">
        <v>0</v>
      </c>
      <c r="O81" s="242">
        <v>0</v>
      </c>
      <c r="P81" s="243">
        <v>0</v>
      </c>
      <c r="Q81" s="230">
        <v>0</v>
      </c>
      <c r="R81" s="230">
        <v>0</v>
      </c>
      <c r="S81" s="242">
        <v>0</v>
      </c>
      <c r="T81" s="243">
        <v>0</v>
      </c>
      <c r="U81" s="230">
        <v>0</v>
      </c>
      <c r="V81" s="230">
        <v>0</v>
      </c>
      <c r="W81" s="242">
        <v>0</v>
      </c>
      <c r="X81" s="243">
        <v>0</v>
      </c>
      <c r="Y81" s="230">
        <v>0</v>
      </c>
      <c r="Z81" s="230">
        <v>0</v>
      </c>
      <c r="AA81" s="230">
        <v>0</v>
      </c>
      <c r="AB81" s="243">
        <f t="shared" si="8"/>
        <v>0</v>
      </c>
      <c r="AC81" s="230">
        <f t="shared" si="8"/>
        <v>0</v>
      </c>
      <c r="AD81" s="230">
        <f t="shared" si="8"/>
        <v>0</v>
      </c>
      <c r="AE81" s="230">
        <f t="shared" si="8"/>
        <v>0</v>
      </c>
      <c r="AF81" s="231">
        <f t="shared" si="9"/>
        <v>1</v>
      </c>
    </row>
    <row r="82" spans="2:32" hidden="1" outlineLevel="1" x14ac:dyDescent="0.25">
      <c r="B82" s="232" t="s">
        <v>456</v>
      </c>
      <c r="C82" s="231">
        <v>1</v>
      </c>
      <c r="D82" s="230">
        <v>0</v>
      </c>
      <c r="E82" s="230">
        <v>0</v>
      </c>
      <c r="F82" s="230">
        <v>0</v>
      </c>
      <c r="G82" s="242">
        <v>0</v>
      </c>
      <c r="H82" s="243">
        <v>0</v>
      </c>
      <c r="I82" s="230">
        <v>0</v>
      </c>
      <c r="J82" s="230">
        <v>0</v>
      </c>
      <c r="K82" s="242">
        <v>0</v>
      </c>
      <c r="L82" s="243">
        <v>0</v>
      </c>
      <c r="M82" s="230">
        <v>0</v>
      </c>
      <c r="N82" s="230">
        <v>0</v>
      </c>
      <c r="O82" s="242">
        <v>0</v>
      </c>
      <c r="P82" s="243">
        <v>0</v>
      </c>
      <c r="Q82" s="230">
        <v>0</v>
      </c>
      <c r="R82" s="230">
        <v>0</v>
      </c>
      <c r="S82" s="242">
        <v>0</v>
      </c>
      <c r="T82" s="243">
        <v>0</v>
      </c>
      <c r="U82" s="230">
        <v>0</v>
      </c>
      <c r="V82" s="230">
        <v>0</v>
      </c>
      <c r="W82" s="242">
        <v>0</v>
      </c>
      <c r="X82" s="243">
        <v>0</v>
      </c>
      <c r="Y82" s="230">
        <v>0</v>
      </c>
      <c r="Z82" s="230">
        <v>0</v>
      </c>
      <c r="AA82" s="230">
        <v>0</v>
      </c>
      <c r="AB82" s="243">
        <f t="shared" si="8"/>
        <v>0</v>
      </c>
      <c r="AC82" s="230">
        <f t="shared" si="8"/>
        <v>0</v>
      </c>
      <c r="AD82" s="230">
        <f t="shared" si="8"/>
        <v>0</v>
      </c>
      <c r="AE82" s="230">
        <f t="shared" si="8"/>
        <v>0</v>
      </c>
      <c r="AF82" s="231">
        <f t="shared" si="9"/>
        <v>1</v>
      </c>
    </row>
    <row r="83" spans="2:32" hidden="1" outlineLevel="1" x14ac:dyDescent="0.25">
      <c r="B83" s="232" t="s">
        <v>457</v>
      </c>
      <c r="C83" s="231">
        <v>1</v>
      </c>
      <c r="D83" s="230">
        <v>0</v>
      </c>
      <c r="E83" s="230">
        <v>0</v>
      </c>
      <c r="F83" s="230">
        <v>0</v>
      </c>
      <c r="G83" s="242">
        <v>0</v>
      </c>
      <c r="H83" s="243">
        <v>0</v>
      </c>
      <c r="I83" s="230">
        <v>0</v>
      </c>
      <c r="J83" s="230">
        <v>0</v>
      </c>
      <c r="K83" s="242">
        <v>0</v>
      </c>
      <c r="L83" s="243">
        <v>0</v>
      </c>
      <c r="M83" s="230">
        <v>0</v>
      </c>
      <c r="N83" s="230">
        <v>0</v>
      </c>
      <c r="O83" s="242">
        <v>0</v>
      </c>
      <c r="P83" s="243">
        <v>0</v>
      </c>
      <c r="Q83" s="230">
        <v>0</v>
      </c>
      <c r="R83" s="230">
        <v>0</v>
      </c>
      <c r="S83" s="242">
        <v>0</v>
      </c>
      <c r="T83" s="243">
        <v>0</v>
      </c>
      <c r="U83" s="230">
        <v>0</v>
      </c>
      <c r="V83" s="230">
        <v>0</v>
      </c>
      <c r="W83" s="242">
        <v>0</v>
      </c>
      <c r="X83" s="243">
        <v>0</v>
      </c>
      <c r="Y83" s="230">
        <v>0</v>
      </c>
      <c r="Z83" s="230">
        <v>0</v>
      </c>
      <c r="AA83" s="230">
        <v>0</v>
      </c>
      <c r="AB83" s="243">
        <f t="shared" si="8"/>
        <v>0</v>
      </c>
      <c r="AC83" s="230">
        <f t="shared" si="8"/>
        <v>0</v>
      </c>
      <c r="AD83" s="230">
        <f t="shared" si="8"/>
        <v>0</v>
      </c>
      <c r="AE83" s="230">
        <f t="shared" si="8"/>
        <v>0</v>
      </c>
      <c r="AF83" s="231">
        <f t="shared" si="9"/>
        <v>1</v>
      </c>
    </row>
    <row r="84" spans="2:32" hidden="1" outlineLevel="1" x14ac:dyDescent="0.25">
      <c r="B84" s="232" t="s">
        <v>458</v>
      </c>
      <c r="C84" s="231">
        <v>1</v>
      </c>
      <c r="D84" s="230">
        <v>0</v>
      </c>
      <c r="E84" s="230">
        <v>0</v>
      </c>
      <c r="F84" s="230">
        <v>0</v>
      </c>
      <c r="G84" s="242">
        <v>0</v>
      </c>
      <c r="H84" s="243">
        <v>0</v>
      </c>
      <c r="I84" s="230">
        <v>0</v>
      </c>
      <c r="J84" s="230">
        <v>0</v>
      </c>
      <c r="K84" s="242">
        <v>0</v>
      </c>
      <c r="L84" s="243">
        <v>0</v>
      </c>
      <c r="M84" s="230">
        <v>0</v>
      </c>
      <c r="N84" s="230">
        <v>0</v>
      </c>
      <c r="O84" s="242">
        <v>0</v>
      </c>
      <c r="P84" s="243">
        <v>0</v>
      </c>
      <c r="Q84" s="230">
        <v>0</v>
      </c>
      <c r="R84" s="230">
        <v>0</v>
      </c>
      <c r="S84" s="242">
        <v>0</v>
      </c>
      <c r="T84" s="243">
        <v>0</v>
      </c>
      <c r="U84" s="230">
        <v>0</v>
      </c>
      <c r="V84" s="230">
        <v>0</v>
      </c>
      <c r="W84" s="242">
        <v>0</v>
      </c>
      <c r="X84" s="243">
        <v>0</v>
      </c>
      <c r="Y84" s="230">
        <v>0</v>
      </c>
      <c r="Z84" s="230">
        <v>0</v>
      </c>
      <c r="AA84" s="230">
        <v>0</v>
      </c>
      <c r="AB84" s="243">
        <f t="shared" si="8"/>
        <v>0</v>
      </c>
      <c r="AC84" s="230">
        <f t="shared" si="8"/>
        <v>0</v>
      </c>
      <c r="AD84" s="230">
        <f t="shared" si="8"/>
        <v>0</v>
      </c>
      <c r="AE84" s="230">
        <f t="shared" si="8"/>
        <v>0</v>
      </c>
      <c r="AF84" s="231">
        <f t="shared" si="9"/>
        <v>1</v>
      </c>
    </row>
    <row r="85" spans="2:32" hidden="1" outlineLevel="1" x14ac:dyDescent="0.25">
      <c r="B85" s="232" t="s">
        <v>459</v>
      </c>
      <c r="C85" s="231">
        <v>1</v>
      </c>
      <c r="D85" s="230">
        <v>0</v>
      </c>
      <c r="E85" s="230">
        <v>0</v>
      </c>
      <c r="F85" s="230">
        <v>0</v>
      </c>
      <c r="G85" s="242">
        <v>0</v>
      </c>
      <c r="H85" s="243">
        <v>0</v>
      </c>
      <c r="I85" s="230">
        <v>0</v>
      </c>
      <c r="J85" s="230">
        <v>0</v>
      </c>
      <c r="K85" s="242">
        <v>0</v>
      </c>
      <c r="L85" s="243">
        <v>0</v>
      </c>
      <c r="M85" s="230">
        <v>0</v>
      </c>
      <c r="N85" s="230">
        <v>0</v>
      </c>
      <c r="O85" s="242">
        <v>0</v>
      </c>
      <c r="P85" s="243">
        <v>0</v>
      </c>
      <c r="Q85" s="230">
        <v>0</v>
      </c>
      <c r="R85" s="230">
        <v>0</v>
      </c>
      <c r="S85" s="242">
        <v>0</v>
      </c>
      <c r="T85" s="243">
        <v>0</v>
      </c>
      <c r="U85" s="230">
        <v>0</v>
      </c>
      <c r="V85" s="230">
        <v>0</v>
      </c>
      <c r="W85" s="242">
        <v>0</v>
      </c>
      <c r="X85" s="243">
        <v>0</v>
      </c>
      <c r="Y85" s="230">
        <v>0</v>
      </c>
      <c r="Z85" s="230">
        <v>0</v>
      </c>
      <c r="AA85" s="230">
        <v>0</v>
      </c>
      <c r="AB85" s="243">
        <f t="shared" si="8"/>
        <v>0</v>
      </c>
      <c r="AC85" s="230">
        <f t="shared" si="8"/>
        <v>0</v>
      </c>
      <c r="AD85" s="230">
        <f t="shared" si="8"/>
        <v>0</v>
      </c>
      <c r="AE85" s="230">
        <f t="shared" si="8"/>
        <v>0</v>
      </c>
      <c r="AF85" s="231">
        <f t="shared" si="9"/>
        <v>1</v>
      </c>
    </row>
    <row r="86" spans="2:32" hidden="1" outlineLevel="1" x14ac:dyDescent="0.25">
      <c r="B86" s="232" t="s">
        <v>460</v>
      </c>
      <c r="C86" s="231">
        <v>1</v>
      </c>
      <c r="D86" s="230">
        <v>0</v>
      </c>
      <c r="E86" s="230">
        <v>0</v>
      </c>
      <c r="F86" s="230">
        <v>0</v>
      </c>
      <c r="G86" s="242">
        <v>0</v>
      </c>
      <c r="H86" s="243">
        <v>0</v>
      </c>
      <c r="I86" s="230">
        <v>0</v>
      </c>
      <c r="J86" s="230">
        <v>0</v>
      </c>
      <c r="K86" s="242">
        <v>0</v>
      </c>
      <c r="L86" s="243">
        <v>0</v>
      </c>
      <c r="M86" s="230">
        <v>0</v>
      </c>
      <c r="N86" s="230">
        <v>0</v>
      </c>
      <c r="O86" s="242">
        <v>0</v>
      </c>
      <c r="P86" s="243">
        <v>0</v>
      </c>
      <c r="Q86" s="230">
        <v>0</v>
      </c>
      <c r="R86" s="230">
        <v>0</v>
      </c>
      <c r="S86" s="242">
        <v>0</v>
      </c>
      <c r="T86" s="243">
        <v>0</v>
      </c>
      <c r="U86" s="230">
        <v>0</v>
      </c>
      <c r="V86" s="230">
        <v>0</v>
      </c>
      <c r="W86" s="242">
        <v>0</v>
      </c>
      <c r="X86" s="243">
        <v>0</v>
      </c>
      <c r="Y86" s="230">
        <v>0</v>
      </c>
      <c r="Z86" s="230">
        <v>0</v>
      </c>
      <c r="AA86" s="230">
        <v>0</v>
      </c>
      <c r="AB86" s="243">
        <f t="shared" si="8"/>
        <v>0</v>
      </c>
      <c r="AC86" s="230">
        <f t="shared" si="8"/>
        <v>0</v>
      </c>
      <c r="AD86" s="230">
        <f t="shared" si="8"/>
        <v>0</v>
      </c>
      <c r="AE86" s="230">
        <f t="shared" si="8"/>
        <v>0</v>
      </c>
      <c r="AF86" s="231">
        <f t="shared" si="9"/>
        <v>1</v>
      </c>
    </row>
    <row r="87" spans="2:32" collapsed="1" x14ac:dyDescent="0.25">
      <c r="B87" s="184" t="s">
        <v>98</v>
      </c>
      <c r="C87" s="231">
        <f t="shared" ref="C87:AA87" si="10">SUM(C88:C125)</f>
        <v>38</v>
      </c>
      <c r="D87" s="230">
        <f t="shared" si="10"/>
        <v>0</v>
      </c>
      <c r="E87" s="230">
        <f t="shared" si="10"/>
        <v>0</v>
      </c>
      <c r="F87" s="230">
        <f t="shared" si="10"/>
        <v>0</v>
      </c>
      <c r="G87" s="242">
        <f t="shared" si="10"/>
        <v>0</v>
      </c>
      <c r="H87" s="243">
        <f t="shared" si="10"/>
        <v>0</v>
      </c>
      <c r="I87" s="230">
        <f t="shared" si="10"/>
        <v>0</v>
      </c>
      <c r="J87" s="230">
        <f t="shared" si="10"/>
        <v>0</v>
      </c>
      <c r="K87" s="242">
        <f t="shared" si="10"/>
        <v>0</v>
      </c>
      <c r="L87" s="243">
        <f t="shared" si="10"/>
        <v>0</v>
      </c>
      <c r="M87" s="230">
        <f t="shared" si="10"/>
        <v>0</v>
      </c>
      <c r="N87" s="230">
        <f t="shared" si="10"/>
        <v>0</v>
      </c>
      <c r="O87" s="242">
        <f t="shared" si="10"/>
        <v>0</v>
      </c>
      <c r="P87" s="243">
        <f t="shared" si="10"/>
        <v>0</v>
      </c>
      <c r="Q87" s="230">
        <f t="shared" si="10"/>
        <v>0</v>
      </c>
      <c r="R87" s="230">
        <f t="shared" si="10"/>
        <v>0</v>
      </c>
      <c r="S87" s="242">
        <f t="shared" si="10"/>
        <v>0</v>
      </c>
      <c r="T87" s="243">
        <f t="shared" si="10"/>
        <v>0</v>
      </c>
      <c r="U87" s="230">
        <f t="shared" si="10"/>
        <v>0</v>
      </c>
      <c r="V87" s="230">
        <f t="shared" si="10"/>
        <v>0</v>
      </c>
      <c r="W87" s="242">
        <f t="shared" si="10"/>
        <v>0</v>
      </c>
      <c r="X87" s="243">
        <f t="shared" si="10"/>
        <v>0</v>
      </c>
      <c r="Y87" s="230">
        <f t="shared" si="10"/>
        <v>0</v>
      </c>
      <c r="Z87" s="230">
        <f t="shared" si="10"/>
        <v>0</v>
      </c>
      <c r="AA87" s="230">
        <f t="shared" si="10"/>
        <v>0</v>
      </c>
      <c r="AB87" s="243">
        <f t="shared" si="8"/>
        <v>0</v>
      </c>
      <c r="AC87" s="230">
        <f t="shared" si="8"/>
        <v>0</v>
      </c>
      <c r="AD87" s="230">
        <f t="shared" si="8"/>
        <v>0</v>
      </c>
      <c r="AE87" s="230">
        <f t="shared" si="8"/>
        <v>0</v>
      </c>
      <c r="AF87" s="231">
        <f t="shared" si="9"/>
        <v>38</v>
      </c>
    </row>
    <row r="88" spans="2:32" hidden="1" outlineLevel="1" x14ac:dyDescent="0.25">
      <c r="B88" s="232" t="s">
        <v>461</v>
      </c>
      <c r="C88" s="231">
        <v>1</v>
      </c>
      <c r="D88" s="230">
        <v>0</v>
      </c>
      <c r="E88" s="230">
        <v>0</v>
      </c>
      <c r="F88" s="230">
        <v>0</v>
      </c>
      <c r="G88" s="242">
        <v>0</v>
      </c>
      <c r="H88" s="243">
        <v>0</v>
      </c>
      <c r="I88" s="230">
        <v>0</v>
      </c>
      <c r="J88" s="230">
        <v>0</v>
      </c>
      <c r="K88" s="242">
        <v>0</v>
      </c>
      <c r="L88" s="243">
        <v>0</v>
      </c>
      <c r="M88" s="230">
        <v>0</v>
      </c>
      <c r="N88" s="230">
        <v>0</v>
      </c>
      <c r="O88" s="242">
        <v>0</v>
      </c>
      <c r="P88" s="243">
        <v>0</v>
      </c>
      <c r="Q88" s="230">
        <v>0</v>
      </c>
      <c r="R88" s="230">
        <v>0</v>
      </c>
      <c r="S88" s="242">
        <v>0</v>
      </c>
      <c r="T88" s="243">
        <v>0</v>
      </c>
      <c r="U88" s="230">
        <v>0</v>
      </c>
      <c r="V88" s="230">
        <v>0</v>
      </c>
      <c r="W88" s="242">
        <v>0</v>
      </c>
      <c r="X88" s="243">
        <v>0</v>
      </c>
      <c r="Y88" s="230">
        <v>0</v>
      </c>
      <c r="Z88" s="230">
        <v>0</v>
      </c>
      <c r="AA88" s="230">
        <v>0</v>
      </c>
      <c r="AB88" s="243">
        <f t="shared" si="8"/>
        <v>0</v>
      </c>
      <c r="AC88" s="230">
        <f t="shared" si="8"/>
        <v>0</v>
      </c>
      <c r="AD88" s="230">
        <f t="shared" si="8"/>
        <v>0</v>
      </c>
      <c r="AE88" s="230">
        <f t="shared" si="8"/>
        <v>0</v>
      </c>
      <c r="AF88" s="231">
        <f t="shared" si="9"/>
        <v>1</v>
      </c>
    </row>
    <row r="89" spans="2:32" hidden="1" outlineLevel="1" x14ac:dyDescent="0.25">
      <c r="B89" s="232" t="s">
        <v>462</v>
      </c>
      <c r="C89" s="231">
        <v>1</v>
      </c>
      <c r="D89" s="230">
        <v>0</v>
      </c>
      <c r="E89" s="230">
        <v>0</v>
      </c>
      <c r="F89" s="230">
        <v>0</v>
      </c>
      <c r="G89" s="242">
        <v>0</v>
      </c>
      <c r="H89" s="243">
        <v>0</v>
      </c>
      <c r="I89" s="230">
        <v>0</v>
      </c>
      <c r="J89" s="230">
        <v>0</v>
      </c>
      <c r="K89" s="242">
        <v>0</v>
      </c>
      <c r="L89" s="243">
        <v>0</v>
      </c>
      <c r="M89" s="230">
        <v>0</v>
      </c>
      <c r="N89" s="230">
        <v>0</v>
      </c>
      <c r="O89" s="242">
        <v>0</v>
      </c>
      <c r="P89" s="243">
        <v>0</v>
      </c>
      <c r="Q89" s="230">
        <v>0</v>
      </c>
      <c r="R89" s="230">
        <v>0</v>
      </c>
      <c r="S89" s="242">
        <v>0</v>
      </c>
      <c r="T89" s="243">
        <v>0</v>
      </c>
      <c r="U89" s="230">
        <v>0</v>
      </c>
      <c r="V89" s="230">
        <v>0</v>
      </c>
      <c r="W89" s="242">
        <v>0</v>
      </c>
      <c r="X89" s="243">
        <v>0</v>
      </c>
      <c r="Y89" s="230">
        <v>0</v>
      </c>
      <c r="Z89" s="230">
        <v>0</v>
      </c>
      <c r="AA89" s="230">
        <v>0</v>
      </c>
      <c r="AB89" s="243">
        <f t="shared" si="8"/>
        <v>0</v>
      </c>
      <c r="AC89" s="230">
        <f t="shared" si="8"/>
        <v>0</v>
      </c>
      <c r="AD89" s="230">
        <f t="shared" si="8"/>
        <v>0</v>
      </c>
      <c r="AE89" s="230">
        <f t="shared" si="8"/>
        <v>0</v>
      </c>
      <c r="AF89" s="231">
        <f t="shared" si="9"/>
        <v>1</v>
      </c>
    </row>
    <row r="90" spans="2:32" hidden="1" outlineLevel="1" x14ac:dyDescent="0.25">
      <c r="B90" s="232" t="s">
        <v>463</v>
      </c>
      <c r="C90" s="231">
        <v>1</v>
      </c>
      <c r="D90" s="230">
        <v>0</v>
      </c>
      <c r="E90" s="230">
        <v>0</v>
      </c>
      <c r="F90" s="230">
        <v>0</v>
      </c>
      <c r="G90" s="242">
        <v>0</v>
      </c>
      <c r="H90" s="243">
        <v>0</v>
      </c>
      <c r="I90" s="230">
        <v>0</v>
      </c>
      <c r="J90" s="230">
        <v>0</v>
      </c>
      <c r="K90" s="242">
        <v>0</v>
      </c>
      <c r="L90" s="243">
        <v>0</v>
      </c>
      <c r="M90" s="230">
        <v>0</v>
      </c>
      <c r="N90" s="230">
        <v>0</v>
      </c>
      <c r="O90" s="242">
        <v>0</v>
      </c>
      <c r="P90" s="243">
        <v>0</v>
      </c>
      <c r="Q90" s="230">
        <v>0</v>
      </c>
      <c r="R90" s="230">
        <v>0</v>
      </c>
      <c r="S90" s="242">
        <v>0</v>
      </c>
      <c r="T90" s="243">
        <v>0</v>
      </c>
      <c r="U90" s="230">
        <v>0</v>
      </c>
      <c r="V90" s="230">
        <v>0</v>
      </c>
      <c r="W90" s="242">
        <v>0</v>
      </c>
      <c r="X90" s="243">
        <v>0</v>
      </c>
      <c r="Y90" s="230">
        <v>0</v>
      </c>
      <c r="Z90" s="230">
        <v>0</v>
      </c>
      <c r="AA90" s="230">
        <v>0</v>
      </c>
      <c r="AB90" s="243">
        <f t="shared" si="8"/>
        <v>0</v>
      </c>
      <c r="AC90" s="230">
        <f t="shared" si="8"/>
        <v>0</v>
      </c>
      <c r="AD90" s="230">
        <f t="shared" si="8"/>
        <v>0</v>
      </c>
      <c r="AE90" s="230">
        <f t="shared" si="8"/>
        <v>0</v>
      </c>
      <c r="AF90" s="231">
        <f t="shared" si="9"/>
        <v>1</v>
      </c>
    </row>
    <row r="91" spans="2:32" hidden="1" outlineLevel="1" x14ac:dyDescent="0.25">
      <c r="B91" s="232" t="s">
        <v>464</v>
      </c>
      <c r="C91" s="231">
        <v>1</v>
      </c>
      <c r="D91" s="230">
        <v>0</v>
      </c>
      <c r="E91" s="230">
        <v>0</v>
      </c>
      <c r="F91" s="230">
        <v>0</v>
      </c>
      <c r="G91" s="242">
        <v>0</v>
      </c>
      <c r="H91" s="243">
        <v>0</v>
      </c>
      <c r="I91" s="230">
        <v>0</v>
      </c>
      <c r="J91" s="230">
        <v>0</v>
      </c>
      <c r="K91" s="242">
        <v>0</v>
      </c>
      <c r="L91" s="243">
        <v>0</v>
      </c>
      <c r="M91" s="230">
        <v>0</v>
      </c>
      <c r="N91" s="230">
        <v>0</v>
      </c>
      <c r="O91" s="242">
        <v>0</v>
      </c>
      <c r="P91" s="243">
        <v>0</v>
      </c>
      <c r="Q91" s="230">
        <v>0</v>
      </c>
      <c r="R91" s="230">
        <v>0</v>
      </c>
      <c r="S91" s="242">
        <v>0</v>
      </c>
      <c r="T91" s="243">
        <v>0</v>
      </c>
      <c r="U91" s="230">
        <v>0</v>
      </c>
      <c r="V91" s="230">
        <v>0</v>
      </c>
      <c r="W91" s="242">
        <v>0</v>
      </c>
      <c r="X91" s="243">
        <v>0</v>
      </c>
      <c r="Y91" s="230">
        <v>0</v>
      </c>
      <c r="Z91" s="230">
        <v>0</v>
      </c>
      <c r="AA91" s="230">
        <v>0</v>
      </c>
      <c r="AB91" s="243">
        <f t="shared" si="8"/>
        <v>0</v>
      </c>
      <c r="AC91" s="230">
        <f t="shared" si="8"/>
        <v>0</v>
      </c>
      <c r="AD91" s="230">
        <f t="shared" si="8"/>
        <v>0</v>
      </c>
      <c r="AE91" s="230">
        <f t="shared" si="8"/>
        <v>0</v>
      </c>
      <c r="AF91" s="231">
        <f t="shared" si="9"/>
        <v>1</v>
      </c>
    </row>
    <row r="92" spans="2:32" hidden="1" outlineLevel="1" x14ac:dyDescent="0.25">
      <c r="B92" s="232" t="s">
        <v>465</v>
      </c>
      <c r="C92" s="231">
        <v>1</v>
      </c>
      <c r="D92" s="230">
        <v>0</v>
      </c>
      <c r="E92" s="230">
        <v>0</v>
      </c>
      <c r="F92" s="230">
        <v>0</v>
      </c>
      <c r="G92" s="242">
        <v>0</v>
      </c>
      <c r="H92" s="243">
        <v>0</v>
      </c>
      <c r="I92" s="230">
        <v>0</v>
      </c>
      <c r="J92" s="230">
        <v>0</v>
      </c>
      <c r="K92" s="242">
        <v>0</v>
      </c>
      <c r="L92" s="243">
        <v>0</v>
      </c>
      <c r="M92" s="230">
        <v>0</v>
      </c>
      <c r="N92" s="230">
        <v>0</v>
      </c>
      <c r="O92" s="242">
        <v>0</v>
      </c>
      <c r="P92" s="243">
        <v>0</v>
      </c>
      <c r="Q92" s="230">
        <v>0</v>
      </c>
      <c r="R92" s="230">
        <v>0</v>
      </c>
      <c r="S92" s="242">
        <v>0</v>
      </c>
      <c r="T92" s="243">
        <v>0</v>
      </c>
      <c r="U92" s="230">
        <v>0</v>
      </c>
      <c r="V92" s="230">
        <v>0</v>
      </c>
      <c r="W92" s="242">
        <v>0</v>
      </c>
      <c r="X92" s="243">
        <v>0</v>
      </c>
      <c r="Y92" s="230">
        <v>0</v>
      </c>
      <c r="Z92" s="230">
        <v>0</v>
      </c>
      <c r="AA92" s="230">
        <v>0</v>
      </c>
      <c r="AB92" s="243">
        <f t="shared" si="8"/>
        <v>0</v>
      </c>
      <c r="AC92" s="230">
        <f t="shared" si="8"/>
        <v>0</v>
      </c>
      <c r="AD92" s="230">
        <f t="shared" si="8"/>
        <v>0</v>
      </c>
      <c r="AE92" s="230">
        <f t="shared" si="8"/>
        <v>0</v>
      </c>
      <c r="AF92" s="231">
        <f t="shared" si="9"/>
        <v>1</v>
      </c>
    </row>
    <row r="93" spans="2:32" hidden="1" outlineLevel="1" x14ac:dyDescent="0.25">
      <c r="B93" s="232" t="s">
        <v>466</v>
      </c>
      <c r="C93" s="231">
        <v>1</v>
      </c>
      <c r="D93" s="230">
        <v>0</v>
      </c>
      <c r="E93" s="230">
        <v>0</v>
      </c>
      <c r="F93" s="230">
        <v>0</v>
      </c>
      <c r="G93" s="242">
        <v>0</v>
      </c>
      <c r="H93" s="243">
        <v>0</v>
      </c>
      <c r="I93" s="230">
        <v>0</v>
      </c>
      <c r="J93" s="230">
        <v>0</v>
      </c>
      <c r="K93" s="242">
        <v>0</v>
      </c>
      <c r="L93" s="243">
        <v>0</v>
      </c>
      <c r="M93" s="230">
        <v>0</v>
      </c>
      <c r="N93" s="230">
        <v>0</v>
      </c>
      <c r="O93" s="242">
        <v>0</v>
      </c>
      <c r="P93" s="243">
        <v>0</v>
      </c>
      <c r="Q93" s="230">
        <v>0</v>
      </c>
      <c r="R93" s="230">
        <v>0</v>
      </c>
      <c r="S93" s="242">
        <v>0</v>
      </c>
      <c r="T93" s="243">
        <v>0</v>
      </c>
      <c r="U93" s="230">
        <v>0</v>
      </c>
      <c r="V93" s="230">
        <v>0</v>
      </c>
      <c r="W93" s="242">
        <v>0</v>
      </c>
      <c r="X93" s="243">
        <v>0</v>
      </c>
      <c r="Y93" s="230">
        <v>0</v>
      </c>
      <c r="Z93" s="230">
        <v>0</v>
      </c>
      <c r="AA93" s="230">
        <v>0</v>
      </c>
      <c r="AB93" s="243">
        <f t="shared" si="8"/>
        <v>0</v>
      </c>
      <c r="AC93" s="230">
        <f t="shared" si="8"/>
        <v>0</v>
      </c>
      <c r="AD93" s="230">
        <f t="shared" si="8"/>
        <v>0</v>
      </c>
      <c r="AE93" s="230">
        <f t="shared" si="8"/>
        <v>0</v>
      </c>
      <c r="AF93" s="231">
        <f t="shared" si="9"/>
        <v>1</v>
      </c>
    </row>
    <row r="94" spans="2:32" hidden="1" outlineLevel="1" x14ac:dyDescent="0.25">
      <c r="B94" s="232" t="s">
        <v>467</v>
      </c>
      <c r="C94" s="231">
        <v>1</v>
      </c>
      <c r="D94" s="230">
        <v>0</v>
      </c>
      <c r="E94" s="230">
        <v>0</v>
      </c>
      <c r="F94" s="230">
        <v>0</v>
      </c>
      <c r="G94" s="242">
        <v>0</v>
      </c>
      <c r="H94" s="243">
        <v>0</v>
      </c>
      <c r="I94" s="230">
        <v>0</v>
      </c>
      <c r="J94" s="230">
        <v>0</v>
      </c>
      <c r="K94" s="242">
        <v>0</v>
      </c>
      <c r="L94" s="243">
        <v>0</v>
      </c>
      <c r="M94" s="230">
        <v>0</v>
      </c>
      <c r="N94" s="230">
        <v>0</v>
      </c>
      <c r="O94" s="242">
        <v>0</v>
      </c>
      <c r="P94" s="243">
        <v>0</v>
      </c>
      <c r="Q94" s="230">
        <v>0</v>
      </c>
      <c r="R94" s="230">
        <v>0</v>
      </c>
      <c r="S94" s="242">
        <v>0</v>
      </c>
      <c r="T94" s="243">
        <v>0</v>
      </c>
      <c r="U94" s="230">
        <v>0</v>
      </c>
      <c r="V94" s="230">
        <v>0</v>
      </c>
      <c r="W94" s="242">
        <v>0</v>
      </c>
      <c r="X94" s="243">
        <v>0</v>
      </c>
      <c r="Y94" s="230">
        <v>0</v>
      </c>
      <c r="Z94" s="230">
        <v>0</v>
      </c>
      <c r="AA94" s="230">
        <v>0</v>
      </c>
      <c r="AB94" s="243">
        <f t="shared" si="8"/>
        <v>0</v>
      </c>
      <c r="AC94" s="230">
        <f t="shared" si="8"/>
        <v>0</v>
      </c>
      <c r="AD94" s="230">
        <f t="shared" si="8"/>
        <v>0</v>
      </c>
      <c r="AE94" s="230">
        <f t="shared" si="8"/>
        <v>0</v>
      </c>
      <c r="AF94" s="231">
        <f t="shared" si="9"/>
        <v>1</v>
      </c>
    </row>
    <row r="95" spans="2:32" hidden="1" outlineLevel="1" x14ac:dyDescent="0.25">
      <c r="B95" s="232" t="s">
        <v>468</v>
      </c>
      <c r="C95" s="231">
        <v>1</v>
      </c>
      <c r="D95" s="230">
        <v>0</v>
      </c>
      <c r="E95" s="230">
        <v>0</v>
      </c>
      <c r="F95" s="230">
        <v>0</v>
      </c>
      <c r="G95" s="242">
        <v>0</v>
      </c>
      <c r="H95" s="243">
        <v>0</v>
      </c>
      <c r="I95" s="230">
        <v>0</v>
      </c>
      <c r="J95" s="230">
        <v>0</v>
      </c>
      <c r="K95" s="242">
        <v>0</v>
      </c>
      <c r="L95" s="243">
        <v>0</v>
      </c>
      <c r="M95" s="230">
        <v>0</v>
      </c>
      <c r="N95" s="230">
        <v>0</v>
      </c>
      <c r="O95" s="242">
        <v>0</v>
      </c>
      <c r="P95" s="243">
        <v>0</v>
      </c>
      <c r="Q95" s="230">
        <v>0</v>
      </c>
      <c r="R95" s="230">
        <v>0</v>
      </c>
      <c r="S95" s="242">
        <v>0</v>
      </c>
      <c r="T95" s="243">
        <v>0</v>
      </c>
      <c r="U95" s="230">
        <v>0</v>
      </c>
      <c r="V95" s="230">
        <v>0</v>
      </c>
      <c r="W95" s="242">
        <v>0</v>
      </c>
      <c r="X95" s="243">
        <v>0</v>
      </c>
      <c r="Y95" s="230">
        <v>0</v>
      </c>
      <c r="Z95" s="230">
        <v>0</v>
      </c>
      <c r="AA95" s="230">
        <v>0</v>
      </c>
      <c r="AB95" s="243">
        <f t="shared" si="8"/>
        <v>0</v>
      </c>
      <c r="AC95" s="230">
        <f t="shared" si="8"/>
        <v>0</v>
      </c>
      <c r="AD95" s="230">
        <f t="shared" si="8"/>
        <v>0</v>
      </c>
      <c r="AE95" s="230">
        <f t="shared" si="8"/>
        <v>0</v>
      </c>
      <c r="AF95" s="231">
        <f t="shared" si="9"/>
        <v>1</v>
      </c>
    </row>
    <row r="96" spans="2:32" hidden="1" outlineLevel="1" x14ac:dyDescent="0.25">
      <c r="B96" s="232" t="s">
        <v>469</v>
      </c>
      <c r="C96" s="231">
        <v>1</v>
      </c>
      <c r="D96" s="230">
        <v>0</v>
      </c>
      <c r="E96" s="230">
        <v>0</v>
      </c>
      <c r="F96" s="230">
        <v>0</v>
      </c>
      <c r="G96" s="242">
        <v>0</v>
      </c>
      <c r="H96" s="243">
        <v>0</v>
      </c>
      <c r="I96" s="230">
        <v>0</v>
      </c>
      <c r="J96" s="230">
        <v>0</v>
      </c>
      <c r="K96" s="242">
        <v>0</v>
      </c>
      <c r="L96" s="243">
        <v>0</v>
      </c>
      <c r="M96" s="230">
        <v>0</v>
      </c>
      <c r="N96" s="230">
        <v>0</v>
      </c>
      <c r="O96" s="242">
        <v>0</v>
      </c>
      <c r="P96" s="243">
        <v>0</v>
      </c>
      <c r="Q96" s="230">
        <v>0</v>
      </c>
      <c r="R96" s="230">
        <v>0</v>
      </c>
      <c r="S96" s="242">
        <v>0</v>
      </c>
      <c r="T96" s="243">
        <v>0</v>
      </c>
      <c r="U96" s="230">
        <v>0</v>
      </c>
      <c r="V96" s="230">
        <v>0</v>
      </c>
      <c r="W96" s="242">
        <v>0</v>
      </c>
      <c r="X96" s="243">
        <v>0</v>
      </c>
      <c r="Y96" s="230">
        <v>0</v>
      </c>
      <c r="Z96" s="230">
        <v>0</v>
      </c>
      <c r="AA96" s="230">
        <v>0</v>
      </c>
      <c r="AB96" s="243">
        <f t="shared" si="8"/>
        <v>0</v>
      </c>
      <c r="AC96" s="230">
        <f t="shared" si="8"/>
        <v>0</v>
      </c>
      <c r="AD96" s="230">
        <f t="shared" si="8"/>
        <v>0</v>
      </c>
      <c r="AE96" s="230">
        <f t="shared" si="8"/>
        <v>0</v>
      </c>
      <c r="AF96" s="231">
        <f t="shared" si="9"/>
        <v>1</v>
      </c>
    </row>
    <row r="97" spans="2:32" hidden="1" outlineLevel="1" x14ac:dyDescent="0.25">
      <c r="B97" s="232" t="s">
        <v>470</v>
      </c>
      <c r="C97" s="231">
        <v>1</v>
      </c>
      <c r="D97" s="230">
        <v>0</v>
      </c>
      <c r="E97" s="230">
        <v>0</v>
      </c>
      <c r="F97" s="230">
        <v>0</v>
      </c>
      <c r="G97" s="242">
        <v>0</v>
      </c>
      <c r="H97" s="243">
        <v>0</v>
      </c>
      <c r="I97" s="230">
        <v>0</v>
      </c>
      <c r="J97" s="230">
        <v>0</v>
      </c>
      <c r="K97" s="242">
        <v>0</v>
      </c>
      <c r="L97" s="243">
        <v>0</v>
      </c>
      <c r="M97" s="230">
        <v>0</v>
      </c>
      <c r="N97" s="230">
        <v>0</v>
      </c>
      <c r="O97" s="242">
        <v>0</v>
      </c>
      <c r="P97" s="243">
        <v>0</v>
      </c>
      <c r="Q97" s="230">
        <v>0</v>
      </c>
      <c r="R97" s="230">
        <v>0</v>
      </c>
      <c r="S97" s="242">
        <v>0</v>
      </c>
      <c r="T97" s="243">
        <v>0</v>
      </c>
      <c r="U97" s="230">
        <v>0</v>
      </c>
      <c r="V97" s="230">
        <v>0</v>
      </c>
      <c r="W97" s="242">
        <v>0</v>
      </c>
      <c r="X97" s="243">
        <v>0</v>
      </c>
      <c r="Y97" s="230">
        <v>0</v>
      </c>
      <c r="Z97" s="230">
        <v>0</v>
      </c>
      <c r="AA97" s="230">
        <v>0</v>
      </c>
      <c r="AB97" s="243">
        <f t="shared" si="8"/>
        <v>0</v>
      </c>
      <c r="AC97" s="230">
        <f t="shared" si="8"/>
        <v>0</v>
      </c>
      <c r="AD97" s="230">
        <f t="shared" si="8"/>
        <v>0</v>
      </c>
      <c r="AE97" s="230">
        <f t="shared" si="8"/>
        <v>0</v>
      </c>
      <c r="AF97" s="231">
        <f t="shared" si="9"/>
        <v>1</v>
      </c>
    </row>
    <row r="98" spans="2:32" hidden="1" outlineLevel="1" x14ac:dyDescent="0.25">
      <c r="B98" s="232" t="s">
        <v>471</v>
      </c>
      <c r="C98" s="231">
        <v>1</v>
      </c>
      <c r="D98" s="230">
        <v>0</v>
      </c>
      <c r="E98" s="230">
        <v>0</v>
      </c>
      <c r="F98" s="230">
        <v>0</v>
      </c>
      <c r="G98" s="242">
        <v>0</v>
      </c>
      <c r="H98" s="243">
        <v>0</v>
      </c>
      <c r="I98" s="230">
        <v>0</v>
      </c>
      <c r="J98" s="230">
        <v>0</v>
      </c>
      <c r="K98" s="242">
        <v>0</v>
      </c>
      <c r="L98" s="243">
        <v>0</v>
      </c>
      <c r="M98" s="230">
        <v>0</v>
      </c>
      <c r="N98" s="230">
        <v>0</v>
      </c>
      <c r="O98" s="242">
        <v>0</v>
      </c>
      <c r="P98" s="243">
        <v>0</v>
      </c>
      <c r="Q98" s="230">
        <v>0</v>
      </c>
      <c r="R98" s="230">
        <v>0</v>
      </c>
      <c r="S98" s="242">
        <v>0</v>
      </c>
      <c r="T98" s="243">
        <v>0</v>
      </c>
      <c r="U98" s="230">
        <v>0</v>
      </c>
      <c r="V98" s="230">
        <v>0</v>
      </c>
      <c r="W98" s="242">
        <v>0</v>
      </c>
      <c r="X98" s="243">
        <v>0</v>
      </c>
      <c r="Y98" s="230">
        <v>0</v>
      </c>
      <c r="Z98" s="230">
        <v>0</v>
      </c>
      <c r="AA98" s="230">
        <v>0</v>
      </c>
      <c r="AB98" s="243">
        <f t="shared" si="8"/>
        <v>0</v>
      </c>
      <c r="AC98" s="230">
        <f t="shared" si="8"/>
        <v>0</v>
      </c>
      <c r="AD98" s="230">
        <f t="shared" si="8"/>
        <v>0</v>
      </c>
      <c r="AE98" s="230">
        <f t="shared" si="8"/>
        <v>0</v>
      </c>
      <c r="AF98" s="231">
        <f t="shared" si="9"/>
        <v>1</v>
      </c>
    </row>
    <row r="99" spans="2:32" hidden="1" outlineLevel="1" x14ac:dyDescent="0.25">
      <c r="B99" s="232" t="s">
        <v>472</v>
      </c>
      <c r="C99" s="231">
        <v>1</v>
      </c>
      <c r="D99" s="230">
        <v>0</v>
      </c>
      <c r="E99" s="230">
        <v>0</v>
      </c>
      <c r="F99" s="230">
        <v>0</v>
      </c>
      <c r="G99" s="242">
        <v>0</v>
      </c>
      <c r="H99" s="243">
        <v>0</v>
      </c>
      <c r="I99" s="230">
        <v>0</v>
      </c>
      <c r="J99" s="230">
        <v>0</v>
      </c>
      <c r="K99" s="242">
        <v>0</v>
      </c>
      <c r="L99" s="243">
        <v>0</v>
      </c>
      <c r="M99" s="230">
        <v>0</v>
      </c>
      <c r="N99" s="230">
        <v>0</v>
      </c>
      <c r="O99" s="242">
        <v>0</v>
      </c>
      <c r="P99" s="243">
        <v>0</v>
      </c>
      <c r="Q99" s="230">
        <v>0</v>
      </c>
      <c r="R99" s="230">
        <v>0</v>
      </c>
      <c r="S99" s="242">
        <v>0</v>
      </c>
      <c r="T99" s="243">
        <v>0</v>
      </c>
      <c r="U99" s="230">
        <v>0</v>
      </c>
      <c r="V99" s="230">
        <v>0</v>
      </c>
      <c r="W99" s="242">
        <v>0</v>
      </c>
      <c r="X99" s="243">
        <v>0</v>
      </c>
      <c r="Y99" s="230">
        <v>0</v>
      </c>
      <c r="Z99" s="230">
        <v>0</v>
      </c>
      <c r="AA99" s="230">
        <v>0</v>
      </c>
      <c r="AB99" s="243">
        <f t="shared" si="8"/>
        <v>0</v>
      </c>
      <c r="AC99" s="230">
        <f t="shared" si="8"/>
        <v>0</v>
      </c>
      <c r="AD99" s="230">
        <f t="shared" si="8"/>
        <v>0</v>
      </c>
      <c r="AE99" s="230">
        <f t="shared" si="8"/>
        <v>0</v>
      </c>
      <c r="AF99" s="231">
        <f t="shared" si="9"/>
        <v>1</v>
      </c>
    </row>
    <row r="100" spans="2:32" hidden="1" outlineLevel="1" x14ac:dyDescent="0.25">
      <c r="B100" s="232" t="s">
        <v>473</v>
      </c>
      <c r="C100" s="231">
        <v>1</v>
      </c>
      <c r="D100" s="230">
        <v>0</v>
      </c>
      <c r="E100" s="230">
        <v>0</v>
      </c>
      <c r="F100" s="230">
        <v>0</v>
      </c>
      <c r="G100" s="242">
        <v>0</v>
      </c>
      <c r="H100" s="243">
        <v>0</v>
      </c>
      <c r="I100" s="230">
        <v>0</v>
      </c>
      <c r="J100" s="230">
        <v>0</v>
      </c>
      <c r="K100" s="242">
        <v>0</v>
      </c>
      <c r="L100" s="243">
        <v>0</v>
      </c>
      <c r="M100" s="230">
        <v>0</v>
      </c>
      <c r="N100" s="230">
        <v>0</v>
      </c>
      <c r="O100" s="242">
        <v>0</v>
      </c>
      <c r="P100" s="243">
        <v>0</v>
      </c>
      <c r="Q100" s="230">
        <v>0</v>
      </c>
      <c r="R100" s="230">
        <v>0</v>
      </c>
      <c r="S100" s="242">
        <v>0</v>
      </c>
      <c r="T100" s="243">
        <v>0</v>
      </c>
      <c r="U100" s="230">
        <v>0</v>
      </c>
      <c r="V100" s="230">
        <v>0</v>
      </c>
      <c r="W100" s="242">
        <v>0</v>
      </c>
      <c r="X100" s="243">
        <v>0</v>
      </c>
      <c r="Y100" s="230">
        <v>0</v>
      </c>
      <c r="Z100" s="230">
        <v>0</v>
      </c>
      <c r="AA100" s="230">
        <v>0</v>
      </c>
      <c r="AB100" s="243">
        <f t="shared" si="8"/>
        <v>0</v>
      </c>
      <c r="AC100" s="230">
        <f t="shared" si="8"/>
        <v>0</v>
      </c>
      <c r="AD100" s="230">
        <f t="shared" si="8"/>
        <v>0</v>
      </c>
      <c r="AE100" s="230">
        <f t="shared" si="8"/>
        <v>0</v>
      </c>
      <c r="AF100" s="231">
        <f t="shared" si="9"/>
        <v>1</v>
      </c>
    </row>
    <row r="101" spans="2:32" hidden="1" outlineLevel="1" x14ac:dyDescent="0.25">
      <c r="B101" s="232" t="s">
        <v>474</v>
      </c>
      <c r="C101" s="231">
        <v>1</v>
      </c>
      <c r="D101" s="230">
        <v>0</v>
      </c>
      <c r="E101" s="230">
        <v>0</v>
      </c>
      <c r="F101" s="230">
        <v>0</v>
      </c>
      <c r="G101" s="242">
        <v>0</v>
      </c>
      <c r="H101" s="243">
        <v>0</v>
      </c>
      <c r="I101" s="230">
        <v>0</v>
      </c>
      <c r="J101" s="230">
        <v>0</v>
      </c>
      <c r="K101" s="242">
        <v>0</v>
      </c>
      <c r="L101" s="243">
        <v>0</v>
      </c>
      <c r="M101" s="230">
        <v>0</v>
      </c>
      <c r="N101" s="230">
        <v>0</v>
      </c>
      <c r="O101" s="242">
        <v>0</v>
      </c>
      <c r="P101" s="243">
        <v>0</v>
      </c>
      <c r="Q101" s="230">
        <v>0</v>
      </c>
      <c r="R101" s="230">
        <v>0</v>
      </c>
      <c r="S101" s="242">
        <v>0</v>
      </c>
      <c r="T101" s="243">
        <v>0</v>
      </c>
      <c r="U101" s="230">
        <v>0</v>
      </c>
      <c r="V101" s="230">
        <v>0</v>
      </c>
      <c r="W101" s="242">
        <v>0</v>
      </c>
      <c r="X101" s="243">
        <v>0</v>
      </c>
      <c r="Y101" s="230">
        <v>0</v>
      </c>
      <c r="Z101" s="230">
        <v>0</v>
      </c>
      <c r="AA101" s="230">
        <v>0</v>
      </c>
      <c r="AB101" s="243">
        <f t="shared" si="8"/>
        <v>0</v>
      </c>
      <c r="AC101" s="230">
        <f t="shared" si="8"/>
        <v>0</v>
      </c>
      <c r="AD101" s="230">
        <f t="shared" si="8"/>
        <v>0</v>
      </c>
      <c r="AE101" s="230">
        <f t="shared" si="8"/>
        <v>0</v>
      </c>
      <c r="AF101" s="231">
        <f t="shared" si="9"/>
        <v>1</v>
      </c>
    </row>
    <row r="102" spans="2:32" hidden="1" outlineLevel="1" x14ac:dyDescent="0.25">
      <c r="B102" s="232" t="s">
        <v>475</v>
      </c>
      <c r="C102" s="231">
        <v>1</v>
      </c>
      <c r="D102" s="230">
        <v>0</v>
      </c>
      <c r="E102" s="230">
        <v>0</v>
      </c>
      <c r="F102" s="230">
        <v>0</v>
      </c>
      <c r="G102" s="242">
        <v>0</v>
      </c>
      <c r="H102" s="243">
        <v>0</v>
      </c>
      <c r="I102" s="230">
        <v>0</v>
      </c>
      <c r="J102" s="230">
        <v>0</v>
      </c>
      <c r="K102" s="242">
        <v>0</v>
      </c>
      <c r="L102" s="243">
        <v>0</v>
      </c>
      <c r="M102" s="230">
        <v>0</v>
      </c>
      <c r="N102" s="230">
        <v>0</v>
      </c>
      <c r="O102" s="242">
        <v>0</v>
      </c>
      <c r="P102" s="243">
        <v>0</v>
      </c>
      <c r="Q102" s="230">
        <v>0</v>
      </c>
      <c r="R102" s="230">
        <v>0</v>
      </c>
      <c r="S102" s="242">
        <v>0</v>
      </c>
      <c r="T102" s="243">
        <v>0</v>
      </c>
      <c r="U102" s="230">
        <v>0</v>
      </c>
      <c r="V102" s="230">
        <v>0</v>
      </c>
      <c r="W102" s="242">
        <v>0</v>
      </c>
      <c r="X102" s="243">
        <v>0</v>
      </c>
      <c r="Y102" s="230">
        <v>0</v>
      </c>
      <c r="Z102" s="230">
        <v>0</v>
      </c>
      <c r="AA102" s="230">
        <v>0</v>
      </c>
      <c r="AB102" s="243">
        <f t="shared" si="8"/>
        <v>0</v>
      </c>
      <c r="AC102" s="230">
        <f t="shared" si="8"/>
        <v>0</v>
      </c>
      <c r="AD102" s="230">
        <f t="shared" si="8"/>
        <v>0</v>
      </c>
      <c r="AE102" s="230">
        <f t="shared" si="8"/>
        <v>0</v>
      </c>
      <c r="AF102" s="231">
        <f t="shared" si="9"/>
        <v>1</v>
      </c>
    </row>
    <row r="103" spans="2:32" hidden="1" outlineLevel="1" x14ac:dyDescent="0.25">
      <c r="B103" s="232" t="s">
        <v>476</v>
      </c>
      <c r="C103" s="231">
        <v>1</v>
      </c>
      <c r="D103" s="230">
        <v>0</v>
      </c>
      <c r="E103" s="230">
        <v>0</v>
      </c>
      <c r="F103" s="230">
        <v>0</v>
      </c>
      <c r="G103" s="242">
        <v>0</v>
      </c>
      <c r="H103" s="243">
        <v>0</v>
      </c>
      <c r="I103" s="230">
        <v>0</v>
      </c>
      <c r="J103" s="230">
        <v>0</v>
      </c>
      <c r="K103" s="242">
        <v>0</v>
      </c>
      <c r="L103" s="243">
        <v>0</v>
      </c>
      <c r="M103" s="230">
        <v>0</v>
      </c>
      <c r="N103" s="230">
        <v>0</v>
      </c>
      <c r="O103" s="242">
        <v>0</v>
      </c>
      <c r="P103" s="243">
        <v>0</v>
      </c>
      <c r="Q103" s="230">
        <v>0</v>
      </c>
      <c r="R103" s="230">
        <v>0</v>
      </c>
      <c r="S103" s="242">
        <v>0</v>
      </c>
      <c r="T103" s="243">
        <v>0</v>
      </c>
      <c r="U103" s="230">
        <v>0</v>
      </c>
      <c r="V103" s="230">
        <v>0</v>
      </c>
      <c r="W103" s="242">
        <v>0</v>
      </c>
      <c r="X103" s="243">
        <v>0</v>
      </c>
      <c r="Y103" s="230">
        <v>0</v>
      </c>
      <c r="Z103" s="230">
        <v>0</v>
      </c>
      <c r="AA103" s="230">
        <v>0</v>
      </c>
      <c r="AB103" s="243">
        <f t="shared" si="8"/>
        <v>0</v>
      </c>
      <c r="AC103" s="230">
        <f t="shared" si="8"/>
        <v>0</v>
      </c>
      <c r="AD103" s="230">
        <f t="shared" si="8"/>
        <v>0</v>
      </c>
      <c r="AE103" s="230">
        <f t="shared" si="8"/>
        <v>0</v>
      </c>
      <c r="AF103" s="231">
        <f t="shared" si="9"/>
        <v>1</v>
      </c>
    </row>
    <row r="104" spans="2:32" hidden="1" outlineLevel="1" x14ac:dyDescent="0.25">
      <c r="B104" s="232" t="s">
        <v>477</v>
      </c>
      <c r="C104" s="231">
        <v>1</v>
      </c>
      <c r="D104" s="230">
        <v>0</v>
      </c>
      <c r="E104" s="230">
        <v>0</v>
      </c>
      <c r="F104" s="230">
        <v>0</v>
      </c>
      <c r="G104" s="242">
        <v>0</v>
      </c>
      <c r="H104" s="243">
        <v>0</v>
      </c>
      <c r="I104" s="230">
        <v>0</v>
      </c>
      <c r="J104" s="230">
        <v>0</v>
      </c>
      <c r="K104" s="242">
        <v>0</v>
      </c>
      <c r="L104" s="243">
        <v>0</v>
      </c>
      <c r="M104" s="230">
        <v>0</v>
      </c>
      <c r="N104" s="230">
        <v>0</v>
      </c>
      <c r="O104" s="242">
        <v>0</v>
      </c>
      <c r="P104" s="243">
        <v>0</v>
      </c>
      <c r="Q104" s="230">
        <v>0</v>
      </c>
      <c r="R104" s="230">
        <v>0</v>
      </c>
      <c r="S104" s="242">
        <v>0</v>
      </c>
      <c r="T104" s="243">
        <v>0</v>
      </c>
      <c r="U104" s="230">
        <v>0</v>
      </c>
      <c r="V104" s="230">
        <v>0</v>
      </c>
      <c r="W104" s="242">
        <v>0</v>
      </c>
      <c r="X104" s="243">
        <v>0</v>
      </c>
      <c r="Y104" s="230">
        <v>0</v>
      </c>
      <c r="Z104" s="230">
        <v>0</v>
      </c>
      <c r="AA104" s="230">
        <v>0</v>
      </c>
      <c r="AB104" s="243">
        <f t="shared" si="8"/>
        <v>0</v>
      </c>
      <c r="AC104" s="230">
        <f t="shared" si="8"/>
        <v>0</v>
      </c>
      <c r="AD104" s="230">
        <f t="shared" si="8"/>
        <v>0</v>
      </c>
      <c r="AE104" s="230">
        <f t="shared" si="8"/>
        <v>0</v>
      </c>
      <c r="AF104" s="231">
        <f t="shared" si="9"/>
        <v>1</v>
      </c>
    </row>
    <row r="105" spans="2:32" hidden="1" outlineLevel="1" x14ac:dyDescent="0.25">
      <c r="B105" s="232" t="s">
        <v>478</v>
      </c>
      <c r="C105" s="231">
        <v>1</v>
      </c>
      <c r="D105" s="230">
        <v>0</v>
      </c>
      <c r="E105" s="230">
        <v>0</v>
      </c>
      <c r="F105" s="230">
        <v>0</v>
      </c>
      <c r="G105" s="242">
        <v>0</v>
      </c>
      <c r="H105" s="243">
        <v>0</v>
      </c>
      <c r="I105" s="230">
        <v>0</v>
      </c>
      <c r="J105" s="230">
        <v>0</v>
      </c>
      <c r="K105" s="242">
        <v>0</v>
      </c>
      <c r="L105" s="243">
        <v>0</v>
      </c>
      <c r="M105" s="230">
        <v>0</v>
      </c>
      <c r="N105" s="230">
        <v>0</v>
      </c>
      <c r="O105" s="242">
        <v>0</v>
      </c>
      <c r="P105" s="243">
        <v>0</v>
      </c>
      <c r="Q105" s="230">
        <v>0</v>
      </c>
      <c r="R105" s="230">
        <v>0</v>
      </c>
      <c r="S105" s="242">
        <v>0</v>
      </c>
      <c r="T105" s="243">
        <v>0</v>
      </c>
      <c r="U105" s="230">
        <v>0</v>
      </c>
      <c r="V105" s="230">
        <v>0</v>
      </c>
      <c r="W105" s="242">
        <v>0</v>
      </c>
      <c r="X105" s="243">
        <v>0</v>
      </c>
      <c r="Y105" s="230">
        <v>0</v>
      </c>
      <c r="Z105" s="230">
        <v>0</v>
      </c>
      <c r="AA105" s="230">
        <v>0</v>
      </c>
      <c r="AB105" s="243">
        <f t="shared" si="8"/>
        <v>0</v>
      </c>
      <c r="AC105" s="230">
        <f t="shared" si="8"/>
        <v>0</v>
      </c>
      <c r="AD105" s="230">
        <f t="shared" si="8"/>
        <v>0</v>
      </c>
      <c r="AE105" s="230">
        <f t="shared" si="8"/>
        <v>0</v>
      </c>
      <c r="AF105" s="231">
        <f t="shared" si="9"/>
        <v>1</v>
      </c>
    </row>
    <row r="106" spans="2:32" hidden="1" outlineLevel="1" x14ac:dyDescent="0.25">
      <c r="B106" s="232" t="s">
        <v>479</v>
      </c>
      <c r="C106" s="231">
        <v>1</v>
      </c>
      <c r="D106" s="230">
        <v>0</v>
      </c>
      <c r="E106" s="230">
        <v>0</v>
      </c>
      <c r="F106" s="230">
        <v>0</v>
      </c>
      <c r="G106" s="242">
        <v>0</v>
      </c>
      <c r="H106" s="243">
        <v>0</v>
      </c>
      <c r="I106" s="230">
        <v>0</v>
      </c>
      <c r="J106" s="230">
        <v>0</v>
      </c>
      <c r="K106" s="242">
        <v>0</v>
      </c>
      <c r="L106" s="243">
        <v>0</v>
      </c>
      <c r="M106" s="230">
        <v>0</v>
      </c>
      <c r="N106" s="230">
        <v>0</v>
      </c>
      <c r="O106" s="242">
        <v>0</v>
      </c>
      <c r="P106" s="243">
        <v>0</v>
      </c>
      <c r="Q106" s="230">
        <v>0</v>
      </c>
      <c r="R106" s="230">
        <v>0</v>
      </c>
      <c r="S106" s="242">
        <v>0</v>
      </c>
      <c r="T106" s="243">
        <v>0</v>
      </c>
      <c r="U106" s="230">
        <v>0</v>
      </c>
      <c r="V106" s="230">
        <v>0</v>
      </c>
      <c r="W106" s="242">
        <v>0</v>
      </c>
      <c r="X106" s="243">
        <v>0</v>
      </c>
      <c r="Y106" s="230">
        <v>0</v>
      </c>
      <c r="Z106" s="230">
        <v>0</v>
      </c>
      <c r="AA106" s="230">
        <v>0</v>
      </c>
      <c r="AB106" s="243">
        <f t="shared" si="8"/>
        <v>0</v>
      </c>
      <c r="AC106" s="230">
        <f t="shared" si="8"/>
        <v>0</v>
      </c>
      <c r="AD106" s="230">
        <f t="shared" si="8"/>
        <v>0</v>
      </c>
      <c r="AE106" s="230">
        <f t="shared" si="8"/>
        <v>0</v>
      </c>
      <c r="AF106" s="231">
        <f t="shared" si="9"/>
        <v>1</v>
      </c>
    </row>
    <row r="107" spans="2:32" hidden="1" outlineLevel="1" x14ac:dyDescent="0.25">
      <c r="B107" s="232" t="s">
        <v>480</v>
      </c>
      <c r="C107" s="231">
        <v>1</v>
      </c>
      <c r="D107" s="230">
        <v>0</v>
      </c>
      <c r="E107" s="230">
        <v>0</v>
      </c>
      <c r="F107" s="230">
        <v>0</v>
      </c>
      <c r="G107" s="242">
        <v>0</v>
      </c>
      <c r="H107" s="243">
        <v>0</v>
      </c>
      <c r="I107" s="230">
        <v>0</v>
      </c>
      <c r="J107" s="230">
        <v>0</v>
      </c>
      <c r="K107" s="242">
        <v>0</v>
      </c>
      <c r="L107" s="243">
        <v>0</v>
      </c>
      <c r="M107" s="230">
        <v>0</v>
      </c>
      <c r="N107" s="230">
        <v>0</v>
      </c>
      <c r="O107" s="242">
        <v>0</v>
      </c>
      <c r="P107" s="243">
        <v>0</v>
      </c>
      <c r="Q107" s="230">
        <v>0</v>
      </c>
      <c r="R107" s="230">
        <v>0</v>
      </c>
      <c r="S107" s="242">
        <v>0</v>
      </c>
      <c r="T107" s="243">
        <v>0</v>
      </c>
      <c r="U107" s="230">
        <v>0</v>
      </c>
      <c r="V107" s="230">
        <v>0</v>
      </c>
      <c r="W107" s="242">
        <v>0</v>
      </c>
      <c r="X107" s="243">
        <v>0</v>
      </c>
      <c r="Y107" s="230">
        <v>0</v>
      </c>
      <c r="Z107" s="230">
        <v>0</v>
      </c>
      <c r="AA107" s="230">
        <v>0</v>
      </c>
      <c r="AB107" s="243">
        <f t="shared" si="8"/>
        <v>0</v>
      </c>
      <c r="AC107" s="230">
        <f t="shared" si="8"/>
        <v>0</v>
      </c>
      <c r="AD107" s="230">
        <f t="shared" si="8"/>
        <v>0</v>
      </c>
      <c r="AE107" s="230">
        <f t="shared" si="8"/>
        <v>0</v>
      </c>
      <c r="AF107" s="231">
        <f t="shared" si="9"/>
        <v>1</v>
      </c>
    </row>
    <row r="108" spans="2:32" hidden="1" outlineLevel="1" x14ac:dyDescent="0.25">
      <c r="B108" s="232" t="s">
        <v>481</v>
      </c>
      <c r="C108" s="231">
        <v>1</v>
      </c>
      <c r="D108" s="230">
        <v>0</v>
      </c>
      <c r="E108" s="230">
        <v>0</v>
      </c>
      <c r="F108" s="230">
        <v>0</v>
      </c>
      <c r="G108" s="242">
        <v>0</v>
      </c>
      <c r="H108" s="243">
        <v>0</v>
      </c>
      <c r="I108" s="230">
        <v>0</v>
      </c>
      <c r="J108" s="230">
        <v>0</v>
      </c>
      <c r="K108" s="242">
        <v>0</v>
      </c>
      <c r="L108" s="243">
        <v>0</v>
      </c>
      <c r="M108" s="230">
        <v>0</v>
      </c>
      <c r="N108" s="230">
        <v>0</v>
      </c>
      <c r="O108" s="242">
        <v>0</v>
      </c>
      <c r="P108" s="243">
        <v>0</v>
      </c>
      <c r="Q108" s="230">
        <v>0</v>
      </c>
      <c r="R108" s="230">
        <v>0</v>
      </c>
      <c r="S108" s="242">
        <v>0</v>
      </c>
      <c r="T108" s="243">
        <v>0</v>
      </c>
      <c r="U108" s="230">
        <v>0</v>
      </c>
      <c r="V108" s="230">
        <v>0</v>
      </c>
      <c r="W108" s="242">
        <v>0</v>
      </c>
      <c r="X108" s="243">
        <v>0</v>
      </c>
      <c r="Y108" s="230">
        <v>0</v>
      </c>
      <c r="Z108" s="230">
        <v>0</v>
      </c>
      <c r="AA108" s="230">
        <v>0</v>
      </c>
      <c r="AB108" s="243">
        <f t="shared" si="8"/>
        <v>0</v>
      </c>
      <c r="AC108" s="230">
        <f t="shared" si="8"/>
        <v>0</v>
      </c>
      <c r="AD108" s="230">
        <f t="shared" si="8"/>
        <v>0</v>
      </c>
      <c r="AE108" s="230">
        <f t="shared" si="8"/>
        <v>0</v>
      </c>
      <c r="AF108" s="231">
        <f t="shared" si="9"/>
        <v>1</v>
      </c>
    </row>
    <row r="109" spans="2:32" hidden="1" outlineLevel="1" x14ac:dyDescent="0.25">
      <c r="B109" s="232" t="s">
        <v>482</v>
      </c>
      <c r="C109" s="231">
        <v>1</v>
      </c>
      <c r="D109" s="230">
        <v>0</v>
      </c>
      <c r="E109" s="230">
        <v>0</v>
      </c>
      <c r="F109" s="230">
        <v>0</v>
      </c>
      <c r="G109" s="242">
        <v>0</v>
      </c>
      <c r="H109" s="243">
        <v>0</v>
      </c>
      <c r="I109" s="230">
        <v>0</v>
      </c>
      <c r="J109" s="230">
        <v>0</v>
      </c>
      <c r="K109" s="242">
        <v>0</v>
      </c>
      <c r="L109" s="243">
        <v>0</v>
      </c>
      <c r="M109" s="230">
        <v>0</v>
      </c>
      <c r="N109" s="230">
        <v>0</v>
      </c>
      <c r="O109" s="242">
        <v>0</v>
      </c>
      <c r="P109" s="243">
        <v>0</v>
      </c>
      <c r="Q109" s="230">
        <v>0</v>
      </c>
      <c r="R109" s="230">
        <v>0</v>
      </c>
      <c r="S109" s="242">
        <v>0</v>
      </c>
      <c r="T109" s="243">
        <v>0</v>
      </c>
      <c r="U109" s="230">
        <v>0</v>
      </c>
      <c r="V109" s="230">
        <v>0</v>
      </c>
      <c r="W109" s="242">
        <v>0</v>
      </c>
      <c r="X109" s="243">
        <v>0</v>
      </c>
      <c r="Y109" s="230">
        <v>0</v>
      </c>
      <c r="Z109" s="230">
        <v>0</v>
      </c>
      <c r="AA109" s="230">
        <v>0</v>
      </c>
      <c r="AB109" s="243">
        <f t="shared" si="8"/>
        <v>0</v>
      </c>
      <c r="AC109" s="230">
        <f t="shared" si="8"/>
        <v>0</v>
      </c>
      <c r="AD109" s="230">
        <f t="shared" si="8"/>
        <v>0</v>
      </c>
      <c r="AE109" s="230">
        <f t="shared" si="8"/>
        <v>0</v>
      </c>
      <c r="AF109" s="231">
        <f t="shared" si="9"/>
        <v>1</v>
      </c>
    </row>
    <row r="110" spans="2:32" hidden="1" outlineLevel="1" x14ac:dyDescent="0.25">
      <c r="B110" s="232" t="s">
        <v>483</v>
      </c>
      <c r="C110" s="231">
        <v>1</v>
      </c>
      <c r="D110" s="230">
        <v>0</v>
      </c>
      <c r="E110" s="230">
        <v>0</v>
      </c>
      <c r="F110" s="230">
        <v>0</v>
      </c>
      <c r="G110" s="242">
        <v>0</v>
      </c>
      <c r="H110" s="243">
        <v>0</v>
      </c>
      <c r="I110" s="230">
        <v>0</v>
      </c>
      <c r="J110" s="230">
        <v>0</v>
      </c>
      <c r="K110" s="242">
        <v>0</v>
      </c>
      <c r="L110" s="243">
        <v>0</v>
      </c>
      <c r="M110" s="230">
        <v>0</v>
      </c>
      <c r="N110" s="230">
        <v>0</v>
      </c>
      <c r="O110" s="242">
        <v>0</v>
      </c>
      <c r="P110" s="243">
        <v>0</v>
      </c>
      <c r="Q110" s="230">
        <v>0</v>
      </c>
      <c r="R110" s="230">
        <v>0</v>
      </c>
      <c r="S110" s="242">
        <v>0</v>
      </c>
      <c r="T110" s="243">
        <v>0</v>
      </c>
      <c r="U110" s="230">
        <v>0</v>
      </c>
      <c r="V110" s="230">
        <v>0</v>
      </c>
      <c r="W110" s="242">
        <v>0</v>
      </c>
      <c r="X110" s="243">
        <v>0</v>
      </c>
      <c r="Y110" s="230">
        <v>0</v>
      </c>
      <c r="Z110" s="230">
        <v>0</v>
      </c>
      <c r="AA110" s="230">
        <v>0</v>
      </c>
      <c r="AB110" s="243">
        <f t="shared" si="8"/>
        <v>0</v>
      </c>
      <c r="AC110" s="230">
        <f t="shared" si="8"/>
        <v>0</v>
      </c>
      <c r="AD110" s="230">
        <f t="shared" si="8"/>
        <v>0</v>
      </c>
      <c r="AE110" s="230">
        <f t="shared" si="8"/>
        <v>0</v>
      </c>
      <c r="AF110" s="231">
        <f t="shared" si="9"/>
        <v>1</v>
      </c>
    </row>
    <row r="111" spans="2:32" hidden="1" outlineLevel="1" x14ac:dyDescent="0.25">
      <c r="B111" s="232" t="s">
        <v>484</v>
      </c>
      <c r="C111" s="231">
        <v>1</v>
      </c>
      <c r="D111" s="230">
        <v>0</v>
      </c>
      <c r="E111" s="230">
        <v>0</v>
      </c>
      <c r="F111" s="230">
        <v>0</v>
      </c>
      <c r="G111" s="242">
        <v>0</v>
      </c>
      <c r="H111" s="243">
        <v>0</v>
      </c>
      <c r="I111" s="230">
        <v>0</v>
      </c>
      <c r="J111" s="230">
        <v>0</v>
      </c>
      <c r="K111" s="242">
        <v>0</v>
      </c>
      <c r="L111" s="243">
        <v>0</v>
      </c>
      <c r="M111" s="230">
        <v>0</v>
      </c>
      <c r="N111" s="230">
        <v>0</v>
      </c>
      <c r="O111" s="242">
        <v>0</v>
      </c>
      <c r="P111" s="243">
        <v>0</v>
      </c>
      <c r="Q111" s="230">
        <v>0</v>
      </c>
      <c r="R111" s="230">
        <v>0</v>
      </c>
      <c r="S111" s="242">
        <v>0</v>
      </c>
      <c r="T111" s="243">
        <v>0</v>
      </c>
      <c r="U111" s="230">
        <v>0</v>
      </c>
      <c r="V111" s="230">
        <v>0</v>
      </c>
      <c r="W111" s="242">
        <v>0</v>
      </c>
      <c r="X111" s="243">
        <v>0</v>
      </c>
      <c r="Y111" s="230">
        <v>0</v>
      </c>
      <c r="Z111" s="230">
        <v>0</v>
      </c>
      <c r="AA111" s="230">
        <v>0</v>
      </c>
      <c r="AB111" s="243">
        <f t="shared" si="8"/>
        <v>0</v>
      </c>
      <c r="AC111" s="230">
        <f t="shared" si="8"/>
        <v>0</v>
      </c>
      <c r="AD111" s="230">
        <f t="shared" si="8"/>
        <v>0</v>
      </c>
      <c r="AE111" s="230">
        <f t="shared" si="8"/>
        <v>0</v>
      </c>
      <c r="AF111" s="231">
        <f t="shared" si="9"/>
        <v>1</v>
      </c>
    </row>
    <row r="112" spans="2:32" hidden="1" outlineLevel="1" x14ac:dyDescent="0.25">
      <c r="B112" s="232" t="s">
        <v>485</v>
      </c>
      <c r="C112" s="231">
        <v>1</v>
      </c>
      <c r="D112" s="230">
        <v>0</v>
      </c>
      <c r="E112" s="230">
        <v>0</v>
      </c>
      <c r="F112" s="230">
        <v>0</v>
      </c>
      <c r="G112" s="242">
        <v>0</v>
      </c>
      <c r="H112" s="243">
        <v>0</v>
      </c>
      <c r="I112" s="230">
        <v>0</v>
      </c>
      <c r="J112" s="230">
        <v>0</v>
      </c>
      <c r="K112" s="242">
        <v>0</v>
      </c>
      <c r="L112" s="243">
        <v>0</v>
      </c>
      <c r="M112" s="230">
        <v>0</v>
      </c>
      <c r="N112" s="230">
        <v>0</v>
      </c>
      <c r="O112" s="242">
        <v>0</v>
      </c>
      <c r="P112" s="243">
        <v>0</v>
      </c>
      <c r="Q112" s="230">
        <v>0</v>
      </c>
      <c r="R112" s="230">
        <v>0</v>
      </c>
      <c r="S112" s="242">
        <v>0</v>
      </c>
      <c r="T112" s="243">
        <v>0</v>
      </c>
      <c r="U112" s="230">
        <v>0</v>
      </c>
      <c r="V112" s="230">
        <v>0</v>
      </c>
      <c r="W112" s="242">
        <v>0</v>
      </c>
      <c r="X112" s="243">
        <v>0</v>
      </c>
      <c r="Y112" s="230">
        <v>0</v>
      </c>
      <c r="Z112" s="230">
        <v>0</v>
      </c>
      <c r="AA112" s="230">
        <v>0</v>
      </c>
      <c r="AB112" s="243">
        <f t="shared" si="8"/>
        <v>0</v>
      </c>
      <c r="AC112" s="230">
        <f t="shared" si="8"/>
        <v>0</v>
      </c>
      <c r="AD112" s="230">
        <f t="shared" si="8"/>
        <v>0</v>
      </c>
      <c r="AE112" s="230">
        <f t="shared" si="8"/>
        <v>0</v>
      </c>
      <c r="AF112" s="231">
        <f t="shared" si="9"/>
        <v>1</v>
      </c>
    </row>
    <row r="113" spans="2:32" hidden="1" outlineLevel="1" x14ac:dyDescent="0.25">
      <c r="B113" s="232" t="s">
        <v>486</v>
      </c>
      <c r="C113" s="231">
        <v>1</v>
      </c>
      <c r="D113" s="230">
        <v>0</v>
      </c>
      <c r="E113" s="230">
        <v>0</v>
      </c>
      <c r="F113" s="230">
        <v>0</v>
      </c>
      <c r="G113" s="242">
        <v>0</v>
      </c>
      <c r="H113" s="243">
        <v>0</v>
      </c>
      <c r="I113" s="230">
        <v>0</v>
      </c>
      <c r="J113" s="230">
        <v>0</v>
      </c>
      <c r="K113" s="242">
        <v>0</v>
      </c>
      <c r="L113" s="243">
        <v>0</v>
      </c>
      <c r="M113" s="230">
        <v>0</v>
      </c>
      <c r="N113" s="230">
        <v>0</v>
      </c>
      <c r="O113" s="242">
        <v>0</v>
      </c>
      <c r="P113" s="243">
        <v>0</v>
      </c>
      <c r="Q113" s="230">
        <v>0</v>
      </c>
      <c r="R113" s="230">
        <v>0</v>
      </c>
      <c r="S113" s="242">
        <v>0</v>
      </c>
      <c r="T113" s="243">
        <v>0</v>
      </c>
      <c r="U113" s="230">
        <v>0</v>
      </c>
      <c r="V113" s="230">
        <v>0</v>
      </c>
      <c r="W113" s="242">
        <v>0</v>
      </c>
      <c r="X113" s="243">
        <v>0</v>
      </c>
      <c r="Y113" s="230">
        <v>0</v>
      </c>
      <c r="Z113" s="230">
        <v>0</v>
      </c>
      <c r="AA113" s="230">
        <v>0</v>
      </c>
      <c r="AB113" s="243">
        <f t="shared" si="8"/>
        <v>0</v>
      </c>
      <c r="AC113" s="230">
        <f t="shared" si="8"/>
        <v>0</v>
      </c>
      <c r="AD113" s="230">
        <f t="shared" si="8"/>
        <v>0</v>
      </c>
      <c r="AE113" s="230">
        <f t="shared" si="8"/>
        <v>0</v>
      </c>
      <c r="AF113" s="231">
        <f t="shared" si="9"/>
        <v>1</v>
      </c>
    </row>
    <row r="114" spans="2:32" hidden="1" outlineLevel="1" x14ac:dyDescent="0.25">
      <c r="B114" s="232" t="s">
        <v>487</v>
      </c>
      <c r="C114" s="231">
        <v>1</v>
      </c>
      <c r="D114" s="230">
        <v>0</v>
      </c>
      <c r="E114" s="230">
        <v>0</v>
      </c>
      <c r="F114" s="230">
        <v>0</v>
      </c>
      <c r="G114" s="242">
        <v>0</v>
      </c>
      <c r="H114" s="243">
        <v>0</v>
      </c>
      <c r="I114" s="230">
        <v>0</v>
      </c>
      <c r="J114" s="230">
        <v>0</v>
      </c>
      <c r="K114" s="242">
        <v>0</v>
      </c>
      <c r="L114" s="243">
        <v>0</v>
      </c>
      <c r="M114" s="230">
        <v>0</v>
      </c>
      <c r="N114" s="230">
        <v>0</v>
      </c>
      <c r="O114" s="242">
        <v>0</v>
      </c>
      <c r="P114" s="243">
        <v>0</v>
      </c>
      <c r="Q114" s="230">
        <v>0</v>
      </c>
      <c r="R114" s="230">
        <v>0</v>
      </c>
      <c r="S114" s="242">
        <v>0</v>
      </c>
      <c r="T114" s="243">
        <v>0</v>
      </c>
      <c r="U114" s="230">
        <v>0</v>
      </c>
      <c r="V114" s="230">
        <v>0</v>
      </c>
      <c r="W114" s="242">
        <v>0</v>
      </c>
      <c r="X114" s="243">
        <v>0</v>
      </c>
      <c r="Y114" s="230">
        <v>0</v>
      </c>
      <c r="Z114" s="230">
        <v>0</v>
      </c>
      <c r="AA114" s="230">
        <v>0</v>
      </c>
      <c r="AB114" s="243">
        <f t="shared" si="8"/>
        <v>0</v>
      </c>
      <c r="AC114" s="230">
        <f t="shared" si="8"/>
        <v>0</v>
      </c>
      <c r="AD114" s="230">
        <f t="shared" si="8"/>
        <v>0</v>
      </c>
      <c r="AE114" s="230">
        <f t="shared" si="8"/>
        <v>0</v>
      </c>
      <c r="AF114" s="231">
        <f t="shared" si="9"/>
        <v>1</v>
      </c>
    </row>
    <row r="115" spans="2:32" hidden="1" outlineLevel="1" x14ac:dyDescent="0.25">
      <c r="B115" s="232" t="s">
        <v>488</v>
      </c>
      <c r="C115" s="231">
        <v>1</v>
      </c>
      <c r="D115" s="230">
        <v>0</v>
      </c>
      <c r="E115" s="230">
        <v>0</v>
      </c>
      <c r="F115" s="230">
        <v>0</v>
      </c>
      <c r="G115" s="242">
        <v>0</v>
      </c>
      <c r="H115" s="243">
        <v>0</v>
      </c>
      <c r="I115" s="230">
        <v>0</v>
      </c>
      <c r="J115" s="230">
        <v>0</v>
      </c>
      <c r="K115" s="242">
        <v>0</v>
      </c>
      <c r="L115" s="243">
        <v>0</v>
      </c>
      <c r="M115" s="230">
        <v>0</v>
      </c>
      <c r="N115" s="230">
        <v>0</v>
      </c>
      <c r="O115" s="242">
        <v>0</v>
      </c>
      <c r="P115" s="243">
        <v>0</v>
      </c>
      <c r="Q115" s="230">
        <v>0</v>
      </c>
      <c r="R115" s="230">
        <v>0</v>
      </c>
      <c r="S115" s="242">
        <v>0</v>
      </c>
      <c r="T115" s="243">
        <v>0</v>
      </c>
      <c r="U115" s="230">
        <v>0</v>
      </c>
      <c r="V115" s="230">
        <v>0</v>
      </c>
      <c r="W115" s="242">
        <v>0</v>
      </c>
      <c r="X115" s="243">
        <v>0</v>
      </c>
      <c r="Y115" s="230">
        <v>0</v>
      </c>
      <c r="Z115" s="230">
        <v>0</v>
      </c>
      <c r="AA115" s="230">
        <v>0</v>
      </c>
      <c r="AB115" s="243">
        <f t="shared" si="8"/>
        <v>0</v>
      </c>
      <c r="AC115" s="230">
        <f t="shared" si="8"/>
        <v>0</v>
      </c>
      <c r="AD115" s="230">
        <f t="shared" si="8"/>
        <v>0</v>
      </c>
      <c r="AE115" s="230">
        <f t="shared" si="8"/>
        <v>0</v>
      </c>
      <c r="AF115" s="231">
        <f t="shared" si="9"/>
        <v>1</v>
      </c>
    </row>
    <row r="116" spans="2:32" hidden="1" outlineLevel="1" x14ac:dyDescent="0.25">
      <c r="B116" s="232" t="s">
        <v>489</v>
      </c>
      <c r="C116" s="231">
        <v>1</v>
      </c>
      <c r="D116" s="230">
        <v>0</v>
      </c>
      <c r="E116" s="230">
        <v>0</v>
      </c>
      <c r="F116" s="230">
        <v>0</v>
      </c>
      <c r="G116" s="242">
        <v>0</v>
      </c>
      <c r="H116" s="243">
        <v>0</v>
      </c>
      <c r="I116" s="230">
        <v>0</v>
      </c>
      <c r="J116" s="230">
        <v>0</v>
      </c>
      <c r="K116" s="242">
        <v>0</v>
      </c>
      <c r="L116" s="243">
        <v>0</v>
      </c>
      <c r="M116" s="230">
        <v>0</v>
      </c>
      <c r="N116" s="230">
        <v>0</v>
      </c>
      <c r="O116" s="242">
        <v>0</v>
      </c>
      <c r="P116" s="243">
        <v>0</v>
      </c>
      <c r="Q116" s="230">
        <v>0</v>
      </c>
      <c r="R116" s="230">
        <v>0</v>
      </c>
      <c r="S116" s="242">
        <v>0</v>
      </c>
      <c r="T116" s="243">
        <v>0</v>
      </c>
      <c r="U116" s="230">
        <v>0</v>
      </c>
      <c r="V116" s="230">
        <v>0</v>
      </c>
      <c r="W116" s="242">
        <v>0</v>
      </c>
      <c r="X116" s="243">
        <v>0</v>
      </c>
      <c r="Y116" s="230">
        <v>0</v>
      </c>
      <c r="Z116" s="230">
        <v>0</v>
      </c>
      <c r="AA116" s="230">
        <v>0</v>
      </c>
      <c r="AB116" s="243">
        <f t="shared" si="8"/>
        <v>0</v>
      </c>
      <c r="AC116" s="230">
        <f t="shared" si="8"/>
        <v>0</v>
      </c>
      <c r="AD116" s="230">
        <f t="shared" si="8"/>
        <v>0</v>
      </c>
      <c r="AE116" s="230">
        <f t="shared" si="8"/>
        <v>0</v>
      </c>
      <c r="AF116" s="231">
        <f t="shared" si="9"/>
        <v>1</v>
      </c>
    </row>
    <row r="117" spans="2:32" hidden="1" outlineLevel="1" x14ac:dyDescent="0.25">
      <c r="B117" s="232" t="s">
        <v>490</v>
      </c>
      <c r="C117" s="231">
        <v>1</v>
      </c>
      <c r="D117" s="230">
        <v>0</v>
      </c>
      <c r="E117" s="230">
        <v>0</v>
      </c>
      <c r="F117" s="230">
        <v>0</v>
      </c>
      <c r="G117" s="242">
        <v>0</v>
      </c>
      <c r="H117" s="243">
        <v>0</v>
      </c>
      <c r="I117" s="230">
        <v>0</v>
      </c>
      <c r="J117" s="230">
        <v>0</v>
      </c>
      <c r="K117" s="242">
        <v>0</v>
      </c>
      <c r="L117" s="243">
        <v>0</v>
      </c>
      <c r="M117" s="230">
        <v>0</v>
      </c>
      <c r="N117" s="230">
        <v>0</v>
      </c>
      <c r="O117" s="242">
        <v>0</v>
      </c>
      <c r="P117" s="243">
        <v>0</v>
      </c>
      <c r="Q117" s="230">
        <v>0</v>
      </c>
      <c r="R117" s="230">
        <v>0</v>
      </c>
      <c r="S117" s="242">
        <v>0</v>
      </c>
      <c r="T117" s="243">
        <v>0</v>
      </c>
      <c r="U117" s="230">
        <v>0</v>
      </c>
      <c r="V117" s="230">
        <v>0</v>
      </c>
      <c r="W117" s="242">
        <v>0</v>
      </c>
      <c r="X117" s="243">
        <v>0</v>
      </c>
      <c r="Y117" s="230">
        <v>0</v>
      </c>
      <c r="Z117" s="230">
        <v>0</v>
      </c>
      <c r="AA117" s="230">
        <v>0</v>
      </c>
      <c r="AB117" s="243">
        <f t="shared" si="8"/>
        <v>0</v>
      </c>
      <c r="AC117" s="230">
        <f t="shared" si="8"/>
        <v>0</v>
      </c>
      <c r="AD117" s="230">
        <f t="shared" si="8"/>
        <v>0</v>
      </c>
      <c r="AE117" s="230">
        <f t="shared" si="8"/>
        <v>0</v>
      </c>
      <c r="AF117" s="231">
        <f t="shared" si="9"/>
        <v>1</v>
      </c>
    </row>
    <row r="118" spans="2:32" hidden="1" outlineLevel="1" x14ac:dyDescent="0.25">
      <c r="B118" s="232" t="s">
        <v>491</v>
      </c>
      <c r="C118" s="231">
        <v>1</v>
      </c>
      <c r="D118" s="230">
        <v>0</v>
      </c>
      <c r="E118" s="230">
        <v>0</v>
      </c>
      <c r="F118" s="230">
        <v>0</v>
      </c>
      <c r="G118" s="242">
        <v>0</v>
      </c>
      <c r="H118" s="243">
        <v>0</v>
      </c>
      <c r="I118" s="230">
        <v>0</v>
      </c>
      <c r="J118" s="230">
        <v>0</v>
      </c>
      <c r="K118" s="242">
        <v>0</v>
      </c>
      <c r="L118" s="243">
        <v>0</v>
      </c>
      <c r="M118" s="230">
        <v>0</v>
      </c>
      <c r="N118" s="230">
        <v>0</v>
      </c>
      <c r="O118" s="242">
        <v>0</v>
      </c>
      <c r="P118" s="243">
        <v>0</v>
      </c>
      <c r="Q118" s="230">
        <v>0</v>
      </c>
      <c r="R118" s="230">
        <v>0</v>
      </c>
      <c r="S118" s="242">
        <v>0</v>
      </c>
      <c r="T118" s="243">
        <v>0</v>
      </c>
      <c r="U118" s="230">
        <v>0</v>
      </c>
      <c r="V118" s="230">
        <v>0</v>
      </c>
      <c r="W118" s="242">
        <v>0</v>
      </c>
      <c r="X118" s="243">
        <v>0</v>
      </c>
      <c r="Y118" s="230">
        <v>0</v>
      </c>
      <c r="Z118" s="230">
        <v>0</v>
      </c>
      <c r="AA118" s="230">
        <v>0</v>
      </c>
      <c r="AB118" s="243">
        <f t="shared" si="8"/>
        <v>0</v>
      </c>
      <c r="AC118" s="230">
        <f t="shared" si="8"/>
        <v>0</v>
      </c>
      <c r="AD118" s="230">
        <f t="shared" si="8"/>
        <v>0</v>
      </c>
      <c r="AE118" s="230">
        <f t="shared" si="8"/>
        <v>0</v>
      </c>
      <c r="AF118" s="231">
        <f t="shared" si="9"/>
        <v>1</v>
      </c>
    </row>
    <row r="119" spans="2:32" hidden="1" outlineLevel="1" x14ac:dyDescent="0.25">
      <c r="B119" s="232" t="s">
        <v>492</v>
      </c>
      <c r="C119" s="231">
        <v>1</v>
      </c>
      <c r="D119" s="230">
        <v>0</v>
      </c>
      <c r="E119" s="230">
        <v>0</v>
      </c>
      <c r="F119" s="230">
        <v>0</v>
      </c>
      <c r="G119" s="242">
        <v>0</v>
      </c>
      <c r="H119" s="243">
        <v>0</v>
      </c>
      <c r="I119" s="230">
        <v>0</v>
      </c>
      <c r="J119" s="230">
        <v>0</v>
      </c>
      <c r="K119" s="242">
        <v>0</v>
      </c>
      <c r="L119" s="243">
        <v>0</v>
      </c>
      <c r="M119" s="230">
        <v>0</v>
      </c>
      <c r="N119" s="230">
        <v>0</v>
      </c>
      <c r="O119" s="242">
        <v>0</v>
      </c>
      <c r="P119" s="243">
        <v>0</v>
      </c>
      <c r="Q119" s="230">
        <v>0</v>
      </c>
      <c r="R119" s="230">
        <v>0</v>
      </c>
      <c r="S119" s="242">
        <v>0</v>
      </c>
      <c r="T119" s="243">
        <v>0</v>
      </c>
      <c r="U119" s="230">
        <v>0</v>
      </c>
      <c r="V119" s="230">
        <v>0</v>
      </c>
      <c r="W119" s="242">
        <v>0</v>
      </c>
      <c r="X119" s="243">
        <v>0</v>
      </c>
      <c r="Y119" s="230">
        <v>0</v>
      </c>
      <c r="Z119" s="230">
        <v>0</v>
      </c>
      <c r="AA119" s="230">
        <v>0</v>
      </c>
      <c r="AB119" s="243">
        <f t="shared" si="8"/>
        <v>0</v>
      </c>
      <c r="AC119" s="230">
        <f t="shared" si="8"/>
        <v>0</v>
      </c>
      <c r="AD119" s="230">
        <f t="shared" si="8"/>
        <v>0</v>
      </c>
      <c r="AE119" s="230">
        <f t="shared" si="8"/>
        <v>0</v>
      </c>
      <c r="AF119" s="231">
        <f t="shared" si="9"/>
        <v>1</v>
      </c>
    </row>
    <row r="120" spans="2:32" hidden="1" outlineLevel="1" x14ac:dyDescent="0.25">
      <c r="B120" s="232" t="s">
        <v>493</v>
      </c>
      <c r="C120" s="231">
        <v>1</v>
      </c>
      <c r="D120" s="230">
        <v>0</v>
      </c>
      <c r="E120" s="230">
        <v>0</v>
      </c>
      <c r="F120" s="230">
        <v>0</v>
      </c>
      <c r="G120" s="242">
        <v>0</v>
      </c>
      <c r="H120" s="243">
        <v>0</v>
      </c>
      <c r="I120" s="230">
        <v>0</v>
      </c>
      <c r="J120" s="230">
        <v>0</v>
      </c>
      <c r="K120" s="242">
        <v>0</v>
      </c>
      <c r="L120" s="243">
        <v>0</v>
      </c>
      <c r="M120" s="230">
        <v>0</v>
      </c>
      <c r="N120" s="230">
        <v>0</v>
      </c>
      <c r="O120" s="242">
        <v>0</v>
      </c>
      <c r="P120" s="243">
        <v>0</v>
      </c>
      <c r="Q120" s="230">
        <v>0</v>
      </c>
      <c r="R120" s="230">
        <v>0</v>
      </c>
      <c r="S120" s="242">
        <v>0</v>
      </c>
      <c r="T120" s="243">
        <v>0</v>
      </c>
      <c r="U120" s="230">
        <v>0</v>
      </c>
      <c r="V120" s="230">
        <v>0</v>
      </c>
      <c r="W120" s="242">
        <v>0</v>
      </c>
      <c r="X120" s="243">
        <v>0</v>
      </c>
      <c r="Y120" s="230">
        <v>0</v>
      </c>
      <c r="Z120" s="230">
        <v>0</v>
      </c>
      <c r="AA120" s="230">
        <v>0</v>
      </c>
      <c r="AB120" s="243">
        <f t="shared" si="8"/>
        <v>0</v>
      </c>
      <c r="AC120" s="230">
        <f t="shared" si="8"/>
        <v>0</v>
      </c>
      <c r="AD120" s="230">
        <f t="shared" si="8"/>
        <v>0</v>
      </c>
      <c r="AE120" s="230">
        <f t="shared" si="8"/>
        <v>0</v>
      </c>
      <c r="AF120" s="231">
        <f t="shared" si="9"/>
        <v>1</v>
      </c>
    </row>
    <row r="121" spans="2:32" hidden="1" outlineLevel="1" x14ac:dyDescent="0.25">
      <c r="B121" s="232" t="s">
        <v>494</v>
      </c>
      <c r="C121" s="231">
        <v>1</v>
      </c>
      <c r="D121" s="230">
        <v>0</v>
      </c>
      <c r="E121" s="230">
        <v>0</v>
      </c>
      <c r="F121" s="230">
        <v>0</v>
      </c>
      <c r="G121" s="242">
        <v>0</v>
      </c>
      <c r="H121" s="243">
        <v>0</v>
      </c>
      <c r="I121" s="230">
        <v>0</v>
      </c>
      <c r="J121" s="230">
        <v>0</v>
      </c>
      <c r="K121" s="242">
        <v>0</v>
      </c>
      <c r="L121" s="243">
        <v>0</v>
      </c>
      <c r="M121" s="230">
        <v>0</v>
      </c>
      <c r="N121" s="230">
        <v>0</v>
      </c>
      <c r="O121" s="242">
        <v>0</v>
      </c>
      <c r="P121" s="243">
        <v>0</v>
      </c>
      <c r="Q121" s="230">
        <v>0</v>
      </c>
      <c r="R121" s="230">
        <v>0</v>
      </c>
      <c r="S121" s="242">
        <v>0</v>
      </c>
      <c r="T121" s="243">
        <v>0</v>
      </c>
      <c r="U121" s="230">
        <v>0</v>
      </c>
      <c r="V121" s="230">
        <v>0</v>
      </c>
      <c r="W121" s="242">
        <v>0</v>
      </c>
      <c r="X121" s="243">
        <v>0</v>
      </c>
      <c r="Y121" s="230">
        <v>0</v>
      </c>
      <c r="Z121" s="230">
        <v>0</v>
      </c>
      <c r="AA121" s="230">
        <v>0</v>
      </c>
      <c r="AB121" s="243">
        <f t="shared" si="8"/>
        <v>0</v>
      </c>
      <c r="AC121" s="230">
        <f t="shared" si="8"/>
        <v>0</v>
      </c>
      <c r="AD121" s="230">
        <f t="shared" si="8"/>
        <v>0</v>
      </c>
      <c r="AE121" s="230">
        <f t="shared" si="8"/>
        <v>0</v>
      </c>
      <c r="AF121" s="231">
        <f t="shared" si="9"/>
        <v>1</v>
      </c>
    </row>
    <row r="122" spans="2:32" hidden="1" outlineLevel="1" x14ac:dyDescent="0.25">
      <c r="B122" s="232" t="s">
        <v>495</v>
      </c>
      <c r="C122" s="231">
        <v>1</v>
      </c>
      <c r="D122" s="230">
        <v>0</v>
      </c>
      <c r="E122" s="230">
        <v>0</v>
      </c>
      <c r="F122" s="230">
        <v>0</v>
      </c>
      <c r="G122" s="242">
        <v>0</v>
      </c>
      <c r="H122" s="243">
        <v>0</v>
      </c>
      <c r="I122" s="230">
        <v>0</v>
      </c>
      <c r="J122" s="230">
        <v>0</v>
      </c>
      <c r="K122" s="242">
        <v>0</v>
      </c>
      <c r="L122" s="243">
        <v>0</v>
      </c>
      <c r="M122" s="230">
        <v>0</v>
      </c>
      <c r="N122" s="230">
        <v>0</v>
      </c>
      <c r="O122" s="242">
        <v>0</v>
      </c>
      <c r="P122" s="243">
        <v>0</v>
      </c>
      <c r="Q122" s="230">
        <v>0</v>
      </c>
      <c r="R122" s="230">
        <v>0</v>
      </c>
      <c r="S122" s="242">
        <v>0</v>
      </c>
      <c r="T122" s="243">
        <v>0</v>
      </c>
      <c r="U122" s="230">
        <v>0</v>
      </c>
      <c r="V122" s="230">
        <v>0</v>
      </c>
      <c r="W122" s="242">
        <v>0</v>
      </c>
      <c r="X122" s="243">
        <v>0</v>
      </c>
      <c r="Y122" s="230">
        <v>0</v>
      </c>
      <c r="Z122" s="230">
        <v>0</v>
      </c>
      <c r="AA122" s="230">
        <v>0</v>
      </c>
      <c r="AB122" s="243">
        <f t="shared" si="8"/>
        <v>0</v>
      </c>
      <c r="AC122" s="230">
        <f t="shared" si="8"/>
        <v>0</v>
      </c>
      <c r="AD122" s="230">
        <f t="shared" si="8"/>
        <v>0</v>
      </c>
      <c r="AE122" s="230">
        <f t="shared" si="8"/>
        <v>0</v>
      </c>
      <c r="AF122" s="231">
        <f t="shared" si="9"/>
        <v>1</v>
      </c>
    </row>
    <row r="123" spans="2:32" hidden="1" outlineLevel="1" x14ac:dyDescent="0.25">
      <c r="B123" s="232" t="s">
        <v>496</v>
      </c>
      <c r="C123" s="231">
        <v>1</v>
      </c>
      <c r="D123" s="230">
        <v>0</v>
      </c>
      <c r="E123" s="230">
        <v>0</v>
      </c>
      <c r="F123" s="230">
        <v>0</v>
      </c>
      <c r="G123" s="242">
        <v>0</v>
      </c>
      <c r="H123" s="243">
        <v>0</v>
      </c>
      <c r="I123" s="230">
        <v>0</v>
      </c>
      <c r="J123" s="230">
        <v>0</v>
      </c>
      <c r="K123" s="242">
        <v>0</v>
      </c>
      <c r="L123" s="243">
        <v>0</v>
      </c>
      <c r="M123" s="230">
        <v>0</v>
      </c>
      <c r="N123" s="230">
        <v>0</v>
      </c>
      <c r="O123" s="242">
        <v>0</v>
      </c>
      <c r="P123" s="243">
        <v>0</v>
      </c>
      <c r="Q123" s="230">
        <v>0</v>
      </c>
      <c r="R123" s="230">
        <v>0</v>
      </c>
      <c r="S123" s="242">
        <v>0</v>
      </c>
      <c r="T123" s="243">
        <v>0</v>
      </c>
      <c r="U123" s="230">
        <v>0</v>
      </c>
      <c r="V123" s="230">
        <v>0</v>
      </c>
      <c r="W123" s="242">
        <v>0</v>
      </c>
      <c r="X123" s="243">
        <v>0</v>
      </c>
      <c r="Y123" s="230">
        <v>0</v>
      </c>
      <c r="Z123" s="230">
        <v>0</v>
      </c>
      <c r="AA123" s="230">
        <v>0</v>
      </c>
      <c r="AB123" s="243">
        <f t="shared" si="8"/>
        <v>0</v>
      </c>
      <c r="AC123" s="230">
        <f t="shared" si="8"/>
        <v>0</v>
      </c>
      <c r="AD123" s="230">
        <f t="shared" si="8"/>
        <v>0</v>
      </c>
      <c r="AE123" s="230">
        <f t="shared" si="8"/>
        <v>0</v>
      </c>
      <c r="AF123" s="231">
        <f t="shared" si="9"/>
        <v>1</v>
      </c>
    </row>
    <row r="124" spans="2:32" hidden="1" outlineLevel="1" x14ac:dyDescent="0.25">
      <c r="B124" s="232" t="s">
        <v>497</v>
      </c>
      <c r="C124" s="231">
        <v>1</v>
      </c>
      <c r="D124" s="230">
        <v>0</v>
      </c>
      <c r="E124" s="230">
        <v>0</v>
      </c>
      <c r="F124" s="230">
        <v>0</v>
      </c>
      <c r="G124" s="242">
        <v>0</v>
      </c>
      <c r="H124" s="243">
        <v>0</v>
      </c>
      <c r="I124" s="230">
        <v>0</v>
      </c>
      <c r="J124" s="230">
        <v>0</v>
      </c>
      <c r="K124" s="242">
        <v>0</v>
      </c>
      <c r="L124" s="243">
        <v>0</v>
      </c>
      <c r="M124" s="230">
        <v>0</v>
      </c>
      <c r="N124" s="230">
        <v>0</v>
      </c>
      <c r="O124" s="242">
        <v>0</v>
      </c>
      <c r="P124" s="243">
        <v>0</v>
      </c>
      <c r="Q124" s="230">
        <v>0</v>
      </c>
      <c r="R124" s="230">
        <v>0</v>
      </c>
      <c r="S124" s="242">
        <v>0</v>
      </c>
      <c r="T124" s="243">
        <v>0</v>
      </c>
      <c r="U124" s="230">
        <v>0</v>
      </c>
      <c r="V124" s="230">
        <v>0</v>
      </c>
      <c r="W124" s="242">
        <v>0</v>
      </c>
      <c r="X124" s="243">
        <v>0</v>
      </c>
      <c r="Y124" s="230">
        <v>0</v>
      </c>
      <c r="Z124" s="230">
        <v>0</v>
      </c>
      <c r="AA124" s="230">
        <v>0</v>
      </c>
      <c r="AB124" s="243">
        <f t="shared" si="8"/>
        <v>0</v>
      </c>
      <c r="AC124" s="230">
        <f t="shared" si="8"/>
        <v>0</v>
      </c>
      <c r="AD124" s="230">
        <f t="shared" si="8"/>
        <v>0</v>
      </c>
      <c r="AE124" s="230">
        <f t="shared" si="8"/>
        <v>0</v>
      </c>
      <c r="AF124" s="231">
        <f t="shared" si="9"/>
        <v>1</v>
      </c>
    </row>
    <row r="125" spans="2:32" hidden="1" outlineLevel="1" x14ac:dyDescent="0.25">
      <c r="B125" s="232" t="s">
        <v>498</v>
      </c>
      <c r="C125" s="231">
        <v>1</v>
      </c>
      <c r="D125" s="230">
        <v>0</v>
      </c>
      <c r="E125" s="230">
        <v>0</v>
      </c>
      <c r="F125" s="230">
        <v>0</v>
      </c>
      <c r="G125" s="242">
        <v>0</v>
      </c>
      <c r="H125" s="243">
        <v>0</v>
      </c>
      <c r="I125" s="230">
        <v>0</v>
      </c>
      <c r="J125" s="230">
        <v>0</v>
      </c>
      <c r="K125" s="242">
        <v>0</v>
      </c>
      <c r="L125" s="243">
        <v>0</v>
      </c>
      <c r="M125" s="230">
        <v>0</v>
      </c>
      <c r="N125" s="230">
        <v>0</v>
      </c>
      <c r="O125" s="242">
        <v>0</v>
      </c>
      <c r="P125" s="243">
        <v>0</v>
      </c>
      <c r="Q125" s="230">
        <v>0</v>
      </c>
      <c r="R125" s="230">
        <v>0</v>
      </c>
      <c r="S125" s="242">
        <v>0</v>
      </c>
      <c r="T125" s="243">
        <v>0</v>
      </c>
      <c r="U125" s="230">
        <v>0</v>
      </c>
      <c r="V125" s="230">
        <v>0</v>
      </c>
      <c r="W125" s="242">
        <v>0</v>
      </c>
      <c r="X125" s="243">
        <v>0</v>
      </c>
      <c r="Y125" s="230">
        <v>0</v>
      </c>
      <c r="Z125" s="230">
        <v>0</v>
      </c>
      <c r="AA125" s="230">
        <v>0</v>
      </c>
      <c r="AB125" s="243">
        <f t="shared" si="8"/>
        <v>0</v>
      </c>
      <c r="AC125" s="230">
        <f t="shared" si="8"/>
        <v>0</v>
      </c>
      <c r="AD125" s="230">
        <f t="shared" si="8"/>
        <v>0</v>
      </c>
      <c r="AE125" s="230">
        <f t="shared" si="8"/>
        <v>0</v>
      </c>
      <c r="AF125" s="231">
        <f t="shared" si="9"/>
        <v>1</v>
      </c>
    </row>
    <row r="126" spans="2:32" collapsed="1" x14ac:dyDescent="0.25">
      <c r="B126" s="184" t="s">
        <v>104</v>
      </c>
      <c r="C126" s="231">
        <f t="shared" ref="C126:AA126" si="11">SUM(C127:C139)</f>
        <v>11</v>
      </c>
      <c r="D126" s="230">
        <f t="shared" si="11"/>
        <v>2</v>
      </c>
      <c r="E126" s="230">
        <f t="shared" si="11"/>
        <v>0</v>
      </c>
      <c r="F126" s="230">
        <f t="shared" si="11"/>
        <v>0</v>
      </c>
      <c r="G126" s="242">
        <f t="shared" si="11"/>
        <v>0</v>
      </c>
      <c r="H126" s="243">
        <f t="shared" si="11"/>
        <v>0</v>
      </c>
      <c r="I126" s="230">
        <f t="shared" si="11"/>
        <v>0</v>
      </c>
      <c r="J126" s="230">
        <f t="shared" si="11"/>
        <v>0</v>
      </c>
      <c r="K126" s="242">
        <f t="shared" si="11"/>
        <v>0</v>
      </c>
      <c r="L126" s="243">
        <f t="shared" si="11"/>
        <v>0</v>
      </c>
      <c r="M126" s="230">
        <f t="shared" si="11"/>
        <v>0</v>
      </c>
      <c r="N126" s="230">
        <f t="shared" si="11"/>
        <v>0</v>
      </c>
      <c r="O126" s="242">
        <f t="shared" si="11"/>
        <v>0</v>
      </c>
      <c r="P126" s="243">
        <f t="shared" si="11"/>
        <v>0</v>
      </c>
      <c r="Q126" s="230">
        <f t="shared" si="11"/>
        <v>0</v>
      </c>
      <c r="R126" s="230">
        <f t="shared" si="11"/>
        <v>0</v>
      </c>
      <c r="S126" s="242">
        <f t="shared" si="11"/>
        <v>0</v>
      </c>
      <c r="T126" s="243">
        <f t="shared" si="11"/>
        <v>0</v>
      </c>
      <c r="U126" s="230">
        <f t="shared" si="11"/>
        <v>0</v>
      </c>
      <c r="V126" s="230">
        <f t="shared" si="11"/>
        <v>0</v>
      </c>
      <c r="W126" s="242">
        <f t="shared" si="11"/>
        <v>0</v>
      </c>
      <c r="X126" s="243">
        <f t="shared" si="11"/>
        <v>0</v>
      </c>
      <c r="Y126" s="230">
        <f t="shared" si="11"/>
        <v>0</v>
      </c>
      <c r="Z126" s="230">
        <f t="shared" si="11"/>
        <v>0</v>
      </c>
      <c r="AA126" s="230">
        <f t="shared" si="11"/>
        <v>0</v>
      </c>
      <c r="AB126" s="243">
        <f t="shared" si="8"/>
        <v>2</v>
      </c>
      <c r="AC126" s="230">
        <f t="shared" si="8"/>
        <v>0</v>
      </c>
      <c r="AD126" s="230">
        <f t="shared" si="8"/>
        <v>0</v>
      </c>
      <c r="AE126" s="230">
        <f t="shared" si="8"/>
        <v>0</v>
      </c>
      <c r="AF126" s="231">
        <f t="shared" si="9"/>
        <v>13</v>
      </c>
    </row>
    <row r="127" spans="2:32" hidden="1" outlineLevel="1" x14ac:dyDescent="0.25">
      <c r="B127" s="232" t="s">
        <v>499</v>
      </c>
      <c r="C127" s="231">
        <v>1</v>
      </c>
      <c r="D127" s="230">
        <v>0</v>
      </c>
      <c r="E127" s="230">
        <v>0</v>
      </c>
      <c r="F127" s="230">
        <v>0</v>
      </c>
      <c r="G127" s="242">
        <v>0</v>
      </c>
      <c r="H127" s="243">
        <v>0</v>
      </c>
      <c r="I127" s="230">
        <v>0</v>
      </c>
      <c r="J127" s="230">
        <v>0</v>
      </c>
      <c r="K127" s="242">
        <v>0</v>
      </c>
      <c r="L127" s="243">
        <v>0</v>
      </c>
      <c r="M127" s="230">
        <v>0</v>
      </c>
      <c r="N127" s="230">
        <v>0</v>
      </c>
      <c r="O127" s="242">
        <v>0</v>
      </c>
      <c r="P127" s="243">
        <v>0</v>
      </c>
      <c r="Q127" s="230">
        <v>0</v>
      </c>
      <c r="R127" s="230">
        <v>0</v>
      </c>
      <c r="S127" s="242">
        <v>0</v>
      </c>
      <c r="T127" s="243">
        <v>0</v>
      </c>
      <c r="U127" s="230">
        <v>0</v>
      </c>
      <c r="V127" s="230">
        <v>0</v>
      </c>
      <c r="W127" s="242">
        <v>0</v>
      </c>
      <c r="X127" s="243">
        <v>0</v>
      </c>
      <c r="Y127" s="230">
        <v>0</v>
      </c>
      <c r="Z127" s="230">
        <v>0</v>
      </c>
      <c r="AA127" s="230">
        <v>0</v>
      </c>
      <c r="AB127" s="243">
        <f t="shared" si="8"/>
        <v>0</v>
      </c>
      <c r="AC127" s="230">
        <f t="shared" si="8"/>
        <v>0</v>
      </c>
      <c r="AD127" s="230">
        <f t="shared" si="8"/>
        <v>0</v>
      </c>
      <c r="AE127" s="230">
        <f t="shared" si="8"/>
        <v>0</v>
      </c>
      <c r="AF127" s="231">
        <f t="shared" si="9"/>
        <v>1</v>
      </c>
    </row>
    <row r="128" spans="2:32" hidden="1" outlineLevel="1" x14ac:dyDescent="0.25">
      <c r="B128" s="232" t="s">
        <v>500</v>
      </c>
      <c r="C128" s="231">
        <v>1</v>
      </c>
      <c r="D128" s="230">
        <v>0</v>
      </c>
      <c r="E128" s="230">
        <v>0</v>
      </c>
      <c r="F128" s="230">
        <v>0</v>
      </c>
      <c r="G128" s="242">
        <v>0</v>
      </c>
      <c r="H128" s="243">
        <v>0</v>
      </c>
      <c r="I128" s="230">
        <v>0</v>
      </c>
      <c r="J128" s="230">
        <v>0</v>
      </c>
      <c r="K128" s="242">
        <v>0</v>
      </c>
      <c r="L128" s="243">
        <v>0</v>
      </c>
      <c r="M128" s="230">
        <v>0</v>
      </c>
      <c r="N128" s="230">
        <v>0</v>
      </c>
      <c r="O128" s="242">
        <v>0</v>
      </c>
      <c r="P128" s="243">
        <v>0</v>
      </c>
      <c r="Q128" s="230">
        <v>0</v>
      </c>
      <c r="R128" s="230">
        <v>0</v>
      </c>
      <c r="S128" s="242">
        <v>0</v>
      </c>
      <c r="T128" s="243">
        <v>0</v>
      </c>
      <c r="U128" s="230">
        <v>0</v>
      </c>
      <c r="V128" s="230">
        <v>0</v>
      </c>
      <c r="W128" s="242">
        <v>0</v>
      </c>
      <c r="X128" s="243">
        <v>0</v>
      </c>
      <c r="Y128" s="230">
        <v>0</v>
      </c>
      <c r="Z128" s="230">
        <v>0</v>
      </c>
      <c r="AA128" s="230">
        <v>0</v>
      </c>
      <c r="AB128" s="243">
        <f t="shared" si="8"/>
        <v>0</v>
      </c>
      <c r="AC128" s="230">
        <f t="shared" si="8"/>
        <v>0</v>
      </c>
      <c r="AD128" s="230">
        <f t="shared" si="8"/>
        <v>0</v>
      </c>
      <c r="AE128" s="230">
        <f t="shared" si="8"/>
        <v>0</v>
      </c>
      <c r="AF128" s="231">
        <f t="shared" si="9"/>
        <v>1</v>
      </c>
    </row>
    <row r="129" spans="2:32" hidden="1" outlineLevel="1" x14ac:dyDescent="0.25">
      <c r="B129" s="232" t="s">
        <v>501</v>
      </c>
      <c r="C129" s="231">
        <v>1</v>
      </c>
      <c r="D129" s="230">
        <v>0</v>
      </c>
      <c r="E129" s="230">
        <v>0</v>
      </c>
      <c r="F129" s="230">
        <v>0</v>
      </c>
      <c r="G129" s="242">
        <v>0</v>
      </c>
      <c r="H129" s="243">
        <v>0</v>
      </c>
      <c r="I129" s="230">
        <v>0</v>
      </c>
      <c r="J129" s="230">
        <v>0</v>
      </c>
      <c r="K129" s="242">
        <v>0</v>
      </c>
      <c r="L129" s="243">
        <v>0</v>
      </c>
      <c r="M129" s="230">
        <v>0</v>
      </c>
      <c r="N129" s="230">
        <v>0</v>
      </c>
      <c r="O129" s="242">
        <v>0</v>
      </c>
      <c r="P129" s="243">
        <v>0</v>
      </c>
      <c r="Q129" s="230">
        <v>0</v>
      </c>
      <c r="R129" s="230">
        <v>0</v>
      </c>
      <c r="S129" s="242">
        <v>0</v>
      </c>
      <c r="T129" s="243">
        <v>0</v>
      </c>
      <c r="U129" s="230">
        <v>0</v>
      </c>
      <c r="V129" s="230">
        <v>0</v>
      </c>
      <c r="W129" s="242">
        <v>0</v>
      </c>
      <c r="X129" s="243">
        <v>0</v>
      </c>
      <c r="Y129" s="230">
        <v>0</v>
      </c>
      <c r="Z129" s="230">
        <v>0</v>
      </c>
      <c r="AA129" s="230">
        <v>0</v>
      </c>
      <c r="AB129" s="243">
        <f t="shared" si="8"/>
        <v>0</v>
      </c>
      <c r="AC129" s="230">
        <f t="shared" si="8"/>
        <v>0</v>
      </c>
      <c r="AD129" s="230">
        <f t="shared" si="8"/>
        <v>0</v>
      </c>
      <c r="AE129" s="230">
        <f t="shared" si="8"/>
        <v>0</v>
      </c>
      <c r="AF129" s="231">
        <f t="shared" si="9"/>
        <v>1</v>
      </c>
    </row>
    <row r="130" spans="2:32" hidden="1" outlineLevel="1" x14ac:dyDescent="0.25">
      <c r="B130" s="232" t="s">
        <v>502</v>
      </c>
      <c r="C130" s="231">
        <v>1</v>
      </c>
      <c r="D130" s="230">
        <v>0</v>
      </c>
      <c r="E130" s="230">
        <v>0</v>
      </c>
      <c r="F130" s="230">
        <v>0</v>
      </c>
      <c r="G130" s="242">
        <v>0</v>
      </c>
      <c r="H130" s="243">
        <v>0</v>
      </c>
      <c r="I130" s="230">
        <v>0</v>
      </c>
      <c r="J130" s="230">
        <v>0</v>
      </c>
      <c r="K130" s="242">
        <v>0</v>
      </c>
      <c r="L130" s="243">
        <v>0</v>
      </c>
      <c r="M130" s="230">
        <v>0</v>
      </c>
      <c r="N130" s="230">
        <v>0</v>
      </c>
      <c r="O130" s="242">
        <v>0</v>
      </c>
      <c r="P130" s="243">
        <v>0</v>
      </c>
      <c r="Q130" s="230">
        <v>0</v>
      </c>
      <c r="R130" s="230">
        <v>0</v>
      </c>
      <c r="S130" s="242">
        <v>0</v>
      </c>
      <c r="T130" s="243">
        <v>0</v>
      </c>
      <c r="U130" s="230">
        <v>0</v>
      </c>
      <c r="V130" s="230">
        <v>0</v>
      </c>
      <c r="W130" s="242">
        <v>0</v>
      </c>
      <c r="X130" s="243">
        <v>0</v>
      </c>
      <c r="Y130" s="230">
        <v>0</v>
      </c>
      <c r="Z130" s="230">
        <v>0</v>
      </c>
      <c r="AA130" s="230">
        <v>0</v>
      </c>
      <c r="AB130" s="243">
        <f t="shared" si="8"/>
        <v>0</v>
      </c>
      <c r="AC130" s="230">
        <f t="shared" si="8"/>
        <v>0</v>
      </c>
      <c r="AD130" s="230">
        <f t="shared" si="8"/>
        <v>0</v>
      </c>
      <c r="AE130" s="230">
        <f t="shared" si="8"/>
        <v>0</v>
      </c>
      <c r="AF130" s="231">
        <f t="shared" si="9"/>
        <v>1</v>
      </c>
    </row>
    <row r="131" spans="2:32" hidden="1" outlineLevel="1" x14ac:dyDescent="0.25">
      <c r="B131" s="232" t="s">
        <v>503</v>
      </c>
      <c r="C131" s="231">
        <v>1</v>
      </c>
      <c r="D131" s="230">
        <v>0</v>
      </c>
      <c r="E131" s="230">
        <v>0</v>
      </c>
      <c r="F131" s="230">
        <v>0</v>
      </c>
      <c r="G131" s="242">
        <v>0</v>
      </c>
      <c r="H131" s="243">
        <v>0</v>
      </c>
      <c r="I131" s="230">
        <v>0</v>
      </c>
      <c r="J131" s="230">
        <v>0</v>
      </c>
      <c r="K131" s="242">
        <v>0</v>
      </c>
      <c r="L131" s="243">
        <v>0</v>
      </c>
      <c r="M131" s="230">
        <v>0</v>
      </c>
      <c r="N131" s="230">
        <v>0</v>
      </c>
      <c r="O131" s="242">
        <v>0</v>
      </c>
      <c r="P131" s="243">
        <v>0</v>
      </c>
      <c r="Q131" s="230">
        <v>0</v>
      </c>
      <c r="R131" s="230">
        <v>0</v>
      </c>
      <c r="S131" s="242">
        <v>0</v>
      </c>
      <c r="T131" s="243">
        <v>0</v>
      </c>
      <c r="U131" s="230">
        <v>0</v>
      </c>
      <c r="V131" s="230">
        <v>0</v>
      </c>
      <c r="W131" s="242">
        <v>0</v>
      </c>
      <c r="X131" s="243">
        <v>0</v>
      </c>
      <c r="Y131" s="230">
        <v>0</v>
      </c>
      <c r="Z131" s="230">
        <v>0</v>
      </c>
      <c r="AA131" s="230">
        <v>0</v>
      </c>
      <c r="AB131" s="243">
        <f t="shared" si="8"/>
        <v>0</v>
      </c>
      <c r="AC131" s="230">
        <f t="shared" si="8"/>
        <v>0</v>
      </c>
      <c r="AD131" s="230">
        <f t="shared" si="8"/>
        <v>0</v>
      </c>
      <c r="AE131" s="230">
        <f t="shared" si="8"/>
        <v>0</v>
      </c>
      <c r="AF131" s="231">
        <f t="shared" si="9"/>
        <v>1</v>
      </c>
    </row>
    <row r="132" spans="2:32" hidden="1" outlineLevel="1" x14ac:dyDescent="0.25">
      <c r="B132" s="232" t="s">
        <v>504</v>
      </c>
      <c r="C132" s="231">
        <v>1</v>
      </c>
      <c r="D132" s="230">
        <v>0</v>
      </c>
      <c r="E132" s="230">
        <v>0</v>
      </c>
      <c r="F132" s="230">
        <v>0</v>
      </c>
      <c r="G132" s="242">
        <v>0</v>
      </c>
      <c r="H132" s="243">
        <v>0</v>
      </c>
      <c r="I132" s="230">
        <v>0</v>
      </c>
      <c r="J132" s="230">
        <v>0</v>
      </c>
      <c r="K132" s="242">
        <v>0</v>
      </c>
      <c r="L132" s="243">
        <v>0</v>
      </c>
      <c r="M132" s="230">
        <v>0</v>
      </c>
      <c r="N132" s="230">
        <v>0</v>
      </c>
      <c r="O132" s="242">
        <v>0</v>
      </c>
      <c r="P132" s="243">
        <v>0</v>
      </c>
      <c r="Q132" s="230">
        <v>0</v>
      </c>
      <c r="R132" s="230">
        <v>0</v>
      </c>
      <c r="S132" s="242">
        <v>0</v>
      </c>
      <c r="T132" s="243">
        <v>0</v>
      </c>
      <c r="U132" s="230">
        <v>0</v>
      </c>
      <c r="V132" s="230">
        <v>0</v>
      </c>
      <c r="W132" s="242">
        <v>0</v>
      </c>
      <c r="X132" s="243">
        <v>0</v>
      </c>
      <c r="Y132" s="230">
        <v>0</v>
      </c>
      <c r="Z132" s="230">
        <v>0</v>
      </c>
      <c r="AA132" s="230">
        <v>0</v>
      </c>
      <c r="AB132" s="243">
        <f t="shared" si="8"/>
        <v>0</v>
      </c>
      <c r="AC132" s="230">
        <f t="shared" si="8"/>
        <v>0</v>
      </c>
      <c r="AD132" s="230">
        <f t="shared" si="8"/>
        <v>0</v>
      </c>
      <c r="AE132" s="230">
        <f t="shared" si="8"/>
        <v>0</v>
      </c>
      <c r="AF132" s="231">
        <f t="shared" si="9"/>
        <v>1</v>
      </c>
    </row>
    <row r="133" spans="2:32" hidden="1" outlineLevel="1" x14ac:dyDescent="0.25">
      <c r="B133" s="232" t="s">
        <v>505</v>
      </c>
      <c r="C133" s="231">
        <v>1</v>
      </c>
      <c r="D133" s="230">
        <v>0</v>
      </c>
      <c r="E133" s="230">
        <v>0</v>
      </c>
      <c r="F133" s="230">
        <v>0</v>
      </c>
      <c r="G133" s="242">
        <v>0</v>
      </c>
      <c r="H133" s="243">
        <v>0</v>
      </c>
      <c r="I133" s="230">
        <v>0</v>
      </c>
      <c r="J133" s="230">
        <v>0</v>
      </c>
      <c r="K133" s="242">
        <v>0</v>
      </c>
      <c r="L133" s="243">
        <v>0</v>
      </c>
      <c r="M133" s="230">
        <v>0</v>
      </c>
      <c r="N133" s="230">
        <v>0</v>
      </c>
      <c r="O133" s="242">
        <v>0</v>
      </c>
      <c r="P133" s="243">
        <v>0</v>
      </c>
      <c r="Q133" s="230">
        <v>0</v>
      </c>
      <c r="R133" s="230">
        <v>0</v>
      </c>
      <c r="S133" s="242">
        <v>0</v>
      </c>
      <c r="T133" s="243">
        <v>0</v>
      </c>
      <c r="U133" s="230">
        <v>0</v>
      </c>
      <c r="V133" s="230">
        <v>0</v>
      </c>
      <c r="W133" s="242">
        <v>0</v>
      </c>
      <c r="X133" s="243">
        <v>0</v>
      </c>
      <c r="Y133" s="230">
        <v>0</v>
      </c>
      <c r="Z133" s="230">
        <v>0</v>
      </c>
      <c r="AA133" s="230">
        <v>0</v>
      </c>
      <c r="AB133" s="243">
        <f t="shared" si="8"/>
        <v>0</v>
      </c>
      <c r="AC133" s="230">
        <f t="shared" si="8"/>
        <v>0</v>
      </c>
      <c r="AD133" s="230">
        <f t="shared" si="8"/>
        <v>0</v>
      </c>
      <c r="AE133" s="230">
        <f t="shared" si="8"/>
        <v>0</v>
      </c>
      <c r="AF133" s="231">
        <f t="shared" si="9"/>
        <v>1</v>
      </c>
    </row>
    <row r="134" spans="2:32" hidden="1" outlineLevel="1" x14ac:dyDescent="0.25">
      <c r="B134" s="232" t="s">
        <v>506</v>
      </c>
      <c r="C134" s="231">
        <v>1</v>
      </c>
      <c r="D134" s="230">
        <v>0</v>
      </c>
      <c r="E134" s="230">
        <v>0</v>
      </c>
      <c r="F134" s="230">
        <v>0</v>
      </c>
      <c r="G134" s="242">
        <v>0</v>
      </c>
      <c r="H134" s="243">
        <v>0</v>
      </c>
      <c r="I134" s="230">
        <v>0</v>
      </c>
      <c r="J134" s="230">
        <v>0</v>
      </c>
      <c r="K134" s="242">
        <v>0</v>
      </c>
      <c r="L134" s="243">
        <v>0</v>
      </c>
      <c r="M134" s="230">
        <v>0</v>
      </c>
      <c r="N134" s="230">
        <v>0</v>
      </c>
      <c r="O134" s="242">
        <v>0</v>
      </c>
      <c r="P134" s="243">
        <v>0</v>
      </c>
      <c r="Q134" s="230">
        <v>0</v>
      </c>
      <c r="R134" s="230">
        <v>0</v>
      </c>
      <c r="S134" s="242">
        <v>0</v>
      </c>
      <c r="T134" s="243">
        <v>0</v>
      </c>
      <c r="U134" s="230">
        <v>0</v>
      </c>
      <c r="V134" s="230">
        <v>0</v>
      </c>
      <c r="W134" s="242">
        <v>0</v>
      </c>
      <c r="X134" s="243">
        <v>0</v>
      </c>
      <c r="Y134" s="230">
        <v>0</v>
      </c>
      <c r="Z134" s="230">
        <v>0</v>
      </c>
      <c r="AA134" s="230">
        <v>0</v>
      </c>
      <c r="AB134" s="243">
        <f t="shared" si="8"/>
        <v>0</v>
      </c>
      <c r="AC134" s="230">
        <f t="shared" si="8"/>
        <v>0</v>
      </c>
      <c r="AD134" s="230">
        <f t="shared" si="8"/>
        <v>0</v>
      </c>
      <c r="AE134" s="230">
        <f t="shared" si="8"/>
        <v>0</v>
      </c>
      <c r="AF134" s="231">
        <f t="shared" si="9"/>
        <v>1</v>
      </c>
    </row>
    <row r="135" spans="2:32" hidden="1" outlineLevel="1" x14ac:dyDescent="0.25">
      <c r="B135" s="232" t="s">
        <v>507</v>
      </c>
      <c r="C135" s="231">
        <v>1</v>
      </c>
      <c r="D135" s="230">
        <v>0</v>
      </c>
      <c r="E135" s="230">
        <v>0</v>
      </c>
      <c r="F135" s="230">
        <v>0</v>
      </c>
      <c r="G135" s="242">
        <v>0</v>
      </c>
      <c r="H135" s="243">
        <v>0</v>
      </c>
      <c r="I135" s="230">
        <v>0</v>
      </c>
      <c r="J135" s="230">
        <v>0</v>
      </c>
      <c r="K135" s="242">
        <v>0</v>
      </c>
      <c r="L135" s="243">
        <v>0</v>
      </c>
      <c r="M135" s="230">
        <v>0</v>
      </c>
      <c r="N135" s="230">
        <v>0</v>
      </c>
      <c r="O135" s="242">
        <v>0</v>
      </c>
      <c r="P135" s="243">
        <v>0</v>
      </c>
      <c r="Q135" s="230">
        <v>0</v>
      </c>
      <c r="R135" s="230">
        <v>0</v>
      </c>
      <c r="S135" s="242">
        <v>0</v>
      </c>
      <c r="T135" s="243">
        <v>0</v>
      </c>
      <c r="U135" s="230">
        <v>0</v>
      </c>
      <c r="V135" s="230">
        <v>0</v>
      </c>
      <c r="W135" s="242">
        <v>0</v>
      </c>
      <c r="X135" s="243">
        <v>0</v>
      </c>
      <c r="Y135" s="230">
        <v>0</v>
      </c>
      <c r="Z135" s="230">
        <v>0</v>
      </c>
      <c r="AA135" s="230">
        <v>0</v>
      </c>
      <c r="AB135" s="243">
        <f t="shared" si="8"/>
        <v>0</v>
      </c>
      <c r="AC135" s="230">
        <f t="shared" si="8"/>
        <v>0</v>
      </c>
      <c r="AD135" s="230">
        <f t="shared" si="8"/>
        <v>0</v>
      </c>
      <c r="AE135" s="230">
        <f t="shared" si="8"/>
        <v>0</v>
      </c>
      <c r="AF135" s="231">
        <f t="shared" si="9"/>
        <v>1</v>
      </c>
    </row>
    <row r="136" spans="2:32" hidden="1" outlineLevel="1" x14ac:dyDescent="0.25">
      <c r="B136" s="232" t="s">
        <v>508</v>
      </c>
      <c r="C136" s="231">
        <v>1</v>
      </c>
      <c r="D136" s="230">
        <v>0</v>
      </c>
      <c r="E136" s="230">
        <v>0</v>
      </c>
      <c r="F136" s="230">
        <v>0</v>
      </c>
      <c r="G136" s="242">
        <v>0</v>
      </c>
      <c r="H136" s="243">
        <v>0</v>
      </c>
      <c r="I136" s="230">
        <v>0</v>
      </c>
      <c r="J136" s="230">
        <v>0</v>
      </c>
      <c r="K136" s="242">
        <v>0</v>
      </c>
      <c r="L136" s="243">
        <v>0</v>
      </c>
      <c r="M136" s="230">
        <v>0</v>
      </c>
      <c r="N136" s="230">
        <v>0</v>
      </c>
      <c r="O136" s="242">
        <v>0</v>
      </c>
      <c r="P136" s="243">
        <v>0</v>
      </c>
      <c r="Q136" s="230">
        <v>0</v>
      </c>
      <c r="R136" s="230">
        <v>0</v>
      </c>
      <c r="S136" s="242">
        <v>0</v>
      </c>
      <c r="T136" s="243">
        <v>0</v>
      </c>
      <c r="U136" s="230">
        <v>0</v>
      </c>
      <c r="V136" s="230">
        <v>0</v>
      </c>
      <c r="W136" s="242">
        <v>0</v>
      </c>
      <c r="X136" s="243">
        <v>0</v>
      </c>
      <c r="Y136" s="230">
        <v>0</v>
      </c>
      <c r="Z136" s="230">
        <v>0</v>
      </c>
      <c r="AA136" s="230">
        <v>0</v>
      </c>
      <c r="AB136" s="243">
        <f t="shared" si="8"/>
        <v>0</v>
      </c>
      <c r="AC136" s="230">
        <f t="shared" si="8"/>
        <v>0</v>
      </c>
      <c r="AD136" s="230">
        <f t="shared" si="8"/>
        <v>0</v>
      </c>
      <c r="AE136" s="230">
        <f t="shared" ref="AE136:AE199" si="12">G136+K136+O136+S136+W136+AA136</f>
        <v>0</v>
      </c>
      <c r="AF136" s="231">
        <f t="shared" si="9"/>
        <v>1</v>
      </c>
    </row>
    <row r="137" spans="2:32" hidden="1" outlineLevel="1" x14ac:dyDescent="0.25">
      <c r="B137" s="232" t="s">
        <v>509</v>
      </c>
      <c r="C137" s="231"/>
      <c r="D137" s="230">
        <v>1</v>
      </c>
      <c r="E137" s="230">
        <v>0</v>
      </c>
      <c r="F137" s="230">
        <v>0</v>
      </c>
      <c r="G137" s="242">
        <v>0</v>
      </c>
      <c r="H137" s="243">
        <v>0</v>
      </c>
      <c r="I137" s="230"/>
      <c r="J137" s="230"/>
      <c r="K137" s="242"/>
      <c r="L137" s="243">
        <v>0</v>
      </c>
      <c r="M137" s="230">
        <v>0</v>
      </c>
      <c r="N137" s="230">
        <v>0</v>
      </c>
      <c r="O137" s="242">
        <v>0</v>
      </c>
      <c r="P137" s="243">
        <v>0</v>
      </c>
      <c r="Q137" s="230">
        <v>0</v>
      </c>
      <c r="R137" s="230">
        <v>0</v>
      </c>
      <c r="S137" s="242">
        <v>0</v>
      </c>
      <c r="T137" s="243">
        <v>0</v>
      </c>
      <c r="U137" s="230">
        <v>0</v>
      </c>
      <c r="V137" s="230">
        <v>0</v>
      </c>
      <c r="W137" s="242">
        <v>0</v>
      </c>
      <c r="X137" s="243">
        <v>0</v>
      </c>
      <c r="Y137" s="230">
        <v>0</v>
      </c>
      <c r="Z137" s="230">
        <v>0</v>
      </c>
      <c r="AA137" s="230">
        <v>0</v>
      </c>
      <c r="AB137" s="243">
        <f t="shared" ref="AB137:AE200" si="13">D137+H137+L137+P137+T137+X137</f>
        <v>1</v>
      </c>
      <c r="AC137" s="230">
        <f t="shared" si="13"/>
        <v>0</v>
      </c>
      <c r="AD137" s="230">
        <f t="shared" si="13"/>
        <v>0</v>
      </c>
      <c r="AE137" s="230">
        <f t="shared" si="12"/>
        <v>0</v>
      </c>
      <c r="AF137" s="231">
        <f t="shared" ref="AF137:AF200" si="14">C137+AB137+AC137+AD137+AE137</f>
        <v>1</v>
      </c>
    </row>
    <row r="138" spans="2:32" hidden="1" outlineLevel="1" x14ac:dyDescent="0.25">
      <c r="B138" s="232" t="s">
        <v>510</v>
      </c>
      <c r="C138" s="231"/>
      <c r="D138" s="230">
        <v>1</v>
      </c>
      <c r="E138" s="230">
        <v>0</v>
      </c>
      <c r="F138" s="230">
        <v>0</v>
      </c>
      <c r="G138" s="242">
        <v>0</v>
      </c>
      <c r="H138" s="243">
        <v>0</v>
      </c>
      <c r="I138" s="230"/>
      <c r="J138" s="230"/>
      <c r="K138" s="242"/>
      <c r="L138" s="243">
        <v>0</v>
      </c>
      <c r="M138" s="230">
        <v>0</v>
      </c>
      <c r="N138" s="230">
        <v>0</v>
      </c>
      <c r="O138" s="242">
        <v>0</v>
      </c>
      <c r="P138" s="243">
        <v>0</v>
      </c>
      <c r="Q138" s="230">
        <v>0</v>
      </c>
      <c r="R138" s="230">
        <v>0</v>
      </c>
      <c r="S138" s="242">
        <v>0</v>
      </c>
      <c r="T138" s="243">
        <v>0</v>
      </c>
      <c r="U138" s="230">
        <v>0</v>
      </c>
      <c r="V138" s="230">
        <v>0</v>
      </c>
      <c r="W138" s="242">
        <v>0</v>
      </c>
      <c r="X138" s="243">
        <v>0</v>
      </c>
      <c r="Y138" s="230">
        <v>0</v>
      </c>
      <c r="Z138" s="230">
        <v>0</v>
      </c>
      <c r="AA138" s="230">
        <v>0</v>
      </c>
      <c r="AB138" s="243">
        <f t="shared" si="13"/>
        <v>1</v>
      </c>
      <c r="AC138" s="230">
        <f t="shared" si="13"/>
        <v>0</v>
      </c>
      <c r="AD138" s="230">
        <f t="shared" si="13"/>
        <v>0</v>
      </c>
      <c r="AE138" s="230">
        <f t="shared" si="12"/>
        <v>0</v>
      </c>
      <c r="AF138" s="231">
        <f t="shared" si="14"/>
        <v>1</v>
      </c>
    </row>
    <row r="139" spans="2:32" hidden="1" outlineLevel="1" x14ac:dyDescent="0.25">
      <c r="B139" s="232" t="s">
        <v>511</v>
      </c>
      <c r="C139" s="231">
        <v>1</v>
      </c>
      <c r="D139" s="230">
        <v>0</v>
      </c>
      <c r="E139" s="230">
        <v>0</v>
      </c>
      <c r="F139" s="230">
        <v>0</v>
      </c>
      <c r="G139" s="242">
        <v>0</v>
      </c>
      <c r="H139" s="243">
        <v>0</v>
      </c>
      <c r="I139" s="230">
        <v>0</v>
      </c>
      <c r="J139" s="230">
        <v>0</v>
      </c>
      <c r="K139" s="242">
        <v>0</v>
      </c>
      <c r="L139" s="243">
        <v>0</v>
      </c>
      <c r="M139" s="230">
        <v>0</v>
      </c>
      <c r="N139" s="230">
        <v>0</v>
      </c>
      <c r="O139" s="242">
        <v>0</v>
      </c>
      <c r="P139" s="243">
        <v>0</v>
      </c>
      <c r="Q139" s="230">
        <v>0</v>
      </c>
      <c r="R139" s="230">
        <v>0</v>
      </c>
      <c r="S139" s="242">
        <v>0</v>
      </c>
      <c r="T139" s="243">
        <v>0</v>
      </c>
      <c r="U139" s="230">
        <v>0</v>
      </c>
      <c r="V139" s="230">
        <v>0</v>
      </c>
      <c r="W139" s="242">
        <v>0</v>
      </c>
      <c r="X139" s="243">
        <v>0</v>
      </c>
      <c r="Y139" s="230">
        <v>0</v>
      </c>
      <c r="Z139" s="230">
        <v>0</v>
      </c>
      <c r="AA139" s="230">
        <v>0</v>
      </c>
      <c r="AB139" s="243">
        <f t="shared" si="13"/>
        <v>0</v>
      </c>
      <c r="AC139" s="230">
        <f t="shared" si="13"/>
        <v>0</v>
      </c>
      <c r="AD139" s="230">
        <f t="shared" si="13"/>
        <v>0</v>
      </c>
      <c r="AE139" s="230">
        <f t="shared" si="12"/>
        <v>0</v>
      </c>
      <c r="AF139" s="231">
        <f t="shared" si="14"/>
        <v>1</v>
      </c>
    </row>
    <row r="140" spans="2:32" collapsed="1" x14ac:dyDescent="0.25">
      <c r="B140" s="184" t="s">
        <v>343</v>
      </c>
      <c r="C140" s="231">
        <f t="shared" ref="C140:AA140" si="15">SUM(C141:C157)</f>
        <v>17</v>
      </c>
      <c r="D140" s="230">
        <f t="shared" si="15"/>
        <v>0</v>
      </c>
      <c r="E140" s="230">
        <f t="shared" si="15"/>
        <v>0</v>
      </c>
      <c r="F140" s="230">
        <f t="shared" si="15"/>
        <v>0</v>
      </c>
      <c r="G140" s="242">
        <f t="shared" si="15"/>
        <v>0</v>
      </c>
      <c r="H140" s="243">
        <f t="shared" si="15"/>
        <v>0</v>
      </c>
      <c r="I140" s="230">
        <f t="shared" si="15"/>
        <v>-1</v>
      </c>
      <c r="J140" s="230">
        <f t="shared" si="15"/>
        <v>0</v>
      </c>
      <c r="K140" s="242">
        <f t="shared" si="15"/>
        <v>0</v>
      </c>
      <c r="L140" s="243">
        <f t="shared" si="15"/>
        <v>0</v>
      </c>
      <c r="M140" s="230">
        <f t="shared" si="15"/>
        <v>0</v>
      </c>
      <c r="N140" s="230">
        <f t="shared" si="15"/>
        <v>0</v>
      </c>
      <c r="O140" s="242">
        <f t="shared" si="15"/>
        <v>0</v>
      </c>
      <c r="P140" s="243">
        <f t="shared" si="15"/>
        <v>0</v>
      </c>
      <c r="Q140" s="230">
        <f t="shared" si="15"/>
        <v>0</v>
      </c>
      <c r="R140" s="230">
        <f t="shared" si="15"/>
        <v>0</v>
      </c>
      <c r="S140" s="242">
        <f t="shared" si="15"/>
        <v>0</v>
      </c>
      <c r="T140" s="243">
        <f t="shared" si="15"/>
        <v>0</v>
      </c>
      <c r="U140" s="230">
        <f t="shared" si="15"/>
        <v>0</v>
      </c>
      <c r="V140" s="230">
        <f t="shared" si="15"/>
        <v>0</v>
      </c>
      <c r="W140" s="242">
        <f t="shared" si="15"/>
        <v>0</v>
      </c>
      <c r="X140" s="243">
        <f t="shared" si="15"/>
        <v>0</v>
      </c>
      <c r="Y140" s="230">
        <f t="shared" si="15"/>
        <v>0</v>
      </c>
      <c r="Z140" s="230">
        <f t="shared" si="15"/>
        <v>0</v>
      </c>
      <c r="AA140" s="230">
        <f t="shared" si="15"/>
        <v>0</v>
      </c>
      <c r="AB140" s="243">
        <f t="shared" si="13"/>
        <v>0</v>
      </c>
      <c r="AC140" s="230">
        <f t="shared" si="13"/>
        <v>-1</v>
      </c>
      <c r="AD140" s="230">
        <f t="shared" si="13"/>
        <v>0</v>
      </c>
      <c r="AE140" s="230">
        <f t="shared" si="12"/>
        <v>0</v>
      </c>
      <c r="AF140" s="231">
        <f t="shared" si="14"/>
        <v>16</v>
      </c>
    </row>
    <row r="141" spans="2:32" hidden="1" outlineLevel="1" x14ac:dyDescent="0.25">
      <c r="B141" s="232" t="s">
        <v>512</v>
      </c>
      <c r="C141" s="231">
        <v>1</v>
      </c>
      <c r="D141" s="230">
        <v>0</v>
      </c>
      <c r="E141" s="230">
        <v>0</v>
      </c>
      <c r="F141" s="230">
        <v>0</v>
      </c>
      <c r="G141" s="242">
        <v>0</v>
      </c>
      <c r="H141" s="243">
        <v>0</v>
      </c>
      <c r="I141" s="230">
        <v>0</v>
      </c>
      <c r="J141" s="230">
        <v>0</v>
      </c>
      <c r="K141" s="242">
        <v>0</v>
      </c>
      <c r="L141" s="243">
        <v>0</v>
      </c>
      <c r="M141" s="230">
        <v>0</v>
      </c>
      <c r="N141" s="230">
        <v>0</v>
      </c>
      <c r="O141" s="242">
        <v>0</v>
      </c>
      <c r="P141" s="243">
        <v>0</v>
      </c>
      <c r="Q141" s="230">
        <v>0</v>
      </c>
      <c r="R141" s="230">
        <v>0</v>
      </c>
      <c r="S141" s="242">
        <v>0</v>
      </c>
      <c r="T141" s="243">
        <v>0</v>
      </c>
      <c r="U141" s="230">
        <v>0</v>
      </c>
      <c r="V141" s="230">
        <v>0</v>
      </c>
      <c r="W141" s="242">
        <v>0</v>
      </c>
      <c r="X141" s="243">
        <v>0</v>
      </c>
      <c r="Y141" s="230">
        <v>0</v>
      </c>
      <c r="Z141" s="230">
        <v>0</v>
      </c>
      <c r="AA141" s="230">
        <v>0</v>
      </c>
      <c r="AB141" s="243">
        <f t="shared" si="13"/>
        <v>0</v>
      </c>
      <c r="AC141" s="230">
        <f t="shared" si="13"/>
        <v>0</v>
      </c>
      <c r="AD141" s="230">
        <f t="shared" si="13"/>
        <v>0</v>
      </c>
      <c r="AE141" s="230">
        <f t="shared" si="12"/>
        <v>0</v>
      </c>
      <c r="AF141" s="231">
        <f t="shared" si="14"/>
        <v>1</v>
      </c>
    </row>
    <row r="142" spans="2:32" hidden="1" outlineLevel="1" x14ac:dyDescent="0.25">
      <c r="B142" s="232" t="s">
        <v>513</v>
      </c>
      <c r="C142" s="231">
        <v>1</v>
      </c>
      <c r="D142" s="230">
        <v>0</v>
      </c>
      <c r="E142" s="230">
        <v>0</v>
      </c>
      <c r="F142" s="230">
        <v>0</v>
      </c>
      <c r="G142" s="242">
        <v>0</v>
      </c>
      <c r="H142" s="243">
        <v>0</v>
      </c>
      <c r="I142" s="230">
        <v>0</v>
      </c>
      <c r="J142" s="230">
        <v>0</v>
      </c>
      <c r="K142" s="242">
        <v>0</v>
      </c>
      <c r="L142" s="243">
        <v>0</v>
      </c>
      <c r="M142" s="230">
        <v>0</v>
      </c>
      <c r="N142" s="230">
        <v>0</v>
      </c>
      <c r="O142" s="242">
        <v>0</v>
      </c>
      <c r="P142" s="243">
        <v>0</v>
      </c>
      <c r="Q142" s="230">
        <v>0</v>
      </c>
      <c r="R142" s="230">
        <v>0</v>
      </c>
      <c r="S142" s="242">
        <v>0</v>
      </c>
      <c r="T142" s="243">
        <v>0</v>
      </c>
      <c r="U142" s="230">
        <v>0</v>
      </c>
      <c r="V142" s="230">
        <v>0</v>
      </c>
      <c r="W142" s="242">
        <v>0</v>
      </c>
      <c r="X142" s="243">
        <v>0</v>
      </c>
      <c r="Y142" s="230">
        <v>0</v>
      </c>
      <c r="Z142" s="230">
        <v>0</v>
      </c>
      <c r="AA142" s="230">
        <v>0</v>
      </c>
      <c r="AB142" s="243">
        <f t="shared" si="13"/>
        <v>0</v>
      </c>
      <c r="AC142" s="230">
        <f t="shared" si="13"/>
        <v>0</v>
      </c>
      <c r="AD142" s="230">
        <f t="shared" si="13"/>
        <v>0</v>
      </c>
      <c r="AE142" s="230">
        <f t="shared" si="12"/>
        <v>0</v>
      </c>
      <c r="AF142" s="231">
        <f t="shared" si="14"/>
        <v>1</v>
      </c>
    </row>
    <row r="143" spans="2:32" hidden="1" outlineLevel="1" x14ac:dyDescent="0.25">
      <c r="B143" s="232" t="s">
        <v>514</v>
      </c>
      <c r="C143" s="231">
        <v>1</v>
      </c>
      <c r="D143" s="230">
        <v>0</v>
      </c>
      <c r="E143" s="230">
        <v>0</v>
      </c>
      <c r="F143" s="230">
        <v>0</v>
      </c>
      <c r="G143" s="242">
        <v>0</v>
      </c>
      <c r="H143" s="243">
        <v>0</v>
      </c>
      <c r="I143" s="230">
        <v>0</v>
      </c>
      <c r="J143" s="230">
        <v>0</v>
      </c>
      <c r="K143" s="242">
        <v>0</v>
      </c>
      <c r="L143" s="243">
        <v>0</v>
      </c>
      <c r="M143" s="230">
        <v>0</v>
      </c>
      <c r="N143" s="230">
        <v>0</v>
      </c>
      <c r="O143" s="242">
        <v>0</v>
      </c>
      <c r="P143" s="243">
        <v>0</v>
      </c>
      <c r="Q143" s="230">
        <v>0</v>
      </c>
      <c r="R143" s="230">
        <v>0</v>
      </c>
      <c r="S143" s="242">
        <v>0</v>
      </c>
      <c r="T143" s="243">
        <v>0</v>
      </c>
      <c r="U143" s="230">
        <v>0</v>
      </c>
      <c r="V143" s="230">
        <v>0</v>
      </c>
      <c r="W143" s="242">
        <v>0</v>
      </c>
      <c r="X143" s="243">
        <v>0</v>
      </c>
      <c r="Y143" s="230">
        <v>0</v>
      </c>
      <c r="Z143" s="230">
        <v>0</v>
      </c>
      <c r="AA143" s="230">
        <v>0</v>
      </c>
      <c r="AB143" s="243">
        <f t="shared" si="13"/>
        <v>0</v>
      </c>
      <c r="AC143" s="230">
        <f t="shared" si="13"/>
        <v>0</v>
      </c>
      <c r="AD143" s="230">
        <f t="shared" si="13"/>
        <v>0</v>
      </c>
      <c r="AE143" s="230">
        <f t="shared" si="12"/>
        <v>0</v>
      </c>
      <c r="AF143" s="231">
        <f t="shared" si="14"/>
        <v>1</v>
      </c>
    </row>
    <row r="144" spans="2:32" hidden="1" outlineLevel="1" x14ac:dyDescent="0.25">
      <c r="B144" s="232" t="s">
        <v>515</v>
      </c>
      <c r="C144" s="231">
        <v>1</v>
      </c>
      <c r="D144" s="230">
        <v>0</v>
      </c>
      <c r="E144" s="230">
        <v>0</v>
      </c>
      <c r="F144" s="230">
        <v>0</v>
      </c>
      <c r="G144" s="242">
        <v>0</v>
      </c>
      <c r="H144" s="243">
        <v>0</v>
      </c>
      <c r="I144" s="230">
        <v>0</v>
      </c>
      <c r="J144" s="230">
        <v>0</v>
      </c>
      <c r="K144" s="242">
        <v>0</v>
      </c>
      <c r="L144" s="243">
        <v>0</v>
      </c>
      <c r="M144" s="230">
        <v>0</v>
      </c>
      <c r="N144" s="230">
        <v>0</v>
      </c>
      <c r="O144" s="242">
        <v>0</v>
      </c>
      <c r="P144" s="243">
        <v>0</v>
      </c>
      <c r="Q144" s="230">
        <v>0</v>
      </c>
      <c r="R144" s="230">
        <v>0</v>
      </c>
      <c r="S144" s="242">
        <v>0</v>
      </c>
      <c r="T144" s="243">
        <v>0</v>
      </c>
      <c r="U144" s="230">
        <v>0</v>
      </c>
      <c r="V144" s="230">
        <v>0</v>
      </c>
      <c r="W144" s="242">
        <v>0</v>
      </c>
      <c r="X144" s="243">
        <v>0</v>
      </c>
      <c r="Y144" s="230">
        <v>0</v>
      </c>
      <c r="Z144" s="230">
        <v>0</v>
      </c>
      <c r="AA144" s="230">
        <v>0</v>
      </c>
      <c r="AB144" s="243">
        <f t="shared" si="13"/>
        <v>0</v>
      </c>
      <c r="AC144" s="230">
        <f t="shared" si="13"/>
        <v>0</v>
      </c>
      <c r="AD144" s="230">
        <f t="shared" si="13"/>
        <v>0</v>
      </c>
      <c r="AE144" s="230">
        <f t="shared" si="12"/>
        <v>0</v>
      </c>
      <c r="AF144" s="231">
        <f t="shared" si="14"/>
        <v>1</v>
      </c>
    </row>
    <row r="145" spans="2:32" hidden="1" outlineLevel="1" x14ac:dyDescent="0.25">
      <c r="B145" s="232" t="s">
        <v>516</v>
      </c>
      <c r="C145" s="231">
        <v>1</v>
      </c>
      <c r="D145" s="230">
        <v>0</v>
      </c>
      <c r="E145" s="230">
        <v>0</v>
      </c>
      <c r="F145" s="230">
        <v>0</v>
      </c>
      <c r="G145" s="242">
        <v>0</v>
      </c>
      <c r="H145" s="243">
        <v>0</v>
      </c>
      <c r="I145" s="230">
        <v>0</v>
      </c>
      <c r="J145" s="230">
        <v>0</v>
      </c>
      <c r="K145" s="242">
        <v>0</v>
      </c>
      <c r="L145" s="243">
        <v>0</v>
      </c>
      <c r="M145" s="230">
        <v>0</v>
      </c>
      <c r="N145" s="230">
        <v>0</v>
      </c>
      <c r="O145" s="242">
        <v>0</v>
      </c>
      <c r="P145" s="243">
        <v>0</v>
      </c>
      <c r="Q145" s="230">
        <v>0</v>
      </c>
      <c r="R145" s="230">
        <v>0</v>
      </c>
      <c r="S145" s="242">
        <v>0</v>
      </c>
      <c r="T145" s="243">
        <v>0</v>
      </c>
      <c r="U145" s="230">
        <v>0</v>
      </c>
      <c r="V145" s="230">
        <v>0</v>
      </c>
      <c r="W145" s="242">
        <v>0</v>
      </c>
      <c r="X145" s="243">
        <v>0</v>
      </c>
      <c r="Y145" s="230">
        <v>0</v>
      </c>
      <c r="Z145" s="230">
        <v>0</v>
      </c>
      <c r="AA145" s="230">
        <v>0</v>
      </c>
      <c r="AB145" s="243">
        <f t="shared" si="13"/>
        <v>0</v>
      </c>
      <c r="AC145" s="230">
        <f t="shared" si="13"/>
        <v>0</v>
      </c>
      <c r="AD145" s="230">
        <f t="shared" si="13"/>
        <v>0</v>
      </c>
      <c r="AE145" s="230">
        <f t="shared" si="12"/>
        <v>0</v>
      </c>
      <c r="AF145" s="231">
        <f t="shared" si="14"/>
        <v>1</v>
      </c>
    </row>
    <row r="146" spans="2:32" hidden="1" outlineLevel="1" x14ac:dyDescent="0.25">
      <c r="B146" s="232" t="s">
        <v>517</v>
      </c>
      <c r="C146" s="231">
        <v>1</v>
      </c>
      <c r="D146" s="230">
        <v>0</v>
      </c>
      <c r="E146" s="230">
        <v>0</v>
      </c>
      <c r="F146" s="230">
        <v>0</v>
      </c>
      <c r="G146" s="242">
        <v>0</v>
      </c>
      <c r="H146" s="243">
        <v>0</v>
      </c>
      <c r="I146" s="230">
        <v>0</v>
      </c>
      <c r="J146" s="230">
        <v>0</v>
      </c>
      <c r="K146" s="242">
        <v>0</v>
      </c>
      <c r="L146" s="243">
        <v>0</v>
      </c>
      <c r="M146" s="230">
        <v>0</v>
      </c>
      <c r="N146" s="230">
        <v>0</v>
      </c>
      <c r="O146" s="242">
        <v>0</v>
      </c>
      <c r="P146" s="243">
        <v>0</v>
      </c>
      <c r="Q146" s="230">
        <v>0</v>
      </c>
      <c r="R146" s="230">
        <v>0</v>
      </c>
      <c r="S146" s="242">
        <v>0</v>
      </c>
      <c r="T146" s="243">
        <v>0</v>
      </c>
      <c r="U146" s="230">
        <v>0</v>
      </c>
      <c r="V146" s="230">
        <v>0</v>
      </c>
      <c r="W146" s="242">
        <v>0</v>
      </c>
      <c r="X146" s="243">
        <v>0</v>
      </c>
      <c r="Y146" s="230">
        <v>0</v>
      </c>
      <c r="Z146" s="230">
        <v>0</v>
      </c>
      <c r="AA146" s="230">
        <v>0</v>
      </c>
      <c r="AB146" s="243">
        <f t="shared" si="13"/>
        <v>0</v>
      </c>
      <c r="AC146" s="230">
        <f t="shared" si="13"/>
        <v>0</v>
      </c>
      <c r="AD146" s="230">
        <f t="shared" si="13"/>
        <v>0</v>
      </c>
      <c r="AE146" s="230">
        <f t="shared" si="12"/>
        <v>0</v>
      </c>
      <c r="AF146" s="231">
        <f t="shared" si="14"/>
        <v>1</v>
      </c>
    </row>
    <row r="147" spans="2:32" hidden="1" outlineLevel="1" x14ac:dyDescent="0.25">
      <c r="B147" s="232" t="s">
        <v>518</v>
      </c>
      <c r="C147" s="231">
        <v>1</v>
      </c>
      <c r="D147" s="230">
        <v>0</v>
      </c>
      <c r="E147" s="230">
        <v>0</v>
      </c>
      <c r="F147" s="230">
        <v>0</v>
      </c>
      <c r="G147" s="242">
        <v>0</v>
      </c>
      <c r="H147" s="243">
        <v>0</v>
      </c>
      <c r="I147" s="230">
        <v>0</v>
      </c>
      <c r="J147" s="230">
        <v>0</v>
      </c>
      <c r="K147" s="242">
        <v>0</v>
      </c>
      <c r="L147" s="243">
        <v>0</v>
      </c>
      <c r="M147" s="230">
        <v>0</v>
      </c>
      <c r="N147" s="230">
        <v>0</v>
      </c>
      <c r="O147" s="242">
        <v>0</v>
      </c>
      <c r="P147" s="243">
        <v>0</v>
      </c>
      <c r="Q147" s="230">
        <v>0</v>
      </c>
      <c r="R147" s="230">
        <v>0</v>
      </c>
      <c r="S147" s="242">
        <v>0</v>
      </c>
      <c r="T147" s="243">
        <v>0</v>
      </c>
      <c r="U147" s="230">
        <v>0</v>
      </c>
      <c r="V147" s="230">
        <v>0</v>
      </c>
      <c r="W147" s="242">
        <v>0</v>
      </c>
      <c r="X147" s="243">
        <v>0</v>
      </c>
      <c r="Y147" s="230">
        <v>0</v>
      </c>
      <c r="Z147" s="230">
        <v>0</v>
      </c>
      <c r="AA147" s="230">
        <v>0</v>
      </c>
      <c r="AB147" s="243">
        <f t="shared" si="13"/>
        <v>0</v>
      </c>
      <c r="AC147" s="230">
        <f t="shared" si="13"/>
        <v>0</v>
      </c>
      <c r="AD147" s="230">
        <f t="shared" si="13"/>
        <v>0</v>
      </c>
      <c r="AE147" s="230">
        <f t="shared" si="12"/>
        <v>0</v>
      </c>
      <c r="AF147" s="231">
        <f t="shared" si="14"/>
        <v>1</v>
      </c>
    </row>
    <row r="148" spans="2:32" hidden="1" outlineLevel="1" x14ac:dyDescent="0.25">
      <c r="B148" s="232" t="s">
        <v>519</v>
      </c>
      <c r="C148" s="231">
        <v>1</v>
      </c>
      <c r="D148" s="230">
        <v>0</v>
      </c>
      <c r="E148" s="230">
        <v>0</v>
      </c>
      <c r="F148" s="230">
        <v>0</v>
      </c>
      <c r="G148" s="242">
        <v>0</v>
      </c>
      <c r="H148" s="243">
        <v>0</v>
      </c>
      <c r="I148" s="230">
        <v>-1</v>
      </c>
      <c r="J148" s="230">
        <v>0</v>
      </c>
      <c r="K148" s="242">
        <v>0</v>
      </c>
      <c r="L148" s="243">
        <v>0</v>
      </c>
      <c r="M148" s="230">
        <v>0</v>
      </c>
      <c r="N148" s="230">
        <v>0</v>
      </c>
      <c r="O148" s="242">
        <v>0</v>
      </c>
      <c r="P148" s="243">
        <v>0</v>
      </c>
      <c r="Q148" s="230">
        <v>0</v>
      </c>
      <c r="R148" s="230">
        <v>0</v>
      </c>
      <c r="S148" s="242">
        <v>0</v>
      </c>
      <c r="T148" s="243">
        <v>0</v>
      </c>
      <c r="U148" s="230">
        <v>0</v>
      </c>
      <c r="V148" s="230">
        <v>0</v>
      </c>
      <c r="W148" s="242">
        <v>0</v>
      </c>
      <c r="X148" s="243">
        <v>0</v>
      </c>
      <c r="Y148" s="230">
        <v>0</v>
      </c>
      <c r="Z148" s="230">
        <v>0</v>
      </c>
      <c r="AA148" s="230">
        <v>0</v>
      </c>
      <c r="AB148" s="243">
        <f t="shared" si="13"/>
        <v>0</v>
      </c>
      <c r="AC148" s="230">
        <f t="shared" si="13"/>
        <v>-1</v>
      </c>
      <c r="AD148" s="230">
        <f t="shared" si="13"/>
        <v>0</v>
      </c>
      <c r="AE148" s="230">
        <f t="shared" si="12"/>
        <v>0</v>
      </c>
      <c r="AF148" s="231">
        <f t="shared" si="14"/>
        <v>0</v>
      </c>
    </row>
    <row r="149" spans="2:32" hidden="1" outlineLevel="1" x14ac:dyDescent="0.25">
      <c r="B149" s="232" t="s">
        <v>520</v>
      </c>
      <c r="C149" s="231">
        <v>1</v>
      </c>
      <c r="D149" s="230">
        <v>0</v>
      </c>
      <c r="E149" s="230">
        <v>0</v>
      </c>
      <c r="F149" s="230">
        <v>0</v>
      </c>
      <c r="G149" s="242">
        <v>0</v>
      </c>
      <c r="H149" s="243">
        <v>0</v>
      </c>
      <c r="I149" s="230">
        <v>0</v>
      </c>
      <c r="J149" s="230">
        <v>0</v>
      </c>
      <c r="K149" s="242">
        <v>0</v>
      </c>
      <c r="L149" s="243">
        <v>0</v>
      </c>
      <c r="M149" s="230">
        <v>0</v>
      </c>
      <c r="N149" s="230">
        <v>0</v>
      </c>
      <c r="O149" s="242">
        <v>0</v>
      </c>
      <c r="P149" s="243">
        <v>0</v>
      </c>
      <c r="Q149" s="230">
        <v>0</v>
      </c>
      <c r="R149" s="230">
        <v>0</v>
      </c>
      <c r="S149" s="242">
        <v>0</v>
      </c>
      <c r="T149" s="243">
        <v>0</v>
      </c>
      <c r="U149" s="230">
        <v>0</v>
      </c>
      <c r="V149" s="230">
        <v>0</v>
      </c>
      <c r="W149" s="242">
        <v>0</v>
      </c>
      <c r="X149" s="243">
        <v>0</v>
      </c>
      <c r="Y149" s="230">
        <v>0</v>
      </c>
      <c r="Z149" s="230">
        <v>0</v>
      </c>
      <c r="AA149" s="230">
        <v>0</v>
      </c>
      <c r="AB149" s="243">
        <f t="shared" si="13"/>
        <v>0</v>
      </c>
      <c r="AC149" s="230">
        <f t="shared" si="13"/>
        <v>0</v>
      </c>
      <c r="AD149" s="230">
        <f t="shared" si="13"/>
        <v>0</v>
      </c>
      <c r="AE149" s="230">
        <f t="shared" si="12"/>
        <v>0</v>
      </c>
      <c r="AF149" s="231">
        <f t="shared" si="14"/>
        <v>1</v>
      </c>
    </row>
    <row r="150" spans="2:32" hidden="1" outlineLevel="1" x14ac:dyDescent="0.25">
      <c r="B150" s="232" t="s">
        <v>521</v>
      </c>
      <c r="C150" s="231">
        <v>1</v>
      </c>
      <c r="D150" s="230">
        <v>0</v>
      </c>
      <c r="E150" s="230">
        <v>0</v>
      </c>
      <c r="F150" s="230">
        <v>0</v>
      </c>
      <c r="G150" s="242">
        <v>0</v>
      </c>
      <c r="H150" s="243">
        <v>0</v>
      </c>
      <c r="I150" s="230">
        <v>0</v>
      </c>
      <c r="J150" s="230">
        <v>0</v>
      </c>
      <c r="K150" s="242">
        <v>0</v>
      </c>
      <c r="L150" s="243">
        <v>0</v>
      </c>
      <c r="M150" s="230">
        <v>0</v>
      </c>
      <c r="N150" s="230">
        <v>0</v>
      </c>
      <c r="O150" s="242">
        <v>0</v>
      </c>
      <c r="P150" s="243">
        <v>0</v>
      </c>
      <c r="Q150" s="230">
        <v>0</v>
      </c>
      <c r="R150" s="230">
        <v>0</v>
      </c>
      <c r="S150" s="242">
        <v>0</v>
      </c>
      <c r="T150" s="243">
        <v>0</v>
      </c>
      <c r="U150" s="230">
        <v>0</v>
      </c>
      <c r="V150" s="230">
        <v>0</v>
      </c>
      <c r="W150" s="242">
        <v>0</v>
      </c>
      <c r="X150" s="243">
        <v>0</v>
      </c>
      <c r="Y150" s="230">
        <v>0</v>
      </c>
      <c r="Z150" s="230">
        <v>0</v>
      </c>
      <c r="AA150" s="230">
        <v>0</v>
      </c>
      <c r="AB150" s="243">
        <f t="shared" si="13"/>
        <v>0</v>
      </c>
      <c r="AC150" s="230">
        <f t="shared" si="13"/>
        <v>0</v>
      </c>
      <c r="AD150" s="230">
        <f t="shared" si="13"/>
        <v>0</v>
      </c>
      <c r="AE150" s="230">
        <f t="shared" si="12"/>
        <v>0</v>
      </c>
      <c r="AF150" s="231">
        <f t="shared" si="14"/>
        <v>1</v>
      </c>
    </row>
    <row r="151" spans="2:32" hidden="1" outlineLevel="1" x14ac:dyDescent="0.25">
      <c r="B151" s="232" t="s">
        <v>522</v>
      </c>
      <c r="C151" s="231">
        <v>1</v>
      </c>
      <c r="D151" s="230">
        <v>0</v>
      </c>
      <c r="E151" s="230">
        <v>0</v>
      </c>
      <c r="F151" s="230">
        <v>0</v>
      </c>
      <c r="G151" s="242">
        <v>0</v>
      </c>
      <c r="H151" s="243">
        <v>0</v>
      </c>
      <c r="I151" s="230">
        <v>0</v>
      </c>
      <c r="J151" s="230">
        <v>0</v>
      </c>
      <c r="K151" s="242">
        <v>0</v>
      </c>
      <c r="L151" s="243">
        <v>0</v>
      </c>
      <c r="M151" s="230">
        <v>0</v>
      </c>
      <c r="N151" s="230">
        <v>0</v>
      </c>
      <c r="O151" s="242">
        <v>0</v>
      </c>
      <c r="P151" s="243">
        <v>0</v>
      </c>
      <c r="Q151" s="230">
        <v>0</v>
      </c>
      <c r="R151" s="230">
        <v>0</v>
      </c>
      <c r="S151" s="242">
        <v>0</v>
      </c>
      <c r="T151" s="243">
        <v>0</v>
      </c>
      <c r="U151" s="230">
        <v>0</v>
      </c>
      <c r="V151" s="230">
        <v>0</v>
      </c>
      <c r="W151" s="242">
        <v>0</v>
      </c>
      <c r="X151" s="243">
        <v>0</v>
      </c>
      <c r="Y151" s="230">
        <v>0</v>
      </c>
      <c r="Z151" s="230">
        <v>0</v>
      </c>
      <c r="AA151" s="230">
        <v>0</v>
      </c>
      <c r="AB151" s="243">
        <f t="shared" si="13"/>
        <v>0</v>
      </c>
      <c r="AC151" s="230">
        <f t="shared" si="13"/>
        <v>0</v>
      </c>
      <c r="AD151" s="230">
        <f t="shared" si="13"/>
        <v>0</v>
      </c>
      <c r="AE151" s="230">
        <f t="shared" si="12"/>
        <v>0</v>
      </c>
      <c r="AF151" s="231">
        <f t="shared" si="14"/>
        <v>1</v>
      </c>
    </row>
    <row r="152" spans="2:32" hidden="1" outlineLevel="1" x14ac:dyDescent="0.25">
      <c r="B152" s="232" t="s">
        <v>523</v>
      </c>
      <c r="C152" s="231">
        <v>1</v>
      </c>
      <c r="D152" s="230">
        <v>0</v>
      </c>
      <c r="E152" s="230">
        <v>0</v>
      </c>
      <c r="F152" s="230">
        <v>0</v>
      </c>
      <c r="G152" s="242">
        <v>0</v>
      </c>
      <c r="H152" s="243">
        <v>0</v>
      </c>
      <c r="I152" s="230">
        <v>0</v>
      </c>
      <c r="J152" s="230">
        <v>0</v>
      </c>
      <c r="K152" s="242">
        <v>0</v>
      </c>
      <c r="L152" s="243">
        <v>0</v>
      </c>
      <c r="M152" s="230">
        <v>0</v>
      </c>
      <c r="N152" s="230">
        <v>0</v>
      </c>
      <c r="O152" s="242">
        <v>0</v>
      </c>
      <c r="P152" s="243">
        <v>0</v>
      </c>
      <c r="Q152" s="230">
        <v>0</v>
      </c>
      <c r="R152" s="230">
        <v>0</v>
      </c>
      <c r="S152" s="242">
        <v>0</v>
      </c>
      <c r="T152" s="243">
        <v>0</v>
      </c>
      <c r="U152" s="230">
        <v>0</v>
      </c>
      <c r="V152" s="230">
        <v>0</v>
      </c>
      <c r="W152" s="242">
        <v>0</v>
      </c>
      <c r="X152" s="243">
        <v>0</v>
      </c>
      <c r="Y152" s="230">
        <v>0</v>
      </c>
      <c r="Z152" s="230">
        <v>0</v>
      </c>
      <c r="AA152" s="230">
        <v>0</v>
      </c>
      <c r="AB152" s="243">
        <f t="shared" si="13"/>
        <v>0</v>
      </c>
      <c r="AC152" s="230">
        <f t="shared" si="13"/>
        <v>0</v>
      </c>
      <c r="AD152" s="230">
        <f t="shared" si="13"/>
        <v>0</v>
      </c>
      <c r="AE152" s="230">
        <f t="shared" si="12"/>
        <v>0</v>
      </c>
      <c r="AF152" s="231">
        <f t="shared" si="14"/>
        <v>1</v>
      </c>
    </row>
    <row r="153" spans="2:32" hidden="1" outlineLevel="1" x14ac:dyDescent="0.25">
      <c r="B153" s="232" t="s">
        <v>524</v>
      </c>
      <c r="C153" s="231">
        <v>1</v>
      </c>
      <c r="D153" s="230">
        <v>0</v>
      </c>
      <c r="E153" s="230">
        <v>0</v>
      </c>
      <c r="F153" s="230">
        <v>0</v>
      </c>
      <c r="G153" s="242">
        <v>0</v>
      </c>
      <c r="H153" s="243">
        <v>0</v>
      </c>
      <c r="I153" s="230">
        <v>0</v>
      </c>
      <c r="J153" s="230">
        <v>0</v>
      </c>
      <c r="K153" s="242">
        <v>0</v>
      </c>
      <c r="L153" s="243">
        <v>0</v>
      </c>
      <c r="M153" s="230">
        <v>0</v>
      </c>
      <c r="N153" s="230">
        <v>0</v>
      </c>
      <c r="O153" s="242">
        <v>0</v>
      </c>
      <c r="P153" s="243">
        <v>0</v>
      </c>
      <c r="Q153" s="230">
        <v>0</v>
      </c>
      <c r="R153" s="230">
        <v>0</v>
      </c>
      <c r="S153" s="242">
        <v>0</v>
      </c>
      <c r="T153" s="243">
        <v>0</v>
      </c>
      <c r="U153" s="230">
        <v>0</v>
      </c>
      <c r="V153" s="230">
        <v>0</v>
      </c>
      <c r="W153" s="242">
        <v>0</v>
      </c>
      <c r="X153" s="243">
        <v>0</v>
      </c>
      <c r="Y153" s="230">
        <v>0</v>
      </c>
      <c r="Z153" s="230">
        <v>0</v>
      </c>
      <c r="AA153" s="230">
        <v>0</v>
      </c>
      <c r="AB153" s="243">
        <f t="shared" si="13"/>
        <v>0</v>
      </c>
      <c r="AC153" s="230">
        <f t="shared" si="13"/>
        <v>0</v>
      </c>
      <c r="AD153" s="230">
        <f t="shared" si="13"/>
        <v>0</v>
      </c>
      <c r="AE153" s="230">
        <f t="shared" si="12"/>
        <v>0</v>
      </c>
      <c r="AF153" s="231">
        <f t="shared" si="14"/>
        <v>1</v>
      </c>
    </row>
    <row r="154" spans="2:32" hidden="1" outlineLevel="1" x14ac:dyDescent="0.25">
      <c r="B154" s="232" t="s">
        <v>525</v>
      </c>
      <c r="C154" s="231">
        <v>1</v>
      </c>
      <c r="D154" s="230">
        <v>0</v>
      </c>
      <c r="E154" s="230">
        <v>0</v>
      </c>
      <c r="F154" s="230">
        <v>0</v>
      </c>
      <c r="G154" s="242">
        <v>0</v>
      </c>
      <c r="H154" s="243">
        <v>0</v>
      </c>
      <c r="I154" s="230">
        <v>0</v>
      </c>
      <c r="J154" s="230">
        <v>0</v>
      </c>
      <c r="K154" s="242">
        <v>0</v>
      </c>
      <c r="L154" s="243">
        <v>0</v>
      </c>
      <c r="M154" s="230">
        <v>0</v>
      </c>
      <c r="N154" s="230">
        <v>0</v>
      </c>
      <c r="O154" s="242">
        <v>0</v>
      </c>
      <c r="P154" s="243">
        <v>0</v>
      </c>
      <c r="Q154" s="230">
        <v>0</v>
      </c>
      <c r="R154" s="230">
        <v>0</v>
      </c>
      <c r="S154" s="242">
        <v>0</v>
      </c>
      <c r="T154" s="243">
        <v>0</v>
      </c>
      <c r="U154" s="230">
        <v>0</v>
      </c>
      <c r="V154" s="230">
        <v>0</v>
      </c>
      <c r="W154" s="242">
        <v>0</v>
      </c>
      <c r="X154" s="243">
        <v>0</v>
      </c>
      <c r="Y154" s="230">
        <v>0</v>
      </c>
      <c r="Z154" s="230">
        <v>0</v>
      </c>
      <c r="AA154" s="230">
        <v>0</v>
      </c>
      <c r="AB154" s="243">
        <f t="shared" si="13"/>
        <v>0</v>
      </c>
      <c r="AC154" s="230">
        <f t="shared" si="13"/>
        <v>0</v>
      </c>
      <c r="AD154" s="230">
        <f t="shared" si="13"/>
        <v>0</v>
      </c>
      <c r="AE154" s="230">
        <f t="shared" si="12"/>
        <v>0</v>
      </c>
      <c r="AF154" s="231">
        <f t="shared" si="14"/>
        <v>1</v>
      </c>
    </row>
    <row r="155" spans="2:32" hidden="1" outlineLevel="1" x14ac:dyDescent="0.25">
      <c r="B155" s="232" t="s">
        <v>526</v>
      </c>
      <c r="C155" s="231">
        <v>1</v>
      </c>
      <c r="D155" s="230">
        <v>0</v>
      </c>
      <c r="E155" s="230">
        <v>0</v>
      </c>
      <c r="F155" s="230">
        <v>0</v>
      </c>
      <c r="G155" s="242">
        <v>0</v>
      </c>
      <c r="H155" s="243">
        <v>0</v>
      </c>
      <c r="I155" s="230">
        <v>0</v>
      </c>
      <c r="J155" s="230">
        <v>0</v>
      </c>
      <c r="K155" s="242">
        <v>0</v>
      </c>
      <c r="L155" s="243">
        <v>0</v>
      </c>
      <c r="M155" s="230">
        <v>0</v>
      </c>
      <c r="N155" s="230">
        <v>0</v>
      </c>
      <c r="O155" s="242">
        <v>0</v>
      </c>
      <c r="P155" s="243">
        <v>0</v>
      </c>
      <c r="Q155" s="230">
        <v>0</v>
      </c>
      <c r="R155" s="230">
        <v>0</v>
      </c>
      <c r="S155" s="242">
        <v>0</v>
      </c>
      <c r="T155" s="243">
        <v>0</v>
      </c>
      <c r="U155" s="230">
        <v>0</v>
      </c>
      <c r="V155" s="230">
        <v>0</v>
      </c>
      <c r="W155" s="242">
        <v>0</v>
      </c>
      <c r="X155" s="243">
        <v>0</v>
      </c>
      <c r="Y155" s="230">
        <v>0</v>
      </c>
      <c r="Z155" s="230">
        <v>0</v>
      </c>
      <c r="AA155" s="230">
        <v>0</v>
      </c>
      <c r="AB155" s="243">
        <f t="shared" si="13"/>
        <v>0</v>
      </c>
      <c r="AC155" s="230">
        <f t="shared" si="13"/>
        <v>0</v>
      </c>
      <c r="AD155" s="230">
        <f t="shared" si="13"/>
        <v>0</v>
      </c>
      <c r="AE155" s="230">
        <f t="shared" si="12"/>
        <v>0</v>
      </c>
      <c r="AF155" s="231">
        <f t="shared" si="14"/>
        <v>1</v>
      </c>
    </row>
    <row r="156" spans="2:32" hidden="1" outlineLevel="1" x14ac:dyDescent="0.25">
      <c r="B156" s="233" t="s">
        <v>527</v>
      </c>
      <c r="C156" s="231">
        <v>1</v>
      </c>
      <c r="D156" s="230">
        <v>0</v>
      </c>
      <c r="E156" s="230">
        <v>0</v>
      </c>
      <c r="F156" s="230">
        <v>0</v>
      </c>
      <c r="G156" s="242">
        <v>0</v>
      </c>
      <c r="H156" s="243">
        <v>0</v>
      </c>
      <c r="I156" s="230">
        <v>0</v>
      </c>
      <c r="J156" s="230">
        <v>0</v>
      </c>
      <c r="K156" s="242">
        <v>0</v>
      </c>
      <c r="L156" s="243">
        <v>0</v>
      </c>
      <c r="M156" s="230">
        <v>0</v>
      </c>
      <c r="N156" s="230">
        <v>0</v>
      </c>
      <c r="O156" s="242">
        <v>0</v>
      </c>
      <c r="P156" s="243">
        <v>0</v>
      </c>
      <c r="Q156" s="230">
        <v>0</v>
      </c>
      <c r="R156" s="230">
        <v>0</v>
      </c>
      <c r="S156" s="242">
        <v>0</v>
      </c>
      <c r="T156" s="243">
        <v>0</v>
      </c>
      <c r="U156" s="230">
        <v>0</v>
      </c>
      <c r="V156" s="230">
        <v>0</v>
      </c>
      <c r="W156" s="242">
        <v>0</v>
      </c>
      <c r="X156" s="243">
        <v>0</v>
      </c>
      <c r="Y156" s="230">
        <v>0</v>
      </c>
      <c r="Z156" s="230">
        <v>0</v>
      </c>
      <c r="AA156" s="230">
        <v>0</v>
      </c>
      <c r="AB156" s="243">
        <f t="shared" si="13"/>
        <v>0</v>
      </c>
      <c r="AC156" s="230">
        <f t="shared" si="13"/>
        <v>0</v>
      </c>
      <c r="AD156" s="230">
        <f t="shared" si="13"/>
        <v>0</v>
      </c>
      <c r="AE156" s="230">
        <f t="shared" si="12"/>
        <v>0</v>
      </c>
      <c r="AF156" s="231">
        <f t="shared" si="14"/>
        <v>1</v>
      </c>
    </row>
    <row r="157" spans="2:32" hidden="1" outlineLevel="1" x14ac:dyDescent="0.25">
      <c r="B157" s="233" t="s">
        <v>528</v>
      </c>
      <c r="C157" s="231">
        <v>1</v>
      </c>
      <c r="D157" s="230">
        <v>0</v>
      </c>
      <c r="E157" s="230">
        <v>0</v>
      </c>
      <c r="F157" s="230">
        <v>0</v>
      </c>
      <c r="G157" s="242">
        <v>0</v>
      </c>
      <c r="H157" s="243">
        <v>0</v>
      </c>
      <c r="I157" s="230">
        <v>0</v>
      </c>
      <c r="J157" s="230">
        <v>0</v>
      </c>
      <c r="K157" s="242">
        <v>0</v>
      </c>
      <c r="L157" s="243">
        <v>0</v>
      </c>
      <c r="M157" s="230">
        <v>0</v>
      </c>
      <c r="N157" s="230">
        <v>0</v>
      </c>
      <c r="O157" s="242">
        <v>0</v>
      </c>
      <c r="P157" s="243">
        <v>0</v>
      </c>
      <c r="Q157" s="230">
        <v>0</v>
      </c>
      <c r="R157" s="230">
        <v>0</v>
      </c>
      <c r="S157" s="242">
        <v>0</v>
      </c>
      <c r="T157" s="243">
        <v>0</v>
      </c>
      <c r="U157" s="230">
        <v>0</v>
      </c>
      <c r="V157" s="230">
        <v>0</v>
      </c>
      <c r="W157" s="242">
        <v>0</v>
      </c>
      <c r="X157" s="243">
        <v>0</v>
      </c>
      <c r="Y157" s="230">
        <v>0</v>
      </c>
      <c r="Z157" s="230">
        <v>0</v>
      </c>
      <c r="AA157" s="230">
        <v>0</v>
      </c>
      <c r="AB157" s="243">
        <f t="shared" si="13"/>
        <v>0</v>
      </c>
      <c r="AC157" s="230">
        <f t="shared" si="13"/>
        <v>0</v>
      </c>
      <c r="AD157" s="230">
        <f t="shared" si="13"/>
        <v>0</v>
      </c>
      <c r="AE157" s="230">
        <f t="shared" si="12"/>
        <v>0</v>
      </c>
      <c r="AF157" s="231">
        <f t="shared" si="14"/>
        <v>1</v>
      </c>
    </row>
    <row r="158" spans="2:32" collapsed="1" x14ac:dyDescent="0.25">
      <c r="B158" s="228" t="s">
        <v>344</v>
      </c>
      <c r="C158" s="229">
        <f t="shared" ref="C158:AA158" si="16">SUM(C159:C184)</f>
        <v>26</v>
      </c>
      <c r="D158" s="230">
        <f t="shared" si="16"/>
        <v>0</v>
      </c>
      <c r="E158" s="230">
        <f t="shared" si="16"/>
        <v>0</v>
      </c>
      <c r="F158" s="230">
        <f t="shared" si="16"/>
        <v>0</v>
      </c>
      <c r="G158" s="242">
        <f t="shared" si="16"/>
        <v>0</v>
      </c>
      <c r="H158" s="243">
        <f t="shared" si="16"/>
        <v>0</v>
      </c>
      <c r="I158" s="230">
        <f t="shared" si="16"/>
        <v>0</v>
      </c>
      <c r="J158" s="230">
        <f t="shared" si="16"/>
        <v>0</v>
      </c>
      <c r="K158" s="242">
        <f t="shared" si="16"/>
        <v>0</v>
      </c>
      <c r="L158" s="243">
        <f t="shared" si="16"/>
        <v>0</v>
      </c>
      <c r="M158" s="230">
        <f t="shared" si="16"/>
        <v>0</v>
      </c>
      <c r="N158" s="230">
        <f t="shared" si="16"/>
        <v>0</v>
      </c>
      <c r="O158" s="242">
        <f t="shared" si="16"/>
        <v>0</v>
      </c>
      <c r="P158" s="243">
        <f t="shared" si="16"/>
        <v>0</v>
      </c>
      <c r="Q158" s="230">
        <f t="shared" si="16"/>
        <v>0</v>
      </c>
      <c r="R158" s="230">
        <f t="shared" si="16"/>
        <v>0</v>
      </c>
      <c r="S158" s="242">
        <f t="shared" si="16"/>
        <v>0</v>
      </c>
      <c r="T158" s="243">
        <f t="shared" si="16"/>
        <v>0</v>
      </c>
      <c r="U158" s="230">
        <f t="shared" si="16"/>
        <v>0</v>
      </c>
      <c r="V158" s="230">
        <f t="shared" si="16"/>
        <v>0</v>
      </c>
      <c r="W158" s="242">
        <f t="shared" si="16"/>
        <v>0</v>
      </c>
      <c r="X158" s="243">
        <f t="shared" si="16"/>
        <v>0</v>
      </c>
      <c r="Y158" s="230">
        <f t="shared" si="16"/>
        <v>0</v>
      </c>
      <c r="Z158" s="230">
        <f t="shared" si="16"/>
        <v>0</v>
      </c>
      <c r="AA158" s="230">
        <f t="shared" si="16"/>
        <v>0</v>
      </c>
      <c r="AB158" s="243">
        <f t="shared" si="13"/>
        <v>0</v>
      </c>
      <c r="AC158" s="230">
        <f t="shared" si="13"/>
        <v>0</v>
      </c>
      <c r="AD158" s="230">
        <f t="shared" si="13"/>
        <v>0</v>
      </c>
      <c r="AE158" s="230">
        <f t="shared" si="12"/>
        <v>0</v>
      </c>
      <c r="AF158" s="229">
        <f t="shared" si="14"/>
        <v>26</v>
      </c>
    </row>
    <row r="159" spans="2:32" hidden="1" outlineLevel="1" x14ac:dyDescent="0.25">
      <c r="B159" s="232" t="s">
        <v>529</v>
      </c>
      <c r="C159" s="231">
        <v>1</v>
      </c>
      <c r="D159" s="230">
        <v>0</v>
      </c>
      <c r="E159" s="230">
        <v>0</v>
      </c>
      <c r="F159" s="230">
        <v>0</v>
      </c>
      <c r="G159" s="242">
        <v>0</v>
      </c>
      <c r="H159" s="243">
        <v>0</v>
      </c>
      <c r="I159" s="230">
        <v>0</v>
      </c>
      <c r="J159" s="230">
        <v>0</v>
      </c>
      <c r="K159" s="242">
        <v>0</v>
      </c>
      <c r="L159" s="243">
        <v>0</v>
      </c>
      <c r="M159" s="230">
        <v>0</v>
      </c>
      <c r="N159" s="230">
        <v>0</v>
      </c>
      <c r="O159" s="242">
        <v>0</v>
      </c>
      <c r="P159" s="243">
        <v>0</v>
      </c>
      <c r="Q159" s="230">
        <v>0</v>
      </c>
      <c r="R159" s="230">
        <v>0</v>
      </c>
      <c r="S159" s="242">
        <v>0</v>
      </c>
      <c r="T159" s="243">
        <v>0</v>
      </c>
      <c r="U159" s="230">
        <v>0</v>
      </c>
      <c r="V159" s="230">
        <v>0</v>
      </c>
      <c r="W159" s="242">
        <v>0</v>
      </c>
      <c r="X159" s="243">
        <v>0</v>
      </c>
      <c r="Y159" s="230">
        <v>0</v>
      </c>
      <c r="Z159" s="230">
        <v>0</v>
      </c>
      <c r="AA159" s="230">
        <v>0</v>
      </c>
      <c r="AB159" s="243">
        <f t="shared" si="13"/>
        <v>0</v>
      </c>
      <c r="AC159" s="230">
        <f t="shared" si="13"/>
        <v>0</v>
      </c>
      <c r="AD159" s="230">
        <f t="shared" si="13"/>
        <v>0</v>
      </c>
      <c r="AE159" s="230">
        <f t="shared" si="12"/>
        <v>0</v>
      </c>
      <c r="AF159" s="231">
        <f t="shared" si="14"/>
        <v>1</v>
      </c>
    </row>
    <row r="160" spans="2:32" hidden="1" outlineLevel="1" x14ac:dyDescent="0.25">
      <c r="B160" s="232" t="s">
        <v>530</v>
      </c>
      <c r="C160" s="231">
        <v>1</v>
      </c>
      <c r="D160" s="230">
        <v>0</v>
      </c>
      <c r="E160" s="230">
        <v>0</v>
      </c>
      <c r="F160" s="230">
        <v>0</v>
      </c>
      <c r="G160" s="242">
        <v>0</v>
      </c>
      <c r="H160" s="243">
        <v>0</v>
      </c>
      <c r="I160" s="230">
        <v>0</v>
      </c>
      <c r="J160" s="230">
        <v>0</v>
      </c>
      <c r="K160" s="242">
        <v>0</v>
      </c>
      <c r="L160" s="243">
        <v>0</v>
      </c>
      <c r="M160" s="230">
        <v>0</v>
      </c>
      <c r="N160" s="230">
        <v>0</v>
      </c>
      <c r="O160" s="242">
        <v>0</v>
      </c>
      <c r="P160" s="243">
        <v>0</v>
      </c>
      <c r="Q160" s="230">
        <v>0</v>
      </c>
      <c r="R160" s="230">
        <v>0</v>
      </c>
      <c r="S160" s="242">
        <v>0</v>
      </c>
      <c r="T160" s="243">
        <v>0</v>
      </c>
      <c r="U160" s="230">
        <v>0</v>
      </c>
      <c r="V160" s="230">
        <v>0</v>
      </c>
      <c r="W160" s="242">
        <v>0</v>
      </c>
      <c r="X160" s="243">
        <v>0</v>
      </c>
      <c r="Y160" s="230">
        <v>0</v>
      </c>
      <c r="Z160" s="230">
        <v>0</v>
      </c>
      <c r="AA160" s="230">
        <v>0</v>
      </c>
      <c r="AB160" s="243">
        <f t="shared" si="13"/>
        <v>0</v>
      </c>
      <c r="AC160" s="230">
        <f t="shared" si="13"/>
        <v>0</v>
      </c>
      <c r="AD160" s="230">
        <f t="shared" si="13"/>
        <v>0</v>
      </c>
      <c r="AE160" s="230">
        <f t="shared" si="12"/>
        <v>0</v>
      </c>
      <c r="AF160" s="231">
        <f t="shared" si="14"/>
        <v>1</v>
      </c>
    </row>
    <row r="161" spans="2:32" hidden="1" outlineLevel="1" x14ac:dyDescent="0.25">
      <c r="B161" s="232" t="s">
        <v>7</v>
      </c>
      <c r="C161" s="231">
        <v>1</v>
      </c>
      <c r="D161" s="230">
        <v>0</v>
      </c>
      <c r="E161" s="230">
        <v>0</v>
      </c>
      <c r="F161" s="230">
        <v>0</v>
      </c>
      <c r="G161" s="242">
        <v>0</v>
      </c>
      <c r="H161" s="243">
        <v>0</v>
      </c>
      <c r="I161" s="230">
        <v>0</v>
      </c>
      <c r="J161" s="230">
        <v>0</v>
      </c>
      <c r="K161" s="242">
        <v>0</v>
      </c>
      <c r="L161" s="243">
        <v>0</v>
      </c>
      <c r="M161" s="230">
        <v>0</v>
      </c>
      <c r="N161" s="230">
        <v>0</v>
      </c>
      <c r="O161" s="242">
        <v>0</v>
      </c>
      <c r="P161" s="243">
        <v>0</v>
      </c>
      <c r="Q161" s="230">
        <v>0</v>
      </c>
      <c r="R161" s="230">
        <v>0</v>
      </c>
      <c r="S161" s="242">
        <v>0</v>
      </c>
      <c r="T161" s="243">
        <v>0</v>
      </c>
      <c r="U161" s="230">
        <v>0</v>
      </c>
      <c r="V161" s="230">
        <v>0</v>
      </c>
      <c r="W161" s="242">
        <v>0</v>
      </c>
      <c r="X161" s="243">
        <v>0</v>
      </c>
      <c r="Y161" s="230">
        <v>0</v>
      </c>
      <c r="Z161" s="230">
        <v>0</v>
      </c>
      <c r="AA161" s="230">
        <v>0</v>
      </c>
      <c r="AB161" s="243">
        <f t="shared" si="13"/>
        <v>0</v>
      </c>
      <c r="AC161" s="230">
        <f t="shared" si="13"/>
        <v>0</v>
      </c>
      <c r="AD161" s="230">
        <f t="shared" si="13"/>
        <v>0</v>
      </c>
      <c r="AE161" s="230">
        <f t="shared" si="12"/>
        <v>0</v>
      </c>
      <c r="AF161" s="231">
        <f t="shared" si="14"/>
        <v>1</v>
      </c>
    </row>
    <row r="162" spans="2:32" hidden="1" outlineLevel="1" x14ac:dyDescent="0.25">
      <c r="B162" s="232" t="s">
        <v>531</v>
      </c>
      <c r="C162" s="231">
        <v>1</v>
      </c>
      <c r="D162" s="230">
        <v>0</v>
      </c>
      <c r="E162" s="230">
        <v>0</v>
      </c>
      <c r="F162" s="230">
        <v>0</v>
      </c>
      <c r="G162" s="242">
        <v>0</v>
      </c>
      <c r="H162" s="243">
        <v>0</v>
      </c>
      <c r="I162" s="230">
        <v>0</v>
      </c>
      <c r="J162" s="230">
        <v>0</v>
      </c>
      <c r="K162" s="242">
        <v>0</v>
      </c>
      <c r="L162" s="243">
        <v>0</v>
      </c>
      <c r="M162" s="230">
        <v>0</v>
      </c>
      <c r="N162" s="230">
        <v>0</v>
      </c>
      <c r="O162" s="242">
        <v>0</v>
      </c>
      <c r="P162" s="243">
        <v>0</v>
      </c>
      <c r="Q162" s="230">
        <v>0</v>
      </c>
      <c r="R162" s="230">
        <v>0</v>
      </c>
      <c r="S162" s="242">
        <v>0</v>
      </c>
      <c r="T162" s="243">
        <v>0</v>
      </c>
      <c r="U162" s="230">
        <v>0</v>
      </c>
      <c r="V162" s="230">
        <v>0</v>
      </c>
      <c r="W162" s="242">
        <v>0</v>
      </c>
      <c r="X162" s="243">
        <v>0</v>
      </c>
      <c r="Y162" s="230">
        <v>0</v>
      </c>
      <c r="Z162" s="230">
        <v>0</v>
      </c>
      <c r="AA162" s="230">
        <v>0</v>
      </c>
      <c r="AB162" s="243">
        <f t="shared" si="13"/>
        <v>0</v>
      </c>
      <c r="AC162" s="230">
        <f t="shared" si="13"/>
        <v>0</v>
      </c>
      <c r="AD162" s="230">
        <f t="shared" si="13"/>
        <v>0</v>
      </c>
      <c r="AE162" s="230">
        <f t="shared" si="12"/>
        <v>0</v>
      </c>
      <c r="AF162" s="231">
        <f t="shared" si="14"/>
        <v>1</v>
      </c>
    </row>
    <row r="163" spans="2:32" hidden="1" outlineLevel="1" x14ac:dyDescent="0.25">
      <c r="B163" s="232" t="s">
        <v>532</v>
      </c>
      <c r="C163" s="231">
        <v>1</v>
      </c>
      <c r="D163" s="230">
        <v>0</v>
      </c>
      <c r="E163" s="230">
        <v>0</v>
      </c>
      <c r="F163" s="230">
        <v>0</v>
      </c>
      <c r="G163" s="242">
        <v>0</v>
      </c>
      <c r="H163" s="243">
        <v>0</v>
      </c>
      <c r="I163" s="230">
        <v>0</v>
      </c>
      <c r="J163" s="230">
        <v>0</v>
      </c>
      <c r="K163" s="242">
        <v>0</v>
      </c>
      <c r="L163" s="243">
        <v>0</v>
      </c>
      <c r="M163" s="230">
        <v>0</v>
      </c>
      <c r="N163" s="230">
        <v>0</v>
      </c>
      <c r="O163" s="242">
        <v>0</v>
      </c>
      <c r="P163" s="243">
        <v>0</v>
      </c>
      <c r="Q163" s="230">
        <v>0</v>
      </c>
      <c r="R163" s="230">
        <v>0</v>
      </c>
      <c r="S163" s="242">
        <v>0</v>
      </c>
      <c r="T163" s="243">
        <v>0</v>
      </c>
      <c r="U163" s="230">
        <v>0</v>
      </c>
      <c r="V163" s="230">
        <v>0</v>
      </c>
      <c r="W163" s="242">
        <v>0</v>
      </c>
      <c r="X163" s="243">
        <v>0</v>
      </c>
      <c r="Y163" s="230">
        <v>0</v>
      </c>
      <c r="Z163" s="230">
        <v>0</v>
      </c>
      <c r="AA163" s="230">
        <v>0</v>
      </c>
      <c r="AB163" s="243">
        <f t="shared" si="13"/>
        <v>0</v>
      </c>
      <c r="AC163" s="230">
        <f t="shared" si="13"/>
        <v>0</v>
      </c>
      <c r="AD163" s="230">
        <f t="shared" si="13"/>
        <v>0</v>
      </c>
      <c r="AE163" s="230">
        <f t="shared" si="12"/>
        <v>0</v>
      </c>
      <c r="AF163" s="231">
        <f t="shared" si="14"/>
        <v>1</v>
      </c>
    </row>
    <row r="164" spans="2:32" hidden="1" outlineLevel="1" x14ac:dyDescent="0.25">
      <c r="B164" s="232" t="s">
        <v>533</v>
      </c>
      <c r="C164" s="231">
        <v>1</v>
      </c>
      <c r="D164" s="230">
        <v>0</v>
      </c>
      <c r="E164" s="230">
        <v>0</v>
      </c>
      <c r="F164" s="230">
        <v>0</v>
      </c>
      <c r="G164" s="242">
        <v>0</v>
      </c>
      <c r="H164" s="243">
        <v>0</v>
      </c>
      <c r="I164" s="230">
        <v>0</v>
      </c>
      <c r="J164" s="230">
        <v>0</v>
      </c>
      <c r="K164" s="242">
        <v>0</v>
      </c>
      <c r="L164" s="243">
        <v>0</v>
      </c>
      <c r="M164" s="230">
        <v>0</v>
      </c>
      <c r="N164" s="230">
        <v>0</v>
      </c>
      <c r="O164" s="242">
        <v>0</v>
      </c>
      <c r="P164" s="243">
        <v>0</v>
      </c>
      <c r="Q164" s="230">
        <v>0</v>
      </c>
      <c r="R164" s="230">
        <v>0</v>
      </c>
      <c r="S164" s="242">
        <v>0</v>
      </c>
      <c r="T164" s="243">
        <v>0</v>
      </c>
      <c r="U164" s="230">
        <v>0</v>
      </c>
      <c r="V164" s="230">
        <v>0</v>
      </c>
      <c r="W164" s="242">
        <v>0</v>
      </c>
      <c r="X164" s="243">
        <v>0</v>
      </c>
      <c r="Y164" s="230">
        <v>0</v>
      </c>
      <c r="Z164" s="230">
        <v>0</v>
      </c>
      <c r="AA164" s="230">
        <v>0</v>
      </c>
      <c r="AB164" s="243">
        <f t="shared" si="13"/>
        <v>0</v>
      </c>
      <c r="AC164" s="230">
        <f t="shared" si="13"/>
        <v>0</v>
      </c>
      <c r="AD164" s="230">
        <f t="shared" si="13"/>
        <v>0</v>
      </c>
      <c r="AE164" s="230">
        <f t="shared" si="12"/>
        <v>0</v>
      </c>
      <c r="AF164" s="231">
        <f t="shared" si="14"/>
        <v>1</v>
      </c>
    </row>
    <row r="165" spans="2:32" hidden="1" outlineLevel="1" x14ac:dyDescent="0.25">
      <c r="B165" s="232" t="s">
        <v>534</v>
      </c>
      <c r="C165" s="231">
        <v>1</v>
      </c>
      <c r="D165" s="230">
        <v>0</v>
      </c>
      <c r="E165" s="230">
        <v>0</v>
      </c>
      <c r="F165" s="230">
        <v>0</v>
      </c>
      <c r="G165" s="242">
        <v>0</v>
      </c>
      <c r="H165" s="243">
        <v>0</v>
      </c>
      <c r="I165" s="230">
        <v>0</v>
      </c>
      <c r="J165" s="230">
        <v>0</v>
      </c>
      <c r="K165" s="242">
        <v>0</v>
      </c>
      <c r="L165" s="243">
        <v>0</v>
      </c>
      <c r="M165" s="230">
        <v>0</v>
      </c>
      <c r="N165" s="230">
        <v>0</v>
      </c>
      <c r="O165" s="242">
        <v>0</v>
      </c>
      <c r="P165" s="243">
        <v>0</v>
      </c>
      <c r="Q165" s="230">
        <v>0</v>
      </c>
      <c r="R165" s="230">
        <v>0</v>
      </c>
      <c r="S165" s="242">
        <v>0</v>
      </c>
      <c r="T165" s="243">
        <v>0</v>
      </c>
      <c r="U165" s="230">
        <v>0</v>
      </c>
      <c r="V165" s="230">
        <v>0</v>
      </c>
      <c r="W165" s="242">
        <v>0</v>
      </c>
      <c r="X165" s="243">
        <v>0</v>
      </c>
      <c r="Y165" s="230">
        <v>0</v>
      </c>
      <c r="Z165" s="230">
        <v>0</v>
      </c>
      <c r="AA165" s="230">
        <v>0</v>
      </c>
      <c r="AB165" s="243">
        <f t="shared" si="13"/>
        <v>0</v>
      </c>
      <c r="AC165" s="230">
        <f t="shared" si="13"/>
        <v>0</v>
      </c>
      <c r="AD165" s="230">
        <f t="shared" si="13"/>
        <v>0</v>
      </c>
      <c r="AE165" s="230">
        <f t="shared" si="12"/>
        <v>0</v>
      </c>
      <c r="AF165" s="231">
        <f t="shared" si="14"/>
        <v>1</v>
      </c>
    </row>
    <row r="166" spans="2:32" hidden="1" outlineLevel="1" x14ac:dyDescent="0.25">
      <c r="B166" s="232" t="s">
        <v>535</v>
      </c>
      <c r="C166" s="231">
        <v>1</v>
      </c>
      <c r="D166" s="230">
        <v>0</v>
      </c>
      <c r="E166" s="230">
        <v>0</v>
      </c>
      <c r="F166" s="230">
        <v>0</v>
      </c>
      <c r="G166" s="242">
        <v>0</v>
      </c>
      <c r="H166" s="243">
        <v>0</v>
      </c>
      <c r="I166" s="230">
        <v>0</v>
      </c>
      <c r="J166" s="230">
        <v>0</v>
      </c>
      <c r="K166" s="242">
        <v>0</v>
      </c>
      <c r="L166" s="243">
        <v>0</v>
      </c>
      <c r="M166" s="230">
        <v>0</v>
      </c>
      <c r="N166" s="230">
        <v>0</v>
      </c>
      <c r="O166" s="242">
        <v>0</v>
      </c>
      <c r="P166" s="243">
        <v>0</v>
      </c>
      <c r="Q166" s="230">
        <v>0</v>
      </c>
      <c r="R166" s="230">
        <v>0</v>
      </c>
      <c r="S166" s="242">
        <v>0</v>
      </c>
      <c r="T166" s="243">
        <v>0</v>
      </c>
      <c r="U166" s="230">
        <v>0</v>
      </c>
      <c r="V166" s="230">
        <v>0</v>
      </c>
      <c r="W166" s="242">
        <v>0</v>
      </c>
      <c r="X166" s="243">
        <v>0</v>
      </c>
      <c r="Y166" s="230">
        <v>0</v>
      </c>
      <c r="Z166" s="230">
        <v>0</v>
      </c>
      <c r="AA166" s="230">
        <v>0</v>
      </c>
      <c r="AB166" s="243">
        <f t="shared" si="13"/>
        <v>0</v>
      </c>
      <c r="AC166" s="230">
        <f t="shared" si="13"/>
        <v>0</v>
      </c>
      <c r="AD166" s="230">
        <f t="shared" si="13"/>
        <v>0</v>
      </c>
      <c r="AE166" s="230">
        <f t="shared" si="12"/>
        <v>0</v>
      </c>
      <c r="AF166" s="231">
        <f t="shared" si="14"/>
        <v>1</v>
      </c>
    </row>
    <row r="167" spans="2:32" hidden="1" outlineLevel="1" x14ac:dyDescent="0.25">
      <c r="B167" s="232" t="s">
        <v>536</v>
      </c>
      <c r="C167" s="231">
        <v>1</v>
      </c>
      <c r="D167" s="230">
        <v>0</v>
      </c>
      <c r="E167" s="230">
        <v>0</v>
      </c>
      <c r="F167" s="230">
        <v>0</v>
      </c>
      <c r="G167" s="242">
        <v>0</v>
      </c>
      <c r="H167" s="243">
        <v>0</v>
      </c>
      <c r="I167" s="230">
        <v>0</v>
      </c>
      <c r="J167" s="230">
        <v>0</v>
      </c>
      <c r="K167" s="242">
        <v>0</v>
      </c>
      <c r="L167" s="243">
        <v>0</v>
      </c>
      <c r="M167" s="230">
        <v>0</v>
      </c>
      <c r="N167" s="230">
        <v>0</v>
      </c>
      <c r="O167" s="242">
        <v>0</v>
      </c>
      <c r="P167" s="243">
        <v>0</v>
      </c>
      <c r="Q167" s="230">
        <v>0</v>
      </c>
      <c r="R167" s="230">
        <v>0</v>
      </c>
      <c r="S167" s="242">
        <v>0</v>
      </c>
      <c r="T167" s="243">
        <v>0</v>
      </c>
      <c r="U167" s="230">
        <v>0</v>
      </c>
      <c r="V167" s="230">
        <v>0</v>
      </c>
      <c r="W167" s="242">
        <v>0</v>
      </c>
      <c r="X167" s="243">
        <v>0</v>
      </c>
      <c r="Y167" s="230">
        <v>0</v>
      </c>
      <c r="Z167" s="230">
        <v>0</v>
      </c>
      <c r="AA167" s="230">
        <v>0</v>
      </c>
      <c r="AB167" s="243">
        <f t="shared" si="13"/>
        <v>0</v>
      </c>
      <c r="AC167" s="230">
        <f t="shared" si="13"/>
        <v>0</v>
      </c>
      <c r="AD167" s="230">
        <f t="shared" si="13"/>
        <v>0</v>
      </c>
      <c r="AE167" s="230">
        <f t="shared" si="12"/>
        <v>0</v>
      </c>
      <c r="AF167" s="231">
        <f t="shared" si="14"/>
        <v>1</v>
      </c>
    </row>
    <row r="168" spans="2:32" hidden="1" outlineLevel="1" x14ac:dyDescent="0.25">
      <c r="B168" s="232" t="s">
        <v>537</v>
      </c>
      <c r="C168" s="231">
        <v>1</v>
      </c>
      <c r="D168" s="230">
        <v>0</v>
      </c>
      <c r="E168" s="230">
        <v>0</v>
      </c>
      <c r="F168" s="230">
        <v>0</v>
      </c>
      <c r="G168" s="242">
        <v>0</v>
      </c>
      <c r="H168" s="243">
        <v>0</v>
      </c>
      <c r="I168" s="230">
        <v>0</v>
      </c>
      <c r="J168" s="230">
        <v>0</v>
      </c>
      <c r="K168" s="242">
        <v>0</v>
      </c>
      <c r="L168" s="243">
        <v>0</v>
      </c>
      <c r="M168" s="230">
        <v>0</v>
      </c>
      <c r="N168" s="230">
        <v>0</v>
      </c>
      <c r="O168" s="242">
        <v>0</v>
      </c>
      <c r="P168" s="243">
        <v>0</v>
      </c>
      <c r="Q168" s="230">
        <v>0</v>
      </c>
      <c r="R168" s="230">
        <v>0</v>
      </c>
      <c r="S168" s="242">
        <v>0</v>
      </c>
      <c r="T168" s="243">
        <v>0</v>
      </c>
      <c r="U168" s="230">
        <v>0</v>
      </c>
      <c r="V168" s="230">
        <v>0</v>
      </c>
      <c r="W168" s="242">
        <v>0</v>
      </c>
      <c r="X168" s="243">
        <v>0</v>
      </c>
      <c r="Y168" s="230">
        <v>0</v>
      </c>
      <c r="Z168" s="230">
        <v>0</v>
      </c>
      <c r="AA168" s="230">
        <v>0</v>
      </c>
      <c r="AB168" s="243">
        <f t="shared" si="13"/>
        <v>0</v>
      </c>
      <c r="AC168" s="230">
        <f t="shared" si="13"/>
        <v>0</v>
      </c>
      <c r="AD168" s="230">
        <f t="shared" si="13"/>
        <v>0</v>
      </c>
      <c r="AE168" s="230">
        <f t="shared" si="12"/>
        <v>0</v>
      </c>
      <c r="AF168" s="231">
        <f t="shared" si="14"/>
        <v>1</v>
      </c>
    </row>
    <row r="169" spans="2:32" hidden="1" outlineLevel="1" x14ac:dyDescent="0.25">
      <c r="B169" s="232" t="s">
        <v>538</v>
      </c>
      <c r="C169" s="231">
        <v>1</v>
      </c>
      <c r="D169" s="230">
        <v>0</v>
      </c>
      <c r="E169" s="230">
        <v>0</v>
      </c>
      <c r="F169" s="230">
        <v>0</v>
      </c>
      <c r="G169" s="242">
        <v>0</v>
      </c>
      <c r="H169" s="243">
        <v>0</v>
      </c>
      <c r="I169" s="230">
        <v>0</v>
      </c>
      <c r="J169" s="230">
        <v>0</v>
      </c>
      <c r="K169" s="242">
        <v>0</v>
      </c>
      <c r="L169" s="243">
        <v>0</v>
      </c>
      <c r="M169" s="230">
        <v>0</v>
      </c>
      <c r="N169" s="230">
        <v>0</v>
      </c>
      <c r="O169" s="242">
        <v>0</v>
      </c>
      <c r="P169" s="243">
        <v>0</v>
      </c>
      <c r="Q169" s="230">
        <v>0</v>
      </c>
      <c r="R169" s="230">
        <v>0</v>
      </c>
      <c r="S169" s="242">
        <v>0</v>
      </c>
      <c r="T169" s="243">
        <v>0</v>
      </c>
      <c r="U169" s="230">
        <v>0</v>
      </c>
      <c r="V169" s="230">
        <v>0</v>
      </c>
      <c r="W169" s="242">
        <v>0</v>
      </c>
      <c r="X169" s="243">
        <v>0</v>
      </c>
      <c r="Y169" s="230">
        <v>0</v>
      </c>
      <c r="Z169" s="230">
        <v>0</v>
      </c>
      <c r="AA169" s="230">
        <v>0</v>
      </c>
      <c r="AB169" s="243">
        <f t="shared" si="13"/>
        <v>0</v>
      </c>
      <c r="AC169" s="230">
        <f t="shared" si="13"/>
        <v>0</v>
      </c>
      <c r="AD169" s="230">
        <f t="shared" si="13"/>
        <v>0</v>
      </c>
      <c r="AE169" s="230">
        <f t="shared" si="12"/>
        <v>0</v>
      </c>
      <c r="AF169" s="231">
        <f t="shared" si="14"/>
        <v>1</v>
      </c>
    </row>
    <row r="170" spans="2:32" hidden="1" outlineLevel="1" x14ac:dyDescent="0.25">
      <c r="B170" s="232" t="s">
        <v>539</v>
      </c>
      <c r="C170" s="231">
        <v>1</v>
      </c>
      <c r="D170" s="230">
        <v>0</v>
      </c>
      <c r="E170" s="230">
        <v>0</v>
      </c>
      <c r="F170" s="230">
        <v>0</v>
      </c>
      <c r="G170" s="242">
        <v>0</v>
      </c>
      <c r="H170" s="243">
        <v>0</v>
      </c>
      <c r="I170" s="230">
        <v>0</v>
      </c>
      <c r="J170" s="230">
        <v>0</v>
      </c>
      <c r="K170" s="242">
        <v>0</v>
      </c>
      <c r="L170" s="243">
        <v>0</v>
      </c>
      <c r="M170" s="230">
        <v>0</v>
      </c>
      <c r="N170" s="230">
        <v>0</v>
      </c>
      <c r="O170" s="242">
        <v>0</v>
      </c>
      <c r="P170" s="243">
        <v>0</v>
      </c>
      <c r="Q170" s="230">
        <v>0</v>
      </c>
      <c r="R170" s="230">
        <v>0</v>
      </c>
      <c r="S170" s="242">
        <v>0</v>
      </c>
      <c r="T170" s="243">
        <v>0</v>
      </c>
      <c r="U170" s="230">
        <v>0</v>
      </c>
      <c r="V170" s="230">
        <v>0</v>
      </c>
      <c r="W170" s="242">
        <v>0</v>
      </c>
      <c r="X170" s="243">
        <v>0</v>
      </c>
      <c r="Y170" s="230">
        <v>0</v>
      </c>
      <c r="Z170" s="230">
        <v>0</v>
      </c>
      <c r="AA170" s="230">
        <v>0</v>
      </c>
      <c r="AB170" s="243">
        <f t="shared" si="13"/>
        <v>0</v>
      </c>
      <c r="AC170" s="230">
        <f t="shared" si="13"/>
        <v>0</v>
      </c>
      <c r="AD170" s="230">
        <f t="shared" si="13"/>
        <v>0</v>
      </c>
      <c r="AE170" s="230">
        <f t="shared" si="12"/>
        <v>0</v>
      </c>
      <c r="AF170" s="231">
        <f t="shared" si="14"/>
        <v>1</v>
      </c>
    </row>
    <row r="171" spans="2:32" hidden="1" outlineLevel="1" x14ac:dyDescent="0.25">
      <c r="B171" s="232" t="s">
        <v>540</v>
      </c>
      <c r="C171" s="231">
        <v>1</v>
      </c>
      <c r="D171" s="230">
        <v>0</v>
      </c>
      <c r="E171" s="230">
        <v>0</v>
      </c>
      <c r="F171" s="230">
        <v>0</v>
      </c>
      <c r="G171" s="242">
        <v>0</v>
      </c>
      <c r="H171" s="243">
        <v>0</v>
      </c>
      <c r="I171" s="230">
        <v>0</v>
      </c>
      <c r="J171" s="230">
        <v>0</v>
      </c>
      <c r="K171" s="242">
        <v>0</v>
      </c>
      <c r="L171" s="243">
        <v>0</v>
      </c>
      <c r="M171" s="230">
        <v>0</v>
      </c>
      <c r="N171" s="230">
        <v>0</v>
      </c>
      <c r="O171" s="242">
        <v>0</v>
      </c>
      <c r="P171" s="243">
        <v>0</v>
      </c>
      <c r="Q171" s="230">
        <v>0</v>
      </c>
      <c r="R171" s="230">
        <v>0</v>
      </c>
      <c r="S171" s="242">
        <v>0</v>
      </c>
      <c r="T171" s="243">
        <v>0</v>
      </c>
      <c r="U171" s="230">
        <v>0</v>
      </c>
      <c r="V171" s="230">
        <v>0</v>
      </c>
      <c r="W171" s="242">
        <v>0</v>
      </c>
      <c r="X171" s="243">
        <v>0</v>
      </c>
      <c r="Y171" s="230">
        <v>0</v>
      </c>
      <c r="Z171" s="230">
        <v>0</v>
      </c>
      <c r="AA171" s="230">
        <v>0</v>
      </c>
      <c r="AB171" s="243">
        <f t="shared" si="13"/>
        <v>0</v>
      </c>
      <c r="AC171" s="230">
        <f t="shared" si="13"/>
        <v>0</v>
      </c>
      <c r="AD171" s="230">
        <f t="shared" si="13"/>
        <v>0</v>
      </c>
      <c r="AE171" s="230">
        <f t="shared" si="12"/>
        <v>0</v>
      </c>
      <c r="AF171" s="231">
        <f t="shared" si="14"/>
        <v>1</v>
      </c>
    </row>
    <row r="172" spans="2:32" hidden="1" outlineLevel="1" x14ac:dyDescent="0.25">
      <c r="B172" s="232" t="s">
        <v>541</v>
      </c>
      <c r="C172" s="231">
        <v>1</v>
      </c>
      <c r="D172" s="230">
        <v>0</v>
      </c>
      <c r="E172" s="230">
        <v>0</v>
      </c>
      <c r="F172" s="230">
        <v>0</v>
      </c>
      <c r="G172" s="242">
        <v>0</v>
      </c>
      <c r="H172" s="243">
        <v>0</v>
      </c>
      <c r="I172" s="230">
        <v>0</v>
      </c>
      <c r="J172" s="230">
        <v>0</v>
      </c>
      <c r="K172" s="242">
        <v>0</v>
      </c>
      <c r="L172" s="243">
        <v>0</v>
      </c>
      <c r="M172" s="230">
        <v>0</v>
      </c>
      <c r="N172" s="230">
        <v>0</v>
      </c>
      <c r="O172" s="242">
        <v>0</v>
      </c>
      <c r="P172" s="243">
        <v>0</v>
      </c>
      <c r="Q172" s="230">
        <v>0</v>
      </c>
      <c r="R172" s="230">
        <v>0</v>
      </c>
      <c r="S172" s="242">
        <v>0</v>
      </c>
      <c r="T172" s="243">
        <v>0</v>
      </c>
      <c r="U172" s="230">
        <v>0</v>
      </c>
      <c r="V172" s="230">
        <v>0</v>
      </c>
      <c r="W172" s="242">
        <v>0</v>
      </c>
      <c r="X172" s="243">
        <v>0</v>
      </c>
      <c r="Y172" s="230">
        <v>0</v>
      </c>
      <c r="Z172" s="230">
        <v>0</v>
      </c>
      <c r="AA172" s="230">
        <v>0</v>
      </c>
      <c r="AB172" s="243">
        <f t="shared" si="13"/>
        <v>0</v>
      </c>
      <c r="AC172" s="230">
        <f t="shared" si="13"/>
        <v>0</v>
      </c>
      <c r="AD172" s="230">
        <f t="shared" si="13"/>
        <v>0</v>
      </c>
      <c r="AE172" s="230">
        <f t="shared" si="12"/>
        <v>0</v>
      </c>
      <c r="AF172" s="231">
        <f t="shared" si="14"/>
        <v>1</v>
      </c>
    </row>
    <row r="173" spans="2:32" hidden="1" outlineLevel="1" x14ac:dyDescent="0.25">
      <c r="B173" s="232" t="s">
        <v>542</v>
      </c>
      <c r="C173" s="231">
        <v>1</v>
      </c>
      <c r="D173" s="230">
        <v>0</v>
      </c>
      <c r="E173" s="230">
        <v>0</v>
      </c>
      <c r="F173" s="230">
        <v>0</v>
      </c>
      <c r="G173" s="242">
        <v>0</v>
      </c>
      <c r="H173" s="243">
        <v>0</v>
      </c>
      <c r="I173" s="230">
        <v>0</v>
      </c>
      <c r="J173" s="230">
        <v>0</v>
      </c>
      <c r="K173" s="242">
        <v>0</v>
      </c>
      <c r="L173" s="243">
        <v>0</v>
      </c>
      <c r="M173" s="230">
        <v>0</v>
      </c>
      <c r="N173" s="230">
        <v>0</v>
      </c>
      <c r="O173" s="242">
        <v>0</v>
      </c>
      <c r="P173" s="243">
        <v>0</v>
      </c>
      <c r="Q173" s="230">
        <v>0</v>
      </c>
      <c r="R173" s="230">
        <v>0</v>
      </c>
      <c r="S173" s="242">
        <v>0</v>
      </c>
      <c r="T173" s="243">
        <v>0</v>
      </c>
      <c r="U173" s="230">
        <v>0</v>
      </c>
      <c r="V173" s="230">
        <v>0</v>
      </c>
      <c r="W173" s="242">
        <v>0</v>
      </c>
      <c r="X173" s="243">
        <v>0</v>
      </c>
      <c r="Y173" s="230">
        <v>0</v>
      </c>
      <c r="Z173" s="230">
        <v>0</v>
      </c>
      <c r="AA173" s="230">
        <v>0</v>
      </c>
      <c r="AB173" s="243">
        <f t="shared" si="13"/>
        <v>0</v>
      </c>
      <c r="AC173" s="230">
        <f t="shared" si="13"/>
        <v>0</v>
      </c>
      <c r="AD173" s="230">
        <f t="shared" si="13"/>
        <v>0</v>
      </c>
      <c r="AE173" s="230">
        <f t="shared" si="12"/>
        <v>0</v>
      </c>
      <c r="AF173" s="231">
        <f t="shared" si="14"/>
        <v>1</v>
      </c>
    </row>
    <row r="174" spans="2:32" hidden="1" outlineLevel="1" x14ac:dyDescent="0.25">
      <c r="B174" s="232" t="s">
        <v>543</v>
      </c>
      <c r="C174" s="231">
        <v>1</v>
      </c>
      <c r="D174" s="230">
        <v>0</v>
      </c>
      <c r="E174" s="230">
        <v>0</v>
      </c>
      <c r="F174" s="230">
        <v>0</v>
      </c>
      <c r="G174" s="242">
        <v>0</v>
      </c>
      <c r="H174" s="243">
        <v>0</v>
      </c>
      <c r="I174" s="230">
        <v>0</v>
      </c>
      <c r="J174" s="230">
        <v>0</v>
      </c>
      <c r="K174" s="242">
        <v>0</v>
      </c>
      <c r="L174" s="243">
        <v>0</v>
      </c>
      <c r="M174" s="230">
        <v>0</v>
      </c>
      <c r="N174" s="230">
        <v>0</v>
      </c>
      <c r="O174" s="242">
        <v>0</v>
      </c>
      <c r="P174" s="243">
        <v>0</v>
      </c>
      <c r="Q174" s="230">
        <v>0</v>
      </c>
      <c r="R174" s="230">
        <v>0</v>
      </c>
      <c r="S174" s="242">
        <v>0</v>
      </c>
      <c r="T174" s="243">
        <v>0</v>
      </c>
      <c r="U174" s="230">
        <v>0</v>
      </c>
      <c r="V174" s="230">
        <v>0</v>
      </c>
      <c r="W174" s="242">
        <v>0</v>
      </c>
      <c r="X174" s="243">
        <v>0</v>
      </c>
      <c r="Y174" s="230">
        <v>0</v>
      </c>
      <c r="Z174" s="230">
        <v>0</v>
      </c>
      <c r="AA174" s="230">
        <v>0</v>
      </c>
      <c r="AB174" s="243">
        <f t="shared" si="13"/>
        <v>0</v>
      </c>
      <c r="AC174" s="230">
        <f t="shared" si="13"/>
        <v>0</v>
      </c>
      <c r="AD174" s="230">
        <f t="shared" si="13"/>
        <v>0</v>
      </c>
      <c r="AE174" s="230">
        <f t="shared" si="12"/>
        <v>0</v>
      </c>
      <c r="AF174" s="231">
        <f t="shared" si="14"/>
        <v>1</v>
      </c>
    </row>
    <row r="175" spans="2:32" hidden="1" outlineLevel="1" x14ac:dyDescent="0.25">
      <c r="B175" s="232" t="s">
        <v>544</v>
      </c>
      <c r="C175" s="231">
        <v>1</v>
      </c>
      <c r="D175" s="230">
        <v>0</v>
      </c>
      <c r="E175" s="230">
        <v>0</v>
      </c>
      <c r="F175" s="230">
        <v>0</v>
      </c>
      <c r="G175" s="242">
        <v>0</v>
      </c>
      <c r="H175" s="243">
        <v>0</v>
      </c>
      <c r="I175" s="230">
        <v>0</v>
      </c>
      <c r="J175" s="230">
        <v>0</v>
      </c>
      <c r="K175" s="242">
        <v>0</v>
      </c>
      <c r="L175" s="243">
        <v>0</v>
      </c>
      <c r="M175" s="230">
        <v>0</v>
      </c>
      <c r="N175" s="230">
        <v>0</v>
      </c>
      <c r="O175" s="242">
        <v>0</v>
      </c>
      <c r="P175" s="243">
        <v>0</v>
      </c>
      <c r="Q175" s="230">
        <v>0</v>
      </c>
      <c r="R175" s="230">
        <v>0</v>
      </c>
      <c r="S175" s="242">
        <v>0</v>
      </c>
      <c r="T175" s="243">
        <v>0</v>
      </c>
      <c r="U175" s="230">
        <v>0</v>
      </c>
      <c r="V175" s="230">
        <v>0</v>
      </c>
      <c r="W175" s="242">
        <v>0</v>
      </c>
      <c r="X175" s="243">
        <v>0</v>
      </c>
      <c r="Y175" s="230">
        <v>0</v>
      </c>
      <c r="Z175" s="230">
        <v>0</v>
      </c>
      <c r="AA175" s="230">
        <v>0</v>
      </c>
      <c r="AB175" s="243">
        <f t="shared" si="13"/>
        <v>0</v>
      </c>
      <c r="AC175" s="230">
        <f t="shared" si="13"/>
        <v>0</v>
      </c>
      <c r="AD175" s="230">
        <f t="shared" si="13"/>
        <v>0</v>
      </c>
      <c r="AE175" s="230">
        <f t="shared" si="12"/>
        <v>0</v>
      </c>
      <c r="AF175" s="231">
        <f t="shared" si="14"/>
        <v>1</v>
      </c>
    </row>
    <row r="176" spans="2:32" hidden="1" outlineLevel="1" x14ac:dyDescent="0.25">
      <c r="B176" s="232" t="s">
        <v>545</v>
      </c>
      <c r="C176" s="231">
        <v>1</v>
      </c>
      <c r="D176" s="230">
        <v>0</v>
      </c>
      <c r="E176" s="230">
        <v>0</v>
      </c>
      <c r="F176" s="230">
        <v>0</v>
      </c>
      <c r="G176" s="242">
        <v>0</v>
      </c>
      <c r="H176" s="243">
        <v>0</v>
      </c>
      <c r="I176" s="230">
        <v>0</v>
      </c>
      <c r="J176" s="230">
        <v>0</v>
      </c>
      <c r="K176" s="242">
        <v>0</v>
      </c>
      <c r="L176" s="243">
        <v>0</v>
      </c>
      <c r="M176" s="230">
        <v>0</v>
      </c>
      <c r="N176" s="230">
        <v>0</v>
      </c>
      <c r="O176" s="242">
        <v>0</v>
      </c>
      <c r="P176" s="243">
        <v>0</v>
      </c>
      <c r="Q176" s="230">
        <v>0</v>
      </c>
      <c r="R176" s="230">
        <v>0</v>
      </c>
      <c r="S176" s="242">
        <v>0</v>
      </c>
      <c r="T176" s="243">
        <v>0</v>
      </c>
      <c r="U176" s="230">
        <v>0</v>
      </c>
      <c r="V176" s="230">
        <v>0</v>
      </c>
      <c r="W176" s="242">
        <v>0</v>
      </c>
      <c r="X176" s="243">
        <v>0</v>
      </c>
      <c r="Y176" s="230">
        <v>0</v>
      </c>
      <c r="Z176" s="230">
        <v>0</v>
      </c>
      <c r="AA176" s="230">
        <v>0</v>
      </c>
      <c r="AB176" s="243">
        <f t="shared" si="13"/>
        <v>0</v>
      </c>
      <c r="AC176" s="230">
        <f t="shared" si="13"/>
        <v>0</v>
      </c>
      <c r="AD176" s="230">
        <f t="shared" si="13"/>
        <v>0</v>
      </c>
      <c r="AE176" s="230">
        <f t="shared" si="12"/>
        <v>0</v>
      </c>
      <c r="AF176" s="231">
        <f t="shared" si="14"/>
        <v>1</v>
      </c>
    </row>
    <row r="177" spans="2:32" hidden="1" outlineLevel="1" x14ac:dyDescent="0.25">
      <c r="B177" s="232" t="s">
        <v>546</v>
      </c>
      <c r="C177" s="231">
        <v>1</v>
      </c>
      <c r="D177" s="230">
        <v>0</v>
      </c>
      <c r="E177" s="230">
        <v>0</v>
      </c>
      <c r="F177" s="230">
        <v>0</v>
      </c>
      <c r="G177" s="242">
        <v>0</v>
      </c>
      <c r="H177" s="243">
        <v>0</v>
      </c>
      <c r="I177" s="230">
        <v>0</v>
      </c>
      <c r="J177" s="230">
        <v>0</v>
      </c>
      <c r="K177" s="242">
        <v>0</v>
      </c>
      <c r="L177" s="243">
        <v>0</v>
      </c>
      <c r="M177" s="230">
        <v>0</v>
      </c>
      <c r="N177" s="230">
        <v>0</v>
      </c>
      <c r="O177" s="242">
        <v>0</v>
      </c>
      <c r="P177" s="243">
        <v>0</v>
      </c>
      <c r="Q177" s="230">
        <v>0</v>
      </c>
      <c r="R177" s="230">
        <v>0</v>
      </c>
      <c r="S177" s="242">
        <v>0</v>
      </c>
      <c r="T177" s="243">
        <v>0</v>
      </c>
      <c r="U177" s="230">
        <v>0</v>
      </c>
      <c r="V177" s="230">
        <v>0</v>
      </c>
      <c r="W177" s="242">
        <v>0</v>
      </c>
      <c r="X177" s="243">
        <v>0</v>
      </c>
      <c r="Y177" s="230">
        <v>0</v>
      </c>
      <c r="Z177" s="230">
        <v>0</v>
      </c>
      <c r="AA177" s="230">
        <v>0</v>
      </c>
      <c r="AB177" s="243">
        <f t="shared" si="13"/>
        <v>0</v>
      </c>
      <c r="AC177" s="230">
        <f t="shared" si="13"/>
        <v>0</v>
      </c>
      <c r="AD177" s="230">
        <f t="shared" si="13"/>
        <v>0</v>
      </c>
      <c r="AE177" s="230">
        <f t="shared" si="12"/>
        <v>0</v>
      </c>
      <c r="AF177" s="231">
        <f t="shared" si="14"/>
        <v>1</v>
      </c>
    </row>
    <row r="178" spans="2:32" hidden="1" outlineLevel="1" x14ac:dyDescent="0.25">
      <c r="B178" s="232" t="s">
        <v>547</v>
      </c>
      <c r="C178" s="231">
        <v>1</v>
      </c>
      <c r="D178" s="230">
        <v>0</v>
      </c>
      <c r="E178" s="230">
        <v>0</v>
      </c>
      <c r="F178" s="230">
        <v>0</v>
      </c>
      <c r="G178" s="242">
        <v>0</v>
      </c>
      <c r="H178" s="243">
        <v>0</v>
      </c>
      <c r="I178" s="230">
        <v>0</v>
      </c>
      <c r="J178" s="230">
        <v>0</v>
      </c>
      <c r="K178" s="242">
        <v>0</v>
      </c>
      <c r="L178" s="243">
        <v>0</v>
      </c>
      <c r="M178" s="230">
        <v>0</v>
      </c>
      <c r="N178" s="230">
        <v>0</v>
      </c>
      <c r="O178" s="242">
        <v>0</v>
      </c>
      <c r="P178" s="243">
        <v>0</v>
      </c>
      <c r="Q178" s="230">
        <v>0</v>
      </c>
      <c r="R178" s="230">
        <v>0</v>
      </c>
      <c r="S178" s="242">
        <v>0</v>
      </c>
      <c r="T178" s="243">
        <v>0</v>
      </c>
      <c r="U178" s="230">
        <v>0</v>
      </c>
      <c r="V178" s="230">
        <v>0</v>
      </c>
      <c r="W178" s="242">
        <v>0</v>
      </c>
      <c r="X178" s="243">
        <v>0</v>
      </c>
      <c r="Y178" s="230">
        <v>0</v>
      </c>
      <c r="Z178" s="230">
        <v>0</v>
      </c>
      <c r="AA178" s="230">
        <v>0</v>
      </c>
      <c r="AB178" s="243">
        <f t="shared" si="13"/>
        <v>0</v>
      </c>
      <c r="AC178" s="230">
        <f t="shared" si="13"/>
        <v>0</v>
      </c>
      <c r="AD178" s="230">
        <f t="shared" si="13"/>
        <v>0</v>
      </c>
      <c r="AE178" s="230">
        <f t="shared" si="12"/>
        <v>0</v>
      </c>
      <c r="AF178" s="231">
        <f t="shared" si="14"/>
        <v>1</v>
      </c>
    </row>
    <row r="179" spans="2:32" hidden="1" outlineLevel="1" x14ac:dyDescent="0.25">
      <c r="B179" s="232" t="s">
        <v>548</v>
      </c>
      <c r="C179" s="231">
        <v>1</v>
      </c>
      <c r="D179" s="230">
        <v>0</v>
      </c>
      <c r="E179" s="230">
        <v>0</v>
      </c>
      <c r="F179" s="230">
        <v>0</v>
      </c>
      <c r="G179" s="242">
        <v>0</v>
      </c>
      <c r="H179" s="243">
        <v>0</v>
      </c>
      <c r="I179" s="230">
        <v>0</v>
      </c>
      <c r="J179" s="230">
        <v>0</v>
      </c>
      <c r="K179" s="242">
        <v>0</v>
      </c>
      <c r="L179" s="243">
        <v>0</v>
      </c>
      <c r="M179" s="230">
        <v>0</v>
      </c>
      <c r="N179" s="230">
        <v>0</v>
      </c>
      <c r="O179" s="242">
        <v>0</v>
      </c>
      <c r="P179" s="243">
        <v>0</v>
      </c>
      <c r="Q179" s="230">
        <v>0</v>
      </c>
      <c r="R179" s="230">
        <v>0</v>
      </c>
      <c r="S179" s="242">
        <v>0</v>
      </c>
      <c r="T179" s="243">
        <v>0</v>
      </c>
      <c r="U179" s="230">
        <v>0</v>
      </c>
      <c r="V179" s="230">
        <v>0</v>
      </c>
      <c r="W179" s="242">
        <v>0</v>
      </c>
      <c r="X179" s="243">
        <v>0</v>
      </c>
      <c r="Y179" s="230">
        <v>0</v>
      </c>
      <c r="Z179" s="230">
        <v>0</v>
      </c>
      <c r="AA179" s="230">
        <v>0</v>
      </c>
      <c r="AB179" s="243">
        <f t="shared" si="13"/>
        <v>0</v>
      </c>
      <c r="AC179" s="230">
        <f t="shared" si="13"/>
        <v>0</v>
      </c>
      <c r="AD179" s="230">
        <f t="shared" si="13"/>
        <v>0</v>
      </c>
      <c r="AE179" s="230">
        <f t="shared" si="12"/>
        <v>0</v>
      </c>
      <c r="AF179" s="231">
        <f t="shared" si="14"/>
        <v>1</v>
      </c>
    </row>
    <row r="180" spans="2:32" hidden="1" outlineLevel="1" x14ac:dyDescent="0.25">
      <c r="B180" s="232" t="s">
        <v>549</v>
      </c>
      <c r="C180" s="231">
        <v>1</v>
      </c>
      <c r="D180" s="230">
        <v>0</v>
      </c>
      <c r="E180" s="230">
        <v>0</v>
      </c>
      <c r="F180" s="230">
        <v>0</v>
      </c>
      <c r="G180" s="242">
        <v>0</v>
      </c>
      <c r="H180" s="243">
        <v>0</v>
      </c>
      <c r="I180" s="230">
        <v>0</v>
      </c>
      <c r="J180" s="230">
        <v>0</v>
      </c>
      <c r="K180" s="242">
        <v>0</v>
      </c>
      <c r="L180" s="243">
        <v>0</v>
      </c>
      <c r="M180" s="230">
        <v>0</v>
      </c>
      <c r="N180" s="230">
        <v>0</v>
      </c>
      <c r="O180" s="242">
        <v>0</v>
      </c>
      <c r="P180" s="243">
        <v>0</v>
      </c>
      <c r="Q180" s="230">
        <v>0</v>
      </c>
      <c r="R180" s="230">
        <v>0</v>
      </c>
      <c r="S180" s="242">
        <v>0</v>
      </c>
      <c r="T180" s="243">
        <v>0</v>
      </c>
      <c r="U180" s="230">
        <v>0</v>
      </c>
      <c r="V180" s="230">
        <v>0</v>
      </c>
      <c r="W180" s="242">
        <v>0</v>
      </c>
      <c r="X180" s="243">
        <v>0</v>
      </c>
      <c r="Y180" s="230">
        <v>0</v>
      </c>
      <c r="Z180" s="230">
        <v>0</v>
      </c>
      <c r="AA180" s="230">
        <v>0</v>
      </c>
      <c r="AB180" s="243">
        <f t="shared" si="13"/>
        <v>0</v>
      </c>
      <c r="AC180" s="230">
        <f t="shared" si="13"/>
        <v>0</v>
      </c>
      <c r="AD180" s="230">
        <f t="shared" si="13"/>
        <v>0</v>
      </c>
      <c r="AE180" s="230">
        <f t="shared" si="12"/>
        <v>0</v>
      </c>
      <c r="AF180" s="231">
        <f t="shared" si="14"/>
        <v>1</v>
      </c>
    </row>
    <row r="181" spans="2:32" hidden="1" outlineLevel="1" x14ac:dyDescent="0.25">
      <c r="B181" s="232" t="s">
        <v>550</v>
      </c>
      <c r="C181" s="231">
        <v>1</v>
      </c>
      <c r="D181" s="230">
        <v>0</v>
      </c>
      <c r="E181" s="230">
        <v>0</v>
      </c>
      <c r="F181" s="230">
        <v>0</v>
      </c>
      <c r="G181" s="242">
        <v>0</v>
      </c>
      <c r="H181" s="243">
        <v>0</v>
      </c>
      <c r="I181" s="230">
        <v>0</v>
      </c>
      <c r="J181" s="230">
        <v>0</v>
      </c>
      <c r="K181" s="242">
        <v>0</v>
      </c>
      <c r="L181" s="243">
        <v>0</v>
      </c>
      <c r="M181" s="230">
        <v>0</v>
      </c>
      <c r="N181" s="230">
        <v>0</v>
      </c>
      <c r="O181" s="242">
        <v>0</v>
      </c>
      <c r="P181" s="243">
        <v>0</v>
      </c>
      <c r="Q181" s="230">
        <v>0</v>
      </c>
      <c r="R181" s="230">
        <v>0</v>
      </c>
      <c r="S181" s="242">
        <v>0</v>
      </c>
      <c r="T181" s="243">
        <v>0</v>
      </c>
      <c r="U181" s="230">
        <v>0</v>
      </c>
      <c r="V181" s="230">
        <v>0</v>
      </c>
      <c r="W181" s="242">
        <v>0</v>
      </c>
      <c r="X181" s="243">
        <v>0</v>
      </c>
      <c r="Y181" s="230">
        <v>0</v>
      </c>
      <c r="Z181" s="230">
        <v>0</v>
      </c>
      <c r="AA181" s="230">
        <v>0</v>
      </c>
      <c r="AB181" s="243">
        <f t="shared" si="13"/>
        <v>0</v>
      </c>
      <c r="AC181" s="230">
        <f t="shared" si="13"/>
        <v>0</v>
      </c>
      <c r="AD181" s="230">
        <f t="shared" si="13"/>
        <v>0</v>
      </c>
      <c r="AE181" s="230">
        <f t="shared" si="12"/>
        <v>0</v>
      </c>
      <c r="AF181" s="231">
        <f t="shared" si="14"/>
        <v>1</v>
      </c>
    </row>
    <row r="182" spans="2:32" hidden="1" outlineLevel="1" x14ac:dyDescent="0.25">
      <c r="B182" s="232" t="s">
        <v>551</v>
      </c>
      <c r="C182" s="231">
        <v>1</v>
      </c>
      <c r="D182" s="230">
        <v>0</v>
      </c>
      <c r="E182" s="230">
        <v>0</v>
      </c>
      <c r="F182" s="230">
        <v>0</v>
      </c>
      <c r="G182" s="242">
        <v>0</v>
      </c>
      <c r="H182" s="243">
        <v>0</v>
      </c>
      <c r="I182" s="230">
        <v>0</v>
      </c>
      <c r="J182" s="230">
        <v>0</v>
      </c>
      <c r="K182" s="242">
        <v>0</v>
      </c>
      <c r="L182" s="243">
        <v>0</v>
      </c>
      <c r="M182" s="230">
        <v>0</v>
      </c>
      <c r="N182" s="230">
        <v>0</v>
      </c>
      <c r="O182" s="242">
        <v>0</v>
      </c>
      <c r="P182" s="243">
        <v>0</v>
      </c>
      <c r="Q182" s="230">
        <v>0</v>
      </c>
      <c r="R182" s="230">
        <v>0</v>
      </c>
      <c r="S182" s="242">
        <v>0</v>
      </c>
      <c r="T182" s="243">
        <v>0</v>
      </c>
      <c r="U182" s="230">
        <v>0</v>
      </c>
      <c r="V182" s="230">
        <v>0</v>
      </c>
      <c r="W182" s="242">
        <v>0</v>
      </c>
      <c r="X182" s="243">
        <v>0</v>
      </c>
      <c r="Y182" s="230">
        <v>0</v>
      </c>
      <c r="Z182" s="230">
        <v>0</v>
      </c>
      <c r="AA182" s="230">
        <v>0</v>
      </c>
      <c r="AB182" s="243">
        <f t="shared" si="13"/>
        <v>0</v>
      </c>
      <c r="AC182" s="230">
        <f t="shared" si="13"/>
        <v>0</v>
      </c>
      <c r="AD182" s="230">
        <f t="shared" si="13"/>
        <v>0</v>
      </c>
      <c r="AE182" s="230">
        <f t="shared" si="12"/>
        <v>0</v>
      </c>
      <c r="AF182" s="231">
        <f t="shared" si="14"/>
        <v>1</v>
      </c>
    </row>
    <row r="183" spans="2:32" hidden="1" outlineLevel="1" x14ac:dyDescent="0.25">
      <c r="B183" s="232" t="s">
        <v>552</v>
      </c>
      <c r="C183" s="231">
        <v>1</v>
      </c>
      <c r="D183" s="230">
        <v>0</v>
      </c>
      <c r="E183" s="230">
        <v>0</v>
      </c>
      <c r="F183" s="230">
        <v>0</v>
      </c>
      <c r="G183" s="242">
        <v>0</v>
      </c>
      <c r="H183" s="243">
        <v>0</v>
      </c>
      <c r="I183" s="230">
        <v>0</v>
      </c>
      <c r="J183" s="230">
        <v>0</v>
      </c>
      <c r="K183" s="242">
        <v>0</v>
      </c>
      <c r="L183" s="243">
        <v>0</v>
      </c>
      <c r="M183" s="230">
        <v>0</v>
      </c>
      <c r="N183" s="230">
        <v>0</v>
      </c>
      <c r="O183" s="242">
        <v>0</v>
      </c>
      <c r="P183" s="243">
        <v>0</v>
      </c>
      <c r="Q183" s="230">
        <v>0</v>
      </c>
      <c r="R183" s="230">
        <v>0</v>
      </c>
      <c r="S183" s="242">
        <v>0</v>
      </c>
      <c r="T183" s="243">
        <v>0</v>
      </c>
      <c r="U183" s="230">
        <v>0</v>
      </c>
      <c r="V183" s="230">
        <v>0</v>
      </c>
      <c r="W183" s="242">
        <v>0</v>
      </c>
      <c r="X183" s="243">
        <v>0</v>
      </c>
      <c r="Y183" s="230">
        <v>0</v>
      </c>
      <c r="Z183" s="230">
        <v>0</v>
      </c>
      <c r="AA183" s="230">
        <v>0</v>
      </c>
      <c r="AB183" s="243">
        <f t="shared" si="13"/>
        <v>0</v>
      </c>
      <c r="AC183" s="230">
        <f t="shared" si="13"/>
        <v>0</v>
      </c>
      <c r="AD183" s="230">
        <f t="shared" si="13"/>
        <v>0</v>
      </c>
      <c r="AE183" s="230">
        <f t="shared" si="12"/>
        <v>0</v>
      </c>
      <c r="AF183" s="231">
        <f t="shared" si="14"/>
        <v>1</v>
      </c>
    </row>
    <row r="184" spans="2:32" hidden="1" outlineLevel="1" x14ac:dyDescent="0.25">
      <c r="B184" s="232" t="s">
        <v>553</v>
      </c>
      <c r="C184" s="231">
        <v>1</v>
      </c>
      <c r="D184" s="230">
        <v>0</v>
      </c>
      <c r="E184" s="230">
        <v>0</v>
      </c>
      <c r="F184" s="230">
        <v>0</v>
      </c>
      <c r="G184" s="242">
        <v>0</v>
      </c>
      <c r="H184" s="243">
        <v>0</v>
      </c>
      <c r="I184" s="230">
        <v>0</v>
      </c>
      <c r="J184" s="230">
        <v>0</v>
      </c>
      <c r="K184" s="242">
        <v>0</v>
      </c>
      <c r="L184" s="243">
        <v>0</v>
      </c>
      <c r="M184" s="230">
        <v>0</v>
      </c>
      <c r="N184" s="230">
        <v>0</v>
      </c>
      <c r="O184" s="242">
        <v>0</v>
      </c>
      <c r="P184" s="243">
        <v>0</v>
      </c>
      <c r="Q184" s="230">
        <v>0</v>
      </c>
      <c r="R184" s="230">
        <v>0</v>
      </c>
      <c r="S184" s="242">
        <v>0</v>
      </c>
      <c r="T184" s="243">
        <v>0</v>
      </c>
      <c r="U184" s="230">
        <v>0</v>
      </c>
      <c r="V184" s="230">
        <v>0</v>
      </c>
      <c r="W184" s="242">
        <v>0</v>
      </c>
      <c r="X184" s="243">
        <v>0</v>
      </c>
      <c r="Y184" s="230">
        <v>0</v>
      </c>
      <c r="Z184" s="230">
        <v>0</v>
      </c>
      <c r="AA184" s="230">
        <v>0</v>
      </c>
      <c r="AB184" s="243">
        <f t="shared" si="13"/>
        <v>0</v>
      </c>
      <c r="AC184" s="230">
        <f t="shared" si="13"/>
        <v>0</v>
      </c>
      <c r="AD184" s="230">
        <f t="shared" si="13"/>
        <v>0</v>
      </c>
      <c r="AE184" s="230">
        <f t="shared" si="12"/>
        <v>0</v>
      </c>
      <c r="AF184" s="231">
        <f t="shared" si="14"/>
        <v>1</v>
      </c>
    </row>
    <row r="185" spans="2:32" collapsed="1" x14ac:dyDescent="0.25">
      <c r="B185" s="228" t="s">
        <v>345</v>
      </c>
      <c r="C185" s="229">
        <f t="shared" ref="C185:AA185" si="17">SUM(C186:C188)</f>
        <v>3</v>
      </c>
      <c r="D185" s="230">
        <f t="shared" si="17"/>
        <v>0</v>
      </c>
      <c r="E185" s="230">
        <f t="shared" si="17"/>
        <v>0</v>
      </c>
      <c r="F185" s="230">
        <f t="shared" si="17"/>
        <v>0</v>
      </c>
      <c r="G185" s="242">
        <f t="shared" si="17"/>
        <v>0</v>
      </c>
      <c r="H185" s="243">
        <f t="shared" si="17"/>
        <v>0</v>
      </c>
      <c r="I185" s="230">
        <f t="shared" si="17"/>
        <v>0</v>
      </c>
      <c r="J185" s="230">
        <f t="shared" si="17"/>
        <v>0</v>
      </c>
      <c r="K185" s="242">
        <f t="shared" si="17"/>
        <v>0</v>
      </c>
      <c r="L185" s="243">
        <f t="shared" si="17"/>
        <v>0</v>
      </c>
      <c r="M185" s="230">
        <f t="shared" si="17"/>
        <v>0</v>
      </c>
      <c r="N185" s="230">
        <f t="shared" si="17"/>
        <v>0</v>
      </c>
      <c r="O185" s="242">
        <f t="shared" si="17"/>
        <v>0</v>
      </c>
      <c r="P185" s="243">
        <f t="shared" si="17"/>
        <v>0</v>
      </c>
      <c r="Q185" s="230">
        <f t="shared" si="17"/>
        <v>0</v>
      </c>
      <c r="R185" s="230">
        <f t="shared" si="17"/>
        <v>0</v>
      </c>
      <c r="S185" s="242">
        <f t="shared" si="17"/>
        <v>0</v>
      </c>
      <c r="T185" s="243">
        <f t="shared" si="17"/>
        <v>0</v>
      </c>
      <c r="U185" s="230">
        <f t="shared" si="17"/>
        <v>0</v>
      </c>
      <c r="V185" s="230">
        <f t="shared" si="17"/>
        <v>0</v>
      </c>
      <c r="W185" s="242">
        <f t="shared" si="17"/>
        <v>0</v>
      </c>
      <c r="X185" s="243">
        <f t="shared" si="17"/>
        <v>0</v>
      </c>
      <c r="Y185" s="230">
        <f t="shared" si="17"/>
        <v>0</v>
      </c>
      <c r="Z185" s="230">
        <f t="shared" si="17"/>
        <v>0</v>
      </c>
      <c r="AA185" s="230">
        <f t="shared" si="17"/>
        <v>0</v>
      </c>
      <c r="AB185" s="243">
        <f t="shared" si="13"/>
        <v>0</v>
      </c>
      <c r="AC185" s="230">
        <f t="shared" si="13"/>
        <v>0</v>
      </c>
      <c r="AD185" s="230">
        <f t="shared" si="13"/>
        <v>0</v>
      </c>
      <c r="AE185" s="230">
        <f t="shared" si="12"/>
        <v>0</v>
      </c>
      <c r="AF185" s="229">
        <f t="shared" si="14"/>
        <v>3</v>
      </c>
    </row>
    <row r="186" spans="2:32" hidden="1" outlineLevel="1" x14ac:dyDescent="0.25">
      <c r="B186" s="232" t="s">
        <v>554</v>
      </c>
      <c r="C186" s="231">
        <v>1</v>
      </c>
      <c r="D186" s="230">
        <v>0</v>
      </c>
      <c r="E186" s="230">
        <v>0</v>
      </c>
      <c r="F186" s="230">
        <v>0</v>
      </c>
      <c r="G186" s="242">
        <v>0</v>
      </c>
      <c r="H186" s="243">
        <v>0</v>
      </c>
      <c r="I186" s="230">
        <v>0</v>
      </c>
      <c r="J186" s="230">
        <v>0</v>
      </c>
      <c r="K186" s="242">
        <v>0</v>
      </c>
      <c r="L186" s="243">
        <v>0</v>
      </c>
      <c r="M186" s="230">
        <v>0</v>
      </c>
      <c r="N186" s="230">
        <v>0</v>
      </c>
      <c r="O186" s="242">
        <v>0</v>
      </c>
      <c r="P186" s="243">
        <v>0</v>
      </c>
      <c r="Q186" s="230">
        <v>0</v>
      </c>
      <c r="R186" s="230">
        <v>0</v>
      </c>
      <c r="S186" s="242">
        <v>0</v>
      </c>
      <c r="T186" s="243">
        <v>0</v>
      </c>
      <c r="U186" s="230">
        <v>0</v>
      </c>
      <c r="V186" s="230">
        <v>0</v>
      </c>
      <c r="W186" s="242">
        <v>0</v>
      </c>
      <c r="X186" s="243">
        <v>0</v>
      </c>
      <c r="Y186" s="230">
        <v>0</v>
      </c>
      <c r="Z186" s="230">
        <v>0</v>
      </c>
      <c r="AA186" s="230">
        <v>0</v>
      </c>
      <c r="AB186" s="243">
        <f t="shared" si="13"/>
        <v>0</v>
      </c>
      <c r="AC186" s="230">
        <f t="shared" si="13"/>
        <v>0</v>
      </c>
      <c r="AD186" s="230">
        <f t="shared" si="13"/>
        <v>0</v>
      </c>
      <c r="AE186" s="230">
        <f t="shared" si="12"/>
        <v>0</v>
      </c>
      <c r="AF186" s="231">
        <f t="shared" si="14"/>
        <v>1</v>
      </c>
    </row>
    <row r="187" spans="2:32" hidden="1" outlineLevel="1" x14ac:dyDescent="0.25">
      <c r="B187" s="232" t="s">
        <v>555</v>
      </c>
      <c r="C187" s="231">
        <v>1</v>
      </c>
      <c r="D187" s="230">
        <v>0</v>
      </c>
      <c r="E187" s="230">
        <v>0</v>
      </c>
      <c r="F187" s="230">
        <v>0</v>
      </c>
      <c r="G187" s="242">
        <v>0</v>
      </c>
      <c r="H187" s="243">
        <v>0</v>
      </c>
      <c r="I187" s="230">
        <v>0</v>
      </c>
      <c r="J187" s="230">
        <v>0</v>
      </c>
      <c r="K187" s="242">
        <v>0</v>
      </c>
      <c r="L187" s="243">
        <v>0</v>
      </c>
      <c r="M187" s="230">
        <v>0</v>
      </c>
      <c r="N187" s="230">
        <v>0</v>
      </c>
      <c r="O187" s="242">
        <v>0</v>
      </c>
      <c r="P187" s="243">
        <v>0</v>
      </c>
      <c r="Q187" s="230">
        <v>0</v>
      </c>
      <c r="R187" s="230">
        <v>0</v>
      </c>
      <c r="S187" s="242">
        <v>0</v>
      </c>
      <c r="T187" s="243">
        <v>0</v>
      </c>
      <c r="U187" s="230">
        <v>0</v>
      </c>
      <c r="V187" s="230">
        <v>0</v>
      </c>
      <c r="W187" s="242">
        <v>0</v>
      </c>
      <c r="X187" s="243">
        <v>0</v>
      </c>
      <c r="Y187" s="230">
        <v>0</v>
      </c>
      <c r="Z187" s="230">
        <v>0</v>
      </c>
      <c r="AA187" s="230">
        <v>0</v>
      </c>
      <c r="AB187" s="243">
        <f t="shared" si="13"/>
        <v>0</v>
      </c>
      <c r="AC187" s="230">
        <f t="shared" si="13"/>
        <v>0</v>
      </c>
      <c r="AD187" s="230">
        <f t="shared" si="13"/>
        <v>0</v>
      </c>
      <c r="AE187" s="230">
        <f t="shared" si="12"/>
        <v>0</v>
      </c>
      <c r="AF187" s="231">
        <f t="shared" si="14"/>
        <v>1</v>
      </c>
    </row>
    <row r="188" spans="2:32" hidden="1" outlineLevel="1" x14ac:dyDescent="0.25">
      <c r="B188" s="232" t="s">
        <v>556</v>
      </c>
      <c r="C188" s="231">
        <v>1</v>
      </c>
      <c r="D188" s="230">
        <v>0</v>
      </c>
      <c r="E188" s="230">
        <v>0</v>
      </c>
      <c r="F188" s="230">
        <v>0</v>
      </c>
      <c r="G188" s="242">
        <v>0</v>
      </c>
      <c r="H188" s="243">
        <v>0</v>
      </c>
      <c r="I188" s="230">
        <v>0</v>
      </c>
      <c r="J188" s="230">
        <v>0</v>
      </c>
      <c r="K188" s="242">
        <v>0</v>
      </c>
      <c r="L188" s="243">
        <v>0</v>
      </c>
      <c r="M188" s="230">
        <v>0</v>
      </c>
      <c r="N188" s="230">
        <v>0</v>
      </c>
      <c r="O188" s="242">
        <v>0</v>
      </c>
      <c r="P188" s="243">
        <v>0</v>
      </c>
      <c r="Q188" s="230">
        <v>0</v>
      </c>
      <c r="R188" s="230">
        <v>0</v>
      </c>
      <c r="S188" s="242">
        <v>0</v>
      </c>
      <c r="T188" s="243">
        <v>0</v>
      </c>
      <c r="U188" s="230">
        <v>0</v>
      </c>
      <c r="V188" s="230">
        <v>0</v>
      </c>
      <c r="W188" s="242">
        <v>0</v>
      </c>
      <c r="X188" s="243">
        <v>0</v>
      </c>
      <c r="Y188" s="230">
        <v>0</v>
      </c>
      <c r="Z188" s="230">
        <v>0</v>
      </c>
      <c r="AA188" s="230">
        <v>0</v>
      </c>
      <c r="AB188" s="243">
        <f t="shared" si="13"/>
        <v>0</v>
      </c>
      <c r="AC188" s="230">
        <f t="shared" si="13"/>
        <v>0</v>
      </c>
      <c r="AD188" s="230">
        <f t="shared" si="13"/>
        <v>0</v>
      </c>
      <c r="AE188" s="230">
        <f t="shared" si="12"/>
        <v>0</v>
      </c>
      <c r="AF188" s="231">
        <f t="shared" si="14"/>
        <v>1</v>
      </c>
    </row>
    <row r="189" spans="2:32" collapsed="1" x14ac:dyDescent="0.25">
      <c r="B189" s="228" t="s">
        <v>346</v>
      </c>
      <c r="C189" s="229">
        <f>SUM(C190:C198)</f>
        <v>9</v>
      </c>
      <c r="D189" s="230">
        <f t="shared" ref="D189:AA189" si="18">SUM(D190:D198)</f>
        <v>0</v>
      </c>
      <c r="E189" s="230">
        <f t="shared" si="18"/>
        <v>0</v>
      </c>
      <c r="F189" s="230">
        <f t="shared" si="18"/>
        <v>0</v>
      </c>
      <c r="G189" s="242">
        <f t="shared" si="18"/>
        <v>0</v>
      </c>
      <c r="H189" s="243">
        <f t="shared" si="18"/>
        <v>0</v>
      </c>
      <c r="I189" s="230">
        <f t="shared" si="18"/>
        <v>0</v>
      </c>
      <c r="J189" s="230">
        <f t="shared" si="18"/>
        <v>0</v>
      </c>
      <c r="K189" s="242">
        <f t="shared" si="18"/>
        <v>0</v>
      </c>
      <c r="L189" s="243">
        <f t="shared" si="18"/>
        <v>0</v>
      </c>
      <c r="M189" s="230">
        <f t="shared" si="18"/>
        <v>0</v>
      </c>
      <c r="N189" s="230">
        <f t="shared" si="18"/>
        <v>0</v>
      </c>
      <c r="O189" s="242">
        <f t="shared" si="18"/>
        <v>0</v>
      </c>
      <c r="P189" s="243">
        <f t="shared" si="18"/>
        <v>0</v>
      </c>
      <c r="Q189" s="230">
        <f t="shared" si="18"/>
        <v>0</v>
      </c>
      <c r="R189" s="230">
        <f t="shared" si="18"/>
        <v>0</v>
      </c>
      <c r="S189" s="242">
        <f t="shared" si="18"/>
        <v>0</v>
      </c>
      <c r="T189" s="243">
        <f t="shared" si="18"/>
        <v>0</v>
      </c>
      <c r="U189" s="230">
        <f t="shared" si="18"/>
        <v>0</v>
      </c>
      <c r="V189" s="230">
        <f t="shared" si="18"/>
        <v>0</v>
      </c>
      <c r="W189" s="242">
        <f t="shared" si="18"/>
        <v>0</v>
      </c>
      <c r="X189" s="243">
        <f t="shared" si="18"/>
        <v>0</v>
      </c>
      <c r="Y189" s="230">
        <f t="shared" si="18"/>
        <v>0</v>
      </c>
      <c r="Z189" s="230">
        <f t="shared" si="18"/>
        <v>0</v>
      </c>
      <c r="AA189" s="230">
        <f t="shared" si="18"/>
        <v>0</v>
      </c>
      <c r="AB189" s="243">
        <f t="shared" si="13"/>
        <v>0</v>
      </c>
      <c r="AC189" s="230">
        <f t="shared" si="13"/>
        <v>0</v>
      </c>
      <c r="AD189" s="230">
        <f t="shared" si="13"/>
        <v>0</v>
      </c>
      <c r="AE189" s="230">
        <f t="shared" si="12"/>
        <v>0</v>
      </c>
      <c r="AF189" s="229">
        <f t="shared" si="14"/>
        <v>9</v>
      </c>
    </row>
    <row r="190" spans="2:32" hidden="1" outlineLevel="1" x14ac:dyDescent="0.25">
      <c r="B190" s="232" t="s">
        <v>557</v>
      </c>
      <c r="C190" s="231">
        <v>1</v>
      </c>
      <c r="D190" s="230">
        <v>0</v>
      </c>
      <c r="E190" s="230">
        <v>0</v>
      </c>
      <c r="F190" s="230">
        <v>0</v>
      </c>
      <c r="G190" s="242">
        <v>0</v>
      </c>
      <c r="H190" s="243">
        <v>0</v>
      </c>
      <c r="I190" s="230">
        <v>0</v>
      </c>
      <c r="J190" s="230">
        <v>0</v>
      </c>
      <c r="K190" s="242">
        <v>0</v>
      </c>
      <c r="L190" s="243">
        <v>0</v>
      </c>
      <c r="M190" s="230">
        <v>0</v>
      </c>
      <c r="N190" s="230">
        <v>0</v>
      </c>
      <c r="O190" s="242">
        <v>0</v>
      </c>
      <c r="P190" s="243">
        <v>0</v>
      </c>
      <c r="Q190" s="230">
        <v>0</v>
      </c>
      <c r="R190" s="230">
        <v>0</v>
      </c>
      <c r="S190" s="242">
        <v>0</v>
      </c>
      <c r="T190" s="243">
        <v>0</v>
      </c>
      <c r="U190" s="230">
        <v>0</v>
      </c>
      <c r="V190" s="230">
        <v>0</v>
      </c>
      <c r="W190" s="242">
        <v>0</v>
      </c>
      <c r="X190" s="243">
        <v>0</v>
      </c>
      <c r="Y190" s="230">
        <v>0</v>
      </c>
      <c r="Z190" s="230">
        <v>0</v>
      </c>
      <c r="AA190" s="230">
        <v>0</v>
      </c>
      <c r="AB190" s="243">
        <f t="shared" si="13"/>
        <v>0</v>
      </c>
      <c r="AC190" s="230">
        <f t="shared" si="13"/>
        <v>0</v>
      </c>
      <c r="AD190" s="230">
        <f t="shared" si="13"/>
        <v>0</v>
      </c>
      <c r="AE190" s="230">
        <f t="shared" si="12"/>
        <v>0</v>
      </c>
      <c r="AF190" s="231">
        <f t="shared" si="14"/>
        <v>1</v>
      </c>
    </row>
    <row r="191" spans="2:32" hidden="1" outlineLevel="1" x14ac:dyDescent="0.25">
      <c r="B191" s="232" t="s">
        <v>558</v>
      </c>
      <c r="C191" s="231">
        <v>1</v>
      </c>
      <c r="D191" s="230">
        <v>0</v>
      </c>
      <c r="E191" s="230">
        <v>0</v>
      </c>
      <c r="F191" s="230">
        <v>0</v>
      </c>
      <c r="G191" s="242">
        <v>0</v>
      </c>
      <c r="H191" s="243">
        <v>0</v>
      </c>
      <c r="I191" s="230">
        <v>0</v>
      </c>
      <c r="J191" s="230">
        <v>0</v>
      </c>
      <c r="K191" s="242">
        <v>0</v>
      </c>
      <c r="L191" s="243">
        <v>0</v>
      </c>
      <c r="M191" s="230">
        <v>0</v>
      </c>
      <c r="N191" s="230">
        <v>0</v>
      </c>
      <c r="O191" s="242">
        <v>0</v>
      </c>
      <c r="P191" s="243">
        <v>0</v>
      </c>
      <c r="Q191" s="230">
        <v>0</v>
      </c>
      <c r="R191" s="230">
        <v>0</v>
      </c>
      <c r="S191" s="242">
        <v>0</v>
      </c>
      <c r="T191" s="243">
        <v>0</v>
      </c>
      <c r="U191" s="230">
        <v>0</v>
      </c>
      <c r="V191" s="230">
        <v>0</v>
      </c>
      <c r="W191" s="242">
        <v>0</v>
      </c>
      <c r="X191" s="243">
        <v>0</v>
      </c>
      <c r="Y191" s="230">
        <v>0</v>
      </c>
      <c r="Z191" s="230">
        <v>0</v>
      </c>
      <c r="AA191" s="230">
        <v>0</v>
      </c>
      <c r="AB191" s="243">
        <f t="shared" si="13"/>
        <v>0</v>
      </c>
      <c r="AC191" s="230">
        <f t="shared" si="13"/>
        <v>0</v>
      </c>
      <c r="AD191" s="230">
        <f t="shared" si="13"/>
        <v>0</v>
      </c>
      <c r="AE191" s="230">
        <f t="shared" si="12"/>
        <v>0</v>
      </c>
      <c r="AF191" s="231">
        <f t="shared" si="14"/>
        <v>1</v>
      </c>
    </row>
    <row r="192" spans="2:32" hidden="1" outlineLevel="1" x14ac:dyDescent="0.25">
      <c r="B192" s="232" t="s">
        <v>559</v>
      </c>
      <c r="C192" s="231">
        <v>1</v>
      </c>
      <c r="D192" s="230">
        <v>0</v>
      </c>
      <c r="E192" s="230">
        <v>0</v>
      </c>
      <c r="F192" s="230">
        <v>0</v>
      </c>
      <c r="G192" s="242">
        <v>0</v>
      </c>
      <c r="H192" s="243">
        <v>0</v>
      </c>
      <c r="I192" s="230">
        <v>0</v>
      </c>
      <c r="J192" s="230">
        <v>0</v>
      </c>
      <c r="K192" s="242">
        <v>0</v>
      </c>
      <c r="L192" s="243">
        <v>0</v>
      </c>
      <c r="M192" s="230">
        <v>0</v>
      </c>
      <c r="N192" s="230">
        <v>0</v>
      </c>
      <c r="O192" s="242">
        <v>0</v>
      </c>
      <c r="P192" s="243">
        <v>0</v>
      </c>
      <c r="Q192" s="230">
        <v>0</v>
      </c>
      <c r="R192" s="230">
        <v>0</v>
      </c>
      <c r="S192" s="242">
        <v>0</v>
      </c>
      <c r="T192" s="243">
        <v>0</v>
      </c>
      <c r="U192" s="230">
        <v>0</v>
      </c>
      <c r="V192" s="230">
        <v>0</v>
      </c>
      <c r="W192" s="242">
        <v>0</v>
      </c>
      <c r="X192" s="243">
        <v>0</v>
      </c>
      <c r="Y192" s="230">
        <v>0</v>
      </c>
      <c r="Z192" s="230">
        <v>0</v>
      </c>
      <c r="AA192" s="230">
        <v>0</v>
      </c>
      <c r="AB192" s="243">
        <f t="shared" si="13"/>
        <v>0</v>
      </c>
      <c r="AC192" s="230">
        <f t="shared" si="13"/>
        <v>0</v>
      </c>
      <c r="AD192" s="230">
        <f t="shared" si="13"/>
        <v>0</v>
      </c>
      <c r="AE192" s="230">
        <f t="shared" si="12"/>
        <v>0</v>
      </c>
      <c r="AF192" s="231">
        <f t="shared" si="14"/>
        <v>1</v>
      </c>
    </row>
    <row r="193" spans="2:32" hidden="1" outlineLevel="1" x14ac:dyDescent="0.25">
      <c r="B193" s="232" t="s">
        <v>560</v>
      </c>
      <c r="C193" s="231">
        <v>1</v>
      </c>
      <c r="D193" s="230">
        <v>0</v>
      </c>
      <c r="E193" s="230">
        <v>0</v>
      </c>
      <c r="F193" s="230">
        <v>0</v>
      </c>
      <c r="G193" s="242">
        <v>0</v>
      </c>
      <c r="H193" s="243">
        <v>0</v>
      </c>
      <c r="I193" s="230">
        <v>0</v>
      </c>
      <c r="J193" s="230">
        <v>0</v>
      </c>
      <c r="K193" s="242">
        <v>0</v>
      </c>
      <c r="L193" s="243">
        <v>0</v>
      </c>
      <c r="M193" s="230">
        <v>0</v>
      </c>
      <c r="N193" s="230">
        <v>0</v>
      </c>
      <c r="O193" s="242">
        <v>0</v>
      </c>
      <c r="P193" s="243">
        <v>0</v>
      </c>
      <c r="Q193" s="230">
        <v>0</v>
      </c>
      <c r="R193" s="230">
        <v>0</v>
      </c>
      <c r="S193" s="242">
        <v>0</v>
      </c>
      <c r="T193" s="243">
        <v>0</v>
      </c>
      <c r="U193" s="230">
        <v>0</v>
      </c>
      <c r="V193" s="230">
        <v>0</v>
      </c>
      <c r="W193" s="242">
        <v>0</v>
      </c>
      <c r="X193" s="243">
        <v>0</v>
      </c>
      <c r="Y193" s="230">
        <v>0</v>
      </c>
      <c r="Z193" s="230">
        <v>0</v>
      </c>
      <c r="AA193" s="230">
        <v>0</v>
      </c>
      <c r="AB193" s="243">
        <f t="shared" si="13"/>
        <v>0</v>
      </c>
      <c r="AC193" s="230">
        <f t="shared" si="13"/>
        <v>0</v>
      </c>
      <c r="AD193" s="230">
        <f t="shared" si="13"/>
        <v>0</v>
      </c>
      <c r="AE193" s="230">
        <f t="shared" si="12"/>
        <v>0</v>
      </c>
      <c r="AF193" s="231">
        <f t="shared" si="14"/>
        <v>1</v>
      </c>
    </row>
    <row r="194" spans="2:32" hidden="1" outlineLevel="1" x14ac:dyDescent="0.25">
      <c r="B194" s="232" t="s">
        <v>561</v>
      </c>
      <c r="C194" s="231">
        <v>1</v>
      </c>
      <c r="D194" s="230">
        <v>0</v>
      </c>
      <c r="E194" s="230">
        <v>0</v>
      </c>
      <c r="F194" s="230">
        <v>0</v>
      </c>
      <c r="G194" s="242">
        <v>0</v>
      </c>
      <c r="H194" s="243">
        <v>0</v>
      </c>
      <c r="I194" s="230">
        <v>0</v>
      </c>
      <c r="J194" s="230">
        <v>0</v>
      </c>
      <c r="K194" s="242">
        <v>0</v>
      </c>
      <c r="L194" s="243">
        <v>0</v>
      </c>
      <c r="M194" s="230">
        <v>0</v>
      </c>
      <c r="N194" s="230">
        <v>0</v>
      </c>
      <c r="O194" s="242">
        <v>0</v>
      </c>
      <c r="P194" s="243">
        <v>0</v>
      </c>
      <c r="Q194" s="230">
        <v>0</v>
      </c>
      <c r="R194" s="230">
        <v>0</v>
      </c>
      <c r="S194" s="242">
        <v>0</v>
      </c>
      <c r="T194" s="243">
        <v>0</v>
      </c>
      <c r="U194" s="230">
        <v>0</v>
      </c>
      <c r="V194" s="230">
        <v>0</v>
      </c>
      <c r="W194" s="242">
        <v>0</v>
      </c>
      <c r="X194" s="243">
        <v>0</v>
      </c>
      <c r="Y194" s="230">
        <v>0</v>
      </c>
      <c r="Z194" s="230">
        <v>0</v>
      </c>
      <c r="AA194" s="230">
        <v>0</v>
      </c>
      <c r="AB194" s="243">
        <f t="shared" si="13"/>
        <v>0</v>
      </c>
      <c r="AC194" s="230">
        <f t="shared" si="13"/>
        <v>0</v>
      </c>
      <c r="AD194" s="230">
        <f t="shared" si="13"/>
        <v>0</v>
      </c>
      <c r="AE194" s="230">
        <f t="shared" si="12"/>
        <v>0</v>
      </c>
      <c r="AF194" s="231">
        <f t="shared" si="14"/>
        <v>1</v>
      </c>
    </row>
    <row r="195" spans="2:32" hidden="1" outlineLevel="1" x14ac:dyDescent="0.25">
      <c r="B195" s="232" t="s">
        <v>562</v>
      </c>
      <c r="C195" s="231">
        <v>1</v>
      </c>
      <c r="D195" s="230">
        <v>0</v>
      </c>
      <c r="E195" s="230">
        <v>0</v>
      </c>
      <c r="F195" s="230">
        <v>0</v>
      </c>
      <c r="G195" s="242">
        <v>0</v>
      </c>
      <c r="H195" s="243">
        <v>0</v>
      </c>
      <c r="I195" s="230">
        <v>0</v>
      </c>
      <c r="J195" s="230">
        <v>0</v>
      </c>
      <c r="K195" s="242">
        <v>0</v>
      </c>
      <c r="L195" s="243">
        <v>0</v>
      </c>
      <c r="M195" s="230">
        <v>0</v>
      </c>
      <c r="N195" s="230">
        <v>0</v>
      </c>
      <c r="O195" s="242">
        <v>0</v>
      </c>
      <c r="P195" s="243">
        <v>0</v>
      </c>
      <c r="Q195" s="230">
        <v>0</v>
      </c>
      <c r="R195" s="230">
        <v>0</v>
      </c>
      <c r="S195" s="242">
        <v>0</v>
      </c>
      <c r="T195" s="243">
        <v>0</v>
      </c>
      <c r="U195" s="230">
        <v>0</v>
      </c>
      <c r="V195" s="230">
        <v>0</v>
      </c>
      <c r="W195" s="242">
        <v>0</v>
      </c>
      <c r="X195" s="243">
        <v>0</v>
      </c>
      <c r="Y195" s="230">
        <v>0</v>
      </c>
      <c r="Z195" s="230">
        <v>0</v>
      </c>
      <c r="AA195" s="230">
        <v>0</v>
      </c>
      <c r="AB195" s="243">
        <f t="shared" si="13"/>
        <v>0</v>
      </c>
      <c r="AC195" s="230">
        <f t="shared" si="13"/>
        <v>0</v>
      </c>
      <c r="AD195" s="230">
        <f t="shared" si="13"/>
        <v>0</v>
      </c>
      <c r="AE195" s="230">
        <f t="shared" si="12"/>
        <v>0</v>
      </c>
      <c r="AF195" s="231">
        <f t="shared" si="14"/>
        <v>1</v>
      </c>
    </row>
    <row r="196" spans="2:32" hidden="1" outlineLevel="1" x14ac:dyDescent="0.25">
      <c r="B196" s="232" t="s">
        <v>563</v>
      </c>
      <c r="C196" s="231">
        <v>1</v>
      </c>
      <c r="D196" s="230">
        <v>0</v>
      </c>
      <c r="E196" s="230">
        <v>0</v>
      </c>
      <c r="F196" s="230">
        <v>0</v>
      </c>
      <c r="G196" s="242">
        <v>0</v>
      </c>
      <c r="H196" s="243">
        <v>0</v>
      </c>
      <c r="I196" s="230">
        <v>0</v>
      </c>
      <c r="J196" s="230">
        <v>0</v>
      </c>
      <c r="K196" s="242">
        <v>0</v>
      </c>
      <c r="L196" s="243">
        <v>0</v>
      </c>
      <c r="M196" s="230">
        <v>0</v>
      </c>
      <c r="N196" s="230">
        <v>0</v>
      </c>
      <c r="O196" s="242">
        <v>0</v>
      </c>
      <c r="P196" s="243">
        <v>0</v>
      </c>
      <c r="Q196" s="230">
        <v>0</v>
      </c>
      <c r="R196" s="230">
        <v>0</v>
      </c>
      <c r="S196" s="242">
        <v>0</v>
      </c>
      <c r="T196" s="243">
        <v>0</v>
      </c>
      <c r="U196" s="230">
        <v>0</v>
      </c>
      <c r="V196" s="230">
        <v>0</v>
      </c>
      <c r="W196" s="242">
        <v>0</v>
      </c>
      <c r="X196" s="243">
        <v>0</v>
      </c>
      <c r="Y196" s="230">
        <v>0</v>
      </c>
      <c r="Z196" s="230">
        <v>0</v>
      </c>
      <c r="AA196" s="230">
        <v>0</v>
      </c>
      <c r="AB196" s="243">
        <f t="shared" si="13"/>
        <v>0</v>
      </c>
      <c r="AC196" s="230">
        <f t="shared" si="13"/>
        <v>0</v>
      </c>
      <c r="AD196" s="230">
        <f t="shared" si="13"/>
        <v>0</v>
      </c>
      <c r="AE196" s="230">
        <f t="shared" si="12"/>
        <v>0</v>
      </c>
      <c r="AF196" s="231">
        <f t="shared" si="14"/>
        <v>1</v>
      </c>
    </row>
    <row r="197" spans="2:32" hidden="1" outlineLevel="1" x14ac:dyDescent="0.25">
      <c r="B197" s="232" t="s">
        <v>564</v>
      </c>
      <c r="C197" s="231">
        <v>1</v>
      </c>
      <c r="D197" s="230">
        <v>0</v>
      </c>
      <c r="E197" s="230">
        <v>0</v>
      </c>
      <c r="F197" s="230">
        <v>0</v>
      </c>
      <c r="G197" s="242">
        <v>0</v>
      </c>
      <c r="H197" s="243">
        <v>0</v>
      </c>
      <c r="I197" s="230">
        <v>0</v>
      </c>
      <c r="J197" s="230">
        <v>0</v>
      </c>
      <c r="K197" s="242">
        <v>0</v>
      </c>
      <c r="L197" s="243">
        <v>0</v>
      </c>
      <c r="M197" s="230">
        <v>0</v>
      </c>
      <c r="N197" s="230">
        <v>0</v>
      </c>
      <c r="O197" s="242">
        <v>0</v>
      </c>
      <c r="P197" s="243">
        <v>0</v>
      </c>
      <c r="Q197" s="230">
        <v>0</v>
      </c>
      <c r="R197" s="230">
        <v>0</v>
      </c>
      <c r="S197" s="242">
        <v>0</v>
      </c>
      <c r="T197" s="243">
        <v>0</v>
      </c>
      <c r="U197" s="230">
        <v>0</v>
      </c>
      <c r="V197" s="230">
        <v>0</v>
      </c>
      <c r="W197" s="242">
        <v>0</v>
      </c>
      <c r="X197" s="243">
        <v>0</v>
      </c>
      <c r="Y197" s="230">
        <v>0</v>
      </c>
      <c r="Z197" s="230">
        <v>0</v>
      </c>
      <c r="AA197" s="230">
        <v>0</v>
      </c>
      <c r="AB197" s="243">
        <f t="shared" si="13"/>
        <v>0</v>
      </c>
      <c r="AC197" s="230">
        <f t="shared" si="13"/>
        <v>0</v>
      </c>
      <c r="AD197" s="230">
        <f t="shared" si="13"/>
        <v>0</v>
      </c>
      <c r="AE197" s="230">
        <f t="shared" si="12"/>
        <v>0</v>
      </c>
      <c r="AF197" s="231">
        <f t="shared" si="14"/>
        <v>1</v>
      </c>
    </row>
    <row r="198" spans="2:32" hidden="1" outlineLevel="1" x14ac:dyDescent="0.25">
      <c r="B198" s="232" t="s">
        <v>565</v>
      </c>
      <c r="C198" s="231">
        <v>1</v>
      </c>
      <c r="D198" s="230">
        <v>0</v>
      </c>
      <c r="E198" s="230">
        <v>0</v>
      </c>
      <c r="F198" s="230">
        <v>0</v>
      </c>
      <c r="G198" s="242">
        <v>0</v>
      </c>
      <c r="H198" s="243">
        <v>0</v>
      </c>
      <c r="I198" s="230">
        <v>0</v>
      </c>
      <c r="J198" s="230">
        <v>0</v>
      </c>
      <c r="K198" s="242">
        <v>0</v>
      </c>
      <c r="L198" s="243">
        <v>0</v>
      </c>
      <c r="M198" s="230">
        <v>0</v>
      </c>
      <c r="N198" s="230">
        <v>0</v>
      </c>
      <c r="O198" s="242">
        <v>0</v>
      </c>
      <c r="P198" s="243">
        <v>0</v>
      </c>
      <c r="Q198" s="230">
        <v>0</v>
      </c>
      <c r="R198" s="230">
        <v>0</v>
      </c>
      <c r="S198" s="242">
        <v>0</v>
      </c>
      <c r="T198" s="243">
        <v>0</v>
      </c>
      <c r="U198" s="230">
        <v>0</v>
      </c>
      <c r="V198" s="230">
        <v>0</v>
      </c>
      <c r="W198" s="242">
        <v>0</v>
      </c>
      <c r="X198" s="243">
        <v>0</v>
      </c>
      <c r="Y198" s="230">
        <v>0</v>
      </c>
      <c r="Z198" s="230">
        <v>0</v>
      </c>
      <c r="AA198" s="230">
        <v>0</v>
      </c>
      <c r="AB198" s="243">
        <f t="shared" si="13"/>
        <v>0</v>
      </c>
      <c r="AC198" s="230">
        <f t="shared" si="13"/>
        <v>0</v>
      </c>
      <c r="AD198" s="230">
        <f t="shared" si="13"/>
        <v>0</v>
      </c>
      <c r="AE198" s="230">
        <f t="shared" si="12"/>
        <v>0</v>
      </c>
      <c r="AF198" s="231">
        <f t="shared" si="14"/>
        <v>1</v>
      </c>
    </row>
    <row r="199" spans="2:32" collapsed="1" x14ac:dyDescent="0.25">
      <c r="B199" s="228" t="s">
        <v>347</v>
      </c>
      <c r="C199" s="229">
        <f t="shared" ref="C199:AA199" si="19">SUM(C200:C339)</f>
        <v>140</v>
      </c>
      <c r="D199" s="230">
        <f t="shared" si="19"/>
        <v>0</v>
      </c>
      <c r="E199" s="230">
        <f t="shared" si="19"/>
        <v>0</v>
      </c>
      <c r="F199" s="230">
        <f t="shared" si="19"/>
        <v>0</v>
      </c>
      <c r="G199" s="242">
        <f t="shared" si="19"/>
        <v>0</v>
      </c>
      <c r="H199" s="243">
        <f t="shared" si="19"/>
        <v>0</v>
      </c>
      <c r="I199" s="230">
        <f t="shared" si="19"/>
        <v>0</v>
      </c>
      <c r="J199" s="230">
        <f t="shared" si="19"/>
        <v>0</v>
      </c>
      <c r="K199" s="242">
        <f t="shared" si="19"/>
        <v>0</v>
      </c>
      <c r="L199" s="243">
        <f t="shared" si="19"/>
        <v>0</v>
      </c>
      <c r="M199" s="230">
        <f t="shared" si="19"/>
        <v>0</v>
      </c>
      <c r="N199" s="230">
        <f t="shared" si="19"/>
        <v>0</v>
      </c>
      <c r="O199" s="242">
        <f t="shared" si="19"/>
        <v>0</v>
      </c>
      <c r="P199" s="243">
        <f t="shared" si="19"/>
        <v>0</v>
      </c>
      <c r="Q199" s="230">
        <f t="shared" si="19"/>
        <v>0</v>
      </c>
      <c r="R199" s="230">
        <f t="shared" si="19"/>
        <v>0</v>
      </c>
      <c r="S199" s="242">
        <f t="shared" si="19"/>
        <v>0</v>
      </c>
      <c r="T199" s="243">
        <f t="shared" si="19"/>
        <v>0</v>
      </c>
      <c r="U199" s="230">
        <f t="shared" si="19"/>
        <v>0</v>
      </c>
      <c r="V199" s="230">
        <f t="shared" si="19"/>
        <v>0</v>
      </c>
      <c r="W199" s="242">
        <f t="shared" si="19"/>
        <v>0</v>
      </c>
      <c r="X199" s="243">
        <f t="shared" si="19"/>
        <v>0</v>
      </c>
      <c r="Y199" s="230">
        <f t="shared" si="19"/>
        <v>0</v>
      </c>
      <c r="Z199" s="230">
        <f t="shared" si="19"/>
        <v>0</v>
      </c>
      <c r="AA199" s="230">
        <f t="shared" si="19"/>
        <v>0</v>
      </c>
      <c r="AB199" s="243">
        <f t="shared" si="13"/>
        <v>0</v>
      </c>
      <c r="AC199" s="230">
        <f t="shared" si="13"/>
        <v>0</v>
      </c>
      <c r="AD199" s="230">
        <f t="shared" si="13"/>
        <v>0</v>
      </c>
      <c r="AE199" s="230">
        <f t="shared" si="12"/>
        <v>0</v>
      </c>
      <c r="AF199" s="229">
        <f t="shared" si="14"/>
        <v>140</v>
      </c>
    </row>
    <row r="200" spans="2:32" hidden="1" outlineLevel="1" x14ac:dyDescent="0.25">
      <c r="B200" s="232" t="s">
        <v>566</v>
      </c>
      <c r="C200" s="231">
        <v>1</v>
      </c>
      <c r="D200" s="230">
        <v>0</v>
      </c>
      <c r="E200" s="230">
        <v>0</v>
      </c>
      <c r="F200" s="230">
        <v>0</v>
      </c>
      <c r="G200" s="242">
        <v>0</v>
      </c>
      <c r="H200" s="243">
        <v>0</v>
      </c>
      <c r="I200" s="230">
        <v>0</v>
      </c>
      <c r="J200" s="230">
        <v>0</v>
      </c>
      <c r="K200" s="242">
        <v>0</v>
      </c>
      <c r="L200" s="243">
        <v>0</v>
      </c>
      <c r="M200" s="230">
        <v>0</v>
      </c>
      <c r="N200" s="230">
        <v>0</v>
      </c>
      <c r="O200" s="242">
        <v>0</v>
      </c>
      <c r="P200" s="243">
        <v>0</v>
      </c>
      <c r="Q200" s="230">
        <v>0</v>
      </c>
      <c r="R200" s="230">
        <v>0</v>
      </c>
      <c r="S200" s="242">
        <v>0</v>
      </c>
      <c r="T200" s="243">
        <v>0</v>
      </c>
      <c r="U200" s="230">
        <v>0</v>
      </c>
      <c r="V200" s="230">
        <v>0</v>
      </c>
      <c r="W200" s="242">
        <v>0</v>
      </c>
      <c r="X200" s="243">
        <v>0</v>
      </c>
      <c r="Y200" s="230">
        <v>0</v>
      </c>
      <c r="Z200" s="230">
        <v>0</v>
      </c>
      <c r="AA200" s="230">
        <v>0</v>
      </c>
      <c r="AB200" s="243">
        <f t="shared" si="13"/>
        <v>0</v>
      </c>
      <c r="AC200" s="230">
        <f t="shared" si="13"/>
        <v>0</v>
      </c>
      <c r="AD200" s="230">
        <f t="shared" si="13"/>
        <v>0</v>
      </c>
      <c r="AE200" s="230">
        <f t="shared" si="13"/>
        <v>0</v>
      </c>
      <c r="AF200" s="231">
        <f t="shared" si="14"/>
        <v>1</v>
      </c>
    </row>
    <row r="201" spans="2:32" hidden="1" outlineLevel="1" x14ac:dyDescent="0.25">
      <c r="B201" s="232" t="s">
        <v>567</v>
      </c>
      <c r="C201" s="231">
        <v>1</v>
      </c>
      <c r="D201" s="230">
        <v>0</v>
      </c>
      <c r="E201" s="230">
        <v>0</v>
      </c>
      <c r="F201" s="230">
        <v>0</v>
      </c>
      <c r="G201" s="242">
        <v>0</v>
      </c>
      <c r="H201" s="243">
        <v>0</v>
      </c>
      <c r="I201" s="230">
        <v>0</v>
      </c>
      <c r="J201" s="230">
        <v>0</v>
      </c>
      <c r="K201" s="242">
        <v>0</v>
      </c>
      <c r="L201" s="243">
        <v>0</v>
      </c>
      <c r="M201" s="230">
        <v>0</v>
      </c>
      <c r="N201" s="230">
        <v>0</v>
      </c>
      <c r="O201" s="242">
        <v>0</v>
      </c>
      <c r="P201" s="243">
        <v>0</v>
      </c>
      <c r="Q201" s="230">
        <v>0</v>
      </c>
      <c r="R201" s="230">
        <v>0</v>
      </c>
      <c r="S201" s="242">
        <v>0</v>
      </c>
      <c r="T201" s="243">
        <v>0</v>
      </c>
      <c r="U201" s="230">
        <v>0</v>
      </c>
      <c r="V201" s="230">
        <v>0</v>
      </c>
      <c r="W201" s="242">
        <v>0</v>
      </c>
      <c r="X201" s="243">
        <v>0</v>
      </c>
      <c r="Y201" s="230">
        <v>0</v>
      </c>
      <c r="Z201" s="230">
        <v>0</v>
      </c>
      <c r="AA201" s="230">
        <v>0</v>
      </c>
      <c r="AB201" s="243">
        <f t="shared" ref="AB201:AE264" si="20">D201+H201+L201+P201+T201+X201</f>
        <v>0</v>
      </c>
      <c r="AC201" s="230">
        <f t="shared" si="20"/>
        <v>0</v>
      </c>
      <c r="AD201" s="230">
        <f t="shared" si="20"/>
        <v>0</v>
      </c>
      <c r="AE201" s="230">
        <f t="shared" si="20"/>
        <v>0</v>
      </c>
      <c r="AF201" s="231">
        <f t="shared" ref="AF201:AF264" si="21">C201+AB201+AC201+AD201+AE201</f>
        <v>1</v>
      </c>
    </row>
    <row r="202" spans="2:32" hidden="1" outlineLevel="1" x14ac:dyDescent="0.25">
      <c r="B202" s="232" t="s">
        <v>568</v>
      </c>
      <c r="C202" s="231">
        <v>1</v>
      </c>
      <c r="D202" s="230">
        <v>0</v>
      </c>
      <c r="E202" s="230">
        <v>0</v>
      </c>
      <c r="F202" s="230">
        <v>0</v>
      </c>
      <c r="G202" s="242">
        <v>0</v>
      </c>
      <c r="H202" s="243">
        <v>0</v>
      </c>
      <c r="I202" s="230">
        <v>0</v>
      </c>
      <c r="J202" s="230">
        <v>0</v>
      </c>
      <c r="K202" s="242">
        <v>0</v>
      </c>
      <c r="L202" s="243">
        <v>0</v>
      </c>
      <c r="M202" s="230">
        <v>0</v>
      </c>
      <c r="N202" s="230">
        <v>0</v>
      </c>
      <c r="O202" s="242">
        <v>0</v>
      </c>
      <c r="P202" s="243">
        <v>0</v>
      </c>
      <c r="Q202" s="230">
        <v>0</v>
      </c>
      <c r="R202" s="230">
        <v>0</v>
      </c>
      <c r="S202" s="242">
        <v>0</v>
      </c>
      <c r="T202" s="243">
        <v>0</v>
      </c>
      <c r="U202" s="230">
        <v>0</v>
      </c>
      <c r="V202" s="230">
        <v>0</v>
      </c>
      <c r="W202" s="242">
        <v>0</v>
      </c>
      <c r="X202" s="243">
        <v>0</v>
      </c>
      <c r="Y202" s="230">
        <v>0</v>
      </c>
      <c r="Z202" s="230">
        <v>0</v>
      </c>
      <c r="AA202" s="230">
        <v>0</v>
      </c>
      <c r="AB202" s="243">
        <f t="shared" si="20"/>
        <v>0</v>
      </c>
      <c r="AC202" s="230">
        <f t="shared" si="20"/>
        <v>0</v>
      </c>
      <c r="AD202" s="230">
        <f t="shared" si="20"/>
        <v>0</v>
      </c>
      <c r="AE202" s="230">
        <f t="shared" si="20"/>
        <v>0</v>
      </c>
      <c r="AF202" s="231">
        <f t="shared" si="21"/>
        <v>1</v>
      </c>
    </row>
    <row r="203" spans="2:32" hidden="1" outlineLevel="1" x14ac:dyDescent="0.25">
      <c r="B203" s="232" t="s">
        <v>569</v>
      </c>
      <c r="C203" s="231">
        <v>1</v>
      </c>
      <c r="D203" s="230">
        <v>0</v>
      </c>
      <c r="E203" s="230">
        <v>0</v>
      </c>
      <c r="F203" s="230">
        <v>0</v>
      </c>
      <c r="G203" s="242">
        <v>0</v>
      </c>
      <c r="H203" s="243">
        <v>0</v>
      </c>
      <c r="I203" s="230">
        <v>0</v>
      </c>
      <c r="J203" s="230">
        <v>0</v>
      </c>
      <c r="K203" s="242">
        <v>0</v>
      </c>
      <c r="L203" s="243">
        <v>0</v>
      </c>
      <c r="M203" s="230">
        <v>0</v>
      </c>
      <c r="N203" s="230">
        <v>0</v>
      </c>
      <c r="O203" s="242">
        <v>0</v>
      </c>
      <c r="P203" s="243">
        <v>0</v>
      </c>
      <c r="Q203" s="230">
        <v>0</v>
      </c>
      <c r="R203" s="230">
        <v>0</v>
      </c>
      <c r="S203" s="242">
        <v>0</v>
      </c>
      <c r="T203" s="243">
        <v>0</v>
      </c>
      <c r="U203" s="230">
        <v>0</v>
      </c>
      <c r="V203" s="230">
        <v>0</v>
      </c>
      <c r="W203" s="242">
        <v>0</v>
      </c>
      <c r="X203" s="243">
        <v>0</v>
      </c>
      <c r="Y203" s="230">
        <v>0</v>
      </c>
      <c r="Z203" s="230">
        <v>0</v>
      </c>
      <c r="AA203" s="230">
        <v>0</v>
      </c>
      <c r="AB203" s="243">
        <f t="shared" si="20"/>
        <v>0</v>
      </c>
      <c r="AC203" s="230">
        <f t="shared" si="20"/>
        <v>0</v>
      </c>
      <c r="AD203" s="230">
        <f t="shared" si="20"/>
        <v>0</v>
      </c>
      <c r="AE203" s="230">
        <f t="shared" si="20"/>
        <v>0</v>
      </c>
      <c r="AF203" s="231">
        <f t="shared" si="21"/>
        <v>1</v>
      </c>
    </row>
    <row r="204" spans="2:32" hidden="1" outlineLevel="1" x14ac:dyDescent="0.25">
      <c r="B204" s="232" t="s">
        <v>570</v>
      </c>
      <c r="C204" s="231">
        <v>1</v>
      </c>
      <c r="D204" s="230">
        <v>0</v>
      </c>
      <c r="E204" s="230">
        <v>0</v>
      </c>
      <c r="F204" s="230">
        <v>0</v>
      </c>
      <c r="G204" s="242">
        <v>0</v>
      </c>
      <c r="H204" s="243">
        <v>0</v>
      </c>
      <c r="I204" s="230">
        <v>0</v>
      </c>
      <c r="J204" s="230">
        <v>0</v>
      </c>
      <c r="K204" s="242">
        <v>0</v>
      </c>
      <c r="L204" s="243">
        <v>0</v>
      </c>
      <c r="M204" s="230">
        <v>0</v>
      </c>
      <c r="N204" s="230">
        <v>0</v>
      </c>
      <c r="O204" s="242">
        <v>0</v>
      </c>
      <c r="P204" s="243">
        <v>0</v>
      </c>
      <c r="Q204" s="230">
        <v>0</v>
      </c>
      <c r="R204" s="230">
        <v>0</v>
      </c>
      <c r="S204" s="242">
        <v>0</v>
      </c>
      <c r="T204" s="243">
        <v>0</v>
      </c>
      <c r="U204" s="230">
        <v>0</v>
      </c>
      <c r="V204" s="230">
        <v>0</v>
      </c>
      <c r="W204" s="242">
        <v>0</v>
      </c>
      <c r="X204" s="243">
        <v>0</v>
      </c>
      <c r="Y204" s="230">
        <v>0</v>
      </c>
      <c r="Z204" s="230">
        <v>0</v>
      </c>
      <c r="AA204" s="230">
        <v>0</v>
      </c>
      <c r="AB204" s="243">
        <f t="shared" si="20"/>
        <v>0</v>
      </c>
      <c r="AC204" s="230">
        <f t="shared" si="20"/>
        <v>0</v>
      </c>
      <c r="AD204" s="230">
        <f t="shared" si="20"/>
        <v>0</v>
      </c>
      <c r="AE204" s="230">
        <f t="shared" si="20"/>
        <v>0</v>
      </c>
      <c r="AF204" s="231">
        <f t="shared" si="21"/>
        <v>1</v>
      </c>
    </row>
    <row r="205" spans="2:32" hidden="1" outlineLevel="1" x14ac:dyDescent="0.25">
      <c r="B205" s="232" t="s">
        <v>571</v>
      </c>
      <c r="C205" s="231">
        <v>1</v>
      </c>
      <c r="D205" s="230">
        <v>0</v>
      </c>
      <c r="E205" s="230">
        <v>0</v>
      </c>
      <c r="F205" s="230">
        <v>0</v>
      </c>
      <c r="G205" s="242">
        <v>0</v>
      </c>
      <c r="H205" s="243">
        <v>0</v>
      </c>
      <c r="I205" s="230">
        <v>0</v>
      </c>
      <c r="J205" s="230">
        <v>0</v>
      </c>
      <c r="K205" s="242">
        <v>0</v>
      </c>
      <c r="L205" s="243">
        <v>0</v>
      </c>
      <c r="M205" s="230">
        <v>0</v>
      </c>
      <c r="N205" s="230">
        <v>0</v>
      </c>
      <c r="O205" s="242">
        <v>0</v>
      </c>
      <c r="P205" s="243">
        <v>0</v>
      </c>
      <c r="Q205" s="230">
        <v>0</v>
      </c>
      <c r="R205" s="230">
        <v>0</v>
      </c>
      <c r="S205" s="242">
        <v>0</v>
      </c>
      <c r="T205" s="243">
        <v>0</v>
      </c>
      <c r="U205" s="230">
        <v>0</v>
      </c>
      <c r="V205" s="230">
        <v>0</v>
      </c>
      <c r="W205" s="242">
        <v>0</v>
      </c>
      <c r="X205" s="243">
        <v>0</v>
      </c>
      <c r="Y205" s="230">
        <v>0</v>
      </c>
      <c r="Z205" s="230">
        <v>0</v>
      </c>
      <c r="AA205" s="230">
        <v>0</v>
      </c>
      <c r="AB205" s="243">
        <f t="shared" si="20"/>
        <v>0</v>
      </c>
      <c r="AC205" s="230">
        <f t="shared" si="20"/>
        <v>0</v>
      </c>
      <c r="AD205" s="230">
        <f t="shared" si="20"/>
        <v>0</v>
      </c>
      <c r="AE205" s="230">
        <f t="shared" si="20"/>
        <v>0</v>
      </c>
      <c r="AF205" s="231">
        <f t="shared" si="21"/>
        <v>1</v>
      </c>
    </row>
    <row r="206" spans="2:32" hidden="1" outlineLevel="1" x14ac:dyDescent="0.25">
      <c r="B206" s="232" t="s">
        <v>572</v>
      </c>
      <c r="C206" s="231">
        <v>1</v>
      </c>
      <c r="D206" s="230">
        <v>0</v>
      </c>
      <c r="E206" s="230">
        <v>0</v>
      </c>
      <c r="F206" s="230">
        <v>0</v>
      </c>
      <c r="G206" s="242">
        <v>0</v>
      </c>
      <c r="H206" s="243">
        <v>0</v>
      </c>
      <c r="I206" s="230">
        <v>0</v>
      </c>
      <c r="J206" s="230">
        <v>0</v>
      </c>
      <c r="K206" s="242">
        <v>0</v>
      </c>
      <c r="L206" s="243">
        <v>0</v>
      </c>
      <c r="M206" s="230">
        <v>0</v>
      </c>
      <c r="N206" s="230">
        <v>0</v>
      </c>
      <c r="O206" s="242">
        <v>0</v>
      </c>
      <c r="P206" s="243">
        <v>0</v>
      </c>
      <c r="Q206" s="230">
        <v>0</v>
      </c>
      <c r="R206" s="230">
        <v>0</v>
      </c>
      <c r="S206" s="242">
        <v>0</v>
      </c>
      <c r="T206" s="243">
        <v>0</v>
      </c>
      <c r="U206" s="230">
        <v>0</v>
      </c>
      <c r="V206" s="230">
        <v>0</v>
      </c>
      <c r="W206" s="242">
        <v>0</v>
      </c>
      <c r="X206" s="243">
        <v>0</v>
      </c>
      <c r="Y206" s="230">
        <v>0</v>
      </c>
      <c r="Z206" s="230">
        <v>0</v>
      </c>
      <c r="AA206" s="230">
        <v>0</v>
      </c>
      <c r="AB206" s="243">
        <f t="shared" si="20"/>
        <v>0</v>
      </c>
      <c r="AC206" s="230">
        <f t="shared" si="20"/>
        <v>0</v>
      </c>
      <c r="AD206" s="230">
        <f t="shared" si="20"/>
        <v>0</v>
      </c>
      <c r="AE206" s="230">
        <f t="shared" si="20"/>
        <v>0</v>
      </c>
      <c r="AF206" s="231">
        <f t="shared" si="21"/>
        <v>1</v>
      </c>
    </row>
    <row r="207" spans="2:32" hidden="1" outlineLevel="1" x14ac:dyDescent="0.25">
      <c r="B207" s="232" t="s">
        <v>573</v>
      </c>
      <c r="C207" s="231">
        <v>1</v>
      </c>
      <c r="D207" s="230">
        <v>0</v>
      </c>
      <c r="E207" s="230">
        <v>0</v>
      </c>
      <c r="F207" s="230">
        <v>0</v>
      </c>
      <c r="G207" s="242">
        <v>0</v>
      </c>
      <c r="H207" s="243">
        <v>0</v>
      </c>
      <c r="I207" s="230">
        <v>0</v>
      </c>
      <c r="J207" s="230">
        <v>0</v>
      </c>
      <c r="K207" s="242">
        <v>0</v>
      </c>
      <c r="L207" s="243">
        <v>0</v>
      </c>
      <c r="M207" s="230">
        <v>0</v>
      </c>
      <c r="N207" s="230">
        <v>0</v>
      </c>
      <c r="O207" s="242">
        <v>0</v>
      </c>
      <c r="P207" s="243">
        <v>0</v>
      </c>
      <c r="Q207" s="230">
        <v>0</v>
      </c>
      <c r="R207" s="230">
        <v>0</v>
      </c>
      <c r="S207" s="242">
        <v>0</v>
      </c>
      <c r="T207" s="243">
        <v>0</v>
      </c>
      <c r="U207" s="230">
        <v>0</v>
      </c>
      <c r="V207" s="230">
        <v>0</v>
      </c>
      <c r="W207" s="242">
        <v>0</v>
      </c>
      <c r="X207" s="243">
        <v>0</v>
      </c>
      <c r="Y207" s="230">
        <v>0</v>
      </c>
      <c r="Z207" s="230">
        <v>0</v>
      </c>
      <c r="AA207" s="230">
        <v>0</v>
      </c>
      <c r="AB207" s="243">
        <f t="shared" si="20"/>
        <v>0</v>
      </c>
      <c r="AC207" s="230">
        <f t="shared" si="20"/>
        <v>0</v>
      </c>
      <c r="AD207" s="230">
        <f t="shared" si="20"/>
        <v>0</v>
      </c>
      <c r="AE207" s="230">
        <f t="shared" si="20"/>
        <v>0</v>
      </c>
      <c r="AF207" s="231">
        <f t="shared" si="21"/>
        <v>1</v>
      </c>
    </row>
    <row r="208" spans="2:32" hidden="1" outlineLevel="1" x14ac:dyDescent="0.25">
      <c r="B208" s="232" t="s">
        <v>574</v>
      </c>
      <c r="C208" s="231">
        <v>1</v>
      </c>
      <c r="D208" s="230">
        <v>0</v>
      </c>
      <c r="E208" s="230">
        <v>0</v>
      </c>
      <c r="F208" s="230">
        <v>0</v>
      </c>
      <c r="G208" s="242">
        <v>0</v>
      </c>
      <c r="H208" s="243">
        <v>0</v>
      </c>
      <c r="I208" s="230">
        <v>0</v>
      </c>
      <c r="J208" s="230">
        <v>0</v>
      </c>
      <c r="K208" s="242">
        <v>0</v>
      </c>
      <c r="L208" s="243">
        <v>0</v>
      </c>
      <c r="M208" s="230">
        <v>0</v>
      </c>
      <c r="N208" s="230">
        <v>0</v>
      </c>
      <c r="O208" s="242">
        <v>0</v>
      </c>
      <c r="P208" s="243">
        <v>0</v>
      </c>
      <c r="Q208" s="230">
        <v>0</v>
      </c>
      <c r="R208" s="230">
        <v>0</v>
      </c>
      <c r="S208" s="242">
        <v>0</v>
      </c>
      <c r="T208" s="243">
        <v>0</v>
      </c>
      <c r="U208" s="230">
        <v>0</v>
      </c>
      <c r="V208" s="230">
        <v>0</v>
      </c>
      <c r="W208" s="242">
        <v>0</v>
      </c>
      <c r="X208" s="243">
        <v>0</v>
      </c>
      <c r="Y208" s="230">
        <v>0</v>
      </c>
      <c r="Z208" s="230">
        <v>0</v>
      </c>
      <c r="AA208" s="230">
        <v>0</v>
      </c>
      <c r="AB208" s="243">
        <f t="shared" si="20"/>
        <v>0</v>
      </c>
      <c r="AC208" s="230">
        <f t="shared" si="20"/>
        <v>0</v>
      </c>
      <c r="AD208" s="230">
        <f t="shared" si="20"/>
        <v>0</v>
      </c>
      <c r="AE208" s="230">
        <f t="shared" si="20"/>
        <v>0</v>
      </c>
      <c r="AF208" s="231">
        <f t="shared" si="21"/>
        <v>1</v>
      </c>
    </row>
    <row r="209" spans="2:32" hidden="1" outlineLevel="1" x14ac:dyDescent="0.25">
      <c r="B209" s="232" t="s">
        <v>575</v>
      </c>
      <c r="C209" s="231">
        <v>1</v>
      </c>
      <c r="D209" s="230">
        <v>0</v>
      </c>
      <c r="E209" s="230">
        <v>0</v>
      </c>
      <c r="F209" s="230">
        <v>0</v>
      </c>
      <c r="G209" s="242">
        <v>0</v>
      </c>
      <c r="H209" s="243">
        <v>0</v>
      </c>
      <c r="I209" s="230">
        <v>0</v>
      </c>
      <c r="J209" s="230">
        <v>0</v>
      </c>
      <c r="K209" s="242">
        <v>0</v>
      </c>
      <c r="L209" s="243">
        <v>0</v>
      </c>
      <c r="M209" s="230">
        <v>0</v>
      </c>
      <c r="N209" s="230">
        <v>0</v>
      </c>
      <c r="O209" s="242">
        <v>0</v>
      </c>
      <c r="P209" s="243">
        <v>0</v>
      </c>
      <c r="Q209" s="230">
        <v>0</v>
      </c>
      <c r="R209" s="230">
        <v>0</v>
      </c>
      <c r="S209" s="242">
        <v>0</v>
      </c>
      <c r="T209" s="243">
        <v>0</v>
      </c>
      <c r="U209" s="230">
        <v>0</v>
      </c>
      <c r="V209" s="230">
        <v>0</v>
      </c>
      <c r="W209" s="242">
        <v>0</v>
      </c>
      <c r="X209" s="243">
        <v>0</v>
      </c>
      <c r="Y209" s="230">
        <v>0</v>
      </c>
      <c r="Z209" s="230">
        <v>0</v>
      </c>
      <c r="AA209" s="230">
        <v>0</v>
      </c>
      <c r="AB209" s="243">
        <f t="shared" si="20"/>
        <v>0</v>
      </c>
      <c r="AC209" s="230">
        <f t="shared" si="20"/>
        <v>0</v>
      </c>
      <c r="AD209" s="230">
        <f t="shared" si="20"/>
        <v>0</v>
      </c>
      <c r="AE209" s="230">
        <f t="shared" si="20"/>
        <v>0</v>
      </c>
      <c r="AF209" s="231">
        <f t="shared" si="21"/>
        <v>1</v>
      </c>
    </row>
    <row r="210" spans="2:32" hidden="1" outlineLevel="1" x14ac:dyDescent="0.25">
      <c r="B210" s="232" t="s">
        <v>4</v>
      </c>
      <c r="C210" s="231">
        <v>1</v>
      </c>
      <c r="D210" s="230">
        <v>0</v>
      </c>
      <c r="E210" s="230">
        <v>0</v>
      </c>
      <c r="F210" s="230">
        <v>0</v>
      </c>
      <c r="G210" s="242">
        <v>0</v>
      </c>
      <c r="H210" s="243">
        <v>0</v>
      </c>
      <c r="I210" s="230">
        <v>0</v>
      </c>
      <c r="J210" s="230">
        <v>0</v>
      </c>
      <c r="K210" s="242">
        <v>0</v>
      </c>
      <c r="L210" s="243">
        <v>0</v>
      </c>
      <c r="M210" s="230">
        <v>0</v>
      </c>
      <c r="N210" s="230">
        <v>0</v>
      </c>
      <c r="O210" s="242">
        <v>0</v>
      </c>
      <c r="P210" s="243">
        <v>0</v>
      </c>
      <c r="Q210" s="230">
        <v>0</v>
      </c>
      <c r="R210" s="230">
        <v>0</v>
      </c>
      <c r="S210" s="242">
        <v>0</v>
      </c>
      <c r="T210" s="243">
        <v>0</v>
      </c>
      <c r="U210" s="230">
        <v>0</v>
      </c>
      <c r="V210" s="230">
        <v>0</v>
      </c>
      <c r="W210" s="242">
        <v>0</v>
      </c>
      <c r="X210" s="243">
        <v>0</v>
      </c>
      <c r="Y210" s="230">
        <v>0</v>
      </c>
      <c r="Z210" s="230">
        <v>0</v>
      </c>
      <c r="AA210" s="230">
        <v>0</v>
      </c>
      <c r="AB210" s="243">
        <f t="shared" si="20"/>
        <v>0</v>
      </c>
      <c r="AC210" s="230">
        <f t="shared" si="20"/>
        <v>0</v>
      </c>
      <c r="AD210" s="230">
        <f t="shared" si="20"/>
        <v>0</v>
      </c>
      <c r="AE210" s="230">
        <f t="shared" si="20"/>
        <v>0</v>
      </c>
      <c r="AF210" s="231">
        <f t="shared" si="21"/>
        <v>1</v>
      </c>
    </row>
    <row r="211" spans="2:32" hidden="1" outlineLevel="1" x14ac:dyDescent="0.25">
      <c r="B211" s="232" t="s">
        <v>576</v>
      </c>
      <c r="C211" s="231">
        <v>1</v>
      </c>
      <c r="D211" s="230">
        <v>0</v>
      </c>
      <c r="E211" s="230">
        <v>0</v>
      </c>
      <c r="F211" s="230">
        <v>0</v>
      </c>
      <c r="G211" s="242">
        <v>0</v>
      </c>
      <c r="H211" s="243">
        <v>0</v>
      </c>
      <c r="I211" s="230">
        <v>0</v>
      </c>
      <c r="J211" s="230">
        <v>0</v>
      </c>
      <c r="K211" s="242">
        <v>0</v>
      </c>
      <c r="L211" s="243">
        <v>0</v>
      </c>
      <c r="M211" s="230">
        <v>0</v>
      </c>
      <c r="N211" s="230">
        <v>0</v>
      </c>
      <c r="O211" s="242">
        <v>0</v>
      </c>
      <c r="P211" s="243">
        <v>0</v>
      </c>
      <c r="Q211" s="230">
        <v>0</v>
      </c>
      <c r="R211" s="230">
        <v>0</v>
      </c>
      <c r="S211" s="242">
        <v>0</v>
      </c>
      <c r="T211" s="243">
        <v>0</v>
      </c>
      <c r="U211" s="230">
        <v>0</v>
      </c>
      <c r="V211" s="230">
        <v>0</v>
      </c>
      <c r="W211" s="242">
        <v>0</v>
      </c>
      <c r="X211" s="243">
        <v>0</v>
      </c>
      <c r="Y211" s="230">
        <v>0</v>
      </c>
      <c r="Z211" s="230">
        <v>0</v>
      </c>
      <c r="AA211" s="230">
        <v>0</v>
      </c>
      <c r="AB211" s="243">
        <f t="shared" si="20"/>
        <v>0</v>
      </c>
      <c r="AC211" s="230">
        <f t="shared" si="20"/>
        <v>0</v>
      </c>
      <c r="AD211" s="230">
        <f t="shared" si="20"/>
        <v>0</v>
      </c>
      <c r="AE211" s="230">
        <f t="shared" si="20"/>
        <v>0</v>
      </c>
      <c r="AF211" s="231">
        <f t="shared" si="21"/>
        <v>1</v>
      </c>
    </row>
    <row r="212" spans="2:32" hidden="1" outlineLevel="1" x14ac:dyDescent="0.25">
      <c r="B212" s="232" t="s">
        <v>577</v>
      </c>
      <c r="C212" s="231">
        <v>1</v>
      </c>
      <c r="D212" s="230">
        <v>0</v>
      </c>
      <c r="E212" s="230">
        <v>0</v>
      </c>
      <c r="F212" s="230">
        <v>0</v>
      </c>
      <c r="G212" s="242">
        <v>0</v>
      </c>
      <c r="H212" s="243">
        <v>0</v>
      </c>
      <c r="I212" s="230">
        <v>0</v>
      </c>
      <c r="J212" s="230">
        <v>0</v>
      </c>
      <c r="K212" s="242">
        <v>0</v>
      </c>
      <c r="L212" s="243">
        <v>0</v>
      </c>
      <c r="M212" s="230">
        <v>0</v>
      </c>
      <c r="N212" s="230">
        <v>0</v>
      </c>
      <c r="O212" s="242">
        <v>0</v>
      </c>
      <c r="P212" s="243">
        <v>0</v>
      </c>
      <c r="Q212" s="230">
        <v>0</v>
      </c>
      <c r="R212" s="230">
        <v>0</v>
      </c>
      <c r="S212" s="242">
        <v>0</v>
      </c>
      <c r="T212" s="243">
        <v>0</v>
      </c>
      <c r="U212" s="230">
        <v>0</v>
      </c>
      <c r="V212" s="230">
        <v>0</v>
      </c>
      <c r="W212" s="242">
        <v>0</v>
      </c>
      <c r="X212" s="243">
        <v>0</v>
      </c>
      <c r="Y212" s="230">
        <v>0</v>
      </c>
      <c r="Z212" s="230">
        <v>0</v>
      </c>
      <c r="AA212" s="230">
        <v>0</v>
      </c>
      <c r="AB212" s="243">
        <f t="shared" si="20"/>
        <v>0</v>
      </c>
      <c r="AC212" s="230">
        <f t="shared" si="20"/>
        <v>0</v>
      </c>
      <c r="AD212" s="230">
        <f t="shared" si="20"/>
        <v>0</v>
      </c>
      <c r="AE212" s="230">
        <f t="shared" si="20"/>
        <v>0</v>
      </c>
      <c r="AF212" s="231">
        <f t="shared" si="21"/>
        <v>1</v>
      </c>
    </row>
    <row r="213" spans="2:32" hidden="1" outlineLevel="1" x14ac:dyDescent="0.25">
      <c r="B213" s="232" t="s">
        <v>578</v>
      </c>
      <c r="C213" s="231">
        <v>1</v>
      </c>
      <c r="D213" s="230">
        <v>0</v>
      </c>
      <c r="E213" s="230">
        <v>0</v>
      </c>
      <c r="F213" s="230">
        <v>0</v>
      </c>
      <c r="G213" s="242">
        <v>0</v>
      </c>
      <c r="H213" s="243">
        <v>0</v>
      </c>
      <c r="I213" s="230">
        <v>0</v>
      </c>
      <c r="J213" s="230">
        <v>0</v>
      </c>
      <c r="K213" s="242">
        <v>0</v>
      </c>
      <c r="L213" s="243">
        <v>0</v>
      </c>
      <c r="M213" s="230">
        <v>0</v>
      </c>
      <c r="N213" s="230">
        <v>0</v>
      </c>
      <c r="O213" s="242">
        <v>0</v>
      </c>
      <c r="P213" s="243">
        <v>0</v>
      </c>
      <c r="Q213" s="230">
        <v>0</v>
      </c>
      <c r="R213" s="230">
        <v>0</v>
      </c>
      <c r="S213" s="242">
        <v>0</v>
      </c>
      <c r="T213" s="243">
        <v>0</v>
      </c>
      <c r="U213" s="230">
        <v>0</v>
      </c>
      <c r="V213" s="230">
        <v>0</v>
      </c>
      <c r="W213" s="242">
        <v>0</v>
      </c>
      <c r="X213" s="243">
        <v>0</v>
      </c>
      <c r="Y213" s="230">
        <v>0</v>
      </c>
      <c r="Z213" s="230">
        <v>0</v>
      </c>
      <c r="AA213" s="230">
        <v>0</v>
      </c>
      <c r="AB213" s="243">
        <f t="shared" si="20"/>
        <v>0</v>
      </c>
      <c r="AC213" s="230">
        <f t="shared" si="20"/>
        <v>0</v>
      </c>
      <c r="AD213" s="230">
        <f t="shared" si="20"/>
        <v>0</v>
      </c>
      <c r="AE213" s="230">
        <f t="shared" si="20"/>
        <v>0</v>
      </c>
      <c r="AF213" s="231">
        <f t="shared" si="21"/>
        <v>1</v>
      </c>
    </row>
    <row r="214" spans="2:32" hidden="1" outlineLevel="1" x14ac:dyDescent="0.25">
      <c r="B214" s="232" t="s">
        <v>579</v>
      </c>
      <c r="C214" s="231">
        <v>1</v>
      </c>
      <c r="D214" s="230">
        <v>0</v>
      </c>
      <c r="E214" s="230">
        <v>0</v>
      </c>
      <c r="F214" s="230">
        <v>0</v>
      </c>
      <c r="G214" s="242">
        <v>0</v>
      </c>
      <c r="H214" s="243">
        <v>0</v>
      </c>
      <c r="I214" s="230">
        <v>0</v>
      </c>
      <c r="J214" s="230">
        <v>0</v>
      </c>
      <c r="K214" s="242">
        <v>0</v>
      </c>
      <c r="L214" s="243">
        <v>0</v>
      </c>
      <c r="M214" s="230">
        <v>0</v>
      </c>
      <c r="N214" s="230">
        <v>0</v>
      </c>
      <c r="O214" s="242">
        <v>0</v>
      </c>
      <c r="P214" s="243">
        <v>0</v>
      </c>
      <c r="Q214" s="230">
        <v>0</v>
      </c>
      <c r="R214" s="230">
        <v>0</v>
      </c>
      <c r="S214" s="242">
        <v>0</v>
      </c>
      <c r="T214" s="243">
        <v>0</v>
      </c>
      <c r="U214" s="230">
        <v>0</v>
      </c>
      <c r="V214" s="230">
        <v>0</v>
      </c>
      <c r="W214" s="242">
        <v>0</v>
      </c>
      <c r="X214" s="243">
        <v>0</v>
      </c>
      <c r="Y214" s="230">
        <v>0</v>
      </c>
      <c r="Z214" s="230">
        <v>0</v>
      </c>
      <c r="AA214" s="230">
        <v>0</v>
      </c>
      <c r="AB214" s="243">
        <f t="shared" si="20"/>
        <v>0</v>
      </c>
      <c r="AC214" s="230">
        <f t="shared" si="20"/>
        <v>0</v>
      </c>
      <c r="AD214" s="230">
        <f t="shared" si="20"/>
        <v>0</v>
      </c>
      <c r="AE214" s="230">
        <f t="shared" si="20"/>
        <v>0</v>
      </c>
      <c r="AF214" s="231">
        <f t="shared" si="21"/>
        <v>1</v>
      </c>
    </row>
    <row r="215" spans="2:32" hidden="1" outlineLevel="1" x14ac:dyDescent="0.25">
      <c r="B215" s="232" t="s">
        <v>580</v>
      </c>
      <c r="C215" s="231">
        <v>1</v>
      </c>
      <c r="D215" s="230">
        <v>0</v>
      </c>
      <c r="E215" s="230">
        <v>0</v>
      </c>
      <c r="F215" s="230">
        <v>0</v>
      </c>
      <c r="G215" s="242">
        <v>0</v>
      </c>
      <c r="H215" s="243">
        <v>0</v>
      </c>
      <c r="I215" s="230">
        <v>0</v>
      </c>
      <c r="J215" s="230">
        <v>0</v>
      </c>
      <c r="K215" s="242">
        <v>0</v>
      </c>
      <c r="L215" s="243">
        <v>0</v>
      </c>
      <c r="M215" s="230">
        <v>0</v>
      </c>
      <c r="N215" s="230">
        <v>0</v>
      </c>
      <c r="O215" s="242">
        <v>0</v>
      </c>
      <c r="P215" s="243">
        <v>0</v>
      </c>
      <c r="Q215" s="230">
        <v>0</v>
      </c>
      <c r="R215" s="230">
        <v>0</v>
      </c>
      <c r="S215" s="242">
        <v>0</v>
      </c>
      <c r="T215" s="243">
        <v>0</v>
      </c>
      <c r="U215" s="230">
        <v>0</v>
      </c>
      <c r="V215" s="230">
        <v>0</v>
      </c>
      <c r="W215" s="242">
        <v>0</v>
      </c>
      <c r="X215" s="243">
        <v>0</v>
      </c>
      <c r="Y215" s="230">
        <v>0</v>
      </c>
      <c r="Z215" s="230">
        <v>0</v>
      </c>
      <c r="AA215" s="230">
        <v>0</v>
      </c>
      <c r="AB215" s="243">
        <f t="shared" si="20"/>
        <v>0</v>
      </c>
      <c r="AC215" s="230">
        <f t="shared" si="20"/>
        <v>0</v>
      </c>
      <c r="AD215" s="230">
        <f t="shared" si="20"/>
        <v>0</v>
      </c>
      <c r="AE215" s="230">
        <f t="shared" si="20"/>
        <v>0</v>
      </c>
      <c r="AF215" s="231">
        <f t="shared" si="21"/>
        <v>1</v>
      </c>
    </row>
    <row r="216" spans="2:32" hidden="1" outlineLevel="1" x14ac:dyDescent="0.25">
      <c r="B216" s="232" t="s">
        <v>6</v>
      </c>
      <c r="C216" s="231">
        <v>1</v>
      </c>
      <c r="D216" s="230">
        <v>0</v>
      </c>
      <c r="E216" s="230">
        <v>0</v>
      </c>
      <c r="F216" s="230">
        <v>0</v>
      </c>
      <c r="G216" s="242">
        <v>0</v>
      </c>
      <c r="H216" s="243">
        <v>0</v>
      </c>
      <c r="I216" s="230">
        <v>0</v>
      </c>
      <c r="J216" s="230">
        <v>0</v>
      </c>
      <c r="K216" s="242">
        <v>0</v>
      </c>
      <c r="L216" s="243">
        <v>0</v>
      </c>
      <c r="M216" s="230">
        <v>0</v>
      </c>
      <c r="N216" s="230">
        <v>0</v>
      </c>
      <c r="O216" s="242">
        <v>0</v>
      </c>
      <c r="P216" s="243">
        <v>0</v>
      </c>
      <c r="Q216" s="230">
        <v>0</v>
      </c>
      <c r="R216" s="230">
        <v>0</v>
      </c>
      <c r="S216" s="242">
        <v>0</v>
      </c>
      <c r="T216" s="243">
        <v>0</v>
      </c>
      <c r="U216" s="230">
        <v>0</v>
      </c>
      <c r="V216" s="230">
        <v>0</v>
      </c>
      <c r="W216" s="242">
        <v>0</v>
      </c>
      <c r="X216" s="243">
        <v>0</v>
      </c>
      <c r="Y216" s="230">
        <v>0</v>
      </c>
      <c r="Z216" s="230">
        <v>0</v>
      </c>
      <c r="AA216" s="230">
        <v>0</v>
      </c>
      <c r="AB216" s="243">
        <f t="shared" si="20"/>
        <v>0</v>
      </c>
      <c r="AC216" s="230">
        <f t="shared" si="20"/>
        <v>0</v>
      </c>
      <c r="AD216" s="230">
        <f t="shared" si="20"/>
        <v>0</v>
      </c>
      <c r="AE216" s="230">
        <f t="shared" si="20"/>
        <v>0</v>
      </c>
      <c r="AF216" s="231">
        <f t="shared" si="21"/>
        <v>1</v>
      </c>
    </row>
    <row r="217" spans="2:32" hidden="1" outlineLevel="1" x14ac:dyDescent="0.25">
      <c r="B217" s="232" t="s">
        <v>581</v>
      </c>
      <c r="C217" s="231">
        <v>1</v>
      </c>
      <c r="D217" s="230">
        <v>0</v>
      </c>
      <c r="E217" s="230">
        <v>0</v>
      </c>
      <c r="F217" s="230">
        <v>0</v>
      </c>
      <c r="G217" s="242">
        <v>0</v>
      </c>
      <c r="H217" s="243">
        <v>0</v>
      </c>
      <c r="I217" s="230">
        <v>0</v>
      </c>
      <c r="J217" s="230">
        <v>0</v>
      </c>
      <c r="K217" s="242">
        <v>0</v>
      </c>
      <c r="L217" s="243">
        <v>0</v>
      </c>
      <c r="M217" s="230">
        <v>0</v>
      </c>
      <c r="N217" s="230">
        <v>0</v>
      </c>
      <c r="O217" s="242">
        <v>0</v>
      </c>
      <c r="P217" s="243">
        <v>0</v>
      </c>
      <c r="Q217" s="230">
        <v>0</v>
      </c>
      <c r="R217" s="230">
        <v>0</v>
      </c>
      <c r="S217" s="242">
        <v>0</v>
      </c>
      <c r="T217" s="243">
        <v>0</v>
      </c>
      <c r="U217" s="230">
        <v>0</v>
      </c>
      <c r="V217" s="230">
        <v>0</v>
      </c>
      <c r="W217" s="242">
        <v>0</v>
      </c>
      <c r="X217" s="243">
        <v>0</v>
      </c>
      <c r="Y217" s="230">
        <v>0</v>
      </c>
      <c r="Z217" s="230">
        <v>0</v>
      </c>
      <c r="AA217" s="230">
        <v>0</v>
      </c>
      <c r="AB217" s="243">
        <f t="shared" si="20"/>
        <v>0</v>
      </c>
      <c r="AC217" s="230">
        <f t="shared" si="20"/>
        <v>0</v>
      </c>
      <c r="AD217" s="230">
        <f t="shared" si="20"/>
        <v>0</v>
      </c>
      <c r="AE217" s="230">
        <f t="shared" si="20"/>
        <v>0</v>
      </c>
      <c r="AF217" s="231">
        <f t="shared" si="21"/>
        <v>1</v>
      </c>
    </row>
    <row r="218" spans="2:32" hidden="1" outlineLevel="1" x14ac:dyDescent="0.25">
      <c r="B218" s="232" t="s">
        <v>582</v>
      </c>
      <c r="C218" s="231">
        <v>1</v>
      </c>
      <c r="D218" s="230">
        <v>0</v>
      </c>
      <c r="E218" s="230">
        <v>0</v>
      </c>
      <c r="F218" s="230">
        <v>0</v>
      </c>
      <c r="G218" s="242">
        <v>0</v>
      </c>
      <c r="H218" s="243">
        <v>0</v>
      </c>
      <c r="I218" s="230">
        <v>0</v>
      </c>
      <c r="J218" s="230">
        <v>0</v>
      </c>
      <c r="K218" s="242">
        <v>0</v>
      </c>
      <c r="L218" s="243">
        <v>0</v>
      </c>
      <c r="M218" s="230">
        <v>0</v>
      </c>
      <c r="N218" s="230">
        <v>0</v>
      </c>
      <c r="O218" s="242">
        <v>0</v>
      </c>
      <c r="P218" s="243">
        <v>0</v>
      </c>
      <c r="Q218" s="230">
        <v>0</v>
      </c>
      <c r="R218" s="230">
        <v>0</v>
      </c>
      <c r="S218" s="242">
        <v>0</v>
      </c>
      <c r="T218" s="243">
        <v>0</v>
      </c>
      <c r="U218" s="230">
        <v>0</v>
      </c>
      <c r="V218" s="230">
        <v>0</v>
      </c>
      <c r="W218" s="242">
        <v>0</v>
      </c>
      <c r="X218" s="243">
        <v>0</v>
      </c>
      <c r="Y218" s="230">
        <v>0</v>
      </c>
      <c r="Z218" s="230">
        <v>0</v>
      </c>
      <c r="AA218" s="230">
        <v>0</v>
      </c>
      <c r="AB218" s="243">
        <f t="shared" si="20"/>
        <v>0</v>
      </c>
      <c r="AC218" s="230">
        <f t="shared" si="20"/>
        <v>0</v>
      </c>
      <c r="AD218" s="230">
        <f t="shared" si="20"/>
        <v>0</v>
      </c>
      <c r="AE218" s="230">
        <f t="shared" si="20"/>
        <v>0</v>
      </c>
      <c r="AF218" s="231">
        <f t="shared" si="21"/>
        <v>1</v>
      </c>
    </row>
    <row r="219" spans="2:32" hidden="1" outlineLevel="1" x14ac:dyDescent="0.25">
      <c r="B219" s="232" t="s">
        <v>583</v>
      </c>
      <c r="C219" s="231">
        <v>1</v>
      </c>
      <c r="D219" s="230">
        <v>0</v>
      </c>
      <c r="E219" s="230">
        <v>0</v>
      </c>
      <c r="F219" s="230">
        <v>0</v>
      </c>
      <c r="G219" s="242">
        <v>0</v>
      </c>
      <c r="H219" s="243">
        <v>0</v>
      </c>
      <c r="I219" s="230">
        <v>0</v>
      </c>
      <c r="J219" s="230">
        <v>0</v>
      </c>
      <c r="K219" s="242">
        <v>0</v>
      </c>
      <c r="L219" s="243">
        <v>0</v>
      </c>
      <c r="M219" s="230">
        <v>0</v>
      </c>
      <c r="N219" s="230">
        <v>0</v>
      </c>
      <c r="O219" s="242">
        <v>0</v>
      </c>
      <c r="P219" s="243">
        <v>0</v>
      </c>
      <c r="Q219" s="230">
        <v>0</v>
      </c>
      <c r="R219" s="230">
        <v>0</v>
      </c>
      <c r="S219" s="242">
        <v>0</v>
      </c>
      <c r="T219" s="243">
        <v>0</v>
      </c>
      <c r="U219" s="230">
        <v>0</v>
      </c>
      <c r="V219" s="230">
        <v>0</v>
      </c>
      <c r="W219" s="242">
        <v>0</v>
      </c>
      <c r="X219" s="243">
        <v>0</v>
      </c>
      <c r="Y219" s="230">
        <v>0</v>
      </c>
      <c r="Z219" s="230">
        <v>0</v>
      </c>
      <c r="AA219" s="230">
        <v>0</v>
      </c>
      <c r="AB219" s="243">
        <f t="shared" si="20"/>
        <v>0</v>
      </c>
      <c r="AC219" s="230">
        <f t="shared" si="20"/>
        <v>0</v>
      </c>
      <c r="AD219" s="230">
        <f t="shared" si="20"/>
        <v>0</v>
      </c>
      <c r="AE219" s="230">
        <f t="shared" si="20"/>
        <v>0</v>
      </c>
      <c r="AF219" s="231">
        <f t="shared" si="21"/>
        <v>1</v>
      </c>
    </row>
    <row r="220" spans="2:32" hidden="1" outlineLevel="1" x14ac:dyDescent="0.25">
      <c r="B220" s="232" t="s">
        <v>584</v>
      </c>
      <c r="C220" s="231">
        <v>1</v>
      </c>
      <c r="D220" s="230">
        <v>0</v>
      </c>
      <c r="E220" s="230">
        <v>0</v>
      </c>
      <c r="F220" s="230">
        <v>0</v>
      </c>
      <c r="G220" s="242">
        <v>0</v>
      </c>
      <c r="H220" s="243">
        <v>0</v>
      </c>
      <c r="I220" s="230">
        <v>0</v>
      </c>
      <c r="J220" s="230">
        <v>0</v>
      </c>
      <c r="K220" s="242">
        <v>0</v>
      </c>
      <c r="L220" s="243">
        <v>0</v>
      </c>
      <c r="M220" s="230">
        <v>0</v>
      </c>
      <c r="N220" s="230">
        <v>0</v>
      </c>
      <c r="O220" s="242">
        <v>0</v>
      </c>
      <c r="P220" s="243">
        <v>0</v>
      </c>
      <c r="Q220" s="230">
        <v>0</v>
      </c>
      <c r="R220" s="230">
        <v>0</v>
      </c>
      <c r="S220" s="242">
        <v>0</v>
      </c>
      <c r="T220" s="243">
        <v>0</v>
      </c>
      <c r="U220" s="230">
        <v>0</v>
      </c>
      <c r="V220" s="230">
        <v>0</v>
      </c>
      <c r="W220" s="242">
        <v>0</v>
      </c>
      <c r="X220" s="243">
        <v>0</v>
      </c>
      <c r="Y220" s="230">
        <v>0</v>
      </c>
      <c r="Z220" s="230">
        <v>0</v>
      </c>
      <c r="AA220" s="230">
        <v>0</v>
      </c>
      <c r="AB220" s="243">
        <f t="shared" si="20"/>
        <v>0</v>
      </c>
      <c r="AC220" s="230">
        <f t="shared" si="20"/>
        <v>0</v>
      </c>
      <c r="AD220" s="230">
        <f t="shared" si="20"/>
        <v>0</v>
      </c>
      <c r="AE220" s="230">
        <f t="shared" si="20"/>
        <v>0</v>
      </c>
      <c r="AF220" s="231">
        <f t="shared" si="21"/>
        <v>1</v>
      </c>
    </row>
    <row r="221" spans="2:32" hidden="1" outlineLevel="1" x14ac:dyDescent="0.25">
      <c r="B221" s="232" t="s">
        <v>585</v>
      </c>
      <c r="C221" s="231">
        <v>1</v>
      </c>
      <c r="D221" s="230">
        <v>0</v>
      </c>
      <c r="E221" s="230">
        <v>0</v>
      </c>
      <c r="F221" s="230">
        <v>0</v>
      </c>
      <c r="G221" s="242">
        <v>0</v>
      </c>
      <c r="H221" s="243">
        <v>0</v>
      </c>
      <c r="I221" s="230">
        <v>0</v>
      </c>
      <c r="J221" s="230">
        <v>0</v>
      </c>
      <c r="K221" s="242">
        <v>0</v>
      </c>
      <c r="L221" s="243">
        <v>0</v>
      </c>
      <c r="M221" s="230">
        <v>0</v>
      </c>
      <c r="N221" s="230">
        <v>0</v>
      </c>
      <c r="O221" s="242">
        <v>0</v>
      </c>
      <c r="P221" s="243">
        <v>0</v>
      </c>
      <c r="Q221" s="230">
        <v>0</v>
      </c>
      <c r="R221" s="230">
        <v>0</v>
      </c>
      <c r="S221" s="242">
        <v>0</v>
      </c>
      <c r="T221" s="243">
        <v>0</v>
      </c>
      <c r="U221" s="230">
        <v>0</v>
      </c>
      <c r="V221" s="230">
        <v>0</v>
      </c>
      <c r="W221" s="242">
        <v>0</v>
      </c>
      <c r="X221" s="243">
        <v>0</v>
      </c>
      <c r="Y221" s="230">
        <v>0</v>
      </c>
      <c r="Z221" s="230">
        <v>0</v>
      </c>
      <c r="AA221" s="230">
        <v>0</v>
      </c>
      <c r="AB221" s="243">
        <f t="shared" si="20"/>
        <v>0</v>
      </c>
      <c r="AC221" s="230">
        <f t="shared" si="20"/>
        <v>0</v>
      </c>
      <c r="AD221" s="230">
        <f t="shared" si="20"/>
        <v>0</v>
      </c>
      <c r="AE221" s="230">
        <f t="shared" si="20"/>
        <v>0</v>
      </c>
      <c r="AF221" s="231">
        <f t="shared" si="21"/>
        <v>1</v>
      </c>
    </row>
    <row r="222" spans="2:32" hidden="1" outlineLevel="1" x14ac:dyDescent="0.25">
      <c r="B222" s="232" t="s">
        <v>586</v>
      </c>
      <c r="C222" s="231">
        <v>1</v>
      </c>
      <c r="D222" s="230">
        <v>0</v>
      </c>
      <c r="E222" s="230">
        <v>0</v>
      </c>
      <c r="F222" s="230">
        <v>0</v>
      </c>
      <c r="G222" s="242">
        <v>0</v>
      </c>
      <c r="H222" s="243">
        <v>0</v>
      </c>
      <c r="I222" s="230">
        <v>0</v>
      </c>
      <c r="J222" s="230">
        <v>0</v>
      </c>
      <c r="K222" s="242">
        <v>0</v>
      </c>
      <c r="L222" s="243">
        <v>0</v>
      </c>
      <c r="M222" s="230">
        <v>0</v>
      </c>
      <c r="N222" s="230">
        <v>0</v>
      </c>
      <c r="O222" s="242">
        <v>0</v>
      </c>
      <c r="P222" s="243">
        <v>0</v>
      </c>
      <c r="Q222" s="230">
        <v>0</v>
      </c>
      <c r="R222" s="230">
        <v>0</v>
      </c>
      <c r="S222" s="242">
        <v>0</v>
      </c>
      <c r="T222" s="243">
        <v>0</v>
      </c>
      <c r="U222" s="230">
        <v>0</v>
      </c>
      <c r="V222" s="230">
        <v>0</v>
      </c>
      <c r="W222" s="242">
        <v>0</v>
      </c>
      <c r="X222" s="243">
        <v>0</v>
      </c>
      <c r="Y222" s="230">
        <v>0</v>
      </c>
      <c r="Z222" s="230">
        <v>0</v>
      </c>
      <c r="AA222" s="230">
        <v>0</v>
      </c>
      <c r="AB222" s="243">
        <f t="shared" si="20"/>
        <v>0</v>
      </c>
      <c r="AC222" s="230">
        <f t="shared" si="20"/>
        <v>0</v>
      </c>
      <c r="AD222" s="230">
        <f t="shared" si="20"/>
        <v>0</v>
      </c>
      <c r="AE222" s="230">
        <f t="shared" si="20"/>
        <v>0</v>
      </c>
      <c r="AF222" s="231">
        <f t="shared" si="21"/>
        <v>1</v>
      </c>
    </row>
    <row r="223" spans="2:32" hidden="1" outlineLevel="1" x14ac:dyDescent="0.25">
      <c r="B223" s="233" t="s">
        <v>587</v>
      </c>
      <c r="C223" s="231">
        <v>1</v>
      </c>
      <c r="D223" s="230">
        <v>0</v>
      </c>
      <c r="E223" s="230">
        <v>0</v>
      </c>
      <c r="F223" s="230">
        <v>0</v>
      </c>
      <c r="G223" s="242">
        <v>0</v>
      </c>
      <c r="H223" s="243">
        <v>0</v>
      </c>
      <c r="I223" s="230">
        <v>0</v>
      </c>
      <c r="J223" s="230">
        <v>0</v>
      </c>
      <c r="K223" s="242">
        <v>0</v>
      </c>
      <c r="L223" s="243">
        <v>0</v>
      </c>
      <c r="M223" s="230">
        <v>0</v>
      </c>
      <c r="N223" s="230">
        <v>0</v>
      </c>
      <c r="O223" s="242">
        <v>0</v>
      </c>
      <c r="P223" s="243">
        <v>0</v>
      </c>
      <c r="Q223" s="230">
        <v>0</v>
      </c>
      <c r="R223" s="230">
        <v>0</v>
      </c>
      <c r="S223" s="242">
        <v>0</v>
      </c>
      <c r="T223" s="243">
        <v>0</v>
      </c>
      <c r="U223" s="230">
        <v>0</v>
      </c>
      <c r="V223" s="230">
        <v>0</v>
      </c>
      <c r="W223" s="242">
        <v>0</v>
      </c>
      <c r="X223" s="243">
        <v>0</v>
      </c>
      <c r="Y223" s="230">
        <v>0</v>
      </c>
      <c r="Z223" s="230">
        <v>0</v>
      </c>
      <c r="AA223" s="230">
        <v>0</v>
      </c>
      <c r="AB223" s="243">
        <f t="shared" si="20"/>
        <v>0</v>
      </c>
      <c r="AC223" s="230">
        <f t="shared" si="20"/>
        <v>0</v>
      </c>
      <c r="AD223" s="230">
        <f t="shared" si="20"/>
        <v>0</v>
      </c>
      <c r="AE223" s="230">
        <f t="shared" si="20"/>
        <v>0</v>
      </c>
      <c r="AF223" s="231">
        <f t="shared" si="21"/>
        <v>1</v>
      </c>
    </row>
    <row r="224" spans="2:32" hidden="1" outlineLevel="1" x14ac:dyDescent="0.25">
      <c r="B224" s="232" t="s">
        <v>588</v>
      </c>
      <c r="C224" s="231">
        <v>1</v>
      </c>
      <c r="D224" s="230">
        <v>0</v>
      </c>
      <c r="E224" s="230">
        <v>0</v>
      </c>
      <c r="F224" s="230">
        <v>0</v>
      </c>
      <c r="G224" s="242">
        <v>0</v>
      </c>
      <c r="H224" s="243">
        <v>0</v>
      </c>
      <c r="I224" s="230">
        <v>0</v>
      </c>
      <c r="J224" s="230">
        <v>0</v>
      </c>
      <c r="K224" s="242">
        <v>0</v>
      </c>
      <c r="L224" s="243">
        <v>0</v>
      </c>
      <c r="M224" s="230">
        <v>0</v>
      </c>
      <c r="N224" s="230">
        <v>0</v>
      </c>
      <c r="O224" s="242">
        <v>0</v>
      </c>
      <c r="P224" s="243">
        <v>0</v>
      </c>
      <c r="Q224" s="230">
        <v>0</v>
      </c>
      <c r="R224" s="230">
        <v>0</v>
      </c>
      <c r="S224" s="242">
        <v>0</v>
      </c>
      <c r="T224" s="243">
        <v>0</v>
      </c>
      <c r="U224" s="230">
        <v>0</v>
      </c>
      <c r="V224" s="230">
        <v>0</v>
      </c>
      <c r="W224" s="242">
        <v>0</v>
      </c>
      <c r="X224" s="243">
        <v>0</v>
      </c>
      <c r="Y224" s="230">
        <v>0</v>
      </c>
      <c r="Z224" s="230">
        <v>0</v>
      </c>
      <c r="AA224" s="230">
        <v>0</v>
      </c>
      <c r="AB224" s="243">
        <f t="shared" si="20"/>
        <v>0</v>
      </c>
      <c r="AC224" s="230">
        <f t="shared" si="20"/>
        <v>0</v>
      </c>
      <c r="AD224" s="230">
        <f t="shared" si="20"/>
        <v>0</v>
      </c>
      <c r="AE224" s="230">
        <f t="shared" si="20"/>
        <v>0</v>
      </c>
      <c r="AF224" s="231">
        <f t="shared" si="21"/>
        <v>1</v>
      </c>
    </row>
    <row r="225" spans="2:32" hidden="1" outlineLevel="1" x14ac:dyDescent="0.25">
      <c r="B225" s="232" t="s">
        <v>589</v>
      </c>
      <c r="C225" s="231">
        <v>1</v>
      </c>
      <c r="D225" s="230">
        <v>0</v>
      </c>
      <c r="E225" s="230">
        <v>0</v>
      </c>
      <c r="F225" s="230">
        <v>0</v>
      </c>
      <c r="G225" s="242">
        <v>0</v>
      </c>
      <c r="H225" s="243">
        <v>0</v>
      </c>
      <c r="I225" s="230">
        <v>0</v>
      </c>
      <c r="J225" s="230">
        <v>0</v>
      </c>
      <c r="K225" s="242">
        <v>0</v>
      </c>
      <c r="L225" s="243">
        <v>0</v>
      </c>
      <c r="M225" s="230">
        <v>0</v>
      </c>
      <c r="N225" s="230">
        <v>0</v>
      </c>
      <c r="O225" s="242">
        <v>0</v>
      </c>
      <c r="P225" s="243">
        <v>0</v>
      </c>
      <c r="Q225" s="230">
        <v>0</v>
      </c>
      <c r="R225" s="230">
        <v>0</v>
      </c>
      <c r="S225" s="242">
        <v>0</v>
      </c>
      <c r="T225" s="243">
        <v>0</v>
      </c>
      <c r="U225" s="230">
        <v>0</v>
      </c>
      <c r="V225" s="230">
        <v>0</v>
      </c>
      <c r="W225" s="242">
        <v>0</v>
      </c>
      <c r="X225" s="243">
        <v>0</v>
      </c>
      <c r="Y225" s="230">
        <v>0</v>
      </c>
      <c r="Z225" s="230">
        <v>0</v>
      </c>
      <c r="AA225" s="230">
        <v>0</v>
      </c>
      <c r="AB225" s="243">
        <f t="shared" si="20"/>
        <v>0</v>
      </c>
      <c r="AC225" s="230">
        <f t="shared" si="20"/>
        <v>0</v>
      </c>
      <c r="AD225" s="230">
        <f t="shared" si="20"/>
        <v>0</v>
      </c>
      <c r="AE225" s="230">
        <f t="shared" si="20"/>
        <v>0</v>
      </c>
      <c r="AF225" s="231">
        <f t="shared" si="21"/>
        <v>1</v>
      </c>
    </row>
    <row r="226" spans="2:32" hidden="1" outlineLevel="1" x14ac:dyDescent="0.25">
      <c r="B226" s="232" t="s">
        <v>590</v>
      </c>
      <c r="C226" s="231">
        <v>1</v>
      </c>
      <c r="D226" s="230">
        <v>0</v>
      </c>
      <c r="E226" s="230">
        <v>0</v>
      </c>
      <c r="F226" s="230">
        <v>0</v>
      </c>
      <c r="G226" s="242">
        <v>0</v>
      </c>
      <c r="H226" s="243">
        <v>0</v>
      </c>
      <c r="I226" s="230">
        <v>0</v>
      </c>
      <c r="J226" s="230">
        <v>0</v>
      </c>
      <c r="K226" s="242">
        <v>0</v>
      </c>
      <c r="L226" s="243">
        <v>0</v>
      </c>
      <c r="M226" s="230">
        <v>0</v>
      </c>
      <c r="N226" s="230">
        <v>0</v>
      </c>
      <c r="O226" s="242">
        <v>0</v>
      </c>
      <c r="P226" s="243">
        <v>0</v>
      </c>
      <c r="Q226" s="230">
        <v>0</v>
      </c>
      <c r="R226" s="230">
        <v>0</v>
      </c>
      <c r="S226" s="242">
        <v>0</v>
      </c>
      <c r="T226" s="243">
        <v>0</v>
      </c>
      <c r="U226" s="230">
        <v>0</v>
      </c>
      <c r="V226" s="230">
        <v>0</v>
      </c>
      <c r="W226" s="242">
        <v>0</v>
      </c>
      <c r="X226" s="243">
        <v>0</v>
      </c>
      <c r="Y226" s="230">
        <v>0</v>
      </c>
      <c r="Z226" s="230">
        <v>0</v>
      </c>
      <c r="AA226" s="230">
        <v>0</v>
      </c>
      <c r="AB226" s="243">
        <f t="shared" si="20"/>
        <v>0</v>
      </c>
      <c r="AC226" s="230">
        <f t="shared" si="20"/>
        <v>0</v>
      </c>
      <c r="AD226" s="230">
        <f t="shared" si="20"/>
        <v>0</v>
      </c>
      <c r="AE226" s="230">
        <f t="shared" si="20"/>
        <v>0</v>
      </c>
      <c r="AF226" s="231">
        <f t="shared" si="21"/>
        <v>1</v>
      </c>
    </row>
    <row r="227" spans="2:32" hidden="1" outlineLevel="1" x14ac:dyDescent="0.25">
      <c r="B227" s="232" t="s">
        <v>591</v>
      </c>
      <c r="C227" s="231">
        <v>1</v>
      </c>
      <c r="D227" s="230">
        <v>0</v>
      </c>
      <c r="E227" s="230">
        <v>0</v>
      </c>
      <c r="F227" s="230">
        <v>0</v>
      </c>
      <c r="G227" s="242">
        <v>0</v>
      </c>
      <c r="H227" s="243">
        <v>0</v>
      </c>
      <c r="I227" s="230">
        <v>0</v>
      </c>
      <c r="J227" s="230">
        <v>0</v>
      </c>
      <c r="K227" s="242">
        <v>0</v>
      </c>
      <c r="L227" s="243">
        <v>0</v>
      </c>
      <c r="M227" s="230">
        <v>0</v>
      </c>
      <c r="N227" s="230">
        <v>0</v>
      </c>
      <c r="O227" s="242">
        <v>0</v>
      </c>
      <c r="P227" s="243">
        <v>0</v>
      </c>
      <c r="Q227" s="230">
        <v>0</v>
      </c>
      <c r="R227" s="230">
        <v>0</v>
      </c>
      <c r="S227" s="242">
        <v>0</v>
      </c>
      <c r="T227" s="243">
        <v>0</v>
      </c>
      <c r="U227" s="230">
        <v>0</v>
      </c>
      <c r="V227" s="230">
        <v>0</v>
      </c>
      <c r="W227" s="242">
        <v>0</v>
      </c>
      <c r="X227" s="243">
        <v>0</v>
      </c>
      <c r="Y227" s="230">
        <v>0</v>
      </c>
      <c r="Z227" s="230">
        <v>0</v>
      </c>
      <c r="AA227" s="230">
        <v>0</v>
      </c>
      <c r="AB227" s="243">
        <f t="shared" si="20"/>
        <v>0</v>
      </c>
      <c r="AC227" s="230">
        <f t="shared" si="20"/>
        <v>0</v>
      </c>
      <c r="AD227" s="230">
        <f t="shared" si="20"/>
        <v>0</v>
      </c>
      <c r="AE227" s="230">
        <f t="shared" si="20"/>
        <v>0</v>
      </c>
      <c r="AF227" s="231">
        <f t="shared" si="21"/>
        <v>1</v>
      </c>
    </row>
    <row r="228" spans="2:32" hidden="1" outlineLevel="1" x14ac:dyDescent="0.25">
      <c r="B228" s="232" t="s">
        <v>592</v>
      </c>
      <c r="C228" s="231">
        <v>1</v>
      </c>
      <c r="D228" s="230">
        <v>0</v>
      </c>
      <c r="E228" s="230">
        <v>0</v>
      </c>
      <c r="F228" s="230">
        <v>0</v>
      </c>
      <c r="G228" s="242">
        <v>0</v>
      </c>
      <c r="H228" s="243">
        <v>0</v>
      </c>
      <c r="I228" s="230">
        <v>0</v>
      </c>
      <c r="J228" s="230">
        <v>0</v>
      </c>
      <c r="K228" s="242">
        <v>0</v>
      </c>
      <c r="L228" s="243">
        <v>0</v>
      </c>
      <c r="M228" s="230">
        <v>0</v>
      </c>
      <c r="N228" s="230">
        <v>0</v>
      </c>
      <c r="O228" s="242">
        <v>0</v>
      </c>
      <c r="P228" s="243">
        <v>0</v>
      </c>
      <c r="Q228" s="230">
        <v>0</v>
      </c>
      <c r="R228" s="230">
        <v>0</v>
      </c>
      <c r="S228" s="242">
        <v>0</v>
      </c>
      <c r="T228" s="243">
        <v>0</v>
      </c>
      <c r="U228" s="230">
        <v>0</v>
      </c>
      <c r="V228" s="230">
        <v>0</v>
      </c>
      <c r="W228" s="242">
        <v>0</v>
      </c>
      <c r="X228" s="243">
        <v>0</v>
      </c>
      <c r="Y228" s="230">
        <v>0</v>
      </c>
      <c r="Z228" s="230">
        <v>0</v>
      </c>
      <c r="AA228" s="230">
        <v>0</v>
      </c>
      <c r="AB228" s="243">
        <f t="shared" si="20"/>
        <v>0</v>
      </c>
      <c r="AC228" s="230">
        <f t="shared" si="20"/>
        <v>0</v>
      </c>
      <c r="AD228" s="230">
        <f t="shared" si="20"/>
        <v>0</v>
      </c>
      <c r="AE228" s="230">
        <f t="shared" si="20"/>
        <v>0</v>
      </c>
      <c r="AF228" s="231">
        <f t="shared" si="21"/>
        <v>1</v>
      </c>
    </row>
    <row r="229" spans="2:32" hidden="1" outlineLevel="1" x14ac:dyDescent="0.25">
      <c r="B229" s="232" t="s">
        <v>593</v>
      </c>
      <c r="C229" s="231">
        <v>1</v>
      </c>
      <c r="D229" s="230">
        <v>0</v>
      </c>
      <c r="E229" s="230">
        <v>0</v>
      </c>
      <c r="F229" s="230">
        <v>0</v>
      </c>
      <c r="G229" s="242">
        <v>0</v>
      </c>
      <c r="H229" s="243">
        <v>0</v>
      </c>
      <c r="I229" s="230">
        <v>0</v>
      </c>
      <c r="J229" s="230">
        <v>0</v>
      </c>
      <c r="K229" s="242">
        <v>0</v>
      </c>
      <c r="L229" s="243">
        <v>0</v>
      </c>
      <c r="M229" s="230">
        <v>0</v>
      </c>
      <c r="N229" s="230">
        <v>0</v>
      </c>
      <c r="O229" s="242">
        <v>0</v>
      </c>
      <c r="P229" s="243">
        <v>0</v>
      </c>
      <c r="Q229" s="230">
        <v>0</v>
      </c>
      <c r="R229" s="230">
        <v>0</v>
      </c>
      <c r="S229" s="242">
        <v>0</v>
      </c>
      <c r="T229" s="243">
        <v>0</v>
      </c>
      <c r="U229" s="230">
        <v>0</v>
      </c>
      <c r="V229" s="230">
        <v>0</v>
      </c>
      <c r="W229" s="242">
        <v>0</v>
      </c>
      <c r="X229" s="243">
        <v>0</v>
      </c>
      <c r="Y229" s="230">
        <v>0</v>
      </c>
      <c r="Z229" s="230">
        <v>0</v>
      </c>
      <c r="AA229" s="230">
        <v>0</v>
      </c>
      <c r="AB229" s="243">
        <f t="shared" si="20"/>
        <v>0</v>
      </c>
      <c r="AC229" s="230">
        <f t="shared" si="20"/>
        <v>0</v>
      </c>
      <c r="AD229" s="230">
        <f t="shared" si="20"/>
        <v>0</v>
      </c>
      <c r="AE229" s="230">
        <f t="shared" si="20"/>
        <v>0</v>
      </c>
      <c r="AF229" s="231">
        <f t="shared" si="21"/>
        <v>1</v>
      </c>
    </row>
    <row r="230" spans="2:32" hidden="1" outlineLevel="1" x14ac:dyDescent="0.25">
      <c r="B230" s="232" t="s">
        <v>594</v>
      </c>
      <c r="C230" s="231">
        <v>1</v>
      </c>
      <c r="D230" s="230">
        <v>0</v>
      </c>
      <c r="E230" s="230">
        <v>0</v>
      </c>
      <c r="F230" s="230">
        <v>0</v>
      </c>
      <c r="G230" s="242">
        <v>0</v>
      </c>
      <c r="H230" s="243">
        <v>0</v>
      </c>
      <c r="I230" s="230">
        <v>0</v>
      </c>
      <c r="J230" s="230">
        <v>0</v>
      </c>
      <c r="K230" s="242">
        <v>0</v>
      </c>
      <c r="L230" s="243">
        <v>0</v>
      </c>
      <c r="M230" s="230">
        <v>0</v>
      </c>
      <c r="N230" s="230">
        <v>0</v>
      </c>
      <c r="O230" s="242">
        <v>0</v>
      </c>
      <c r="P230" s="243">
        <v>0</v>
      </c>
      <c r="Q230" s="230">
        <v>0</v>
      </c>
      <c r="R230" s="230">
        <v>0</v>
      </c>
      <c r="S230" s="242">
        <v>0</v>
      </c>
      <c r="T230" s="243">
        <v>0</v>
      </c>
      <c r="U230" s="230">
        <v>0</v>
      </c>
      <c r="V230" s="230">
        <v>0</v>
      </c>
      <c r="W230" s="242">
        <v>0</v>
      </c>
      <c r="X230" s="243">
        <v>0</v>
      </c>
      <c r="Y230" s="230">
        <v>0</v>
      </c>
      <c r="Z230" s="230">
        <v>0</v>
      </c>
      <c r="AA230" s="230">
        <v>0</v>
      </c>
      <c r="AB230" s="243">
        <f t="shared" si="20"/>
        <v>0</v>
      </c>
      <c r="AC230" s="230">
        <f t="shared" si="20"/>
        <v>0</v>
      </c>
      <c r="AD230" s="230">
        <f t="shared" si="20"/>
        <v>0</v>
      </c>
      <c r="AE230" s="230">
        <f t="shared" si="20"/>
        <v>0</v>
      </c>
      <c r="AF230" s="231">
        <f t="shared" si="21"/>
        <v>1</v>
      </c>
    </row>
    <row r="231" spans="2:32" hidden="1" outlineLevel="1" x14ac:dyDescent="0.25">
      <c r="B231" s="232" t="s">
        <v>595</v>
      </c>
      <c r="C231" s="231">
        <v>1</v>
      </c>
      <c r="D231" s="230">
        <v>0</v>
      </c>
      <c r="E231" s="230">
        <v>0</v>
      </c>
      <c r="F231" s="230">
        <v>0</v>
      </c>
      <c r="G231" s="242">
        <v>0</v>
      </c>
      <c r="H231" s="243">
        <v>0</v>
      </c>
      <c r="I231" s="230">
        <v>0</v>
      </c>
      <c r="J231" s="230">
        <v>0</v>
      </c>
      <c r="K231" s="242">
        <v>0</v>
      </c>
      <c r="L231" s="243">
        <v>0</v>
      </c>
      <c r="M231" s="230">
        <v>0</v>
      </c>
      <c r="N231" s="230">
        <v>0</v>
      </c>
      <c r="O231" s="242">
        <v>0</v>
      </c>
      <c r="P231" s="243">
        <v>0</v>
      </c>
      <c r="Q231" s="230">
        <v>0</v>
      </c>
      <c r="R231" s="230">
        <v>0</v>
      </c>
      <c r="S231" s="242">
        <v>0</v>
      </c>
      <c r="T231" s="243">
        <v>0</v>
      </c>
      <c r="U231" s="230">
        <v>0</v>
      </c>
      <c r="V231" s="230">
        <v>0</v>
      </c>
      <c r="W231" s="242">
        <v>0</v>
      </c>
      <c r="X231" s="243">
        <v>0</v>
      </c>
      <c r="Y231" s="230">
        <v>0</v>
      </c>
      <c r="Z231" s="230">
        <v>0</v>
      </c>
      <c r="AA231" s="230">
        <v>0</v>
      </c>
      <c r="AB231" s="243">
        <f t="shared" si="20"/>
        <v>0</v>
      </c>
      <c r="AC231" s="230">
        <f t="shared" si="20"/>
        <v>0</v>
      </c>
      <c r="AD231" s="230">
        <f t="shared" si="20"/>
        <v>0</v>
      </c>
      <c r="AE231" s="230">
        <f t="shared" si="20"/>
        <v>0</v>
      </c>
      <c r="AF231" s="231">
        <f t="shared" si="21"/>
        <v>1</v>
      </c>
    </row>
    <row r="232" spans="2:32" hidden="1" outlineLevel="1" x14ac:dyDescent="0.25">
      <c r="B232" s="232" t="s">
        <v>596</v>
      </c>
      <c r="C232" s="231">
        <v>1</v>
      </c>
      <c r="D232" s="230">
        <v>0</v>
      </c>
      <c r="E232" s="230">
        <v>0</v>
      </c>
      <c r="F232" s="230">
        <v>0</v>
      </c>
      <c r="G232" s="242">
        <v>0</v>
      </c>
      <c r="H232" s="243">
        <v>0</v>
      </c>
      <c r="I232" s="230">
        <v>0</v>
      </c>
      <c r="J232" s="230">
        <v>0</v>
      </c>
      <c r="K232" s="242">
        <v>0</v>
      </c>
      <c r="L232" s="243">
        <v>0</v>
      </c>
      <c r="M232" s="230">
        <v>0</v>
      </c>
      <c r="N232" s="230">
        <v>0</v>
      </c>
      <c r="O232" s="242">
        <v>0</v>
      </c>
      <c r="P232" s="243">
        <v>0</v>
      </c>
      <c r="Q232" s="230">
        <v>0</v>
      </c>
      <c r="R232" s="230">
        <v>0</v>
      </c>
      <c r="S232" s="242">
        <v>0</v>
      </c>
      <c r="T232" s="243">
        <v>0</v>
      </c>
      <c r="U232" s="230">
        <v>0</v>
      </c>
      <c r="V232" s="230">
        <v>0</v>
      </c>
      <c r="W232" s="242">
        <v>0</v>
      </c>
      <c r="X232" s="243">
        <v>0</v>
      </c>
      <c r="Y232" s="230">
        <v>0</v>
      </c>
      <c r="Z232" s="230">
        <v>0</v>
      </c>
      <c r="AA232" s="230">
        <v>0</v>
      </c>
      <c r="AB232" s="243">
        <f t="shared" si="20"/>
        <v>0</v>
      </c>
      <c r="AC232" s="230">
        <f t="shared" si="20"/>
        <v>0</v>
      </c>
      <c r="AD232" s="230">
        <f t="shared" si="20"/>
        <v>0</v>
      </c>
      <c r="AE232" s="230">
        <f t="shared" si="20"/>
        <v>0</v>
      </c>
      <c r="AF232" s="231">
        <f t="shared" si="21"/>
        <v>1</v>
      </c>
    </row>
    <row r="233" spans="2:32" hidden="1" outlineLevel="1" x14ac:dyDescent="0.25">
      <c r="B233" s="232" t="s">
        <v>597</v>
      </c>
      <c r="C233" s="231">
        <v>1</v>
      </c>
      <c r="D233" s="230">
        <v>0</v>
      </c>
      <c r="E233" s="230">
        <v>0</v>
      </c>
      <c r="F233" s="230">
        <v>0</v>
      </c>
      <c r="G233" s="242">
        <v>0</v>
      </c>
      <c r="H233" s="243">
        <v>0</v>
      </c>
      <c r="I233" s="230">
        <v>0</v>
      </c>
      <c r="J233" s="230">
        <v>0</v>
      </c>
      <c r="K233" s="242">
        <v>0</v>
      </c>
      <c r="L233" s="243">
        <v>0</v>
      </c>
      <c r="M233" s="230">
        <v>0</v>
      </c>
      <c r="N233" s="230">
        <v>0</v>
      </c>
      <c r="O233" s="242">
        <v>0</v>
      </c>
      <c r="P233" s="243">
        <v>0</v>
      </c>
      <c r="Q233" s="230">
        <v>0</v>
      </c>
      <c r="R233" s="230">
        <v>0</v>
      </c>
      <c r="S233" s="242">
        <v>0</v>
      </c>
      <c r="T233" s="243">
        <v>0</v>
      </c>
      <c r="U233" s="230">
        <v>0</v>
      </c>
      <c r="V233" s="230">
        <v>0</v>
      </c>
      <c r="W233" s="242">
        <v>0</v>
      </c>
      <c r="X233" s="243">
        <v>0</v>
      </c>
      <c r="Y233" s="230">
        <v>0</v>
      </c>
      <c r="Z233" s="230">
        <v>0</v>
      </c>
      <c r="AA233" s="230">
        <v>0</v>
      </c>
      <c r="AB233" s="243">
        <f t="shared" si="20"/>
        <v>0</v>
      </c>
      <c r="AC233" s="230">
        <f t="shared" si="20"/>
        <v>0</v>
      </c>
      <c r="AD233" s="230">
        <f t="shared" si="20"/>
        <v>0</v>
      </c>
      <c r="AE233" s="230">
        <f t="shared" si="20"/>
        <v>0</v>
      </c>
      <c r="AF233" s="231">
        <f t="shared" si="21"/>
        <v>1</v>
      </c>
    </row>
    <row r="234" spans="2:32" hidden="1" outlineLevel="1" x14ac:dyDescent="0.25">
      <c r="B234" s="232" t="s">
        <v>598</v>
      </c>
      <c r="C234" s="231">
        <v>1</v>
      </c>
      <c r="D234" s="230">
        <v>0</v>
      </c>
      <c r="E234" s="230">
        <v>0</v>
      </c>
      <c r="F234" s="230">
        <v>0</v>
      </c>
      <c r="G234" s="242">
        <v>0</v>
      </c>
      <c r="H234" s="243">
        <v>0</v>
      </c>
      <c r="I234" s="230">
        <v>0</v>
      </c>
      <c r="J234" s="230">
        <v>0</v>
      </c>
      <c r="K234" s="242">
        <v>0</v>
      </c>
      <c r="L234" s="243">
        <v>0</v>
      </c>
      <c r="M234" s="230">
        <v>0</v>
      </c>
      <c r="N234" s="230">
        <v>0</v>
      </c>
      <c r="O234" s="242">
        <v>0</v>
      </c>
      <c r="P234" s="243">
        <v>0</v>
      </c>
      <c r="Q234" s="230">
        <v>0</v>
      </c>
      <c r="R234" s="230">
        <v>0</v>
      </c>
      <c r="S234" s="242">
        <v>0</v>
      </c>
      <c r="T234" s="243">
        <v>0</v>
      </c>
      <c r="U234" s="230">
        <v>0</v>
      </c>
      <c r="V234" s="230">
        <v>0</v>
      </c>
      <c r="W234" s="242">
        <v>0</v>
      </c>
      <c r="X234" s="243">
        <v>0</v>
      </c>
      <c r="Y234" s="230">
        <v>0</v>
      </c>
      <c r="Z234" s="230">
        <v>0</v>
      </c>
      <c r="AA234" s="230">
        <v>0</v>
      </c>
      <c r="AB234" s="243">
        <f t="shared" si="20"/>
        <v>0</v>
      </c>
      <c r="AC234" s="230">
        <f t="shared" si="20"/>
        <v>0</v>
      </c>
      <c r="AD234" s="230">
        <f t="shared" si="20"/>
        <v>0</v>
      </c>
      <c r="AE234" s="230">
        <f t="shared" si="20"/>
        <v>0</v>
      </c>
      <c r="AF234" s="231">
        <f t="shared" si="21"/>
        <v>1</v>
      </c>
    </row>
    <row r="235" spans="2:32" hidden="1" outlineLevel="1" x14ac:dyDescent="0.25">
      <c r="B235" s="232" t="s">
        <v>599</v>
      </c>
      <c r="C235" s="231">
        <v>1</v>
      </c>
      <c r="D235" s="230">
        <v>0</v>
      </c>
      <c r="E235" s="230">
        <v>0</v>
      </c>
      <c r="F235" s="230">
        <v>0</v>
      </c>
      <c r="G235" s="242">
        <v>0</v>
      </c>
      <c r="H235" s="243">
        <v>0</v>
      </c>
      <c r="I235" s="230">
        <v>0</v>
      </c>
      <c r="J235" s="230">
        <v>0</v>
      </c>
      <c r="K235" s="242">
        <v>0</v>
      </c>
      <c r="L235" s="243">
        <v>0</v>
      </c>
      <c r="M235" s="230">
        <v>0</v>
      </c>
      <c r="N235" s="230">
        <v>0</v>
      </c>
      <c r="O235" s="242">
        <v>0</v>
      </c>
      <c r="P235" s="243">
        <v>0</v>
      </c>
      <c r="Q235" s="230">
        <v>0</v>
      </c>
      <c r="R235" s="230">
        <v>0</v>
      </c>
      <c r="S235" s="242">
        <v>0</v>
      </c>
      <c r="T235" s="243">
        <v>0</v>
      </c>
      <c r="U235" s="230">
        <v>0</v>
      </c>
      <c r="V235" s="230">
        <v>0</v>
      </c>
      <c r="W235" s="242">
        <v>0</v>
      </c>
      <c r="X235" s="243">
        <v>0</v>
      </c>
      <c r="Y235" s="230">
        <v>0</v>
      </c>
      <c r="Z235" s="230">
        <v>0</v>
      </c>
      <c r="AA235" s="230">
        <v>0</v>
      </c>
      <c r="AB235" s="243">
        <f t="shared" si="20"/>
        <v>0</v>
      </c>
      <c r="AC235" s="230">
        <f t="shared" si="20"/>
        <v>0</v>
      </c>
      <c r="AD235" s="230">
        <f t="shared" si="20"/>
        <v>0</v>
      </c>
      <c r="AE235" s="230">
        <f t="shared" si="20"/>
        <v>0</v>
      </c>
      <c r="AF235" s="231">
        <f t="shared" si="21"/>
        <v>1</v>
      </c>
    </row>
    <row r="236" spans="2:32" hidden="1" outlineLevel="1" x14ac:dyDescent="0.25">
      <c r="B236" s="232" t="s">
        <v>600</v>
      </c>
      <c r="C236" s="231">
        <v>1</v>
      </c>
      <c r="D236" s="230">
        <v>0</v>
      </c>
      <c r="E236" s="230">
        <v>0</v>
      </c>
      <c r="F236" s="230">
        <v>0</v>
      </c>
      <c r="G236" s="242">
        <v>0</v>
      </c>
      <c r="H236" s="243">
        <v>0</v>
      </c>
      <c r="I236" s="230">
        <v>0</v>
      </c>
      <c r="J236" s="230">
        <v>0</v>
      </c>
      <c r="K236" s="242">
        <v>0</v>
      </c>
      <c r="L236" s="243">
        <v>0</v>
      </c>
      <c r="M236" s="230">
        <v>0</v>
      </c>
      <c r="N236" s="230">
        <v>0</v>
      </c>
      <c r="O236" s="242">
        <v>0</v>
      </c>
      <c r="P236" s="243">
        <v>0</v>
      </c>
      <c r="Q236" s="230">
        <v>0</v>
      </c>
      <c r="R236" s="230">
        <v>0</v>
      </c>
      <c r="S236" s="242">
        <v>0</v>
      </c>
      <c r="T236" s="243">
        <v>0</v>
      </c>
      <c r="U236" s="230">
        <v>0</v>
      </c>
      <c r="V236" s="230">
        <v>0</v>
      </c>
      <c r="W236" s="242">
        <v>0</v>
      </c>
      <c r="X236" s="243">
        <v>0</v>
      </c>
      <c r="Y236" s="230">
        <v>0</v>
      </c>
      <c r="Z236" s="230">
        <v>0</v>
      </c>
      <c r="AA236" s="230">
        <v>0</v>
      </c>
      <c r="AB236" s="243">
        <f t="shared" si="20"/>
        <v>0</v>
      </c>
      <c r="AC236" s="230">
        <f t="shared" si="20"/>
        <v>0</v>
      </c>
      <c r="AD236" s="230">
        <f t="shared" si="20"/>
        <v>0</v>
      </c>
      <c r="AE236" s="230">
        <f t="shared" si="20"/>
        <v>0</v>
      </c>
      <c r="AF236" s="231">
        <f t="shared" si="21"/>
        <v>1</v>
      </c>
    </row>
    <row r="237" spans="2:32" hidden="1" outlineLevel="1" x14ac:dyDescent="0.25">
      <c r="B237" s="232" t="s">
        <v>601</v>
      </c>
      <c r="C237" s="231">
        <v>1</v>
      </c>
      <c r="D237" s="230">
        <v>0</v>
      </c>
      <c r="E237" s="230">
        <v>0</v>
      </c>
      <c r="F237" s="230">
        <v>0</v>
      </c>
      <c r="G237" s="242">
        <v>0</v>
      </c>
      <c r="H237" s="243">
        <v>0</v>
      </c>
      <c r="I237" s="230">
        <v>0</v>
      </c>
      <c r="J237" s="230">
        <v>0</v>
      </c>
      <c r="K237" s="242">
        <v>0</v>
      </c>
      <c r="L237" s="243">
        <v>0</v>
      </c>
      <c r="M237" s="230">
        <v>0</v>
      </c>
      <c r="N237" s="230">
        <v>0</v>
      </c>
      <c r="O237" s="242">
        <v>0</v>
      </c>
      <c r="P237" s="243">
        <v>0</v>
      </c>
      <c r="Q237" s="230">
        <v>0</v>
      </c>
      <c r="R237" s="230">
        <v>0</v>
      </c>
      <c r="S237" s="242">
        <v>0</v>
      </c>
      <c r="T237" s="243">
        <v>0</v>
      </c>
      <c r="U237" s="230">
        <v>0</v>
      </c>
      <c r="V237" s="230">
        <v>0</v>
      </c>
      <c r="W237" s="242">
        <v>0</v>
      </c>
      <c r="X237" s="243">
        <v>0</v>
      </c>
      <c r="Y237" s="230">
        <v>0</v>
      </c>
      <c r="Z237" s="230">
        <v>0</v>
      </c>
      <c r="AA237" s="230">
        <v>0</v>
      </c>
      <c r="AB237" s="243">
        <f t="shared" si="20"/>
        <v>0</v>
      </c>
      <c r="AC237" s="230">
        <f t="shared" si="20"/>
        <v>0</v>
      </c>
      <c r="AD237" s="230">
        <f t="shared" si="20"/>
        <v>0</v>
      </c>
      <c r="AE237" s="230">
        <f t="shared" si="20"/>
        <v>0</v>
      </c>
      <c r="AF237" s="231">
        <f t="shared" si="21"/>
        <v>1</v>
      </c>
    </row>
    <row r="238" spans="2:32" hidden="1" outlineLevel="1" x14ac:dyDescent="0.25">
      <c r="B238" s="232" t="s">
        <v>602</v>
      </c>
      <c r="C238" s="231">
        <v>1</v>
      </c>
      <c r="D238" s="230">
        <v>0</v>
      </c>
      <c r="E238" s="230">
        <v>0</v>
      </c>
      <c r="F238" s="230">
        <v>0</v>
      </c>
      <c r="G238" s="242">
        <v>0</v>
      </c>
      <c r="H238" s="243">
        <v>0</v>
      </c>
      <c r="I238" s="230">
        <v>0</v>
      </c>
      <c r="J238" s="230">
        <v>0</v>
      </c>
      <c r="K238" s="242">
        <v>0</v>
      </c>
      <c r="L238" s="243">
        <v>0</v>
      </c>
      <c r="M238" s="230">
        <v>0</v>
      </c>
      <c r="N238" s="230">
        <v>0</v>
      </c>
      <c r="O238" s="242">
        <v>0</v>
      </c>
      <c r="P238" s="243">
        <v>0</v>
      </c>
      <c r="Q238" s="230">
        <v>0</v>
      </c>
      <c r="R238" s="230">
        <v>0</v>
      </c>
      <c r="S238" s="242">
        <v>0</v>
      </c>
      <c r="T238" s="243">
        <v>0</v>
      </c>
      <c r="U238" s="230">
        <v>0</v>
      </c>
      <c r="V238" s="230">
        <v>0</v>
      </c>
      <c r="W238" s="242">
        <v>0</v>
      </c>
      <c r="X238" s="243">
        <v>0</v>
      </c>
      <c r="Y238" s="230">
        <v>0</v>
      </c>
      <c r="Z238" s="230">
        <v>0</v>
      </c>
      <c r="AA238" s="230">
        <v>0</v>
      </c>
      <c r="AB238" s="243">
        <f t="shared" si="20"/>
        <v>0</v>
      </c>
      <c r="AC238" s="230">
        <f t="shared" si="20"/>
        <v>0</v>
      </c>
      <c r="AD238" s="230">
        <f t="shared" si="20"/>
        <v>0</v>
      </c>
      <c r="AE238" s="230">
        <f t="shared" si="20"/>
        <v>0</v>
      </c>
      <c r="AF238" s="231">
        <f t="shared" si="21"/>
        <v>1</v>
      </c>
    </row>
    <row r="239" spans="2:32" hidden="1" outlineLevel="1" x14ac:dyDescent="0.25">
      <c r="B239" s="232" t="s">
        <v>603</v>
      </c>
      <c r="C239" s="231">
        <v>1</v>
      </c>
      <c r="D239" s="230">
        <v>0</v>
      </c>
      <c r="E239" s="230">
        <v>0</v>
      </c>
      <c r="F239" s="230">
        <v>0</v>
      </c>
      <c r="G239" s="242">
        <v>0</v>
      </c>
      <c r="H239" s="243">
        <v>0</v>
      </c>
      <c r="I239" s="230">
        <v>0</v>
      </c>
      <c r="J239" s="230">
        <v>0</v>
      </c>
      <c r="K239" s="242">
        <v>0</v>
      </c>
      <c r="L239" s="243">
        <v>0</v>
      </c>
      <c r="M239" s="230">
        <v>0</v>
      </c>
      <c r="N239" s="230">
        <v>0</v>
      </c>
      <c r="O239" s="242">
        <v>0</v>
      </c>
      <c r="P239" s="243">
        <v>0</v>
      </c>
      <c r="Q239" s="230">
        <v>0</v>
      </c>
      <c r="R239" s="230">
        <v>0</v>
      </c>
      <c r="S239" s="242">
        <v>0</v>
      </c>
      <c r="T239" s="243">
        <v>0</v>
      </c>
      <c r="U239" s="230">
        <v>0</v>
      </c>
      <c r="V239" s="230">
        <v>0</v>
      </c>
      <c r="W239" s="242">
        <v>0</v>
      </c>
      <c r="X239" s="243">
        <v>0</v>
      </c>
      <c r="Y239" s="230">
        <v>0</v>
      </c>
      <c r="Z239" s="230">
        <v>0</v>
      </c>
      <c r="AA239" s="230">
        <v>0</v>
      </c>
      <c r="AB239" s="243">
        <f t="shared" si="20"/>
        <v>0</v>
      </c>
      <c r="AC239" s="230">
        <f t="shared" si="20"/>
        <v>0</v>
      </c>
      <c r="AD239" s="230">
        <f t="shared" si="20"/>
        <v>0</v>
      </c>
      <c r="AE239" s="230">
        <f t="shared" si="20"/>
        <v>0</v>
      </c>
      <c r="AF239" s="231">
        <f t="shared" si="21"/>
        <v>1</v>
      </c>
    </row>
    <row r="240" spans="2:32" hidden="1" outlineLevel="1" x14ac:dyDescent="0.25">
      <c r="B240" s="232" t="s">
        <v>604</v>
      </c>
      <c r="C240" s="231">
        <v>1</v>
      </c>
      <c r="D240" s="230">
        <v>0</v>
      </c>
      <c r="E240" s="230">
        <v>0</v>
      </c>
      <c r="F240" s="230">
        <v>0</v>
      </c>
      <c r="G240" s="242">
        <v>0</v>
      </c>
      <c r="H240" s="243">
        <v>0</v>
      </c>
      <c r="I240" s="230">
        <v>0</v>
      </c>
      <c r="J240" s="230">
        <v>0</v>
      </c>
      <c r="K240" s="242">
        <v>0</v>
      </c>
      <c r="L240" s="243">
        <v>0</v>
      </c>
      <c r="M240" s="230">
        <v>0</v>
      </c>
      <c r="N240" s="230">
        <v>0</v>
      </c>
      <c r="O240" s="242">
        <v>0</v>
      </c>
      <c r="P240" s="243">
        <v>0</v>
      </c>
      <c r="Q240" s="230">
        <v>0</v>
      </c>
      <c r="R240" s="230">
        <v>0</v>
      </c>
      <c r="S240" s="242">
        <v>0</v>
      </c>
      <c r="T240" s="243">
        <v>0</v>
      </c>
      <c r="U240" s="230">
        <v>0</v>
      </c>
      <c r="V240" s="230">
        <v>0</v>
      </c>
      <c r="W240" s="242">
        <v>0</v>
      </c>
      <c r="X240" s="243">
        <v>0</v>
      </c>
      <c r="Y240" s="230">
        <v>0</v>
      </c>
      <c r="Z240" s="230">
        <v>0</v>
      </c>
      <c r="AA240" s="230">
        <v>0</v>
      </c>
      <c r="AB240" s="243">
        <f t="shared" si="20"/>
        <v>0</v>
      </c>
      <c r="AC240" s="230">
        <f t="shared" si="20"/>
        <v>0</v>
      </c>
      <c r="AD240" s="230">
        <f t="shared" si="20"/>
        <v>0</v>
      </c>
      <c r="AE240" s="230">
        <f t="shared" si="20"/>
        <v>0</v>
      </c>
      <c r="AF240" s="231">
        <f t="shared" si="21"/>
        <v>1</v>
      </c>
    </row>
    <row r="241" spans="2:32" hidden="1" outlineLevel="1" x14ac:dyDescent="0.25">
      <c r="B241" s="232" t="s">
        <v>605</v>
      </c>
      <c r="C241" s="231">
        <v>1</v>
      </c>
      <c r="D241" s="230">
        <v>0</v>
      </c>
      <c r="E241" s="230">
        <v>0</v>
      </c>
      <c r="F241" s="230">
        <v>0</v>
      </c>
      <c r="G241" s="242">
        <v>0</v>
      </c>
      <c r="H241" s="243">
        <v>0</v>
      </c>
      <c r="I241" s="230">
        <v>0</v>
      </c>
      <c r="J241" s="230">
        <v>0</v>
      </c>
      <c r="K241" s="242">
        <v>0</v>
      </c>
      <c r="L241" s="243">
        <v>0</v>
      </c>
      <c r="M241" s="230">
        <v>0</v>
      </c>
      <c r="N241" s="230">
        <v>0</v>
      </c>
      <c r="O241" s="242">
        <v>0</v>
      </c>
      <c r="P241" s="243">
        <v>0</v>
      </c>
      <c r="Q241" s="230">
        <v>0</v>
      </c>
      <c r="R241" s="230">
        <v>0</v>
      </c>
      <c r="S241" s="242">
        <v>0</v>
      </c>
      <c r="T241" s="243">
        <v>0</v>
      </c>
      <c r="U241" s="230">
        <v>0</v>
      </c>
      <c r="V241" s="230">
        <v>0</v>
      </c>
      <c r="W241" s="242">
        <v>0</v>
      </c>
      <c r="X241" s="243">
        <v>0</v>
      </c>
      <c r="Y241" s="230">
        <v>0</v>
      </c>
      <c r="Z241" s="230">
        <v>0</v>
      </c>
      <c r="AA241" s="230">
        <v>0</v>
      </c>
      <c r="AB241" s="243">
        <f t="shared" si="20"/>
        <v>0</v>
      </c>
      <c r="AC241" s="230">
        <f t="shared" si="20"/>
        <v>0</v>
      </c>
      <c r="AD241" s="230">
        <f t="shared" si="20"/>
        <v>0</v>
      </c>
      <c r="AE241" s="230">
        <f t="shared" si="20"/>
        <v>0</v>
      </c>
      <c r="AF241" s="231">
        <f t="shared" si="21"/>
        <v>1</v>
      </c>
    </row>
    <row r="242" spans="2:32" hidden="1" outlineLevel="1" x14ac:dyDescent="0.25">
      <c r="B242" s="232" t="s">
        <v>606</v>
      </c>
      <c r="C242" s="231">
        <v>1</v>
      </c>
      <c r="D242" s="230">
        <v>0</v>
      </c>
      <c r="E242" s="230">
        <v>0</v>
      </c>
      <c r="F242" s="230">
        <v>0</v>
      </c>
      <c r="G242" s="242">
        <v>0</v>
      </c>
      <c r="H242" s="243">
        <v>0</v>
      </c>
      <c r="I242" s="230">
        <v>0</v>
      </c>
      <c r="J242" s="230">
        <v>0</v>
      </c>
      <c r="K242" s="242">
        <v>0</v>
      </c>
      <c r="L242" s="243">
        <v>0</v>
      </c>
      <c r="M242" s="230">
        <v>0</v>
      </c>
      <c r="N242" s="230">
        <v>0</v>
      </c>
      <c r="O242" s="242">
        <v>0</v>
      </c>
      <c r="P242" s="243">
        <v>0</v>
      </c>
      <c r="Q242" s="230">
        <v>0</v>
      </c>
      <c r="R242" s="230">
        <v>0</v>
      </c>
      <c r="S242" s="242">
        <v>0</v>
      </c>
      <c r="T242" s="243">
        <v>0</v>
      </c>
      <c r="U242" s="230">
        <v>0</v>
      </c>
      <c r="V242" s="230">
        <v>0</v>
      </c>
      <c r="W242" s="242">
        <v>0</v>
      </c>
      <c r="X242" s="243">
        <v>0</v>
      </c>
      <c r="Y242" s="230">
        <v>0</v>
      </c>
      <c r="Z242" s="230">
        <v>0</v>
      </c>
      <c r="AA242" s="230">
        <v>0</v>
      </c>
      <c r="AB242" s="243">
        <f t="shared" si="20"/>
        <v>0</v>
      </c>
      <c r="AC242" s="230">
        <f t="shared" si="20"/>
        <v>0</v>
      </c>
      <c r="AD242" s="230">
        <f t="shared" si="20"/>
        <v>0</v>
      </c>
      <c r="AE242" s="230">
        <f t="shared" si="20"/>
        <v>0</v>
      </c>
      <c r="AF242" s="231">
        <f t="shared" si="21"/>
        <v>1</v>
      </c>
    </row>
    <row r="243" spans="2:32" hidden="1" outlineLevel="1" x14ac:dyDescent="0.25">
      <c r="B243" s="232" t="s">
        <v>607</v>
      </c>
      <c r="C243" s="231">
        <v>1</v>
      </c>
      <c r="D243" s="230">
        <v>0</v>
      </c>
      <c r="E243" s="230">
        <v>0</v>
      </c>
      <c r="F243" s="230">
        <v>0</v>
      </c>
      <c r="G243" s="242">
        <v>0</v>
      </c>
      <c r="H243" s="243">
        <v>0</v>
      </c>
      <c r="I243" s="230">
        <v>0</v>
      </c>
      <c r="J243" s="230">
        <v>0</v>
      </c>
      <c r="K243" s="242">
        <v>0</v>
      </c>
      <c r="L243" s="243">
        <v>0</v>
      </c>
      <c r="M243" s="230">
        <v>0</v>
      </c>
      <c r="N243" s="230">
        <v>0</v>
      </c>
      <c r="O243" s="242">
        <v>0</v>
      </c>
      <c r="P243" s="243">
        <v>0</v>
      </c>
      <c r="Q243" s="230">
        <v>0</v>
      </c>
      <c r="R243" s="230">
        <v>0</v>
      </c>
      <c r="S243" s="242">
        <v>0</v>
      </c>
      <c r="T243" s="243">
        <v>0</v>
      </c>
      <c r="U243" s="230">
        <v>0</v>
      </c>
      <c r="V243" s="230">
        <v>0</v>
      </c>
      <c r="W243" s="242">
        <v>0</v>
      </c>
      <c r="X243" s="243">
        <v>0</v>
      </c>
      <c r="Y243" s="230">
        <v>0</v>
      </c>
      <c r="Z243" s="230">
        <v>0</v>
      </c>
      <c r="AA243" s="230">
        <v>0</v>
      </c>
      <c r="AB243" s="243">
        <f t="shared" si="20"/>
        <v>0</v>
      </c>
      <c r="AC243" s="230">
        <f t="shared" si="20"/>
        <v>0</v>
      </c>
      <c r="AD243" s="230">
        <f t="shared" si="20"/>
        <v>0</v>
      </c>
      <c r="AE243" s="230">
        <f t="shared" si="20"/>
        <v>0</v>
      </c>
      <c r="AF243" s="231">
        <f t="shared" si="21"/>
        <v>1</v>
      </c>
    </row>
    <row r="244" spans="2:32" hidden="1" outlineLevel="1" x14ac:dyDescent="0.25">
      <c r="B244" s="232" t="s">
        <v>608</v>
      </c>
      <c r="C244" s="231">
        <v>1</v>
      </c>
      <c r="D244" s="230">
        <v>0</v>
      </c>
      <c r="E244" s="230">
        <v>0</v>
      </c>
      <c r="F244" s="230">
        <v>0</v>
      </c>
      <c r="G244" s="242">
        <v>0</v>
      </c>
      <c r="H244" s="243">
        <v>0</v>
      </c>
      <c r="I244" s="230">
        <v>0</v>
      </c>
      <c r="J244" s="230">
        <v>0</v>
      </c>
      <c r="K244" s="242">
        <v>0</v>
      </c>
      <c r="L244" s="243">
        <v>0</v>
      </c>
      <c r="M244" s="230">
        <v>0</v>
      </c>
      <c r="N244" s="230">
        <v>0</v>
      </c>
      <c r="O244" s="242">
        <v>0</v>
      </c>
      <c r="P244" s="243">
        <v>0</v>
      </c>
      <c r="Q244" s="230">
        <v>0</v>
      </c>
      <c r="R244" s="230">
        <v>0</v>
      </c>
      <c r="S244" s="242">
        <v>0</v>
      </c>
      <c r="T244" s="243">
        <v>0</v>
      </c>
      <c r="U244" s="230">
        <v>0</v>
      </c>
      <c r="V244" s="230">
        <v>0</v>
      </c>
      <c r="W244" s="242">
        <v>0</v>
      </c>
      <c r="X244" s="243">
        <v>0</v>
      </c>
      <c r="Y244" s="230">
        <v>0</v>
      </c>
      <c r="Z244" s="230">
        <v>0</v>
      </c>
      <c r="AA244" s="230">
        <v>0</v>
      </c>
      <c r="AB244" s="243">
        <f t="shared" si="20"/>
        <v>0</v>
      </c>
      <c r="AC244" s="230">
        <f t="shared" si="20"/>
        <v>0</v>
      </c>
      <c r="AD244" s="230">
        <f t="shared" si="20"/>
        <v>0</v>
      </c>
      <c r="AE244" s="230">
        <f t="shared" si="20"/>
        <v>0</v>
      </c>
      <c r="AF244" s="231">
        <f t="shared" si="21"/>
        <v>1</v>
      </c>
    </row>
    <row r="245" spans="2:32" hidden="1" outlineLevel="1" x14ac:dyDescent="0.25">
      <c r="B245" s="232" t="s">
        <v>609</v>
      </c>
      <c r="C245" s="231">
        <v>1</v>
      </c>
      <c r="D245" s="230">
        <v>0</v>
      </c>
      <c r="E245" s="230">
        <v>0</v>
      </c>
      <c r="F245" s="230">
        <v>0</v>
      </c>
      <c r="G245" s="242">
        <v>0</v>
      </c>
      <c r="H245" s="243">
        <v>0</v>
      </c>
      <c r="I245" s="230">
        <v>0</v>
      </c>
      <c r="J245" s="230">
        <v>0</v>
      </c>
      <c r="K245" s="242">
        <v>0</v>
      </c>
      <c r="L245" s="243">
        <v>0</v>
      </c>
      <c r="M245" s="230">
        <v>0</v>
      </c>
      <c r="N245" s="230">
        <v>0</v>
      </c>
      <c r="O245" s="242">
        <v>0</v>
      </c>
      <c r="P245" s="243">
        <v>0</v>
      </c>
      <c r="Q245" s="230">
        <v>0</v>
      </c>
      <c r="R245" s="230">
        <v>0</v>
      </c>
      <c r="S245" s="242">
        <v>0</v>
      </c>
      <c r="T245" s="243">
        <v>0</v>
      </c>
      <c r="U245" s="230">
        <v>0</v>
      </c>
      <c r="V245" s="230">
        <v>0</v>
      </c>
      <c r="W245" s="242">
        <v>0</v>
      </c>
      <c r="X245" s="243">
        <v>0</v>
      </c>
      <c r="Y245" s="230">
        <v>0</v>
      </c>
      <c r="Z245" s="230">
        <v>0</v>
      </c>
      <c r="AA245" s="230">
        <v>0</v>
      </c>
      <c r="AB245" s="243">
        <f t="shared" si="20"/>
        <v>0</v>
      </c>
      <c r="AC245" s="230">
        <f t="shared" si="20"/>
        <v>0</v>
      </c>
      <c r="AD245" s="230">
        <f t="shared" si="20"/>
        <v>0</v>
      </c>
      <c r="AE245" s="230">
        <f t="shared" si="20"/>
        <v>0</v>
      </c>
      <c r="AF245" s="231">
        <f t="shared" si="21"/>
        <v>1</v>
      </c>
    </row>
    <row r="246" spans="2:32" hidden="1" outlineLevel="1" x14ac:dyDescent="0.25">
      <c r="B246" s="232" t="s">
        <v>610</v>
      </c>
      <c r="C246" s="231">
        <v>1</v>
      </c>
      <c r="D246" s="230">
        <v>0</v>
      </c>
      <c r="E246" s="230">
        <v>0</v>
      </c>
      <c r="F246" s="230">
        <v>0</v>
      </c>
      <c r="G246" s="242">
        <v>0</v>
      </c>
      <c r="H246" s="243">
        <v>0</v>
      </c>
      <c r="I246" s="230">
        <v>0</v>
      </c>
      <c r="J246" s="230">
        <v>0</v>
      </c>
      <c r="K246" s="242">
        <v>0</v>
      </c>
      <c r="L246" s="243">
        <v>0</v>
      </c>
      <c r="M246" s="230">
        <v>0</v>
      </c>
      <c r="N246" s="230">
        <v>0</v>
      </c>
      <c r="O246" s="242">
        <v>0</v>
      </c>
      <c r="P246" s="243">
        <v>0</v>
      </c>
      <c r="Q246" s="230">
        <v>0</v>
      </c>
      <c r="R246" s="230">
        <v>0</v>
      </c>
      <c r="S246" s="242">
        <v>0</v>
      </c>
      <c r="T246" s="243">
        <v>0</v>
      </c>
      <c r="U246" s="230">
        <v>0</v>
      </c>
      <c r="V246" s="230">
        <v>0</v>
      </c>
      <c r="W246" s="242">
        <v>0</v>
      </c>
      <c r="X246" s="243">
        <v>0</v>
      </c>
      <c r="Y246" s="230">
        <v>0</v>
      </c>
      <c r="Z246" s="230">
        <v>0</v>
      </c>
      <c r="AA246" s="230">
        <v>0</v>
      </c>
      <c r="AB246" s="243">
        <f t="shared" si="20"/>
        <v>0</v>
      </c>
      <c r="AC246" s="230">
        <f t="shared" si="20"/>
        <v>0</v>
      </c>
      <c r="AD246" s="230">
        <f t="shared" si="20"/>
        <v>0</v>
      </c>
      <c r="AE246" s="230">
        <f t="shared" si="20"/>
        <v>0</v>
      </c>
      <c r="AF246" s="231">
        <f t="shared" si="21"/>
        <v>1</v>
      </c>
    </row>
    <row r="247" spans="2:32" hidden="1" outlineLevel="1" x14ac:dyDescent="0.25">
      <c r="B247" s="232" t="s">
        <v>611</v>
      </c>
      <c r="C247" s="231">
        <v>1</v>
      </c>
      <c r="D247" s="230">
        <v>0</v>
      </c>
      <c r="E247" s="230">
        <v>0</v>
      </c>
      <c r="F247" s="230">
        <v>0</v>
      </c>
      <c r="G247" s="242">
        <v>0</v>
      </c>
      <c r="H247" s="243">
        <v>0</v>
      </c>
      <c r="I247" s="230">
        <v>0</v>
      </c>
      <c r="J247" s="230">
        <v>0</v>
      </c>
      <c r="K247" s="242">
        <v>0</v>
      </c>
      <c r="L247" s="243">
        <v>0</v>
      </c>
      <c r="M247" s="230">
        <v>0</v>
      </c>
      <c r="N247" s="230">
        <v>0</v>
      </c>
      <c r="O247" s="242">
        <v>0</v>
      </c>
      <c r="P247" s="243">
        <v>0</v>
      </c>
      <c r="Q247" s="230">
        <v>0</v>
      </c>
      <c r="R247" s="230">
        <v>0</v>
      </c>
      <c r="S247" s="242">
        <v>0</v>
      </c>
      <c r="T247" s="243">
        <v>0</v>
      </c>
      <c r="U247" s="230">
        <v>0</v>
      </c>
      <c r="V247" s="230">
        <v>0</v>
      </c>
      <c r="W247" s="242">
        <v>0</v>
      </c>
      <c r="X247" s="243">
        <v>0</v>
      </c>
      <c r="Y247" s="230">
        <v>0</v>
      </c>
      <c r="Z247" s="230">
        <v>0</v>
      </c>
      <c r="AA247" s="230">
        <v>0</v>
      </c>
      <c r="AB247" s="243">
        <f t="shared" si="20"/>
        <v>0</v>
      </c>
      <c r="AC247" s="230">
        <f t="shared" si="20"/>
        <v>0</v>
      </c>
      <c r="AD247" s="230">
        <f t="shared" si="20"/>
        <v>0</v>
      </c>
      <c r="AE247" s="230">
        <f t="shared" si="20"/>
        <v>0</v>
      </c>
      <c r="AF247" s="231">
        <f t="shared" si="21"/>
        <v>1</v>
      </c>
    </row>
    <row r="248" spans="2:32" hidden="1" outlineLevel="1" x14ac:dyDescent="0.25">
      <c r="B248" s="232" t="s">
        <v>612</v>
      </c>
      <c r="C248" s="231">
        <v>1</v>
      </c>
      <c r="D248" s="230">
        <v>0</v>
      </c>
      <c r="E248" s="230">
        <v>0</v>
      </c>
      <c r="F248" s="230">
        <v>0</v>
      </c>
      <c r="G248" s="242">
        <v>0</v>
      </c>
      <c r="H248" s="243">
        <v>0</v>
      </c>
      <c r="I248" s="230">
        <v>0</v>
      </c>
      <c r="J248" s="230">
        <v>0</v>
      </c>
      <c r="K248" s="242">
        <v>0</v>
      </c>
      <c r="L248" s="243">
        <v>0</v>
      </c>
      <c r="M248" s="230">
        <v>0</v>
      </c>
      <c r="N248" s="230">
        <v>0</v>
      </c>
      <c r="O248" s="242">
        <v>0</v>
      </c>
      <c r="P248" s="243">
        <v>0</v>
      </c>
      <c r="Q248" s="230">
        <v>0</v>
      </c>
      <c r="R248" s="230">
        <v>0</v>
      </c>
      <c r="S248" s="242">
        <v>0</v>
      </c>
      <c r="T248" s="243">
        <v>0</v>
      </c>
      <c r="U248" s="230">
        <v>0</v>
      </c>
      <c r="V248" s="230">
        <v>0</v>
      </c>
      <c r="W248" s="242">
        <v>0</v>
      </c>
      <c r="X248" s="243">
        <v>0</v>
      </c>
      <c r="Y248" s="230">
        <v>0</v>
      </c>
      <c r="Z248" s="230">
        <v>0</v>
      </c>
      <c r="AA248" s="230">
        <v>0</v>
      </c>
      <c r="AB248" s="243">
        <f t="shared" si="20"/>
        <v>0</v>
      </c>
      <c r="AC248" s="230">
        <f t="shared" si="20"/>
        <v>0</v>
      </c>
      <c r="AD248" s="230">
        <f t="shared" si="20"/>
        <v>0</v>
      </c>
      <c r="AE248" s="230">
        <f t="shared" si="20"/>
        <v>0</v>
      </c>
      <c r="AF248" s="231">
        <f t="shared" si="21"/>
        <v>1</v>
      </c>
    </row>
    <row r="249" spans="2:32" hidden="1" outlineLevel="1" x14ac:dyDescent="0.25">
      <c r="B249" s="232" t="s">
        <v>613</v>
      </c>
      <c r="C249" s="231">
        <v>1</v>
      </c>
      <c r="D249" s="230">
        <v>0</v>
      </c>
      <c r="E249" s="230">
        <v>0</v>
      </c>
      <c r="F249" s="230">
        <v>0</v>
      </c>
      <c r="G249" s="242">
        <v>0</v>
      </c>
      <c r="H249" s="243">
        <v>0</v>
      </c>
      <c r="I249" s="230">
        <v>0</v>
      </c>
      <c r="J249" s="230">
        <v>0</v>
      </c>
      <c r="K249" s="242">
        <v>0</v>
      </c>
      <c r="L249" s="243">
        <v>0</v>
      </c>
      <c r="M249" s="230">
        <v>0</v>
      </c>
      <c r="N249" s="230">
        <v>0</v>
      </c>
      <c r="O249" s="242">
        <v>0</v>
      </c>
      <c r="P249" s="243">
        <v>0</v>
      </c>
      <c r="Q249" s="230">
        <v>0</v>
      </c>
      <c r="R249" s="230">
        <v>0</v>
      </c>
      <c r="S249" s="242">
        <v>0</v>
      </c>
      <c r="T249" s="243">
        <v>0</v>
      </c>
      <c r="U249" s="230">
        <v>0</v>
      </c>
      <c r="V249" s="230">
        <v>0</v>
      </c>
      <c r="W249" s="242">
        <v>0</v>
      </c>
      <c r="X249" s="243">
        <v>0</v>
      </c>
      <c r="Y249" s="230">
        <v>0</v>
      </c>
      <c r="Z249" s="230">
        <v>0</v>
      </c>
      <c r="AA249" s="230">
        <v>0</v>
      </c>
      <c r="AB249" s="243">
        <f t="shared" si="20"/>
        <v>0</v>
      </c>
      <c r="AC249" s="230">
        <f t="shared" si="20"/>
        <v>0</v>
      </c>
      <c r="AD249" s="230">
        <f t="shared" si="20"/>
        <v>0</v>
      </c>
      <c r="AE249" s="230">
        <f t="shared" si="20"/>
        <v>0</v>
      </c>
      <c r="AF249" s="231">
        <f t="shared" si="21"/>
        <v>1</v>
      </c>
    </row>
    <row r="250" spans="2:32" hidden="1" outlineLevel="1" x14ac:dyDescent="0.25">
      <c r="B250" s="232" t="s">
        <v>614</v>
      </c>
      <c r="C250" s="231">
        <v>1</v>
      </c>
      <c r="D250" s="230">
        <v>0</v>
      </c>
      <c r="E250" s="230">
        <v>0</v>
      </c>
      <c r="F250" s="230">
        <v>0</v>
      </c>
      <c r="G250" s="242">
        <v>0</v>
      </c>
      <c r="H250" s="243">
        <v>0</v>
      </c>
      <c r="I250" s="230">
        <v>0</v>
      </c>
      <c r="J250" s="230">
        <v>0</v>
      </c>
      <c r="K250" s="242">
        <v>0</v>
      </c>
      <c r="L250" s="243">
        <v>0</v>
      </c>
      <c r="M250" s="230">
        <v>0</v>
      </c>
      <c r="N250" s="230">
        <v>0</v>
      </c>
      <c r="O250" s="242">
        <v>0</v>
      </c>
      <c r="P250" s="243">
        <v>0</v>
      </c>
      <c r="Q250" s="230">
        <v>0</v>
      </c>
      <c r="R250" s="230">
        <v>0</v>
      </c>
      <c r="S250" s="242">
        <v>0</v>
      </c>
      <c r="T250" s="243">
        <v>0</v>
      </c>
      <c r="U250" s="230">
        <v>0</v>
      </c>
      <c r="V250" s="230">
        <v>0</v>
      </c>
      <c r="W250" s="242">
        <v>0</v>
      </c>
      <c r="X250" s="243">
        <v>0</v>
      </c>
      <c r="Y250" s="230">
        <v>0</v>
      </c>
      <c r="Z250" s="230">
        <v>0</v>
      </c>
      <c r="AA250" s="230">
        <v>0</v>
      </c>
      <c r="AB250" s="243">
        <f t="shared" si="20"/>
        <v>0</v>
      </c>
      <c r="AC250" s="230">
        <f t="shared" si="20"/>
        <v>0</v>
      </c>
      <c r="AD250" s="230">
        <f t="shared" si="20"/>
        <v>0</v>
      </c>
      <c r="AE250" s="230">
        <f t="shared" si="20"/>
        <v>0</v>
      </c>
      <c r="AF250" s="231">
        <f t="shared" si="21"/>
        <v>1</v>
      </c>
    </row>
    <row r="251" spans="2:32" hidden="1" outlineLevel="1" x14ac:dyDescent="0.25">
      <c r="B251" s="232" t="s">
        <v>615</v>
      </c>
      <c r="C251" s="231">
        <v>1</v>
      </c>
      <c r="D251" s="230">
        <v>0</v>
      </c>
      <c r="E251" s="230">
        <v>0</v>
      </c>
      <c r="F251" s="230">
        <v>0</v>
      </c>
      <c r="G251" s="242">
        <v>0</v>
      </c>
      <c r="H251" s="243">
        <v>0</v>
      </c>
      <c r="I251" s="230">
        <v>0</v>
      </c>
      <c r="J251" s="230">
        <v>0</v>
      </c>
      <c r="K251" s="242">
        <v>0</v>
      </c>
      <c r="L251" s="243">
        <v>0</v>
      </c>
      <c r="M251" s="230">
        <v>0</v>
      </c>
      <c r="N251" s="230">
        <v>0</v>
      </c>
      <c r="O251" s="242">
        <v>0</v>
      </c>
      <c r="P251" s="243">
        <v>0</v>
      </c>
      <c r="Q251" s="230">
        <v>0</v>
      </c>
      <c r="R251" s="230">
        <v>0</v>
      </c>
      <c r="S251" s="242">
        <v>0</v>
      </c>
      <c r="T251" s="243">
        <v>0</v>
      </c>
      <c r="U251" s="230">
        <v>0</v>
      </c>
      <c r="V251" s="230">
        <v>0</v>
      </c>
      <c r="W251" s="242">
        <v>0</v>
      </c>
      <c r="X251" s="243">
        <v>0</v>
      </c>
      <c r="Y251" s="230">
        <v>0</v>
      </c>
      <c r="Z251" s="230">
        <v>0</v>
      </c>
      <c r="AA251" s="230">
        <v>0</v>
      </c>
      <c r="AB251" s="243">
        <f t="shared" si="20"/>
        <v>0</v>
      </c>
      <c r="AC251" s="230">
        <f t="shared" si="20"/>
        <v>0</v>
      </c>
      <c r="AD251" s="230">
        <f t="shared" si="20"/>
        <v>0</v>
      </c>
      <c r="AE251" s="230">
        <f t="shared" si="20"/>
        <v>0</v>
      </c>
      <c r="AF251" s="231">
        <f t="shared" si="21"/>
        <v>1</v>
      </c>
    </row>
    <row r="252" spans="2:32" hidden="1" outlineLevel="1" x14ac:dyDescent="0.25">
      <c r="B252" s="232" t="s">
        <v>616</v>
      </c>
      <c r="C252" s="231">
        <v>1</v>
      </c>
      <c r="D252" s="230">
        <v>0</v>
      </c>
      <c r="E252" s="230">
        <v>0</v>
      </c>
      <c r="F252" s="230">
        <v>0</v>
      </c>
      <c r="G252" s="242">
        <v>0</v>
      </c>
      <c r="H252" s="243">
        <v>0</v>
      </c>
      <c r="I252" s="230">
        <v>0</v>
      </c>
      <c r="J252" s="230">
        <v>0</v>
      </c>
      <c r="K252" s="242">
        <v>0</v>
      </c>
      <c r="L252" s="243">
        <v>0</v>
      </c>
      <c r="M252" s="230">
        <v>0</v>
      </c>
      <c r="N252" s="230">
        <v>0</v>
      </c>
      <c r="O252" s="242">
        <v>0</v>
      </c>
      <c r="P252" s="243">
        <v>0</v>
      </c>
      <c r="Q252" s="230">
        <v>0</v>
      </c>
      <c r="R252" s="230">
        <v>0</v>
      </c>
      <c r="S252" s="242">
        <v>0</v>
      </c>
      <c r="T252" s="243">
        <v>0</v>
      </c>
      <c r="U252" s="230">
        <v>0</v>
      </c>
      <c r="V252" s="230">
        <v>0</v>
      </c>
      <c r="W252" s="242">
        <v>0</v>
      </c>
      <c r="X252" s="243">
        <v>0</v>
      </c>
      <c r="Y252" s="230">
        <v>0</v>
      </c>
      <c r="Z252" s="230">
        <v>0</v>
      </c>
      <c r="AA252" s="230">
        <v>0</v>
      </c>
      <c r="AB252" s="243">
        <f t="shared" si="20"/>
        <v>0</v>
      </c>
      <c r="AC252" s="230">
        <f t="shared" si="20"/>
        <v>0</v>
      </c>
      <c r="AD252" s="230">
        <f t="shared" si="20"/>
        <v>0</v>
      </c>
      <c r="AE252" s="230">
        <f t="shared" si="20"/>
        <v>0</v>
      </c>
      <c r="AF252" s="231">
        <f t="shared" si="21"/>
        <v>1</v>
      </c>
    </row>
    <row r="253" spans="2:32" hidden="1" outlineLevel="1" x14ac:dyDescent="0.25">
      <c r="B253" s="232" t="s">
        <v>617</v>
      </c>
      <c r="C253" s="231">
        <v>1</v>
      </c>
      <c r="D253" s="230">
        <v>0</v>
      </c>
      <c r="E253" s="230">
        <v>0</v>
      </c>
      <c r="F253" s="230">
        <v>0</v>
      </c>
      <c r="G253" s="242">
        <v>0</v>
      </c>
      <c r="H253" s="243">
        <v>0</v>
      </c>
      <c r="I253" s="230">
        <v>0</v>
      </c>
      <c r="J253" s="230">
        <v>0</v>
      </c>
      <c r="K253" s="242">
        <v>0</v>
      </c>
      <c r="L253" s="243">
        <v>0</v>
      </c>
      <c r="M253" s="230">
        <v>0</v>
      </c>
      <c r="N253" s="230">
        <v>0</v>
      </c>
      <c r="O253" s="242">
        <v>0</v>
      </c>
      <c r="P253" s="243">
        <v>0</v>
      </c>
      <c r="Q253" s="230">
        <v>0</v>
      </c>
      <c r="R253" s="230">
        <v>0</v>
      </c>
      <c r="S253" s="242">
        <v>0</v>
      </c>
      <c r="T253" s="243">
        <v>0</v>
      </c>
      <c r="U253" s="230">
        <v>0</v>
      </c>
      <c r="V253" s="230">
        <v>0</v>
      </c>
      <c r="W253" s="242">
        <v>0</v>
      </c>
      <c r="X253" s="243">
        <v>0</v>
      </c>
      <c r="Y253" s="230">
        <v>0</v>
      </c>
      <c r="Z253" s="230">
        <v>0</v>
      </c>
      <c r="AA253" s="230">
        <v>0</v>
      </c>
      <c r="AB253" s="243">
        <f t="shared" si="20"/>
        <v>0</v>
      </c>
      <c r="AC253" s="230">
        <f t="shared" si="20"/>
        <v>0</v>
      </c>
      <c r="AD253" s="230">
        <f t="shared" si="20"/>
        <v>0</v>
      </c>
      <c r="AE253" s="230">
        <f t="shared" si="20"/>
        <v>0</v>
      </c>
      <c r="AF253" s="231">
        <f t="shared" si="21"/>
        <v>1</v>
      </c>
    </row>
    <row r="254" spans="2:32" hidden="1" outlineLevel="1" x14ac:dyDescent="0.25">
      <c r="B254" s="232" t="s">
        <v>618</v>
      </c>
      <c r="C254" s="231">
        <v>1</v>
      </c>
      <c r="D254" s="230">
        <v>0</v>
      </c>
      <c r="E254" s="230">
        <v>0</v>
      </c>
      <c r="F254" s="230">
        <v>0</v>
      </c>
      <c r="G254" s="242">
        <v>0</v>
      </c>
      <c r="H254" s="243">
        <v>0</v>
      </c>
      <c r="I254" s="230">
        <v>0</v>
      </c>
      <c r="J254" s="230">
        <v>0</v>
      </c>
      <c r="K254" s="242">
        <v>0</v>
      </c>
      <c r="L254" s="243">
        <v>0</v>
      </c>
      <c r="M254" s="230">
        <v>0</v>
      </c>
      <c r="N254" s="230">
        <v>0</v>
      </c>
      <c r="O254" s="242">
        <v>0</v>
      </c>
      <c r="P254" s="243">
        <v>0</v>
      </c>
      <c r="Q254" s="230">
        <v>0</v>
      </c>
      <c r="R254" s="230">
        <v>0</v>
      </c>
      <c r="S254" s="242">
        <v>0</v>
      </c>
      <c r="T254" s="243">
        <v>0</v>
      </c>
      <c r="U254" s="230">
        <v>0</v>
      </c>
      <c r="V254" s="230">
        <v>0</v>
      </c>
      <c r="W254" s="242">
        <v>0</v>
      </c>
      <c r="X254" s="243">
        <v>0</v>
      </c>
      <c r="Y254" s="230">
        <v>0</v>
      </c>
      <c r="Z254" s="230">
        <v>0</v>
      </c>
      <c r="AA254" s="230">
        <v>0</v>
      </c>
      <c r="AB254" s="243">
        <f t="shared" si="20"/>
        <v>0</v>
      </c>
      <c r="AC254" s="230">
        <f t="shared" si="20"/>
        <v>0</v>
      </c>
      <c r="AD254" s="230">
        <f t="shared" si="20"/>
        <v>0</v>
      </c>
      <c r="AE254" s="230">
        <f t="shared" si="20"/>
        <v>0</v>
      </c>
      <c r="AF254" s="231">
        <f t="shared" si="21"/>
        <v>1</v>
      </c>
    </row>
    <row r="255" spans="2:32" hidden="1" outlineLevel="1" x14ac:dyDescent="0.25">
      <c r="B255" s="232" t="s">
        <v>619</v>
      </c>
      <c r="C255" s="231">
        <v>1</v>
      </c>
      <c r="D255" s="230">
        <v>0</v>
      </c>
      <c r="E255" s="230">
        <v>0</v>
      </c>
      <c r="F255" s="230">
        <v>0</v>
      </c>
      <c r="G255" s="242">
        <v>0</v>
      </c>
      <c r="H255" s="243">
        <v>0</v>
      </c>
      <c r="I255" s="230">
        <v>0</v>
      </c>
      <c r="J255" s="230">
        <v>0</v>
      </c>
      <c r="K255" s="242">
        <v>0</v>
      </c>
      <c r="L255" s="243">
        <v>0</v>
      </c>
      <c r="M255" s="230">
        <v>0</v>
      </c>
      <c r="N255" s="230">
        <v>0</v>
      </c>
      <c r="O255" s="242">
        <v>0</v>
      </c>
      <c r="P255" s="243">
        <v>0</v>
      </c>
      <c r="Q255" s="230">
        <v>0</v>
      </c>
      <c r="R255" s="230">
        <v>0</v>
      </c>
      <c r="S255" s="242">
        <v>0</v>
      </c>
      <c r="T255" s="243">
        <v>0</v>
      </c>
      <c r="U255" s="230">
        <v>0</v>
      </c>
      <c r="V255" s="230">
        <v>0</v>
      </c>
      <c r="W255" s="242">
        <v>0</v>
      </c>
      <c r="X255" s="243">
        <v>0</v>
      </c>
      <c r="Y255" s="230">
        <v>0</v>
      </c>
      <c r="Z255" s="230">
        <v>0</v>
      </c>
      <c r="AA255" s="230">
        <v>0</v>
      </c>
      <c r="AB255" s="243">
        <f t="shared" si="20"/>
        <v>0</v>
      </c>
      <c r="AC255" s="230">
        <f t="shared" si="20"/>
        <v>0</v>
      </c>
      <c r="AD255" s="230">
        <f t="shared" si="20"/>
        <v>0</v>
      </c>
      <c r="AE255" s="230">
        <f t="shared" si="20"/>
        <v>0</v>
      </c>
      <c r="AF255" s="231">
        <f t="shared" si="21"/>
        <v>1</v>
      </c>
    </row>
    <row r="256" spans="2:32" hidden="1" outlineLevel="1" x14ac:dyDescent="0.25">
      <c r="B256" s="232" t="s">
        <v>620</v>
      </c>
      <c r="C256" s="231">
        <v>1</v>
      </c>
      <c r="D256" s="230">
        <v>0</v>
      </c>
      <c r="E256" s="230">
        <v>0</v>
      </c>
      <c r="F256" s="230">
        <v>0</v>
      </c>
      <c r="G256" s="242">
        <v>0</v>
      </c>
      <c r="H256" s="243">
        <v>0</v>
      </c>
      <c r="I256" s="230">
        <v>0</v>
      </c>
      <c r="J256" s="230">
        <v>0</v>
      </c>
      <c r="K256" s="242">
        <v>0</v>
      </c>
      <c r="L256" s="243">
        <v>0</v>
      </c>
      <c r="M256" s="230">
        <v>0</v>
      </c>
      <c r="N256" s="230">
        <v>0</v>
      </c>
      <c r="O256" s="242">
        <v>0</v>
      </c>
      <c r="P256" s="243">
        <v>0</v>
      </c>
      <c r="Q256" s="230">
        <v>0</v>
      </c>
      <c r="R256" s="230">
        <v>0</v>
      </c>
      <c r="S256" s="242">
        <v>0</v>
      </c>
      <c r="T256" s="243">
        <v>0</v>
      </c>
      <c r="U256" s="230">
        <v>0</v>
      </c>
      <c r="V256" s="230">
        <v>0</v>
      </c>
      <c r="W256" s="242">
        <v>0</v>
      </c>
      <c r="X256" s="243">
        <v>0</v>
      </c>
      <c r="Y256" s="230">
        <v>0</v>
      </c>
      <c r="Z256" s="230">
        <v>0</v>
      </c>
      <c r="AA256" s="230">
        <v>0</v>
      </c>
      <c r="AB256" s="243">
        <f t="shared" si="20"/>
        <v>0</v>
      </c>
      <c r="AC256" s="230">
        <f t="shared" si="20"/>
        <v>0</v>
      </c>
      <c r="AD256" s="230">
        <f t="shared" si="20"/>
        <v>0</v>
      </c>
      <c r="AE256" s="230">
        <f t="shared" si="20"/>
        <v>0</v>
      </c>
      <c r="AF256" s="231">
        <f t="shared" si="21"/>
        <v>1</v>
      </c>
    </row>
    <row r="257" spans="2:32" hidden="1" outlineLevel="1" x14ac:dyDescent="0.25">
      <c r="B257" s="232" t="s">
        <v>621</v>
      </c>
      <c r="C257" s="231">
        <v>1</v>
      </c>
      <c r="D257" s="230">
        <v>0</v>
      </c>
      <c r="E257" s="230">
        <v>0</v>
      </c>
      <c r="F257" s="230">
        <v>0</v>
      </c>
      <c r="G257" s="242">
        <v>0</v>
      </c>
      <c r="H257" s="243">
        <v>0</v>
      </c>
      <c r="I257" s="230">
        <v>0</v>
      </c>
      <c r="J257" s="230">
        <v>0</v>
      </c>
      <c r="K257" s="242">
        <v>0</v>
      </c>
      <c r="L257" s="243">
        <v>0</v>
      </c>
      <c r="M257" s="230">
        <v>0</v>
      </c>
      <c r="N257" s="230">
        <v>0</v>
      </c>
      <c r="O257" s="242">
        <v>0</v>
      </c>
      <c r="P257" s="243">
        <v>0</v>
      </c>
      <c r="Q257" s="230">
        <v>0</v>
      </c>
      <c r="R257" s="230">
        <v>0</v>
      </c>
      <c r="S257" s="242">
        <v>0</v>
      </c>
      <c r="T257" s="243">
        <v>0</v>
      </c>
      <c r="U257" s="230">
        <v>0</v>
      </c>
      <c r="V257" s="230">
        <v>0</v>
      </c>
      <c r="W257" s="242">
        <v>0</v>
      </c>
      <c r="X257" s="243">
        <v>0</v>
      </c>
      <c r="Y257" s="230">
        <v>0</v>
      </c>
      <c r="Z257" s="230">
        <v>0</v>
      </c>
      <c r="AA257" s="230">
        <v>0</v>
      </c>
      <c r="AB257" s="243">
        <f t="shared" si="20"/>
        <v>0</v>
      </c>
      <c r="AC257" s="230">
        <f t="shared" si="20"/>
        <v>0</v>
      </c>
      <c r="AD257" s="230">
        <f t="shared" si="20"/>
        <v>0</v>
      </c>
      <c r="AE257" s="230">
        <f t="shared" si="20"/>
        <v>0</v>
      </c>
      <c r="AF257" s="231">
        <f t="shared" si="21"/>
        <v>1</v>
      </c>
    </row>
    <row r="258" spans="2:32" hidden="1" outlineLevel="1" x14ac:dyDescent="0.25">
      <c r="B258" s="232" t="s">
        <v>622</v>
      </c>
      <c r="C258" s="231">
        <v>1</v>
      </c>
      <c r="D258" s="230">
        <v>0</v>
      </c>
      <c r="E258" s="230">
        <v>0</v>
      </c>
      <c r="F258" s="230">
        <v>0</v>
      </c>
      <c r="G258" s="242">
        <v>0</v>
      </c>
      <c r="H258" s="243">
        <v>0</v>
      </c>
      <c r="I258" s="230">
        <v>0</v>
      </c>
      <c r="J258" s="230">
        <v>0</v>
      </c>
      <c r="K258" s="242">
        <v>0</v>
      </c>
      <c r="L258" s="243">
        <v>0</v>
      </c>
      <c r="M258" s="230">
        <v>0</v>
      </c>
      <c r="N258" s="230">
        <v>0</v>
      </c>
      <c r="O258" s="242">
        <v>0</v>
      </c>
      <c r="P258" s="243">
        <v>0</v>
      </c>
      <c r="Q258" s="230">
        <v>0</v>
      </c>
      <c r="R258" s="230">
        <v>0</v>
      </c>
      <c r="S258" s="242">
        <v>0</v>
      </c>
      <c r="T258" s="243">
        <v>0</v>
      </c>
      <c r="U258" s="230">
        <v>0</v>
      </c>
      <c r="V258" s="230">
        <v>0</v>
      </c>
      <c r="W258" s="242">
        <v>0</v>
      </c>
      <c r="X258" s="243">
        <v>0</v>
      </c>
      <c r="Y258" s="230">
        <v>0</v>
      </c>
      <c r="Z258" s="230">
        <v>0</v>
      </c>
      <c r="AA258" s="230">
        <v>0</v>
      </c>
      <c r="AB258" s="243">
        <f t="shared" si="20"/>
        <v>0</v>
      </c>
      <c r="AC258" s="230">
        <f t="shared" si="20"/>
        <v>0</v>
      </c>
      <c r="AD258" s="230">
        <f t="shared" si="20"/>
        <v>0</v>
      </c>
      <c r="AE258" s="230">
        <f t="shared" si="20"/>
        <v>0</v>
      </c>
      <c r="AF258" s="231">
        <f t="shared" si="21"/>
        <v>1</v>
      </c>
    </row>
    <row r="259" spans="2:32" hidden="1" outlineLevel="1" x14ac:dyDescent="0.25">
      <c r="B259" s="232" t="s">
        <v>623</v>
      </c>
      <c r="C259" s="231">
        <v>1</v>
      </c>
      <c r="D259" s="230">
        <v>0</v>
      </c>
      <c r="E259" s="230">
        <v>0</v>
      </c>
      <c r="F259" s="230">
        <v>0</v>
      </c>
      <c r="G259" s="242">
        <v>0</v>
      </c>
      <c r="H259" s="243">
        <v>0</v>
      </c>
      <c r="I259" s="230">
        <v>0</v>
      </c>
      <c r="J259" s="230">
        <v>0</v>
      </c>
      <c r="K259" s="242">
        <v>0</v>
      </c>
      <c r="L259" s="243">
        <v>0</v>
      </c>
      <c r="M259" s="230">
        <v>0</v>
      </c>
      <c r="N259" s="230">
        <v>0</v>
      </c>
      <c r="O259" s="242">
        <v>0</v>
      </c>
      <c r="P259" s="243">
        <v>0</v>
      </c>
      <c r="Q259" s="230">
        <v>0</v>
      </c>
      <c r="R259" s="230">
        <v>0</v>
      </c>
      <c r="S259" s="242">
        <v>0</v>
      </c>
      <c r="T259" s="243">
        <v>0</v>
      </c>
      <c r="U259" s="230">
        <v>0</v>
      </c>
      <c r="V259" s="230">
        <v>0</v>
      </c>
      <c r="W259" s="242">
        <v>0</v>
      </c>
      <c r="X259" s="243">
        <v>0</v>
      </c>
      <c r="Y259" s="230">
        <v>0</v>
      </c>
      <c r="Z259" s="230">
        <v>0</v>
      </c>
      <c r="AA259" s="230">
        <v>0</v>
      </c>
      <c r="AB259" s="243">
        <f t="shared" si="20"/>
        <v>0</v>
      </c>
      <c r="AC259" s="230">
        <f t="shared" si="20"/>
        <v>0</v>
      </c>
      <c r="AD259" s="230">
        <f t="shared" si="20"/>
        <v>0</v>
      </c>
      <c r="AE259" s="230">
        <f t="shared" si="20"/>
        <v>0</v>
      </c>
      <c r="AF259" s="231">
        <f t="shared" si="21"/>
        <v>1</v>
      </c>
    </row>
    <row r="260" spans="2:32" hidden="1" outlineLevel="1" x14ac:dyDescent="0.25">
      <c r="B260" s="232" t="s">
        <v>624</v>
      </c>
      <c r="C260" s="231">
        <v>1</v>
      </c>
      <c r="D260" s="230">
        <v>0</v>
      </c>
      <c r="E260" s="230">
        <v>0</v>
      </c>
      <c r="F260" s="230">
        <v>0</v>
      </c>
      <c r="G260" s="242">
        <v>0</v>
      </c>
      <c r="H260" s="243">
        <v>0</v>
      </c>
      <c r="I260" s="230">
        <v>0</v>
      </c>
      <c r="J260" s="230">
        <v>0</v>
      </c>
      <c r="K260" s="242">
        <v>0</v>
      </c>
      <c r="L260" s="243">
        <v>0</v>
      </c>
      <c r="M260" s="230">
        <v>0</v>
      </c>
      <c r="N260" s="230">
        <v>0</v>
      </c>
      <c r="O260" s="242">
        <v>0</v>
      </c>
      <c r="P260" s="243">
        <v>0</v>
      </c>
      <c r="Q260" s="230">
        <v>0</v>
      </c>
      <c r="R260" s="230">
        <v>0</v>
      </c>
      <c r="S260" s="242">
        <v>0</v>
      </c>
      <c r="T260" s="243">
        <v>0</v>
      </c>
      <c r="U260" s="230">
        <v>0</v>
      </c>
      <c r="V260" s="230">
        <v>0</v>
      </c>
      <c r="W260" s="242">
        <v>0</v>
      </c>
      <c r="X260" s="243">
        <v>0</v>
      </c>
      <c r="Y260" s="230">
        <v>0</v>
      </c>
      <c r="Z260" s="230">
        <v>0</v>
      </c>
      <c r="AA260" s="230">
        <v>0</v>
      </c>
      <c r="AB260" s="243">
        <f t="shared" si="20"/>
        <v>0</v>
      </c>
      <c r="AC260" s="230">
        <f t="shared" si="20"/>
        <v>0</v>
      </c>
      <c r="AD260" s="230">
        <f t="shared" si="20"/>
        <v>0</v>
      </c>
      <c r="AE260" s="230">
        <f t="shared" si="20"/>
        <v>0</v>
      </c>
      <c r="AF260" s="231">
        <f t="shared" si="21"/>
        <v>1</v>
      </c>
    </row>
    <row r="261" spans="2:32" hidden="1" outlineLevel="1" x14ac:dyDescent="0.25">
      <c r="B261" s="232" t="s">
        <v>625</v>
      </c>
      <c r="C261" s="231">
        <v>1</v>
      </c>
      <c r="D261" s="230">
        <v>0</v>
      </c>
      <c r="E261" s="230">
        <v>0</v>
      </c>
      <c r="F261" s="230">
        <v>0</v>
      </c>
      <c r="G261" s="242">
        <v>0</v>
      </c>
      <c r="H261" s="243">
        <v>0</v>
      </c>
      <c r="I261" s="230">
        <v>0</v>
      </c>
      <c r="J261" s="230">
        <v>0</v>
      </c>
      <c r="K261" s="242">
        <v>0</v>
      </c>
      <c r="L261" s="243">
        <v>0</v>
      </c>
      <c r="M261" s="230">
        <v>0</v>
      </c>
      <c r="N261" s="230">
        <v>0</v>
      </c>
      <c r="O261" s="242">
        <v>0</v>
      </c>
      <c r="P261" s="243">
        <v>0</v>
      </c>
      <c r="Q261" s="230">
        <v>0</v>
      </c>
      <c r="R261" s="230">
        <v>0</v>
      </c>
      <c r="S261" s="242">
        <v>0</v>
      </c>
      <c r="T261" s="243">
        <v>0</v>
      </c>
      <c r="U261" s="230">
        <v>0</v>
      </c>
      <c r="V261" s="230">
        <v>0</v>
      </c>
      <c r="W261" s="242">
        <v>0</v>
      </c>
      <c r="X261" s="243">
        <v>0</v>
      </c>
      <c r="Y261" s="230">
        <v>0</v>
      </c>
      <c r="Z261" s="230">
        <v>0</v>
      </c>
      <c r="AA261" s="230">
        <v>0</v>
      </c>
      <c r="AB261" s="243">
        <f t="shared" si="20"/>
        <v>0</v>
      </c>
      <c r="AC261" s="230">
        <f t="shared" si="20"/>
        <v>0</v>
      </c>
      <c r="AD261" s="230">
        <f t="shared" si="20"/>
        <v>0</v>
      </c>
      <c r="AE261" s="230">
        <f t="shared" si="20"/>
        <v>0</v>
      </c>
      <c r="AF261" s="231">
        <f t="shared" si="21"/>
        <v>1</v>
      </c>
    </row>
    <row r="262" spans="2:32" hidden="1" outlineLevel="1" x14ac:dyDescent="0.25">
      <c r="B262" s="232" t="s">
        <v>626</v>
      </c>
      <c r="C262" s="231">
        <v>1</v>
      </c>
      <c r="D262" s="230">
        <v>0</v>
      </c>
      <c r="E262" s="230">
        <v>0</v>
      </c>
      <c r="F262" s="230">
        <v>0</v>
      </c>
      <c r="G262" s="242">
        <v>0</v>
      </c>
      <c r="H262" s="243">
        <v>0</v>
      </c>
      <c r="I262" s="230">
        <v>0</v>
      </c>
      <c r="J262" s="230">
        <v>0</v>
      </c>
      <c r="K262" s="242">
        <v>0</v>
      </c>
      <c r="L262" s="243">
        <v>0</v>
      </c>
      <c r="M262" s="230">
        <v>0</v>
      </c>
      <c r="N262" s="230">
        <v>0</v>
      </c>
      <c r="O262" s="242">
        <v>0</v>
      </c>
      <c r="P262" s="243">
        <v>0</v>
      </c>
      <c r="Q262" s="230">
        <v>0</v>
      </c>
      <c r="R262" s="230">
        <v>0</v>
      </c>
      <c r="S262" s="242">
        <v>0</v>
      </c>
      <c r="T262" s="243">
        <v>0</v>
      </c>
      <c r="U262" s="230">
        <v>0</v>
      </c>
      <c r="V262" s="230">
        <v>0</v>
      </c>
      <c r="W262" s="242">
        <v>0</v>
      </c>
      <c r="X262" s="243">
        <v>0</v>
      </c>
      <c r="Y262" s="230">
        <v>0</v>
      </c>
      <c r="Z262" s="230">
        <v>0</v>
      </c>
      <c r="AA262" s="230">
        <v>0</v>
      </c>
      <c r="AB262" s="243">
        <f t="shared" si="20"/>
        <v>0</v>
      </c>
      <c r="AC262" s="230">
        <f t="shared" si="20"/>
        <v>0</v>
      </c>
      <c r="AD262" s="230">
        <f t="shared" si="20"/>
        <v>0</v>
      </c>
      <c r="AE262" s="230">
        <f t="shared" si="20"/>
        <v>0</v>
      </c>
      <c r="AF262" s="231">
        <f t="shared" si="21"/>
        <v>1</v>
      </c>
    </row>
    <row r="263" spans="2:32" hidden="1" outlineLevel="1" x14ac:dyDescent="0.25">
      <c r="B263" s="232" t="s">
        <v>627</v>
      </c>
      <c r="C263" s="231">
        <v>1</v>
      </c>
      <c r="D263" s="230">
        <v>0</v>
      </c>
      <c r="E263" s="230">
        <v>0</v>
      </c>
      <c r="F263" s="230">
        <v>0</v>
      </c>
      <c r="G263" s="242">
        <v>0</v>
      </c>
      <c r="H263" s="243">
        <v>0</v>
      </c>
      <c r="I263" s="230">
        <v>0</v>
      </c>
      <c r="J263" s="230">
        <v>0</v>
      </c>
      <c r="K263" s="242">
        <v>0</v>
      </c>
      <c r="L263" s="243">
        <v>0</v>
      </c>
      <c r="M263" s="230">
        <v>0</v>
      </c>
      <c r="N263" s="230">
        <v>0</v>
      </c>
      <c r="O263" s="242">
        <v>0</v>
      </c>
      <c r="P263" s="243">
        <v>0</v>
      </c>
      <c r="Q263" s="230">
        <v>0</v>
      </c>
      <c r="R263" s="230">
        <v>0</v>
      </c>
      <c r="S263" s="242">
        <v>0</v>
      </c>
      <c r="T263" s="243">
        <v>0</v>
      </c>
      <c r="U263" s="230">
        <v>0</v>
      </c>
      <c r="V263" s="230">
        <v>0</v>
      </c>
      <c r="W263" s="242">
        <v>0</v>
      </c>
      <c r="X263" s="243">
        <v>0</v>
      </c>
      <c r="Y263" s="230">
        <v>0</v>
      </c>
      <c r="Z263" s="230">
        <v>0</v>
      </c>
      <c r="AA263" s="230">
        <v>0</v>
      </c>
      <c r="AB263" s="243">
        <f t="shared" si="20"/>
        <v>0</v>
      </c>
      <c r="AC263" s="230">
        <f t="shared" si="20"/>
        <v>0</v>
      </c>
      <c r="AD263" s="230">
        <f t="shared" si="20"/>
        <v>0</v>
      </c>
      <c r="AE263" s="230">
        <f t="shared" si="20"/>
        <v>0</v>
      </c>
      <c r="AF263" s="231">
        <f t="shared" si="21"/>
        <v>1</v>
      </c>
    </row>
    <row r="264" spans="2:32" hidden="1" outlineLevel="1" x14ac:dyDescent="0.25">
      <c r="B264" s="232" t="s">
        <v>628</v>
      </c>
      <c r="C264" s="231">
        <v>1</v>
      </c>
      <c r="D264" s="230">
        <v>0</v>
      </c>
      <c r="E264" s="230">
        <v>0</v>
      </c>
      <c r="F264" s="230">
        <v>0</v>
      </c>
      <c r="G264" s="242">
        <v>0</v>
      </c>
      <c r="H264" s="243">
        <v>0</v>
      </c>
      <c r="I264" s="230">
        <v>0</v>
      </c>
      <c r="J264" s="230">
        <v>0</v>
      </c>
      <c r="K264" s="242">
        <v>0</v>
      </c>
      <c r="L264" s="243">
        <v>0</v>
      </c>
      <c r="M264" s="230">
        <v>0</v>
      </c>
      <c r="N264" s="230">
        <v>0</v>
      </c>
      <c r="O264" s="242">
        <v>0</v>
      </c>
      <c r="P264" s="243">
        <v>0</v>
      </c>
      <c r="Q264" s="230">
        <v>0</v>
      </c>
      <c r="R264" s="230">
        <v>0</v>
      </c>
      <c r="S264" s="242">
        <v>0</v>
      </c>
      <c r="T264" s="243">
        <v>0</v>
      </c>
      <c r="U264" s="230">
        <v>0</v>
      </c>
      <c r="V264" s="230">
        <v>0</v>
      </c>
      <c r="W264" s="242">
        <v>0</v>
      </c>
      <c r="X264" s="243">
        <v>0</v>
      </c>
      <c r="Y264" s="230">
        <v>0</v>
      </c>
      <c r="Z264" s="230">
        <v>0</v>
      </c>
      <c r="AA264" s="230">
        <v>0</v>
      </c>
      <c r="AB264" s="243">
        <f t="shared" si="20"/>
        <v>0</v>
      </c>
      <c r="AC264" s="230">
        <f t="shared" si="20"/>
        <v>0</v>
      </c>
      <c r="AD264" s="230">
        <f t="shared" si="20"/>
        <v>0</v>
      </c>
      <c r="AE264" s="230">
        <f t="shared" ref="AE264:AE327" si="22">G264+K264+O264+S264+W264+AA264</f>
        <v>0</v>
      </c>
      <c r="AF264" s="231">
        <f t="shared" si="21"/>
        <v>1</v>
      </c>
    </row>
    <row r="265" spans="2:32" hidden="1" outlineLevel="1" x14ac:dyDescent="0.25">
      <c r="B265" s="232" t="s">
        <v>629</v>
      </c>
      <c r="C265" s="231">
        <v>1</v>
      </c>
      <c r="D265" s="230">
        <v>0</v>
      </c>
      <c r="E265" s="230">
        <v>0</v>
      </c>
      <c r="F265" s="230">
        <v>0</v>
      </c>
      <c r="G265" s="242">
        <v>0</v>
      </c>
      <c r="H265" s="243">
        <v>0</v>
      </c>
      <c r="I265" s="230">
        <v>0</v>
      </c>
      <c r="J265" s="230">
        <v>0</v>
      </c>
      <c r="K265" s="242">
        <v>0</v>
      </c>
      <c r="L265" s="243">
        <v>0</v>
      </c>
      <c r="M265" s="230">
        <v>0</v>
      </c>
      <c r="N265" s="230">
        <v>0</v>
      </c>
      <c r="O265" s="242">
        <v>0</v>
      </c>
      <c r="P265" s="243">
        <v>0</v>
      </c>
      <c r="Q265" s="230">
        <v>0</v>
      </c>
      <c r="R265" s="230">
        <v>0</v>
      </c>
      <c r="S265" s="242">
        <v>0</v>
      </c>
      <c r="T265" s="243">
        <v>0</v>
      </c>
      <c r="U265" s="230">
        <v>0</v>
      </c>
      <c r="V265" s="230">
        <v>0</v>
      </c>
      <c r="W265" s="242">
        <v>0</v>
      </c>
      <c r="X265" s="243">
        <v>0</v>
      </c>
      <c r="Y265" s="230">
        <v>0</v>
      </c>
      <c r="Z265" s="230">
        <v>0</v>
      </c>
      <c r="AA265" s="230">
        <v>0</v>
      </c>
      <c r="AB265" s="243">
        <f t="shared" ref="AB265:AE328" si="23">D265+H265+L265+P265+T265+X265</f>
        <v>0</v>
      </c>
      <c r="AC265" s="230">
        <f t="shared" si="23"/>
        <v>0</v>
      </c>
      <c r="AD265" s="230">
        <f t="shared" si="23"/>
        <v>0</v>
      </c>
      <c r="AE265" s="230">
        <f t="shared" si="22"/>
        <v>0</v>
      </c>
      <c r="AF265" s="231">
        <f t="shared" ref="AF265:AF328" si="24">C265+AB265+AC265+AD265+AE265</f>
        <v>1</v>
      </c>
    </row>
    <row r="266" spans="2:32" hidden="1" outlineLevel="1" x14ac:dyDescent="0.25">
      <c r="B266" s="232" t="s">
        <v>630</v>
      </c>
      <c r="C266" s="231">
        <v>1</v>
      </c>
      <c r="D266" s="230">
        <v>0</v>
      </c>
      <c r="E266" s="230">
        <v>0</v>
      </c>
      <c r="F266" s="230">
        <v>0</v>
      </c>
      <c r="G266" s="242">
        <v>0</v>
      </c>
      <c r="H266" s="243">
        <v>0</v>
      </c>
      <c r="I266" s="230">
        <v>0</v>
      </c>
      <c r="J266" s="230">
        <v>0</v>
      </c>
      <c r="K266" s="242">
        <v>0</v>
      </c>
      <c r="L266" s="243">
        <v>0</v>
      </c>
      <c r="M266" s="230">
        <v>0</v>
      </c>
      <c r="N266" s="230">
        <v>0</v>
      </c>
      <c r="O266" s="242">
        <v>0</v>
      </c>
      <c r="P266" s="243">
        <v>0</v>
      </c>
      <c r="Q266" s="230">
        <v>0</v>
      </c>
      <c r="R266" s="230">
        <v>0</v>
      </c>
      <c r="S266" s="242">
        <v>0</v>
      </c>
      <c r="T266" s="243">
        <v>0</v>
      </c>
      <c r="U266" s="230">
        <v>0</v>
      </c>
      <c r="V266" s="230">
        <v>0</v>
      </c>
      <c r="W266" s="242">
        <v>0</v>
      </c>
      <c r="X266" s="243">
        <v>0</v>
      </c>
      <c r="Y266" s="230">
        <v>0</v>
      </c>
      <c r="Z266" s="230">
        <v>0</v>
      </c>
      <c r="AA266" s="230">
        <v>0</v>
      </c>
      <c r="AB266" s="243">
        <f t="shared" si="23"/>
        <v>0</v>
      </c>
      <c r="AC266" s="230">
        <f t="shared" si="23"/>
        <v>0</v>
      </c>
      <c r="AD266" s="230">
        <f t="shared" si="23"/>
        <v>0</v>
      </c>
      <c r="AE266" s="230">
        <f t="shared" si="22"/>
        <v>0</v>
      </c>
      <c r="AF266" s="231">
        <f t="shared" si="24"/>
        <v>1</v>
      </c>
    </row>
    <row r="267" spans="2:32" hidden="1" outlineLevel="1" x14ac:dyDescent="0.25">
      <c r="B267" s="232" t="s">
        <v>631</v>
      </c>
      <c r="C267" s="231">
        <v>1</v>
      </c>
      <c r="D267" s="230">
        <v>0</v>
      </c>
      <c r="E267" s="230">
        <v>0</v>
      </c>
      <c r="F267" s="230">
        <v>0</v>
      </c>
      <c r="G267" s="242">
        <v>0</v>
      </c>
      <c r="H267" s="243">
        <v>0</v>
      </c>
      <c r="I267" s="230">
        <v>0</v>
      </c>
      <c r="J267" s="230">
        <v>0</v>
      </c>
      <c r="K267" s="242">
        <v>0</v>
      </c>
      <c r="L267" s="243">
        <v>0</v>
      </c>
      <c r="M267" s="230">
        <v>0</v>
      </c>
      <c r="N267" s="230">
        <v>0</v>
      </c>
      <c r="O267" s="242">
        <v>0</v>
      </c>
      <c r="P267" s="243">
        <v>0</v>
      </c>
      <c r="Q267" s="230">
        <v>0</v>
      </c>
      <c r="R267" s="230">
        <v>0</v>
      </c>
      <c r="S267" s="242">
        <v>0</v>
      </c>
      <c r="T267" s="243">
        <v>0</v>
      </c>
      <c r="U267" s="230">
        <v>0</v>
      </c>
      <c r="V267" s="230">
        <v>0</v>
      </c>
      <c r="W267" s="242">
        <v>0</v>
      </c>
      <c r="X267" s="243">
        <v>0</v>
      </c>
      <c r="Y267" s="230">
        <v>0</v>
      </c>
      <c r="Z267" s="230">
        <v>0</v>
      </c>
      <c r="AA267" s="230">
        <v>0</v>
      </c>
      <c r="AB267" s="243">
        <f t="shared" si="23"/>
        <v>0</v>
      </c>
      <c r="AC267" s="230">
        <f t="shared" si="23"/>
        <v>0</v>
      </c>
      <c r="AD267" s="230">
        <f t="shared" si="23"/>
        <v>0</v>
      </c>
      <c r="AE267" s="230">
        <f t="shared" si="22"/>
        <v>0</v>
      </c>
      <c r="AF267" s="231">
        <f t="shared" si="24"/>
        <v>1</v>
      </c>
    </row>
    <row r="268" spans="2:32" hidden="1" outlineLevel="1" x14ac:dyDescent="0.25">
      <c r="B268" s="232" t="s">
        <v>632</v>
      </c>
      <c r="C268" s="231">
        <v>1</v>
      </c>
      <c r="D268" s="230">
        <v>0</v>
      </c>
      <c r="E268" s="230">
        <v>0</v>
      </c>
      <c r="F268" s="230">
        <v>0</v>
      </c>
      <c r="G268" s="242">
        <v>0</v>
      </c>
      <c r="H268" s="243">
        <v>0</v>
      </c>
      <c r="I268" s="230">
        <v>0</v>
      </c>
      <c r="J268" s="230">
        <v>0</v>
      </c>
      <c r="K268" s="242">
        <v>0</v>
      </c>
      <c r="L268" s="243">
        <v>0</v>
      </c>
      <c r="M268" s="230">
        <v>0</v>
      </c>
      <c r="N268" s="230">
        <v>0</v>
      </c>
      <c r="O268" s="242">
        <v>0</v>
      </c>
      <c r="P268" s="243">
        <v>0</v>
      </c>
      <c r="Q268" s="230">
        <v>0</v>
      </c>
      <c r="R268" s="230">
        <v>0</v>
      </c>
      <c r="S268" s="242">
        <v>0</v>
      </c>
      <c r="T268" s="243">
        <v>0</v>
      </c>
      <c r="U268" s="230">
        <v>0</v>
      </c>
      <c r="V268" s="230">
        <v>0</v>
      </c>
      <c r="W268" s="242">
        <v>0</v>
      </c>
      <c r="X268" s="243">
        <v>0</v>
      </c>
      <c r="Y268" s="230">
        <v>0</v>
      </c>
      <c r="Z268" s="230">
        <v>0</v>
      </c>
      <c r="AA268" s="230">
        <v>0</v>
      </c>
      <c r="AB268" s="243">
        <f t="shared" si="23"/>
        <v>0</v>
      </c>
      <c r="AC268" s="230">
        <f t="shared" si="23"/>
        <v>0</v>
      </c>
      <c r="AD268" s="230">
        <f t="shared" si="23"/>
        <v>0</v>
      </c>
      <c r="AE268" s="230">
        <f t="shared" si="22"/>
        <v>0</v>
      </c>
      <c r="AF268" s="231">
        <f t="shared" si="24"/>
        <v>1</v>
      </c>
    </row>
    <row r="269" spans="2:32" hidden="1" outlineLevel="1" x14ac:dyDescent="0.25">
      <c r="B269" s="232" t="s">
        <v>633</v>
      </c>
      <c r="C269" s="231">
        <v>1</v>
      </c>
      <c r="D269" s="230">
        <v>0</v>
      </c>
      <c r="E269" s="230">
        <v>0</v>
      </c>
      <c r="F269" s="230">
        <v>0</v>
      </c>
      <c r="G269" s="242">
        <v>0</v>
      </c>
      <c r="H269" s="243">
        <v>0</v>
      </c>
      <c r="I269" s="230">
        <v>0</v>
      </c>
      <c r="J269" s="230">
        <v>0</v>
      </c>
      <c r="K269" s="242">
        <v>0</v>
      </c>
      <c r="L269" s="243">
        <v>0</v>
      </c>
      <c r="M269" s="230">
        <v>0</v>
      </c>
      <c r="N269" s="230">
        <v>0</v>
      </c>
      <c r="O269" s="242">
        <v>0</v>
      </c>
      <c r="P269" s="243">
        <v>0</v>
      </c>
      <c r="Q269" s="230">
        <v>0</v>
      </c>
      <c r="R269" s="230">
        <v>0</v>
      </c>
      <c r="S269" s="242">
        <v>0</v>
      </c>
      <c r="T269" s="243">
        <v>0</v>
      </c>
      <c r="U269" s="230">
        <v>0</v>
      </c>
      <c r="V269" s="230">
        <v>0</v>
      </c>
      <c r="W269" s="242">
        <v>0</v>
      </c>
      <c r="X269" s="243">
        <v>0</v>
      </c>
      <c r="Y269" s="230">
        <v>0</v>
      </c>
      <c r="Z269" s="230">
        <v>0</v>
      </c>
      <c r="AA269" s="230">
        <v>0</v>
      </c>
      <c r="AB269" s="243">
        <f t="shared" si="23"/>
        <v>0</v>
      </c>
      <c r="AC269" s="230">
        <f t="shared" si="23"/>
        <v>0</v>
      </c>
      <c r="AD269" s="230">
        <f t="shared" si="23"/>
        <v>0</v>
      </c>
      <c r="AE269" s="230">
        <f t="shared" si="22"/>
        <v>0</v>
      </c>
      <c r="AF269" s="231">
        <f t="shared" si="24"/>
        <v>1</v>
      </c>
    </row>
    <row r="270" spans="2:32" hidden="1" outlineLevel="1" x14ac:dyDescent="0.25">
      <c r="B270" s="232" t="s">
        <v>634</v>
      </c>
      <c r="C270" s="231">
        <v>1</v>
      </c>
      <c r="D270" s="230">
        <v>0</v>
      </c>
      <c r="E270" s="230">
        <v>0</v>
      </c>
      <c r="F270" s="230">
        <v>0</v>
      </c>
      <c r="G270" s="242">
        <v>0</v>
      </c>
      <c r="H270" s="243">
        <v>0</v>
      </c>
      <c r="I270" s="230">
        <v>0</v>
      </c>
      <c r="J270" s="230">
        <v>0</v>
      </c>
      <c r="K270" s="242">
        <v>0</v>
      </c>
      <c r="L270" s="243">
        <v>0</v>
      </c>
      <c r="M270" s="230">
        <v>0</v>
      </c>
      <c r="N270" s="230">
        <v>0</v>
      </c>
      <c r="O270" s="242">
        <v>0</v>
      </c>
      <c r="P270" s="243">
        <v>0</v>
      </c>
      <c r="Q270" s="230">
        <v>0</v>
      </c>
      <c r="R270" s="230">
        <v>0</v>
      </c>
      <c r="S270" s="242">
        <v>0</v>
      </c>
      <c r="T270" s="243">
        <v>0</v>
      </c>
      <c r="U270" s="230">
        <v>0</v>
      </c>
      <c r="V270" s="230">
        <v>0</v>
      </c>
      <c r="W270" s="242">
        <v>0</v>
      </c>
      <c r="X270" s="243">
        <v>0</v>
      </c>
      <c r="Y270" s="230">
        <v>0</v>
      </c>
      <c r="Z270" s="230">
        <v>0</v>
      </c>
      <c r="AA270" s="230">
        <v>0</v>
      </c>
      <c r="AB270" s="243">
        <f t="shared" si="23"/>
        <v>0</v>
      </c>
      <c r="AC270" s="230">
        <f t="shared" si="23"/>
        <v>0</v>
      </c>
      <c r="AD270" s="230">
        <f t="shared" si="23"/>
        <v>0</v>
      </c>
      <c r="AE270" s="230">
        <f t="shared" si="22"/>
        <v>0</v>
      </c>
      <c r="AF270" s="231">
        <f t="shared" si="24"/>
        <v>1</v>
      </c>
    </row>
    <row r="271" spans="2:32" hidden="1" outlineLevel="1" x14ac:dyDescent="0.25">
      <c r="B271" s="232" t="s">
        <v>635</v>
      </c>
      <c r="C271" s="231">
        <v>1</v>
      </c>
      <c r="D271" s="230">
        <v>0</v>
      </c>
      <c r="E271" s="230">
        <v>0</v>
      </c>
      <c r="F271" s="230">
        <v>0</v>
      </c>
      <c r="G271" s="242">
        <v>0</v>
      </c>
      <c r="H271" s="243">
        <v>0</v>
      </c>
      <c r="I271" s="230">
        <v>0</v>
      </c>
      <c r="J271" s="230">
        <v>0</v>
      </c>
      <c r="K271" s="242">
        <v>0</v>
      </c>
      <c r="L271" s="243">
        <v>0</v>
      </c>
      <c r="M271" s="230">
        <v>0</v>
      </c>
      <c r="N271" s="230">
        <v>0</v>
      </c>
      <c r="O271" s="242">
        <v>0</v>
      </c>
      <c r="P271" s="243">
        <v>0</v>
      </c>
      <c r="Q271" s="230">
        <v>0</v>
      </c>
      <c r="R271" s="230">
        <v>0</v>
      </c>
      <c r="S271" s="242">
        <v>0</v>
      </c>
      <c r="T271" s="243">
        <v>0</v>
      </c>
      <c r="U271" s="230">
        <v>0</v>
      </c>
      <c r="V271" s="230">
        <v>0</v>
      </c>
      <c r="W271" s="242">
        <v>0</v>
      </c>
      <c r="X271" s="243">
        <v>0</v>
      </c>
      <c r="Y271" s="230">
        <v>0</v>
      </c>
      <c r="Z271" s="230">
        <v>0</v>
      </c>
      <c r="AA271" s="230">
        <v>0</v>
      </c>
      <c r="AB271" s="243">
        <f t="shared" si="23"/>
        <v>0</v>
      </c>
      <c r="AC271" s="230">
        <f t="shared" si="23"/>
        <v>0</v>
      </c>
      <c r="AD271" s="230">
        <f t="shared" si="23"/>
        <v>0</v>
      </c>
      <c r="AE271" s="230">
        <f t="shared" si="22"/>
        <v>0</v>
      </c>
      <c r="AF271" s="231">
        <f t="shared" si="24"/>
        <v>1</v>
      </c>
    </row>
    <row r="272" spans="2:32" hidden="1" outlineLevel="1" x14ac:dyDescent="0.25">
      <c r="B272" s="232" t="s">
        <v>636</v>
      </c>
      <c r="C272" s="231">
        <v>1</v>
      </c>
      <c r="D272" s="230">
        <v>0</v>
      </c>
      <c r="E272" s="230">
        <v>0</v>
      </c>
      <c r="F272" s="230">
        <v>0</v>
      </c>
      <c r="G272" s="242">
        <v>0</v>
      </c>
      <c r="H272" s="243">
        <v>0</v>
      </c>
      <c r="I272" s="230">
        <v>0</v>
      </c>
      <c r="J272" s="230">
        <v>0</v>
      </c>
      <c r="K272" s="242">
        <v>0</v>
      </c>
      <c r="L272" s="243">
        <v>0</v>
      </c>
      <c r="M272" s="230">
        <v>0</v>
      </c>
      <c r="N272" s="230">
        <v>0</v>
      </c>
      <c r="O272" s="242">
        <v>0</v>
      </c>
      <c r="P272" s="243">
        <v>0</v>
      </c>
      <c r="Q272" s="230">
        <v>0</v>
      </c>
      <c r="R272" s="230">
        <v>0</v>
      </c>
      <c r="S272" s="242">
        <v>0</v>
      </c>
      <c r="T272" s="243">
        <v>0</v>
      </c>
      <c r="U272" s="230">
        <v>0</v>
      </c>
      <c r="V272" s="230">
        <v>0</v>
      </c>
      <c r="W272" s="242">
        <v>0</v>
      </c>
      <c r="X272" s="243">
        <v>0</v>
      </c>
      <c r="Y272" s="230">
        <v>0</v>
      </c>
      <c r="Z272" s="230">
        <v>0</v>
      </c>
      <c r="AA272" s="230">
        <v>0</v>
      </c>
      <c r="AB272" s="243">
        <f t="shared" si="23"/>
        <v>0</v>
      </c>
      <c r="AC272" s="230">
        <f t="shared" si="23"/>
        <v>0</v>
      </c>
      <c r="AD272" s="230">
        <f t="shared" si="23"/>
        <v>0</v>
      </c>
      <c r="AE272" s="230">
        <f t="shared" si="22"/>
        <v>0</v>
      </c>
      <c r="AF272" s="231">
        <f t="shared" si="24"/>
        <v>1</v>
      </c>
    </row>
    <row r="273" spans="2:32" hidden="1" outlineLevel="1" x14ac:dyDescent="0.25">
      <c r="B273" s="232" t="s">
        <v>637</v>
      </c>
      <c r="C273" s="231">
        <v>1</v>
      </c>
      <c r="D273" s="230">
        <v>0</v>
      </c>
      <c r="E273" s="230">
        <v>0</v>
      </c>
      <c r="F273" s="230">
        <v>0</v>
      </c>
      <c r="G273" s="242">
        <v>0</v>
      </c>
      <c r="H273" s="243">
        <v>0</v>
      </c>
      <c r="I273" s="230">
        <v>0</v>
      </c>
      <c r="J273" s="230">
        <v>0</v>
      </c>
      <c r="K273" s="242">
        <v>0</v>
      </c>
      <c r="L273" s="243">
        <v>0</v>
      </c>
      <c r="M273" s="230">
        <v>0</v>
      </c>
      <c r="N273" s="230">
        <v>0</v>
      </c>
      <c r="O273" s="242">
        <v>0</v>
      </c>
      <c r="P273" s="243">
        <v>0</v>
      </c>
      <c r="Q273" s="230">
        <v>0</v>
      </c>
      <c r="R273" s="230">
        <v>0</v>
      </c>
      <c r="S273" s="242">
        <v>0</v>
      </c>
      <c r="T273" s="243">
        <v>0</v>
      </c>
      <c r="U273" s="230">
        <v>0</v>
      </c>
      <c r="V273" s="230">
        <v>0</v>
      </c>
      <c r="W273" s="242">
        <v>0</v>
      </c>
      <c r="X273" s="243">
        <v>0</v>
      </c>
      <c r="Y273" s="230">
        <v>0</v>
      </c>
      <c r="Z273" s="230">
        <v>0</v>
      </c>
      <c r="AA273" s="230">
        <v>0</v>
      </c>
      <c r="AB273" s="243">
        <f t="shared" si="23"/>
        <v>0</v>
      </c>
      <c r="AC273" s="230">
        <f t="shared" si="23"/>
        <v>0</v>
      </c>
      <c r="AD273" s="230">
        <f t="shared" si="23"/>
        <v>0</v>
      </c>
      <c r="AE273" s="230">
        <f t="shared" si="22"/>
        <v>0</v>
      </c>
      <c r="AF273" s="231">
        <f t="shared" si="24"/>
        <v>1</v>
      </c>
    </row>
    <row r="274" spans="2:32" hidden="1" outlineLevel="1" x14ac:dyDescent="0.25">
      <c r="B274" s="232" t="s">
        <v>638</v>
      </c>
      <c r="C274" s="231">
        <v>1</v>
      </c>
      <c r="D274" s="230">
        <v>0</v>
      </c>
      <c r="E274" s="230">
        <v>0</v>
      </c>
      <c r="F274" s="230">
        <v>0</v>
      </c>
      <c r="G274" s="242">
        <v>0</v>
      </c>
      <c r="H274" s="243">
        <v>0</v>
      </c>
      <c r="I274" s="230">
        <v>0</v>
      </c>
      <c r="J274" s="230">
        <v>0</v>
      </c>
      <c r="K274" s="242">
        <v>0</v>
      </c>
      <c r="L274" s="243">
        <v>0</v>
      </c>
      <c r="M274" s="230">
        <v>0</v>
      </c>
      <c r="N274" s="230">
        <v>0</v>
      </c>
      <c r="O274" s="242">
        <v>0</v>
      </c>
      <c r="P274" s="243">
        <v>0</v>
      </c>
      <c r="Q274" s="230">
        <v>0</v>
      </c>
      <c r="R274" s="230">
        <v>0</v>
      </c>
      <c r="S274" s="242">
        <v>0</v>
      </c>
      <c r="T274" s="243">
        <v>0</v>
      </c>
      <c r="U274" s="230">
        <v>0</v>
      </c>
      <c r="V274" s="230">
        <v>0</v>
      </c>
      <c r="W274" s="242">
        <v>0</v>
      </c>
      <c r="X274" s="243">
        <v>0</v>
      </c>
      <c r="Y274" s="230">
        <v>0</v>
      </c>
      <c r="Z274" s="230">
        <v>0</v>
      </c>
      <c r="AA274" s="230">
        <v>0</v>
      </c>
      <c r="AB274" s="243">
        <f t="shared" si="23"/>
        <v>0</v>
      </c>
      <c r="AC274" s="230">
        <f t="shared" si="23"/>
        <v>0</v>
      </c>
      <c r="AD274" s="230">
        <f t="shared" si="23"/>
        <v>0</v>
      </c>
      <c r="AE274" s="230">
        <f t="shared" si="22"/>
        <v>0</v>
      </c>
      <c r="AF274" s="231">
        <f t="shared" si="24"/>
        <v>1</v>
      </c>
    </row>
    <row r="275" spans="2:32" hidden="1" outlineLevel="1" x14ac:dyDescent="0.25">
      <c r="B275" s="232" t="s">
        <v>639</v>
      </c>
      <c r="C275" s="231">
        <v>1</v>
      </c>
      <c r="D275" s="230">
        <v>0</v>
      </c>
      <c r="E275" s="230">
        <v>0</v>
      </c>
      <c r="F275" s="230">
        <v>0</v>
      </c>
      <c r="G275" s="242">
        <v>0</v>
      </c>
      <c r="H275" s="243">
        <v>0</v>
      </c>
      <c r="I275" s="230">
        <v>0</v>
      </c>
      <c r="J275" s="230">
        <v>0</v>
      </c>
      <c r="K275" s="242">
        <v>0</v>
      </c>
      <c r="L275" s="243">
        <v>0</v>
      </c>
      <c r="M275" s="230">
        <v>0</v>
      </c>
      <c r="N275" s="230">
        <v>0</v>
      </c>
      <c r="O275" s="242">
        <v>0</v>
      </c>
      <c r="P275" s="243">
        <v>0</v>
      </c>
      <c r="Q275" s="230">
        <v>0</v>
      </c>
      <c r="R275" s="230">
        <v>0</v>
      </c>
      <c r="S275" s="242">
        <v>0</v>
      </c>
      <c r="T275" s="243">
        <v>0</v>
      </c>
      <c r="U275" s="230">
        <v>0</v>
      </c>
      <c r="V275" s="230">
        <v>0</v>
      </c>
      <c r="W275" s="242">
        <v>0</v>
      </c>
      <c r="X275" s="243">
        <v>0</v>
      </c>
      <c r="Y275" s="230">
        <v>0</v>
      </c>
      <c r="Z275" s="230">
        <v>0</v>
      </c>
      <c r="AA275" s="230">
        <v>0</v>
      </c>
      <c r="AB275" s="243">
        <f t="shared" si="23"/>
        <v>0</v>
      </c>
      <c r="AC275" s="230">
        <f t="shared" si="23"/>
        <v>0</v>
      </c>
      <c r="AD275" s="230">
        <f t="shared" si="23"/>
        <v>0</v>
      </c>
      <c r="AE275" s="230">
        <f t="shared" si="22"/>
        <v>0</v>
      </c>
      <c r="AF275" s="231">
        <f t="shared" si="24"/>
        <v>1</v>
      </c>
    </row>
    <row r="276" spans="2:32" hidden="1" outlineLevel="1" x14ac:dyDescent="0.25">
      <c r="B276" s="232" t="s">
        <v>640</v>
      </c>
      <c r="C276" s="231">
        <v>1</v>
      </c>
      <c r="D276" s="230">
        <v>0</v>
      </c>
      <c r="E276" s="230">
        <v>0</v>
      </c>
      <c r="F276" s="230">
        <v>0</v>
      </c>
      <c r="G276" s="242">
        <v>0</v>
      </c>
      <c r="H276" s="243">
        <v>0</v>
      </c>
      <c r="I276" s="230">
        <v>0</v>
      </c>
      <c r="J276" s="230">
        <v>0</v>
      </c>
      <c r="K276" s="242">
        <v>0</v>
      </c>
      <c r="L276" s="243">
        <v>0</v>
      </c>
      <c r="M276" s="230">
        <v>0</v>
      </c>
      <c r="N276" s="230">
        <v>0</v>
      </c>
      <c r="O276" s="242">
        <v>0</v>
      </c>
      <c r="P276" s="243">
        <v>0</v>
      </c>
      <c r="Q276" s="230">
        <v>0</v>
      </c>
      <c r="R276" s="230">
        <v>0</v>
      </c>
      <c r="S276" s="242">
        <v>0</v>
      </c>
      <c r="T276" s="243">
        <v>0</v>
      </c>
      <c r="U276" s="230">
        <v>0</v>
      </c>
      <c r="V276" s="230">
        <v>0</v>
      </c>
      <c r="W276" s="242">
        <v>0</v>
      </c>
      <c r="X276" s="243">
        <v>0</v>
      </c>
      <c r="Y276" s="230">
        <v>0</v>
      </c>
      <c r="Z276" s="230">
        <v>0</v>
      </c>
      <c r="AA276" s="230">
        <v>0</v>
      </c>
      <c r="AB276" s="243">
        <f t="shared" si="23"/>
        <v>0</v>
      </c>
      <c r="AC276" s="230">
        <f t="shared" si="23"/>
        <v>0</v>
      </c>
      <c r="AD276" s="230">
        <f t="shared" si="23"/>
        <v>0</v>
      </c>
      <c r="AE276" s="230">
        <f t="shared" si="22"/>
        <v>0</v>
      </c>
      <c r="AF276" s="231">
        <f t="shared" si="24"/>
        <v>1</v>
      </c>
    </row>
    <row r="277" spans="2:32" hidden="1" outlineLevel="1" x14ac:dyDescent="0.25">
      <c r="B277" s="232" t="s">
        <v>641</v>
      </c>
      <c r="C277" s="231">
        <v>1</v>
      </c>
      <c r="D277" s="230">
        <v>0</v>
      </c>
      <c r="E277" s="230">
        <v>0</v>
      </c>
      <c r="F277" s="230">
        <v>0</v>
      </c>
      <c r="G277" s="242">
        <v>0</v>
      </c>
      <c r="H277" s="243">
        <v>0</v>
      </c>
      <c r="I277" s="230">
        <v>0</v>
      </c>
      <c r="J277" s="230">
        <v>0</v>
      </c>
      <c r="K277" s="242">
        <v>0</v>
      </c>
      <c r="L277" s="243">
        <v>0</v>
      </c>
      <c r="M277" s="230">
        <v>0</v>
      </c>
      <c r="N277" s="230">
        <v>0</v>
      </c>
      <c r="O277" s="242">
        <v>0</v>
      </c>
      <c r="P277" s="243">
        <v>0</v>
      </c>
      <c r="Q277" s="230">
        <v>0</v>
      </c>
      <c r="R277" s="230">
        <v>0</v>
      </c>
      <c r="S277" s="242">
        <v>0</v>
      </c>
      <c r="T277" s="243">
        <v>0</v>
      </c>
      <c r="U277" s="230">
        <v>0</v>
      </c>
      <c r="V277" s="230">
        <v>0</v>
      </c>
      <c r="W277" s="242">
        <v>0</v>
      </c>
      <c r="X277" s="243">
        <v>0</v>
      </c>
      <c r="Y277" s="230">
        <v>0</v>
      </c>
      <c r="Z277" s="230">
        <v>0</v>
      </c>
      <c r="AA277" s="230">
        <v>0</v>
      </c>
      <c r="AB277" s="243">
        <f t="shared" si="23"/>
        <v>0</v>
      </c>
      <c r="AC277" s="230">
        <f t="shared" si="23"/>
        <v>0</v>
      </c>
      <c r="AD277" s="230">
        <f t="shared" si="23"/>
        <v>0</v>
      </c>
      <c r="AE277" s="230">
        <f t="shared" si="22"/>
        <v>0</v>
      </c>
      <c r="AF277" s="231">
        <f t="shared" si="24"/>
        <v>1</v>
      </c>
    </row>
    <row r="278" spans="2:32" hidden="1" outlineLevel="1" x14ac:dyDescent="0.25">
      <c r="B278" s="232" t="s">
        <v>642</v>
      </c>
      <c r="C278" s="231">
        <v>1</v>
      </c>
      <c r="D278" s="230">
        <v>0</v>
      </c>
      <c r="E278" s="230">
        <v>0</v>
      </c>
      <c r="F278" s="230">
        <v>0</v>
      </c>
      <c r="G278" s="242">
        <v>0</v>
      </c>
      <c r="H278" s="243">
        <v>0</v>
      </c>
      <c r="I278" s="230">
        <v>0</v>
      </c>
      <c r="J278" s="230">
        <v>0</v>
      </c>
      <c r="K278" s="242">
        <v>0</v>
      </c>
      <c r="L278" s="243">
        <v>0</v>
      </c>
      <c r="M278" s="230">
        <v>0</v>
      </c>
      <c r="N278" s="230">
        <v>0</v>
      </c>
      <c r="O278" s="242">
        <v>0</v>
      </c>
      <c r="P278" s="243">
        <v>0</v>
      </c>
      <c r="Q278" s="230">
        <v>0</v>
      </c>
      <c r="R278" s="230">
        <v>0</v>
      </c>
      <c r="S278" s="242">
        <v>0</v>
      </c>
      <c r="T278" s="243">
        <v>0</v>
      </c>
      <c r="U278" s="230">
        <v>0</v>
      </c>
      <c r="V278" s="230">
        <v>0</v>
      </c>
      <c r="W278" s="242">
        <v>0</v>
      </c>
      <c r="X278" s="243">
        <v>0</v>
      </c>
      <c r="Y278" s="230">
        <v>0</v>
      </c>
      <c r="Z278" s="230">
        <v>0</v>
      </c>
      <c r="AA278" s="230">
        <v>0</v>
      </c>
      <c r="AB278" s="243">
        <f t="shared" si="23"/>
        <v>0</v>
      </c>
      <c r="AC278" s="230">
        <f t="shared" si="23"/>
        <v>0</v>
      </c>
      <c r="AD278" s="230">
        <f t="shared" si="23"/>
        <v>0</v>
      </c>
      <c r="AE278" s="230">
        <f t="shared" si="22"/>
        <v>0</v>
      </c>
      <c r="AF278" s="231">
        <f t="shared" si="24"/>
        <v>1</v>
      </c>
    </row>
    <row r="279" spans="2:32" hidden="1" outlineLevel="1" x14ac:dyDescent="0.25">
      <c r="B279" s="232" t="s">
        <v>643</v>
      </c>
      <c r="C279" s="231">
        <v>1</v>
      </c>
      <c r="D279" s="230">
        <v>0</v>
      </c>
      <c r="E279" s="230">
        <v>0</v>
      </c>
      <c r="F279" s="230">
        <v>0</v>
      </c>
      <c r="G279" s="242">
        <v>0</v>
      </c>
      <c r="H279" s="243">
        <v>0</v>
      </c>
      <c r="I279" s="230">
        <v>0</v>
      </c>
      <c r="J279" s="230">
        <v>0</v>
      </c>
      <c r="K279" s="242">
        <v>0</v>
      </c>
      <c r="L279" s="243">
        <v>0</v>
      </c>
      <c r="M279" s="230">
        <v>0</v>
      </c>
      <c r="N279" s="230">
        <v>0</v>
      </c>
      <c r="O279" s="242">
        <v>0</v>
      </c>
      <c r="P279" s="243">
        <v>0</v>
      </c>
      <c r="Q279" s="230">
        <v>0</v>
      </c>
      <c r="R279" s="230">
        <v>0</v>
      </c>
      <c r="S279" s="242">
        <v>0</v>
      </c>
      <c r="T279" s="243">
        <v>0</v>
      </c>
      <c r="U279" s="230">
        <v>0</v>
      </c>
      <c r="V279" s="230">
        <v>0</v>
      </c>
      <c r="W279" s="242">
        <v>0</v>
      </c>
      <c r="X279" s="243">
        <v>0</v>
      </c>
      <c r="Y279" s="230">
        <v>0</v>
      </c>
      <c r="Z279" s="230">
        <v>0</v>
      </c>
      <c r="AA279" s="230">
        <v>0</v>
      </c>
      <c r="AB279" s="243">
        <f t="shared" si="23"/>
        <v>0</v>
      </c>
      <c r="AC279" s="230">
        <f t="shared" si="23"/>
        <v>0</v>
      </c>
      <c r="AD279" s="230">
        <f t="shared" si="23"/>
        <v>0</v>
      </c>
      <c r="AE279" s="230">
        <f t="shared" si="22"/>
        <v>0</v>
      </c>
      <c r="AF279" s="231">
        <f t="shared" si="24"/>
        <v>1</v>
      </c>
    </row>
    <row r="280" spans="2:32" hidden="1" outlineLevel="1" x14ac:dyDescent="0.25">
      <c r="B280" s="232" t="s">
        <v>644</v>
      </c>
      <c r="C280" s="231">
        <v>1</v>
      </c>
      <c r="D280" s="230">
        <v>0</v>
      </c>
      <c r="E280" s="230">
        <v>0</v>
      </c>
      <c r="F280" s="230">
        <v>0</v>
      </c>
      <c r="G280" s="242">
        <v>0</v>
      </c>
      <c r="H280" s="243">
        <v>0</v>
      </c>
      <c r="I280" s="230">
        <v>0</v>
      </c>
      <c r="J280" s="230">
        <v>0</v>
      </c>
      <c r="K280" s="242">
        <v>0</v>
      </c>
      <c r="L280" s="243">
        <v>0</v>
      </c>
      <c r="M280" s="230">
        <v>0</v>
      </c>
      <c r="N280" s="230">
        <v>0</v>
      </c>
      <c r="O280" s="242">
        <v>0</v>
      </c>
      <c r="P280" s="243">
        <v>0</v>
      </c>
      <c r="Q280" s="230">
        <v>0</v>
      </c>
      <c r="R280" s="230">
        <v>0</v>
      </c>
      <c r="S280" s="242">
        <v>0</v>
      </c>
      <c r="T280" s="243">
        <v>0</v>
      </c>
      <c r="U280" s="230">
        <v>0</v>
      </c>
      <c r="V280" s="230">
        <v>0</v>
      </c>
      <c r="W280" s="242">
        <v>0</v>
      </c>
      <c r="X280" s="243">
        <v>0</v>
      </c>
      <c r="Y280" s="230">
        <v>0</v>
      </c>
      <c r="Z280" s="230">
        <v>0</v>
      </c>
      <c r="AA280" s="230">
        <v>0</v>
      </c>
      <c r="AB280" s="243">
        <f t="shared" si="23"/>
        <v>0</v>
      </c>
      <c r="AC280" s="230">
        <f t="shared" si="23"/>
        <v>0</v>
      </c>
      <c r="AD280" s="230">
        <f t="shared" si="23"/>
        <v>0</v>
      </c>
      <c r="AE280" s="230">
        <f t="shared" si="22"/>
        <v>0</v>
      </c>
      <c r="AF280" s="231">
        <f t="shared" si="24"/>
        <v>1</v>
      </c>
    </row>
    <row r="281" spans="2:32" hidden="1" outlineLevel="1" x14ac:dyDescent="0.25">
      <c r="B281" s="232" t="s">
        <v>645</v>
      </c>
      <c r="C281" s="231">
        <v>1</v>
      </c>
      <c r="D281" s="230">
        <v>0</v>
      </c>
      <c r="E281" s="230">
        <v>0</v>
      </c>
      <c r="F281" s="230">
        <v>0</v>
      </c>
      <c r="G281" s="242">
        <v>0</v>
      </c>
      <c r="H281" s="243">
        <v>0</v>
      </c>
      <c r="I281" s="230">
        <v>0</v>
      </c>
      <c r="J281" s="230">
        <v>0</v>
      </c>
      <c r="K281" s="242">
        <v>0</v>
      </c>
      <c r="L281" s="243">
        <v>0</v>
      </c>
      <c r="M281" s="230">
        <v>0</v>
      </c>
      <c r="N281" s="230">
        <v>0</v>
      </c>
      <c r="O281" s="242">
        <v>0</v>
      </c>
      <c r="P281" s="243">
        <v>0</v>
      </c>
      <c r="Q281" s="230">
        <v>0</v>
      </c>
      <c r="R281" s="230">
        <v>0</v>
      </c>
      <c r="S281" s="242">
        <v>0</v>
      </c>
      <c r="T281" s="243">
        <v>0</v>
      </c>
      <c r="U281" s="230">
        <v>0</v>
      </c>
      <c r="V281" s="230">
        <v>0</v>
      </c>
      <c r="W281" s="242">
        <v>0</v>
      </c>
      <c r="X281" s="243">
        <v>0</v>
      </c>
      <c r="Y281" s="230">
        <v>0</v>
      </c>
      <c r="Z281" s="230">
        <v>0</v>
      </c>
      <c r="AA281" s="230">
        <v>0</v>
      </c>
      <c r="AB281" s="243">
        <f t="shared" si="23"/>
        <v>0</v>
      </c>
      <c r="AC281" s="230">
        <f t="shared" si="23"/>
        <v>0</v>
      </c>
      <c r="AD281" s="230">
        <f t="shared" si="23"/>
        <v>0</v>
      </c>
      <c r="AE281" s="230">
        <f t="shared" si="22"/>
        <v>0</v>
      </c>
      <c r="AF281" s="231">
        <f t="shared" si="24"/>
        <v>1</v>
      </c>
    </row>
    <row r="282" spans="2:32" hidden="1" outlineLevel="1" x14ac:dyDescent="0.25">
      <c r="B282" s="232" t="s">
        <v>646</v>
      </c>
      <c r="C282" s="231">
        <v>1</v>
      </c>
      <c r="D282" s="230">
        <v>0</v>
      </c>
      <c r="E282" s="230">
        <v>0</v>
      </c>
      <c r="F282" s="230">
        <v>0</v>
      </c>
      <c r="G282" s="242">
        <v>0</v>
      </c>
      <c r="H282" s="243">
        <v>0</v>
      </c>
      <c r="I282" s="230">
        <v>0</v>
      </c>
      <c r="J282" s="230">
        <v>0</v>
      </c>
      <c r="K282" s="242">
        <v>0</v>
      </c>
      <c r="L282" s="243">
        <v>0</v>
      </c>
      <c r="M282" s="230">
        <v>0</v>
      </c>
      <c r="N282" s="230">
        <v>0</v>
      </c>
      <c r="O282" s="242">
        <v>0</v>
      </c>
      <c r="P282" s="243">
        <v>0</v>
      </c>
      <c r="Q282" s="230">
        <v>0</v>
      </c>
      <c r="R282" s="230">
        <v>0</v>
      </c>
      <c r="S282" s="242">
        <v>0</v>
      </c>
      <c r="T282" s="243">
        <v>0</v>
      </c>
      <c r="U282" s="230">
        <v>0</v>
      </c>
      <c r="V282" s="230">
        <v>0</v>
      </c>
      <c r="W282" s="242">
        <v>0</v>
      </c>
      <c r="X282" s="243">
        <v>0</v>
      </c>
      <c r="Y282" s="230">
        <v>0</v>
      </c>
      <c r="Z282" s="230">
        <v>0</v>
      </c>
      <c r="AA282" s="230">
        <v>0</v>
      </c>
      <c r="AB282" s="243">
        <f t="shared" si="23"/>
        <v>0</v>
      </c>
      <c r="AC282" s="230">
        <f t="shared" si="23"/>
        <v>0</v>
      </c>
      <c r="AD282" s="230">
        <f t="shared" si="23"/>
        <v>0</v>
      </c>
      <c r="AE282" s="230">
        <f t="shared" si="22"/>
        <v>0</v>
      </c>
      <c r="AF282" s="231">
        <f t="shared" si="24"/>
        <v>1</v>
      </c>
    </row>
    <row r="283" spans="2:32" hidden="1" outlineLevel="1" x14ac:dyDescent="0.25">
      <c r="B283" s="232" t="s">
        <v>647</v>
      </c>
      <c r="C283" s="231">
        <v>1</v>
      </c>
      <c r="D283" s="230">
        <v>0</v>
      </c>
      <c r="E283" s="230">
        <v>0</v>
      </c>
      <c r="F283" s="230">
        <v>0</v>
      </c>
      <c r="G283" s="242">
        <v>0</v>
      </c>
      <c r="H283" s="243">
        <v>0</v>
      </c>
      <c r="I283" s="230">
        <v>0</v>
      </c>
      <c r="J283" s="230">
        <v>0</v>
      </c>
      <c r="K283" s="242">
        <v>0</v>
      </c>
      <c r="L283" s="243">
        <v>0</v>
      </c>
      <c r="M283" s="230">
        <v>0</v>
      </c>
      <c r="N283" s="230">
        <v>0</v>
      </c>
      <c r="O283" s="242">
        <v>0</v>
      </c>
      <c r="P283" s="243">
        <v>0</v>
      </c>
      <c r="Q283" s="230">
        <v>0</v>
      </c>
      <c r="R283" s="230">
        <v>0</v>
      </c>
      <c r="S283" s="242">
        <v>0</v>
      </c>
      <c r="T283" s="243">
        <v>0</v>
      </c>
      <c r="U283" s="230">
        <v>0</v>
      </c>
      <c r="V283" s="230">
        <v>0</v>
      </c>
      <c r="W283" s="242">
        <v>0</v>
      </c>
      <c r="X283" s="243">
        <v>0</v>
      </c>
      <c r="Y283" s="230">
        <v>0</v>
      </c>
      <c r="Z283" s="230">
        <v>0</v>
      </c>
      <c r="AA283" s="230">
        <v>0</v>
      </c>
      <c r="AB283" s="243">
        <f t="shared" si="23"/>
        <v>0</v>
      </c>
      <c r="AC283" s="230">
        <f t="shared" si="23"/>
        <v>0</v>
      </c>
      <c r="AD283" s="230">
        <f t="shared" si="23"/>
        <v>0</v>
      </c>
      <c r="AE283" s="230">
        <f t="shared" si="22"/>
        <v>0</v>
      </c>
      <c r="AF283" s="231">
        <f t="shared" si="24"/>
        <v>1</v>
      </c>
    </row>
    <row r="284" spans="2:32" hidden="1" outlineLevel="1" x14ac:dyDescent="0.25">
      <c r="B284" s="232" t="s">
        <v>648</v>
      </c>
      <c r="C284" s="231">
        <v>1</v>
      </c>
      <c r="D284" s="230">
        <v>0</v>
      </c>
      <c r="E284" s="230">
        <v>0</v>
      </c>
      <c r="F284" s="230">
        <v>0</v>
      </c>
      <c r="G284" s="242">
        <v>0</v>
      </c>
      <c r="H284" s="243">
        <v>0</v>
      </c>
      <c r="I284" s="230">
        <v>0</v>
      </c>
      <c r="J284" s="230">
        <v>0</v>
      </c>
      <c r="K284" s="242">
        <v>0</v>
      </c>
      <c r="L284" s="243">
        <v>0</v>
      </c>
      <c r="M284" s="230">
        <v>0</v>
      </c>
      <c r="N284" s="230">
        <v>0</v>
      </c>
      <c r="O284" s="242">
        <v>0</v>
      </c>
      <c r="P284" s="243">
        <v>0</v>
      </c>
      <c r="Q284" s="230">
        <v>0</v>
      </c>
      <c r="R284" s="230">
        <v>0</v>
      </c>
      <c r="S284" s="242">
        <v>0</v>
      </c>
      <c r="T284" s="243">
        <v>0</v>
      </c>
      <c r="U284" s="230">
        <v>0</v>
      </c>
      <c r="V284" s="230">
        <v>0</v>
      </c>
      <c r="W284" s="242">
        <v>0</v>
      </c>
      <c r="X284" s="243">
        <v>0</v>
      </c>
      <c r="Y284" s="230">
        <v>0</v>
      </c>
      <c r="Z284" s="230">
        <v>0</v>
      </c>
      <c r="AA284" s="230">
        <v>0</v>
      </c>
      <c r="AB284" s="243">
        <f t="shared" si="23"/>
        <v>0</v>
      </c>
      <c r="AC284" s="230">
        <f t="shared" si="23"/>
        <v>0</v>
      </c>
      <c r="AD284" s="230">
        <f t="shared" si="23"/>
        <v>0</v>
      </c>
      <c r="AE284" s="230">
        <f t="shared" si="22"/>
        <v>0</v>
      </c>
      <c r="AF284" s="231">
        <f t="shared" si="24"/>
        <v>1</v>
      </c>
    </row>
    <row r="285" spans="2:32" hidden="1" outlineLevel="1" x14ac:dyDescent="0.25">
      <c r="B285" s="232" t="s">
        <v>649</v>
      </c>
      <c r="C285" s="231">
        <v>1</v>
      </c>
      <c r="D285" s="230">
        <v>0</v>
      </c>
      <c r="E285" s="230">
        <v>0</v>
      </c>
      <c r="F285" s="230">
        <v>0</v>
      </c>
      <c r="G285" s="242">
        <v>0</v>
      </c>
      <c r="H285" s="243">
        <v>0</v>
      </c>
      <c r="I285" s="230">
        <v>0</v>
      </c>
      <c r="J285" s="230">
        <v>0</v>
      </c>
      <c r="K285" s="242">
        <v>0</v>
      </c>
      <c r="L285" s="243">
        <v>0</v>
      </c>
      <c r="M285" s="230">
        <v>0</v>
      </c>
      <c r="N285" s="230">
        <v>0</v>
      </c>
      <c r="O285" s="242">
        <v>0</v>
      </c>
      <c r="P285" s="243">
        <v>0</v>
      </c>
      <c r="Q285" s="230">
        <v>0</v>
      </c>
      <c r="R285" s="230">
        <v>0</v>
      </c>
      <c r="S285" s="242">
        <v>0</v>
      </c>
      <c r="T285" s="243">
        <v>0</v>
      </c>
      <c r="U285" s="230">
        <v>0</v>
      </c>
      <c r="V285" s="230">
        <v>0</v>
      </c>
      <c r="W285" s="242">
        <v>0</v>
      </c>
      <c r="X285" s="243">
        <v>0</v>
      </c>
      <c r="Y285" s="230">
        <v>0</v>
      </c>
      <c r="Z285" s="230">
        <v>0</v>
      </c>
      <c r="AA285" s="230">
        <v>0</v>
      </c>
      <c r="AB285" s="243">
        <f t="shared" si="23"/>
        <v>0</v>
      </c>
      <c r="AC285" s="230">
        <f t="shared" si="23"/>
        <v>0</v>
      </c>
      <c r="AD285" s="230">
        <f t="shared" si="23"/>
        <v>0</v>
      </c>
      <c r="AE285" s="230">
        <f t="shared" si="22"/>
        <v>0</v>
      </c>
      <c r="AF285" s="231">
        <f t="shared" si="24"/>
        <v>1</v>
      </c>
    </row>
    <row r="286" spans="2:32" hidden="1" outlineLevel="1" x14ac:dyDescent="0.25">
      <c r="B286" s="232" t="s">
        <v>650</v>
      </c>
      <c r="C286" s="231">
        <v>1</v>
      </c>
      <c r="D286" s="230">
        <v>0</v>
      </c>
      <c r="E286" s="230">
        <v>0</v>
      </c>
      <c r="F286" s="230">
        <v>0</v>
      </c>
      <c r="G286" s="242">
        <v>0</v>
      </c>
      <c r="H286" s="243">
        <v>0</v>
      </c>
      <c r="I286" s="230">
        <v>0</v>
      </c>
      <c r="J286" s="230">
        <v>0</v>
      </c>
      <c r="K286" s="242">
        <v>0</v>
      </c>
      <c r="L286" s="243">
        <v>0</v>
      </c>
      <c r="M286" s="230">
        <v>0</v>
      </c>
      <c r="N286" s="230">
        <v>0</v>
      </c>
      <c r="O286" s="242">
        <v>0</v>
      </c>
      <c r="P286" s="243">
        <v>0</v>
      </c>
      <c r="Q286" s="230">
        <v>0</v>
      </c>
      <c r="R286" s="230">
        <v>0</v>
      </c>
      <c r="S286" s="242">
        <v>0</v>
      </c>
      <c r="T286" s="243">
        <v>0</v>
      </c>
      <c r="U286" s="230">
        <v>0</v>
      </c>
      <c r="V286" s="230">
        <v>0</v>
      </c>
      <c r="W286" s="242">
        <v>0</v>
      </c>
      <c r="X286" s="243">
        <v>0</v>
      </c>
      <c r="Y286" s="230">
        <v>0</v>
      </c>
      <c r="Z286" s="230">
        <v>0</v>
      </c>
      <c r="AA286" s="230">
        <v>0</v>
      </c>
      <c r="AB286" s="243">
        <f t="shared" si="23"/>
        <v>0</v>
      </c>
      <c r="AC286" s="230">
        <f t="shared" si="23"/>
        <v>0</v>
      </c>
      <c r="AD286" s="230">
        <f t="shared" si="23"/>
        <v>0</v>
      </c>
      <c r="AE286" s="230">
        <f t="shared" si="22"/>
        <v>0</v>
      </c>
      <c r="AF286" s="231">
        <f t="shared" si="24"/>
        <v>1</v>
      </c>
    </row>
    <row r="287" spans="2:32" hidden="1" outlineLevel="1" x14ac:dyDescent="0.25">
      <c r="B287" s="232" t="s">
        <v>651</v>
      </c>
      <c r="C287" s="231">
        <v>1</v>
      </c>
      <c r="D287" s="230">
        <v>0</v>
      </c>
      <c r="E287" s="230">
        <v>0</v>
      </c>
      <c r="F287" s="230">
        <v>0</v>
      </c>
      <c r="G287" s="242">
        <v>0</v>
      </c>
      <c r="H287" s="243">
        <v>0</v>
      </c>
      <c r="I287" s="230">
        <v>0</v>
      </c>
      <c r="J287" s="230">
        <v>0</v>
      </c>
      <c r="K287" s="242">
        <v>0</v>
      </c>
      <c r="L287" s="243">
        <v>0</v>
      </c>
      <c r="M287" s="230">
        <v>0</v>
      </c>
      <c r="N287" s="230">
        <v>0</v>
      </c>
      <c r="O287" s="242">
        <v>0</v>
      </c>
      <c r="P287" s="243">
        <v>0</v>
      </c>
      <c r="Q287" s="230">
        <v>0</v>
      </c>
      <c r="R287" s="230">
        <v>0</v>
      </c>
      <c r="S287" s="242">
        <v>0</v>
      </c>
      <c r="T287" s="243">
        <v>0</v>
      </c>
      <c r="U287" s="230">
        <v>0</v>
      </c>
      <c r="V287" s="230">
        <v>0</v>
      </c>
      <c r="W287" s="242">
        <v>0</v>
      </c>
      <c r="X287" s="243">
        <v>0</v>
      </c>
      <c r="Y287" s="230">
        <v>0</v>
      </c>
      <c r="Z287" s="230">
        <v>0</v>
      </c>
      <c r="AA287" s="230">
        <v>0</v>
      </c>
      <c r="AB287" s="243">
        <f t="shared" si="23"/>
        <v>0</v>
      </c>
      <c r="AC287" s="230">
        <f t="shared" si="23"/>
        <v>0</v>
      </c>
      <c r="AD287" s="230">
        <f t="shared" si="23"/>
        <v>0</v>
      </c>
      <c r="AE287" s="230">
        <f t="shared" si="22"/>
        <v>0</v>
      </c>
      <c r="AF287" s="231">
        <f t="shared" si="24"/>
        <v>1</v>
      </c>
    </row>
    <row r="288" spans="2:32" hidden="1" outlineLevel="1" x14ac:dyDescent="0.25">
      <c r="B288" s="232" t="s">
        <v>652</v>
      </c>
      <c r="C288" s="231">
        <v>1</v>
      </c>
      <c r="D288" s="230">
        <v>0</v>
      </c>
      <c r="E288" s="230">
        <v>0</v>
      </c>
      <c r="F288" s="230">
        <v>0</v>
      </c>
      <c r="G288" s="242">
        <v>0</v>
      </c>
      <c r="H288" s="243">
        <v>0</v>
      </c>
      <c r="I288" s="230">
        <v>0</v>
      </c>
      <c r="J288" s="230">
        <v>0</v>
      </c>
      <c r="K288" s="242">
        <v>0</v>
      </c>
      <c r="L288" s="243">
        <v>0</v>
      </c>
      <c r="M288" s="230">
        <v>0</v>
      </c>
      <c r="N288" s="230">
        <v>0</v>
      </c>
      <c r="O288" s="242">
        <v>0</v>
      </c>
      <c r="P288" s="243">
        <v>0</v>
      </c>
      <c r="Q288" s="230">
        <v>0</v>
      </c>
      <c r="R288" s="230">
        <v>0</v>
      </c>
      <c r="S288" s="242">
        <v>0</v>
      </c>
      <c r="T288" s="243">
        <v>0</v>
      </c>
      <c r="U288" s="230">
        <v>0</v>
      </c>
      <c r="V288" s="230">
        <v>0</v>
      </c>
      <c r="W288" s="242">
        <v>0</v>
      </c>
      <c r="X288" s="243">
        <v>0</v>
      </c>
      <c r="Y288" s="230">
        <v>0</v>
      </c>
      <c r="Z288" s="230">
        <v>0</v>
      </c>
      <c r="AA288" s="230">
        <v>0</v>
      </c>
      <c r="AB288" s="243">
        <f t="shared" si="23"/>
        <v>0</v>
      </c>
      <c r="AC288" s="230">
        <f t="shared" si="23"/>
        <v>0</v>
      </c>
      <c r="AD288" s="230">
        <f t="shared" si="23"/>
        <v>0</v>
      </c>
      <c r="AE288" s="230">
        <f t="shared" si="22"/>
        <v>0</v>
      </c>
      <c r="AF288" s="231">
        <f t="shared" si="24"/>
        <v>1</v>
      </c>
    </row>
    <row r="289" spans="2:32" hidden="1" outlineLevel="1" x14ac:dyDescent="0.25">
      <c r="B289" s="232" t="s">
        <v>653</v>
      </c>
      <c r="C289" s="231">
        <v>1</v>
      </c>
      <c r="D289" s="230">
        <v>0</v>
      </c>
      <c r="E289" s="230">
        <v>0</v>
      </c>
      <c r="F289" s="230">
        <v>0</v>
      </c>
      <c r="G289" s="242">
        <v>0</v>
      </c>
      <c r="H289" s="243">
        <v>0</v>
      </c>
      <c r="I289" s="230">
        <v>0</v>
      </c>
      <c r="J289" s="230">
        <v>0</v>
      </c>
      <c r="K289" s="242">
        <v>0</v>
      </c>
      <c r="L289" s="243">
        <v>0</v>
      </c>
      <c r="M289" s="230">
        <v>0</v>
      </c>
      <c r="N289" s="230">
        <v>0</v>
      </c>
      <c r="O289" s="242">
        <v>0</v>
      </c>
      <c r="P289" s="243">
        <v>0</v>
      </c>
      <c r="Q289" s="230">
        <v>0</v>
      </c>
      <c r="R289" s="230">
        <v>0</v>
      </c>
      <c r="S289" s="242">
        <v>0</v>
      </c>
      <c r="T289" s="243">
        <v>0</v>
      </c>
      <c r="U289" s="230">
        <v>0</v>
      </c>
      <c r="V289" s="230">
        <v>0</v>
      </c>
      <c r="W289" s="242">
        <v>0</v>
      </c>
      <c r="X289" s="243">
        <v>0</v>
      </c>
      <c r="Y289" s="230">
        <v>0</v>
      </c>
      <c r="Z289" s="230">
        <v>0</v>
      </c>
      <c r="AA289" s="230">
        <v>0</v>
      </c>
      <c r="AB289" s="243">
        <f t="shared" si="23"/>
        <v>0</v>
      </c>
      <c r="AC289" s="230">
        <f t="shared" si="23"/>
        <v>0</v>
      </c>
      <c r="AD289" s="230">
        <f t="shared" si="23"/>
        <v>0</v>
      </c>
      <c r="AE289" s="230">
        <f t="shared" si="22"/>
        <v>0</v>
      </c>
      <c r="AF289" s="231">
        <f t="shared" si="24"/>
        <v>1</v>
      </c>
    </row>
    <row r="290" spans="2:32" hidden="1" outlineLevel="1" x14ac:dyDescent="0.25">
      <c r="B290" s="232" t="s">
        <v>654</v>
      </c>
      <c r="C290" s="231">
        <v>1</v>
      </c>
      <c r="D290" s="230">
        <v>0</v>
      </c>
      <c r="E290" s="230">
        <v>0</v>
      </c>
      <c r="F290" s="230">
        <v>0</v>
      </c>
      <c r="G290" s="242">
        <v>0</v>
      </c>
      <c r="H290" s="243">
        <v>0</v>
      </c>
      <c r="I290" s="230">
        <v>0</v>
      </c>
      <c r="J290" s="230">
        <v>0</v>
      </c>
      <c r="K290" s="242">
        <v>0</v>
      </c>
      <c r="L290" s="243">
        <v>0</v>
      </c>
      <c r="M290" s="230">
        <v>0</v>
      </c>
      <c r="N290" s="230">
        <v>0</v>
      </c>
      <c r="O290" s="242">
        <v>0</v>
      </c>
      <c r="P290" s="243">
        <v>0</v>
      </c>
      <c r="Q290" s="230">
        <v>0</v>
      </c>
      <c r="R290" s="230">
        <v>0</v>
      </c>
      <c r="S290" s="242">
        <v>0</v>
      </c>
      <c r="T290" s="243">
        <v>0</v>
      </c>
      <c r="U290" s="230">
        <v>0</v>
      </c>
      <c r="V290" s="230">
        <v>0</v>
      </c>
      <c r="W290" s="242">
        <v>0</v>
      </c>
      <c r="X290" s="243">
        <v>0</v>
      </c>
      <c r="Y290" s="230">
        <v>0</v>
      </c>
      <c r="Z290" s="230">
        <v>0</v>
      </c>
      <c r="AA290" s="230">
        <v>0</v>
      </c>
      <c r="AB290" s="243">
        <f t="shared" si="23"/>
        <v>0</v>
      </c>
      <c r="AC290" s="230">
        <f t="shared" si="23"/>
        <v>0</v>
      </c>
      <c r="AD290" s="230">
        <f t="shared" si="23"/>
        <v>0</v>
      </c>
      <c r="AE290" s="230">
        <f t="shared" si="22"/>
        <v>0</v>
      </c>
      <c r="AF290" s="231">
        <f t="shared" si="24"/>
        <v>1</v>
      </c>
    </row>
    <row r="291" spans="2:32" hidden="1" outlineLevel="1" x14ac:dyDescent="0.25">
      <c r="B291" s="232" t="s">
        <v>655</v>
      </c>
      <c r="C291" s="231">
        <v>1</v>
      </c>
      <c r="D291" s="230">
        <v>0</v>
      </c>
      <c r="E291" s="230">
        <v>0</v>
      </c>
      <c r="F291" s="230">
        <v>0</v>
      </c>
      <c r="G291" s="242">
        <v>0</v>
      </c>
      <c r="H291" s="243">
        <v>0</v>
      </c>
      <c r="I291" s="230">
        <v>0</v>
      </c>
      <c r="J291" s="230">
        <v>0</v>
      </c>
      <c r="K291" s="242">
        <v>0</v>
      </c>
      <c r="L291" s="243">
        <v>0</v>
      </c>
      <c r="M291" s="230">
        <v>0</v>
      </c>
      <c r="N291" s="230">
        <v>0</v>
      </c>
      <c r="O291" s="242">
        <v>0</v>
      </c>
      <c r="P291" s="243">
        <v>0</v>
      </c>
      <c r="Q291" s="230">
        <v>0</v>
      </c>
      <c r="R291" s="230">
        <v>0</v>
      </c>
      <c r="S291" s="242">
        <v>0</v>
      </c>
      <c r="T291" s="243">
        <v>0</v>
      </c>
      <c r="U291" s="230">
        <v>0</v>
      </c>
      <c r="V291" s="230">
        <v>0</v>
      </c>
      <c r="W291" s="242">
        <v>0</v>
      </c>
      <c r="X291" s="243">
        <v>0</v>
      </c>
      <c r="Y291" s="230">
        <v>0</v>
      </c>
      <c r="Z291" s="230">
        <v>0</v>
      </c>
      <c r="AA291" s="230">
        <v>0</v>
      </c>
      <c r="AB291" s="243">
        <f t="shared" si="23"/>
        <v>0</v>
      </c>
      <c r="AC291" s="230">
        <f t="shared" si="23"/>
        <v>0</v>
      </c>
      <c r="AD291" s="230">
        <f t="shared" si="23"/>
        <v>0</v>
      </c>
      <c r="AE291" s="230">
        <f t="shared" si="22"/>
        <v>0</v>
      </c>
      <c r="AF291" s="231">
        <f t="shared" si="24"/>
        <v>1</v>
      </c>
    </row>
    <row r="292" spans="2:32" hidden="1" outlineLevel="1" x14ac:dyDescent="0.25">
      <c r="B292" s="232" t="s">
        <v>656</v>
      </c>
      <c r="C292" s="231">
        <v>1</v>
      </c>
      <c r="D292" s="230">
        <v>0</v>
      </c>
      <c r="E292" s="230">
        <v>0</v>
      </c>
      <c r="F292" s="230">
        <v>0</v>
      </c>
      <c r="G292" s="242">
        <v>0</v>
      </c>
      <c r="H292" s="243">
        <v>0</v>
      </c>
      <c r="I292" s="230">
        <v>0</v>
      </c>
      <c r="J292" s="230">
        <v>0</v>
      </c>
      <c r="K292" s="242">
        <v>0</v>
      </c>
      <c r="L292" s="243">
        <v>0</v>
      </c>
      <c r="M292" s="230">
        <v>0</v>
      </c>
      <c r="N292" s="230">
        <v>0</v>
      </c>
      <c r="O292" s="242">
        <v>0</v>
      </c>
      <c r="P292" s="243">
        <v>0</v>
      </c>
      <c r="Q292" s="230">
        <v>0</v>
      </c>
      <c r="R292" s="230">
        <v>0</v>
      </c>
      <c r="S292" s="242">
        <v>0</v>
      </c>
      <c r="T292" s="243">
        <v>0</v>
      </c>
      <c r="U292" s="230">
        <v>0</v>
      </c>
      <c r="V292" s="230">
        <v>0</v>
      </c>
      <c r="W292" s="242">
        <v>0</v>
      </c>
      <c r="X292" s="243">
        <v>0</v>
      </c>
      <c r="Y292" s="230">
        <v>0</v>
      </c>
      <c r="Z292" s="230">
        <v>0</v>
      </c>
      <c r="AA292" s="230">
        <v>0</v>
      </c>
      <c r="AB292" s="243">
        <f t="shared" si="23"/>
        <v>0</v>
      </c>
      <c r="AC292" s="230">
        <f t="shared" si="23"/>
        <v>0</v>
      </c>
      <c r="AD292" s="230">
        <f t="shared" si="23"/>
        <v>0</v>
      </c>
      <c r="AE292" s="230">
        <f t="shared" si="22"/>
        <v>0</v>
      </c>
      <c r="AF292" s="231">
        <f t="shared" si="24"/>
        <v>1</v>
      </c>
    </row>
    <row r="293" spans="2:32" hidden="1" outlineLevel="1" x14ac:dyDescent="0.25">
      <c r="B293" s="232" t="s">
        <v>657</v>
      </c>
      <c r="C293" s="231">
        <v>1</v>
      </c>
      <c r="D293" s="230">
        <v>0</v>
      </c>
      <c r="E293" s="230">
        <v>0</v>
      </c>
      <c r="F293" s="230">
        <v>0</v>
      </c>
      <c r="G293" s="242">
        <v>0</v>
      </c>
      <c r="H293" s="243">
        <v>0</v>
      </c>
      <c r="I293" s="230">
        <v>0</v>
      </c>
      <c r="J293" s="230">
        <v>0</v>
      </c>
      <c r="K293" s="242">
        <v>0</v>
      </c>
      <c r="L293" s="243">
        <v>0</v>
      </c>
      <c r="M293" s="230">
        <v>0</v>
      </c>
      <c r="N293" s="230">
        <v>0</v>
      </c>
      <c r="O293" s="242">
        <v>0</v>
      </c>
      <c r="P293" s="243">
        <v>0</v>
      </c>
      <c r="Q293" s="230">
        <v>0</v>
      </c>
      <c r="R293" s="230">
        <v>0</v>
      </c>
      <c r="S293" s="242">
        <v>0</v>
      </c>
      <c r="T293" s="243">
        <v>0</v>
      </c>
      <c r="U293" s="230">
        <v>0</v>
      </c>
      <c r="V293" s="230">
        <v>0</v>
      </c>
      <c r="W293" s="242">
        <v>0</v>
      </c>
      <c r="X293" s="243">
        <v>0</v>
      </c>
      <c r="Y293" s="230">
        <v>0</v>
      </c>
      <c r="Z293" s="230">
        <v>0</v>
      </c>
      <c r="AA293" s="230">
        <v>0</v>
      </c>
      <c r="AB293" s="243">
        <f t="shared" si="23"/>
        <v>0</v>
      </c>
      <c r="AC293" s="230">
        <f t="shared" si="23"/>
        <v>0</v>
      </c>
      <c r="AD293" s="230">
        <f t="shared" si="23"/>
        <v>0</v>
      </c>
      <c r="AE293" s="230">
        <f t="shared" si="22"/>
        <v>0</v>
      </c>
      <c r="AF293" s="231">
        <f t="shared" si="24"/>
        <v>1</v>
      </c>
    </row>
    <row r="294" spans="2:32" hidden="1" outlineLevel="1" x14ac:dyDescent="0.25">
      <c r="B294" s="232" t="s">
        <v>658</v>
      </c>
      <c r="C294" s="231">
        <v>1</v>
      </c>
      <c r="D294" s="230">
        <v>0</v>
      </c>
      <c r="E294" s="230">
        <v>0</v>
      </c>
      <c r="F294" s="230">
        <v>0</v>
      </c>
      <c r="G294" s="242">
        <v>0</v>
      </c>
      <c r="H294" s="243">
        <v>0</v>
      </c>
      <c r="I294" s="230">
        <v>0</v>
      </c>
      <c r="J294" s="230">
        <v>0</v>
      </c>
      <c r="K294" s="242">
        <v>0</v>
      </c>
      <c r="L294" s="243">
        <v>0</v>
      </c>
      <c r="M294" s="230">
        <v>0</v>
      </c>
      <c r="N294" s="230">
        <v>0</v>
      </c>
      <c r="O294" s="242">
        <v>0</v>
      </c>
      <c r="P294" s="243">
        <v>0</v>
      </c>
      <c r="Q294" s="230">
        <v>0</v>
      </c>
      <c r="R294" s="230">
        <v>0</v>
      </c>
      <c r="S294" s="242">
        <v>0</v>
      </c>
      <c r="T294" s="243">
        <v>0</v>
      </c>
      <c r="U294" s="230">
        <v>0</v>
      </c>
      <c r="V294" s="230">
        <v>0</v>
      </c>
      <c r="W294" s="242">
        <v>0</v>
      </c>
      <c r="X294" s="243">
        <v>0</v>
      </c>
      <c r="Y294" s="230">
        <v>0</v>
      </c>
      <c r="Z294" s="230">
        <v>0</v>
      </c>
      <c r="AA294" s="230">
        <v>0</v>
      </c>
      <c r="AB294" s="243">
        <f t="shared" si="23"/>
        <v>0</v>
      </c>
      <c r="AC294" s="230">
        <f t="shared" si="23"/>
        <v>0</v>
      </c>
      <c r="AD294" s="230">
        <f t="shared" si="23"/>
        <v>0</v>
      </c>
      <c r="AE294" s="230">
        <f t="shared" si="22"/>
        <v>0</v>
      </c>
      <c r="AF294" s="231">
        <f t="shared" si="24"/>
        <v>1</v>
      </c>
    </row>
    <row r="295" spans="2:32" hidden="1" outlineLevel="1" x14ac:dyDescent="0.25">
      <c r="B295" s="232" t="s">
        <v>659</v>
      </c>
      <c r="C295" s="231">
        <v>1</v>
      </c>
      <c r="D295" s="230">
        <v>0</v>
      </c>
      <c r="E295" s="230">
        <v>0</v>
      </c>
      <c r="F295" s="230">
        <v>0</v>
      </c>
      <c r="G295" s="242">
        <v>0</v>
      </c>
      <c r="H295" s="243">
        <v>0</v>
      </c>
      <c r="I295" s="230">
        <v>0</v>
      </c>
      <c r="J295" s="230">
        <v>0</v>
      </c>
      <c r="K295" s="242">
        <v>0</v>
      </c>
      <c r="L295" s="243">
        <v>0</v>
      </c>
      <c r="M295" s="230">
        <v>0</v>
      </c>
      <c r="N295" s="230">
        <v>0</v>
      </c>
      <c r="O295" s="242">
        <v>0</v>
      </c>
      <c r="P295" s="243">
        <v>0</v>
      </c>
      <c r="Q295" s="230">
        <v>0</v>
      </c>
      <c r="R295" s="230">
        <v>0</v>
      </c>
      <c r="S295" s="242">
        <v>0</v>
      </c>
      <c r="T295" s="243">
        <v>0</v>
      </c>
      <c r="U295" s="230">
        <v>0</v>
      </c>
      <c r="V295" s="230">
        <v>0</v>
      </c>
      <c r="W295" s="242">
        <v>0</v>
      </c>
      <c r="X295" s="243">
        <v>0</v>
      </c>
      <c r="Y295" s="230">
        <v>0</v>
      </c>
      <c r="Z295" s="230">
        <v>0</v>
      </c>
      <c r="AA295" s="230">
        <v>0</v>
      </c>
      <c r="AB295" s="243">
        <f t="shared" si="23"/>
        <v>0</v>
      </c>
      <c r="AC295" s="230">
        <f t="shared" si="23"/>
        <v>0</v>
      </c>
      <c r="AD295" s="230">
        <f t="shared" si="23"/>
        <v>0</v>
      </c>
      <c r="AE295" s="230">
        <f t="shared" si="22"/>
        <v>0</v>
      </c>
      <c r="AF295" s="231">
        <f t="shared" si="24"/>
        <v>1</v>
      </c>
    </row>
    <row r="296" spans="2:32" hidden="1" outlineLevel="1" x14ac:dyDescent="0.25">
      <c r="B296" s="232" t="s">
        <v>660</v>
      </c>
      <c r="C296" s="231">
        <v>1</v>
      </c>
      <c r="D296" s="230">
        <v>0</v>
      </c>
      <c r="E296" s="230">
        <v>0</v>
      </c>
      <c r="F296" s="230">
        <v>0</v>
      </c>
      <c r="G296" s="242">
        <v>0</v>
      </c>
      <c r="H296" s="243">
        <v>0</v>
      </c>
      <c r="I296" s="230">
        <v>0</v>
      </c>
      <c r="J296" s="230">
        <v>0</v>
      </c>
      <c r="K296" s="242">
        <v>0</v>
      </c>
      <c r="L296" s="243">
        <v>0</v>
      </c>
      <c r="M296" s="230">
        <v>0</v>
      </c>
      <c r="N296" s="230">
        <v>0</v>
      </c>
      <c r="O296" s="242">
        <v>0</v>
      </c>
      <c r="P296" s="243">
        <v>0</v>
      </c>
      <c r="Q296" s="230">
        <v>0</v>
      </c>
      <c r="R296" s="230">
        <v>0</v>
      </c>
      <c r="S296" s="242">
        <v>0</v>
      </c>
      <c r="T296" s="243">
        <v>0</v>
      </c>
      <c r="U296" s="230">
        <v>0</v>
      </c>
      <c r="V296" s="230">
        <v>0</v>
      </c>
      <c r="W296" s="242">
        <v>0</v>
      </c>
      <c r="X296" s="243">
        <v>0</v>
      </c>
      <c r="Y296" s="230">
        <v>0</v>
      </c>
      <c r="Z296" s="230">
        <v>0</v>
      </c>
      <c r="AA296" s="230">
        <v>0</v>
      </c>
      <c r="AB296" s="243">
        <f t="shared" si="23"/>
        <v>0</v>
      </c>
      <c r="AC296" s="230">
        <f t="shared" si="23"/>
        <v>0</v>
      </c>
      <c r="AD296" s="230">
        <f t="shared" si="23"/>
        <v>0</v>
      </c>
      <c r="AE296" s="230">
        <f t="shared" si="22"/>
        <v>0</v>
      </c>
      <c r="AF296" s="231">
        <f t="shared" si="24"/>
        <v>1</v>
      </c>
    </row>
    <row r="297" spans="2:32" hidden="1" outlineLevel="1" x14ac:dyDescent="0.25">
      <c r="B297" s="232" t="s">
        <v>661</v>
      </c>
      <c r="C297" s="231">
        <v>1</v>
      </c>
      <c r="D297" s="230">
        <v>0</v>
      </c>
      <c r="E297" s="230">
        <v>0</v>
      </c>
      <c r="F297" s="230">
        <v>0</v>
      </c>
      <c r="G297" s="242">
        <v>0</v>
      </c>
      <c r="H297" s="243">
        <v>0</v>
      </c>
      <c r="I297" s="230">
        <v>0</v>
      </c>
      <c r="J297" s="230">
        <v>0</v>
      </c>
      <c r="K297" s="242">
        <v>0</v>
      </c>
      <c r="L297" s="243">
        <v>0</v>
      </c>
      <c r="M297" s="230">
        <v>0</v>
      </c>
      <c r="N297" s="230">
        <v>0</v>
      </c>
      <c r="O297" s="242">
        <v>0</v>
      </c>
      <c r="P297" s="243">
        <v>0</v>
      </c>
      <c r="Q297" s="230">
        <v>0</v>
      </c>
      <c r="R297" s="230">
        <v>0</v>
      </c>
      <c r="S297" s="242">
        <v>0</v>
      </c>
      <c r="T297" s="243">
        <v>0</v>
      </c>
      <c r="U297" s="230">
        <v>0</v>
      </c>
      <c r="V297" s="230">
        <v>0</v>
      </c>
      <c r="W297" s="242">
        <v>0</v>
      </c>
      <c r="X297" s="243">
        <v>0</v>
      </c>
      <c r="Y297" s="230">
        <v>0</v>
      </c>
      <c r="Z297" s="230">
        <v>0</v>
      </c>
      <c r="AA297" s="230">
        <v>0</v>
      </c>
      <c r="AB297" s="243">
        <f t="shared" si="23"/>
        <v>0</v>
      </c>
      <c r="AC297" s="230">
        <f t="shared" si="23"/>
        <v>0</v>
      </c>
      <c r="AD297" s="230">
        <f t="shared" si="23"/>
        <v>0</v>
      </c>
      <c r="AE297" s="230">
        <f t="shared" si="22"/>
        <v>0</v>
      </c>
      <c r="AF297" s="231">
        <f t="shared" si="24"/>
        <v>1</v>
      </c>
    </row>
    <row r="298" spans="2:32" hidden="1" outlineLevel="1" x14ac:dyDescent="0.25">
      <c r="B298" s="232" t="s">
        <v>662</v>
      </c>
      <c r="C298" s="231">
        <v>1</v>
      </c>
      <c r="D298" s="230">
        <v>0</v>
      </c>
      <c r="E298" s="230">
        <v>0</v>
      </c>
      <c r="F298" s="230">
        <v>0</v>
      </c>
      <c r="G298" s="242">
        <v>0</v>
      </c>
      <c r="H298" s="243">
        <v>0</v>
      </c>
      <c r="I298" s="230">
        <v>0</v>
      </c>
      <c r="J298" s="230">
        <v>0</v>
      </c>
      <c r="K298" s="242">
        <v>0</v>
      </c>
      <c r="L298" s="243">
        <v>0</v>
      </c>
      <c r="M298" s="230">
        <v>0</v>
      </c>
      <c r="N298" s="230">
        <v>0</v>
      </c>
      <c r="O298" s="242">
        <v>0</v>
      </c>
      <c r="P298" s="243">
        <v>0</v>
      </c>
      <c r="Q298" s="230">
        <v>0</v>
      </c>
      <c r="R298" s="230">
        <v>0</v>
      </c>
      <c r="S298" s="242">
        <v>0</v>
      </c>
      <c r="T298" s="243">
        <v>0</v>
      </c>
      <c r="U298" s="230">
        <v>0</v>
      </c>
      <c r="V298" s="230">
        <v>0</v>
      </c>
      <c r="W298" s="242">
        <v>0</v>
      </c>
      <c r="X298" s="243">
        <v>0</v>
      </c>
      <c r="Y298" s="230">
        <v>0</v>
      </c>
      <c r="Z298" s="230">
        <v>0</v>
      </c>
      <c r="AA298" s="230">
        <v>0</v>
      </c>
      <c r="AB298" s="243">
        <f t="shared" si="23"/>
        <v>0</v>
      </c>
      <c r="AC298" s="230">
        <f t="shared" si="23"/>
        <v>0</v>
      </c>
      <c r="AD298" s="230">
        <f t="shared" si="23"/>
        <v>0</v>
      </c>
      <c r="AE298" s="230">
        <f t="shared" si="22"/>
        <v>0</v>
      </c>
      <c r="AF298" s="231">
        <f t="shared" si="24"/>
        <v>1</v>
      </c>
    </row>
    <row r="299" spans="2:32" hidden="1" outlineLevel="1" x14ac:dyDescent="0.25">
      <c r="B299" s="232" t="s">
        <v>663</v>
      </c>
      <c r="C299" s="231">
        <v>1</v>
      </c>
      <c r="D299" s="230">
        <v>0</v>
      </c>
      <c r="E299" s="230">
        <v>0</v>
      </c>
      <c r="F299" s="230">
        <v>0</v>
      </c>
      <c r="G299" s="242">
        <v>0</v>
      </c>
      <c r="H299" s="243">
        <v>0</v>
      </c>
      <c r="I299" s="230">
        <v>0</v>
      </c>
      <c r="J299" s="230">
        <v>0</v>
      </c>
      <c r="K299" s="242">
        <v>0</v>
      </c>
      <c r="L299" s="243">
        <v>0</v>
      </c>
      <c r="M299" s="230">
        <v>0</v>
      </c>
      <c r="N299" s="230">
        <v>0</v>
      </c>
      <c r="O299" s="242">
        <v>0</v>
      </c>
      <c r="P299" s="243">
        <v>0</v>
      </c>
      <c r="Q299" s="230">
        <v>0</v>
      </c>
      <c r="R299" s="230">
        <v>0</v>
      </c>
      <c r="S299" s="242">
        <v>0</v>
      </c>
      <c r="T299" s="243">
        <v>0</v>
      </c>
      <c r="U299" s="230">
        <v>0</v>
      </c>
      <c r="V299" s="230">
        <v>0</v>
      </c>
      <c r="W299" s="242">
        <v>0</v>
      </c>
      <c r="X299" s="243">
        <v>0</v>
      </c>
      <c r="Y299" s="230">
        <v>0</v>
      </c>
      <c r="Z299" s="230">
        <v>0</v>
      </c>
      <c r="AA299" s="230">
        <v>0</v>
      </c>
      <c r="AB299" s="243">
        <f t="shared" si="23"/>
        <v>0</v>
      </c>
      <c r="AC299" s="230">
        <f t="shared" si="23"/>
        <v>0</v>
      </c>
      <c r="AD299" s="230">
        <f t="shared" si="23"/>
        <v>0</v>
      </c>
      <c r="AE299" s="230">
        <f t="shared" si="22"/>
        <v>0</v>
      </c>
      <c r="AF299" s="231">
        <f t="shared" si="24"/>
        <v>1</v>
      </c>
    </row>
    <row r="300" spans="2:32" hidden="1" outlineLevel="1" x14ac:dyDescent="0.25">
      <c r="B300" s="232" t="s">
        <v>664</v>
      </c>
      <c r="C300" s="231">
        <v>1</v>
      </c>
      <c r="D300" s="230">
        <v>0</v>
      </c>
      <c r="E300" s="230">
        <v>0</v>
      </c>
      <c r="F300" s="230">
        <v>0</v>
      </c>
      <c r="G300" s="242">
        <v>0</v>
      </c>
      <c r="H300" s="243">
        <v>0</v>
      </c>
      <c r="I300" s="230">
        <v>0</v>
      </c>
      <c r="J300" s="230">
        <v>0</v>
      </c>
      <c r="K300" s="242">
        <v>0</v>
      </c>
      <c r="L300" s="243">
        <v>0</v>
      </c>
      <c r="M300" s="230">
        <v>0</v>
      </c>
      <c r="N300" s="230">
        <v>0</v>
      </c>
      <c r="O300" s="242">
        <v>0</v>
      </c>
      <c r="P300" s="243">
        <v>0</v>
      </c>
      <c r="Q300" s="230">
        <v>0</v>
      </c>
      <c r="R300" s="230">
        <v>0</v>
      </c>
      <c r="S300" s="242">
        <v>0</v>
      </c>
      <c r="T300" s="243">
        <v>0</v>
      </c>
      <c r="U300" s="230">
        <v>0</v>
      </c>
      <c r="V300" s="230">
        <v>0</v>
      </c>
      <c r="W300" s="242">
        <v>0</v>
      </c>
      <c r="X300" s="243">
        <v>0</v>
      </c>
      <c r="Y300" s="230">
        <v>0</v>
      </c>
      <c r="Z300" s="230">
        <v>0</v>
      </c>
      <c r="AA300" s="230">
        <v>0</v>
      </c>
      <c r="AB300" s="243">
        <f t="shared" si="23"/>
        <v>0</v>
      </c>
      <c r="AC300" s="230">
        <f t="shared" si="23"/>
        <v>0</v>
      </c>
      <c r="AD300" s="230">
        <f t="shared" si="23"/>
        <v>0</v>
      </c>
      <c r="AE300" s="230">
        <f t="shared" si="22"/>
        <v>0</v>
      </c>
      <c r="AF300" s="231">
        <f t="shared" si="24"/>
        <v>1</v>
      </c>
    </row>
    <row r="301" spans="2:32" hidden="1" outlineLevel="1" x14ac:dyDescent="0.25">
      <c r="B301" s="232" t="s">
        <v>665</v>
      </c>
      <c r="C301" s="231">
        <v>1</v>
      </c>
      <c r="D301" s="230">
        <v>0</v>
      </c>
      <c r="E301" s="230">
        <v>0</v>
      </c>
      <c r="F301" s="230">
        <v>0</v>
      </c>
      <c r="G301" s="242">
        <v>0</v>
      </c>
      <c r="H301" s="243">
        <v>0</v>
      </c>
      <c r="I301" s="230">
        <v>0</v>
      </c>
      <c r="J301" s="230">
        <v>0</v>
      </c>
      <c r="K301" s="242">
        <v>0</v>
      </c>
      <c r="L301" s="243">
        <v>0</v>
      </c>
      <c r="M301" s="230">
        <v>0</v>
      </c>
      <c r="N301" s="230">
        <v>0</v>
      </c>
      <c r="O301" s="242">
        <v>0</v>
      </c>
      <c r="P301" s="243">
        <v>0</v>
      </c>
      <c r="Q301" s="230">
        <v>0</v>
      </c>
      <c r="R301" s="230">
        <v>0</v>
      </c>
      <c r="S301" s="242">
        <v>0</v>
      </c>
      <c r="T301" s="243">
        <v>0</v>
      </c>
      <c r="U301" s="230">
        <v>0</v>
      </c>
      <c r="V301" s="230">
        <v>0</v>
      </c>
      <c r="W301" s="242">
        <v>0</v>
      </c>
      <c r="X301" s="243">
        <v>0</v>
      </c>
      <c r="Y301" s="230">
        <v>0</v>
      </c>
      <c r="Z301" s="230">
        <v>0</v>
      </c>
      <c r="AA301" s="230">
        <v>0</v>
      </c>
      <c r="AB301" s="243">
        <f t="shared" si="23"/>
        <v>0</v>
      </c>
      <c r="AC301" s="230">
        <f t="shared" si="23"/>
        <v>0</v>
      </c>
      <c r="AD301" s="230">
        <f t="shared" si="23"/>
        <v>0</v>
      </c>
      <c r="AE301" s="230">
        <f t="shared" si="22"/>
        <v>0</v>
      </c>
      <c r="AF301" s="231">
        <f t="shared" si="24"/>
        <v>1</v>
      </c>
    </row>
    <row r="302" spans="2:32" hidden="1" outlineLevel="1" x14ac:dyDescent="0.25">
      <c r="B302" s="232" t="s">
        <v>666</v>
      </c>
      <c r="C302" s="231">
        <v>1</v>
      </c>
      <c r="D302" s="230">
        <v>0</v>
      </c>
      <c r="E302" s="230">
        <v>0</v>
      </c>
      <c r="F302" s="230">
        <v>0</v>
      </c>
      <c r="G302" s="242">
        <v>0</v>
      </c>
      <c r="H302" s="243">
        <v>0</v>
      </c>
      <c r="I302" s="230">
        <v>0</v>
      </c>
      <c r="J302" s="230">
        <v>0</v>
      </c>
      <c r="K302" s="242">
        <v>0</v>
      </c>
      <c r="L302" s="243">
        <v>0</v>
      </c>
      <c r="M302" s="230">
        <v>0</v>
      </c>
      <c r="N302" s="230">
        <v>0</v>
      </c>
      <c r="O302" s="242">
        <v>0</v>
      </c>
      <c r="P302" s="243">
        <v>0</v>
      </c>
      <c r="Q302" s="230">
        <v>0</v>
      </c>
      <c r="R302" s="230">
        <v>0</v>
      </c>
      <c r="S302" s="242">
        <v>0</v>
      </c>
      <c r="T302" s="243">
        <v>0</v>
      </c>
      <c r="U302" s="230">
        <v>0</v>
      </c>
      <c r="V302" s="230">
        <v>0</v>
      </c>
      <c r="W302" s="242">
        <v>0</v>
      </c>
      <c r="X302" s="243">
        <v>0</v>
      </c>
      <c r="Y302" s="230">
        <v>0</v>
      </c>
      <c r="Z302" s="230">
        <v>0</v>
      </c>
      <c r="AA302" s="230">
        <v>0</v>
      </c>
      <c r="AB302" s="243">
        <f t="shared" si="23"/>
        <v>0</v>
      </c>
      <c r="AC302" s="230">
        <f t="shared" si="23"/>
        <v>0</v>
      </c>
      <c r="AD302" s="230">
        <f t="shared" si="23"/>
        <v>0</v>
      </c>
      <c r="AE302" s="230">
        <f t="shared" si="22"/>
        <v>0</v>
      </c>
      <c r="AF302" s="231">
        <f t="shared" si="24"/>
        <v>1</v>
      </c>
    </row>
    <row r="303" spans="2:32" hidden="1" outlineLevel="1" x14ac:dyDescent="0.25">
      <c r="B303" s="232" t="s">
        <v>667</v>
      </c>
      <c r="C303" s="231">
        <v>1</v>
      </c>
      <c r="D303" s="230">
        <v>0</v>
      </c>
      <c r="E303" s="230">
        <v>0</v>
      </c>
      <c r="F303" s="230">
        <v>0</v>
      </c>
      <c r="G303" s="242">
        <v>0</v>
      </c>
      <c r="H303" s="243">
        <v>0</v>
      </c>
      <c r="I303" s="230">
        <v>0</v>
      </c>
      <c r="J303" s="230">
        <v>0</v>
      </c>
      <c r="K303" s="242">
        <v>0</v>
      </c>
      <c r="L303" s="243">
        <v>0</v>
      </c>
      <c r="M303" s="230">
        <v>0</v>
      </c>
      <c r="N303" s="230">
        <v>0</v>
      </c>
      <c r="O303" s="242">
        <v>0</v>
      </c>
      <c r="P303" s="243">
        <v>0</v>
      </c>
      <c r="Q303" s="230">
        <v>0</v>
      </c>
      <c r="R303" s="230">
        <v>0</v>
      </c>
      <c r="S303" s="242">
        <v>0</v>
      </c>
      <c r="T303" s="243">
        <v>0</v>
      </c>
      <c r="U303" s="230">
        <v>0</v>
      </c>
      <c r="V303" s="230">
        <v>0</v>
      </c>
      <c r="W303" s="242">
        <v>0</v>
      </c>
      <c r="X303" s="243">
        <v>0</v>
      </c>
      <c r="Y303" s="230">
        <v>0</v>
      </c>
      <c r="Z303" s="230">
        <v>0</v>
      </c>
      <c r="AA303" s="230">
        <v>0</v>
      </c>
      <c r="AB303" s="243">
        <f t="shared" si="23"/>
        <v>0</v>
      </c>
      <c r="AC303" s="230">
        <f t="shared" si="23"/>
        <v>0</v>
      </c>
      <c r="AD303" s="230">
        <f t="shared" si="23"/>
        <v>0</v>
      </c>
      <c r="AE303" s="230">
        <f t="shared" si="22"/>
        <v>0</v>
      </c>
      <c r="AF303" s="231">
        <f t="shared" si="24"/>
        <v>1</v>
      </c>
    </row>
    <row r="304" spans="2:32" hidden="1" outlineLevel="1" x14ac:dyDescent="0.25">
      <c r="B304" s="232" t="s">
        <v>668</v>
      </c>
      <c r="C304" s="231">
        <v>1</v>
      </c>
      <c r="D304" s="230">
        <v>0</v>
      </c>
      <c r="E304" s="230">
        <v>0</v>
      </c>
      <c r="F304" s="230">
        <v>0</v>
      </c>
      <c r="G304" s="242">
        <v>0</v>
      </c>
      <c r="H304" s="243">
        <v>0</v>
      </c>
      <c r="I304" s="230">
        <v>0</v>
      </c>
      <c r="J304" s="230">
        <v>0</v>
      </c>
      <c r="K304" s="242">
        <v>0</v>
      </c>
      <c r="L304" s="243">
        <v>0</v>
      </c>
      <c r="M304" s="230">
        <v>0</v>
      </c>
      <c r="N304" s="230">
        <v>0</v>
      </c>
      <c r="O304" s="242">
        <v>0</v>
      </c>
      <c r="P304" s="243">
        <v>0</v>
      </c>
      <c r="Q304" s="230">
        <v>0</v>
      </c>
      <c r="R304" s="230">
        <v>0</v>
      </c>
      <c r="S304" s="242">
        <v>0</v>
      </c>
      <c r="T304" s="243">
        <v>0</v>
      </c>
      <c r="U304" s="230">
        <v>0</v>
      </c>
      <c r="V304" s="230">
        <v>0</v>
      </c>
      <c r="W304" s="242">
        <v>0</v>
      </c>
      <c r="X304" s="243">
        <v>0</v>
      </c>
      <c r="Y304" s="230">
        <v>0</v>
      </c>
      <c r="Z304" s="230">
        <v>0</v>
      </c>
      <c r="AA304" s="230">
        <v>0</v>
      </c>
      <c r="AB304" s="243">
        <f t="shared" si="23"/>
        <v>0</v>
      </c>
      <c r="AC304" s="230">
        <f t="shared" si="23"/>
        <v>0</v>
      </c>
      <c r="AD304" s="230">
        <f t="shared" si="23"/>
        <v>0</v>
      </c>
      <c r="AE304" s="230">
        <f t="shared" si="22"/>
        <v>0</v>
      </c>
      <c r="AF304" s="231">
        <f t="shared" si="24"/>
        <v>1</v>
      </c>
    </row>
    <row r="305" spans="2:32" hidden="1" outlineLevel="1" x14ac:dyDescent="0.25">
      <c r="B305" s="232" t="s">
        <v>669</v>
      </c>
      <c r="C305" s="231">
        <v>1</v>
      </c>
      <c r="D305" s="230">
        <v>0</v>
      </c>
      <c r="E305" s="230">
        <v>0</v>
      </c>
      <c r="F305" s="230">
        <v>0</v>
      </c>
      <c r="G305" s="242">
        <v>0</v>
      </c>
      <c r="H305" s="243">
        <v>0</v>
      </c>
      <c r="I305" s="230">
        <v>0</v>
      </c>
      <c r="J305" s="230">
        <v>0</v>
      </c>
      <c r="K305" s="242">
        <v>0</v>
      </c>
      <c r="L305" s="243">
        <v>0</v>
      </c>
      <c r="M305" s="230">
        <v>0</v>
      </c>
      <c r="N305" s="230">
        <v>0</v>
      </c>
      <c r="O305" s="242">
        <v>0</v>
      </c>
      <c r="P305" s="243">
        <v>0</v>
      </c>
      <c r="Q305" s="230">
        <v>0</v>
      </c>
      <c r="R305" s="230">
        <v>0</v>
      </c>
      <c r="S305" s="242">
        <v>0</v>
      </c>
      <c r="T305" s="243">
        <v>0</v>
      </c>
      <c r="U305" s="230">
        <v>0</v>
      </c>
      <c r="V305" s="230">
        <v>0</v>
      </c>
      <c r="W305" s="242">
        <v>0</v>
      </c>
      <c r="X305" s="243">
        <v>0</v>
      </c>
      <c r="Y305" s="230">
        <v>0</v>
      </c>
      <c r="Z305" s="230">
        <v>0</v>
      </c>
      <c r="AA305" s="230">
        <v>0</v>
      </c>
      <c r="AB305" s="243">
        <f t="shared" si="23"/>
        <v>0</v>
      </c>
      <c r="AC305" s="230">
        <f t="shared" si="23"/>
        <v>0</v>
      </c>
      <c r="AD305" s="230">
        <f t="shared" si="23"/>
        <v>0</v>
      </c>
      <c r="AE305" s="230">
        <f t="shared" si="22"/>
        <v>0</v>
      </c>
      <c r="AF305" s="231">
        <f t="shared" si="24"/>
        <v>1</v>
      </c>
    </row>
    <row r="306" spans="2:32" hidden="1" outlineLevel="1" x14ac:dyDescent="0.25">
      <c r="B306" s="232" t="s">
        <v>670</v>
      </c>
      <c r="C306" s="231">
        <v>1</v>
      </c>
      <c r="D306" s="230">
        <v>0</v>
      </c>
      <c r="E306" s="230">
        <v>0</v>
      </c>
      <c r="F306" s="230">
        <v>0</v>
      </c>
      <c r="G306" s="242">
        <v>0</v>
      </c>
      <c r="H306" s="243">
        <v>0</v>
      </c>
      <c r="I306" s="230">
        <v>0</v>
      </c>
      <c r="J306" s="230">
        <v>0</v>
      </c>
      <c r="K306" s="242">
        <v>0</v>
      </c>
      <c r="L306" s="243">
        <v>0</v>
      </c>
      <c r="M306" s="230">
        <v>0</v>
      </c>
      <c r="N306" s="230">
        <v>0</v>
      </c>
      <c r="O306" s="242">
        <v>0</v>
      </c>
      <c r="P306" s="243">
        <v>0</v>
      </c>
      <c r="Q306" s="230">
        <v>0</v>
      </c>
      <c r="R306" s="230">
        <v>0</v>
      </c>
      <c r="S306" s="242">
        <v>0</v>
      </c>
      <c r="T306" s="243">
        <v>0</v>
      </c>
      <c r="U306" s="230">
        <v>0</v>
      </c>
      <c r="V306" s="230">
        <v>0</v>
      </c>
      <c r="W306" s="242">
        <v>0</v>
      </c>
      <c r="X306" s="243">
        <v>0</v>
      </c>
      <c r="Y306" s="230">
        <v>0</v>
      </c>
      <c r="Z306" s="230">
        <v>0</v>
      </c>
      <c r="AA306" s="230">
        <v>0</v>
      </c>
      <c r="AB306" s="243">
        <f t="shared" si="23"/>
        <v>0</v>
      </c>
      <c r="AC306" s="230">
        <f t="shared" si="23"/>
        <v>0</v>
      </c>
      <c r="AD306" s="230">
        <f t="shared" si="23"/>
        <v>0</v>
      </c>
      <c r="AE306" s="230">
        <f t="shared" si="22"/>
        <v>0</v>
      </c>
      <c r="AF306" s="231">
        <f t="shared" si="24"/>
        <v>1</v>
      </c>
    </row>
    <row r="307" spans="2:32" hidden="1" outlineLevel="1" x14ac:dyDescent="0.25">
      <c r="B307" s="232" t="s">
        <v>671</v>
      </c>
      <c r="C307" s="231">
        <v>1</v>
      </c>
      <c r="D307" s="230">
        <v>0</v>
      </c>
      <c r="E307" s="230">
        <v>0</v>
      </c>
      <c r="F307" s="230">
        <v>0</v>
      </c>
      <c r="G307" s="242">
        <v>0</v>
      </c>
      <c r="H307" s="243">
        <v>0</v>
      </c>
      <c r="I307" s="230">
        <v>0</v>
      </c>
      <c r="J307" s="230">
        <v>0</v>
      </c>
      <c r="K307" s="242">
        <v>0</v>
      </c>
      <c r="L307" s="243">
        <v>0</v>
      </c>
      <c r="M307" s="230">
        <v>0</v>
      </c>
      <c r="N307" s="230">
        <v>0</v>
      </c>
      <c r="O307" s="242">
        <v>0</v>
      </c>
      <c r="P307" s="243">
        <v>0</v>
      </c>
      <c r="Q307" s="230">
        <v>0</v>
      </c>
      <c r="R307" s="230">
        <v>0</v>
      </c>
      <c r="S307" s="242">
        <v>0</v>
      </c>
      <c r="T307" s="243">
        <v>0</v>
      </c>
      <c r="U307" s="230">
        <v>0</v>
      </c>
      <c r="V307" s="230">
        <v>0</v>
      </c>
      <c r="W307" s="242">
        <v>0</v>
      </c>
      <c r="X307" s="243">
        <v>0</v>
      </c>
      <c r="Y307" s="230">
        <v>0</v>
      </c>
      <c r="Z307" s="230">
        <v>0</v>
      </c>
      <c r="AA307" s="230">
        <v>0</v>
      </c>
      <c r="AB307" s="243">
        <f t="shared" si="23"/>
        <v>0</v>
      </c>
      <c r="AC307" s="230">
        <f t="shared" si="23"/>
        <v>0</v>
      </c>
      <c r="AD307" s="230">
        <f t="shared" si="23"/>
        <v>0</v>
      </c>
      <c r="AE307" s="230">
        <f t="shared" si="22"/>
        <v>0</v>
      </c>
      <c r="AF307" s="231">
        <f t="shared" si="24"/>
        <v>1</v>
      </c>
    </row>
    <row r="308" spans="2:32" hidden="1" outlineLevel="1" x14ac:dyDescent="0.25">
      <c r="B308" s="232" t="s">
        <v>672</v>
      </c>
      <c r="C308" s="231">
        <v>1</v>
      </c>
      <c r="D308" s="230">
        <v>0</v>
      </c>
      <c r="E308" s="230">
        <v>0</v>
      </c>
      <c r="F308" s="230">
        <v>0</v>
      </c>
      <c r="G308" s="242">
        <v>0</v>
      </c>
      <c r="H308" s="243">
        <v>0</v>
      </c>
      <c r="I308" s="230">
        <v>0</v>
      </c>
      <c r="J308" s="230">
        <v>0</v>
      </c>
      <c r="K308" s="242">
        <v>0</v>
      </c>
      <c r="L308" s="243">
        <v>0</v>
      </c>
      <c r="M308" s="230">
        <v>0</v>
      </c>
      <c r="N308" s="230">
        <v>0</v>
      </c>
      <c r="O308" s="242">
        <v>0</v>
      </c>
      <c r="P308" s="243">
        <v>0</v>
      </c>
      <c r="Q308" s="230">
        <v>0</v>
      </c>
      <c r="R308" s="230">
        <v>0</v>
      </c>
      <c r="S308" s="242">
        <v>0</v>
      </c>
      <c r="T308" s="243">
        <v>0</v>
      </c>
      <c r="U308" s="230">
        <v>0</v>
      </c>
      <c r="V308" s="230">
        <v>0</v>
      </c>
      <c r="W308" s="242">
        <v>0</v>
      </c>
      <c r="X308" s="243">
        <v>0</v>
      </c>
      <c r="Y308" s="230">
        <v>0</v>
      </c>
      <c r="Z308" s="230">
        <v>0</v>
      </c>
      <c r="AA308" s="230">
        <v>0</v>
      </c>
      <c r="AB308" s="243">
        <f t="shared" si="23"/>
        <v>0</v>
      </c>
      <c r="AC308" s="230">
        <f t="shared" si="23"/>
        <v>0</v>
      </c>
      <c r="AD308" s="230">
        <f t="shared" si="23"/>
        <v>0</v>
      </c>
      <c r="AE308" s="230">
        <f t="shared" si="22"/>
        <v>0</v>
      </c>
      <c r="AF308" s="231">
        <f t="shared" si="24"/>
        <v>1</v>
      </c>
    </row>
    <row r="309" spans="2:32" hidden="1" outlineLevel="1" x14ac:dyDescent="0.25">
      <c r="B309" s="232" t="s">
        <v>673</v>
      </c>
      <c r="C309" s="231">
        <v>1</v>
      </c>
      <c r="D309" s="230">
        <v>0</v>
      </c>
      <c r="E309" s="230">
        <v>0</v>
      </c>
      <c r="F309" s="230">
        <v>0</v>
      </c>
      <c r="G309" s="242">
        <v>0</v>
      </c>
      <c r="H309" s="243">
        <v>0</v>
      </c>
      <c r="I309" s="230">
        <v>0</v>
      </c>
      <c r="J309" s="230">
        <v>0</v>
      </c>
      <c r="K309" s="242">
        <v>0</v>
      </c>
      <c r="L309" s="243">
        <v>0</v>
      </c>
      <c r="M309" s="230">
        <v>0</v>
      </c>
      <c r="N309" s="230">
        <v>0</v>
      </c>
      <c r="O309" s="242">
        <v>0</v>
      </c>
      <c r="P309" s="243">
        <v>0</v>
      </c>
      <c r="Q309" s="230">
        <v>0</v>
      </c>
      <c r="R309" s="230">
        <v>0</v>
      </c>
      <c r="S309" s="242">
        <v>0</v>
      </c>
      <c r="T309" s="243">
        <v>0</v>
      </c>
      <c r="U309" s="230">
        <v>0</v>
      </c>
      <c r="V309" s="230">
        <v>0</v>
      </c>
      <c r="W309" s="242">
        <v>0</v>
      </c>
      <c r="X309" s="243">
        <v>0</v>
      </c>
      <c r="Y309" s="230">
        <v>0</v>
      </c>
      <c r="Z309" s="230">
        <v>0</v>
      </c>
      <c r="AA309" s="230">
        <v>0</v>
      </c>
      <c r="AB309" s="243">
        <f t="shared" si="23"/>
        <v>0</v>
      </c>
      <c r="AC309" s="230">
        <f t="shared" si="23"/>
        <v>0</v>
      </c>
      <c r="AD309" s="230">
        <f t="shared" si="23"/>
        <v>0</v>
      </c>
      <c r="AE309" s="230">
        <f t="shared" si="22"/>
        <v>0</v>
      </c>
      <c r="AF309" s="231">
        <f t="shared" si="24"/>
        <v>1</v>
      </c>
    </row>
    <row r="310" spans="2:32" hidden="1" outlineLevel="1" x14ac:dyDescent="0.25">
      <c r="B310" s="232" t="s">
        <v>674</v>
      </c>
      <c r="C310" s="231">
        <v>1</v>
      </c>
      <c r="D310" s="230">
        <v>0</v>
      </c>
      <c r="E310" s="230">
        <v>0</v>
      </c>
      <c r="F310" s="230">
        <v>0</v>
      </c>
      <c r="G310" s="242">
        <v>0</v>
      </c>
      <c r="H310" s="243">
        <v>0</v>
      </c>
      <c r="I310" s="230">
        <v>0</v>
      </c>
      <c r="J310" s="230">
        <v>0</v>
      </c>
      <c r="K310" s="242">
        <v>0</v>
      </c>
      <c r="L310" s="243">
        <v>0</v>
      </c>
      <c r="M310" s="230">
        <v>0</v>
      </c>
      <c r="N310" s="230">
        <v>0</v>
      </c>
      <c r="O310" s="242">
        <v>0</v>
      </c>
      <c r="P310" s="243">
        <v>0</v>
      </c>
      <c r="Q310" s="230">
        <v>0</v>
      </c>
      <c r="R310" s="230">
        <v>0</v>
      </c>
      <c r="S310" s="242">
        <v>0</v>
      </c>
      <c r="T310" s="243">
        <v>0</v>
      </c>
      <c r="U310" s="230">
        <v>0</v>
      </c>
      <c r="V310" s="230">
        <v>0</v>
      </c>
      <c r="W310" s="242">
        <v>0</v>
      </c>
      <c r="X310" s="243">
        <v>0</v>
      </c>
      <c r="Y310" s="230">
        <v>0</v>
      </c>
      <c r="Z310" s="230">
        <v>0</v>
      </c>
      <c r="AA310" s="230">
        <v>0</v>
      </c>
      <c r="AB310" s="243">
        <f t="shared" si="23"/>
        <v>0</v>
      </c>
      <c r="AC310" s="230">
        <f t="shared" si="23"/>
        <v>0</v>
      </c>
      <c r="AD310" s="230">
        <f t="shared" si="23"/>
        <v>0</v>
      </c>
      <c r="AE310" s="230">
        <f t="shared" si="22"/>
        <v>0</v>
      </c>
      <c r="AF310" s="231">
        <f t="shared" si="24"/>
        <v>1</v>
      </c>
    </row>
    <row r="311" spans="2:32" hidden="1" outlineLevel="1" x14ac:dyDescent="0.25">
      <c r="B311" s="232" t="s">
        <v>675</v>
      </c>
      <c r="C311" s="231">
        <v>1</v>
      </c>
      <c r="D311" s="230">
        <v>0</v>
      </c>
      <c r="E311" s="230">
        <v>0</v>
      </c>
      <c r="F311" s="230">
        <v>0</v>
      </c>
      <c r="G311" s="242">
        <v>0</v>
      </c>
      <c r="H311" s="243">
        <v>0</v>
      </c>
      <c r="I311" s="230">
        <v>0</v>
      </c>
      <c r="J311" s="230">
        <v>0</v>
      </c>
      <c r="K311" s="242">
        <v>0</v>
      </c>
      <c r="L311" s="243">
        <v>0</v>
      </c>
      <c r="M311" s="230">
        <v>0</v>
      </c>
      <c r="N311" s="230">
        <v>0</v>
      </c>
      <c r="O311" s="242">
        <v>0</v>
      </c>
      <c r="P311" s="243">
        <v>0</v>
      </c>
      <c r="Q311" s="230">
        <v>0</v>
      </c>
      <c r="R311" s="230">
        <v>0</v>
      </c>
      <c r="S311" s="242">
        <v>0</v>
      </c>
      <c r="T311" s="243">
        <v>0</v>
      </c>
      <c r="U311" s="230">
        <v>0</v>
      </c>
      <c r="V311" s="230">
        <v>0</v>
      </c>
      <c r="W311" s="242">
        <v>0</v>
      </c>
      <c r="X311" s="243">
        <v>0</v>
      </c>
      <c r="Y311" s="230">
        <v>0</v>
      </c>
      <c r="Z311" s="230">
        <v>0</v>
      </c>
      <c r="AA311" s="230">
        <v>0</v>
      </c>
      <c r="AB311" s="243">
        <f t="shared" si="23"/>
        <v>0</v>
      </c>
      <c r="AC311" s="230">
        <f t="shared" si="23"/>
        <v>0</v>
      </c>
      <c r="AD311" s="230">
        <f t="shared" si="23"/>
        <v>0</v>
      </c>
      <c r="AE311" s="230">
        <f t="shared" si="22"/>
        <v>0</v>
      </c>
      <c r="AF311" s="231">
        <f t="shared" si="24"/>
        <v>1</v>
      </c>
    </row>
    <row r="312" spans="2:32" hidden="1" outlineLevel="1" x14ac:dyDescent="0.25">
      <c r="B312" s="232" t="s">
        <v>676</v>
      </c>
      <c r="C312" s="231">
        <v>1</v>
      </c>
      <c r="D312" s="230">
        <v>0</v>
      </c>
      <c r="E312" s="230">
        <v>0</v>
      </c>
      <c r="F312" s="230">
        <v>0</v>
      </c>
      <c r="G312" s="242">
        <v>0</v>
      </c>
      <c r="H312" s="243">
        <v>0</v>
      </c>
      <c r="I312" s="230">
        <v>0</v>
      </c>
      <c r="J312" s="230">
        <v>0</v>
      </c>
      <c r="K312" s="242">
        <v>0</v>
      </c>
      <c r="L312" s="243">
        <v>0</v>
      </c>
      <c r="M312" s="230">
        <v>0</v>
      </c>
      <c r="N312" s="230">
        <v>0</v>
      </c>
      <c r="O312" s="242">
        <v>0</v>
      </c>
      <c r="P312" s="243">
        <v>0</v>
      </c>
      <c r="Q312" s="230">
        <v>0</v>
      </c>
      <c r="R312" s="230">
        <v>0</v>
      </c>
      <c r="S312" s="242">
        <v>0</v>
      </c>
      <c r="T312" s="243">
        <v>0</v>
      </c>
      <c r="U312" s="230">
        <v>0</v>
      </c>
      <c r="V312" s="230">
        <v>0</v>
      </c>
      <c r="W312" s="242">
        <v>0</v>
      </c>
      <c r="X312" s="243">
        <v>0</v>
      </c>
      <c r="Y312" s="230">
        <v>0</v>
      </c>
      <c r="Z312" s="230">
        <v>0</v>
      </c>
      <c r="AA312" s="230">
        <v>0</v>
      </c>
      <c r="AB312" s="243">
        <f t="shared" si="23"/>
        <v>0</v>
      </c>
      <c r="AC312" s="230">
        <f t="shared" si="23"/>
        <v>0</v>
      </c>
      <c r="AD312" s="230">
        <f t="shared" si="23"/>
        <v>0</v>
      </c>
      <c r="AE312" s="230">
        <f t="shared" si="22"/>
        <v>0</v>
      </c>
      <c r="AF312" s="231">
        <f t="shared" si="24"/>
        <v>1</v>
      </c>
    </row>
    <row r="313" spans="2:32" hidden="1" outlineLevel="1" x14ac:dyDescent="0.25">
      <c r="B313" s="232" t="s">
        <v>677</v>
      </c>
      <c r="C313" s="231">
        <v>1</v>
      </c>
      <c r="D313" s="230">
        <v>0</v>
      </c>
      <c r="E313" s="230">
        <v>0</v>
      </c>
      <c r="F313" s="230">
        <v>0</v>
      </c>
      <c r="G313" s="242">
        <v>0</v>
      </c>
      <c r="H313" s="243">
        <v>0</v>
      </c>
      <c r="I313" s="230">
        <v>0</v>
      </c>
      <c r="J313" s="230">
        <v>0</v>
      </c>
      <c r="K313" s="242">
        <v>0</v>
      </c>
      <c r="L313" s="243">
        <v>0</v>
      </c>
      <c r="M313" s="230">
        <v>0</v>
      </c>
      <c r="N313" s="230">
        <v>0</v>
      </c>
      <c r="O313" s="242">
        <v>0</v>
      </c>
      <c r="P313" s="243">
        <v>0</v>
      </c>
      <c r="Q313" s="230">
        <v>0</v>
      </c>
      <c r="R313" s="230">
        <v>0</v>
      </c>
      <c r="S313" s="242">
        <v>0</v>
      </c>
      <c r="T313" s="243">
        <v>0</v>
      </c>
      <c r="U313" s="230">
        <v>0</v>
      </c>
      <c r="V313" s="230">
        <v>0</v>
      </c>
      <c r="W313" s="242">
        <v>0</v>
      </c>
      <c r="X313" s="243">
        <v>0</v>
      </c>
      <c r="Y313" s="230">
        <v>0</v>
      </c>
      <c r="Z313" s="230">
        <v>0</v>
      </c>
      <c r="AA313" s="230">
        <v>0</v>
      </c>
      <c r="AB313" s="243">
        <f t="shared" si="23"/>
        <v>0</v>
      </c>
      <c r="AC313" s="230">
        <f t="shared" si="23"/>
        <v>0</v>
      </c>
      <c r="AD313" s="230">
        <f t="shared" si="23"/>
        <v>0</v>
      </c>
      <c r="AE313" s="230">
        <f t="shared" si="22"/>
        <v>0</v>
      </c>
      <c r="AF313" s="231">
        <f t="shared" si="24"/>
        <v>1</v>
      </c>
    </row>
    <row r="314" spans="2:32" hidden="1" outlineLevel="1" x14ac:dyDescent="0.25">
      <c r="B314" s="232" t="s">
        <v>678</v>
      </c>
      <c r="C314" s="231">
        <v>1</v>
      </c>
      <c r="D314" s="230">
        <v>0</v>
      </c>
      <c r="E314" s="230">
        <v>0</v>
      </c>
      <c r="F314" s="230">
        <v>0</v>
      </c>
      <c r="G314" s="242">
        <v>0</v>
      </c>
      <c r="H314" s="243">
        <v>0</v>
      </c>
      <c r="I314" s="230">
        <v>0</v>
      </c>
      <c r="J314" s="230">
        <v>0</v>
      </c>
      <c r="K314" s="242">
        <v>0</v>
      </c>
      <c r="L314" s="243">
        <v>0</v>
      </c>
      <c r="M314" s="230">
        <v>0</v>
      </c>
      <c r="N314" s="230">
        <v>0</v>
      </c>
      <c r="O314" s="242">
        <v>0</v>
      </c>
      <c r="P314" s="243">
        <v>0</v>
      </c>
      <c r="Q314" s="230">
        <v>0</v>
      </c>
      <c r="R314" s="230">
        <v>0</v>
      </c>
      <c r="S314" s="242">
        <v>0</v>
      </c>
      <c r="T314" s="243">
        <v>0</v>
      </c>
      <c r="U314" s="230">
        <v>0</v>
      </c>
      <c r="V314" s="230">
        <v>0</v>
      </c>
      <c r="W314" s="242">
        <v>0</v>
      </c>
      <c r="X314" s="243">
        <v>0</v>
      </c>
      <c r="Y314" s="230">
        <v>0</v>
      </c>
      <c r="Z314" s="230">
        <v>0</v>
      </c>
      <c r="AA314" s="230">
        <v>0</v>
      </c>
      <c r="AB314" s="243">
        <f t="shared" si="23"/>
        <v>0</v>
      </c>
      <c r="AC314" s="230">
        <f t="shared" si="23"/>
        <v>0</v>
      </c>
      <c r="AD314" s="230">
        <f t="shared" si="23"/>
        <v>0</v>
      </c>
      <c r="AE314" s="230">
        <f t="shared" si="22"/>
        <v>0</v>
      </c>
      <c r="AF314" s="231">
        <f t="shared" si="24"/>
        <v>1</v>
      </c>
    </row>
    <row r="315" spans="2:32" hidden="1" outlineLevel="1" x14ac:dyDescent="0.25">
      <c r="B315" s="232" t="s">
        <v>679</v>
      </c>
      <c r="C315" s="231">
        <v>1</v>
      </c>
      <c r="D315" s="230">
        <v>0</v>
      </c>
      <c r="E315" s="230">
        <v>0</v>
      </c>
      <c r="F315" s="230">
        <v>0</v>
      </c>
      <c r="G315" s="242">
        <v>0</v>
      </c>
      <c r="H315" s="243">
        <v>0</v>
      </c>
      <c r="I315" s="230">
        <v>0</v>
      </c>
      <c r="J315" s="230">
        <v>0</v>
      </c>
      <c r="K315" s="242">
        <v>0</v>
      </c>
      <c r="L315" s="243">
        <v>0</v>
      </c>
      <c r="M315" s="230">
        <v>0</v>
      </c>
      <c r="N315" s="230">
        <v>0</v>
      </c>
      <c r="O315" s="242">
        <v>0</v>
      </c>
      <c r="P315" s="243">
        <v>0</v>
      </c>
      <c r="Q315" s="230">
        <v>0</v>
      </c>
      <c r="R315" s="230">
        <v>0</v>
      </c>
      <c r="S315" s="242">
        <v>0</v>
      </c>
      <c r="T315" s="243">
        <v>0</v>
      </c>
      <c r="U315" s="230">
        <v>0</v>
      </c>
      <c r="V315" s="230">
        <v>0</v>
      </c>
      <c r="W315" s="242">
        <v>0</v>
      </c>
      <c r="X315" s="243">
        <v>0</v>
      </c>
      <c r="Y315" s="230">
        <v>0</v>
      </c>
      <c r="Z315" s="230">
        <v>0</v>
      </c>
      <c r="AA315" s="230">
        <v>0</v>
      </c>
      <c r="AB315" s="243">
        <f t="shared" si="23"/>
        <v>0</v>
      </c>
      <c r="AC315" s="230">
        <f t="shared" si="23"/>
        <v>0</v>
      </c>
      <c r="AD315" s="230">
        <f t="shared" si="23"/>
        <v>0</v>
      </c>
      <c r="AE315" s="230">
        <f t="shared" si="22"/>
        <v>0</v>
      </c>
      <c r="AF315" s="231">
        <f t="shared" si="24"/>
        <v>1</v>
      </c>
    </row>
    <row r="316" spans="2:32" hidden="1" outlineLevel="1" x14ac:dyDescent="0.25">
      <c r="B316" s="232" t="s">
        <v>680</v>
      </c>
      <c r="C316" s="231">
        <v>1</v>
      </c>
      <c r="D316" s="230">
        <v>0</v>
      </c>
      <c r="E316" s="230">
        <v>0</v>
      </c>
      <c r="F316" s="230">
        <v>0</v>
      </c>
      <c r="G316" s="242">
        <v>0</v>
      </c>
      <c r="H316" s="243">
        <v>0</v>
      </c>
      <c r="I316" s="230">
        <v>0</v>
      </c>
      <c r="J316" s="230">
        <v>0</v>
      </c>
      <c r="K316" s="242">
        <v>0</v>
      </c>
      <c r="L316" s="243">
        <v>0</v>
      </c>
      <c r="M316" s="230">
        <v>0</v>
      </c>
      <c r="N316" s="230">
        <v>0</v>
      </c>
      <c r="O316" s="242">
        <v>0</v>
      </c>
      <c r="P316" s="243">
        <v>0</v>
      </c>
      <c r="Q316" s="230">
        <v>0</v>
      </c>
      <c r="R316" s="230">
        <v>0</v>
      </c>
      <c r="S316" s="242">
        <v>0</v>
      </c>
      <c r="T316" s="243">
        <v>0</v>
      </c>
      <c r="U316" s="230">
        <v>0</v>
      </c>
      <c r="V316" s="230">
        <v>0</v>
      </c>
      <c r="W316" s="242">
        <v>0</v>
      </c>
      <c r="X316" s="243">
        <v>0</v>
      </c>
      <c r="Y316" s="230">
        <v>0</v>
      </c>
      <c r="Z316" s="230">
        <v>0</v>
      </c>
      <c r="AA316" s="230">
        <v>0</v>
      </c>
      <c r="AB316" s="243">
        <f t="shared" si="23"/>
        <v>0</v>
      </c>
      <c r="AC316" s="230">
        <f t="shared" si="23"/>
        <v>0</v>
      </c>
      <c r="AD316" s="230">
        <f t="shared" si="23"/>
        <v>0</v>
      </c>
      <c r="AE316" s="230">
        <f t="shared" si="22"/>
        <v>0</v>
      </c>
      <c r="AF316" s="231">
        <f t="shared" si="24"/>
        <v>1</v>
      </c>
    </row>
    <row r="317" spans="2:32" hidden="1" outlineLevel="1" x14ac:dyDescent="0.25">
      <c r="B317" s="232" t="s">
        <v>681</v>
      </c>
      <c r="C317" s="231">
        <v>1</v>
      </c>
      <c r="D317" s="230">
        <v>0</v>
      </c>
      <c r="E317" s="230">
        <v>0</v>
      </c>
      <c r="F317" s="230">
        <v>0</v>
      </c>
      <c r="G317" s="242">
        <v>0</v>
      </c>
      <c r="H317" s="243">
        <v>0</v>
      </c>
      <c r="I317" s="230">
        <v>0</v>
      </c>
      <c r="J317" s="230">
        <v>0</v>
      </c>
      <c r="K317" s="242">
        <v>0</v>
      </c>
      <c r="L317" s="243">
        <v>0</v>
      </c>
      <c r="M317" s="230">
        <v>0</v>
      </c>
      <c r="N317" s="230">
        <v>0</v>
      </c>
      <c r="O317" s="242">
        <v>0</v>
      </c>
      <c r="P317" s="243">
        <v>0</v>
      </c>
      <c r="Q317" s="230">
        <v>0</v>
      </c>
      <c r="R317" s="230">
        <v>0</v>
      </c>
      <c r="S317" s="242">
        <v>0</v>
      </c>
      <c r="T317" s="243">
        <v>0</v>
      </c>
      <c r="U317" s="230">
        <v>0</v>
      </c>
      <c r="V317" s="230">
        <v>0</v>
      </c>
      <c r="W317" s="242">
        <v>0</v>
      </c>
      <c r="X317" s="243">
        <v>0</v>
      </c>
      <c r="Y317" s="230">
        <v>0</v>
      </c>
      <c r="Z317" s="230">
        <v>0</v>
      </c>
      <c r="AA317" s="230">
        <v>0</v>
      </c>
      <c r="AB317" s="243">
        <f t="shared" si="23"/>
        <v>0</v>
      </c>
      <c r="AC317" s="230">
        <f t="shared" si="23"/>
        <v>0</v>
      </c>
      <c r="AD317" s="230">
        <f t="shared" si="23"/>
        <v>0</v>
      </c>
      <c r="AE317" s="230">
        <f t="shared" si="22"/>
        <v>0</v>
      </c>
      <c r="AF317" s="231">
        <f t="shared" si="24"/>
        <v>1</v>
      </c>
    </row>
    <row r="318" spans="2:32" hidden="1" outlineLevel="1" x14ac:dyDescent="0.25">
      <c r="B318" s="233" t="s">
        <v>682</v>
      </c>
      <c r="C318" s="231">
        <v>1</v>
      </c>
      <c r="D318" s="230">
        <v>0</v>
      </c>
      <c r="E318" s="230">
        <v>0</v>
      </c>
      <c r="F318" s="230">
        <v>0</v>
      </c>
      <c r="G318" s="242">
        <v>0</v>
      </c>
      <c r="H318" s="243">
        <v>0</v>
      </c>
      <c r="I318" s="230">
        <v>0</v>
      </c>
      <c r="J318" s="230">
        <v>0</v>
      </c>
      <c r="K318" s="242">
        <v>0</v>
      </c>
      <c r="L318" s="243">
        <v>0</v>
      </c>
      <c r="M318" s="230">
        <v>0</v>
      </c>
      <c r="N318" s="230">
        <v>0</v>
      </c>
      <c r="O318" s="242">
        <v>0</v>
      </c>
      <c r="P318" s="243">
        <v>0</v>
      </c>
      <c r="Q318" s="230">
        <v>0</v>
      </c>
      <c r="R318" s="230">
        <v>0</v>
      </c>
      <c r="S318" s="242">
        <v>0</v>
      </c>
      <c r="T318" s="243">
        <v>0</v>
      </c>
      <c r="U318" s="230">
        <v>0</v>
      </c>
      <c r="V318" s="230">
        <v>0</v>
      </c>
      <c r="W318" s="242">
        <v>0</v>
      </c>
      <c r="X318" s="243">
        <v>0</v>
      </c>
      <c r="Y318" s="230">
        <v>0</v>
      </c>
      <c r="Z318" s="230">
        <v>0</v>
      </c>
      <c r="AA318" s="230">
        <v>0</v>
      </c>
      <c r="AB318" s="243">
        <f t="shared" si="23"/>
        <v>0</v>
      </c>
      <c r="AC318" s="230">
        <f t="shared" si="23"/>
        <v>0</v>
      </c>
      <c r="AD318" s="230">
        <f t="shared" si="23"/>
        <v>0</v>
      </c>
      <c r="AE318" s="230">
        <f t="shared" si="22"/>
        <v>0</v>
      </c>
      <c r="AF318" s="231">
        <f t="shared" si="24"/>
        <v>1</v>
      </c>
    </row>
    <row r="319" spans="2:32" hidden="1" outlineLevel="1" x14ac:dyDescent="0.25">
      <c r="B319" s="232" t="s">
        <v>683</v>
      </c>
      <c r="C319" s="231">
        <v>1</v>
      </c>
      <c r="D319" s="230">
        <v>0</v>
      </c>
      <c r="E319" s="230">
        <v>0</v>
      </c>
      <c r="F319" s="230">
        <v>0</v>
      </c>
      <c r="G319" s="242">
        <v>0</v>
      </c>
      <c r="H319" s="243">
        <v>0</v>
      </c>
      <c r="I319" s="230">
        <v>0</v>
      </c>
      <c r="J319" s="230">
        <v>0</v>
      </c>
      <c r="K319" s="242">
        <v>0</v>
      </c>
      <c r="L319" s="243">
        <v>0</v>
      </c>
      <c r="M319" s="230">
        <v>0</v>
      </c>
      <c r="N319" s="230">
        <v>0</v>
      </c>
      <c r="O319" s="242">
        <v>0</v>
      </c>
      <c r="P319" s="243">
        <v>0</v>
      </c>
      <c r="Q319" s="230">
        <v>0</v>
      </c>
      <c r="R319" s="230">
        <v>0</v>
      </c>
      <c r="S319" s="242">
        <v>0</v>
      </c>
      <c r="T319" s="243">
        <v>0</v>
      </c>
      <c r="U319" s="230">
        <v>0</v>
      </c>
      <c r="V319" s="230">
        <v>0</v>
      </c>
      <c r="W319" s="242">
        <v>0</v>
      </c>
      <c r="X319" s="243">
        <v>0</v>
      </c>
      <c r="Y319" s="230">
        <v>0</v>
      </c>
      <c r="Z319" s="230">
        <v>0</v>
      </c>
      <c r="AA319" s="230">
        <v>0</v>
      </c>
      <c r="AB319" s="243">
        <f t="shared" si="23"/>
        <v>0</v>
      </c>
      <c r="AC319" s="230">
        <f t="shared" si="23"/>
        <v>0</v>
      </c>
      <c r="AD319" s="230">
        <f t="shared" si="23"/>
        <v>0</v>
      </c>
      <c r="AE319" s="230">
        <f t="shared" si="22"/>
        <v>0</v>
      </c>
      <c r="AF319" s="231">
        <f t="shared" si="24"/>
        <v>1</v>
      </c>
    </row>
    <row r="320" spans="2:32" hidden="1" outlineLevel="1" x14ac:dyDescent="0.25">
      <c r="B320" s="232" t="s">
        <v>684</v>
      </c>
      <c r="C320" s="231">
        <v>1</v>
      </c>
      <c r="D320" s="230">
        <v>0</v>
      </c>
      <c r="E320" s="230">
        <v>0</v>
      </c>
      <c r="F320" s="230">
        <v>0</v>
      </c>
      <c r="G320" s="242">
        <v>0</v>
      </c>
      <c r="H320" s="243">
        <v>0</v>
      </c>
      <c r="I320" s="230">
        <v>0</v>
      </c>
      <c r="J320" s="230">
        <v>0</v>
      </c>
      <c r="K320" s="242">
        <v>0</v>
      </c>
      <c r="L320" s="243">
        <v>0</v>
      </c>
      <c r="M320" s="230">
        <v>0</v>
      </c>
      <c r="N320" s="230">
        <v>0</v>
      </c>
      <c r="O320" s="242">
        <v>0</v>
      </c>
      <c r="P320" s="243">
        <v>0</v>
      </c>
      <c r="Q320" s="230">
        <v>0</v>
      </c>
      <c r="R320" s="230">
        <v>0</v>
      </c>
      <c r="S320" s="242">
        <v>0</v>
      </c>
      <c r="T320" s="243">
        <v>0</v>
      </c>
      <c r="U320" s="230">
        <v>0</v>
      </c>
      <c r="V320" s="230">
        <v>0</v>
      </c>
      <c r="W320" s="242">
        <v>0</v>
      </c>
      <c r="X320" s="243">
        <v>0</v>
      </c>
      <c r="Y320" s="230">
        <v>0</v>
      </c>
      <c r="Z320" s="230">
        <v>0</v>
      </c>
      <c r="AA320" s="230">
        <v>0</v>
      </c>
      <c r="AB320" s="243">
        <f t="shared" si="23"/>
        <v>0</v>
      </c>
      <c r="AC320" s="230">
        <f t="shared" si="23"/>
        <v>0</v>
      </c>
      <c r="AD320" s="230">
        <f t="shared" si="23"/>
        <v>0</v>
      </c>
      <c r="AE320" s="230">
        <f t="shared" si="22"/>
        <v>0</v>
      </c>
      <c r="AF320" s="231">
        <f t="shared" si="24"/>
        <v>1</v>
      </c>
    </row>
    <row r="321" spans="2:32" hidden="1" outlineLevel="1" x14ac:dyDescent="0.25">
      <c r="B321" s="232" t="s">
        <v>685</v>
      </c>
      <c r="C321" s="231">
        <v>1</v>
      </c>
      <c r="D321" s="230">
        <v>0</v>
      </c>
      <c r="E321" s="230">
        <v>0</v>
      </c>
      <c r="F321" s="230">
        <v>0</v>
      </c>
      <c r="G321" s="242">
        <v>0</v>
      </c>
      <c r="H321" s="243">
        <v>0</v>
      </c>
      <c r="I321" s="230">
        <v>0</v>
      </c>
      <c r="J321" s="230">
        <v>0</v>
      </c>
      <c r="K321" s="242">
        <v>0</v>
      </c>
      <c r="L321" s="243">
        <v>0</v>
      </c>
      <c r="M321" s="230">
        <v>0</v>
      </c>
      <c r="N321" s="230">
        <v>0</v>
      </c>
      <c r="O321" s="242">
        <v>0</v>
      </c>
      <c r="P321" s="243">
        <v>0</v>
      </c>
      <c r="Q321" s="230">
        <v>0</v>
      </c>
      <c r="R321" s="230">
        <v>0</v>
      </c>
      <c r="S321" s="242">
        <v>0</v>
      </c>
      <c r="T321" s="243">
        <v>0</v>
      </c>
      <c r="U321" s="230">
        <v>0</v>
      </c>
      <c r="V321" s="230">
        <v>0</v>
      </c>
      <c r="W321" s="242">
        <v>0</v>
      </c>
      <c r="X321" s="243">
        <v>0</v>
      </c>
      <c r="Y321" s="230">
        <v>0</v>
      </c>
      <c r="Z321" s="230">
        <v>0</v>
      </c>
      <c r="AA321" s="230">
        <v>0</v>
      </c>
      <c r="AB321" s="243">
        <f t="shared" si="23"/>
        <v>0</v>
      </c>
      <c r="AC321" s="230">
        <f t="shared" si="23"/>
        <v>0</v>
      </c>
      <c r="AD321" s="230">
        <f t="shared" si="23"/>
        <v>0</v>
      </c>
      <c r="AE321" s="230">
        <f t="shared" si="22"/>
        <v>0</v>
      </c>
      <c r="AF321" s="231">
        <f t="shared" si="24"/>
        <v>1</v>
      </c>
    </row>
    <row r="322" spans="2:32" hidden="1" outlineLevel="1" x14ac:dyDescent="0.25">
      <c r="B322" s="232" t="s">
        <v>686</v>
      </c>
      <c r="C322" s="231">
        <v>1</v>
      </c>
      <c r="D322" s="230">
        <v>0</v>
      </c>
      <c r="E322" s="230">
        <v>0</v>
      </c>
      <c r="F322" s="230">
        <v>0</v>
      </c>
      <c r="G322" s="242">
        <v>0</v>
      </c>
      <c r="H322" s="243">
        <v>0</v>
      </c>
      <c r="I322" s="230">
        <v>0</v>
      </c>
      <c r="J322" s="230">
        <v>0</v>
      </c>
      <c r="K322" s="242">
        <v>0</v>
      </c>
      <c r="L322" s="243">
        <v>0</v>
      </c>
      <c r="M322" s="230">
        <v>0</v>
      </c>
      <c r="N322" s="230">
        <v>0</v>
      </c>
      <c r="O322" s="242">
        <v>0</v>
      </c>
      <c r="P322" s="243">
        <v>0</v>
      </c>
      <c r="Q322" s="230">
        <v>0</v>
      </c>
      <c r="R322" s="230">
        <v>0</v>
      </c>
      <c r="S322" s="242">
        <v>0</v>
      </c>
      <c r="T322" s="243">
        <v>0</v>
      </c>
      <c r="U322" s="230">
        <v>0</v>
      </c>
      <c r="V322" s="230">
        <v>0</v>
      </c>
      <c r="W322" s="242">
        <v>0</v>
      </c>
      <c r="X322" s="243">
        <v>0</v>
      </c>
      <c r="Y322" s="230">
        <v>0</v>
      </c>
      <c r="Z322" s="230">
        <v>0</v>
      </c>
      <c r="AA322" s="230">
        <v>0</v>
      </c>
      <c r="AB322" s="243">
        <f t="shared" si="23"/>
        <v>0</v>
      </c>
      <c r="AC322" s="230">
        <f t="shared" si="23"/>
        <v>0</v>
      </c>
      <c r="AD322" s="230">
        <f t="shared" si="23"/>
        <v>0</v>
      </c>
      <c r="AE322" s="230">
        <f t="shared" si="22"/>
        <v>0</v>
      </c>
      <c r="AF322" s="231">
        <f t="shared" si="24"/>
        <v>1</v>
      </c>
    </row>
    <row r="323" spans="2:32" hidden="1" outlineLevel="1" x14ac:dyDescent="0.25">
      <c r="B323" s="232" t="s">
        <v>687</v>
      </c>
      <c r="C323" s="231">
        <v>1</v>
      </c>
      <c r="D323" s="230">
        <v>0</v>
      </c>
      <c r="E323" s="230">
        <v>0</v>
      </c>
      <c r="F323" s="230">
        <v>0</v>
      </c>
      <c r="G323" s="242">
        <v>0</v>
      </c>
      <c r="H323" s="243">
        <v>0</v>
      </c>
      <c r="I323" s="230">
        <v>0</v>
      </c>
      <c r="J323" s="230">
        <v>0</v>
      </c>
      <c r="K323" s="242">
        <v>0</v>
      </c>
      <c r="L323" s="243">
        <v>0</v>
      </c>
      <c r="M323" s="230">
        <v>0</v>
      </c>
      <c r="N323" s="230">
        <v>0</v>
      </c>
      <c r="O323" s="242">
        <v>0</v>
      </c>
      <c r="P323" s="243">
        <v>0</v>
      </c>
      <c r="Q323" s="230">
        <v>0</v>
      </c>
      <c r="R323" s="230">
        <v>0</v>
      </c>
      <c r="S323" s="242">
        <v>0</v>
      </c>
      <c r="T323" s="243">
        <v>0</v>
      </c>
      <c r="U323" s="230">
        <v>0</v>
      </c>
      <c r="V323" s="230">
        <v>0</v>
      </c>
      <c r="W323" s="242">
        <v>0</v>
      </c>
      <c r="X323" s="243">
        <v>0</v>
      </c>
      <c r="Y323" s="230">
        <v>0</v>
      </c>
      <c r="Z323" s="230">
        <v>0</v>
      </c>
      <c r="AA323" s="230">
        <v>0</v>
      </c>
      <c r="AB323" s="243">
        <f t="shared" si="23"/>
        <v>0</v>
      </c>
      <c r="AC323" s="230">
        <f t="shared" si="23"/>
        <v>0</v>
      </c>
      <c r="AD323" s="230">
        <f t="shared" si="23"/>
        <v>0</v>
      </c>
      <c r="AE323" s="230">
        <f t="shared" si="22"/>
        <v>0</v>
      </c>
      <c r="AF323" s="231">
        <f t="shared" si="24"/>
        <v>1</v>
      </c>
    </row>
    <row r="324" spans="2:32" hidden="1" outlineLevel="1" x14ac:dyDescent="0.25">
      <c r="B324" s="232" t="s">
        <v>688</v>
      </c>
      <c r="C324" s="231">
        <v>1</v>
      </c>
      <c r="D324" s="230">
        <v>0</v>
      </c>
      <c r="E324" s="230">
        <v>0</v>
      </c>
      <c r="F324" s="230">
        <v>0</v>
      </c>
      <c r="G324" s="242">
        <v>0</v>
      </c>
      <c r="H324" s="243">
        <v>0</v>
      </c>
      <c r="I324" s="230">
        <v>0</v>
      </c>
      <c r="J324" s="230">
        <v>0</v>
      </c>
      <c r="K324" s="242">
        <v>0</v>
      </c>
      <c r="L324" s="243">
        <v>0</v>
      </c>
      <c r="M324" s="230">
        <v>0</v>
      </c>
      <c r="N324" s="230">
        <v>0</v>
      </c>
      <c r="O324" s="242">
        <v>0</v>
      </c>
      <c r="P324" s="243">
        <v>0</v>
      </c>
      <c r="Q324" s="230">
        <v>0</v>
      </c>
      <c r="R324" s="230">
        <v>0</v>
      </c>
      <c r="S324" s="242">
        <v>0</v>
      </c>
      <c r="T324" s="243">
        <v>0</v>
      </c>
      <c r="U324" s="230">
        <v>0</v>
      </c>
      <c r="V324" s="230">
        <v>0</v>
      </c>
      <c r="W324" s="242">
        <v>0</v>
      </c>
      <c r="X324" s="243">
        <v>0</v>
      </c>
      <c r="Y324" s="230">
        <v>0</v>
      </c>
      <c r="Z324" s="230">
        <v>0</v>
      </c>
      <c r="AA324" s="230">
        <v>0</v>
      </c>
      <c r="AB324" s="243">
        <f t="shared" si="23"/>
        <v>0</v>
      </c>
      <c r="AC324" s="230">
        <f t="shared" si="23"/>
        <v>0</v>
      </c>
      <c r="AD324" s="230">
        <f t="shared" si="23"/>
        <v>0</v>
      </c>
      <c r="AE324" s="230">
        <f t="shared" si="22"/>
        <v>0</v>
      </c>
      <c r="AF324" s="231">
        <f t="shared" si="24"/>
        <v>1</v>
      </c>
    </row>
    <row r="325" spans="2:32" hidden="1" outlineLevel="1" x14ac:dyDescent="0.25">
      <c r="B325" s="232" t="s">
        <v>689</v>
      </c>
      <c r="C325" s="231">
        <v>1</v>
      </c>
      <c r="D325" s="230">
        <v>0</v>
      </c>
      <c r="E325" s="230">
        <v>0</v>
      </c>
      <c r="F325" s="230">
        <v>0</v>
      </c>
      <c r="G325" s="242">
        <v>0</v>
      </c>
      <c r="H325" s="243">
        <v>0</v>
      </c>
      <c r="I325" s="230">
        <v>0</v>
      </c>
      <c r="J325" s="230">
        <v>0</v>
      </c>
      <c r="K325" s="242">
        <v>0</v>
      </c>
      <c r="L325" s="243">
        <v>0</v>
      </c>
      <c r="M325" s="230">
        <v>0</v>
      </c>
      <c r="N325" s="230">
        <v>0</v>
      </c>
      <c r="O325" s="242">
        <v>0</v>
      </c>
      <c r="P325" s="243">
        <v>0</v>
      </c>
      <c r="Q325" s="230">
        <v>0</v>
      </c>
      <c r="R325" s="230">
        <v>0</v>
      </c>
      <c r="S325" s="242">
        <v>0</v>
      </c>
      <c r="T325" s="243">
        <v>0</v>
      </c>
      <c r="U325" s="230">
        <v>0</v>
      </c>
      <c r="V325" s="230">
        <v>0</v>
      </c>
      <c r="W325" s="242">
        <v>0</v>
      </c>
      <c r="X325" s="243">
        <v>0</v>
      </c>
      <c r="Y325" s="230">
        <v>0</v>
      </c>
      <c r="Z325" s="230">
        <v>0</v>
      </c>
      <c r="AA325" s="230">
        <v>0</v>
      </c>
      <c r="AB325" s="243">
        <f t="shared" si="23"/>
        <v>0</v>
      </c>
      <c r="AC325" s="230">
        <f t="shared" si="23"/>
        <v>0</v>
      </c>
      <c r="AD325" s="230">
        <f t="shared" si="23"/>
        <v>0</v>
      </c>
      <c r="AE325" s="230">
        <f t="shared" si="22"/>
        <v>0</v>
      </c>
      <c r="AF325" s="231">
        <f t="shared" si="24"/>
        <v>1</v>
      </c>
    </row>
    <row r="326" spans="2:32" hidden="1" outlineLevel="1" x14ac:dyDescent="0.25">
      <c r="B326" s="232" t="s">
        <v>690</v>
      </c>
      <c r="C326" s="231">
        <v>1</v>
      </c>
      <c r="D326" s="230">
        <v>0</v>
      </c>
      <c r="E326" s="230">
        <v>0</v>
      </c>
      <c r="F326" s="230">
        <v>0</v>
      </c>
      <c r="G326" s="242">
        <v>0</v>
      </c>
      <c r="H326" s="243">
        <v>0</v>
      </c>
      <c r="I326" s="230">
        <v>0</v>
      </c>
      <c r="J326" s="230">
        <v>0</v>
      </c>
      <c r="K326" s="242">
        <v>0</v>
      </c>
      <c r="L326" s="243">
        <v>0</v>
      </c>
      <c r="M326" s="230">
        <v>0</v>
      </c>
      <c r="N326" s="230">
        <v>0</v>
      </c>
      <c r="O326" s="242">
        <v>0</v>
      </c>
      <c r="P326" s="243">
        <v>0</v>
      </c>
      <c r="Q326" s="230">
        <v>0</v>
      </c>
      <c r="R326" s="230">
        <v>0</v>
      </c>
      <c r="S326" s="242">
        <v>0</v>
      </c>
      <c r="T326" s="243">
        <v>0</v>
      </c>
      <c r="U326" s="230">
        <v>0</v>
      </c>
      <c r="V326" s="230">
        <v>0</v>
      </c>
      <c r="W326" s="242">
        <v>0</v>
      </c>
      <c r="X326" s="243">
        <v>0</v>
      </c>
      <c r="Y326" s="230">
        <v>0</v>
      </c>
      <c r="Z326" s="230">
        <v>0</v>
      </c>
      <c r="AA326" s="230">
        <v>0</v>
      </c>
      <c r="AB326" s="243">
        <f t="shared" si="23"/>
        <v>0</v>
      </c>
      <c r="AC326" s="230">
        <f t="shared" si="23"/>
        <v>0</v>
      </c>
      <c r="AD326" s="230">
        <f t="shared" si="23"/>
        <v>0</v>
      </c>
      <c r="AE326" s="230">
        <f t="shared" si="22"/>
        <v>0</v>
      </c>
      <c r="AF326" s="231">
        <f t="shared" si="24"/>
        <v>1</v>
      </c>
    </row>
    <row r="327" spans="2:32" hidden="1" outlineLevel="1" x14ac:dyDescent="0.25">
      <c r="B327" s="232" t="s">
        <v>691</v>
      </c>
      <c r="C327" s="231">
        <v>1</v>
      </c>
      <c r="D327" s="230">
        <v>0</v>
      </c>
      <c r="E327" s="230">
        <v>0</v>
      </c>
      <c r="F327" s="230">
        <v>0</v>
      </c>
      <c r="G327" s="242">
        <v>0</v>
      </c>
      <c r="H327" s="243">
        <v>0</v>
      </c>
      <c r="I327" s="230">
        <v>0</v>
      </c>
      <c r="J327" s="230">
        <v>0</v>
      </c>
      <c r="K327" s="242">
        <v>0</v>
      </c>
      <c r="L327" s="243">
        <v>0</v>
      </c>
      <c r="M327" s="230">
        <v>0</v>
      </c>
      <c r="N327" s="230">
        <v>0</v>
      </c>
      <c r="O327" s="242">
        <v>0</v>
      </c>
      <c r="P327" s="243">
        <v>0</v>
      </c>
      <c r="Q327" s="230">
        <v>0</v>
      </c>
      <c r="R327" s="230">
        <v>0</v>
      </c>
      <c r="S327" s="242">
        <v>0</v>
      </c>
      <c r="T327" s="243">
        <v>0</v>
      </c>
      <c r="U327" s="230">
        <v>0</v>
      </c>
      <c r="V327" s="230">
        <v>0</v>
      </c>
      <c r="W327" s="242">
        <v>0</v>
      </c>
      <c r="X327" s="243">
        <v>0</v>
      </c>
      <c r="Y327" s="230">
        <v>0</v>
      </c>
      <c r="Z327" s="230">
        <v>0</v>
      </c>
      <c r="AA327" s="230">
        <v>0</v>
      </c>
      <c r="AB327" s="243">
        <f t="shared" si="23"/>
        <v>0</v>
      </c>
      <c r="AC327" s="230">
        <f t="shared" si="23"/>
        <v>0</v>
      </c>
      <c r="AD327" s="230">
        <f t="shared" si="23"/>
        <v>0</v>
      </c>
      <c r="AE327" s="230">
        <f t="shared" si="22"/>
        <v>0</v>
      </c>
      <c r="AF327" s="231">
        <f t="shared" si="24"/>
        <v>1</v>
      </c>
    </row>
    <row r="328" spans="2:32" hidden="1" outlineLevel="1" x14ac:dyDescent="0.25">
      <c r="B328" s="232" t="s">
        <v>692</v>
      </c>
      <c r="C328" s="231">
        <v>1</v>
      </c>
      <c r="D328" s="230">
        <v>0</v>
      </c>
      <c r="E328" s="230">
        <v>0</v>
      </c>
      <c r="F328" s="230">
        <v>0</v>
      </c>
      <c r="G328" s="242">
        <v>0</v>
      </c>
      <c r="H328" s="243">
        <v>0</v>
      </c>
      <c r="I328" s="230">
        <v>0</v>
      </c>
      <c r="J328" s="230">
        <v>0</v>
      </c>
      <c r="K328" s="242">
        <v>0</v>
      </c>
      <c r="L328" s="243">
        <v>0</v>
      </c>
      <c r="M328" s="230">
        <v>0</v>
      </c>
      <c r="N328" s="230">
        <v>0</v>
      </c>
      <c r="O328" s="242">
        <v>0</v>
      </c>
      <c r="P328" s="243">
        <v>0</v>
      </c>
      <c r="Q328" s="230">
        <v>0</v>
      </c>
      <c r="R328" s="230">
        <v>0</v>
      </c>
      <c r="S328" s="242">
        <v>0</v>
      </c>
      <c r="T328" s="243">
        <v>0</v>
      </c>
      <c r="U328" s="230">
        <v>0</v>
      </c>
      <c r="V328" s="230">
        <v>0</v>
      </c>
      <c r="W328" s="242">
        <v>0</v>
      </c>
      <c r="X328" s="243">
        <v>0</v>
      </c>
      <c r="Y328" s="230">
        <v>0</v>
      </c>
      <c r="Z328" s="230">
        <v>0</v>
      </c>
      <c r="AA328" s="230">
        <v>0</v>
      </c>
      <c r="AB328" s="243">
        <f t="shared" si="23"/>
        <v>0</v>
      </c>
      <c r="AC328" s="230">
        <f t="shared" si="23"/>
        <v>0</v>
      </c>
      <c r="AD328" s="230">
        <f t="shared" si="23"/>
        <v>0</v>
      </c>
      <c r="AE328" s="230">
        <f t="shared" si="23"/>
        <v>0</v>
      </c>
      <c r="AF328" s="231">
        <f t="shared" si="24"/>
        <v>1</v>
      </c>
    </row>
    <row r="329" spans="2:32" hidden="1" outlineLevel="1" x14ac:dyDescent="0.25">
      <c r="B329" s="232" t="s">
        <v>693</v>
      </c>
      <c r="C329" s="231">
        <v>1</v>
      </c>
      <c r="D329" s="230">
        <v>0</v>
      </c>
      <c r="E329" s="230">
        <v>0</v>
      </c>
      <c r="F329" s="230">
        <v>0</v>
      </c>
      <c r="G329" s="242">
        <v>0</v>
      </c>
      <c r="H329" s="243">
        <v>0</v>
      </c>
      <c r="I329" s="230">
        <v>0</v>
      </c>
      <c r="J329" s="230">
        <v>0</v>
      </c>
      <c r="K329" s="242">
        <v>0</v>
      </c>
      <c r="L329" s="243">
        <v>0</v>
      </c>
      <c r="M329" s="230">
        <v>0</v>
      </c>
      <c r="N329" s="230">
        <v>0</v>
      </c>
      <c r="O329" s="242">
        <v>0</v>
      </c>
      <c r="P329" s="243">
        <v>0</v>
      </c>
      <c r="Q329" s="230">
        <v>0</v>
      </c>
      <c r="R329" s="230">
        <v>0</v>
      </c>
      <c r="S329" s="242">
        <v>0</v>
      </c>
      <c r="T329" s="243">
        <v>0</v>
      </c>
      <c r="U329" s="230">
        <v>0</v>
      </c>
      <c r="V329" s="230">
        <v>0</v>
      </c>
      <c r="W329" s="242">
        <v>0</v>
      </c>
      <c r="X329" s="243">
        <v>0</v>
      </c>
      <c r="Y329" s="230">
        <v>0</v>
      </c>
      <c r="Z329" s="230">
        <v>0</v>
      </c>
      <c r="AA329" s="230">
        <v>0</v>
      </c>
      <c r="AB329" s="243">
        <f t="shared" ref="AB329:AE392" si="25">D329+H329+L329+P329+T329+X329</f>
        <v>0</v>
      </c>
      <c r="AC329" s="230">
        <f t="shared" si="25"/>
        <v>0</v>
      </c>
      <c r="AD329" s="230">
        <f t="shared" si="25"/>
        <v>0</v>
      </c>
      <c r="AE329" s="230">
        <f t="shared" si="25"/>
        <v>0</v>
      </c>
      <c r="AF329" s="231">
        <f t="shared" ref="AF329:AF392" si="26">C329+AB329+AC329+AD329+AE329</f>
        <v>1</v>
      </c>
    </row>
    <row r="330" spans="2:32" hidden="1" outlineLevel="1" x14ac:dyDescent="0.25">
      <c r="B330" s="232" t="s">
        <v>694</v>
      </c>
      <c r="C330" s="231">
        <v>1</v>
      </c>
      <c r="D330" s="230">
        <v>0</v>
      </c>
      <c r="E330" s="230">
        <v>0</v>
      </c>
      <c r="F330" s="230">
        <v>0</v>
      </c>
      <c r="G330" s="242">
        <v>0</v>
      </c>
      <c r="H330" s="243">
        <v>0</v>
      </c>
      <c r="I330" s="230">
        <v>0</v>
      </c>
      <c r="J330" s="230">
        <v>0</v>
      </c>
      <c r="K330" s="242">
        <v>0</v>
      </c>
      <c r="L330" s="243">
        <v>0</v>
      </c>
      <c r="M330" s="230">
        <v>0</v>
      </c>
      <c r="N330" s="230">
        <v>0</v>
      </c>
      <c r="O330" s="242">
        <v>0</v>
      </c>
      <c r="P330" s="243">
        <v>0</v>
      </c>
      <c r="Q330" s="230">
        <v>0</v>
      </c>
      <c r="R330" s="230">
        <v>0</v>
      </c>
      <c r="S330" s="242">
        <v>0</v>
      </c>
      <c r="T330" s="243">
        <v>0</v>
      </c>
      <c r="U330" s="230">
        <v>0</v>
      </c>
      <c r="V330" s="230">
        <v>0</v>
      </c>
      <c r="W330" s="242">
        <v>0</v>
      </c>
      <c r="X330" s="243">
        <v>0</v>
      </c>
      <c r="Y330" s="230">
        <v>0</v>
      </c>
      <c r="Z330" s="230">
        <v>0</v>
      </c>
      <c r="AA330" s="230">
        <v>0</v>
      </c>
      <c r="AB330" s="243">
        <f t="shared" si="25"/>
        <v>0</v>
      </c>
      <c r="AC330" s="230">
        <f t="shared" si="25"/>
        <v>0</v>
      </c>
      <c r="AD330" s="230">
        <f t="shared" si="25"/>
        <v>0</v>
      </c>
      <c r="AE330" s="230">
        <f t="shared" si="25"/>
        <v>0</v>
      </c>
      <c r="AF330" s="231">
        <f t="shared" si="26"/>
        <v>1</v>
      </c>
    </row>
    <row r="331" spans="2:32" hidden="1" outlineLevel="1" x14ac:dyDescent="0.25">
      <c r="B331" s="232" t="s">
        <v>695</v>
      </c>
      <c r="C331" s="231">
        <v>1</v>
      </c>
      <c r="D331" s="230">
        <v>0</v>
      </c>
      <c r="E331" s="230">
        <v>0</v>
      </c>
      <c r="F331" s="230">
        <v>0</v>
      </c>
      <c r="G331" s="242">
        <v>0</v>
      </c>
      <c r="H331" s="243">
        <v>0</v>
      </c>
      <c r="I331" s="230">
        <v>0</v>
      </c>
      <c r="J331" s="230">
        <v>0</v>
      </c>
      <c r="K331" s="242">
        <v>0</v>
      </c>
      <c r="L331" s="243">
        <v>0</v>
      </c>
      <c r="M331" s="230">
        <v>0</v>
      </c>
      <c r="N331" s="230">
        <v>0</v>
      </c>
      <c r="O331" s="242">
        <v>0</v>
      </c>
      <c r="P331" s="243">
        <v>0</v>
      </c>
      <c r="Q331" s="230">
        <v>0</v>
      </c>
      <c r="R331" s="230">
        <v>0</v>
      </c>
      <c r="S331" s="242">
        <v>0</v>
      </c>
      <c r="T331" s="243">
        <v>0</v>
      </c>
      <c r="U331" s="230">
        <v>0</v>
      </c>
      <c r="V331" s="230">
        <v>0</v>
      </c>
      <c r="W331" s="242">
        <v>0</v>
      </c>
      <c r="X331" s="243">
        <v>0</v>
      </c>
      <c r="Y331" s="230">
        <v>0</v>
      </c>
      <c r="Z331" s="230">
        <v>0</v>
      </c>
      <c r="AA331" s="230">
        <v>0</v>
      </c>
      <c r="AB331" s="243">
        <f t="shared" si="25"/>
        <v>0</v>
      </c>
      <c r="AC331" s="230">
        <f t="shared" si="25"/>
        <v>0</v>
      </c>
      <c r="AD331" s="230">
        <f t="shared" si="25"/>
        <v>0</v>
      </c>
      <c r="AE331" s="230">
        <f t="shared" si="25"/>
        <v>0</v>
      </c>
      <c r="AF331" s="231">
        <f t="shared" si="26"/>
        <v>1</v>
      </c>
    </row>
    <row r="332" spans="2:32" hidden="1" outlineLevel="1" x14ac:dyDescent="0.25">
      <c r="B332" s="232" t="s">
        <v>696</v>
      </c>
      <c r="C332" s="231">
        <v>1</v>
      </c>
      <c r="D332" s="230">
        <v>0</v>
      </c>
      <c r="E332" s="230">
        <v>0</v>
      </c>
      <c r="F332" s="230">
        <v>0</v>
      </c>
      <c r="G332" s="242">
        <v>0</v>
      </c>
      <c r="H332" s="243">
        <v>0</v>
      </c>
      <c r="I332" s="230">
        <v>0</v>
      </c>
      <c r="J332" s="230">
        <v>0</v>
      </c>
      <c r="K332" s="242">
        <v>0</v>
      </c>
      <c r="L332" s="243">
        <v>0</v>
      </c>
      <c r="M332" s="230">
        <v>0</v>
      </c>
      <c r="N332" s="230">
        <v>0</v>
      </c>
      <c r="O332" s="242">
        <v>0</v>
      </c>
      <c r="P332" s="243">
        <v>0</v>
      </c>
      <c r="Q332" s="230">
        <v>0</v>
      </c>
      <c r="R332" s="230">
        <v>0</v>
      </c>
      <c r="S332" s="242">
        <v>0</v>
      </c>
      <c r="T332" s="243">
        <v>0</v>
      </c>
      <c r="U332" s="230">
        <v>0</v>
      </c>
      <c r="V332" s="230">
        <v>0</v>
      </c>
      <c r="W332" s="242">
        <v>0</v>
      </c>
      <c r="X332" s="243">
        <v>0</v>
      </c>
      <c r="Y332" s="230">
        <v>0</v>
      </c>
      <c r="Z332" s="230">
        <v>0</v>
      </c>
      <c r="AA332" s="230">
        <v>0</v>
      </c>
      <c r="AB332" s="243">
        <f t="shared" si="25"/>
        <v>0</v>
      </c>
      <c r="AC332" s="230">
        <f t="shared" si="25"/>
        <v>0</v>
      </c>
      <c r="AD332" s="230">
        <f t="shared" si="25"/>
        <v>0</v>
      </c>
      <c r="AE332" s="230">
        <f t="shared" si="25"/>
        <v>0</v>
      </c>
      <c r="AF332" s="231">
        <f t="shared" si="26"/>
        <v>1</v>
      </c>
    </row>
    <row r="333" spans="2:32" hidden="1" outlineLevel="1" x14ac:dyDescent="0.25">
      <c r="B333" s="232" t="s">
        <v>697</v>
      </c>
      <c r="C333" s="231">
        <v>1</v>
      </c>
      <c r="D333" s="230">
        <v>0</v>
      </c>
      <c r="E333" s="230">
        <v>0</v>
      </c>
      <c r="F333" s="230">
        <v>0</v>
      </c>
      <c r="G333" s="242">
        <v>0</v>
      </c>
      <c r="H333" s="243">
        <v>0</v>
      </c>
      <c r="I333" s="230">
        <v>0</v>
      </c>
      <c r="J333" s="230">
        <v>0</v>
      </c>
      <c r="K333" s="242">
        <v>0</v>
      </c>
      <c r="L333" s="243">
        <v>0</v>
      </c>
      <c r="M333" s="230">
        <v>0</v>
      </c>
      <c r="N333" s="230">
        <v>0</v>
      </c>
      <c r="O333" s="242">
        <v>0</v>
      </c>
      <c r="P333" s="243">
        <v>0</v>
      </c>
      <c r="Q333" s="230">
        <v>0</v>
      </c>
      <c r="R333" s="230">
        <v>0</v>
      </c>
      <c r="S333" s="242">
        <v>0</v>
      </c>
      <c r="T333" s="243">
        <v>0</v>
      </c>
      <c r="U333" s="230">
        <v>0</v>
      </c>
      <c r="V333" s="230">
        <v>0</v>
      </c>
      <c r="W333" s="242">
        <v>0</v>
      </c>
      <c r="X333" s="243">
        <v>0</v>
      </c>
      <c r="Y333" s="230">
        <v>0</v>
      </c>
      <c r="Z333" s="230">
        <v>0</v>
      </c>
      <c r="AA333" s="230">
        <v>0</v>
      </c>
      <c r="AB333" s="243">
        <f t="shared" si="25"/>
        <v>0</v>
      </c>
      <c r="AC333" s="230">
        <f t="shared" si="25"/>
        <v>0</v>
      </c>
      <c r="AD333" s="230">
        <f t="shared" si="25"/>
        <v>0</v>
      </c>
      <c r="AE333" s="230">
        <f t="shared" si="25"/>
        <v>0</v>
      </c>
      <c r="AF333" s="231">
        <f t="shared" si="26"/>
        <v>1</v>
      </c>
    </row>
    <row r="334" spans="2:32" hidden="1" outlineLevel="1" x14ac:dyDescent="0.25">
      <c r="B334" s="232" t="s">
        <v>698</v>
      </c>
      <c r="C334" s="231">
        <v>1</v>
      </c>
      <c r="D334" s="230">
        <v>0</v>
      </c>
      <c r="E334" s="230">
        <v>0</v>
      </c>
      <c r="F334" s="230">
        <v>0</v>
      </c>
      <c r="G334" s="242">
        <v>0</v>
      </c>
      <c r="H334" s="243">
        <v>0</v>
      </c>
      <c r="I334" s="230">
        <v>0</v>
      </c>
      <c r="J334" s="230">
        <v>0</v>
      </c>
      <c r="K334" s="242">
        <v>0</v>
      </c>
      <c r="L334" s="243">
        <v>0</v>
      </c>
      <c r="M334" s="230">
        <v>0</v>
      </c>
      <c r="N334" s="230">
        <v>0</v>
      </c>
      <c r="O334" s="242">
        <v>0</v>
      </c>
      <c r="P334" s="243">
        <v>0</v>
      </c>
      <c r="Q334" s="230">
        <v>0</v>
      </c>
      <c r="R334" s="230">
        <v>0</v>
      </c>
      <c r="S334" s="242">
        <v>0</v>
      </c>
      <c r="T334" s="243">
        <v>0</v>
      </c>
      <c r="U334" s="230">
        <v>0</v>
      </c>
      <c r="V334" s="230">
        <v>0</v>
      </c>
      <c r="W334" s="242">
        <v>0</v>
      </c>
      <c r="X334" s="243">
        <v>0</v>
      </c>
      <c r="Y334" s="230">
        <v>0</v>
      </c>
      <c r="Z334" s="230">
        <v>0</v>
      </c>
      <c r="AA334" s="230">
        <v>0</v>
      </c>
      <c r="AB334" s="243">
        <f t="shared" si="25"/>
        <v>0</v>
      </c>
      <c r="AC334" s="230">
        <f t="shared" si="25"/>
        <v>0</v>
      </c>
      <c r="AD334" s="230">
        <f t="shared" si="25"/>
        <v>0</v>
      </c>
      <c r="AE334" s="230">
        <f t="shared" si="25"/>
        <v>0</v>
      </c>
      <c r="AF334" s="231">
        <f t="shared" si="26"/>
        <v>1</v>
      </c>
    </row>
    <row r="335" spans="2:32" hidden="1" outlineLevel="1" x14ac:dyDescent="0.25">
      <c r="B335" s="232" t="s">
        <v>699</v>
      </c>
      <c r="C335" s="231">
        <v>1</v>
      </c>
      <c r="D335" s="230">
        <v>0</v>
      </c>
      <c r="E335" s="230">
        <v>0</v>
      </c>
      <c r="F335" s="230">
        <v>0</v>
      </c>
      <c r="G335" s="242">
        <v>0</v>
      </c>
      <c r="H335" s="243">
        <v>0</v>
      </c>
      <c r="I335" s="230">
        <v>0</v>
      </c>
      <c r="J335" s="230">
        <v>0</v>
      </c>
      <c r="K335" s="242">
        <v>0</v>
      </c>
      <c r="L335" s="243">
        <v>0</v>
      </c>
      <c r="M335" s="230">
        <v>0</v>
      </c>
      <c r="N335" s="230">
        <v>0</v>
      </c>
      <c r="O335" s="242">
        <v>0</v>
      </c>
      <c r="P335" s="243">
        <v>0</v>
      </c>
      <c r="Q335" s="230">
        <v>0</v>
      </c>
      <c r="R335" s="230">
        <v>0</v>
      </c>
      <c r="S335" s="242">
        <v>0</v>
      </c>
      <c r="T335" s="243">
        <v>0</v>
      </c>
      <c r="U335" s="230">
        <v>0</v>
      </c>
      <c r="V335" s="230">
        <v>0</v>
      </c>
      <c r="W335" s="242">
        <v>0</v>
      </c>
      <c r="X335" s="243">
        <v>0</v>
      </c>
      <c r="Y335" s="230">
        <v>0</v>
      </c>
      <c r="Z335" s="230">
        <v>0</v>
      </c>
      <c r="AA335" s="230">
        <v>0</v>
      </c>
      <c r="AB335" s="243">
        <f t="shared" si="25"/>
        <v>0</v>
      </c>
      <c r="AC335" s="230">
        <f t="shared" si="25"/>
        <v>0</v>
      </c>
      <c r="AD335" s="230">
        <f t="shared" si="25"/>
        <v>0</v>
      </c>
      <c r="AE335" s="230">
        <f t="shared" si="25"/>
        <v>0</v>
      </c>
      <c r="AF335" s="231">
        <f t="shared" si="26"/>
        <v>1</v>
      </c>
    </row>
    <row r="336" spans="2:32" hidden="1" outlineLevel="1" x14ac:dyDescent="0.25">
      <c r="B336" s="233" t="s">
        <v>700</v>
      </c>
      <c r="C336" s="231">
        <v>1</v>
      </c>
      <c r="D336" s="230">
        <v>0</v>
      </c>
      <c r="E336" s="230">
        <v>0</v>
      </c>
      <c r="F336" s="230">
        <v>0</v>
      </c>
      <c r="G336" s="242">
        <v>0</v>
      </c>
      <c r="H336" s="243">
        <v>0</v>
      </c>
      <c r="I336" s="230">
        <v>0</v>
      </c>
      <c r="J336" s="230">
        <v>0</v>
      </c>
      <c r="K336" s="242">
        <v>0</v>
      </c>
      <c r="L336" s="243">
        <v>0</v>
      </c>
      <c r="M336" s="230">
        <v>0</v>
      </c>
      <c r="N336" s="230">
        <v>0</v>
      </c>
      <c r="O336" s="242">
        <v>0</v>
      </c>
      <c r="P336" s="243">
        <v>0</v>
      </c>
      <c r="Q336" s="230">
        <v>0</v>
      </c>
      <c r="R336" s="230">
        <v>0</v>
      </c>
      <c r="S336" s="242">
        <v>0</v>
      </c>
      <c r="T336" s="243">
        <v>0</v>
      </c>
      <c r="U336" s="230">
        <v>0</v>
      </c>
      <c r="V336" s="230">
        <v>0</v>
      </c>
      <c r="W336" s="242">
        <v>0</v>
      </c>
      <c r="X336" s="243">
        <v>0</v>
      </c>
      <c r="Y336" s="230">
        <v>0</v>
      </c>
      <c r="Z336" s="230">
        <v>0</v>
      </c>
      <c r="AA336" s="230">
        <v>0</v>
      </c>
      <c r="AB336" s="243">
        <f t="shared" si="25"/>
        <v>0</v>
      </c>
      <c r="AC336" s="230">
        <f t="shared" si="25"/>
        <v>0</v>
      </c>
      <c r="AD336" s="230">
        <f t="shared" si="25"/>
        <v>0</v>
      </c>
      <c r="AE336" s="230">
        <f t="shared" si="25"/>
        <v>0</v>
      </c>
      <c r="AF336" s="231">
        <f t="shared" si="26"/>
        <v>1</v>
      </c>
    </row>
    <row r="337" spans="2:32" hidden="1" outlineLevel="1" x14ac:dyDescent="0.25">
      <c r="B337" s="233" t="s">
        <v>701</v>
      </c>
      <c r="C337" s="231">
        <v>1</v>
      </c>
      <c r="D337" s="230">
        <v>0</v>
      </c>
      <c r="E337" s="230">
        <v>0</v>
      </c>
      <c r="F337" s="230">
        <v>0</v>
      </c>
      <c r="G337" s="242">
        <v>0</v>
      </c>
      <c r="H337" s="243">
        <v>0</v>
      </c>
      <c r="I337" s="230">
        <v>0</v>
      </c>
      <c r="J337" s="230">
        <v>0</v>
      </c>
      <c r="K337" s="242">
        <v>0</v>
      </c>
      <c r="L337" s="243">
        <v>0</v>
      </c>
      <c r="M337" s="230">
        <v>0</v>
      </c>
      <c r="N337" s="230">
        <v>0</v>
      </c>
      <c r="O337" s="242">
        <v>0</v>
      </c>
      <c r="P337" s="243">
        <v>0</v>
      </c>
      <c r="Q337" s="230">
        <v>0</v>
      </c>
      <c r="R337" s="230">
        <v>0</v>
      </c>
      <c r="S337" s="242">
        <v>0</v>
      </c>
      <c r="T337" s="243">
        <v>0</v>
      </c>
      <c r="U337" s="230">
        <v>0</v>
      </c>
      <c r="V337" s="230">
        <v>0</v>
      </c>
      <c r="W337" s="242">
        <v>0</v>
      </c>
      <c r="X337" s="243">
        <v>0</v>
      </c>
      <c r="Y337" s="230">
        <v>0</v>
      </c>
      <c r="Z337" s="230">
        <v>0</v>
      </c>
      <c r="AA337" s="230">
        <v>0</v>
      </c>
      <c r="AB337" s="243">
        <f t="shared" si="25"/>
        <v>0</v>
      </c>
      <c r="AC337" s="230">
        <f t="shared" si="25"/>
        <v>0</v>
      </c>
      <c r="AD337" s="230">
        <f t="shared" si="25"/>
        <v>0</v>
      </c>
      <c r="AE337" s="230">
        <f t="shared" si="25"/>
        <v>0</v>
      </c>
      <c r="AF337" s="231">
        <f t="shared" si="26"/>
        <v>1</v>
      </c>
    </row>
    <row r="338" spans="2:32" hidden="1" outlineLevel="1" x14ac:dyDescent="0.25">
      <c r="B338" s="233" t="s">
        <v>702</v>
      </c>
      <c r="C338" s="231">
        <v>1</v>
      </c>
      <c r="D338" s="230">
        <v>0</v>
      </c>
      <c r="E338" s="230">
        <v>0</v>
      </c>
      <c r="F338" s="230">
        <v>0</v>
      </c>
      <c r="G338" s="242">
        <v>0</v>
      </c>
      <c r="H338" s="243">
        <v>0</v>
      </c>
      <c r="I338" s="230">
        <v>0</v>
      </c>
      <c r="J338" s="230">
        <v>0</v>
      </c>
      <c r="K338" s="242">
        <v>0</v>
      </c>
      <c r="L338" s="243">
        <v>0</v>
      </c>
      <c r="M338" s="230">
        <v>0</v>
      </c>
      <c r="N338" s="230">
        <v>0</v>
      </c>
      <c r="O338" s="242">
        <v>0</v>
      </c>
      <c r="P338" s="243">
        <v>0</v>
      </c>
      <c r="Q338" s="230">
        <v>0</v>
      </c>
      <c r="R338" s="230">
        <v>0</v>
      </c>
      <c r="S338" s="242">
        <v>0</v>
      </c>
      <c r="T338" s="243">
        <v>0</v>
      </c>
      <c r="U338" s="230">
        <v>0</v>
      </c>
      <c r="V338" s="230">
        <v>0</v>
      </c>
      <c r="W338" s="242">
        <v>0</v>
      </c>
      <c r="X338" s="243">
        <v>0</v>
      </c>
      <c r="Y338" s="230">
        <v>0</v>
      </c>
      <c r="Z338" s="230">
        <v>0</v>
      </c>
      <c r="AA338" s="230">
        <v>0</v>
      </c>
      <c r="AB338" s="243">
        <f t="shared" si="25"/>
        <v>0</v>
      </c>
      <c r="AC338" s="230">
        <f t="shared" si="25"/>
        <v>0</v>
      </c>
      <c r="AD338" s="230">
        <f t="shared" si="25"/>
        <v>0</v>
      </c>
      <c r="AE338" s="230">
        <f t="shared" si="25"/>
        <v>0</v>
      </c>
      <c r="AF338" s="231">
        <f t="shared" si="26"/>
        <v>1</v>
      </c>
    </row>
    <row r="339" spans="2:32" hidden="1" outlineLevel="1" x14ac:dyDescent="0.25">
      <c r="B339" s="233" t="s">
        <v>703</v>
      </c>
      <c r="C339" s="231">
        <v>1</v>
      </c>
      <c r="D339" s="230">
        <v>0</v>
      </c>
      <c r="E339" s="230">
        <v>0</v>
      </c>
      <c r="F339" s="230">
        <v>0</v>
      </c>
      <c r="G339" s="242">
        <v>0</v>
      </c>
      <c r="H339" s="243">
        <v>0</v>
      </c>
      <c r="I339" s="230">
        <v>0</v>
      </c>
      <c r="J339" s="230">
        <v>0</v>
      </c>
      <c r="K339" s="242">
        <v>0</v>
      </c>
      <c r="L339" s="243">
        <v>0</v>
      </c>
      <c r="M339" s="230">
        <v>0</v>
      </c>
      <c r="N339" s="230">
        <v>0</v>
      </c>
      <c r="O339" s="242">
        <v>0</v>
      </c>
      <c r="P339" s="243">
        <v>0</v>
      </c>
      <c r="Q339" s="230">
        <v>0</v>
      </c>
      <c r="R339" s="230">
        <v>0</v>
      </c>
      <c r="S339" s="242">
        <v>0</v>
      </c>
      <c r="T339" s="243">
        <v>0</v>
      </c>
      <c r="U339" s="230">
        <v>0</v>
      </c>
      <c r="V339" s="230">
        <v>0</v>
      </c>
      <c r="W339" s="242">
        <v>0</v>
      </c>
      <c r="X339" s="243">
        <v>0</v>
      </c>
      <c r="Y339" s="230">
        <v>0</v>
      </c>
      <c r="Z339" s="230">
        <v>0</v>
      </c>
      <c r="AA339" s="230">
        <v>0</v>
      </c>
      <c r="AB339" s="243">
        <f t="shared" si="25"/>
        <v>0</v>
      </c>
      <c r="AC339" s="230">
        <f t="shared" si="25"/>
        <v>0</v>
      </c>
      <c r="AD339" s="230">
        <f t="shared" si="25"/>
        <v>0</v>
      </c>
      <c r="AE339" s="230">
        <f t="shared" si="25"/>
        <v>0</v>
      </c>
      <c r="AF339" s="231">
        <f t="shared" si="26"/>
        <v>1</v>
      </c>
    </row>
    <row r="340" spans="2:32" collapsed="1" x14ac:dyDescent="0.25">
      <c r="B340" s="234" t="s">
        <v>348</v>
      </c>
      <c r="C340" s="235">
        <f t="shared" ref="C340:AA340" si="27">C341+C830+C904+C931+C938+C968</f>
        <v>601</v>
      </c>
      <c r="D340" s="235">
        <f t="shared" si="27"/>
        <v>5</v>
      </c>
      <c r="E340" s="235">
        <f t="shared" si="27"/>
        <v>-1</v>
      </c>
      <c r="F340" s="235">
        <f t="shared" si="27"/>
        <v>0</v>
      </c>
      <c r="G340" s="235">
        <f t="shared" si="27"/>
        <v>0</v>
      </c>
      <c r="H340" s="244">
        <f t="shared" si="27"/>
        <v>0</v>
      </c>
      <c r="I340" s="235">
        <f t="shared" si="27"/>
        <v>0</v>
      </c>
      <c r="J340" s="235">
        <f t="shared" si="27"/>
        <v>0</v>
      </c>
      <c r="K340" s="235">
        <f t="shared" si="27"/>
        <v>0</v>
      </c>
      <c r="L340" s="244">
        <f t="shared" si="27"/>
        <v>0</v>
      </c>
      <c r="M340" s="235">
        <f t="shared" si="27"/>
        <v>0</v>
      </c>
      <c r="N340" s="235">
        <f t="shared" si="27"/>
        <v>0</v>
      </c>
      <c r="O340" s="235">
        <f t="shared" si="27"/>
        <v>0</v>
      </c>
      <c r="P340" s="244">
        <f t="shared" si="27"/>
        <v>0</v>
      </c>
      <c r="Q340" s="235">
        <f t="shared" si="27"/>
        <v>0</v>
      </c>
      <c r="R340" s="235">
        <f t="shared" si="27"/>
        <v>0</v>
      </c>
      <c r="S340" s="235">
        <f t="shared" si="27"/>
        <v>0</v>
      </c>
      <c r="T340" s="244">
        <f t="shared" si="27"/>
        <v>0</v>
      </c>
      <c r="U340" s="235">
        <f t="shared" si="27"/>
        <v>0</v>
      </c>
      <c r="V340" s="235">
        <f t="shared" si="27"/>
        <v>0</v>
      </c>
      <c r="W340" s="235">
        <f t="shared" si="27"/>
        <v>0</v>
      </c>
      <c r="X340" s="244">
        <f t="shared" si="27"/>
        <v>0</v>
      </c>
      <c r="Y340" s="235">
        <f t="shared" si="27"/>
        <v>0</v>
      </c>
      <c r="Z340" s="235">
        <f t="shared" si="27"/>
        <v>0</v>
      </c>
      <c r="AA340" s="235">
        <f t="shared" si="27"/>
        <v>0</v>
      </c>
      <c r="AB340" s="244">
        <f t="shared" si="25"/>
        <v>5</v>
      </c>
      <c r="AC340" s="235">
        <f t="shared" si="25"/>
        <v>-1</v>
      </c>
      <c r="AD340" s="235">
        <f t="shared" si="25"/>
        <v>0</v>
      </c>
      <c r="AE340" s="235">
        <f t="shared" si="25"/>
        <v>0</v>
      </c>
      <c r="AF340" s="235">
        <f t="shared" si="26"/>
        <v>605</v>
      </c>
    </row>
    <row r="341" spans="2:32" x14ac:dyDescent="0.25">
      <c r="B341" s="228" t="s">
        <v>349</v>
      </c>
      <c r="C341" s="229">
        <f t="shared" ref="C341:AA341" si="28">C342+C346+C472+C479+C518+C535+C776+C807</f>
        <v>467</v>
      </c>
      <c r="D341" s="230">
        <f t="shared" si="28"/>
        <v>5</v>
      </c>
      <c r="E341" s="230">
        <f t="shared" si="28"/>
        <v>-1</v>
      </c>
      <c r="F341" s="230">
        <f t="shared" si="28"/>
        <v>0</v>
      </c>
      <c r="G341" s="242">
        <f t="shared" si="28"/>
        <v>0</v>
      </c>
      <c r="H341" s="243">
        <f t="shared" si="28"/>
        <v>0</v>
      </c>
      <c r="I341" s="230">
        <f t="shared" si="28"/>
        <v>0</v>
      </c>
      <c r="J341" s="230">
        <f t="shared" si="28"/>
        <v>0</v>
      </c>
      <c r="K341" s="242">
        <f t="shared" si="28"/>
        <v>0</v>
      </c>
      <c r="L341" s="243">
        <f t="shared" si="28"/>
        <v>0</v>
      </c>
      <c r="M341" s="230">
        <f t="shared" si="28"/>
        <v>0</v>
      </c>
      <c r="N341" s="230">
        <f t="shared" si="28"/>
        <v>0</v>
      </c>
      <c r="O341" s="242">
        <f t="shared" si="28"/>
        <v>0</v>
      </c>
      <c r="P341" s="243">
        <f t="shared" si="28"/>
        <v>0</v>
      </c>
      <c r="Q341" s="230">
        <f t="shared" si="28"/>
        <v>0</v>
      </c>
      <c r="R341" s="230">
        <f t="shared" si="28"/>
        <v>0</v>
      </c>
      <c r="S341" s="242">
        <f t="shared" si="28"/>
        <v>0</v>
      </c>
      <c r="T341" s="243">
        <f t="shared" si="28"/>
        <v>0</v>
      </c>
      <c r="U341" s="230">
        <f t="shared" si="28"/>
        <v>0</v>
      </c>
      <c r="V341" s="230">
        <f t="shared" si="28"/>
        <v>0</v>
      </c>
      <c r="W341" s="242">
        <f t="shared" si="28"/>
        <v>0</v>
      </c>
      <c r="X341" s="243">
        <f t="shared" si="28"/>
        <v>0</v>
      </c>
      <c r="Y341" s="230">
        <f t="shared" si="28"/>
        <v>0</v>
      </c>
      <c r="Z341" s="230">
        <f t="shared" si="28"/>
        <v>0</v>
      </c>
      <c r="AA341" s="230">
        <f t="shared" si="28"/>
        <v>0</v>
      </c>
      <c r="AB341" s="243">
        <f t="shared" si="25"/>
        <v>5</v>
      </c>
      <c r="AC341" s="230">
        <f t="shared" si="25"/>
        <v>-1</v>
      </c>
      <c r="AD341" s="230">
        <f t="shared" si="25"/>
        <v>0</v>
      </c>
      <c r="AE341" s="230">
        <f t="shared" si="25"/>
        <v>0</v>
      </c>
      <c r="AF341" s="229">
        <f t="shared" si="26"/>
        <v>471</v>
      </c>
    </row>
    <row r="342" spans="2:32" x14ac:dyDescent="0.25">
      <c r="B342" s="187" t="s">
        <v>349</v>
      </c>
      <c r="C342" s="229">
        <f t="shared" ref="C342:AA342" si="29">SUM(C343:C345)</f>
        <v>3</v>
      </c>
      <c r="D342" s="230">
        <f t="shared" si="29"/>
        <v>0</v>
      </c>
      <c r="E342" s="230">
        <f t="shared" si="29"/>
        <v>0</v>
      </c>
      <c r="F342" s="230">
        <f t="shared" si="29"/>
        <v>0</v>
      </c>
      <c r="G342" s="242">
        <f t="shared" si="29"/>
        <v>0</v>
      </c>
      <c r="H342" s="243">
        <f t="shared" si="29"/>
        <v>0</v>
      </c>
      <c r="I342" s="230">
        <f t="shared" si="29"/>
        <v>0</v>
      </c>
      <c r="J342" s="230">
        <f t="shared" si="29"/>
        <v>0</v>
      </c>
      <c r="K342" s="242">
        <f t="shared" si="29"/>
        <v>0</v>
      </c>
      <c r="L342" s="243">
        <f t="shared" si="29"/>
        <v>0</v>
      </c>
      <c r="M342" s="230">
        <f t="shared" si="29"/>
        <v>0</v>
      </c>
      <c r="N342" s="230">
        <f t="shared" si="29"/>
        <v>0</v>
      </c>
      <c r="O342" s="242">
        <f t="shared" si="29"/>
        <v>0</v>
      </c>
      <c r="P342" s="243">
        <f t="shared" si="29"/>
        <v>0</v>
      </c>
      <c r="Q342" s="230">
        <f t="shared" si="29"/>
        <v>0</v>
      </c>
      <c r="R342" s="230">
        <f t="shared" si="29"/>
        <v>0</v>
      </c>
      <c r="S342" s="242">
        <f t="shared" si="29"/>
        <v>0</v>
      </c>
      <c r="T342" s="243">
        <f t="shared" si="29"/>
        <v>0</v>
      </c>
      <c r="U342" s="230">
        <f t="shared" si="29"/>
        <v>0</v>
      </c>
      <c r="V342" s="230">
        <f t="shared" si="29"/>
        <v>0</v>
      </c>
      <c r="W342" s="242">
        <f t="shared" si="29"/>
        <v>0</v>
      </c>
      <c r="X342" s="243">
        <f t="shared" si="29"/>
        <v>0</v>
      </c>
      <c r="Y342" s="230">
        <f t="shared" si="29"/>
        <v>0</v>
      </c>
      <c r="Z342" s="230">
        <f t="shared" si="29"/>
        <v>0</v>
      </c>
      <c r="AA342" s="230">
        <f t="shared" si="29"/>
        <v>0</v>
      </c>
      <c r="AB342" s="243">
        <f t="shared" si="25"/>
        <v>0</v>
      </c>
      <c r="AC342" s="230">
        <f t="shared" si="25"/>
        <v>0</v>
      </c>
      <c r="AD342" s="230">
        <f t="shared" si="25"/>
        <v>0</v>
      </c>
      <c r="AE342" s="230">
        <f t="shared" si="25"/>
        <v>0</v>
      </c>
      <c r="AF342" s="229">
        <f t="shared" si="26"/>
        <v>3</v>
      </c>
    </row>
    <row r="343" spans="2:32" hidden="1" outlineLevel="1" x14ac:dyDescent="0.25">
      <c r="B343" s="232" t="s">
        <v>704</v>
      </c>
      <c r="C343" s="231">
        <v>1</v>
      </c>
      <c r="D343" s="230">
        <v>0</v>
      </c>
      <c r="E343" s="230">
        <v>0</v>
      </c>
      <c r="F343" s="230">
        <v>0</v>
      </c>
      <c r="G343" s="242">
        <v>0</v>
      </c>
      <c r="H343" s="243">
        <v>0</v>
      </c>
      <c r="I343" s="230">
        <v>0</v>
      </c>
      <c r="J343" s="230">
        <v>0</v>
      </c>
      <c r="K343" s="242">
        <v>0</v>
      </c>
      <c r="L343" s="243">
        <v>0</v>
      </c>
      <c r="M343" s="230">
        <v>0</v>
      </c>
      <c r="N343" s="230">
        <v>0</v>
      </c>
      <c r="O343" s="242">
        <v>0</v>
      </c>
      <c r="P343" s="243">
        <v>0</v>
      </c>
      <c r="Q343" s="230">
        <v>0</v>
      </c>
      <c r="R343" s="230">
        <v>0</v>
      </c>
      <c r="S343" s="242">
        <v>0</v>
      </c>
      <c r="T343" s="243">
        <v>0</v>
      </c>
      <c r="U343" s="230">
        <v>0</v>
      </c>
      <c r="V343" s="230">
        <v>0</v>
      </c>
      <c r="W343" s="242">
        <v>0</v>
      </c>
      <c r="X343" s="243">
        <v>0</v>
      </c>
      <c r="Y343" s="230">
        <v>0</v>
      </c>
      <c r="Z343" s="230">
        <v>0</v>
      </c>
      <c r="AA343" s="230">
        <v>0</v>
      </c>
      <c r="AB343" s="243">
        <f t="shared" si="25"/>
        <v>0</v>
      </c>
      <c r="AC343" s="230">
        <f t="shared" si="25"/>
        <v>0</v>
      </c>
      <c r="AD343" s="230">
        <f t="shared" si="25"/>
        <v>0</v>
      </c>
      <c r="AE343" s="230">
        <f t="shared" si="25"/>
        <v>0</v>
      </c>
      <c r="AF343" s="231">
        <f t="shared" si="26"/>
        <v>1</v>
      </c>
    </row>
    <row r="344" spans="2:32" hidden="1" outlineLevel="1" x14ac:dyDescent="0.25">
      <c r="B344" s="232" t="s">
        <v>705</v>
      </c>
      <c r="C344" s="231">
        <v>1</v>
      </c>
      <c r="D344" s="230">
        <v>0</v>
      </c>
      <c r="E344" s="230">
        <v>0</v>
      </c>
      <c r="F344" s="230">
        <v>0</v>
      </c>
      <c r="G344" s="242">
        <v>0</v>
      </c>
      <c r="H344" s="243">
        <v>0</v>
      </c>
      <c r="I344" s="230">
        <v>0</v>
      </c>
      <c r="J344" s="230">
        <v>0</v>
      </c>
      <c r="K344" s="242">
        <v>0</v>
      </c>
      <c r="L344" s="243">
        <v>0</v>
      </c>
      <c r="M344" s="230">
        <v>0</v>
      </c>
      <c r="N344" s="230">
        <v>0</v>
      </c>
      <c r="O344" s="242">
        <v>0</v>
      </c>
      <c r="P344" s="243">
        <v>0</v>
      </c>
      <c r="Q344" s="230">
        <v>0</v>
      </c>
      <c r="R344" s="230">
        <v>0</v>
      </c>
      <c r="S344" s="242">
        <v>0</v>
      </c>
      <c r="T344" s="243">
        <v>0</v>
      </c>
      <c r="U344" s="230">
        <v>0</v>
      </c>
      <c r="V344" s="230">
        <v>0</v>
      </c>
      <c r="W344" s="242">
        <v>0</v>
      </c>
      <c r="X344" s="243">
        <v>0</v>
      </c>
      <c r="Y344" s="230">
        <v>0</v>
      </c>
      <c r="Z344" s="230">
        <v>0</v>
      </c>
      <c r="AA344" s="230">
        <v>0</v>
      </c>
      <c r="AB344" s="243">
        <f t="shared" si="25"/>
        <v>0</v>
      </c>
      <c r="AC344" s="230">
        <f t="shared" si="25"/>
        <v>0</v>
      </c>
      <c r="AD344" s="230">
        <f t="shared" si="25"/>
        <v>0</v>
      </c>
      <c r="AE344" s="230">
        <f t="shared" si="25"/>
        <v>0</v>
      </c>
      <c r="AF344" s="231">
        <f t="shared" si="26"/>
        <v>1</v>
      </c>
    </row>
    <row r="345" spans="2:32" hidden="1" outlineLevel="1" x14ac:dyDescent="0.25">
      <c r="B345" s="232" t="s">
        <v>706</v>
      </c>
      <c r="C345" s="231">
        <v>1</v>
      </c>
      <c r="D345" s="230">
        <v>0</v>
      </c>
      <c r="E345" s="230">
        <v>0</v>
      </c>
      <c r="F345" s="230">
        <v>0</v>
      </c>
      <c r="G345" s="242">
        <v>0</v>
      </c>
      <c r="H345" s="243">
        <v>0</v>
      </c>
      <c r="I345" s="230">
        <v>0</v>
      </c>
      <c r="J345" s="230">
        <v>0</v>
      </c>
      <c r="K345" s="242">
        <v>0</v>
      </c>
      <c r="L345" s="243">
        <v>0</v>
      </c>
      <c r="M345" s="230">
        <v>0</v>
      </c>
      <c r="N345" s="230">
        <v>0</v>
      </c>
      <c r="O345" s="242">
        <v>0</v>
      </c>
      <c r="P345" s="243">
        <v>0</v>
      </c>
      <c r="Q345" s="230">
        <v>0</v>
      </c>
      <c r="R345" s="230">
        <v>0</v>
      </c>
      <c r="S345" s="242">
        <v>0</v>
      </c>
      <c r="T345" s="243">
        <v>0</v>
      </c>
      <c r="U345" s="230">
        <v>0</v>
      </c>
      <c r="V345" s="230">
        <v>0</v>
      </c>
      <c r="W345" s="242">
        <v>0</v>
      </c>
      <c r="X345" s="243">
        <v>0</v>
      </c>
      <c r="Y345" s="230">
        <v>0</v>
      </c>
      <c r="Z345" s="230">
        <v>0</v>
      </c>
      <c r="AA345" s="230">
        <v>0</v>
      </c>
      <c r="AB345" s="243">
        <f t="shared" si="25"/>
        <v>0</v>
      </c>
      <c r="AC345" s="230">
        <f t="shared" si="25"/>
        <v>0</v>
      </c>
      <c r="AD345" s="230">
        <f t="shared" si="25"/>
        <v>0</v>
      </c>
      <c r="AE345" s="230">
        <f t="shared" si="25"/>
        <v>0</v>
      </c>
      <c r="AF345" s="231">
        <f t="shared" si="26"/>
        <v>1</v>
      </c>
    </row>
    <row r="346" spans="2:32" collapsed="1" x14ac:dyDescent="0.25">
      <c r="B346" s="187" t="s">
        <v>350</v>
      </c>
      <c r="C346" s="229">
        <f t="shared" ref="C346:AA346" si="30">C347+C412</f>
        <v>123</v>
      </c>
      <c r="D346" s="230">
        <f t="shared" si="30"/>
        <v>0</v>
      </c>
      <c r="E346" s="230">
        <f t="shared" si="30"/>
        <v>0</v>
      </c>
      <c r="F346" s="230">
        <f t="shared" si="30"/>
        <v>0</v>
      </c>
      <c r="G346" s="242">
        <f t="shared" si="30"/>
        <v>0</v>
      </c>
      <c r="H346" s="243">
        <f t="shared" si="30"/>
        <v>0</v>
      </c>
      <c r="I346" s="230">
        <f t="shared" si="30"/>
        <v>0</v>
      </c>
      <c r="J346" s="230">
        <f t="shared" si="30"/>
        <v>0</v>
      </c>
      <c r="K346" s="242">
        <f t="shared" si="30"/>
        <v>0</v>
      </c>
      <c r="L346" s="243">
        <f t="shared" si="30"/>
        <v>0</v>
      </c>
      <c r="M346" s="230">
        <f t="shared" si="30"/>
        <v>0</v>
      </c>
      <c r="N346" s="230">
        <f t="shared" si="30"/>
        <v>0</v>
      </c>
      <c r="O346" s="242">
        <f t="shared" si="30"/>
        <v>0</v>
      </c>
      <c r="P346" s="243">
        <f t="shared" si="30"/>
        <v>0</v>
      </c>
      <c r="Q346" s="230">
        <f t="shared" si="30"/>
        <v>0</v>
      </c>
      <c r="R346" s="230">
        <f t="shared" si="30"/>
        <v>0</v>
      </c>
      <c r="S346" s="242">
        <f t="shared" si="30"/>
        <v>0</v>
      </c>
      <c r="T346" s="243">
        <f t="shared" si="30"/>
        <v>0</v>
      </c>
      <c r="U346" s="230">
        <f t="shared" si="30"/>
        <v>0</v>
      </c>
      <c r="V346" s="230">
        <f t="shared" si="30"/>
        <v>0</v>
      </c>
      <c r="W346" s="242">
        <f t="shared" si="30"/>
        <v>0</v>
      </c>
      <c r="X346" s="243">
        <f t="shared" si="30"/>
        <v>0</v>
      </c>
      <c r="Y346" s="230">
        <f t="shared" si="30"/>
        <v>0</v>
      </c>
      <c r="Z346" s="230">
        <f t="shared" si="30"/>
        <v>0</v>
      </c>
      <c r="AA346" s="230">
        <f t="shared" si="30"/>
        <v>0</v>
      </c>
      <c r="AB346" s="243">
        <f t="shared" si="25"/>
        <v>0</v>
      </c>
      <c r="AC346" s="230">
        <f t="shared" si="25"/>
        <v>0</v>
      </c>
      <c r="AD346" s="230">
        <f t="shared" si="25"/>
        <v>0</v>
      </c>
      <c r="AE346" s="230">
        <f t="shared" si="25"/>
        <v>0</v>
      </c>
      <c r="AF346" s="229">
        <f t="shared" si="26"/>
        <v>123</v>
      </c>
    </row>
    <row r="347" spans="2:32" x14ac:dyDescent="0.25">
      <c r="B347" s="236" t="s">
        <v>350</v>
      </c>
      <c r="C347" s="237">
        <f t="shared" ref="C347:AA347" si="31">SUM(C348:C411)</f>
        <v>64</v>
      </c>
      <c r="D347" s="230">
        <f t="shared" si="31"/>
        <v>0</v>
      </c>
      <c r="E347" s="230">
        <f t="shared" si="31"/>
        <v>0</v>
      </c>
      <c r="F347" s="230">
        <f t="shared" si="31"/>
        <v>0</v>
      </c>
      <c r="G347" s="242">
        <f t="shared" si="31"/>
        <v>0</v>
      </c>
      <c r="H347" s="243">
        <f t="shared" si="31"/>
        <v>0</v>
      </c>
      <c r="I347" s="230">
        <f t="shared" si="31"/>
        <v>0</v>
      </c>
      <c r="J347" s="230">
        <f t="shared" si="31"/>
        <v>0</v>
      </c>
      <c r="K347" s="242">
        <f t="shared" si="31"/>
        <v>0</v>
      </c>
      <c r="L347" s="243">
        <f t="shared" si="31"/>
        <v>0</v>
      </c>
      <c r="M347" s="230">
        <f t="shared" si="31"/>
        <v>0</v>
      </c>
      <c r="N347" s="230">
        <f t="shared" si="31"/>
        <v>0</v>
      </c>
      <c r="O347" s="242">
        <f t="shared" si="31"/>
        <v>0</v>
      </c>
      <c r="P347" s="243">
        <f t="shared" si="31"/>
        <v>0</v>
      </c>
      <c r="Q347" s="230">
        <f t="shared" si="31"/>
        <v>0</v>
      </c>
      <c r="R347" s="230">
        <f t="shared" si="31"/>
        <v>0</v>
      </c>
      <c r="S347" s="242">
        <f t="shared" si="31"/>
        <v>0</v>
      </c>
      <c r="T347" s="243">
        <f t="shared" si="31"/>
        <v>0</v>
      </c>
      <c r="U347" s="230">
        <f t="shared" si="31"/>
        <v>0</v>
      </c>
      <c r="V347" s="230">
        <f t="shared" si="31"/>
        <v>0</v>
      </c>
      <c r="W347" s="242">
        <f t="shared" si="31"/>
        <v>0</v>
      </c>
      <c r="X347" s="243">
        <f t="shared" si="31"/>
        <v>0</v>
      </c>
      <c r="Y347" s="230">
        <f t="shared" si="31"/>
        <v>0</v>
      </c>
      <c r="Z347" s="230">
        <f t="shared" si="31"/>
        <v>0</v>
      </c>
      <c r="AA347" s="230">
        <f t="shared" si="31"/>
        <v>0</v>
      </c>
      <c r="AB347" s="243">
        <f t="shared" si="25"/>
        <v>0</v>
      </c>
      <c r="AC347" s="230">
        <f t="shared" si="25"/>
        <v>0</v>
      </c>
      <c r="AD347" s="230">
        <f t="shared" si="25"/>
        <v>0</v>
      </c>
      <c r="AE347" s="230">
        <f t="shared" si="25"/>
        <v>0</v>
      </c>
      <c r="AF347" s="237">
        <f t="shared" si="26"/>
        <v>64</v>
      </c>
    </row>
    <row r="348" spans="2:32" hidden="1" outlineLevel="1" x14ac:dyDescent="0.25">
      <c r="B348" s="232" t="s">
        <v>707</v>
      </c>
      <c r="C348" s="231">
        <v>1</v>
      </c>
      <c r="D348" s="230">
        <v>0</v>
      </c>
      <c r="E348" s="230">
        <v>0</v>
      </c>
      <c r="F348" s="230">
        <v>0</v>
      </c>
      <c r="G348" s="242">
        <v>0</v>
      </c>
      <c r="H348" s="243">
        <v>0</v>
      </c>
      <c r="I348" s="230">
        <v>0</v>
      </c>
      <c r="J348" s="230">
        <v>0</v>
      </c>
      <c r="K348" s="242">
        <v>0</v>
      </c>
      <c r="L348" s="243">
        <v>0</v>
      </c>
      <c r="M348" s="230">
        <v>0</v>
      </c>
      <c r="N348" s="230">
        <v>0</v>
      </c>
      <c r="O348" s="242">
        <v>0</v>
      </c>
      <c r="P348" s="243">
        <v>0</v>
      </c>
      <c r="Q348" s="230">
        <v>0</v>
      </c>
      <c r="R348" s="230">
        <v>0</v>
      </c>
      <c r="S348" s="242">
        <v>0</v>
      </c>
      <c r="T348" s="243">
        <v>0</v>
      </c>
      <c r="U348" s="230">
        <v>0</v>
      </c>
      <c r="V348" s="230">
        <v>0</v>
      </c>
      <c r="W348" s="242">
        <v>0</v>
      </c>
      <c r="X348" s="243">
        <v>0</v>
      </c>
      <c r="Y348" s="230">
        <v>0</v>
      </c>
      <c r="Z348" s="230">
        <v>0</v>
      </c>
      <c r="AA348" s="230">
        <v>0</v>
      </c>
      <c r="AB348" s="243">
        <f t="shared" si="25"/>
        <v>0</v>
      </c>
      <c r="AC348" s="230">
        <f t="shared" si="25"/>
        <v>0</v>
      </c>
      <c r="AD348" s="230">
        <f t="shared" si="25"/>
        <v>0</v>
      </c>
      <c r="AE348" s="230">
        <f t="shared" si="25"/>
        <v>0</v>
      </c>
      <c r="AF348" s="231">
        <f t="shared" si="26"/>
        <v>1</v>
      </c>
    </row>
    <row r="349" spans="2:32" hidden="1" outlineLevel="1" x14ac:dyDescent="0.25">
      <c r="B349" s="232" t="s">
        <v>708</v>
      </c>
      <c r="C349" s="231">
        <v>1</v>
      </c>
      <c r="D349" s="230">
        <v>0</v>
      </c>
      <c r="E349" s="230">
        <v>0</v>
      </c>
      <c r="F349" s="230">
        <v>0</v>
      </c>
      <c r="G349" s="242">
        <v>0</v>
      </c>
      <c r="H349" s="243">
        <v>0</v>
      </c>
      <c r="I349" s="230">
        <v>0</v>
      </c>
      <c r="J349" s="230">
        <v>0</v>
      </c>
      <c r="K349" s="242">
        <v>0</v>
      </c>
      <c r="L349" s="243">
        <v>0</v>
      </c>
      <c r="M349" s="230">
        <v>0</v>
      </c>
      <c r="N349" s="230">
        <v>0</v>
      </c>
      <c r="O349" s="242">
        <v>0</v>
      </c>
      <c r="P349" s="243">
        <v>0</v>
      </c>
      <c r="Q349" s="230">
        <v>0</v>
      </c>
      <c r="R349" s="230">
        <v>0</v>
      </c>
      <c r="S349" s="242">
        <v>0</v>
      </c>
      <c r="T349" s="243">
        <v>0</v>
      </c>
      <c r="U349" s="230">
        <v>0</v>
      </c>
      <c r="V349" s="230">
        <v>0</v>
      </c>
      <c r="W349" s="242">
        <v>0</v>
      </c>
      <c r="X349" s="243">
        <v>0</v>
      </c>
      <c r="Y349" s="230">
        <v>0</v>
      </c>
      <c r="Z349" s="230">
        <v>0</v>
      </c>
      <c r="AA349" s="230">
        <v>0</v>
      </c>
      <c r="AB349" s="243">
        <f t="shared" si="25"/>
        <v>0</v>
      </c>
      <c r="AC349" s="230">
        <f t="shared" si="25"/>
        <v>0</v>
      </c>
      <c r="AD349" s="230">
        <f t="shared" si="25"/>
        <v>0</v>
      </c>
      <c r="AE349" s="230">
        <f t="shared" si="25"/>
        <v>0</v>
      </c>
      <c r="AF349" s="231">
        <f t="shared" si="26"/>
        <v>1</v>
      </c>
    </row>
    <row r="350" spans="2:32" hidden="1" outlineLevel="1" x14ac:dyDescent="0.25">
      <c r="B350" s="232" t="s">
        <v>709</v>
      </c>
      <c r="C350" s="231">
        <v>1</v>
      </c>
      <c r="D350" s="230">
        <v>0</v>
      </c>
      <c r="E350" s="230">
        <v>0</v>
      </c>
      <c r="F350" s="230">
        <v>0</v>
      </c>
      <c r="G350" s="242">
        <v>0</v>
      </c>
      <c r="H350" s="243">
        <v>0</v>
      </c>
      <c r="I350" s="230">
        <v>0</v>
      </c>
      <c r="J350" s="230">
        <v>0</v>
      </c>
      <c r="K350" s="242">
        <v>0</v>
      </c>
      <c r="L350" s="243">
        <v>0</v>
      </c>
      <c r="M350" s="230">
        <v>0</v>
      </c>
      <c r="N350" s="230">
        <v>0</v>
      </c>
      <c r="O350" s="242">
        <v>0</v>
      </c>
      <c r="P350" s="243">
        <v>0</v>
      </c>
      <c r="Q350" s="230">
        <v>0</v>
      </c>
      <c r="R350" s="230">
        <v>0</v>
      </c>
      <c r="S350" s="242">
        <v>0</v>
      </c>
      <c r="T350" s="243">
        <v>0</v>
      </c>
      <c r="U350" s="230">
        <v>0</v>
      </c>
      <c r="V350" s="230">
        <v>0</v>
      </c>
      <c r="W350" s="242">
        <v>0</v>
      </c>
      <c r="X350" s="243">
        <v>0</v>
      </c>
      <c r="Y350" s="230">
        <v>0</v>
      </c>
      <c r="Z350" s="230">
        <v>0</v>
      </c>
      <c r="AA350" s="230">
        <v>0</v>
      </c>
      <c r="AB350" s="243">
        <f t="shared" si="25"/>
        <v>0</v>
      </c>
      <c r="AC350" s="230">
        <f t="shared" si="25"/>
        <v>0</v>
      </c>
      <c r="AD350" s="230">
        <f t="shared" si="25"/>
        <v>0</v>
      </c>
      <c r="AE350" s="230">
        <f t="shared" si="25"/>
        <v>0</v>
      </c>
      <c r="AF350" s="231">
        <f t="shared" si="26"/>
        <v>1</v>
      </c>
    </row>
    <row r="351" spans="2:32" hidden="1" outlineLevel="1" x14ac:dyDescent="0.25">
      <c r="B351" s="232" t="s">
        <v>710</v>
      </c>
      <c r="C351" s="231">
        <v>1</v>
      </c>
      <c r="D351" s="230">
        <v>0</v>
      </c>
      <c r="E351" s="230">
        <v>0</v>
      </c>
      <c r="F351" s="230">
        <v>0</v>
      </c>
      <c r="G351" s="242">
        <v>0</v>
      </c>
      <c r="H351" s="243">
        <v>0</v>
      </c>
      <c r="I351" s="230">
        <v>0</v>
      </c>
      <c r="J351" s="230">
        <v>0</v>
      </c>
      <c r="K351" s="242">
        <v>0</v>
      </c>
      <c r="L351" s="243">
        <v>0</v>
      </c>
      <c r="M351" s="230">
        <v>0</v>
      </c>
      <c r="N351" s="230">
        <v>0</v>
      </c>
      <c r="O351" s="242">
        <v>0</v>
      </c>
      <c r="P351" s="243">
        <v>0</v>
      </c>
      <c r="Q351" s="230">
        <v>0</v>
      </c>
      <c r="R351" s="230">
        <v>0</v>
      </c>
      <c r="S351" s="242">
        <v>0</v>
      </c>
      <c r="T351" s="243">
        <v>0</v>
      </c>
      <c r="U351" s="230">
        <v>0</v>
      </c>
      <c r="V351" s="230">
        <v>0</v>
      </c>
      <c r="W351" s="242">
        <v>0</v>
      </c>
      <c r="X351" s="243">
        <v>0</v>
      </c>
      <c r="Y351" s="230">
        <v>0</v>
      </c>
      <c r="Z351" s="230">
        <v>0</v>
      </c>
      <c r="AA351" s="230">
        <v>0</v>
      </c>
      <c r="AB351" s="243">
        <f t="shared" si="25"/>
        <v>0</v>
      </c>
      <c r="AC351" s="230">
        <f t="shared" si="25"/>
        <v>0</v>
      </c>
      <c r="AD351" s="230">
        <f t="shared" si="25"/>
        <v>0</v>
      </c>
      <c r="AE351" s="230">
        <f t="shared" si="25"/>
        <v>0</v>
      </c>
      <c r="AF351" s="231">
        <f t="shared" si="26"/>
        <v>1</v>
      </c>
    </row>
    <row r="352" spans="2:32" hidden="1" outlineLevel="1" x14ac:dyDescent="0.25">
      <c r="B352" s="232" t="s">
        <v>711</v>
      </c>
      <c r="C352" s="231">
        <v>1</v>
      </c>
      <c r="D352" s="230">
        <v>0</v>
      </c>
      <c r="E352" s="230">
        <v>0</v>
      </c>
      <c r="F352" s="230">
        <v>0</v>
      </c>
      <c r="G352" s="242">
        <v>0</v>
      </c>
      <c r="H352" s="243">
        <v>0</v>
      </c>
      <c r="I352" s="230">
        <v>0</v>
      </c>
      <c r="J352" s="230">
        <v>0</v>
      </c>
      <c r="K352" s="242">
        <v>0</v>
      </c>
      <c r="L352" s="243">
        <v>0</v>
      </c>
      <c r="M352" s="230">
        <v>0</v>
      </c>
      <c r="N352" s="230">
        <v>0</v>
      </c>
      <c r="O352" s="242">
        <v>0</v>
      </c>
      <c r="P352" s="243">
        <v>0</v>
      </c>
      <c r="Q352" s="230">
        <v>0</v>
      </c>
      <c r="R352" s="230">
        <v>0</v>
      </c>
      <c r="S352" s="242">
        <v>0</v>
      </c>
      <c r="T352" s="243">
        <v>0</v>
      </c>
      <c r="U352" s="230">
        <v>0</v>
      </c>
      <c r="V352" s="230">
        <v>0</v>
      </c>
      <c r="W352" s="242">
        <v>0</v>
      </c>
      <c r="X352" s="243">
        <v>0</v>
      </c>
      <c r="Y352" s="230">
        <v>0</v>
      </c>
      <c r="Z352" s="230">
        <v>0</v>
      </c>
      <c r="AA352" s="230">
        <v>0</v>
      </c>
      <c r="AB352" s="243">
        <f t="shared" si="25"/>
        <v>0</v>
      </c>
      <c r="AC352" s="230">
        <f t="shared" si="25"/>
        <v>0</v>
      </c>
      <c r="AD352" s="230">
        <f t="shared" si="25"/>
        <v>0</v>
      </c>
      <c r="AE352" s="230">
        <f t="shared" si="25"/>
        <v>0</v>
      </c>
      <c r="AF352" s="231">
        <f t="shared" si="26"/>
        <v>1</v>
      </c>
    </row>
    <row r="353" spans="2:32" hidden="1" outlineLevel="1" x14ac:dyDescent="0.25">
      <c r="B353" s="232" t="s">
        <v>712</v>
      </c>
      <c r="C353" s="231">
        <v>1</v>
      </c>
      <c r="D353" s="230">
        <v>0</v>
      </c>
      <c r="E353" s="230">
        <v>0</v>
      </c>
      <c r="F353" s="230">
        <v>0</v>
      </c>
      <c r="G353" s="242">
        <v>0</v>
      </c>
      <c r="H353" s="243">
        <v>0</v>
      </c>
      <c r="I353" s="230">
        <v>0</v>
      </c>
      <c r="J353" s="230">
        <v>0</v>
      </c>
      <c r="K353" s="242">
        <v>0</v>
      </c>
      <c r="L353" s="243">
        <v>0</v>
      </c>
      <c r="M353" s="230">
        <v>0</v>
      </c>
      <c r="N353" s="230">
        <v>0</v>
      </c>
      <c r="O353" s="242">
        <v>0</v>
      </c>
      <c r="P353" s="243">
        <v>0</v>
      </c>
      <c r="Q353" s="230">
        <v>0</v>
      </c>
      <c r="R353" s="230">
        <v>0</v>
      </c>
      <c r="S353" s="242">
        <v>0</v>
      </c>
      <c r="T353" s="243">
        <v>0</v>
      </c>
      <c r="U353" s="230">
        <v>0</v>
      </c>
      <c r="V353" s="230">
        <v>0</v>
      </c>
      <c r="W353" s="242">
        <v>0</v>
      </c>
      <c r="X353" s="243">
        <v>0</v>
      </c>
      <c r="Y353" s="230">
        <v>0</v>
      </c>
      <c r="Z353" s="230">
        <v>0</v>
      </c>
      <c r="AA353" s="230">
        <v>0</v>
      </c>
      <c r="AB353" s="243">
        <f t="shared" si="25"/>
        <v>0</v>
      </c>
      <c r="AC353" s="230">
        <f t="shared" si="25"/>
        <v>0</v>
      </c>
      <c r="AD353" s="230">
        <f t="shared" si="25"/>
        <v>0</v>
      </c>
      <c r="AE353" s="230">
        <f t="shared" si="25"/>
        <v>0</v>
      </c>
      <c r="AF353" s="231">
        <f t="shared" si="26"/>
        <v>1</v>
      </c>
    </row>
    <row r="354" spans="2:32" hidden="1" outlineLevel="1" x14ac:dyDescent="0.25">
      <c r="B354" s="232" t="s">
        <v>713</v>
      </c>
      <c r="C354" s="231">
        <v>1</v>
      </c>
      <c r="D354" s="230">
        <v>0</v>
      </c>
      <c r="E354" s="230">
        <v>0</v>
      </c>
      <c r="F354" s="230">
        <v>0</v>
      </c>
      <c r="G354" s="242">
        <v>0</v>
      </c>
      <c r="H354" s="243">
        <v>0</v>
      </c>
      <c r="I354" s="230">
        <v>0</v>
      </c>
      <c r="J354" s="230">
        <v>0</v>
      </c>
      <c r="K354" s="242">
        <v>0</v>
      </c>
      <c r="L354" s="243">
        <v>0</v>
      </c>
      <c r="M354" s="230">
        <v>0</v>
      </c>
      <c r="N354" s="230">
        <v>0</v>
      </c>
      <c r="O354" s="242">
        <v>0</v>
      </c>
      <c r="P354" s="243">
        <v>0</v>
      </c>
      <c r="Q354" s="230">
        <v>0</v>
      </c>
      <c r="R354" s="230">
        <v>0</v>
      </c>
      <c r="S354" s="242">
        <v>0</v>
      </c>
      <c r="T354" s="243">
        <v>0</v>
      </c>
      <c r="U354" s="230">
        <v>0</v>
      </c>
      <c r="V354" s="230">
        <v>0</v>
      </c>
      <c r="W354" s="242">
        <v>0</v>
      </c>
      <c r="X354" s="243">
        <v>0</v>
      </c>
      <c r="Y354" s="230">
        <v>0</v>
      </c>
      <c r="Z354" s="230">
        <v>0</v>
      </c>
      <c r="AA354" s="230">
        <v>0</v>
      </c>
      <c r="AB354" s="243">
        <f t="shared" si="25"/>
        <v>0</v>
      </c>
      <c r="AC354" s="230">
        <f t="shared" si="25"/>
        <v>0</v>
      </c>
      <c r="AD354" s="230">
        <f t="shared" si="25"/>
        <v>0</v>
      </c>
      <c r="AE354" s="230">
        <f t="shared" si="25"/>
        <v>0</v>
      </c>
      <c r="AF354" s="231">
        <f t="shared" si="26"/>
        <v>1</v>
      </c>
    </row>
    <row r="355" spans="2:32" hidden="1" outlineLevel="1" x14ac:dyDescent="0.25">
      <c r="B355" s="232" t="s">
        <v>714</v>
      </c>
      <c r="C355" s="231">
        <v>1</v>
      </c>
      <c r="D355" s="230">
        <v>0</v>
      </c>
      <c r="E355" s="230">
        <v>0</v>
      </c>
      <c r="F355" s="230">
        <v>0</v>
      </c>
      <c r="G355" s="242">
        <v>0</v>
      </c>
      <c r="H355" s="243">
        <v>0</v>
      </c>
      <c r="I355" s="230">
        <v>0</v>
      </c>
      <c r="J355" s="230">
        <v>0</v>
      </c>
      <c r="K355" s="242">
        <v>0</v>
      </c>
      <c r="L355" s="243">
        <v>0</v>
      </c>
      <c r="M355" s="230">
        <v>0</v>
      </c>
      <c r="N355" s="230">
        <v>0</v>
      </c>
      <c r="O355" s="242">
        <v>0</v>
      </c>
      <c r="P355" s="243">
        <v>0</v>
      </c>
      <c r="Q355" s="230">
        <v>0</v>
      </c>
      <c r="R355" s="230">
        <v>0</v>
      </c>
      <c r="S355" s="242">
        <v>0</v>
      </c>
      <c r="T355" s="243">
        <v>0</v>
      </c>
      <c r="U355" s="230">
        <v>0</v>
      </c>
      <c r="V355" s="230">
        <v>0</v>
      </c>
      <c r="W355" s="242">
        <v>0</v>
      </c>
      <c r="X355" s="243">
        <v>0</v>
      </c>
      <c r="Y355" s="230">
        <v>0</v>
      </c>
      <c r="Z355" s="230">
        <v>0</v>
      </c>
      <c r="AA355" s="230">
        <v>0</v>
      </c>
      <c r="AB355" s="243">
        <f t="shared" si="25"/>
        <v>0</v>
      </c>
      <c r="AC355" s="230">
        <f t="shared" si="25"/>
        <v>0</v>
      </c>
      <c r="AD355" s="230">
        <f t="shared" si="25"/>
        <v>0</v>
      </c>
      <c r="AE355" s="230">
        <f t="shared" si="25"/>
        <v>0</v>
      </c>
      <c r="AF355" s="231">
        <f t="shared" si="26"/>
        <v>1</v>
      </c>
    </row>
    <row r="356" spans="2:32" hidden="1" outlineLevel="1" x14ac:dyDescent="0.25">
      <c r="B356" s="232" t="s">
        <v>715</v>
      </c>
      <c r="C356" s="231">
        <v>1</v>
      </c>
      <c r="D356" s="230">
        <v>0</v>
      </c>
      <c r="E356" s="230">
        <v>0</v>
      </c>
      <c r="F356" s="230">
        <v>0</v>
      </c>
      <c r="G356" s="242">
        <v>0</v>
      </c>
      <c r="H356" s="243">
        <v>0</v>
      </c>
      <c r="I356" s="230">
        <v>0</v>
      </c>
      <c r="J356" s="230">
        <v>0</v>
      </c>
      <c r="K356" s="242">
        <v>0</v>
      </c>
      <c r="L356" s="243">
        <v>0</v>
      </c>
      <c r="M356" s="230">
        <v>0</v>
      </c>
      <c r="N356" s="230">
        <v>0</v>
      </c>
      <c r="O356" s="242">
        <v>0</v>
      </c>
      <c r="P356" s="243">
        <v>0</v>
      </c>
      <c r="Q356" s="230">
        <v>0</v>
      </c>
      <c r="R356" s="230">
        <v>0</v>
      </c>
      <c r="S356" s="242">
        <v>0</v>
      </c>
      <c r="T356" s="243">
        <v>0</v>
      </c>
      <c r="U356" s="230">
        <v>0</v>
      </c>
      <c r="V356" s="230">
        <v>0</v>
      </c>
      <c r="W356" s="242">
        <v>0</v>
      </c>
      <c r="X356" s="243">
        <v>0</v>
      </c>
      <c r="Y356" s="230">
        <v>0</v>
      </c>
      <c r="Z356" s="230">
        <v>0</v>
      </c>
      <c r="AA356" s="230">
        <v>0</v>
      </c>
      <c r="AB356" s="243">
        <f t="shared" si="25"/>
        <v>0</v>
      </c>
      <c r="AC356" s="230">
        <f t="shared" si="25"/>
        <v>0</v>
      </c>
      <c r="AD356" s="230">
        <f t="shared" si="25"/>
        <v>0</v>
      </c>
      <c r="AE356" s="230">
        <f t="shared" si="25"/>
        <v>0</v>
      </c>
      <c r="AF356" s="231">
        <f t="shared" si="26"/>
        <v>1</v>
      </c>
    </row>
    <row r="357" spans="2:32" hidden="1" outlineLevel="1" x14ac:dyDescent="0.25">
      <c r="B357" s="232" t="s">
        <v>716</v>
      </c>
      <c r="C357" s="231">
        <v>1</v>
      </c>
      <c r="D357" s="230">
        <v>0</v>
      </c>
      <c r="E357" s="230">
        <v>0</v>
      </c>
      <c r="F357" s="230">
        <v>0</v>
      </c>
      <c r="G357" s="242">
        <v>0</v>
      </c>
      <c r="H357" s="243">
        <v>0</v>
      </c>
      <c r="I357" s="230">
        <v>0</v>
      </c>
      <c r="J357" s="230">
        <v>0</v>
      </c>
      <c r="K357" s="242">
        <v>0</v>
      </c>
      <c r="L357" s="243">
        <v>0</v>
      </c>
      <c r="M357" s="230">
        <v>0</v>
      </c>
      <c r="N357" s="230">
        <v>0</v>
      </c>
      <c r="O357" s="242">
        <v>0</v>
      </c>
      <c r="P357" s="243">
        <v>0</v>
      </c>
      <c r="Q357" s="230">
        <v>0</v>
      </c>
      <c r="R357" s="230">
        <v>0</v>
      </c>
      <c r="S357" s="242">
        <v>0</v>
      </c>
      <c r="T357" s="243">
        <v>0</v>
      </c>
      <c r="U357" s="230">
        <v>0</v>
      </c>
      <c r="V357" s="230">
        <v>0</v>
      </c>
      <c r="W357" s="242">
        <v>0</v>
      </c>
      <c r="X357" s="243">
        <v>0</v>
      </c>
      <c r="Y357" s="230">
        <v>0</v>
      </c>
      <c r="Z357" s="230">
        <v>0</v>
      </c>
      <c r="AA357" s="230">
        <v>0</v>
      </c>
      <c r="AB357" s="243">
        <f t="shared" si="25"/>
        <v>0</v>
      </c>
      <c r="AC357" s="230">
        <f t="shared" si="25"/>
        <v>0</v>
      </c>
      <c r="AD357" s="230">
        <f t="shared" si="25"/>
        <v>0</v>
      </c>
      <c r="AE357" s="230">
        <f t="shared" si="25"/>
        <v>0</v>
      </c>
      <c r="AF357" s="231">
        <f t="shared" si="26"/>
        <v>1</v>
      </c>
    </row>
    <row r="358" spans="2:32" hidden="1" outlineLevel="1" x14ac:dyDescent="0.25">
      <c r="B358" s="232" t="s">
        <v>717</v>
      </c>
      <c r="C358" s="231">
        <v>1</v>
      </c>
      <c r="D358" s="230">
        <v>0</v>
      </c>
      <c r="E358" s="230">
        <v>0</v>
      </c>
      <c r="F358" s="230">
        <v>0</v>
      </c>
      <c r="G358" s="242">
        <v>0</v>
      </c>
      <c r="H358" s="243">
        <v>0</v>
      </c>
      <c r="I358" s="230">
        <v>0</v>
      </c>
      <c r="J358" s="230">
        <v>0</v>
      </c>
      <c r="K358" s="242">
        <v>0</v>
      </c>
      <c r="L358" s="243">
        <v>0</v>
      </c>
      <c r="M358" s="230">
        <v>0</v>
      </c>
      <c r="N358" s="230">
        <v>0</v>
      </c>
      <c r="O358" s="242">
        <v>0</v>
      </c>
      <c r="P358" s="243">
        <v>0</v>
      </c>
      <c r="Q358" s="230">
        <v>0</v>
      </c>
      <c r="R358" s="230">
        <v>0</v>
      </c>
      <c r="S358" s="242">
        <v>0</v>
      </c>
      <c r="T358" s="243">
        <v>0</v>
      </c>
      <c r="U358" s="230">
        <v>0</v>
      </c>
      <c r="V358" s="230">
        <v>0</v>
      </c>
      <c r="W358" s="242">
        <v>0</v>
      </c>
      <c r="X358" s="243">
        <v>0</v>
      </c>
      <c r="Y358" s="230">
        <v>0</v>
      </c>
      <c r="Z358" s="230">
        <v>0</v>
      </c>
      <c r="AA358" s="230">
        <v>0</v>
      </c>
      <c r="AB358" s="243">
        <f t="shared" si="25"/>
        <v>0</v>
      </c>
      <c r="AC358" s="230">
        <f t="shared" si="25"/>
        <v>0</v>
      </c>
      <c r="AD358" s="230">
        <f t="shared" si="25"/>
        <v>0</v>
      </c>
      <c r="AE358" s="230">
        <f t="shared" si="25"/>
        <v>0</v>
      </c>
      <c r="AF358" s="231">
        <f t="shared" si="26"/>
        <v>1</v>
      </c>
    </row>
    <row r="359" spans="2:32" hidden="1" outlineLevel="1" x14ac:dyDescent="0.25">
      <c r="B359" s="232" t="s">
        <v>718</v>
      </c>
      <c r="C359" s="231">
        <v>1</v>
      </c>
      <c r="D359" s="230">
        <v>0</v>
      </c>
      <c r="E359" s="230">
        <v>0</v>
      </c>
      <c r="F359" s="230">
        <v>0</v>
      </c>
      <c r="G359" s="242">
        <v>0</v>
      </c>
      <c r="H359" s="243">
        <v>0</v>
      </c>
      <c r="I359" s="230">
        <v>0</v>
      </c>
      <c r="J359" s="230">
        <v>0</v>
      </c>
      <c r="K359" s="242">
        <v>0</v>
      </c>
      <c r="L359" s="243">
        <v>0</v>
      </c>
      <c r="M359" s="230">
        <v>0</v>
      </c>
      <c r="N359" s="230">
        <v>0</v>
      </c>
      <c r="O359" s="242">
        <v>0</v>
      </c>
      <c r="P359" s="243">
        <v>0</v>
      </c>
      <c r="Q359" s="230">
        <v>0</v>
      </c>
      <c r="R359" s="230">
        <v>0</v>
      </c>
      <c r="S359" s="242">
        <v>0</v>
      </c>
      <c r="T359" s="243">
        <v>0</v>
      </c>
      <c r="U359" s="230">
        <v>0</v>
      </c>
      <c r="V359" s="230">
        <v>0</v>
      </c>
      <c r="W359" s="242">
        <v>0</v>
      </c>
      <c r="X359" s="243">
        <v>0</v>
      </c>
      <c r="Y359" s="230">
        <v>0</v>
      </c>
      <c r="Z359" s="230">
        <v>0</v>
      </c>
      <c r="AA359" s="230">
        <v>0</v>
      </c>
      <c r="AB359" s="243">
        <f t="shared" si="25"/>
        <v>0</v>
      </c>
      <c r="AC359" s="230">
        <f t="shared" si="25"/>
        <v>0</v>
      </c>
      <c r="AD359" s="230">
        <f t="shared" si="25"/>
        <v>0</v>
      </c>
      <c r="AE359" s="230">
        <f t="shared" si="25"/>
        <v>0</v>
      </c>
      <c r="AF359" s="231">
        <f t="shared" si="26"/>
        <v>1</v>
      </c>
    </row>
    <row r="360" spans="2:32" hidden="1" outlineLevel="1" x14ac:dyDescent="0.25">
      <c r="B360" s="232" t="s">
        <v>719</v>
      </c>
      <c r="C360" s="231">
        <v>1</v>
      </c>
      <c r="D360" s="230">
        <v>0</v>
      </c>
      <c r="E360" s="230">
        <v>0</v>
      </c>
      <c r="F360" s="230">
        <v>0</v>
      </c>
      <c r="G360" s="242">
        <v>0</v>
      </c>
      <c r="H360" s="243">
        <v>0</v>
      </c>
      <c r="I360" s="230">
        <v>0</v>
      </c>
      <c r="J360" s="230">
        <v>0</v>
      </c>
      <c r="K360" s="242">
        <v>0</v>
      </c>
      <c r="L360" s="243">
        <v>0</v>
      </c>
      <c r="M360" s="230">
        <v>0</v>
      </c>
      <c r="N360" s="230">
        <v>0</v>
      </c>
      <c r="O360" s="242">
        <v>0</v>
      </c>
      <c r="P360" s="243">
        <v>0</v>
      </c>
      <c r="Q360" s="230">
        <v>0</v>
      </c>
      <c r="R360" s="230">
        <v>0</v>
      </c>
      <c r="S360" s="242">
        <v>0</v>
      </c>
      <c r="T360" s="243">
        <v>0</v>
      </c>
      <c r="U360" s="230">
        <v>0</v>
      </c>
      <c r="V360" s="230">
        <v>0</v>
      </c>
      <c r="W360" s="242">
        <v>0</v>
      </c>
      <c r="X360" s="243">
        <v>0</v>
      </c>
      <c r="Y360" s="230">
        <v>0</v>
      </c>
      <c r="Z360" s="230">
        <v>0</v>
      </c>
      <c r="AA360" s="230">
        <v>0</v>
      </c>
      <c r="AB360" s="243">
        <f t="shared" si="25"/>
        <v>0</v>
      </c>
      <c r="AC360" s="230">
        <f t="shared" si="25"/>
        <v>0</v>
      </c>
      <c r="AD360" s="230">
        <f t="shared" si="25"/>
        <v>0</v>
      </c>
      <c r="AE360" s="230">
        <f t="shared" si="25"/>
        <v>0</v>
      </c>
      <c r="AF360" s="231">
        <f t="shared" si="26"/>
        <v>1</v>
      </c>
    </row>
    <row r="361" spans="2:32" hidden="1" outlineLevel="1" x14ac:dyDescent="0.25">
      <c r="B361" s="232" t="s">
        <v>720</v>
      </c>
      <c r="C361" s="231">
        <v>1</v>
      </c>
      <c r="D361" s="230">
        <v>0</v>
      </c>
      <c r="E361" s="230">
        <v>0</v>
      </c>
      <c r="F361" s="230">
        <v>0</v>
      </c>
      <c r="G361" s="242">
        <v>0</v>
      </c>
      <c r="H361" s="243">
        <v>0</v>
      </c>
      <c r="I361" s="230">
        <v>0</v>
      </c>
      <c r="J361" s="230">
        <v>0</v>
      </c>
      <c r="K361" s="242">
        <v>0</v>
      </c>
      <c r="L361" s="243">
        <v>0</v>
      </c>
      <c r="M361" s="230">
        <v>0</v>
      </c>
      <c r="N361" s="230">
        <v>0</v>
      </c>
      <c r="O361" s="242">
        <v>0</v>
      </c>
      <c r="P361" s="243">
        <v>0</v>
      </c>
      <c r="Q361" s="230">
        <v>0</v>
      </c>
      <c r="R361" s="230">
        <v>0</v>
      </c>
      <c r="S361" s="242">
        <v>0</v>
      </c>
      <c r="T361" s="243">
        <v>0</v>
      </c>
      <c r="U361" s="230">
        <v>0</v>
      </c>
      <c r="V361" s="230">
        <v>0</v>
      </c>
      <c r="W361" s="242">
        <v>0</v>
      </c>
      <c r="X361" s="243">
        <v>0</v>
      </c>
      <c r="Y361" s="230">
        <v>0</v>
      </c>
      <c r="Z361" s="230">
        <v>0</v>
      </c>
      <c r="AA361" s="230">
        <v>0</v>
      </c>
      <c r="AB361" s="243">
        <f t="shared" si="25"/>
        <v>0</v>
      </c>
      <c r="AC361" s="230">
        <f t="shared" si="25"/>
        <v>0</v>
      </c>
      <c r="AD361" s="230">
        <f t="shared" si="25"/>
        <v>0</v>
      </c>
      <c r="AE361" s="230">
        <f t="shared" si="25"/>
        <v>0</v>
      </c>
      <c r="AF361" s="231">
        <f t="shared" si="26"/>
        <v>1</v>
      </c>
    </row>
    <row r="362" spans="2:32" hidden="1" outlineLevel="1" x14ac:dyDescent="0.25">
      <c r="B362" s="232" t="s">
        <v>721</v>
      </c>
      <c r="C362" s="231">
        <v>1</v>
      </c>
      <c r="D362" s="230">
        <v>0</v>
      </c>
      <c r="E362" s="230">
        <v>0</v>
      </c>
      <c r="F362" s="230">
        <v>0</v>
      </c>
      <c r="G362" s="242">
        <v>0</v>
      </c>
      <c r="H362" s="243">
        <v>0</v>
      </c>
      <c r="I362" s="230">
        <v>0</v>
      </c>
      <c r="J362" s="230">
        <v>0</v>
      </c>
      <c r="K362" s="242">
        <v>0</v>
      </c>
      <c r="L362" s="243">
        <v>0</v>
      </c>
      <c r="M362" s="230">
        <v>0</v>
      </c>
      <c r="N362" s="230">
        <v>0</v>
      </c>
      <c r="O362" s="242">
        <v>0</v>
      </c>
      <c r="P362" s="243">
        <v>0</v>
      </c>
      <c r="Q362" s="230">
        <v>0</v>
      </c>
      <c r="R362" s="230">
        <v>0</v>
      </c>
      <c r="S362" s="242">
        <v>0</v>
      </c>
      <c r="T362" s="243">
        <v>0</v>
      </c>
      <c r="U362" s="230">
        <v>0</v>
      </c>
      <c r="V362" s="230">
        <v>0</v>
      </c>
      <c r="W362" s="242">
        <v>0</v>
      </c>
      <c r="X362" s="243">
        <v>0</v>
      </c>
      <c r="Y362" s="230">
        <v>0</v>
      </c>
      <c r="Z362" s="230">
        <v>0</v>
      </c>
      <c r="AA362" s="230">
        <v>0</v>
      </c>
      <c r="AB362" s="243">
        <f t="shared" si="25"/>
        <v>0</v>
      </c>
      <c r="AC362" s="230">
        <f t="shared" si="25"/>
        <v>0</v>
      </c>
      <c r="AD362" s="230">
        <f t="shared" si="25"/>
        <v>0</v>
      </c>
      <c r="AE362" s="230">
        <f t="shared" si="25"/>
        <v>0</v>
      </c>
      <c r="AF362" s="231">
        <f t="shared" si="26"/>
        <v>1</v>
      </c>
    </row>
    <row r="363" spans="2:32" hidden="1" outlineLevel="1" x14ac:dyDescent="0.25">
      <c r="B363" s="232" t="s">
        <v>722</v>
      </c>
      <c r="C363" s="231">
        <v>1</v>
      </c>
      <c r="D363" s="230">
        <v>0</v>
      </c>
      <c r="E363" s="230">
        <v>0</v>
      </c>
      <c r="F363" s="230">
        <v>0</v>
      </c>
      <c r="G363" s="242">
        <v>0</v>
      </c>
      <c r="H363" s="243">
        <v>0</v>
      </c>
      <c r="I363" s="230">
        <v>0</v>
      </c>
      <c r="J363" s="230">
        <v>0</v>
      </c>
      <c r="K363" s="242">
        <v>0</v>
      </c>
      <c r="L363" s="243">
        <v>0</v>
      </c>
      <c r="M363" s="230">
        <v>0</v>
      </c>
      <c r="N363" s="230">
        <v>0</v>
      </c>
      <c r="O363" s="242">
        <v>0</v>
      </c>
      <c r="P363" s="243">
        <v>0</v>
      </c>
      <c r="Q363" s="230">
        <v>0</v>
      </c>
      <c r="R363" s="230">
        <v>0</v>
      </c>
      <c r="S363" s="242">
        <v>0</v>
      </c>
      <c r="T363" s="243">
        <v>0</v>
      </c>
      <c r="U363" s="230">
        <v>0</v>
      </c>
      <c r="V363" s="230">
        <v>0</v>
      </c>
      <c r="W363" s="242">
        <v>0</v>
      </c>
      <c r="X363" s="243">
        <v>0</v>
      </c>
      <c r="Y363" s="230">
        <v>0</v>
      </c>
      <c r="Z363" s="230">
        <v>0</v>
      </c>
      <c r="AA363" s="230">
        <v>0</v>
      </c>
      <c r="AB363" s="243">
        <f t="shared" si="25"/>
        <v>0</v>
      </c>
      <c r="AC363" s="230">
        <f t="shared" si="25"/>
        <v>0</v>
      </c>
      <c r="AD363" s="230">
        <f t="shared" si="25"/>
        <v>0</v>
      </c>
      <c r="AE363" s="230">
        <f t="shared" si="25"/>
        <v>0</v>
      </c>
      <c r="AF363" s="231">
        <f t="shared" si="26"/>
        <v>1</v>
      </c>
    </row>
    <row r="364" spans="2:32" hidden="1" outlineLevel="1" x14ac:dyDescent="0.25">
      <c r="B364" s="232" t="s">
        <v>723</v>
      </c>
      <c r="C364" s="231">
        <v>1</v>
      </c>
      <c r="D364" s="230">
        <v>0</v>
      </c>
      <c r="E364" s="230">
        <v>0</v>
      </c>
      <c r="F364" s="230">
        <v>0</v>
      </c>
      <c r="G364" s="242">
        <v>0</v>
      </c>
      <c r="H364" s="243">
        <v>0</v>
      </c>
      <c r="I364" s="230">
        <v>0</v>
      </c>
      <c r="J364" s="230">
        <v>0</v>
      </c>
      <c r="K364" s="242">
        <v>0</v>
      </c>
      <c r="L364" s="243">
        <v>0</v>
      </c>
      <c r="M364" s="230">
        <v>0</v>
      </c>
      <c r="N364" s="230">
        <v>0</v>
      </c>
      <c r="O364" s="242">
        <v>0</v>
      </c>
      <c r="P364" s="243">
        <v>0</v>
      </c>
      <c r="Q364" s="230">
        <v>0</v>
      </c>
      <c r="R364" s="230">
        <v>0</v>
      </c>
      <c r="S364" s="242">
        <v>0</v>
      </c>
      <c r="T364" s="243">
        <v>0</v>
      </c>
      <c r="U364" s="230">
        <v>0</v>
      </c>
      <c r="V364" s="230">
        <v>0</v>
      </c>
      <c r="W364" s="242">
        <v>0</v>
      </c>
      <c r="X364" s="243">
        <v>0</v>
      </c>
      <c r="Y364" s="230">
        <v>0</v>
      </c>
      <c r="Z364" s="230">
        <v>0</v>
      </c>
      <c r="AA364" s="230">
        <v>0</v>
      </c>
      <c r="AB364" s="243">
        <f t="shared" si="25"/>
        <v>0</v>
      </c>
      <c r="AC364" s="230">
        <f t="shared" si="25"/>
        <v>0</v>
      </c>
      <c r="AD364" s="230">
        <f t="shared" si="25"/>
        <v>0</v>
      </c>
      <c r="AE364" s="230">
        <f t="shared" si="25"/>
        <v>0</v>
      </c>
      <c r="AF364" s="231">
        <f t="shared" si="26"/>
        <v>1</v>
      </c>
    </row>
    <row r="365" spans="2:32" hidden="1" outlineLevel="1" x14ac:dyDescent="0.25">
      <c r="B365" s="232" t="s">
        <v>724</v>
      </c>
      <c r="C365" s="231">
        <v>1</v>
      </c>
      <c r="D365" s="230">
        <v>0</v>
      </c>
      <c r="E365" s="230">
        <v>0</v>
      </c>
      <c r="F365" s="230">
        <v>0</v>
      </c>
      <c r="G365" s="242">
        <v>0</v>
      </c>
      <c r="H365" s="243">
        <v>0</v>
      </c>
      <c r="I365" s="230">
        <v>0</v>
      </c>
      <c r="J365" s="230">
        <v>0</v>
      </c>
      <c r="K365" s="242">
        <v>0</v>
      </c>
      <c r="L365" s="243">
        <v>0</v>
      </c>
      <c r="M365" s="230">
        <v>0</v>
      </c>
      <c r="N365" s="230">
        <v>0</v>
      </c>
      <c r="O365" s="242">
        <v>0</v>
      </c>
      <c r="P365" s="243">
        <v>0</v>
      </c>
      <c r="Q365" s="230">
        <v>0</v>
      </c>
      <c r="R365" s="230">
        <v>0</v>
      </c>
      <c r="S365" s="242">
        <v>0</v>
      </c>
      <c r="T365" s="243">
        <v>0</v>
      </c>
      <c r="U365" s="230">
        <v>0</v>
      </c>
      <c r="V365" s="230">
        <v>0</v>
      </c>
      <c r="W365" s="242">
        <v>0</v>
      </c>
      <c r="X365" s="243">
        <v>0</v>
      </c>
      <c r="Y365" s="230">
        <v>0</v>
      </c>
      <c r="Z365" s="230">
        <v>0</v>
      </c>
      <c r="AA365" s="230">
        <v>0</v>
      </c>
      <c r="AB365" s="243">
        <f t="shared" si="25"/>
        <v>0</v>
      </c>
      <c r="AC365" s="230">
        <f t="shared" si="25"/>
        <v>0</v>
      </c>
      <c r="AD365" s="230">
        <f t="shared" si="25"/>
        <v>0</v>
      </c>
      <c r="AE365" s="230">
        <f t="shared" si="25"/>
        <v>0</v>
      </c>
      <c r="AF365" s="231">
        <f t="shared" si="26"/>
        <v>1</v>
      </c>
    </row>
    <row r="366" spans="2:32" hidden="1" outlineLevel="1" x14ac:dyDescent="0.25">
      <c r="B366" s="232" t="s">
        <v>725</v>
      </c>
      <c r="C366" s="231">
        <v>1</v>
      </c>
      <c r="D366" s="230">
        <v>0</v>
      </c>
      <c r="E366" s="230">
        <v>0</v>
      </c>
      <c r="F366" s="230">
        <v>0</v>
      </c>
      <c r="G366" s="242">
        <v>0</v>
      </c>
      <c r="H366" s="243">
        <v>0</v>
      </c>
      <c r="I366" s="230">
        <v>0</v>
      </c>
      <c r="J366" s="230">
        <v>0</v>
      </c>
      <c r="K366" s="242">
        <v>0</v>
      </c>
      <c r="L366" s="243">
        <v>0</v>
      </c>
      <c r="M366" s="230">
        <v>0</v>
      </c>
      <c r="N366" s="230">
        <v>0</v>
      </c>
      <c r="O366" s="242">
        <v>0</v>
      </c>
      <c r="P366" s="243">
        <v>0</v>
      </c>
      <c r="Q366" s="230">
        <v>0</v>
      </c>
      <c r="R366" s="230">
        <v>0</v>
      </c>
      <c r="S366" s="242">
        <v>0</v>
      </c>
      <c r="T366" s="243">
        <v>0</v>
      </c>
      <c r="U366" s="230">
        <v>0</v>
      </c>
      <c r="V366" s="230">
        <v>0</v>
      </c>
      <c r="W366" s="242">
        <v>0</v>
      </c>
      <c r="X366" s="243">
        <v>0</v>
      </c>
      <c r="Y366" s="230">
        <v>0</v>
      </c>
      <c r="Z366" s="230">
        <v>0</v>
      </c>
      <c r="AA366" s="230">
        <v>0</v>
      </c>
      <c r="AB366" s="243">
        <f t="shared" si="25"/>
        <v>0</v>
      </c>
      <c r="AC366" s="230">
        <f t="shared" si="25"/>
        <v>0</v>
      </c>
      <c r="AD366" s="230">
        <f t="shared" si="25"/>
        <v>0</v>
      </c>
      <c r="AE366" s="230">
        <f t="shared" si="25"/>
        <v>0</v>
      </c>
      <c r="AF366" s="231">
        <f t="shared" si="26"/>
        <v>1</v>
      </c>
    </row>
    <row r="367" spans="2:32" hidden="1" outlineLevel="1" x14ac:dyDescent="0.25">
      <c r="B367" s="232" t="s">
        <v>726</v>
      </c>
      <c r="C367" s="231">
        <v>1</v>
      </c>
      <c r="D367" s="230">
        <v>0</v>
      </c>
      <c r="E367" s="230">
        <v>0</v>
      </c>
      <c r="F367" s="230">
        <v>0</v>
      </c>
      <c r="G367" s="242">
        <v>0</v>
      </c>
      <c r="H367" s="243">
        <v>0</v>
      </c>
      <c r="I367" s="230">
        <v>0</v>
      </c>
      <c r="J367" s="230">
        <v>0</v>
      </c>
      <c r="K367" s="242">
        <v>0</v>
      </c>
      <c r="L367" s="243">
        <v>0</v>
      </c>
      <c r="M367" s="230">
        <v>0</v>
      </c>
      <c r="N367" s="230">
        <v>0</v>
      </c>
      <c r="O367" s="242">
        <v>0</v>
      </c>
      <c r="P367" s="243">
        <v>0</v>
      </c>
      <c r="Q367" s="230">
        <v>0</v>
      </c>
      <c r="R367" s="230">
        <v>0</v>
      </c>
      <c r="S367" s="242">
        <v>0</v>
      </c>
      <c r="T367" s="243">
        <v>0</v>
      </c>
      <c r="U367" s="230">
        <v>0</v>
      </c>
      <c r="V367" s="230">
        <v>0</v>
      </c>
      <c r="W367" s="242">
        <v>0</v>
      </c>
      <c r="X367" s="243">
        <v>0</v>
      </c>
      <c r="Y367" s="230">
        <v>0</v>
      </c>
      <c r="Z367" s="230">
        <v>0</v>
      </c>
      <c r="AA367" s="230">
        <v>0</v>
      </c>
      <c r="AB367" s="243">
        <f t="shared" si="25"/>
        <v>0</v>
      </c>
      <c r="AC367" s="230">
        <f t="shared" si="25"/>
        <v>0</v>
      </c>
      <c r="AD367" s="230">
        <f t="shared" si="25"/>
        <v>0</v>
      </c>
      <c r="AE367" s="230">
        <f t="shared" si="25"/>
        <v>0</v>
      </c>
      <c r="AF367" s="231">
        <f t="shared" si="26"/>
        <v>1</v>
      </c>
    </row>
    <row r="368" spans="2:32" hidden="1" outlineLevel="1" x14ac:dyDescent="0.25">
      <c r="B368" s="232" t="s">
        <v>727</v>
      </c>
      <c r="C368" s="231">
        <v>1</v>
      </c>
      <c r="D368" s="230">
        <v>0</v>
      </c>
      <c r="E368" s="230">
        <v>0</v>
      </c>
      <c r="F368" s="230">
        <v>0</v>
      </c>
      <c r="G368" s="242">
        <v>0</v>
      </c>
      <c r="H368" s="243">
        <v>0</v>
      </c>
      <c r="I368" s="230">
        <v>0</v>
      </c>
      <c r="J368" s="230">
        <v>0</v>
      </c>
      <c r="K368" s="242">
        <v>0</v>
      </c>
      <c r="L368" s="243">
        <v>0</v>
      </c>
      <c r="M368" s="230">
        <v>0</v>
      </c>
      <c r="N368" s="230">
        <v>0</v>
      </c>
      <c r="O368" s="242">
        <v>0</v>
      </c>
      <c r="P368" s="243">
        <v>0</v>
      </c>
      <c r="Q368" s="230">
        <v>0</v>
      </c>
      <c r="R368" s="230">
        <v>0</v>
      </c>
      <c r="S368" s="242">
        <v>0</v>
      </c>
      <c r="T368" s="243">
        <v>0</v>
      </c>
      <c r="U368" s="230">
        <v>0</v>
      </c>
      <c r="V368" s="230">
        <v>0</v>
      </c>
      <c r="W368" s="242">
        <v>0</v>
      </c>
      <c r="X368" s="243">
        <v>0</v>
      </c>
      <c r="Y368" s="230">
        <v>0</v>
      </c>
      <c r="Z368" s="230">
        <v>0</v>
      </c>
      <c r="AA368" s="230">
        <v>0</v>
      </c>
      <c r="AB368" s="243">
        <f t="shared" si="25"/>
        <v>0</v>
      </c>
      <c r="AC368" s="230">
        <f t="shared" si="25"/>
        <v>0</v>
      </c>
      <c r="AD368" s="230">
        <f t="shared" si="25"/>
        <v>0</v>
      </c>
      <c r="AE368" s="230">
        <f t="shared" si="25"/>
        <v>0</v>
      </c>
      <c r="AF368" s="231">
        <f t="shared" si="26"/>
        <v>1</v>
      </c>
    </row>
    <row r="369" spans="2:32" hidden="1" outlineLevel="1" x14ac:dyDescent="0.25">
      <c r="B369" s="232" t="s">
        <v>728</v>
      </c>
      <c r="C369" s="231">
        <v>1</v>
      </c>
      <c r="D369" s="230">
        <v>0</v>
      </c>
      <c r="E369" s="230">
        <v>0</v>
      </c>
      <c r="F369" s="230">
        <v>0</v>
      </c>
      <c r="G369" s="242">
        <v>0</v>
      </c>
      <c r="H369" s="243">
        <v>0</v>
      </c>
      <c r="I369" s="230">
        <v>0</v>
      </c>
      <c r="J369" s="230">
        <v>0</v>
      </c>
      <c r="K369" s="242">
        <v>0</v>
      </c>
      <c r="L369" s="243">
        <v>0</v>
      </c>
      <c r="M369" s="230">
        <v>0</v>
      </c>
      <c r="N369" s="230">
        <v>0</v>
      </c>
      <c r="O369" s="242">
        <v>0</v>
      </c>
      <c r="P369" s="243">
        <v>0</v>
      </c>
      <c r="Q369" s="230">
        <v>0</v>
      </c>
      <c r="R369" s="230">
        <v>0</v>
      </c>
      <c r="S369" s="242">
        <v>0</v>
      </c>
      <c r="T369" s="243">
        <v>0</v>
      </c>
      <c r="U369" s="230">
        <v>0</v>
      </c>
      <c r="V369" s="230">
        <v>0</v>
      </c>
      <c r="W369" s="242">
        <v>0</v>
      </c>
      <c r="X369" s="243">
        <v>0</v>
      </c>
      <c r="Y369" s="230">
        <v>0</v>
      </c>
      <c r="Z369" s="230">
        <v>0</v>
      </c>
      <c r="AA369" s="230">
        <v>0</v>
      </c>
      <c r="AB369" s="243">
        <f t="shared" si="25"/>
        <v>0</v>
      </c>
      <c r="AC369" s="230">
        <f t="shared" si="25"/>
        <v>0</v>
      </c>
      <c r="AD369" s="230">
        <f t="shared" si="25"/>
        <v>0</v>
      </c>
      <c r="AE369" s="230">
        <f t="shared" si="25"/>
        <v>0</v>
      </c>
      <c r="AF369" s="231">
        <f t="shared" si="26"/>
        <v>1</v>
      </c>
    </row>
    <row r="370" spans="2:32" hidden="1" outlineLevel="1" x14ac:dyDescent="0.25">
      <c r="B370" s="232" t="s">
        <v>729</v>
      </c>
      <c r="C370" s="231">
        <v>1</v>
      </c>
      <c r="D370" s="230">
        <v>0</v>
      </c>
      <c r="E370" s="230">
        <v>0</v>
      </c>
      <c r="F370" s="230">
        <v>0</v>
      </c>
      <c r="G370" s="242">
        <v>0</v>
      </c>
      <c r="H370" s="243">
        <v>0</v>
      </c>
      <c r="I370" s="230">
        <v>0</v>
      </c>
      <c r="J370" s="230">
        <v>0</v>
      </c>
      <c r="K370" s="242">
        <v>0</v>
      </c>
      <c r="L370" s="243">
        <v>0</v>
      </c>
      <c r="M370" s="230">
        <v>0</v>
      </c>
      <c r="N370" s="230">
        <v>0</v>
      </c>
      <c r="O370" s="242">
        <v>0</v>
      </c>
      <c r="P370" s="243">
        <v>0</v>
      </c>
      <c r="Q370" s="230">
        <v>0</v>
      </c>
      <c r="R370" s="230">
        <v>0</v>
      </c>
      <c r="S370" s="242">
        <v>0</v>
      </c>
      <c r="T370" s="243">
        <v>0</v>
      </c>
      <c r="U370" s="230">
        <v>0</v>
      </c>
      <c r="V370" s="230">
        <v>0</v>
      </c>
      <c r="W370" s="242">
        <v>0</v>
      </c>
      <c r="X370" s="243">
        <v>0</v>
      </c>
      <c r="Y370" s="230">
        <v>0</v>
      </c>
      <c r="Z370" s="230">
        <v>0</v>
      </c>
      <c r="AA370" s="230">
        <v>0</v>
      </c>
      <c r="AB370" s="243">
        <f t="shared" si="25"/>
        <v>0</v>
      </c>
      <c r="AC370" s="230">
        <f t="shared" si="25"/>
        <v>0</v>
      </c>
      <c r="AD370" s="230">
        <f t="shared" si="25"/>
        <v>0</v>
      </c>
      <c r="AE370" s="230">
        <f t="shared" si="25"/>
        <v>0</v>
      </c>
      <c r="AF370" s="231">
        <f t="shared" si="26"/>
        <v>1</v>
      </c>
    </row>
    <row r="371" spans="2:32" hidden="1" outlineLevel="1" x14ac:dyDescent="0.25">
      <c r="B371" s="232" t="s">
        <v>730</v>
      </c>
      <c r="C371" s="231">
        <v>1</v>
      </c>
      <c r="D371" s="230">
        <v>0</v>
      </c>
      <c r="E371" s="230">
        <v>0</v>
      </c>
      <c r="F371" s="230">
        <v>0</v>
      </c>
      <c r="G371" s="242">
        <v>0</v>
      </c>
      <c r="H371" s="243">
        <v>0</v>
      </c>
      <c r="I371" s="230">
        <v>0</v>
      </c>
      <c r="J371" s="230">
        <v>0</v>
      </c>
      <c r="K371" s="242">
        <v>0</v>
      </c>
      <c r="L371" s="243">
        <v>0</v>
      </c>
      <c r="M371" s="230">
        <v>0</v>
      </c>
      <c r="N371" s="230">
        <v>0</v>
      </c>
      <c r="O371" s="242">
        <v>0</v>
      </c>
      <c r="P371" s="243">
        <v>0</v>
      </c>
      <c r="Q371" s="230">
        <v>0</v>
      </c>
      <c r="R371" s="230">
        <v>0</v>
      </c>
      <c r="S371" s="242">
        <v>0</v>
      </c>
      <c r="T371" s="243">
        <v>0</v>
      </c>
      <c r="U371" s="230">
        <v>0</v>
      </c>
      <c r="V371" s="230">
        <v>0</v>
      </c>
      <c r="W371" s="242">
        <v>0</v>
      </c>
      <c r="X371" s="243">
        <v>0</v>
      </c>
      <c r="Y371" s="230">
        <v>0</v>
      </c>
      <c r="Z371" s="230">
        <v>0</v>
      </c>
      <c r="AA371" s="230">
        <v>0</v>
      </c>
      <c r="AB371" s="243">
        <f t="shared" si="25"/>
        <v>0</v>
      </c>
      <c r="AC371" s="230">
        <f t="shared" si="25"/>
        <v>0</v>
      </c>
      <c r="AD371" s="230">
        <f t="shared" si="25"/>
        <v>0</v>
      </c>
      <c r="AE371" s="230">
        <f t="shared" si="25"/>
        <v>0</v>
      </c>
      <c r="AF371" s="231">
        <f t="shared" si="26"/>
        <v>1</v>
      </c>
    </row>
    <row r="372" spans="2:32" hidden="1" outlineLevel="1" x14ac:dyDescent="0.25">
      <c r="B372" s="232" t="s">
        <v>731</v>
      </c>
      <c r="C372" s="231">
        <v>1</v>
      </c>
      <c r="D372" s="230">
        <v>0</v>
      </c>
      <c r="E372" s="230">
        <v>0</v>
      </c>
      <c r="F372" s="230">
        <v>0</v>
      </c>
      <c r="G372" s="242">
        <v>0</v>
      </c>
      <c r="H372" s="243">
        <v>0</v>
      </c>
      <c r="I372" s="230">
        <v>0</v>
      </c>
      <c r="J372" s="230">
        <v>0</v>
      </c>
      <c r="K372" s="242">
        <v>0</v>
      </c>
      <c r="L372" s="243">
        <v>0</v>
      </c>
      <c r="M372" s="230">
        <v>0</v>
      </c>
      <c r="N372" s="230">
        <v>0</v>
      </c>
      <c r="O372" s="242">
        <v>0</v>
      </c>
      <c r="P372" s="243">
        <v>0</v>
      </c>
      <c r="Q372" s="230">
        <v>0</v>
      </c>
      <c r="R372" s="230">
        <v>0</v>
      </c>
      <c r="S372" s="242">
        <v>0</v>
      </c>
      <c r="T372" s="243">
        <v>0</v>
      </c>
      <c r="U372" s="230">
        <v>0</v>
      </c>
      <c r="V372" s="230">
        <v>0</v>
      </c>
      <c r="W372" s="242">
        <v>0</v>
      </c>
      <c r="X372" s="243">
        <v>0</v>
      </c>
      <c r="Y372" s="230">
        <v>0</v>
      </c>
      <c r="Z372" s="230">
        <v>0</v>
      </c>
      <c r="AA372" s="230">
        <v>0</v>
      </c>
      <c r="AB372" s="243">
        <f t="shared" si="25"/>
        <v>0</v>
      </c>
      <c r="AC372" s="230">
        <f t="shared" si="25"/>
        <v>0</v>
      </c>
      <c r="AD372" s="230">
        <f t="shared" si="25"/>
        <v>0</v>
      </c>
      <c r="AE372" s="230">
        <f t="shared" si="25"/>
        <v>0</v>
      </c>
      <c r="AF372" s="231">
        <f t="shared" si="26"/>
        <v>1</v>
      </c>
    </row>
    <row r="373" spans="2:32" hidden="1" outlineLevel="1" x14ac:dyDescent="0.25">
      <c r="B373" s="232" t="s">
        <v>732</v>
      </c>
      <c r="C373" s="231">
        <v>1</v>
      </c>
      <c r="D373" s="230">
        <v>0</v>
      </c>
      <c r="E373" s="230">
        <v>0</v>
      </c>
      <c r="F373" s="230">
        <v>0</v>
      </c>
      <c r="G373" s="242">
        <v>0</v>
      </c>
      <c r="H373" s="243">
        <v>0</v>
      </c>
      <c r="I373" s="230">
        <v>0</v>
      </c>
      <c r="J373" s="230">
        <v>0</v>
      </c>
      <c r="K373" s="242">
        <v>0</v>
      </c>
      <c r="L373" s="243">
        <v>0</v>
      </c>
      <c r="M373" s="230">
        <v>0</v>
      </c>
      <c r="N373" s="230">
        <v>0</v>
      </c>
      <c r="O373" s="242">
        <v>0</v>
      </c>
      <c r="P373" s="243">
        <v>0</v>
      </c>
      <c r="Q373" s="230">
        <v>0</v>
      </c>
      <c r="R373" s="230">
        <v>0</v>
      </c>
      <c r="S373" s="242">
        <v>0</v>
      </c>
      <c r="T373" s="243">
        <v>0</v>
      </c>
      <c r="U373" s="230">
        <v>0</v>
      </c>
      <c r="V373" s="230">
        <v>0</v>
      </c>
      <c r="W373" s="242">
        <v>0</v>
      </c>
      <c r="X373" s="243">
        <v>0</v>
      </c>
      <c r="Y373" s="230">
        <v>0</v>
      </c>
      <c r="Z373" s="230">
        <v>0</v>
      </c>
      <c r="AA373" s="230">
        <v>0</v>
      </c>
      <c r="AB373" s="243">
        <f t="shared" si="25"/>
        <v>0</v>
      </c>
      <c r="AC373" s="230">
        <f t="shared" si="25"/>
        <v>0</v>
      </c>
      <c r="AD373" s="230">
        <f t="shared" si="25"/>
        <v>0</v>
      </c>
      <c r="AE373" s="230">
        <f t="shared" si="25"/>
        <v>0</v>
      </c>
      <c r="AF373" s="231">
        <f t="shared" si="26"/>
        <v>1</v>
      </c>
    </row>
    <row r="374" spans="2:32" hidden="1" outlineLevel="1" x14ac:dyDescent="0.25">
      <c r="B374" s="232" t="s">
        <v>733</v>
      </c>
      <c r="C374" s="231">
        <v>1</v>
      </c>
      <c r="D374" s="230">
        <v>0</v>
      </c>
      <c r="E374" s="230">
        <v>0</v>
      </c>
      <c r="F374" s="230">
        <v>0</v>
      </c>
      <c r="G374" s="242">
        <v>0</v>
      </c>
      <c r="H374" s="243">
        <v>0</v>
      </c>
      <c r="I374" s="230">
        <v>0</v>
      </c>
      <c r="J374" s="230">
        <v>0</v>
      </c>
      <c r="K374" s="242">
        <v>0</v>
      </c>
      <c r="L374" s="243">
        <v>0</v>
      </c>
      <c r="M374" s="230">
        <v>0</v>
      </c>
      <c r="N374" s="230">
        <v>0</v>
      </c>
      <c r="O374" s="242">
        <v>0</v>
      </c>
      <c r="P374" s="243">
        <v>0</v>
      </c>
      <c r="Q374" s="230">
        <v>0</v>
      </c>
      <c r="R374" s="230">
        <v>0</v>
      </c>
      <c r="S374" s="242">
        <v>0</v>
      </c>
      <c r="T374" s="243">
        <v>0</v>
      </c>
      <c r="U374" s="230">
        <v>0</v>
      </c>
      <c r="V374" s="230">
        <v>0</v>
      </c>
      <c r="W374" s="242">
        <v>0</v>
      </c>
      <c r="X374" s="243">
        <v>0</v>
      </c>
      <c r="Y374" s="230">
        <v>0</v>
      </c>
      <c r="Z374" s="230">
        <v>0</v>
      </c>
      <c r="AA374" s="230">
        <v>0</v>
      </c>
      <c r="AB374" s="243">
        <f t="shared" si="25"/>
        <v>0</v>
      </c>
      <c r="AC374" s="230">
        <f t="shared" si="25"/>
        <v>0</v>
      </c>
      <c r="AD374" s="230">
        <f t="shared" si="25"/>
        <v>0</v>
      </c>
      <c r="AE374" s="230">
        <f t="shared" si="25"/>
        <v>0</v>
      </c>
      <c r="AF374" s="231">
        <f t="shared" si="26"/>
        <v>1</v>
      </c>
    </row>
    <row r="375" spans="2:32" hidden="1" outlineLevel="1" x14ac:dyDescent="0.25">
      <c r="B375" s="232" t="s">
        <v>734</v>
      </c>
      <c r="C375" s="231">
        <v>1</v>
      </c>
      <c r="D375" s="230">
        <v>0</v>
      </c>
      <c r="E375" s="230">
        <v>0</v>
      </c>
      <c r="F375" s="230">
        <v>0</v>
      </c>
      <c r="G375" s="242">
        <v>0</v>
      </c>
      <c r="H375" s="243">
        <v>0</v>
      </c>
      <c r="I375" s="230">
        <v>0</v>
      </c>
      <c r="J375" s="230">
        <v>0</v>
      </c>
      <c r="K375" s="242">
        <v>0</v>
      </c>
      <c r="L375" s="243">
        <v>0</v>
      </c>
      <c r="M375" s="230">
        <v>0</v>
      </c>
      <c r="N375" s="230">
        <v>0</v>
      </c>
      <c r="O375" s="242">
        <v>0</v>
      </c>
      <c r="P375" s="243">
        <v>0</v>
      </c>
      <c r="Q375" s="230">
        <v>0</v>
      </c>
      <c r="R375" s="230">
        <v>0</v>
      </c>
      <c r="S375" s="242">
        <v>0</v>
      </c>
      <c r="T375" s="243">
        <v>0</v>
      </c>
      <c r="U375" s="230">
        <v>0</v>
      </c>
      <c r="V375" s="230">
        <v>0</v>
      </c>
      <c r="W375" s="242">
        <v>0</v>
      </c>
      <c r="X375" s="243">
        <v>0</v>
      </c>
      <c r="Y375" s="230">
        <v>0</v>
      </c>
      <c r="Z375" s="230">
        <v>0</v>
      </c>
      <c r="AA375" s="230">
        <v>0</v>
      </c>
      <c r="AB375" s="243">
        <f t="shared" si="25"/>
        <v>0</v>
      </c>
      <c r="AC375" s="230">
        <f t="shared" si="25"/>
        <v>0</v>
      </c>
      <c r="AD375" s="230">
        <f t="shared" si="25"/>
        <v>0</v>
      </c>
      <c r="AE375" s="230">
        <f t="shared" si="25"/>
        <v>0</v>
      </c>
      <c r="AF375" s="231">
        <f t="shared" si="26"/>
        <v>1</v>
      </c>
    </row>
    <row r="376" spans="2:32" hidden="1" outlineLevel="1" x14ac:dyDescent="0.25">
      <c r="B376" s="232" t="s">
        <v>735</v>
      </c>
      <c r="C376" s="231">
        <v>1</v>
      </c>
      <c r="D376" s="230">
        <v>0</v>
      </c>
      <c r="E376" s="230">
        <v>0</v>
      </c>
      <c r="F376" s="230">
        <v>0</v>
      </c>
      <c r="G376" s="242">
        <v>0</v>
      </c>
      <c r="H376" s="243">
        <v>0</v>
      </c>
      <c r="I376" s="230">
        <v>0</v>
      </c>
      <c r="J376" s="230">
        <v>0</v>
      </c>
      <c r="K376" s="242">
        <v>0</v>
      </c>
      <c r="L376" s="243">
        <v>0</v>
      </c>
      <c r="M376" s="230">
        <v>0</v>
      </c>
      <c r="N376" s="230">
        <v>0</v>
      </c>
      <c r="O376" s="242">
        <v>0</v>
      </c>
      <c r="P376" s="243">
        <v>0</v>
      </c>
      <c r="Q376" s="230">
        <v>0</v>
      </c>
      <c r="R376" s="230">
        <v>0</v>
      </c>
      <c r="S376" s="242">
        <v>0</v>
      </c>
      <c r="T376" s="243">
        <v>0</v>
      </c>
      <c r="U376" s="230">
        <v>0</v>
      </c>
      <c r="V376" s="230">
        <v>0</v>
      </c>
      <c r="W376" s="242">
        <v>0</v>
      </c>
      <c r="X376" s="243">
        <v>0</v>
      </c>
      <c r="Y376" s="230">
        <v>0</v>
      </c>
      <c r="Z376" s="230">
        <v>0</v>
      </c>
      <c r="AA376" s="230">
        <v>0</v>
      </c>
      <c r="AB376" s="243">
        <f t="shared" si="25"/>
        <v>0</v>
      </c>
      <c r="AC376" s="230">
        <f t="shared" si="25"/>
        <v>0</v>
      </c>
      <c r="AD376" s="230">
        <f t="shared" si="25"/>
        <v>0</v>
      </c>
      <c r="AE376" s="230">
        <f t="shared" si="25"/>
        <v>0</v>
      </c>
      <c r="AF376" s="231">
        <f t="shared" si="26"/>
        <v>1</v>
      </c>
    </row>
    <row r="377" spans="2:32" hidden="1" outlineLevel="1" x14ac:dyDescent="0.25">
      <c r="B377" s="232" t="s">
        <v>736</v>
      </c>
      <c r="C377" s="231">
        <v>1</v>
      </c>
      <c r="D377" s="230">
        <v>0</v>
      </c>
      <c r="E377" s="230">
        <v>0</v>
      </c>
      <c r="F377" s="230">
        <v>0</v>
      </c>
      <c r="G377" s="242">
        <v>0</v>
      </c>
      <c r="H377" s="243">
        <v>0</v>
      </c>
      <c r="I377" s="230">
        <v>0</v>
      </c>
      <c r="J377" s="230">
        <v>0</v>
      </c>
      <c r="K377" s="242">
        <v>0</v>
      </c>
      <c r="L377" s="243">
        <v>0</v>
      </c>
      <c r="M377" s="230">
        <v>0</v>
      </c>
      <c r="N377" s="230">
        <v>0</v>
      </c>
      <c r="O377" s="242">
        <v>0</v>
      </c>
      <c r="P377" s="243">
        <v>0</v>
      </c>
      <c r="Q377" s="230">
        <v>0</v>
      </c>
      <c r="R377" s="230">
        <v>0</v>
      </c>
      <c r="S377" s="242">
        <v>0</v>
      </c>
      <c r="T377" s="243">
        <v>0</v>
      </c>
      <c r="U377" s="230">
        <v>0</v>
      </c>
      <c r="V377" s="230">
        <v>0</v>
      </c>
      <c r="W377" s="242">
        <v>0</v>
      </c>
      <c r="X377" s="243">
        <v>0</v>
      </c>
      <c r="Y377" s="230">
        <v>0</v>
      </c>
      <c r="Z377" s="230">
        <v>0</v>
      </c>
      <c r="AA377" s="230">
        <v>0</v>
      </c>
      <c r="AB377" s="243">
        <f t="shared" si="25"/>
        <v>0</v>
      </c>
      <c r="AC377" s="230">
        <f t="shared" si="25"/>
        <v>0</v>
      </c>
      <c r="AD377" s="230">
        <f t="shared" si="25"/>
        <v>0</v>
      </c>
      <c r="AE377" s="230">
        <f t="shared" si="25"/>
        <v>0</v>
      </c>
      <c r="AF377" s="231">
        <f t="shared" si="26"/>
        <v>1</v>
      </c>
    </row>
    <row r="378" spans="2:32" hidden="1" outlineLevel="1" x14ac:dyDescent="0.25">
      <c r="B378" s="232" t="s">
        <v>737</v>
      </c>
      <c r="C378" s="231">
        <v>1</v>
      </c>
      <c r="D378" s="230">
        <v>0</v>
      </c>
      <c r="E378" s="230">
        <v>0</v>
      </c>
      <c r="F378" s="230">
        <v>0</v>
      </c>
      <c r="G378" s="242">
        <v>0</v>
      </c>
      <c r="H378" s="243">
        <v>0</v>
      </c>
      <c r="I378" s="230">
        <v>0</v>
      </c>
      <c r="J378" s="230">
        <v>0</v>
      </c>
      <c r="K378" s="242">
        <v>0</v>
      </c>
      <c r="L378" s="243">
        <v>0</v>
      </c>
      <c r="M378" s="230">
        <v>0</v>
      </c>
      <c r="N378" s="230">
        <v>0</v>
      </c>
      <c r="O378" s="242">
        <v>0</v>
      </c>
      <c r="P378" s="243">
        <v>0</v>
      </c>
      <c r="Q378" s="230">
        <v>0</v>
      </c>
      <c r="R378" s="230">
        <v>0</v>
      </c>
      <c r="S378" s="242">
        <v>0</v>
      </c>
      <c r="T378" s="243">
        <v>0</v>
      </c>
      <c r="U378" s="230">
        <v>0</v>
      </c>
      <c r="V378" s="230">
        <v>0</v>
      </c>
      <c r="W378" s="242">
        <v>0</v>
      </c>
      <c r="X378" s="243">
        <v>0</v>
      </c>
      <c r="Y378" s="230">
        <v>0</v>
      </c>
      <c r="Z378" s="230">
        <v>0</v>
      </c>
      <c r="AA378" s="230">
        <v>0</v>
      </c>
      <c r="AB378" s="243">
        <f t="shared" si="25"/>
        <v>0</v>
      </c>
      <c r="AC378" s="230">
        <f t="shared" si="25"/>
        <v>0</v>
      </c>
      <c r="AD378" s="230">
        <f t="shared" si="25"/>
        <v>0</v>
      </c>
      <c r="AE378" s="230">
        <f t="shared" si="25"/>
        <v>0</v>
      </c>
      <c r="AF378" s="231">
        <f t="shared" si="26"/>
        <v>1</v>
      </c>
    </row>
    <row r="379" spans="2:32" hidden="1" outlineLevel="1" x14ac:dyDescent="0.25">
      <c r="B379" s="232" t="s">
        <v>738</v>
      </c>
      <c r="C379" s="231">
        <v>1</v>
      </c>
      <c r="D379" s="230">
        <v>0</v>
      </c>
      <c r="E379" s="230">
        <v>0</v>
      </c>
      <c r="F379" s="230">
        <v>0</v>
      </c>
      <c r="G379" s="242">
        <v>0</v>
      </c>
      <c r="H379" s="243">
        <v>0</v>
      </c>
      <c r="I379" s="230">
        <v>0</v>
      </c>
      <c r="J379" s="230">
        <v>0</v>
      </c>
      <c r="K379" s="242">
        <v>0</v>
      </c>
      <c r="L379" s="243">
        <v>0</v>
      </c>
      <c r="M379" s="230">
        <v>0</v>
      </c>
      <c r="N379" s="230">
        <v>0</v>
      </c>
      <c r="O379" s="242">
        <v>0</v>
      </c>
      <c r="P379" s="243">
        <v>0</v>
      </c>
      <c r="Q379" s="230">
        <v>0</v>
      </c>
      <c r="R379" s="230">
        <v>0</v>
      </c>
      <c r="S379" s="242">
        <v>0</v>
      </c>
      <c r="T379" s="243">
        <v>0</v>
      </c>
      <c r="U379" s="230">
        <v>0</v>
      </c>
      <c r="V379" s="230">
        <v>0</v>
      </c>
      <c r="W379" s="242">
        <v>0</v>
      </c>
      <c r="X379" s="243">
        <v>0</v>
      </c>
      <c r="Y379" s="230">
        <v>0</v>
      </c>
      <c r="Z379" s="230">
        <v>0</v>
      </c>
      <c r="AA379" s="230">
        <v>0</v>
      </c>
      <c r="AB379" s="243">
        <f t="shared" si="25"/>
        <v>0</v>
      </c>
      <c r="AC379" s="230">
        <f t="shared" si="25"/>
        <v>0</v>
      </c>
      <c r="AD379" s="230">
        <f t="shared" si="25"/>
        <v>0</v>
      </c>
      <c r="AE379" s="230">
        <f t="shared" si="25"/>
        <v>0</v>
      </c>
      <c r="AF379" s="231">
        <f t="shared" si="26"/>
        <v>1</v>
      </c>
    </row>
    <row r="380" spans="2:32" hidden="1" outlineLevel="1" x14ac:dyDescent="0.25">
      <c r="B380" s="232" t="s">
        <v>739</v>
      </c>
      <c r="C380" s="231">
        <v>1</v>
      </c>
      <c r="D380" s="230">
        <v>0</v>
      </c>
      <c r="E380" s="230">
        <v>0</v>
      </c>
      <c r="F380" s="230">
        <v>0</v>
      </c>
      <c r="G380" s="242">
        <v>0</v>
      </c>
      <c r="H380" s="243">
        <v>0</v>
      </c>
      <c r="I380" s="230">
        <v>0</v>
      </c>
      <c r="J380" s="230">
        <v>0</v>
      </c>
      <c r="K380" s="242">
        <v>0</v>
      </c>
      <c r="L380" s="243">
        <v>0</v>
      </c>
      <c r="M380" s="230">
        <v>0</v>
      </c>
      <c r="N380" s="230">
        <v>0</v>
      </c>
      <c r="O380" s="242">
        <v>0</v>
      </c>
      <c r="P380" s="243">
        <v>0</v>
      </c>
      <c r="Q380" s="230">
        <v>0</v>
      </c>
      <c r="R380" s="230">
        <v>0</v>
      </c>
      <c r="S380" s="242">
        <v>0</v>
      </c>
      <c r="T380" s="243">
        <v>0</v>
      </c>
      <c r="U380" s="230">
        <v>0</v>
      </c>
      <c r="V380" s="230">
        <v>0</v>
      </c>
      <c r="W380" s="242">
        <v>0</v>
      </c>
      <c r="X380" s="243">
        <v>0</v>
      </c>
      <c r="Y380" s="230">
        <v>0</v>
      </c>
      <c r="Z380" s="230">
        <v>0</v>
      </c>
      <c r="AA380" s="230">
        <v>0</v>
      </c>
      <c r="AB380" s="243">
        <f t="shared" si="25"/>
        <v>0</v>
      </c>
      <c r="AC380" s="230">
        <f t="shared" si="25"/>
        <v>0</v>
      </c>
      <c r="AD380" s="230">
        <f t="shared" si="25"/>
        <v>0</v>
      </c>
      <c r="AE380" s="230">
        <f t="shared" si="25"/>
        <v>0</v>
      </c>
      <c r="AF380" s="231">
        <f t="shared" si="26"/>
        <v>1</v>
      </c>
    </row>
    <row r="381" spans="2:32" hidden="1" outlineLevel="1" x14ac:dyDescent="0.25">
      <c r="B381" s="232" t="s">
        <v>740</v>
      </c>
      <c r="C381" s="231">
        <v>1</v>
      </c>
      <c r="D381" s="230">
        <v>0</v>
      </c>
      <c r="E381" s="230">
        <v>0</v>
      </c>
      <c r="F381" s="230">
        <v>0</v>
      </c>
      <c r="G381" s="242">
        <v>0</v>
      </c>
      <c r="H381" s="243">
        <v>0</v>
      </c>
      <c r="I381" s="230">
        <v>0</v>
      </c>
      <c r="J381" s="230">
        <v>0</v>
      </c>
      <c r="K381" s="242">
        <v>0</v>
      </c>
      <c r="L381" s="243">
        <v>0</v>
      </c>
      <c r="M381" s="230">
        <v>0</v>
      </c>
      <c r="N381" s="230">
        <v>0</v>
      </c>
      <c r="O381" s="242">
        <v>0</v>
      </c>
      <c r="P381" s="243">
        <v>0</v>
      </c>
      <c r="Q381" s="230">
        <v>0</v>
      </c>
      <c r="R381" s="230">
        <v>0</v>
      </c>
      <c r="S381" s="242">
        <v>0</v>
      </c>
      <c r="T381" s="243">
        <v>0</v>
      </c>
      <c r="U381" s="230">
        <v>0</v>
      </c>
      <c r="V381" s="230">
        <v>0</v>
      </c>
      <c r="W381" s="242">
        <v>0</v>
      </c>
      <c r="X381" s="243">
        <v>0</v>
      </c>
      <c r="Y381" s="230">
        <v>0</v>
      </c>
      <c r="Z381" s="230">
        <v>0</v>
      </c>
      <c r="AA381" s="230">
        <v>0</v>
      </c>
      <c r="AB381" s="243">
        <f t="shared" si="25"/>
        <v>0</v>
      </c>
      <c r="AC381" s="230">
        <f t="shared" si="25"/>
        <v>0</v>
      </c>
      <c r="AD381" s="230">
        <f t="shared" si="25"/>
        <v>0</v>
      </c>
      <c r="AE381" s="230">
        <f t="shared" si="25"/>
        <v>0</v>
      </c>
      <c r="AF381" s="231">
        <f t="shared" si="26"/>
        <v>1</v>
      </c>
    </row>
    <row r="382" spans="2:32" hidden="1" outlineLevel="1" x14ac:dyDescent="0.25">
      <c r="B382" s="232" t="s">
        <v>741</v>
      </c>
      <c r="C382" s="231">
        <v>1</v>
      </c>
      <c r="D382" s="230">
        <v>0</v>
      </c>
      <c r="E382" s="230">
        <v>0</v>
      </c>
      <c r="F382" s="230">
        <v>0</v>
      </c>
      <c r="G382" s="242">
        <v>0</v>
      </c>
      <c r="H382" s="243">
        <v>0</v>
      </c>
      <c r="I382" s="230">
        <v>0</v>
      </c>
      <c r="J382" s="230">
        <v>0</v>
      </c>
      <c r="K382" s="242">
        <v>0</v>
      </c>
      <c r="L382" s="243">
        <v>0</v>
      </c>
      <c r="M382" s="230">
        <v>0</v>
      </c>
      <c r="N382" s="230">
        <v>0</v>
      </c>
      <c r="O382" s="242">
        <v>0</v>
      </c>
      <c r="P382" s="243">
        <v>0</v>
      </c>
      <c r="Q382" s="230">
        <v>0</v>
      </c>
      <c r="R382" s="230">
        <v>0</v>
      </c>
      <c r="S382" s="242">
        <v>0</v>
      </c>
      <c r="T382" s="243">
        <v>0</v>
      </c>
      <c r="U382" s="230">
        <v>0</v>
      </c>
      <c r="V382" s="230">
        <v>0</v>
      </c>
      <c r="W382" s="242">
        <v>0</v>
      </c>
      <c r="X382" s="243">
        <v>0</v>
      </c>
      <c r="Y382" s="230">
        <v>0</v>
      </c>
      <c r="Z382" s="230">
        <v>0</v>
      </c>
      <c r="AA382" s="230">
        <v>0</v>
      </c>
      <c r="AB382" s="243">
        <f t="shared" si="25"/>
        <v>0</v>
      </c>
      <c r="AC382" s="230">
        <f t="shared" si="25"/>
        <v>0</v>
      </c>
      <c r="AD382" s="230">
        <f t="shared" si="25"/>
        <v>0</v>
      </c>
      <c r="AE382" s="230">
        <f t="shared" si="25"/>
        <v>0</v>
      </c>
      <c r="AF382" s="231">
        <f t="shared" si="26"/>
        <v>1</v>
      </c>
    </row>
    <row r="383" spans="2:32" hidden="1" outlineLevel="1" x14ac:dyDescent="0.25">
      <c r="B383" s="232" t="s">
        <v>742</v>
      </c>
      <c r="C383" s="231">
        <v>1</v>
      </c>
      <c r="D383" s="230">
        <v>0</v>
      </c>
      <c r="E383" s="230">
        <v>0</v>
      </c>
      <c r="F383" s="230">
        <v>0</v>
      </c>
      <c r="G383" s="242">
        <v>0</v>
      </c>
      <c r="H383" s="243">
        <v>0</v>
      </c>
      <c r="I383" s="230">
        <v>0</v>
      </c>
      <c r="J383" s="230">
        <v>0</v>
      </c>
      <c r="K383" s="242">
        <v>0</v>
      </c>
      <c r="L383" s="243">
        <v>0</v>
      </c>
      <c r="M383" s="230">
        <v>0</v>
      </c>
      <c r="N383" s="230">
        <v>0</v>
      </c>
      <c r="O383" s="242">
        <v>0</v>
      </c>
      <c r="P383" s="243">
        <v>0</v>
      </c>
      <c r="Q383" s="230">
        <v>0</v>
      </c>
      <c r="R383" s="230">
        <v>0</v>
      </c>
      <c r="S383" s="242">
        <v>0</v>
      </c>
      <c r="T383" s="243">
        <v>0</v>
      </c>
      <c r="U383" s="230">
        <v>0</v>
      </c>
      <c r="V383" s="230">
        <v>0</v>
      </c>
      <c r="W383" s="242">
        <v>0</v>
      </c>
      <c r="X383" s="243">
        <v>0</v>
      </c>
      <c r="Y383" s="230">
        <v>0</v>
      </c>
      <c r="Z383" s="230">
        <v>0</v>
      </c>
      <c r="AA383" s="230">
        <v>0</v>
      </c>
      <c r="AB383" s="243">
        <f t="shared" si="25"/>
        <v>0</v>
      </c>
      <c r="AC383" s="230">
        <f t="shared" si="25"/>
        <v>0</v>
      </c>
      <c r="AD383" s="230">
        <f t="shared" si="25"/>
        <v>0</v>
      </c>
      <c r="AE383" s="230">
        <f t="shared" si="25"/>
        <v>0</v>
      </c>
      <c r="AF383" s="231">
        <f t="shared" si="26"/>
        <v>1</v>
      </c>
    </row>
    <row r="384" spans="2:32" hidden="1" outlineLevel="1" x14ac:dyDescent="0.25">
      <c r="B384" s="232" t="s">
        <v>743</v>
      </c>
      <c r="C384" s="231">
        <v>1</v>
      </c>
      <c r="D384" s="230">
        <v>0</v>
      </c>
      <c r="E384" s="230">
        <v>0</v>
      </c>
      <c r="F384" s="230">
        <v>0</v>
      </c>
      <c r="G384" s="242">
        <v>0</v>
      </c>
      <c r="H384" s="243">
        <v>0</v>
      </c>
      <c r="I384" s="230">
        <v>0</v>
      </c>
      <c r="J384" s="230">
        <v>0</v>
      </c>
      <c r="K384" s="242">
        <v>0</v>
      </c>
      <c r="L384" s="243">
        <v>0</v>
      </c>
      <c r="M384" s="230">
        <v>0</v>
      </c>
      <c r="N384" s="230">
        <v>0</v>
      </c>
      <c r="O384" s="242">
        <v>0</v>
      </c>
      <c r="P384" s="243">
        <v>0</v>
      </c>
      <c r="Q384" s="230">
        <v>0</v>
      </c>
      <c r="R384" s="230">
        <v>0</v>
      </c>
      <c r="S384" s="242">
        <v>0</v>
      </c>
      <c r="T384" s="243">
        <v>0</v>
      </c>
      <c r="U384" s="230">
        <v>0</v>
      </c>
      <c r="V384" s="230">
        <v>0</v>
      </c>
      <c r="W384" s="242">
        <v>0</v>
      </c>
      <c r="X384" s="243">
        <v>0</v>
      </c>
      <c r="Y384" s="230">
        <v>0</v>
      </c>
      <c r="Z384" s="230">
        <v>0</v>
      </c>
      <c r="AA384" s="230">
        <v>0</v>
      </c>
      <c r="AB384" s="243">
        <f t="shared" si="25"/>
        <v>0</v>
      </c>
      <c r="AC384" s="230">
        <f t="shared" si="25"/>
        <v>0</v>
      </c>
      <c r="AD384" s="230">
        <f t="shared" si="25"/>
        <v>0</v>
      </c>
      <c r="AE384" s="230">
        <f t="shared" si="25"/>
        <v>0</v>
      </c>
      <c r="AF384" s="231">
        <f t="shared" si="26"/>
        <v>1</v>
      </c>
    </row>
    <row r="385" spans="2:32" hidden="1" outlineLevel="1" x14ac:dyDescent="0.25">
      <c r="B385" s="232" t="s">
        <v>744</v>
      </c>
      <c r="C385" s="231">
        <v>1</v>
      </c>
      <c r="D385" s="230">
        <v>0</v>
      </c>
      <c r="E385" s="230">
        <v>0</v>
      </c>
      <c r="F385" s="230">
        <v>0</v>
      </c>
      <c r="G385" s="242">
        <v>0</v>
      </c>
      <c r="H385" s="243">
        <v>0</v>
      </c>
      <c r="I385" s="230">
        <v>0</v>
      </c>
      <c r="J385" s="230">
        <v>0</v>
      </c>
      <c r="K385" s="242">
        <v>0</v>
      </c>
      <c r="L385" s="243">
        <v>0</v>
      </c>
      <c r="M385" s="230">
        <v>0</v>
      </c>
      <c r="N385" s="230">
        <v>0</v>
      </c>
      <c r="O385" s="242">
        <v>0</v>
      </c>
      <c r="P385" s="243">
        <v>0</v>
      </c>
      <c r="Q385" s="230">
        <v>0</v>
      </c>
      <c r="R385" s="230">
        <v>0</v>
      </c>
      <c r="S385" s="242">
        <v>0</v>
      </c>
      <c r="T385" s="243">
        <v>0</v>
      </c>
      <c r="U385" s="230">
        <v>0</v>
      </c>
      <c r="V385" s="230">
        <v>0</v>
      </c>
      <c r="W385" s="242">
        <v>0</v>
      </c>
      <c r="X385" s="243">
        <v>0</v>
      </c>
      <c r="Y385" s="230">
        <v>0</v>
      </c>
      <c r="Z385" s="230">
        <v>0</v>
      </c>
      <c r="AA385" s="230">
        <v>0</v>
      </c>
      <c r="AB385" s="243">
        <f t="shared" si="25"/>
        <v>0</v>
      </c>
      <c r="AC385" s="230">
        <f t="shared" si="25"/>
        <v>0</v>
      </c>
      <c r="AD385" s="230">
        <f t="shared" si="25"/>
        <v>0</v>
      </c>
      <c r="AE385" s="230">
        <f t="shared" si="25"/>
        <v>0</v>
      </c>
      <c r="AF385" s="231">
        <f t="shared" si="26"/>
        <v>1</v>
      </c>
    </row>
    <row r="386" spans="2:32" hidden="1" outlineLevel="1" x14ac:dyDescent="0.25">
      <c r="B386" s="232" t="s">
        <v>745</v>
      </c>
      <c r="C386" s="231">
        <v>1</v>
      </c>
      <c r="D386" s="230">
        <v>0</v>
      </c>
      <c r="E386" s="230">
        <v>0</v>
      </c>
      <c r="F386" s="230">
        <v>0</v>
      </c>
      <c r="G386" s="242">
        <v>0</v>
      </c>
      <c r="H386" s="243">
        <v>0</v>
      </c>
      <c r="I386" s="230">
        <v>0</v>
      </c>
      <c r="J386" s="230">
        <v>0</v>
      </c>
      <c r="K386" s="242">
        <v>0</v>
      </c>
      <c r="L386" s="243">
        <v>0</v>
      </c>
      <c r="M386" s="230">
        <v>0</v>
      </c>
      <c r="N386" s="230">
        <v>0</v>
      </c>
      <c r="O386" s="242">
        <v>0</v>
      </c>
      <c r="P386" s="243">
        <v>0</v>
      </c>
      <c r="Q386" s="230">
        <v>0</v>
      </c>
      <c r="R386" s="230">
        <v>0</v>
      </c>
      <c r="S386" s="242">
        <v>0</v>
      </c>
      <c r="T386" s="243">
        <v>0</v>
      </c>
      <c r="U386" s="230">
        <v>0</v>
      </c>
      <c r="V386" s="230">
        <v>0</v>
      </c>
      <c r="W386" s="242">
        <v>0</v>
      </c>
      <c r="X386" s="243">
        <v>0</v>
      </c>
      <c r="Y386" s="230">
        <v>0</v>
      </c>
      <c r="Z386" s="230">
        <v>0</v>
      </c>
      <c r="AA386" s="230">
        <v>0</v>
      </c>
      <c r="AB386" s="243">
        <f t="shared" si="25"/>
        <v>0</v>
      </c>
      <c r="AC386" s="230">
        <f t="shared" si="25"/>
        <v>0</v>
      </c>
      <c r="AD386" s="230">
        <f t="shared" si="25"/>
        <v>0</v>
      </c>
      <c r="AE386" s="230">
        <f t="shared" si="25"/>
        <v>0</v>
      </c>
      <c r="AF386" s="231">
        <f t="shared" si="26"/>
        <v>1</v>
      </c>
    </row>
    <row r="387" spans="2:32" hidden="1" outlineLevel="1" x14ac:dyDescent="0.25">
      <c r="B387" s="232" t="s">
        <v>746</v>
      </c>
      <c r="C387" s="231">
        <v>1</v>
      </c>
      <c r="D387" s="230">
        <v>0</v>
      </c>
      <c r="E387" s="230">
        <v>0</v>
      </c>
      <c r="F387" s="230">
        <v>0</v>
      </c>
      <c r="G387" s="242">
        <v>0</v>
      </c>
      <c r="H387" s="243">
        <v>0</v>
      </c>
      <c r="I387" s="230">
        <v>0</v>
      </c>
      <c r="J387" s="230">
        <v>0</v>
      </c>
      <c r="K387" s="242">
        <v>0</v>
      </c>
      <c r="L387" s="243">
        <v>0</v>
      </c>
      <c r="M387" s="230">
        <v>0</v>
      </c>
      <c r="N387" s="230">
        <v>0</v>
      </c>
      <c r="O387" s="242">
        <v>0</v>
      </c>
      <c r="P387" s="243">
        <v>0</v>
      </c>
      <c r="Q387" s="230">
        <v>0</v>
      </c>
      <c r="R387" s="230">
        <v>0</v>
      </c>
      <c r="S387" s="242">
        <v>0</v>
      </c>
      <c r="T387" s="243">
        <v>0</v>
      </c>
      <c r="U387" s="230">
        <v>0</v>
      </c>
      <c r="V387" s="230">
        <v>0</v>
      </c>
      <c r="W387" s="242">
        <v>0</v>
      </c>
      <c r="X387" s="243">
        <v>0</v>
      </c>
      <c r="Y387" s="230">
        <v>0</v>
      </c>
      <c r="Z387" s="230">
        <v>0</v>
      </c>
      <c r="AA387" s="230">
        <v>0</v>
      </c>
      <c r="AB387" s="243">
        <f t="shared" si="25"/>
        <v>0</v>
      </c>
      <c r="AC387" s="230">
        <f t="shared" si="25"/>
        <v>0</v>
      </c>
      <c r="AD387" s="230">
        <f t="shared" si="25"/>
        <v>0</v>
      </c>
      <c r="AE387" s="230">
        <f t="shared" si="25"/>
        <v>0</v>
      </c>
      <c r="AF387" s="231">
        <f t="shared" si="26"/>
        <v>1</v>
      </c>
    </row>
    <row r="388" spans="2:32" hidden="1" outlineLevel="1" x14ac:dyDescent="0.25">
      <c r="B388" s="232" t="s">
        <v>747</v>
      </c>
      <c r="C388" s="231">
        <v>1</v>
      </c>
      <c r="D388" s="230">
        <v>0</v>
      </c>
      <c r="E388" s="230">
        <v>0</v>
      </c>
      <c r="F388" s="230">
        <v>0</v>
      </c>
      <c r="G388" s="242">
        <v>0</v>
      </c>
      <c r="H388" s="243">
        <v>0</v>
      </c>
      <c r="I388" s="230">
        <v>0</v>
      </c>
      <c r="J388" s="230">
        <v>0</v>
      </c>
      <c r="K388" s="242">
        <v>0</v>
      </c>
      <c r="L388" s="243">
        <v>0</v>
      </c>
      <c r="M388" s="230">
        <v>0</v>
      </c>
      <c r="N388" s="230">
        <v>0</v>
      </c>
      <c r="O388" s="242">
        <v>0</v>
      </c>
      <c r="P388" s="243">
        <v>0</v>
      </c>
      <c r="Q388" s="230">
        <v>0</v>
      </c>
      <c r="R388" s="230">
        <v>0</v>
      </c>
      <c r="S388" s="242">
        <v>0</v>
      </c>
      <c r="T388" s="243">
        <v>0</v>
      </c>
      <c r="U388" s="230">
        <v>0</v>
      </c>
      <c r="V388" s="230">
        <v>0</v>
      </c>
      <c r="W388" s="242">
        <v>0</v>
      </c>
      <c r="X388" s="243">
        <v>0</v>
      </c>
      <c r="Y388" s="230">
        <v>0</v>
      </c>
      <c r="Z388" s="230">
        <v>0</v>
      </c>
      <c r="AA388" s="230">
        <v>0</v>
      </c>
      <c r="AB388" s="243">
        <f t="shared" si="25"/>
        <v>0</v>
      </c>
      <c r="AC388" s="230">
        <f t="shared" si="25"/>
        <v>0</v>
      </c>
      <c r="AD388" s="230">
        <f t="shared" si="25"/>
        <v>0</v>
      </c>
      <c r="AE388" s="230">
        <f t="shared" si="25"/>
        <v>0</v>
      </c>
      <c r="AF388" s="231">
        <f t="shared" si="26"/>
        <v>1</v>
      </c>
    </row>
    <row r="389" spans="2:32" hidden="1" outlineLevel="1" x14ac:dyDescent="0.25">
      <c r="B389" s="232" t="s">
        <v>748</v>
      </c>
      <c r="C389" s="231">
        <v>1</v>
      </c>
      <c r="D389" s="230">
        <v>0</v>
      </c>
      <c r="E389" s="230">
        <v>0</v>
      </c>
      <c r="F389" s="230">
        <v>0</v>
      </c>
      <c r="G389" s="242">
        <v>0</v>
      </c>
      <c r="H389" s="243">
        <v>0</v>
      </c>
      <c r="I389" s="230">
        <v>0</v>
      </c>
      <c r="J389" s="230">
        <v>0</v>
      </c>
      <c r="K389" s="242">
        <v>0</v>
      </c>
      <c r="L389" s="243">
        <v>0</v>
      </c>
      <c r="M389" s="230">
        <v>0</v>
      </c>
      <c r="N389" s="230">
        <v>0</v>
      </c>
      <c r="O389" s="242">
        <v>0</v>
      </c>
      <c r="P389" s="243">
        <v>0</v>
      </c>
      <c r="Q389" s="230">
        <v>0</v>
      </c>
      <c r="R389" s="230">
        <v>0</v>
      </c>
      <c r="S389" s="242">
        <v>0</v>
      </c>
      <c r="T389" s="243">
        <v>0</v>
      </c>
      <c r="U389" s="230">
        <v>0</v>
      </c>
      <c r="V389" s="230">
        <v>0</v>
      </c>
      <c r="W389" s="242">
        <v>0</v>
      </c>
      <c r="X389" s="243">
        <v>0</v>
      </c>
      <c r="Y389" s="230">
        <v>0</v>
      </c>
      <c r="Z389" s="230">
        <v>0</v>
      </c>
      <c r="AA389" s="230">
        <v>0</v>
      </c>
      <c r="AB389" s="243">
        <f t="shared" si="25"/>
        <v>0</v>
      </c>
      <c r="AC389" s="230">
        <f t="shared" si="25"/>
        <v>0</v>
      </c>
      <c r="AD389" s="230">
        <f t="shared" si="25"/>
        <v>0</v>
      </c>
      <c r="AE389" s="230">
        <f t="shared" si="25"/>
        <v>0</v>
      </c>
      <c r="AF389" s="231">
        <f t="shared" si="26"/>
        <v>1</v>
      </c>
    </row>
    <row r="390" spans="2:32" hidden="1" outlineLevel="1" x14ac:dyDescent="0.25">
      <c r="B390" s="232" t="s">
        <v>749</v>
      </c>
      <c r="C390" s="231">
        <v>1</v>
      </c>
      <c r="D390" s="230">
        <v>0</v>
      </c>
      <c r="E390" s="230">
        <v>0</v>
      </c>
      <c r="F390" s="230">
        <v>0</v>
      </c>
      <c r="G390" s="242">
        <v>0</v>
      </c>
      <c r="H390" s="243">
        <v>0</v>
      </c>
      <c r="I390" s="230">
        <v>0</v>
      </c>
      <c r="J390" s="230">
        <v>0</v>
      </c>
      <c r="K390" s="242">
        <v>0</v>
      </c>
      <c r="L390" s="243">
        <v>0</v>
      </c>
      <c r="M390" s="230">
        <v>0</v>
      </c>
      <c r="N390" s="230">
        <v>0</v>
      </c>
      <c r="O390" s="242">
        <v>0</v>
      </c>
      <c r="P390" s="243">
        <v>0</v>
      </c>
      <c r="Q390" s="230">
        <v>0</v>
      </c>
      <c r="R390" s="230">
        <v>0</v>
      </c>
      <c r="S390" s="242">
        <v>0</v>
      </c>
      <c r="T390" s="243">
        <v>0</v>
      </c>
      <c r="U390" s="230">
        <v>0</v>
      </c>
      <c r="V390" s="230">
        <v>0</v>
      </c>
      <c r="W390" s="242">
        <v>0</v>
      </c>
      <c r="X390" s="243">
        <v>0</v>
      </c>
      <c r="Y390" s="230">
        <v>0</v>
      </c>
      <c r="Z390" s="230">
        <v>0</v>
      </c>
      <c r="AA390" s="230">
        <v>0</v>
      </c>
      <c r="AB390" s="243">
        <f t="shared" si="25"/>
        <v>0</v>
      </c>
      <c r="AC390" s="230">
        <f t="shared" si="25"/>
        <v>0</v>
      </c>
      <c r="AD390" s="230">
        <f t="shared" si="25"/>
        <v>0</v>
      </c>
      <c r="AE390" s="230">
        <f t="shared" si="25"/>
        <v>0</v>
      </c>
      <c r="AF390" s="231">
        <f t="shared" si="26"/>
        <v>1</v>
      </c>
    </row>
    <row r="391" spans="2:32" hidden="1" outlineLevel="1" x14ac:dyDescent="0.25">
      <c r="B391" s="232" t="s">
        <v>750</v>
      </c>
      <c r="C391" s="231">
        <v>1</v>
      </c>
      <c r="D391" s="230">
        <v>0</v>
      </c>
      <c r="E391" s="230">
        <v>0</v>
      </c>
      <c r="F391" s="230">
        <v>0</v>
      </c>
      <c r="G391" s="242">
        <v>0</v>
      </c>
      <c r="H391" s="243">
        <v>0</v>
      </c>
      <c r="I391" s="230">
        <v>0</v>
      </c>
      <c r="J391" s="230">
        <v>0</v>
      </c>
      <c r="K391" s="242">
        <v>0</v>
      </c>
      <c r="L391" s="243">
        <v>0</v>
      </c>
      <c r="M391" s="230">
        <v>0</v>
      </c>
      <c r="N391" s="230">
        <v>0</v>
      </c>
      <c r="O391" s="242">
        <v>0</v>
      </c>
      <c r="P391" s="243">
        <v>0</v>
      </c>
      <c r="Q391" s="230">
        <v>0</v>
      </c>
      <c r="R391" s="230">
        <v>0</v>
      </c>
      <c r="S391" s="242">
        <v>0</v>
      </c>
      <c r="T391" s="243">
        <v>0</v>
      </c>
      <c r="U391" s="230">
        <v>0</v>
      </c>
      <c r="V391" s="230">
        <v>0</v>
      </c>
      <c r="W391" s="242">
        <v>0</v>
      </c>
      <c r="X391" s="243">
        <v>0</v>
      </c>
      <c r="Y391" s="230">
        <v>0</v>
      </c>
      <c r="Z391" s="230">
        <v>0</v>
      </c>
      <c r="AA391" s="230">
        <v>0</v>
      </c>
      <c r="AB391" s="243">
        <f t="shared" si="25"/>
        <v>0</v>
      </c>
      <c r="AC391" s="230">
        <f t="shared" si="25"/>
        <v>0</v>
      </c>
      <c r="AD391" s="230">
        <f t="shared" si="25"/>
        <v>0</v>
      </c>
      <c r="AE391" s="230">
        <f t="shared" si="25"/>
        <v>0</v>
      </c>
      <c r="AF391" s="231">
        <f t="shared" si="26"/>
        <v>1</v>
      </c>
    </row>
    <row r="392" spans="2:32" hidden="1" outlineLevel="1" x14ac:dyDescent="0.25">
      <c r="B392" s="232" t="s">
        <v>751</v>
      </c>
      <c r="C392" s="231">
        <v>1</v>
      </c>
      <c r="D392" s="230">
        <v>0</v>
      </c>
      <c r="E392" s="230">
        <v>0</v>
      </c>
      <c r="F392" s="230">
        <v>0</v>
      </c>
      <c r="G392" s="242">
        <v>0</v>
      </c>
      <c r="H392" s="243">
        <v>0</v>
      </c>
      <c r="I392" s="230">
        <v>0</v>
      </c>
      <c r="J392" s="230">
        <v>0</v>
      </c>
      <c r="K392" s="242">
        <v>0</v>
      </c>
      <c r="L392" s="243">
        <v>0</v>
      </c>
      <c r="M392" s="230">
        <v>0</v>
      </c>
      <c r="N392" s="230">
        <v>0</v>
      </c>
      <c r="O392" s="242">
        <v>0</v>
      </c>
      <c r="P392" s="243">
        <v>0</v>
      </c>
      <c r="Q392" s="230">
        <v>0</v>
      </c>
      <c r="R392" s="230">
        <v>0</v>
      </c>
      <c r="S392" s="242">
        <v>0</v>
      </c>
      <c r="T392" s="243">
        <v>0</v>
      </c>
      <c r="U392" s="230">
        <v>0</v>
      </c>
      <c r="V392" s="230">
        <v>0</v>
      </c>
      <c r="W392" s="242">
        <v>0</v>
      </c>
      <c r="X392" s="243">
        <v>0</v>
      </c>
      <c r="Y392" s="230">
        <v>0</v>
      </c>
      <c r="Z392" s="230">
        <v>0</v>
      </c>
      <c r="AA392" s="230">
        <v>0</v>
      </c>
      <c r="AB392" s="243">
        <f t="shared" si="25"/>
        <v>0</v>
      </c>
      <c r="AC392" s="230">
        <f t="shared" si="25"/>
        <v>0</v>
      </c>
      <c r="AD392" s="230">
        <f t="shared" si="25"/>
        <v>0</v>
      </c>
      <c r="AE392" s="230">
        <f t="shared" ref="AE392:AE455" si="32">G392+K392+O392+S392+W392+AA392</f>
        <v>0</v>
      </c>
      <c r="AF392" s="231">
        <f t="shared" si="26"/>
        <v>1</v>
      </c>
    </row>
    <row r="393" spans="2:32" hidden="1" outlineLevel="1" x14ac:dyDescent="0.25">
      <c r="B393" s="232" t="s">
        <v>752</v>
      </c>
      <c r="C393" s="231">
        <v>1</v>
      </c>
      <c r="D393" s="230">
        <v>0</v>
      </c>
      <c r="E393" s="230">
        <v>0</v>
      </c>
      <c r="F393" s="230">
        <v>0</v>
      </c>
      <c r="G393" s="242">
        <v>0</v>
      </c>
      <c r="H393" s="243">
        <v>0</v>
      </c>
      <c r="I393" s="230">
        <v>0</v>
      </c>
      <c r="J393" s="230">
        <v>0</v>
      </c>
      <c r="K393" s="242">
        <v>0</v>
      </c>
      <c r="L393" s="243">
        <v>0</v>
      </c>
      <c r="M393" s="230">
        <v>0</v>
      </c>
      <c r="N393" s="230">
        <v>0</v>
      </c>
      <c r="O393" s="242">
        <v>0</v>
      </c>
      <c r="P393" s="243">
        <v>0</v>
      </c>
      <c r="Q393" s="230">
        <v>0</v>
      </c>
      <c r="R393" s="230">
        <v>0</v>
      </c>
      <c r="S393" s="242">
        <v>0</v>
      </c>
      <c r="T393" s="243">
        <v>0</v>
      </c>
      <c r="U393" s="230">
        <v>0</v>
      </c>
      <c r="V393" s="230">
        <v>0</v>
      </c>
      <c r="W393" s="242">
        <v>0</v>
      </c>
      <c r="X393" s="243">
        <v>0</v>
      </c>
      <c r="Y393" s="230">
        <v>0</v>
      </c>
      <c r="Z393" s="230">
        <v>0</v>
      </c>
      <c r="AA393" s="230">
        <v>0</v>
      </c>
      <c r="AB393" s="243">
        <f t="shared" ref="AB393:AE456" si="33">D393+H393+L393+P393+T393+X393</f>
        <v>0</v>
      </c>
      <c r="AC393" s="230">
        <f t="shared" si="33"/>
        <v>0</v>
      </c>
      <c r="AD393" s="230">
        <f t="shared" si="33"/>
        <v>0</v>
      </c>
      <c r="AE393" s="230">
        <f t="shared" si="32"/>
        <v>0</v>
      </c>
      <c r="AF393" s="231">
        <f t="shared" ref="AF393:AF456" si="34">C393+AB393+AC393+AD393+AE393</f>
        <v>1</v>
      </c>
    </row>
    <row r="394" spans="2:32" hidden="1" outlineLevel="1" x14ac:dyDescent="0.25">
      <c r="B394" s="232" t="s">
        <v>753</v>
      </c>
      <c r="C394" s="231">
        <v>1</v>
      </c>
      <c r="D394" s="230">
        <v>0</v>
      </c>
      <c r="E394" s="230">
        <v>0</v>
      </c>
      <c r="F394" s="230">
        <v>0</v>
      </c>
      <c r="G394" s="242">
        <v>0</v>
      </c>
      <c r="H394" s="243">
        <v>0</v>
      </c>
      <c r="I394" s="230">
        <v>0</v>
      </c>
      <c r="J394" s="230">
        <v>0</v>
      </c>
      <c r="K394" s="242">
        <v>0</v>
      </c>
      <c r="L394" s="243">
        <v>0</v>
      </c>
      <c r="M394" s="230">
        <v>0</v>
      </c>
      <c r="N394" s="230">
        <v>0</v>
      </c>
      <c r="O394" s="242">
        <v>0</v>
      </c>
      <c r="P394" s="243">
        <v>0</v>
      </c>
      <c r="Q394" s="230">
        <v>0</v>
      </c>
      <c r="R394" s="230">
        <v>0</v>
      </c>
      <c r="S394" s="242">
        <v>0</v>
      </c>
      <c r="T394" s="243">
        <v>0</v>
      </c>
      <c r="U394" s="230">
        <v>0</v>
      </c>
      <c r="V394" s="230">
        <v>0</v>
      </c>
      <c r="W394" s="242">
        <v>0</v>
      </c>
      <c r="X394" s="243">
        <v>0</v>
      </c>
      <c r="Y394" s="230">
        <v>0</v>
      </c>
      <c r="Z394" s="230">
        <v>0</v>
      </c>
      <c r="AA394" s="230">
        <v>0</v>
      </c>
      <c r="AB394" s="243">
        <f t="shared" si="33"/>
        <v>0</v>
      </c>
      <c r="AC394" s="230">
        <f t="shared" si="33"/>
        <v>0</v>
      </c>
      <c r="AD394" s="230">
        <f t="shared" si="33"/>
        <v>0</v>
      </c>
      <c r="AE394" s="230">
        <f t="shared" si="32"/>
        <v>0</v>
      </c>
      <c r="AF394" s="231">
        <f t="shared" si="34"/>
        <v>1</v>
      </c>
    </row>
    <row r="395" spans="2:32" hidden="1" outlineLevel="1" x14ac:dyDescent="0.25">
      <c r="B395" s="232" t="s">
        <v>754</v>
      </c>
      <c r="C395" s="231">
        <v>1</v>
      </c>
      <c r="D395" s="230">
        <v>0</v>
      </c>
      <c r="E395" s="230">
        <v>0</v>
      </c>
      <c r="F395" s="230">
        <v>0</v>
      </c>
      <c r="G395" s="242">
        <v>0</v>
      </c>
      <c r="H395" s="243">
        <v>0</v>
      </c>
      <c r="I395" s="230">
        <v>0</v>
      </c>
      <c r="J395" s="230">
        <v>0</v>
      </c>
      <c r="K395" s="242">
        <v>0</v>
      </c>
      <c r="L395" s="243">
        <v>0</v>
      </c>
      <c r="M395" s="230">
        <v>0</v>
      </c>
      <c r="N395" s="230">
        <v>0</v>
      </c>
      <c r="O395" s="242">
        <v>0</v>
      </c>
      <c r="P395" s="243">
        <v>0</v>
      </c>
      <c r="Q395" s="230">
        <v>0</v>
      </c>
      <c r="R395" s="230">
        <v>0</v>
      </c>
      <c r="S395" s="242">
        <v>0</v>
      </c>
      <c r="T395" s="243">
        <v>0</v>
      </c>
      <c r="U395" s="230">
        <v>0</v>
      </c>
      <c r="V395" s="230">
        <v>0</v>
      </c>
      <c r="W395" s="242">
        <v>0</v>
      </c>
      <c r="X395" s="243">
        <v>0</v>
      </c>
      <c r="Y395" s="230">
        <v>0</v>
      </c>
      <c r="Z395" s="230">
        <v>0</v>
      </c>
      <c r="AA395" s="230">
        <v>0</v>
      </c>
      <c r="AB395" s="243">
        <f t="shared" si="33"/>
        <v>0</v>
      </c>
      <c r="AC395" s="230">
        <f t="shared" si="33"/>
        <v>0</v>
      </c>
      <c r="AD395" s="230">
        <f t="shared" si="33"/>
        <v>0</v>
      </c>
      <c r="AE395" s="230">
        <f t="shared" si="32"/>
        <v>0</v>
      </c>
      <c r="AF395" s="231">
        <f t="shared" si="34"/>
        <v>1</v>
      </c>
    </row>
    <row r="396" spans="2:32" hidden="1" outlineLevel="1" x14ac:dyDescent="0.25">
      <c r="B396" s="232" t="s">
        <v>755</v>
      </c>
      <c r="C396" s="231">
        <v>1</v>
      </c>
      <c r="D396" s="230">
        <v>0</v>
      </c>
      <c r="E396" s="230">
        <v>0</v>
      </c>
      <c r="F396" s="230">
        <v>0</v>
      </c>
      <c r="G396" s="242">
        <v>0</v>
      </c>
      <c r="H396" s="243">
        <v>0</v>
      </c>
      <c r="I396" s="230">
        <v>0</v>
      </c>
      <c r="J396" s="230">
        <v>0</v>
      </c>
      <c r="K396" s="242">
        <v>0</v>
      </c>
      <c r="L396" s="243">
        <v>0</v>
      </c>
      <c r="M396" s="230">
        <v>0</v>
      </c>
      <c r="N396" s="230">
        <v>0</v>
      </c>
      <c r="O396" s="242">
        <v>0</v>
      </c>
      <c r="P396" s="243">
        <v>0</v>
      </c>
      <c r="Q396" s="230">
        <v>0</v>
      </c>
      <c r="R396" s="230">
        <v>0</v>
      </c>
      <c r="S396" s="242">
        <v>0</v>
      </c>
      <c r="T396" s="243">
        <v>0</v>
      </c>
      <c r="U396" s="230">
        <v>0</v>
      </c>
      <c r="V396" s="230">
        <v>0</v>
      </c>
      <c r="W396" s="242">
        <v>0</v>
      </c>
      <c r="X396" s="243">
        <v>0</v>
      </c>
      <c r="Y396" s="230">
        <v>0</v>
      </c>
      <c r="Z396" s="230">
        <v>0</v>
      </c>
      <c r="AA396" s="230">
        <v>0</v>
      </c>
      <c r="AB396" s="243">
        <f t="shared" si="33"/>
        <v>0</v>
      </c>
      <c r="AC396" s="230">
        <f t="shared" si="33"/>
        <v>0</v>
      </c>
      <c r="AD396" s="230">
        <f t="shared" si="33"/>
        <v>0</v>
      </c>
      <c r="AE396" s="230">
        <f t="shared" si="32"/>
        <v>0</v>
      </c>
      <c r="AF396" s="231">
        <f t="shared" si="34"/>
        <v>1</v>
      </c>
    </row>
    <row r="397" spans="2:32" hidden="1" outlineLevel="1" x14ac:dyDescent="0.25">
      <c r="B397" s="232" t="s">
        <v>756</v>
      </c>
      <c r="C397" s="231">
        <v>1</v>
      </c>
      <c r="D397" s="230">
        <v>0</v>
      </c>
      <c r="E397" s="230">
        <v>0</v>
      </c>
      <c r="F397" s="230">
        <v>0</v>
      </c>
      <c r="G397" s="242">
        <v>0</v>
      </c>
      <c r="H397" s="243">
        <v>0</v>
      </c>
      <c r="I397" s="230">
        <v>0</v>
      </c>
      <c r="J397" s="230">
        <v>0</v>
      </c>
      <c r="K397" s="242">
        <v>0</v>
      </c>
      <c r="L397" s="243">
        <v>0</v>
      </c>
      <c r="M397" s="230">
        <v>0</v>
      </c>
      <c r="N397" s="230">
        <v>0</v>
      </c>
      <c r="O397" s="242">
        <v>0</v>
      </c>
      <c r="P397" s="243">
        <v>0</v>
      </c>
      <c r="Q397" s="230">
        <v>0</v>
      </c>
      <c r="R397" s="230">
        <v>0</v>
      </c>
      <c r="S397" s="242">
        <v>0</v>
      </c>
      <c r="T397" s="243">
        <v>0</v>
      </c>
      <c r="U397" s="230">
        <v>0</v>
      </c>
      <c r="V397" s="230">
        <v>0</v>
      </c>
      <c r="W397" s="242">
        <v>0</v>
      </c>
      <c r="X397" s="243">
        <v>0</v>
      </c>
      <c r="Y397" s="230">
        <v>0</v>
      </c>
      <c r="Z397" s="230">
        <v>0</v>
      </c>
      <c r="AA397" s="230">
        <v>0</v>
      </c>
      <c r="AB397" s="243">
        <f t="shared" si="33"/>
        <v>0</v>
      </c>
      <c r="AC397" s="230">
        <f t="shared" si="33"/>
        <v>0</v>
      </c>
      <c r="AD397" s="230">
        <f t="shared" si="33"/>
        <v>0</v>
      </c>
      <c r="AE397" s="230">
        <f t="shared" si="32"/>
        <v>0</v>
      </c>
      <c r="AF397" s="231">
        <f t="shared" si="34"/>
        <v>1</v>
      </c>
    </row>
    <row r="398" spans="2:32" hidden="1" outlineLevel="1" x14ac:dyDescent="0.25">
      <c r="B398" s="232" t="s">
        <v>757</v>
      </c>
      <c r="C398" s="231">
        <v>1</v>
      </c>
      <c r="D398" s="230">
        <v>0</v>
      </c>
      <c r="E398" s="230">
        <v>0</v>
      </c>
      <c r="F398" s="230">
        <v>0</v>
      </c>
      <c r="G398" s="242">
        <v>0</v>
      </c>
      <c r="H398" s="243">
        <v>0</v>
      </c>
      <c r="I398" s="230">
        <v>0</v>
      </c>
      <c r="J398" s="230">
        <v>0</v>
      </c>
      <c r="K398" s="242">
        <v>0</v>
      </c>
      <c r="L398" s="243">
        <v>0</v>
      </c>
      <c r="M398" s="230">
        <v>0</v>
      </c>
      <c r="N398" s="230">
        <v>0</v>
      </c>
      <c r="O398" s="242">
        <v>0</v>
      </c>
      <c r="P398" s="243">
        <v>0</v>
      </c>
      <c r="Q398" s="230">
        <v>0</v>
      </c>
      <c r="R398" s="230">
        <v>0</v>
      </c>
      <c r="S398" s="242">
        <v>0</v>
      </c>
      <c r="T398" s="243">
        <v>0</v>
      </c>
      <c r="U398" s="230">
        <v>0</v>
      </c>
      <c r="V398" s="230">
        <v>0</v>
      </c>
      <c r="W398" s="242">
        <v>0</v>
      </c>
      <c r="X398" s="243">
        <v>0</v>
      </c>
      <c r="Y398" s="230">
        <v>0</v>
      </c>
      <c r="Z398" s="230">
        <v>0</v>
      </c>
      <c r="AA398" s="230">
        <v>0</v>
      </c>
      <c r="AB398" s="243">
        <f t="shared" si="33"/>
        <v>0</v>
      </c>
      <c r="AC398" s="230">
        <f t="shared" si="33"/>
        <v>0</v>
      </c>
      <c r="AD398" s="230">
        <f t="shared" si="33"/>
        <v>0</v>
      </c>
      <c r="AE398" s="230">
        <f t="shared" si="32"/>
        <v>0</v>
      </c>
      <c r="AF398" s="231">
        <f t="shared" si="34"/>
        <v>1</v>
      </c>
    </row>
    <row r="399" spans="2:32" hidden="1" outlineLevel="1" x14ac:dyDescent="0.25">
      <c r="B399" s="232" t="s">
        <v>758</v>
      </c>
      <c r="C399" s="231">
        <v>1</v>
      </c>
      <c r="D399" s="230">
        <v>0</v>
      </c>
      <c r="E399" s="230">
        <v>0</v>
      </c>
      <c r="F399" s="230">
        <v>0</v>
      </c>
      <c r="G399" s="242">
        <v>0</v>
      </c>
      <c r="H399" s="243">
        <v>0</v>
      </c>
      <c r="I399" s="230">
        <v>0</v>
      </c>
      <c r="J399" s="230">
        <v>0</v>
      </c>
      <c r="K399" s="242">
        <v>0</v>
      </c>
      <c r="L399" s="243">
        <v>0</v>
      </c>
      <c r="M399" s="230">
        <v>0</v>
      </c>
      <c r="N399" s="230">
        <v>0</v>
      </c>
      <c r="O399" s="242">
        <v>0</v>
      </c>
      <c r="P399" s="243">
        <v>0</v>
      </c>
      <c r="Q399" s="230">
        <v>0</v>
      </c>
      <c r="R399" s="230">
        <v>0</v>
      </c>
      <c r="S399" s="242">
        <v>0</v>
      </c>
      <c r="T399" s="243">
        <v>0</v>
      </c>
      <c r="U399" s="230">
        <v>0</v>
      </c>
      <c r="V399" s="230">
        <v>0</v>
      </c>
      <c r="W399" s="242">
        <v>0</v>
      </c>
      <c r="X399" s="243">
        <v>0</v>
      </c>
      <c r="Y399" s="230">
        <v>0</v>
      </c>
      <c r="Z399" s="230">
        <v>0</v>
      </c>
      <c r="AA399" s="230">
        <v>0</v>
      </c>
      <c r="AB399" s="243">
        <f t="shared" si="33"/>
        <v>0</v>
      </c>
      <c r="AC399" s="230">
        <f t="shared" si="33"/>
        <v>0</v>
      </c>
      <c r="AD399" s="230">
        <f t="shared" si="33"/>
        <v>0</v>
      </c>
      <c r="AE399" s="230">
        <f t="shared" si="32"/>
        <v>0</v>
      </c>
      <c r="AF399" s="231">
        <f t="shared" si="34"/>
        <v>1</v>
      </c>
    </row>
    <row r="400" spans="2:32" hidden="1" outlineLevel="1" x14ac:dyDescent="0.25">
      <c r="B400" s="232" t="s">
        <v>759</v>
      </c>
      <c r="C400" s="231">
        <v>1</v>
      </c>
      <c r="D400" s="230">
        <v>0</v>
      </c>
      <c r="E400" s="230">
        <v>0</v>
      </c>
      <c r="F400" s="230">
        <v>0</v>
      </c>
      <c r="G400" s="242">
        <v>0</v>
      </c>
      <c r="H400" s="243">
        <v>0</v>
      </c>
      <c r="I400" s="230">
        <v>0</v>
      </c>
      <c r="J400" s="230">
        <v>0</v>
      </c>
      <c r="K400" s="242">
        <v>0</v>
      </c>
      <c r="L400" s="243">
        <v>0</v>
      </c>
      <c r="M400" s="230">
        <v>0</v>
      </c>
      <c r="N400" s="230">
        <v>0</v>
      </c>
      <c r="O400" s="242">
        <v>0</v>
      </c>
      <c r="P400" s="243">
        <v>0</v>
      </c>
      <c r="Q400" s="230">
        <v>0</v>
      </c>
      <c r="R400" s="230">
        <v>0</v>
      </c>
      <c r="S400" s="242">
        <v>0</v>
      </c>
      <c r="T400" s="243">
        <v>0</v>
      </c>
      <c r="U400" s="230">
        <v>0</v>
      </c>
      <c r="V400" s="230">
        <v>0</v>
      </c>
      <c r="W400" s="242">
        <v>0</v>
      </c>
      <c r="X400" s="243">
        <v>0</v>
      </c>
      <c r="Y400" s="230">
        <v>0</v>
      </c>
      <c r="Z400" s="230">
        <v>0</v>
      </c>
      <c r="AA400" s="230">
        <v>0</v>
      </c>
      <c r="AB400" s="243">
        <f t="shared" si="33"/>
        <v>0</v>
      </c>
      <c r="AC400" s="230">
        <f t="shared" si="33"/>
        <v>0</v>
      </c>
      <c r="AD400" s="230">
        <f t="shared" si="33"/>
        <v>0</v>
      </c>
      <c r="AE400" s="230">
        <f t="shared" si="32"/>
        <v>0</v>
      </c>
      <c r="AF400" s="231">
        <f t="shared" si="34"/>
        <v>1</v>
      </c>
    </row>
    <row r="401" spans="2:32" hidden="1" outlineLevel="1" x14ac:dyDescent="0.25">
      <c r="B401" s="232" t="s">
        <v>760</v>
      </c>
      <c r="C401" s="231">
        <v>1</v>
      </c>
      <c r="D401" s="230">
        <v>0</v>
      </c>
      <c r="E401" s="230">
        <v>0</v>
      </c>
      <c r="F401" s="230">
        <v>0</v>
      </c>
      <c r="G401" s="242">
        <v>0</v>
      </c>
      <c r="H401" s="243">
        <v>0</v>
      </c>
      <c r="I401" s="230">
        <v>0</v>
      </c>
      <c r="J401" s="230">
        <v>0</v>
      </c>
      <c r="K401" s="242">
        <v>0</v>
      </c>
      <c r="L401" s="243">
        <v>0</v>
      </c>
      <c r="M401" s="230">
        <v>0</v>
      </c>
      <c r="N401" s="230">
        <v>0</v>
      </c>
      <c r="O401" s="242">
        <v>0</v>
      </c>
      <c r="P401" s="243">
        <v>0</v>
      </c>
      <c r="Q401" s="230">
        <v>0</v>
      </c>
      <c r="R401" s="230">
        <v>0</v>
      </c>
      <c r="S401" s="242">
        <v>0</v>
      </c>
      <c r="T401" s="243">
        <v>0</v>
      </c>
      <c r="U401" s="230">
        <v>0</v>
      </c>
      <c r="V401" s="230">
        <v>0</v>
      </c>
      <c r="W401" s="242">
        <v>0</v>
      </c>
      <c r="X401" s="243">
        <v>0</v>
      </c>
      <c r="Y401" s="230">
        <v>0</v>
      </c>
      <c r="Z401" s="230">
        <v>0</v>
      </c>
      <c r="AA401" s="230">
        <v>0</v>
      </c>
      <c r="AB401" s="243">
        <f t="shared" si="33"/>
        <v>0</v>
      </c>
      <c r="AC401" s="230">
        <f t="shared" si="33"/>
        <v>0</v>
      </c>
      <c r="AD401" s="230">
        <f t="shared" si="33"/>
        <v>0</v>
      </c>
      <c r="AE401" s="230">
        <f t="shared" si="32"/>
        <v>0</v>
      </c>
      <c r="AF401" s="231">
        <f t="shared" si="34"/>
        <v>1</v>
      </c>
    </row>
    <row r="402" spans="2:32" hidden="1" outlineLevel="1" x14ac:dyDescent="0.25">
      <c r="B402" s="232" t="s">
        <v>761</v>
      </c>
      <c r="C402" s="231">
        <v>1</v>
      </c>
      <c r="D402" s="230">
        <v>0</v>
      </c>
      <c r="E402" s="230">
        <v>0</v>
      </c>
      <c r="F402" s="230">
        <v>0</v>
      </c>
      <c r="G402" s="242">
        <v>0</v>
      </c>
      <c r="H402" s="243">
        <v>0</v>
      </c>
      <c r="I402" s="230">
        <v>0</v>
      </c>
      <c r="J402" s="230">
        <v>0</v>
      </c>
      <c r="K402" s="242">
        <v>0</v>
      </c>
      <c r="L402" s="243">
        <v>0</v>
      </c>
      <c r="M402" s="230">
        <v>0</v>
      </c>
      <c r="N402" s="230">
        <v>0</v>
      </c>
      <c r="O402" s="242">
        <v>0</v>
      </c>
      <c r="P402" s="243">
        <v>0</v>
      </c>
      <c r="Q402" s="230">
        <v>0</v>
      </c>
      <c r="R402" s="230">
        <v>0</v>
      </c>
      <c r="S402" s="242">
        <v>0</v>
      </c>
      <c r="T402" s="243">
        <v>0</v>
      </c>
      <c r="U402" s="230">
        <v>0</v>
      </c>
      <c r="V402" s="230">
        <v>0</v>
      </c>
      <c r="W402" s="242">
        <v>0</v>
      </c>
      <c r="X402" s="243">
        <v>0</v>
      </c>
      <c r="Y402" s="230">
        <v>0</v>
      </c>
      <c r="Z402" s="230">
        <v>0</v>
      </c>
      <c r="AA402" s="230">
        <v>0</v>
      </c>
      <c r="AB402" s="243">
        <f t="shared" si="33"/>
        <v>0</v>
      </c>
      <c r="AC402" s="230">
        <f t="shared" si="33"/>
        <v>0</v>
      </c>
      <c r="AD402" s="230">
        <f t="shared" si="33"/>
        <v>0</v>
      </c>
      <c r="AE402" s="230">
        <f t="shared" si="32"/>
        <v>0</v>
      </c>
      <c r="AF402" s="231">
        <f t="shared" si="34"/>
        <v>1</v>
      </c>
    </row>
    <row r="403" spans="2:32" hidden="1" outlineLevel="1" x14ac:dyDescent="0.25">
      <c r="B403" s="232" t="s">
        <v>762</v>
      </c>
      <c r="C403" s="231">
        <v>1</v>
      </c>
      <c r="D403" s="230">
        <v>0</v>
      </c>
      <c r="E403" s="230">
        <v>0</v>
      </c>
      <c r="F403" s="230">
        <v>0</v>
      </c>
      <c r="G403" s="242">
        <v>0</v>
      </c>
      <c r="H403" s="243">
        <v>0</v>
      </c>
      <c r="I403" s="230">
        <v>0</v>
      </c>
      <c r="J403" s="230">
        <v>0</v>
      </c>
      <c r="K403" s="242">
        <v>0</v>
      </c>
      <c r="L403" s="243">
        <v>0</v>
      </c>
      <c r="M403" s="230">
        <v>0</v>
      </c>
      <c r="N403" s="230">
        <v>0</v>
      </c>
      <c r="O403" s="242">
        <v>0</v>
      </c>
      <c r="P403" s="243">
        <v>0</v>
      </c>
      <c r="Q403" s="230">
        <v>0</v>
      </c>
      <c r="R403" s="230">
        <v>0</v>
      </c>
      <c r="S403" s="242">
        <v>0</v>
      </c>
      <c r="T403" s="243">
        <v>0</v>
      </c>
      <c r="U403" s="230">
        <v>0</v>
      </c>
      <c r="V403" s="230">
        <v>0</v>
      </c>
      <c r="W403" s="242">
        <v>0</v>
      </c>
      <c r="X403" s="243">
        <v>0</v>
      </c>
      <c r="Y403" s="230">
        <v>0</v>
      </c>
      <c r="Z403" s="230">
        <v>0</v>
      </c>
      <c r="AA403" s="230">
        <v>0</v>
      </c>
      <c r="AB403" s="243">
        <f t="shared" si="33"/>
        <v>0</v>
      </c>
      <c r="AC403" s="230">
        <f t="shared" si="33"/>
        <v>0</v>
      </c>
      <c r="AD403" s="230">
        <f t="shared" si="33"/>
        <v>0</v>
      </c>
      <c r="AE403" s="230">
        <f t="shared" si="32"/>
        <v>0</v>
      </c>
      <c r="AF403" s="231">
        <f t="shared" si="34"/>
        <v>1</v>
      </c>
    </row>
    <row r="404" spans="2:32" hidden="1" outlineLevel="1" x14ac:dyDescent="0.25">
      <c r="B404" s="232" t="s">
        <v>763</v>
      </c>
      <c r="C404" s="231">
        <v>1</v>
      </c>
      <c r="D404" s="230">
        <v>0</v>
      </c>
      <c r="E404" s="230">
        <v>0</v>
      </c>
      <c r="F404" s="230">
        <v>0</v>
      </c>
      <c r="G404" s="242">
        <v>0</v>
      </c>
      <c r="H404" s="243">
        <v>0</v>
      </c>
      <c r="I404" s="230">
        <v>0</v>
      </c>
      <c r="J404" s="230">
        <v>0</v>
      </c>
      <c r="K404" s="242">
        <v>0</v>
      </c>
      <c r="L404" s="243">
        <v>0</v>
      </c>
      <c r="M404" s="230">
        <v>0</v>
      </c>
      <c r="N404" s="230">
        <v>0</v>
      </c>
      <c r="O404" s="242">
        <v>0</v>
      </c>
      <c r="P404" s="243">
        <v>0</v>
      </c>
      <c r="Q404" s="230">
        <v>0</v>
      </c>
      <c r="R404" s="230">
        <v>0</v>
      </c>
      <c r="S404" s="242">
        <v>0</v>
      </c>
      <c r="T404" s="243">
        <v>0</v>
      </c>
      <c r="U404" s="230">
        <v>0</v>
      </c>
      <c r="V404" s="230">
        <v>0</v>
      </c>
      <c r="W404" s="242">
        <v>0</v>
      </c>
      <c r="X404" s="243">
        <v>0</v>
      </c>
      <c r="Y404" s="230">
        <v>0</v>
      </c>
      <c r="Z404" s="230">
        <v>0</v>
      </c>
      <c r="AA404" s="230">
        <v>0</v>
      </c>
      <c r="AB404" s="243">
        <f t="shared" si="33"/>
        <v>0</v>
      </c>
      <c r="AC404" s="230">
        <f t="shared" si="33"/>
        <v>0</v>
      </c>
      <c r="AD404" s="230">
        <f t="shared" si="33"/>
        <v>0</v>
      </c>
      <c r="AE404" s="230">
        <f t="shared" si="32"/>
        <v>0</v>
      </c>
      <c r="AF404" s="231">
        <f t="shared" si="34"/>
        <v>1</v>
      </c>
    </row>
    <row r="405" spans="2:32" hidden="1" outlineLevel="1" x14ac:dyDescent="0.25">
      <c r="B405" s="232" t="s">
        <v>764</v>
      </c>
      <c r="C405" s="231">
        <v>1</v>
      </c>
      <c r="D405" s="230">
        <v>0</v>
      </c>
      <c r="E405" s="230">
        <v>0</v>
      </c>
      <c r="F405" s="230">
        <v>0</v>
      </c>
      <c r="G405" s="242">
        <v>0</v>
      </c>
      <c r="H405" s="243">
        <v>0</v>
      </c>
      <c r="I405" s="230">
        <v>0</v>
      </c>
      <c r="J405" s="230">
        <v>0</v>
      </c>
      <c r="K405" s="242">
        <v>0</v>
      </c>
      <c r="L405" s="243">
        <v>0</v>
      </c>
      <c r="M405" s="230">
        <v>0</v>
      </c>
      <c r="N405" s="230">
        <v>0</v>
      </c>
      <c r="O405" s="242">
        <v>0</v>
      </c>
      <c r="P405" s="243">
        <v>0</v>
      </c>
      <c r="Q405" s="230">
        <v>0</v>
      </c>
      <c r="R405" s="230">
        <v>0</v>
      </c>
      <c r="S405" s="242">
        <v>0</v>
      </c>
      <c r="T405" s="243">
        <v>0</v>
      </c>
      <c r="U405" s="230">
        <v>0</v>
      </c>
      <c r="V405" s="230">
        <v>0</v>
      </c>
      <c r="W405" s="242">
        <v>0</v>
      </c>
      <c r="X405" s="243">
        <v>0</v>
      </c>
      <c r="Y405" s="230">
        <v>0</v>
      </c>
      <c r="Z405" s="230">
        <v>0</v>
      </c>
      <c r="AA405" s="230">
        <v>0</v>
      </c>
      <c r="AB405" s="243">
        <f t="shared" si="33"/>
        <v>0</v>
      </c>
      <c r="AC405" s="230">
        <f t="shared" si="33"/>
        <v>0</v>
      </c>
      <c r="AD405" s="230">
        <f t="shared" si="33"/>
        <v>0</v>
      </c>
      <c r="AE405" s="230">
        <f t="shared" si="32"/>
        <v>0</v>
      </c>
      <c r="AF405" s="231">
        <f t="shared" si="34"/>
        <v>1</v>
      </c>
    </row>
    <row r="406" spans="2:32" hidden="1" outlineLevel="1" x14ac:dyDescent="0.25">
      <c r="B406" s="232" t="s">
        <v>765</v>
      </c>
      <c r="C406" s="231">
        <v>1</v>
      </c>
      <c r="D406" s="230">
        <v>0</v>
      </c>
      <c r="E406" s="230">
        <v>0</v>
      </c>
      <c r="F406" s="230">
        <v>0</v>
      </c>
      <c r="G406" s="242">
        <v>0</v>
      </c>
      <c r="H406" s="243">
        <v>0</v>
      </c>
      <c r="I406" s="230">
        <v>0</v>
      </c>
      <c r="J406" s="230">
        <v>0</v>
      </c>
      <c r="K406" s="242">
        <v>0</v>
      </c>
      <c r="L406" s="243">
        <v>0</v>
      </c>
      <c r="M406" s="230">
        <v>0</v>
      </c>
      <c r="N406" s="230">
        <v>0</v>
      </c>
      <c r="O406" s="242">
        <v>0</v>
      </c>
      <c r="P406" s="243">
        <v>0</v>
      </c>
      <c r="Q406" s="230">
        <v>0</v>
      </c>
      <c r="R406" s="230">
        <v>0</v>
      </c>
      <c r="S406" s="242">
        <v>0</v>
      </c>
      <c r="T406" s="243">
        <v>0</v>
      </c>
      <c r="U406" s="230">
        <v>0</v>
      </c>
      <c r="V406" s="230">
        <v>0</v>
      </c>
      <c r="W406" s="242">
        <v>0</v>
      </c>
      <c r="X406" s="243">
        <v>0</v>
      </c>
      <c r="Y406" s="230">
        <v>0</v>
      </c>
      <c r="Z406" s="230">
        <v>0</v>
      </c>
      <c r="AA406" s="230">
        <v>0</v>
      </c>
      <c r="AB406" s="243">
        <f t="shared" si="33"/>
        <v>0</v>
      </c>
      <c r="AC406" s="230">
        <f t="shared" si="33"/>
        <v>0</v>
      </c>
      <c r="AD406" s="230">
        <f t="shared" si="33"/>
        <v>0</v>
      </c>
      <c r="AE406" s="230">
        <f t="shared" si="32"/>
        <v>0</v>
      </c>
      <c r="AF406" s="231">
        <f t="shared" si="34"/>
        <v>1</v>
      </c>
    </row>
    <row r="407" spans="2:32" hidden="1" outlineLevel="1" x14ac:dyDescent="0.25">
      <c r="B407" s="232" t="s">
        <v>766</v>
      </c>
      <c r="C407" s="231">
        <v>1</v>
      </c>
      <c r="D407" s="230">
        <v>0</v>
      </c>
      <c r="E407" s="230">
        <v>0</v>
      </c>
      <c r="F407" s="230">
        <v>0</v>
      </c>
      <c r="G407" s="242">
        <v>0</v>
      </c>
      <c r="H407" s="243">
        <v>0</v>
      </c>
      <c r="I407" s="230">
        <v>0</v>
      </c>
      <c r="J407" s="230">
        <v>0</v>
      </c>
      <c r="K407" s="242">
        <v>0</v>
      </c>
      <c r="L407" s="243">
        <v>0</v>
      </c>
      <c r="M407" s="230">
        <v>0</v>
      </c>
      <c r="N407" s="230">
        <v>0</v>
      </c>
      <c r="O407" s="242">
        <v>0</v>
      </c>
      <c r="P407" s="243">
        <v>0</v>
      </c>
      <c r="Q407" s="230">
        <v>0</v>
      </c>
      <c r="R407" s="230">
        <v>0</v>
      </c>
      <c r="S407" s="242">
        <v>0</v>
      </c>
      <c r="T407" s="243">
        <v>0</v>
      </c>
      <c r="U407" s="230">
        <v>0</v>
      </c>
      <c r="V407" s="230">
        <v>0</v>
      </c>
      <c r="W407" s="242">
        <v>0</v>
      </c>
      <c r="X407" s="243">
        <v>0</v>
      </c>
      <c r="Y407" s="230">
        <v>0</v>
      </c>
      <c r="Z407" s="230">
        <v>0</v>
      </c>
      <c r="AA407" s="230">
        <v>0</v>
      </c>
      <c r="AB407" s="243">
        <f t="shared" si="33"/>
        <v>0</v>
      </c>
      <c r="AC407" s="230">
        <f t="shared" si="33"/>
        <v>0</v>
      </c>
      <c r="AD407" s="230">
        <f t="shared" si="33"/>
        <v>0</v>
      </c>
      <c r="AE407" s="230">
        <f t="shared" si="32"/>
        <v>0</v>
      </c>
      <c r="AF407" s="231">
        <f t="shared" si="34"/>
        <v>1</v>
      </c>
    </row>
    <row r="408" spans="2:32" hidden="1" outlineLevel="1" x14ac:dyDescent="0.25">
      <c r="B408" s="232" t="s">
        <v>767</v>
      </c>
      <c r="C408" s="231">
        <v>1</v>
      </c>
      <c r="D408" s="230">
        <v>0</v>
      </c>
      <c r="E408" s="230">
        <v>0</v>
      </c>
      <c r="F408" s="230">
        <v>0</v>
      </c>
      <c r="G408" s="242">
        <v>0</v>
      </c>
      <c r="H408" s="243">
        <v>0</v>
      </c>
      <c r="I408" s="230">
        <v>0</v>
      </c>
      <c r="J408" s="230">
        <v>0</v>
      </c>
      <c r="K408" s="242">
        <v>0</v>
      </c>
      <c r="L408" s="243">
        <v>0</v>
      </c>
      <c r="M408" s="230">
        <v>0</v>
      </c>
      <c r="N408" s="230">
        <v>0</v>
      </c>
      <c r="O408" s="242">
        <v>0</v>
      </c>
      <c r="P408" s="243">
        <v>0</v>
      </c>
      <c r="Q408" s="230">
        <v>0</v>
      </c>
      <c r="R408" s="230">
        <v>0</v>
      </c>
      <c r="S408" s="242">
        <v>0</v>
      </c>
      <c r="T408" s="243">
        <v>0</v>
      </c>
      <c r="U408" s="230">
        <v>0</v>
      </c>
      <c r="V408" s="230">
        <v>0</v>
      </c>
      <c r="W408" s="242">
        <v>0</v>
      </c>
      <c r="X408" s="243">
        <v>0</v>
      </c>
      <c r="Y408" s="230">
        <v>0</v>
      </c>
      <c r="Z408" s="230">
        <v>0</v>
      </c>
      <c r="AA408" s="230">
        <v>0</v>
      </c>
      <c r="AB408" s="243">
        <f t="shared" si="33"/>
        <v>0</v>
      </c>
      <c r="AC408" s="230">
        <f t="shared" si="33"/>
        <v>0</v>
      </c>
      <c r="AD408" s="230">
        <f t="shared" si="33"/>
        <v>0</v>
      </c>
      <c r="AE408" s="230">
        <f t="shared" si="32"/>
        <v>0</v>
      </c>
      <c r="AF408" s="231">
        <f t="shared" si="34"/>
        <v>1</v>
      </c>
    </row>
    <row r="409" spans="2:32" hidden="1" outlineLevel="1" x14ac:dyDescent="0.25">
      <c r="B409" s="232" t="s">
        <v>768</v>
      </c>
      <c r="C409" s="231">
        <v>1</v>
      </c>
      <c r="D409" s="230">
        <v>0</v>
      </c>
      <c r="E409" s="230">
        <v>0</v>
      </c>
      <c r="F409" s="230">
        <v>0</v>
      </c>
      <c r="G409" s="242">
        <v>0</v>
      </c>
      <c r="H409" s="243">
        <v>0</v>
      </c>
      <c r="I409" s="230">
        <v>0</v>
      </c>
      <c r="J409" s="230">
        <v>0</v>
      </c>
      <c r="K409" s="242">
        <v>0</v>
      </c>
      <c r="L409" s="243">
        <v>0</v>
      </c>
      <c r="M409" s="230">
        <v>0</v>
      </c>
      <c r="N409" s="230">
        <v>0</v>
      </c>
      <c r="O409" s="242">
        <v>0</v>
      </c>
      <c r="P409" s="243">
        <v>0</v>
      </c>
      <c r="Q409" s="230">
        <v>0</v>
      </c>
      <c r="R409" s="230">
        <v>0</v>
      </c>
      <c r="S409" s="242">
        <v>0</v>
      </c>
      <c r="T409" s="243">
        <v>0</v>
      </c>
      <c r="U409" s="230">
        <v>0</v>
      </c>
      <c r="V409" s="230">
        <v>0</v>
      </c>
      <c r="W409" s="242">
        <v>0</v>
      </c>
      <c r="X409" s="243">
        <v>0</v>
      </c>
      <c r="Y409" s="230">
        <v>0</v>
      </c>
      <c r="Z409" s="230">
        <v>0</v>
      </c>
      <c r="AA409" s="230">
        <v>0</v>
      </c>
      <c r="AB409" s="243">
        <f t="shared" si="33"/>
        <v>0</v>
      </c>
      <c r="AC409" s="230">
        <f t="shared" si="33"/>
        <v>0</v>
      </c>
      <c r="AD409" s="230">
        <f t="shared" si="33"/>
        <v>0</v>
      </c>
      <c r="AE409" s="230">
        <f t="shared" si="32"/>
        <v>0</v>
      </c>
      <c r="AF409" s="231">
        <f t="shared" si="34"/>
        <v>1</v>
      </c>
    </row>
    <row r="410" spans="2:32" hidden="1" outlineLevel="1" x14ac:dyDescent="0.25">
      <c r="B410" s="232" t="s">
        <v>769</v>
      </c>
      <c r="C410" s="231">
        <v>1</v>
      </c>
      <c r="D410" s="230">
        <v>0</v>
      </c>
      <c r="E410" s="230">
        <v>0</v>
      </c>
      <c r="F410" s="230">
        <v>0</v>
      </c>
      <c r="G410" s="242">
        <v>0</v>
      </c>
      <c r="H410" s="243">
        <v>0</v>
      </c>
      <c r="I410" s="230">
        <v>0</v>
      </c>
      <c r="J410" s="230">
        <v>0</v>
      </c>
      <c r="K410" s="242">
        <v>0</v>
      </c>
      <c r="L410" s="243">
        <v>0</v>
      </c>
      <c r="M410" s="230">
        <v>0</v>
      </c>
      <c r="N410" s="230">
        <v>0</v>
      </c>
      <c r="O410" s="242">
        <v>0</v>
      </c>
      <c r="P410" s="243">
        <v>0</v>
      </c>
      <c r="Q410" s="230">
        <v>0</v>
      </c>
      <c r="R410" s="230">
        <v>0</v>
      </c>
      <c r="S410" s="242">
        <v>0</v>
      </c>
      <c r="T410" s="243">
        <v>0</v>
      </c>
      <c r="U410" s="230">
        <v>0</v>
      </c>
      <c r="V410" s="230">
        <v>0</v>
      </c>
      <c r="W410" s="242">
        <v>0</v>
      </c>
      <c r="X410" s="243">
        <v>0</v>
      </c>
      <c r="Y410" s="230">
        <v>0</v>
      </c>
      <c r="Z410" s="230">
        <v>0</v>
      </c>
      <c r="AA410" s="230">
        <v>0</v>
      </c>
      <c r="AB410" s="243">
        <f t="shared" si="33"/>
        <v>0</v>
      </c>
      <c r="AC410" s="230">
        <f t="shared" si="33"/>
        <v>0</v>
      </c>
      <c r="AD410" s="230">
        <f t="shared" si="33"/>
        <v>0</v>
      </c>
      <c r="AE410" s="230">
        <f t="shared" si="32"/>
        <v>0</v>
      </c>
      <c r="AF410" s="231">
        <f t="shared" si="34"/>
        <v>1</v>
      </c>
    </row>
    <row r="411" spans="2:32" hidden="1" outlineLevel="1" x14ac:dyDescent="0.25">
      <c r="B411" s="232" t="s">
        <v>770</v>
      </c>
      <c r="C411" s="231">
        <v>1</v>
      </c>
      <c r="D411" s="230">
        <v>0</v>
      </c>
      <c r="E411" s="230">
        <v>0</v>
      </c>
      <c r="F411" s="230">
        <v>0</v>
      </c>
      <c r="G411" s="242">
        <v>0</v>
      </c>
      <c r="H411" s="243">
        <v>0</v>
      </c>
      <c r="I411" s="230">
        <v>0</v>
      </c>
      <c r="J411" s="230">
        <v>0</v>
      </c>
      <c r="K411" s="242">
        <v>0</v>
      </c>
      <c r="L411" s="243">
        <v>0</v>
      </c>
      <c r="M411" s="230">
        <v>0</v>
      </c>
      <c r="N411" s="230">
        <v>0</v>
      </c>
      <c r="O411" s="242">
        <v>0</v>
      </c>
      <c r="P411" s="243">
        <v>0</v>
      </c>
      <c r="Q411" s="230">
        <v>0</v>
      </c>
      <c r="R411" s="230">
        <v>0</v>
      </c>
      <c r="S411" s="242">
        <v>0</v>
      </c>
      <c r="T411" s="243">
        <v>0</v>
      </c>
      <c r="U411" s="230">
        <v>0</v>
      </c>
      <c r="V411" s="230">
        <v>0</v>
      </c>
      <c r="W411" s="242">
        <v>0</v>
      </c>
      <c r="X411" s="243">
        <v>0</v>
      </c>
      <c r="Y411" s="230">
        <v>0</v>
      </c>
      <c r="Z411" s="230">
        <v>0</v>
      </c>
      <c r="AA411" s="230">
        <v>0</v>
      </c>
      <c r="AB411" s="243">
        <f t="shared" si="33"/>
        <v>0</v>
      </c>
      <c r="AC411" s="230">
        <f t="shared" si="33"/>
        <v>0</v>
      </c>
      <c r="AD411" s="230">
        <f t="shared" si="33"/>
        <v>0</v>
      </c>
      <c r="AE411" s="230">
        <f t="shared" si="32"/>
        <v>0</v>
      </c>
      <c r="AF411" s="231">
        <f t="shared" si="34"/>
        <v>1</v>
      </c>
    </row>
    <row r="412" spans="2:32" collapsed="1" x14ac:dyDescent="0.25">
      <c r="B412" s="236" t="s">
        <v>351</v>
      </c>
      <c r="C412" s="237">
        <f t="shared" ref="C412:AA412" si="35">SUM(C413:C471)</f>
        <v>59</v>
      </c>
      <c r="D412" s="230">
        <f t="shared" si="35"/>
        <v>0</v>
      </c>
      <c r="E412" s="230">
        <f t="shared" si="35"/>
        <v>0</v>
      </c>
      <c r="F412" s="230">
        <f t="shared" si="35"/>
        <v>0</v>
      </c>
      <c r="G412" s="242">
        <f t="shared" si="35"/>
        <v>0</v>
      </c>
      <c r="H412" s="243">
        <f t="shared" si="35"/>
        <v>0</v>
      </c>
      <c r="I412" s="230">
        <f t="shared" si="35"/>
        <v>0</v>
      </c>
      <c r="J412" s="230">
        <f t="shared" si="35"/>
        <v>0</v>
      </c>
      <c r="K412" s="242">
        <f t="shared" si="35"/>
        <v>0</v>
      </c>
      <c r="L412" s="243">
        <f t="shared" si="35"/>
        <v>0</v>
      </c>
      <c r="M412" s="230">
        <f t="shared" si="35"/>
        <v>0</v>
      </c>
      <c r="N412" s="230">
        <f t="shared" si="35"/>
        <v>0</v>
      </c>
      <c r="O412" s="242">
        <f t="shared" si="35"/>
        <v>0</v>
      </c>
      <c r="P412" s="243">
        <f t="shared" si="35"/>
        <v>0</v>
      </c>
      <c r="Q412" s="230">
        <f t="shared" si="35"/>
        <v>0</v>
      </c>
      <c r="R412" s="230">
        <f t="shared" si="35"/>
        <v>0</v>
      </c>
      <c r="S412" s="242">
        <f t="shared" si="35"/>
        <v>0</v>
      </c>
      <c r="T412" s="243">
        <f t="shared" si="35"/>
        <v>0</v>
      </c>
      <c r="U412" s="230">
        <f t="shared" si="35"/>
        <v>0</v>
      </c>
      <c r="V412" s="230">
        <f t="shared" si="35"/>
        <v>0</v>
      </c>
      <c r="W412" s="242">
        <f t="shared" si="35"/>
        <v>0</v>
      </c>
      <c r="X412" s="243">
        <f t="shared" si="35"/>
        <v>0</v>
      </c>
      <c r="Y412" s="230">
        <f t="shared" si="35"/>
        <v>0</v>
      </c>
      <c r="Z412" s="230">
        <f t="shared" si="35"/>
        <v>0</v>
      </c>
      <c r="AA412" s="230">
        <f t="shared" si="35"/>
        <v>0</v>
      </c>
      <c r="AB412" s="243">
        <f t="shared" si="33"/>
        <v>0</v>
      </c>
      <c r="AC412" s="230">
        <f t="shared" si="33"/>
        <v>0</v>
      </c>
      <c r="AD412" s="230">
        <f t="shared" si="33"/>
        <v>0</v>
      </c>
      <c r="AE412" s="230">
        <f t="shared" si="32"/>
        <v>0</v>
      </c>
      <c r="AF412" s="237">
        <f t="shared" si="34"/>
        <v>59</v>
      </c>
    </row>
    <row r="413" spans="2:32" hidden="1" outlineLevel="1" x14ac:dyDescent="0.25">
      <c r="B413" s="232" t="s">
        <v>771</v>
      </c>
      <c r="C413" s="231">
        <v>1</v>
      </c>
      <c r="D413" s="230">
        <v>0</v>
      </c>
      <c r="E413" s="230">
        <v>0</v>
      </c>
      <c r="F413" s="230">
        <v>0</v>
      </c>
      <c r="G413" s="242">
        <v>0</v>
      </c>
      <c r="H413" s="243">
        <v>0</v>
      </c>
      <c r="I413" s="230">
        <v>0</v>
      </c>
      <c r="J413" s="230">
        <v>0</v>
      </c>
      <c r="K413" s="242">
        <v>0</v>
      </c>
      <c r="L413" s="243">
        <v>0</v>
      </c>
      <c r="M413" s="230">
        <v>0</v>
      </c>
      <c r="N413" s="230">
        <v>0</v>
      </c>
      <c r="O413" s="242">
        <v>0</v>
      </c>
      <c r="P413" s="243">
        <v>0</v>
      </c>
      <c r="Q413" s="230">
        <v>0</v>
      </c>
      <c r="R413" s="230">
        <v>0</v>
      </c>
      <c r="S413" s="242">
        <v>0</v>
      </c>
      <c r="T413" s="243">
        <v>0</v>
      </c>
      <c r="U413" s="230">
        <v>0</v>
      </c>
      <c r="V413" s="230">
        <v>0</v>
      </c>
      <c r="W413" s="242">
        <v>0</v>
      </c>
      <c r="X413" s="243">
        <v>0</v>
      </c>
      <c r="Y413" s="230">
        <v>0</v>
      </c>
      <c r="Z413" s="230">
        <v>0</v>
      </c>
      <c r="AA413" s="230">
        <v>0</v>
      </c>
      <c r="AB413" s="243">
        <f t="shared" si="33"/>
        <v>0</v>
      </c>
      <c r="AC413" s="230">
        <f t="shared" si="33"/>
        <v>0</v>
      </c>
      <c r="AD413" s="230">
        <f t="shared" si="33"/>
        <v>0</v>
      </c>
      <c r="AE413" s="230">
        <f t="shared" si="32"/>
        <v>0</v>
      </c>
      <c r="AF413" s="231">
        <f t="shared" si="34"/>
        <v>1</v>
      </c>
    </row>
    <row r="414" spans="2:32" hidden="1" outlineLevel="1" x14ac:dyDescent="0.25">
      <c r="B414" s="232" t="s">
        <v>772</v>
      </c>
      <c r="C414" s="231">
        <v>1</v>
      </c>
      <c r="D414" s="230">
        <v>0</v>
      </c>
      <c r="E414" s="230">
        <v>0</v>
      </c>
      <c r="F414" s="230">
        <v>0</v>
      </c>
      <c r="G414" s="242">
        <v>0</v>
      </c>
      <c r="H414" s="243">
        <v>0</v>
      </c>
      <c r="I414" s="230">
        <v>0</v>
      </c>
      <c r="J414" s="230">
        <v>0</v>
      </c>
      <c r="K414" s="242">
        <v>0</v>
      </c>
      <c r="L414" s="243">
        <v>0</v>
      </c>
      <c r="M414" s="230">
        <v>0</v>
      </c>
      <c r="N414" s="230">
        <v>0</v>
      </c>
      <c r="O414" s="242">
        <v>0</v>
      </c>
      <c r="P414" s="243">
        <v>0</v>
      </c>
      <c r="Q414" s="230">
        <v>0</v>
      </c>
      <c r="R414" s="230">
        <v>0</v>
      </c>
      <c r="S414" s="242">
        <v>0</v>
      </c>
      <c r="T414" s="243">
        <v>0</v>
      </c>
      <c r="U414" s="230">
        <v>0</v>
      </c>
      <c r="V414" s="230">
        <v>0</v>
      </c>
      <c r="W414" s="242">
        <v>0</v>
      </c>
      <c r="X414" s="243">
        <v>0</v>
      </c>
      <c r="Y414" s="230">
        <v>0</v>
      </c>
      <c r="Z414" s="230">
        <v>0</v>
      </c>
      <c r="AA414" s="230">
        <v>0</v>
      </c>
      <c r="AB414" s="243">
        <f t="shared" si="33"/>
        <v>0</v>
      </c>
      <c r="AC414" s="230">
        <f t="shared" si="33"/>
        <v>0</v>
      </c>
      <c r="AD414" s="230">
        <f t="shared" si="33"/>
        <v>0</v>
      </c>
      <c r="AE414" s="230">
        <f t="shared" si="32"/>
        <v>0</v>
      </c>
      <c r="AF414" s="231">
        <f t="shared" si="34"/>
        <v>1</v>
      </c>
    </row>
    <row r="415" spans="2:32" hidden="1" outlineLevel="1" x14ac:dyDescent="0.25">
      <c r="B415" s="232" t="s">
        <v>773</v>
      </c>
      <c r="C415" s="231">
        <v>1</v>
      </c>
      <c r="D415" s="230">
        <v>0</v>
      </c>
      <c r="E415" s="230">
        <v>0</v>
      </c>
      <c r="F415" s="230">
        <v>0</v>
      </c>
      <c r="G415" s="242">
        <v>0</v>
      </c>
      <c r="H415" s="243">
        <v>0</v>
      </c>
      <c r="I415" s="230">
        <v>0</v>
      </c>
      <c r="J415" s="230">
        <v>0</v>
      </c>
      <c r="K415" s="242">
        <v>0</v>
      </c>
      <c r="L415" s="243">
        <v>0</v>
      </c>
      <c r="M415" s="230">
        <v>0</v>
      </c>
      <c r="N415" s="230">
        <v>0</v>
      </c>
      <c r="O415" s="242">
        <v>0</v>
      </c>
      <c r="P415" s="243">
        <v>0</v>
      </c>
      <c r="Q415" s="230">
        <v>0</v>
      </c>
      <c r="R415" s="230">
        <v>0</v>
      </c>
      <c r="S415" s="242">
        <v>0</v>
      </c>
      <c r="T415" s="243">
        <v>0</v>
      </c>
      <c r="U415" s="230">
        <v>0</v>
      </c>
      <c r="V415" s="230">
        <v>0</v>
      </c>
      <c r="W415" s="242">
        <v>0</v>
      </c>
      <c r="X415" s="243">
        <v>0</v>
      </c>
      <c r="Y415" s="230">
        <v>0</v>
      </c>
      <c r="Z415" s="230">
        <v>0</v>
      </c>
      <c r="AA415" s="230">
        <v>0</v>
      </c>
      <c r="AB415" s="243">
        <f t="shared" si="33"/>
        <v>0</v>
      </c>
      <c r="AC415" s="230">
        <f t="shared" si="33"/>
        <v>0</v>
      </c>
      <c r="AD415" s="230">
        <f t="shared" si="33"/>
        <v>0</v>
      </c>
      <c r="AE415" s="230">
        <f t="shared" si="32"/>
        <v>0</v>
      </c>
      <c r="AF415" s="231">
        <f t="shared" si="34"/>
        <v>1</v>
      </c>
    </row>
    <row r="416" spans="2:32" hidden="1" outlineLevel="1" x14ac:dyDescent="0.25">
      <c r="B416" s="232" t="s">
        <v>774</v>
      </c>
      <c r="C416" s="231">
        <v>1</v>
      </c>
      <c r="D416" s="230">
        <v>0</v>
      </c>
      <c r="E416" s="230">
        <v>0</v>
      </c>
      <c r="F416" s="230">
        <v>0</v>
      </c>
      <c r="G416" s="242">
        <v>0</v>
      </c>
      <c r="H416" s="243">
        <v>0</v>
      </c>
      <c r="I416" s="230">
        <v>0</v>
      </c>
      <c r="J416" s="230">
        <v>0</v>
      </c>
      <c r="K416" s="242">
        <v>0</v>
      </c>
      <c r="L416" s="243">
        <v>0</v>
      </c>
      <c r="M416" s="230">
        <v>0</v>
      </c>
      <c r="N416" s="230">
        <v>0</v>
      </c>
      <c r="O416" s="242">
        <v>0</v>
      </c>
      <c r="P416" s="243">
        <v>0</v>
      </c>
      <c r="Q416" s="230">
        <v>0</v>
      </c>
      <c r="R416" s="230">
        <v>0</v>
      </c>
      <c r="S416" s="242">
        <v>0</v>
      </c>
      <c r="T416" s="243">
        <v>0</v>
      </c>
      <c r="U416" s="230">
        <v>0</v>
      </c>
      <c r="V416" s="230">
        <v>0</v>
      </c>
      <c r="W416" s="242">
        <v>0</v>
      </c>
      <c r="X416" s="243">
        <v>0</v>
      </c>
      <c r="Y416" s="230">
        <v>0</v>
      </c>
      <c r="Z416" s="230">
        <v>0</v>
      </c>
      <c r="AA416" s="230">
        <v>0</v>
      </c>
      <c r="AB416" s="243">
        <f t="shared" si="33"/>
        <v>0</v>
      </c>
      <c r="AC416" s="230">
        <f t="shared" si="33"/>
        <v>0</v>
      </c>
      <c r="AD416" s="230">
        <f t="shared" si="33"/>
        <v>0</v>
      </c>
      <c r="AE416" s="230">
        <f t="shared" si="32"/>
        <v>0</v>
      </c>
      <c r="AF416" s="231">
        <f t="shared" si="34"/>
        <v>1</v>
      </c>
    </row>
    <row r="417" spans="2:32" hidden="1" outlineLevel="1" x14ac:dyDescent="0.25">
      <c r="B417" s="232" t="s">
        <v>775</v>
      </c>
      <c r="C417" s="231">
        <v>1</v>
      </c>
      <c r="D417" s="230">
        <v>0</v>
      </c>
      <c r="E417" s="230">
        <v>0</v>
      </c>
      <c r="F417" s="230">
        <v>0</v>
      </c>
      <c r="G417" s="242">
        <v>0</v>
      </c>
      <c r="H417" s="243">
        <v>0</v>
      </c>
      <c r="I417" s="230">
        <v>0</v>
      </c>
      <c r="J417" s="230">
        <v>0</v>
      </c>
      <c r="K417" s="242">
        <v>0</v>
      </c>
      <c r="L417" s="243">
        <v>0</v>
      </c>
      <c r="M417" s="230">
        <v>0</v>
      </c>
      <c r="N417" s="230">
        <v>0</v>
      </c>
      <c r="O417" s="242">
        <v>0</v>
      </c>
      <c r="P417" s="243">
        <v>0</v>
      </c>
      <c r="Q417" s="230">
        <v>0</v>
      </c>
      <c r="R417" s="230">
        <v>0</v>
      </c>
      <c r="S417" s="242">
        <v>0</v>
      </c>
      <c r="T417" s="243">
        <v>0</v>
      </c>
      <c r="U417" s="230">
        <v>0</v>
      </c>
      <c r="V417" s="230">
        <v>0</v>
      </c>
      <c r="W417" s="242">
        <v>0</v>
      </c>
      <c r="X417" s="243">
        <v>0</v>
      </c>
      <c r="Y417" s="230">
        <v>0</v>
      </c>
      <c r="Z417" s="230">
        <v>0</v>
      </c>
      <c r="AA417" s="230">
        <v>0</v>
      </c>
      <c r="AB417" s="243">
        <f t="shared" si="33"/>
        <v>0</v>
      </c>
      <c r="AC417" s="230">
        <f t="shared" si="33"/>
        <v>0</v>
      </c>
      <c r="AD417" s="230">
        <f t="shared" si="33"/>
        <v>0</v>
      </c>
      <c r="AE417" s="230">
        <f t="shared" si="32"/>
        <v>0</v>
      </c>
      <c r="AF417" s="231">
        <f t="shared" si="34"/>
        <v>1</v>
      </c>
    </row>
    <row r="418" spans="2:32" hidden="1" outlineLevel="1" x14ac:dyDescent="0.25">
      <c r="B418" s="232" t="s">
        <v>776</v>
      </c>
      <c r="C418" s="231">
        <v>1</v>
      </c>
      <c r="D418" s="230">
        <v>0</v>
      </c>
      <c r="E418" s="230">
        <v>0</v>
      </c>
      <c r="F418" s="230">
        <v>0</v>
      </c>
      <c r="G418" s="242">
        <v>0</v>
      </c>
      <c r="H418" s="243">
        <v>0</v>
      </c>
      <c r="I418" s="230">
        <v>0</v>
      </c>
      <c r="J418" s="230">
        <v>0</v>
      </c>
      <c r="K418" s="242">
        <v>0</v>
      </c>
      <c r="L418" s="243">
        <v>0</v>
      </c>
      <c r="M418" s="230">
        <v>0</v>
      </c>
      <c r="N418" s="230">
        <v>0</v>
      </c>
      <c r="O418" s="242">
        <v>0</v>
      </c>
      <c r="P418" s="243">
        <v>0</v>
      </c>
      <c r="Q418" s="230">
        <v>0</v>
      </c>
      <c r="R418" s="230">
        <v>0</v>
      </c>
      <c r="S418" s="242">
        <v>0</v>
      </c>
      <c r="T418" s="243">
        <v>0</v>
      </c>
      <c r="U418" s="230">
        <v>0</v>
      </c>
      <c r="V418" s="230">
        <v>0</v>
      </c>
      <c r="W418" s="242">
        <v>0</v>
      </c>
      <c r="X418" s="243">
        <v>0</v>
      </c>
      <c r="Y418" s="230">
        <v>0</v>
      </c>
      <c r="Z418" s="230">
        <v>0</v>
      </c>
      <c r="AA418" s="230">
        <v>0</v>
      </c>
      <c r="AB418" s="243">
        <f t="shared" si="33"/>
        <v>0</v>
      </c>
      <c r="AC418" s="230">
        <f t="shared" si="33"/>
        <v>0</v>
      </c>
      <c r="AD418" s="230">
        <f t="shared" si="33"/>
        <v>0</v>
      </c>
      <c r="AE418" s="230">
        <f t="shared" si="32"/>
        <v>0</v>
      </c>
      <c r="AF418" s="231">
        <f t="shared" si="34"/>
        <v>1</v>
      </c>
    </row>
    <row r="419" spans="2:32" hidden="1" outlineLevel="1" x14ac:dyDescent="0.25">
      <c r="B419" s="232" t="s">
        <v>777</v>
      </c>
      <c r="C419" s="231">
        <v>1</v>
      </c>
      <c r="D419" s="230">
        <v>0</v>
      </c>
      <c r="E419" s="230">
        <v>0</v>
      </c>
      <c r="F419" s="230">
        <v>0</v>
      </c>
      <c r="G419" s="242">
        <v>0</v>
      </c>
      <c r="H419" s="243">
        <v>0</v>
      </c>
      <c r="I419" s="230">
        <v>0</v>
      </c>
      <c r="J419" s="230">
        <v>0</v>
      </c>
      <c r="K419" s="242">
        <v>0</v>
      </c>
      <c r="L419" s="243">
        <v>0</v>
      </c>
      <c r="M419" s="230">
        <v>0</v>
      </c>
      <c r="N419" s="230">
        <v>0</v>
      </c>
      <c r="O419" s="242">
        <v>0</v>
      </c>
      <c r="P419" s="243">
        <v>0</v>
      </c>
      <c r="Q419" s="230">
        <v>0</v>
      </c>
      <c r="R419" s="230">
        <v>0</v>
      </c>
      <c r="S419" s="242">
        <v>0</v>
      </c>
      <c r="T419" s="243">
        <v>0</v>
      </c>
      <c r="U419" s="230">
        <v>0</v>
      </c>
      <c r="V419" s="230">
        <v>0</v>
      </c>
      <c r="W419" s="242">
        <v>0</v>
      </c>
      <c r="X419" s="243">
        <v>0</v>
      </c>
      <c r="Y419" s="230">
        <v>0</v>
      </c>
      <c r="Z419" s="230">
        <v>0</v>
      </c>
      <c r="AA419" s="230">
        <v>0</v>
      </c>
      <c r="AB419" s="243">
        <f t="shared" si="33"/>
        <v>0</v>
      </c>
      <c r="AC419" s="230">
        <f t="shared" si="33"/>
        <v>0</v>
      </c>
      <c r="AD419" s="230">
        <f t="shared" si="33"/>
        <v>0</v>
      </c>
      <c r="AE419" s="230">
        <f t="shared" si="32"/>
        <v>0</v>
      </c>
      <c r="AF419" s="231">
        <f t="shared" si="34"/>
        <v>1</v>
      </c>
    </row>
    <row r="420" spans="2:32" hidden="1" outlineLevel="1" x14ac:dyDescent="0.25">
      <c r="B420" s="232" t="s">
        <v>778</v>
      </c>
      <c r="C420" s="231">
        <v>1</v>
      </c>
      <c r="D420" s="230">
        <v>0</v>
      </c>
      <c r="E420" s="230">
        <v>0</v>
      </c>
      <c r="F420" s="230">
        <v>0</v>
      </c>
      <c r="G420" s="242">
        <v>0</v>
      </c>
      <c r="H420" s="243">
        <v>0</v>
      </c>
      <c r="I420" s="230">
        <v>0</v>
      </c>
      <c r="J420" s="230">
        <v>0</v>
      </c>
      <c r="K420" s="242">
        <v>0</v>
      </c>
      <c r="L420" s="243">
        <v>0</v>
      </c>
      <c r="M420" s="230">
        <v>0</v>
      </c>
      <c r="N420" s="230">
        <v>0</v>
      </c>
      <c r="O420" s="242">
        <v>0</v>
      </c>
      <c r="P420" s="243">
        <v>0</v>
      </c>
      <c r="Q420" s="230">
        <v>0</v>
      </c>
      <c r="R420" s="230">
        <v>0</v>
      </c>
      <c r="S420" s="242">
        <v>0</v>
      </c>
      <c r="T420" s="243">
        <v>0</v>
      </c>
      <c r="U420" s="230">
        <v>0</v>
      </c>
      <c r="V420" s="230">
        <v>0</v>
      </c>
      <c r="W420" s="242">
        <v>0</v>
      </c>
      <c r="X420" s="243">
        <v>0</v>
      </c>
      <c r="Y420" s="230">
        <v>0</v>
      </c>
      <c r="Z420" s="230">
        <v>0</v>
      </c>
      <c r="AA420" s="230">
        <v>0</v>
      </c>
      <c r="AB420" s="243">
        <f t="shared" si="33"/>
        <v>0</v>
      </c>
      <c r="AC420" s="230">
        <f t="shared" si="33"/>
        <v>0</v>
      </c>
      <c r="AD420" s="230">
        <f t="shared" si="33"/>
        <v>0</v>
      </c>
      <c r="AE420" s="230">
        <f t="shared" si="32"/>
        <v>0</v>
      </c>
      <c r="AF420" s="231">
        <f t="shared" si="34"/>
        <v>1</v>
      </c>
    </row>
    <row r="421" spans="2:32" hidden="1" outlineLevel="1" x14ac:dyDescent="0.25">
      <c r="B421" s="232" t="s">
        <v>779</v>
      </c>
      <c r="C421" s="231">
        <v>1</v>
      </c>
      <c r="D421" s="230">
        <v>0</v>
      </c>
      <c r="E421" s="230">
        <v>0</v>
      </c>
      <c r="F421" s="230">
        <v>0</v>
      </c>
      <c r="G421" s="242">
        <v>0</v>
      </c>
      <c r="H421" s="243">
        <v>0</v>
      </c>
      <c r="I421" s="230">
        <v>0</v>
      </c>
      <c r="J421" s="230">
        <v>0</v>
      </c>
      <c r="K421" s="242">
        <v>0</v>
      </c>
      <c r="L421" s="243">
        <v>0</v>
      </c>
      <c r="M421" s="230">
        <v>0</v>
      </c>
      <c r="N421" s="230">
        <v>0</v>
      </c>
      <c r="O421" s="242">
        <v>0</v>
      </c>
      <c r="P421" s="243">
        <v>0</v>
      </c>
      <c r="Q421" s="230">
        <v>0</v>
      </c>
      <c r="R421" s="230">
        <v>0</v>
      </c>
      <c r="S421" s="242">
        <v>0</v>
      </c>
      <c r="T421" s="243">
        <v>0</v>
      </c>
      <c r="U421" s="230">
        <v>0</v>
      </c>
      <c r="V421" s="230">
        <v>0</v>
      </c>
      <c r="W421" s="242">
        <v>0</v>
      </c>
      <c r="X421" s="243">
        <v>0</v>
      </c>
      <c r="Y421" s="230">
        <v>0</v>
      </c>
      <c r="Z421" s="230">
        <v>0</v>
      </c>
      <c r="AA421" s="230">
        <v>0</v>
      </c>
      <c r="AB421" s="243">
        <f t="shared" si="33"/>
        <v>0</v>
      </c>
      <c r="AC421" s="230">
        <f t="shared" si="33"/>
        <v>0</v>
      </c>
      <c r="AD421" s="230">
        <f t="shared" si="33"/>
        <v>0</v>
      </c>
      <c r="AE421" s="230">
        <f t="shared" si="32"/>
        <v>0</v>
      </c>
      <c r="AF421" s="231">
        <f t="shared" si="34"/>
        <v>1</v>
      </c>
    </row>
    <row r="422" spans="2:32" hidden="1" outlineLevel="1" x14ac:dyDescent="0.25">
      <c r="B422" s="232" t="s">
        <v>780</v>
      </c>
      <c r="C422" s="231">
        <v>1</v>
      </c>
      <c r="D422" s="230">
        <v>0</v>
      </c>
      <c r="E422" s="230">
        <v>0</v>
      </c>
      <c r="F422" s="230">
        <v>0</v>
      </c>
      <c r="G422" s="242">
        <v>0</v>
      </c>
      <c r="H422" s="243">
        <v>0</v>
      </c>
      <c r="I422" s="230">
        <v>0</v>
      </c>
      <c r="J422" s="230">
        <v>0</v>
      </c>
      <c r="K422" s="242">
        <v>0</v>
      </c>
      <c r="L422" s="243">
        <v>0</v>
      </c>
      <c r="M422" s="230">
        <v>0</v>
      </c>
      <c r="N422" s="230">
        <v>0</v>
      </c>
      <c r="O422" s="242">
        <v>0</v>
      </c>
      <c r="P422" s="243">
        <v>0</v>
      </c>
      <c r="Q422" s="230">
        <v>0</v>
      </c>
      <c r="R422" s="230">
        <v>0</v>
      </c>
      <c r="S422" s="242">
        <v>0</v>
      </c>
      <c r="T422" s="243">
        <v>0</v>
      </c>
      <c r="U422" s="230">
        <v>0</v>
      </c>
      <c r="V422" s="230">
        <v>0</v>
      </c>
      <c r="W422" s="242">
        <v>0</v>
      </c>
      <c r="X422" s="243">
        <v>0</v>
      </c>
      <c r="Y422" s="230">
        <v>0</v>
      </c>
      <c r="Z422" s="230">
        <v>0</v>
      </c>
      <c r="AA422" s="230">
        <v>0</v>
      </c>
      <c r="AB422" s="243">
        <f t="shared" si="33"/>
        <v>0</v>
      </c>
      <c r="AC422" s="230">
        <f t="shared" si="33"/>
        <v>0</v>
      </c>
      <c r="AD422" s="230">
        <f t="shared" si="33"/>
        <v>0</v>
      </c>
      <c r="AE422" s="230">
        <f t="shared" si="32"/>
        <v>0</v>
      </c>
      <c r="AF422" s="231">
        <f t="shared" si="34"/>
        <v>1</v>
      </c>
    </row>
    <row r="423" spans="2:32" hidden="1" outlineLevel="1" x14ac:dyDescent="0.25">
      <c r="B423" s="232" t="s">
        <v>781</v>
      </c>
      <c r="C423" s="231">
        <v>1</v>
      </c>
      <c r="D423" s="230">
        <v>0</v>
      </c>
      <c r="E423" s="230">
        <v>0</v>
      </c>
      <c r="F423" s="230">
        <v>0</v>
      </c>
      <c r="G423" s="242">
        <v>0</v>
      </c>
      <c r="H423" s="243">
        <v>0</v>
      </c>
      <c r="I423" s="230">
        <v>0</v>
      </c>
      <c r="J423" s="230">
        <v>0</v>
      </c>
      <c r="K423" s="242">
        <v>0</v>
      </c>
      <c r="L423" s="243">
        <v>0</v>
      </c>
      <c r="M423" s="230">
        <v>0</v>
      </c>
      <c r="N423" s="230">
        <v>0</v>
      </c>
      <c r="O423" s="242">
        <v>0</v>
      </c>
      <c r="P423" s="243">
        <v>0</v>
      </c>
      <c r="Q423" s="230">
        <v>0</v>
      </c>
      <c r="R423" s="230">
        <v>0</v>
      </c>
      <c r="S423" s="242">
        <v>0</v>
      </c>
      <c r="T423" s="243">
        <v>0</v>
      </c>
      <c r="U423" s="230">
        <v>0</v>
      </c>
      <c r="V423" s="230">
        <v>0</v>
      </c>
      <c r="W423" s="242">
        <v>0</v>
      </c>
      <c r="X423" s="243">
        <v>0</v>
      </c>
      <c r="Y423" s="230">
        <v>0</v>
      </c>
      <c r="Z423" s="230">
        <v>0</v>
      </c>
      <c r="AA423" s="230">
        <v>0</v>
      </c>
      <c r="AB423" s="243">
        <f t="shared" si="33"/>
        <v>0</v>
      </c>
      <c r="AC423" s="230">
        <f t="shared" si="33"/>
        <v>0</v>
      </c>
      <c r="AD423" s="230">
        <f t="shared" si="33"/>
        <v>0</v>
      </c>
      <c r="AE423" s="230">
        <f t="shared" si="32"/>
        <v>0</v>
      </c>
      <c r="AF423" s="231">
        <f t="shared" si="34"/>
        <v>1</v>
      </c>
    </row>
    <row r="424" spans="2:32" hidden="1" outlineLevel="1" x14ac:dyDescent="0.25">
      <c r="B424" s="232" t="s">
        <v>782</v>
      </c>
      <c r="C424" s="231">
        <v>1</v>
      </c>
      <c r="D424" s="230">
        <v>0</v>
      </c>
      <c r="E424" s="230">
        <v>0</v>
      </c>
      <c r="F424" s="230">
        <v>0</v>
      </c>
      <c r="G424" s="242">
        <v>0</v>
      </c>
      <c r="H424" s="243">
        <v>0</v>
      </c>
      <c r="I424" s="230">
        <v>0</v>
      </c>
      <c r="J424" s="230">
        <v>0</v>
      </c>
      <c r="K424" s="242">
        <v>0</v>
      </c>
      <c r="L424" s="243">
        <v>0</v>
      </c>
      <c r="M424" s="230">
        <v>0</v>
      </c>
      <c r="N424" s="230">
        <v>0</v>
      </c>
      <c r="O424" s="242">
        <v>0</v>
      </c>
      <c r="P424" s="243">
        <v>0</v>
      </c>
      <c r="Q424" s="230">
        <v>0</v>
      </c>
      <c r="R424" s="230">
        <v>0</v>
      </c>
      <c r="S424" s="242">
        <v>0</v>
      </c>
      <c r="T424" s="243">
        <v>0</v>
      </c>
      <c r="U424" s="230">
        <v>0</v>
      </c>
      <c r="V424" s="230">
        <v>0</v>
      </c>
      <c r="W424" s="242">
        <v>0</v>
      </c>
      <c r="X424" s="243">
        <v>0</v>
      </c>
      <c r="Y424" s="230">
        <v>0</v>
      </c>
      <c r="Z424" s="230">
        <v>0</v>
      </c>
      <c r="AA424" s="230">
        <v>0</v>
      </c>
      <c r="AB424" s="243">
        <f t="shared" si="33"/>
        <v>0</v>
      </c>
      <c r="AC424" s="230">
        <f t="shared" si="33"/>
        <v>0</v>
      </c>
      <c r="AD424" s="230">
        <f t="shared" si="33"/>
        <v>0</v>
      </c>
      <c r="AE424" s="230">
        <f t="shared" si="32"/>
        <v>0</v>
      </c>
      <c r="AF424" s="231">
        <f t="shared" si="34"/>
        <v>1</v>
      </c>
    </row>
    <row r="425" spans="2:32" hidden="1" outlineLevel="1" x14ac:dyDescent="0.25">
      <c r="B425" s="232" t="s">
        <v>783</v>
      </c>
      <c r="C425" s="231">
        <v>1</v>
      </c>
      <c r="D425" s="230">
        <v>0</v>
      </c>
      <c r="E425" s="230">
        <v>0</v>
      </c>
      <c r="F425" s="230">
        <v>0</v>
      </c>
      <c r="G425" s="242">
        <v>0</v>
      </c>
      <c r="H425" s="243">
        <v>0</v>
      </c>
      <c r="I425" s="230">
        <v>0</v>
      </c>
      <c r="J425" s="230">
        <v>0</v>
      </c>
      <c r="K425" s="242">
        <v>0</v>
      </c>
      <c r="L425" s="243">
        <v>0</v>
      </c>
      <c r="M425" s="230">
        <v>0</v>
      </c>
      <c r="N425" s="230">
        <v>0</v>
      </c>
      <c r="O425" s="242">
        <v>0</v>
      </c>
      <c r="P425" s="243">
        <v>0</v>
      </c>
      <c r="Q425" s="230">
        <v>0</v>
      </c>
      <c r="R425" s="230">
        <v>0</v>
      </c>
      <c r="S425" s="242">
        <v>0</v>
      </c>
      <c r="T425" s="243">
        <v>0</v>
      </c>
      <c r="U425" s="230">
        <v>0</v>
      </c>
      <c r="V425" s="230">
        <v>0</v>
      </c>
      <c r="W425" s="242">
        <v>0</v>
      </c>
      <c r="X425" s="243">
        <v>0</v>
      </c>
      <c r="Y425" s="230">
        <v>0</v>
      </c>
      <c r="Z425" s="230">
        <v>0</v>
      </c>
      <c r="AA425" s="230">
        <v>0</v>
      </c>
      <c r="AB425" s="243">
        <f t="shared" si="33"/>
        <v>0</v>
      </c>
      <c r="AC425" s="230">
        <f t="shared" si="33"/>
        <v>0</v>
      </c>
      <c r="AD425" s="230">
        <f t="shared" si="33"/>
        <v>0</v>
      </c>
      <c r="AE425" s="230">
        <f t="shared" si="32"/>
        <v>0</v>
      </c>
      <c r="AF425" s="231">
        <f t="shared" si="34"/>
        <v>1</v>
      </c>
    </row>
    <row r="426" spans="2:32" hidden="1" outlineLevel="1" x14ac:dyDescent="0.25">
      <c r="B426" s="232" t="s">
        <v>784</v>
      </c>
      <c r="C426" s="231">
        <v>1</v>
      </c>
      <c r="D426" s="230">
        <v>0</v>
      </c>
      <c r="E426" s="230">
        <v>0</v>
      </c>
      <c r="F426" s="230">
        <v>0</v>
      </c>
      <c r="G426" s="242">
        <v>0</v>
      </c>
      <c r="H426" s="243">
        <v>0</v>
      </c>
      <c r="I426" s="230">
        <v>0</v>
      </c>
      <c r="J426" s="230">
        <v>0</v>
      </c>
      <c r="K426" s="242">
        <v>0</v>
      </c>
      <c r="L426" s="243">
        <v>0</v>
      </c>
      <c r="M426" s="230">
        <v>0</v>
      </c>
      <c r="N426" s="230">
        <v>0</v>
      </c>
      <c r="O426" s="242">
        <v>0</v>
      </c>
      <c r="P426" s="243">
        <v>0</v>
      </c>
      <c r="Q426" s="230">
        <v>0</v>
      </c>
      <c r="R426" s="230">
        <v>0</v>
      </c>
      <c r="S426" s="242">
        <v>0</v>
      </c>
      <c r="T426" s="243">
        <v>0</v>
      </c>
      <c r="U426" s="230">
        <v>0</v>
      </c>
      <c r="V426" s="230">
        <v>0</v>
      </c>
      <c r="W426" s="242">
        <v>0</v>
      </c>
      <c r="X426" s="243">
        <v>0</v>
      </c>
      <c r="Y426" s="230">
        <v>0</v>
      </c>
      <c r="Z426" s="230">
        <v>0</v>
      </c>
      <c r="AA426" s="230">
        <v>0</v>
      </c>
      <c r="AB426" s="243">
        <f t="shared" si="33"/>
        <v>0</v>
      </c>
      <c r="AC426" s="230">
        <f t="shared" si="33"/>
        <v>0</v>
      </c>
      <c r="AD426" s="230">
        <f t="shared" si="33"/>
        <v>0</v>
      </c>
      <c r="AE426" s="230">
        <f t="shared" si="32"/>
        <v>0</v>
      </c>
      <c r="AF426" s="231">
        <f t="shared" si="34"/>
        <v>1</v>
      </c>
    </row>
    <row r="427" spans="2:32" hidden="1" outlineLevel="1" x14ac:dyDescent="0.25">
      <c r="B427" s="232" t="s">
        <v>785</v>
      </c>
      <c r="C427" s="231">
        <v>1</v>
      </c>
      <c r="D427" s="230">
        <v>0</v>
      </c>
      <c r="E427" s="230">
        <v>0</v>
      </c>
      <c r="F427" s="230">
        <v>0</v>
      </c>
      <c r="G427" s="242">
        <v>0</v>
      </c>
      <c r="H427" s="243">
        <v>0</v>
      </c>
      <c r="I427" s="230">
        <v>0</v>
      </c>
      <c r="J427" s="230">
        <v>0</v>
      </c>
      <c r="K427" s="242">
        <v>0</v>
      </c>
      <c r="L427" s="243">
        <v>0</v>
      </c>
      <c r="M427" s="230">
        <v>0</v>
      </c>
      <c r="N427" s="230">
        <v>0</v>
      </c>
      <c r="O427" s="242">
        <v>0</v>
      </c>
      <c r="P427" s="243">
        <v>0</v>
      </c>
      <c r="Q427" s="230">
        <v>0</v>
      </c>
      <c r="R427" s="230">
        <v>0</v>
      </c>
      <c r="S427" s="242">
        <v>0</v>
      </c>
      <c r="T427" s="243">
        <v>0</v>
      </c>
      <c r="U427" s="230">
        <v>0</v>
      </c>
      <c r="V427" s="230">
        <v>0</v>
      </c>
      <c r="W427" s="242">
        <v>0</v>
      </c>
      <c r="X427" s="243">
        <v>0</v>
      </c>
      <c r="Y427" s="230">
        <v>0</v>
      </c>
      <c r="Z427" s="230">
        <v>0</v>
      </c>
      <c r="AA427" s="230">
        <v>0</v>
      </c>
      <c r="AB427" s="243">
        <f t="shared" si="33"/>
        <v>0</v>
      </c>
      <c r="AC427" s="230">
        <f t="shared" si="33"/>
        <v>0</v>
      </c>
      <c r="AD427" s="230">
        <f t="shared" si="33"/>
        <v>0</v>
      </c>
      <c r="AE427" s="230">
        <f t="shared" si="32"/>
        <v>0</v>
      </c>
      <c r="AF427" s="231">
        <f t="shared" si="34"/>
        <v>1</v>
      </c>
    </row>
    <row r="428" spans="2:32" hidden="1" outlineLevel="1" x14ac:dyDescent="0.25">
      <c r="B428" s="232" t="s">
        <v>786</v>
      </c>
      <c r="C428" s="231">
        <v>1</v>
      </c>
      <c r="D428" s="230">
        <v>0</v>
      </c>
      <c r="E428" s="230">
        <v>0</v>
      </c>
      <c r="F428" s="230">
        <v>0</v>
      </c>
      <c r="G428" s="242">
        <v>0</v>
      </c>
      <c r="H428" s="243">
        <v>0</v>
      </c>
      <c r="I428" s="230">
        <v>0</v>
      </c>
      <c r="J428" s="230">
        <v>0</v>
      </c>
      <c r="K428" s="242">
        <v>0</v>
      </c>
      <c r="L428" s="243">
        <v>0</v>
      </c>
      <c r="M428" s="230">
        <v>0</v>
      </c>
      <c r="N428" s="230">
        <v>0</v>
      </c>
      <c r="O428" s="242">
        <v>0</v>
      </c>
      <c r="P428" s="243">
        <v>0</v>
      </c>
      <c r="Q428" s="230">
        <v>0</v>
      </c>
      <c r="R428" s="230">
        <v>0</v>
      </c>
      <c r="S428" s="242">
        <v>0</v>
      </c>
      <c r="T428" s="243">
        <v>0</v>
      </c>
      <c r="U428" s="230">
        <v>0</v>
      </c>
      <c r="V428" s="230">
        <v>0</v>
      </c>
      <c r="W428" s="242">
        <v>0</v>
      </c>
      <c r="X428" s="243">
        <v>0</v>
      </c>
      <c r="Y428" s="230">
        <v>0</v>
      </c>
      <c r="Z428" s="230">
        <v>0</v>
      </c>
      <c r="AA428" s="230">
        <v>0</v>
      </c>
      <c r="AB428" s="243">
        <f t="shared" si="33"/>
        <v>0</v>
      </c>
      <c r="AC428" s="230">
        <f t="shared" si="33"/>
        <v>0</v>
      </c>
      <c r="AD428" s="230">
        <f t="shared" si="33"/>
        <v>0</v>
      </c>
      <c r="AE428" s="230">
        <f t="shared" si="32"/>
        <v>0</v>
      </c>
      <c r="AF428" s="231">
        <f t="shared" si="34"/>
        <v>1</v>
      </c>
    </row>
    <row r="429" spans="2:32" hidden="1" outlineLevel="1" x14ac:dyDescent="0.25">
      <c r="B429" s="232" t="s">
        <v>787</v>
      </c>
      <c r="C429" s="231">
        <v>1</v>
      </c>
      <c r="D429" s="230">
        <v>0</v>
      </c>
      <c r="E429" s="230">
        <v>0</v>
      </c>
      <c r="F429" s="230">
        <v>0</v>
      </c>
      <c r="G429" s="242">
        <v>0</v>
      </c>
      <c r="H429" s="243">
        <v>0</v>
      </c>
      <c r="I429" s="230">
        <v>0</v>
      </c>
      <c r="J429" s="230">
        <v>0</v>
      </c>
      <c r="K429" s="242">
        <v>0</v>
      </c>
      <c r="L429" s="243">
        <v>0</v>
      </c>
      <c r="M429" s="230">
        <v>0</v>
      </c>
      <c r="N429" s="230">
        <v>0</v>
      </c>
      <c r="O429" s="242">
        <v>0</v>
      </c>
      <c r="P429" s="243">
        <v>0</v>
      </c>
      <c r="Q429" s="230">
        <v>0</v>
      </c>
      <c r="R429" s="230">
        <v>0</v>
      </c>
      <c r="S429" s="242">
        <v>0</v>
      </c>
      <c r="T429" s="243">
        <v>0</v>
      </c>
      <c r="U429" s="230">
        <v>0</v>
      </c>
      <c r="V429" s="230">
        <v>0</v>
      </c>
      <c r="W429" s="242">
        <v>0</v>
      </c>
      <c r="X429" s="243">
        <v>0</v>
      </c>
      <c r="Y429" s="230">
        <v>0</v>
      </c>
      <c r="Z429" s="230">
        <v>0</v>
      </c>
      <c r="AA429" s="230">
        <v>0</v>
      </c>
      <c r="AB429" s="243">
        <f t="shared" si="33"/>
        <v>0</v>
      </c>
      <c r="AC429" s="230">
        <f t="shared" si="33"/>
        <v>0</v>
      </c>
      <c r="AD429" s="230">
        <f t="shared" si="33"/>
        <v>0</v>
      </c>
      <c r="AE429" s="230">
        <f t="shared" si="32"/>
        <v>0</v>
      </c>
      <c r="AF429" s="231">
        <f t="shared" si="34"/>
        <v>1</v>
      </c>
    </row>
    <row r="430" spans="2:32" hidden="1" outlineLevel="1" x14ac:dyDescent="0.25">
      <c r="B430" s="232" t="s">
        <v>788</v>
      </c>
      <c r="C430" s="231">
        <v>1</v>
      </c>
      <c r="D430" s="230">
        <v>0</v>
      </c>
      <c r="E430" s="230">
        <v>0</v>
      </c>
      <c r="F430" s="230">
        <v>0</v>
      </c>
      <c r="G430" s="242">
        <v>0</v>
      </c>
      <c r="H430" s="243">
        <v>0</v>
      </c>
      <c r="I430" s="230">
        <v>0</v>
      </c>
      <c r="J430" s="230">
        <v>0</v>
      </c>
      <c r="K430" s="242">
        <v>0</v>
      </c>
      <c r="L430" s="243">
        <v>0</v>
      </c>
      <c r="M430" s="230">
        <v>0</v>
      </c>
      <c r="N430" s="230">
        <v>0</v>
      </c>
      <c r="O430" s="242">
        <v>0</v>
      </c>
      <c r="P430" s="243">
        <v>0</v>
      </c>
      <c r="Q430" s="230">
        <v>0</v>
      </c>
      <c r="R430" s="230">
        <v>0</v>
      </c>
      <c r="S430" s="242">
        <v>0</v>
      </c>
      <c r="T430" s="243">
        <v>0</v>
      </c>
      <c r="U430" s="230">
        <v>0</v>
      </c>
      <c r="V430" s="230">
        <v>0</v>
      </c>
      <c r="W430" s="242">
        <v>0</v>
      </c>
      <c r="X430" s="243">
        <v>0</v>
      </c>
      <c r="Y430" s="230">
        <v>0</v>
      </c>
      <c r="Z430" s="230">
        <v>0</v>
      </c>
      <c r="AA430" s="230">
        <v>0</v>
      </c>
      <c r="AB430" s="243">
        <f t="shared" si="33"/>
        <v>0</v>
      </c>
      <c r="AC430" s="230">
        <f t="shared" si="33"/>
        <v>0</v>
      </c>
      <c r="AD430" s="230">
        <f t="shared" si="33"/>
        <v>0</v>
      </c>
      <c r="AE430" s="230">
        <f t="shared" si="32"/>
        <v>0</v>
      </c>
      <c r="AF430" s="231">
        <f t="shared" si="34"/>
        <v>1</v>
      </c>
    </row>
    <row r="431" spans="2:32" hidden="1" outlineLevel="1" x14ac:dyDescent="0.25">
      <c r="B431" s="232" t="s">
        <v>789</v>
      </c>
      <c r="C431" s="231">
        <v>1</v>
      </c>
      <c r="D431" s="230">
        <v>0</v>
      </c>
      <c r="E431" s="230">
        <v>0</v>
      </c>
      <c r="F431" s="230">
        <v>0</v>
      </c>
      <c r="G431" s="242">
        <v>0</v>
      </c>
      <c r="H431" s="243">
        <v>0</v>
      </c>
      <c r="I431" s="230">
        <v>0</v>
      </c>
      <c r="J431" s="230">
        <v>0</v>
      </c>
      <c r="K431" s="242">
        <v>0</v>
      </c>
      <c r="L431" s="243">
        <v>0</v>
      </c>
      <c r="M431" s="230">
        <v>0</v>
      </c>
      <c r="N431" s="230">
        <v>0</v>
      </c>
      <c r="O431" s="242">
        <v>0</v>
      </c>
      <c r="P431" s="243">
        <v>0</v>
      </c>
      <c r="Q431" s="230">
        <v>0</v>
      </c>
      <c r="R431" s="230">
        <v>0</v>
      </c>
      <c r="S431" s="242">
        <v>0</v>
      </c>
      <c r="T431" s="243">
        <v>0</v>
      </c>
      <c r="U431" s="230">
        <v>0</v>
      </c>
      <c r="V431" s="230">
        <v>0</v>
      </c>
      <c r="W431" s="242">
        <v>0</v>
      </c>
      <c r="X431" s="243">
        <v>0</v>
      </c>
      <c r="Y431" s="230">
        <v>0</v>
      </c>
      <c r="Z431" s="230">
        <v>0</v>
      </c>
      <c r="AA431" s="230">
        <v>0</v>
      </c>
      <c r="AB431" s="243">
        <f t="shared" si="33"/>
        <v>0</v>
      </c>
      <c r="AC431" s="230">
        <f t="shared" si="33"/>
        <v>0</v>
      </c>
      <c r="AD431" s="230">
        <f t="shared" si="33"/>
        <v>0</v>
      </c>
      <c r="AE431" s="230">
        <f t="shared" si="32"/>
        <v>0</v>
      </c>
      <c r="AF431" s="231">
        <f t="shared" si="34"/>
        <v>1</v>
      </c>
    </row>
    <row r="432" spans="2:32" hidden="1" outlineLevel="1" x14ac:dyDescent="0.25">
      <c r="B432" s="232" t="s">
        <v>790</v>
      </c>
      <c r="C432" s="231">
        <v>1</v>
      </c>
      <c r="D432" s="230">
        <v>0</v>
      </c>
      <c r="E432" s="230">
        <v>0</v>
      </c>
      <c r="F432" s="230">
        <v>0</v>
      </c>
      <c r="G432" s="242">
        <v>0</v>
      </c>
      <c r="H432" s="243">
        <v>0</v>
      </c>
      <c r="I432" s="230">
        <v>0</v>
      </c>
      <c r="J432" s="230">
        <v>0</v>
      </c>
      <c r="K432" s="242">
        <v>0</v>
      </c>
      <c r="L432" s="243">
        <v>0</v>
      </c>
      <c r="M432" s="230">
        <v>0</v>
      </c>
      <c r="N432" s="230">
        <v>0</v>
      </c>
      <c r="O432" s="242">
        <v>0</v>
      </c>
      <c r="P432" s="243">
        <v>0</v>
      </c>
      <c r="Q432" s="230">
        <v>0</v>
      </c>
      <c r="R432" s="230">
        <v>0</v>
      </c>
      <c r="S432" s="242">
        <v>0</v>
      </c>
      <c r="T432" s="243">
        <v>0</v>
      </c>
      <c r="U432" s="230">
        <v>0</v>
      </c>
      <c r="V432" s="230">
        <v>0</v>
      </c>
      <c r="W432" s="242">
        <v>0</v>
      </c>
      <c r="X432" s="243">
        <v>0</v>
      </c>
      <c r="Y432" s="230">
        <v>0</v>
      </c>
      <c r="Z432" s="230">
        <v>0</v>
      </c>
      <c r="AA432" s="230">
        <v>0</v>
      </c>
      <c r="AB432" s="243">
        <f t="shared" si="33"/>
        <v>0</v>
      </c>
      <c r="AC432" s="230">
        <f t="shared" si="33"/>
        <v>0</v>
      </c>
      <c r="AD432" s="230">
        <f t="shared" si="33"/>
        <v>0</v>
      </c>
      <c r="AE432" s="230">
        <f t="shared" si="32"/>
        <v>0</v>
      </c>
      <c r="AF432" s="231">
        <f t="shared" si="34"/>
        <v>1</v>
      </c>
    </row>
    <row r="433" spans="2:32" hidden="1" outlineLevel="1" x14ac:dyDescent="0.25">
      <c r="B433" s="232" t="s">
        <v>791</v>
      </c>
      <c r="C433" s="231">
        <v>1</v>
      </c>
      <c r="D433" s="230">
        <v>0</v>
      </c>
      <c r="E433" s="230">
        <v>0</v>
      </c>
      <c r="F433" s="230">
        <v>0</v>
      </c>
      <c r="G433" s="242">
        <v>0</v>
      </c>
      <c r="H433" s="243">
        <v>0</v>
      </c>
      <c r="I433" s="230">
        <v>0</v>
      </c>
      <c r="J433" s="230">
        <v>0</v>
      </c>
      <c r="K433" s="242">
        <v>0</v>
      </c>
      <c r="L433" s="243">
        <v>0</v>
      </c>
      <c r="M433" s="230">
        <v>0</v>
      </c>
      <c r="N433" s="230">
        <v>0</v>
      </c>
      <c r="O433" s="242">
        <v>0</v>
      </c>
      <c r="P433" s="243">
        <v>0</v>
      </c>
      <c r="Q433" s="230">
        <v>0</v>
      </c>
      <c r="R433" s="230">
        <v>0</v>
      </c>
      <c r="S433" s="242">
        <v>0</v>
      </c>
      <c r="T433" s="243">
        <v>0</v>
      </c>
      <c r="U433" s="230">
        <v>0</v>
      </c>
      <c r="V433" s="230">
        <v>0</v>
      </c>
      <c r="W433" s="242">
        <v>0</v>
      </c>
      <c r="X433" s="243">
        <v>0</v>
      </c>
      <c r="Y433" s="230">
        <v>0</v>
      </c>
      <c r="Z433" s="230">
        <v>0</v>
      </c>
      <c r="AA433" s="230">
        <v>0</v>
      </c>
      <c r="AB433" s="243">
        <f t="shared" si="33"/>
        <v>0</v>
      </c>
      <c r="AC433" s="230">
        <f t="shared" si="33"/>
        <v>0</v>
      </c>
      <c r="AD433" s="230">
        <f t="shared" si="33"/>
        <v>0</v>
      </c>
      <c r="AE433" s="230">
        <f t="shared" si="32"/>
        <v>0</v>
      </c>
      <c r="AF433" s="231">
        <f t="shared" si="34"/>
        <v>1</v>
      </c>
    </row>
    <row r="434" spans="2:32" hidden="1" outlineLevel="1" x14ac:dyDescent="0.25">
      <c r="B434" s="232" t="s">
        <v>792</v>
      </c>
      <c r="C434" s="231">
        <v>1</v>
      </c>
      <c r="D434" s="230">
        <v>0</v>
      </c>
      <c r="E434" s="230">
        <v>0</v>
      </c>
      <c r="F434" s="230">
        <v>0</v>
      </c>
      <c r="G434" s="242">
        <v>0</v>
      </c>
      <c r="H434" s="243">
        <v>0</v>
      </c>
      <c r="I434" s="230">
        <v>0</v>
      </c>
      <c r="J434" s="230">
        <v>0</v>
      </c>
      <c r="K434" s="242">
        <v>0</v>
      </c>
      <c r="L434" s="243">
        <v>0</v>
      </c>
      <c r="M434" s="230">
        <v>0</v>
      </c>
      <c r="N434" s="230">
        <v>0</v>
      </c>
      <c r="O434" s="242">
        <v>0</v>
      </c>
      <c r="P434" s="243">
        <v>0</v>
      </c>
      <c r="Q434" s="230">
        <v>0</v>
      </c>
      <c r="R434" s="230">
        <v>0</v>
      </c>
      <c r="S434" s="242">
        <v>0</v>
      </c>
      <c r="T434" s="243">
        <v>0</v>
      </c>
      <c r="U434" s="230">
        <v>0</v>
      </c>
      <c r="V434" s="230">
        <v>0</v>
      </c>
      <c r="W434" s="242">
        <v>0</v>
      </c>
      <c r="X434" s="243">
        <v>0</v>
      </c>
      <c r="Y434" s="230">
        <v>0</v>
      </c>
      <c r="Z434" s="230">
        <v>0</v>
      </c>
      <c r="AA434" s="230">
        <v>0</v>
      </c>
      <c r="AB434" s="243">
        <f t="shared" si="33"/>
        <v>0</v>
      </c>
      <c r="AC434" s="230">
        <f t="shared" si="33"/>
        <v>0</v>
      </c>
      <c r="AD434" s="230">
        <f t="shared" si="33"/>
        <v>0</v>
      </c>
      <c r="AE434" s="230">
        <f t="shared" si="32"/>
        <v>0</v>
      </c>
      <c r="AF434" s="231">
        <f t="shared" si="34"/>
        <v>1</v>
      </c>
    </row>
    <row r="435" spans="2:32" hidden="1" outlineLevel="1" x14ac:dyDescent="0.25">
      <c r="B435" s="232" t="s">
        <v>793</v>
      </c>
      <c r="C435" s="231">
        <v>1</v>
      </c>
      <c r="D435" s="230">
        <v>0</v>
      </c>
      <c r="E435" s="230">
        <v>0</v>
      </c>
      <c r="F435" s="230">
        <v>0</v>
      </c>
      <c r="G435" s="242">
        <v>0</v>
      </c>
      <c r="H435" s="243">
        <v>0</v>
      </c>
      <c r="I435" s="230">
        <v>0</v>
      </c>
      <c r="J435" s="230">
        <v>0</v>
      </c>
      <c r="K435" s="242">
        <v>0</v>
      </c>
      <c r="L435" s="243">
        <v>0</v>
      </c>
      <c r="M435" s="230">
        <v>0</v>
      </c>
      <c r="N435" s="230">
        <v>0</v>
      </c>
      <c r="O435" s="242">
        <v>0</v>
      </c>
      <c r="P435" s="243">
        <v>0</v>
      </c>
      <c r="Q435" s="230">
        <v>0</v>
      </c>
      <c r="R435" s="230">
        <v>0</v>
      </c>
      <c r="S435" s="242">
        <v>0</v>
      </c>
      <c r="T435" s="243">
        <v>0</v>
      </c>
      <c r="U435" s="230">
        <v>0</v>
      </c>
      <c r="V435" s="230">
        <v>0</v>
      </c>
      <c r="W435" s="242">
        <v>0</v>
      </c>
      <c r="X435" s="243">
        <v>0</v>
      </c>
      <c r="Y435" s="230">
        <v>0</v>
      </c>
      <c r="Z435" s="230">
        <v>0</v>
      </c>
      <c r="AA435" s="230">
        <v>0</v>
      </c>
      <c r="AB435" s="243">
        <f t="shared" si="33"/>
        <v>0</v>
      </c>
      <c r="AC435" s="230">
        <f t="shared" si="33"/>
        <v>0</v>
      </c>
      <c r="AD435" s="230">
        <f t="shared" si="33"/>
        <v>0</v>
      </c>
      <c r="AE435" s="230">
        <f t="shared" si="32"/>
        <v>0</v>
      </c>
      <c r="AF435" s="231">
        <f t="shared" si="34"/>
        <v>1</v>
      </c>
    </row>
    <row r="436" spans="2:32" hidden="1" outlineLevel="1" x14ac:dyDescent="0.25">
      <c r="B436" s="232" t="s">
        <v>794</v>
      </c>
      <c r="C436" s="231">
        <v>1</v>
      </c>
      <c r="D436" s="230">
        <v>0</v>
      </c>
      <c r="E436" s="230">
        <v>0</v>
      </c>
      <c r="F436" s="230">
        <v>0</v>
      </c>
      <c r="G436" s="242">
        <v>0</v>
      </c>
      <c r="H436" s="243">
        <v>0</v>
      </c>
      <c r="I436" s="230">
        <v>0</v>
      </c>
      <c r="J436" s="230">
        <v>0</v>
      </c>
      <c r="K436" s="242">
        <v>0</v>
      </c>
      <c r="L436" s="243">
        <v>0</v>
      </c>
      <c r="M436" s="230">
        <v>0</v>
      </c>
      <c r="N436" s="230">
        <v>0</v>
      </c>
      <c r="O436" s="242">
        <v>0</v>
      </c>
      <c r="P436" s="243">
        <v>0</v>
      </c>
      <c r="Q436" s="230">
        <v>0</v>
      </c>
      <c r="R436" s="230">
        <v>0</v>
      </c>
      <c r="S436" s="242">
        <v>0</v>
      </c>
      <c r="T436" s="243">
        <v>0</v>
      </c>
      <c r="U436" s="230">
        <v>0</v>
      </c>
      <c r="V436" s="230">
        <v>0</v>
      </c>
      <c r="W436" s="242">
        <v>0</v>
      </c>
      <c r="X436" s="243">
        <v>0</v>
      </c>
      <c r="Y436" s="230">
        <v>0</v>
      </c>
      <c r="Z436" s="230">
        <v>0</v>
      </c>
      <c r="AA436" s="230">
        <v>0</v>
      </c>
      <c r="AB436" s="243">
        <f t="shared" si="33"/>
        <v>0</v>
      </c>
      <c r="AC436" s="230">
        <f t="shared" si="33"/>
        <v>0</v>
      </c>
      <c r="AD436" s="230">
        <f t="shared" si="33"/>
        <v>0</v>
      </c>
      <c r="AE436" s="230">
        <f t="shared" si="32"/>
        <v>0</v>
      </c>
      <c r="AF436" s="231">
        <f t="shared" si="34"/>
        <v>1</v>
      </c>
    </row>
    <row r="437" spans="2:32" hidden="1" outlineLevel="1" x14ac:dyDescent="0.25">
      <c r="B437" s="232" t="s">
        <v>795</v>
      </c>
      <c r="C437" s="231">
        <v>1</v>
      </c>
      <c r="D437" s="230">
        <v>0</v>
      </c>
      <c r="E437" s="230">
        <v>0</v>
      </c>
      <c r="F437" s="230">
        <v>0</v>
      </c>
      <c r="G437" s="242">
        <v>0</v>
      </c>
      <c r="H437" s="243">
        <v>0</v>
      </c>
      <c r="I437" s="230">
        <v>0</v>
      </c>
      <c r="J437" s="230">
        <v>0</v>
      </c>
      <c r="K437" s="242">
        <v>0</v>
      </c>
      <c r="L437" s="243">
        <v>0</v>
      </c>
      <c r="M437" s="230">
        <v>0</v>
      </c>
      <c r="N437" s="230">
        <v>0</v>
      </c>
      <c r="O437" s="242">
        <v>0</v>
      </c>
      <c r="P437" s="243">
        <v>0</v>
      </c>
      <c r="Q437" s="230">
        <v>0</v>
      </c>
      <c r="R437" s="230">
        <v>0</v>
      </c>
      <c r="S437" s="242">
        <v>0</v>
      </c>
      <c r="T437" s="243">
        <v>0</v>
      </c>
      <c r="U437" s="230">
        <v>0</v>
      </c>
      <c r="V437" s="230">
        <v>0</v>
      </c>
      <c r="W437" s="242">
        <v>0</v>
      </c>
      <c r="X437" s="243">
        <v>0</v>
      </c>
      <c r="Y437" s="230">
        <v>0</v>
      </c>
      <c r="Z437" s="230">
        <v>0</v>
      </c>
      <c r="AA437" s="230">
        <v>0</v>
      </c>
      <c r="AB437" s="243">
        <f t="shared" si="33"/>
        <v>0</v>
      </c>
      <c r="AC437" s="230">
        <f t="shared" si="33"/>
        <v>0</v>
      </c>
      <c r="AD437" s="230">
        <f t="shared" si="33"/>
        <v>0</v>
      </c>
      <c r="AE437" s="230">
        <f t="shared" si="32"/>
        <v>0</v>
      </c>
      <c r="AF437" s="231">
        <f t="shared" si="34"/>
        <v>1</v>
      </c>
    </row>
    <row r="438" spans="2:32" hidden="1" outlineLevel="1" x14ac:dyDescent="0.25">
      <c r="B438" s="232" t="s">
        <v>796</v>
      </c>
      <c r="C438" s="231">
        <v>1</v>
      </c>
      <c r="D438" s="230">
        <v>0</v>
      </c>
      <c r="E438" s="230">
        <v>0</v>
      </c>
      <c r="F438" s="230">
        <v>0</v>
      </c>
      <c r="G438" s="242">
        <v>0</v>
      </c>
      <c r="H438" s="243">
        <v>0</v>
      </c>
      <c r="I438" s="230">
        <v>0</v>
      </c>
      <c r="J438" s="230">
        <v>0</v>
      </c>
      <c r="K438" s="242">
        <v>0</v>
      </c>
      <c r="L438" s="243">
        <v>0</v>
      </c>
      <c r="M438" s="230">
        <v>0</v>
      </c>
      <c r="N438" s="230">
        <v>0</v>
      </c>
      <c r="O438" s="242">
        <v>0</v>
      </c>
      <c r="P438" s="243">
        <v>0</v>
      </c>
      <c r="Q438" s="230">
        <v>0</v>
      </c>
      <c r="R438" s="230">
        <v>0</v>
      </c>
      <c r="S438" s="242">
        <v>0</v>
      </c>
      <c r="T438" s="243">
        <v>0</v>
      </c>
      <c r="U438" s="230">
        <v>0</v>
      </c>
      <c r="V438" s="230">
        <v>0</v>
      </c>
      <c r="W438" s="242">
        <v>0</v>
      </c>
      <c r="X438" s="243">
        <v>0</v>
      </c>
      <c r="Y438" s="230">
        <v>0</v>
      </c>
      <c r="Z438" s="230">
        <v>0</v>
      </c>
      <c r="AA438" s="230">
        <v>0</v>
      </c>
      <c r="AB438" s="243">
        <f t="shared" si="33"/>
        <v>0</v>
      </c>
      <c r="AC438" s="230">
        <f t="shared" si="33"/>
        <v>0</v>
      </c>
      <c r="AD438" s="230">
        <f t="shared" si="33"/>
        <v>0</v>
      </c>
      <c r="AE438" s="230">
        <f t="shared" si="32"/>
        <v>0</v>
      </c>
      <c r="AF438" s="231">
        <f t="shared" si="34"/>
        <v>1</v>
      </c>
    </row>
    <row r="439" spans="2:32" hidden="1" outlineLevel="1" x14ac:dyDescent="0.25">
      <c r="B439" s="232" t="s">
        <v>797</v>
      </c>
      <c r="C439" s="231">
        <v>1</v>
      </c>
      <c r="D439" s="230">
        <v>0</v>
      </c>
      <c r="E439" s="230">
        <v>0</v>
      </c>
      <c r="F439" s="230">
        <v>0</v>
      </c>
      <c r="G439" s="242">
        <v>0</v>
      </c>
      <c r="H439" s="243">
        <v>0</v>
      </c>
      <c r="I439" s="230">
        <v>0</v>
      </c>
      <c r="J439" s="230">
        <v>0</v>
      </c>
      <c r="K439" s="242">
        <v>0</v>
      </c>
      <c r="L439" s="243">
        <v>0</v>
      </c>
      <c r="M439" s="230">
        <v>0</v>
      </c>
      <c r="N439" s="230">
        <v>0</v>
      </c>
      <c r="O439" s="242">
        <v>0</v>
      </c>
      <c r="P439" s="243">
        <v>0</v>
      </c>
      <c r="Q439" s="230">
        <v>0</v>
      </c>
      <c r="R439" s="230">
        <v>0</v>
      </c>
      <c r="S439" s="242">
        <v>0</v>
      </c>
      <c r="T439" s="243">
        <v>0</v>
      </c>
      <c r="U439" s="230">
        <v>0</v>
      </c>
      <c r="V439" s="230">
        <v>0</v>
      </c>
      <c r="W439" s="242">
        <v>0</v>
      </c>
      <c r="X439" s="243">
        <v>0</v>
      </c>
      <c r="Y439" s="230">
        <v>0</v>
      </c>
      <c r="Z439" s="230">
        <v>0</v>
      </c>
      <c r="AA439" s="230">
        <v>0</v>
      </c>
      <c r="AB439" s="243">
        <f t="shared" si="33"/>
        <v>0</v>
      </c>
      <c r="AC439" s="230">
        <f t="shared" si="33"/>
        <v>0</v>
      </c>
      <c r="AD439" s="230">
        <f t="shared" si="33"/>
        <v>0</v>
      </c>
      <c r="AE439" s="230">
        <f t="shared" si="32"/>
        <v>0</v>
      </c>
      <c r="AF439" s="231">
        <f t="shared" si="34"/>
        <v>1</v>
      </c>
    </row>
    <row r="440" spans="2:32" hidden="1" outlineLevel="1" x14ac:dyDescent="0.25">
      <c r="B440" s="232" t="s">
        <v>798</v>
      </c>
      <c r="C440" s="231">
        <v>1</v>
      </c>
      <c r="D440" s="230">
        <v>0</v>
      </c>
      <c r="E440" s="230">
        <v>0</v>
      </c>
      <c r="F440" s="230">
        <v>0</v>
      </c>
      <c r="G440" s="242">
        <v>0</v>
      </c>
      <c r="H440" s="243">
        <v>0</v>
      </c>
      <c r="I440" s="230">
        <v>0</v>
      </c>
      <c r="J440" s="230">
        <v>0</v>
      </c>
      <c r="K440" s="242">
        <v>0</v>
      </c>
      <c r="L440" s="243">
        <v>0</v>
      </c>
      <c r="M440" s="230">
        <v>0</v>
      </c>
      <c r="N440" s="230">
        <v>0</v>
      </c>
      <c r="O440" s="242">
        <v>0</v>
      </c>
      <c r="P440" s="243">
        <v>0</v>
      </c>
      <c r="Q440" s="230">
        <v>0</v>
      </c>
      <c r="R440" s="230">
        <v>0</v>
      </c>
      <c r="S440" s="242">
        <v>0</v>
      </c>
      <c r="T440" s="243">
        <v>0</v>
      </c>
      <c r="U440" s="230">
        <v>0</v>
      </c>
      <c r="V440" s="230">
        <v>0</v>
      </c>
      <c r="W440" s="242">
        <v>0</v>
      </c>
      <c r="X440" s="243">
        <v>0</v>
      </c>
      <c r="Y440" s="230">
        <v>0</v>
      </c>
      <c r="Z440" s="230">
        <v>0</v>
      </c>
      <c r="AA440" s="230">
        <v>0</v>
      </c>
      <c r="AB440" s="243">
        <f t="shared" si="33"/>
        <v>0</v>
      </c>
      <c r="AC440" s="230">
        <f t="shared" si="33"/>
        <v>0</v>
      </c>
      <c r="AD440" s="230">
        <f t="shared" si="33"/>
        <v>0</v>
      </c>
      <c r="AE440" s="230">
        <f t="shared" si="32"/>
        <v>0</v>
      </c>
      <c r="AF440" s="231">
        <f t="shared" si="34"/>
        <v>1</v>
      </c>
    </row>
    <row r="441" spans="2:32" hidden="1" outlineLevel="1" x14ac:dyDescent="0.25">
      <c r="B441" s="232" t="s">
        <v>799</v>
      </c>
      <c r="C441" s="231">
        <v>1</v>
      </c>
      <c r="D441" s="230">
        <v>0</v>
      </c>
      <c r="E441" s="230">
        <v>0</v>
      </c>
      <c r="F441" s="230">
        <v>0</v>
      </c>
      <c r="G441" s="242">
        <v>0</v>
      </c>
      <c r="H441" s="243">
        <v>0</v>
      </c>
      <c r="I441" s="230">
        <v>0</v>
      </c>
      <c r="J441" s="230">
        <v>0</v>
      </c>
      <c r="K441" s="242">
        <v>0</v>
      </c>
      <c r="L441" s="243">
        <v>0</v>
      </c>
      <c r="M441" s="230">
        <v>0</v>
      </c>
      <c r="N441" s="230">
        <v>0</v>
      </c>
      <c r="O441" s="242">
        <v>0</v>
      </c>
      <c r="P441" s="243">
        <v>0</v>
      </c>
      <c r="Q441" s="230">
        <v>0</v>
      </c>
      <c r="R441" s="230">
        <v>0</v>
      </c>
      <c r="S441" s="242">
        <v>0</v>
      </c>
      <c r="T441" s="243">
        <v>0</v>
      </c>
      <c r="U441" s="230">
        <v>0</v>
      </c>
      <c r="V441" s="230">
        <v>0</v>
      </c>
      <c r="W441" s="242">
        <v>0</v>
      </c>
      <c r="X441" s="243">
        <v>0</v>
      </c>
      <c r="Y441" s="230">
        <v>0</v>
      </c>
      <c r="Z441" s="230">
        <v>0</v>
      </c>
      <c r="AA441" s="230">
        <v>0</v>
      </c>
      <c r="AB441" s="243">
        <f t="shared" si="33"/>
        <v>0</v>
      </c>
      <c r="AC441" s="230">
        <f t="shared" si="33"/>
        <v>0</v>
      </c>
      <c r="AD441" s="230">
        <f t="shared" si="33"/>
        <v>0</v>
      </c>
      <c r="AE441" s="230">
        <f t="shared" si="32"/>
        <v>0</v>
      </c>
      <c r="AF441" s="231">
        <f t="shared" si="34"/>
        <v>1</v>
      </c>
    </row>
    <row r="442" spans="2:32" hidden="1" outlineLevel="1" x14ac:dyDescent="0.25">
      <c r="B442" s="232" t="s">
        <v>800</v>
      </c>
      <c r="C442" s="231">
        <v>1</v>
      </c>
      <c r="D442" s="230">
        <v>0</v>
      </c>
      <c r="E442" s="230">
        <v>0</v>
      </c>
      <c r="F442" s="230">
        <v>0</v>
      </c>
      <c r="G442" s="242">
        <v>0</v>
      </c>
      <c r="H442" s="243">
        <v>0</v>
      </c>
      <c r="I442" s="230">
        <v>0</v>
      </c>
      <c r="J442" s="230">
        <v>0</v>
      </c>
      <c r="K442" s="242">
        <v>0</v>
      </c>
      <c r="L442" s="243">
        <v>0</v>
      </c>
      <c r="M442" s="230">
        <v>0</v>
      </c>
      <c r="N442" s="230">
        <v>0</v>
      </c>
      <c r="O442" s="242">
        <v>0</v>
      </c>
      <c r="P442" s="243">
        <v>0</v>
      </c>
      <c r="Q442" s="230">
        <v>0</v>
      </c>
      <c r="R442" s="230">
        <v>0</v>
      </c>
      <c r="S442" s="242">
        <v>0</v>
      </c>
      <c r="T442" s="243">
        <v>0</v>
      </c>
      <c r="U442" s="230">
        <v>0</v>
      </c>
      <c r="V442" s="230">
        <v>0</v>
      </c>
      <c r="W442" s="242">
        <v>0</v>
      </c>
      <c r="X442" s="243">
        <v>0</v>
      </c>
      <c r="Y442" s="230">
        <v>0</v>
      </c>
      <c r="Z442" s="230">
        <v>0</v>
      </c>
      <c r="AA442" s="230">
        <v>0</v>
      </c>
      <c r="AB442" s="243">
        <f t="shared" si="33"/>
        <v>0</v>
      </c>
      <c r="AC442" s="230">
        <f t="shared" si="33"/>
        <v>0</v>
      </c>
      <c r="AD442" s="230">
        <f t="shared" si="33"/>
        <v>0</v>
      </c>
      <c r="AE442" s="230">
        <f t="shared" si="32"/>
        <v>0</v>
      </c>
      <c r="AF442" s="231">
        <f t="shared" si="34"/>
        <v>1</v>
      </c>
    </row>
    <row r="443" spans="2:32" hidden="1" outlineLevel="1" x14ac:dyDescent="0.25">
      <c r="B443" s="232" t="s">
        <v>801</v>
      </c>
      <c r="C443" s="231">
        <v>1</v>
      </c>
      <c r="D443" s="230">
        <v>0</v>
      </c>
      <c r="E443" s="230">
        <v>0</v>
      </c>
      <c r="F443" s="230">
        <v>0</v>
      </c>
      <c r="G443" s="242">
        <v>0</v>
      </c>
      <c r="H443" s="243">
        <v>0</v>
      </c>
      <c r="I443" s="230">
        <v>0</v>
      </c>
      <c r="J443" s="230">
        <v>0</v>
      </c>
      <c r="K443" s="242">
        <v>0</v>
      </c>
      <c r="L443" s="243">
        <v>0</v>
      </c>
      <c r="M443" s="230">
        <v>0</v>
      </c>
      <c r="N443" s="230">
        <v>0</v>
      </c>
      <c r="O443" s="242">
        <v>0</v>
      </c>
      <c r="P443" s="243">
        <v>0</v>
      </c>
      <c r="Q443" s="230">
        <v>0</v>
      </c>
      <c r="R443" s="230">
        <v>0</v>
      </c>
      <c r="S443" s="242">
        <v>0</v>
      </c>
      <c r="T443" s="243">
        <v>0</v>
      </c>
      <c r="U443" s="230">
        <v>0</v>
      </c>
      <c r="V443" s="230">
        <v>0</v>
      </c>
      <c r="W443" s="242">
        <v>0</v>
      </c>
      <c r="X443" s="243">
        <v>0</v>
      </c>
      <c r="Y443" s="230">
        <v>0</v>
      </c>
      <c r="Z443" s="230">
        <v>0</v>
      </c>
      <c r="AA443" s="230">
        <v>0</v>
      </c>
      <c r="AB443" s="243">
        <f t="shared" si="33"/>
        <v>0</v>
      </c>
      <c r="AC443" s="230">
        <f t="shared" si="33"/>
        <v>0</v>
      </c>
      <c r="AD443" s="230">
        <f t="shared" si="33"/>
        <v>0</v>
      </c>
      <c r="AE443" s="230">
        <f t="shared" si="32"/>
        <v>0</v>
      </c>
      <c r="AF443" s="231">
        <f t="shared" si="34"/>
        <v>1</v>
      </c>
    </row>
    <row r="444" spans="2:32" hidden="1" outlineLevel="1" x14ac:dyDescent="0.25">
      <c r="B444" s="232" t="s">
        <v>802</v>
      </c>
      <c r="C444" s="231">
        <v>1</v>
      </c>
      <c r="D444" s="230">
        <v>0</v>
      </c>
      <c r="E444" s="230">
        <v>0</v>
      </c>
      <c r="F444" s="230">
        <v>0</v>
      </c>
      <c r="G444" s="242">
        <v>0</v>
      </c>
      <c r="H444" s="243">
        <v>0</v>
      </c>
      <c r="I444" s="230">
        <v>0</v>
      </c>
      <c r="J444" s="230">
        <v>0</v>
      </c>
      <c r="K444" s="242">
        <v>0</v>
      </c>
      <c r="L444" s="243">
        <v>0</v>
      </c>
      <c r="M444" s="230">
        <v>0</v>
      </c>
      <c r="N444" s="230">
        <v>0</v>
      </c>
      <c r="O444" s="242">
        <v>0</v>
      </c>
      <c r="P444" s="243">
        <v>0</v>
      </c>
      <c r="Q444" s="230">
        <v>0</v>
      </c>
      <c r="R444" s="230">
        <v>0</v>
      </c>
      <c r="S444" s="242">
        <v>0</v>
      </c>
      <c r="T444" s="243">
        <v>0</v>
      </c>
      <c r="U444" s="230">
        <v>0</v>
      </c>
      <c r="V444" s="230">
        <v>0</v>
      </c>
      <c r="W444" s="242">
        <v>0</v>
      </c>
      <c r="X444" s="243">
        <v>0</v>
      </c>
      <c r="Y444" s="230">
        <v>0</v>
      </c>
      <c r="Z444" s="230">
        <v>0</v>
      </c>
      <c r="AA444" s="230">
        <v>0</v>
      </c>
      <c r="AB444" s="243">
        <f t="shared" si="33"/>
        <v>0</v>
      </c>
      <c r="AC444" s="230">
        <f t="shared" si="33"/>
        <v>0</v>
      </c>
      <c r="AD444" s="230">
        <f t="shared" si="33"/>
        <v>0</v>
      </c>
      <c r="AE444" s="230">
        <f t="shared" si="32"/>
        <v>0</v>
      </c>
      <c r="AF444" s="231">
        <f t="shared" si="34"/>
        <v>1</v>
      </c>
    </row>
    <row r="445" spans="2:32" hidden="1" outlineLevel="1" x14ac:dyDescent="0.25">
      <c r="B445" s="232" t="s">
        <v>803</v>
      </c>
      <c r="C445" s="231">
        <v>1</v>
      </c>
      <c r="D445" s="230">
        <v>0</v>
      </c>
      <c r="E445" s="230">
        <v>0</v>
      </c>
      <c r="F445" s="230">
        <v>0</v>
      </c>
      <c r="G445" s="242">
        <v>0</v>
      </c>
      <c r="H445" s="243">
        <v>0</v>
      </c>
      <c r="I445" s="230">
        <v>0</v>
      </c>
      <c r="J445" s="230">
        <v>0</v>
      </c>
      <c r="K445" s="242">
        <v>0</v>
      </c>
      <c r="L445" s="243">
        <v>0</v>
      </c>
      <c r="M445" s="230">
        <v>0</v>
      </c>
      <c r="N445" s="230">
        <v>0</v>
      </c>
      <c r="O445" s="242">
        <v>0</v>
      </c>
      <c r="P445" s="243">
        <v>0</v>
      </c>
      <c r="Q445" s="230">
        <v>0</v>
      </c>
      <c r="R445" s="230">
        <v>0</v>
      </c>
      <c r="S445" s="242">
        <v>0</v>
      </c>
      <c r="T445" s="243">
        <v>0</v>
      </c>
      <c r="U445" s="230">
        <v>0</v>
      </c>
      <c r="V445" s="230">
        <v>0</v>
      </c>
      <c r="W445" s="242">
        <v>0</v>
      </c>
      <c r="X445" s="243">
        <v>0</v>
      </c>
      <c r="Y445" s="230">
        <v>0</v>
      </c>
      <c r="Z445" s="230">
        <v>0</v>
      </c>
      <c r="AA445" s="230">
        <v>0</v>
      </c>
      <c r="AB445" s="243">
        <f t="shared" si="33"/>
        <v>0</v>
      </c>
      <c r="AC445" s="230">
        <f t="shared" si="33"/>
        <v>0</v>
      </c>
      <c r="AD445" s="230">
        <f t="shared" si="33"/>
        <v>0</v>
      </c>
      <c r="AE445" s="230">
        <f t="shared" si="32"/>
        <v>0</v>
      </c>
      <c r="AF445" s="231">
        <f t="shared" si="34"/>
        <v>1</v>
      </c>
    </row>
    <row r="446" spans="2:32" hidden="1" outlineLevel="1" x14ac:dyDescent="0.25">
      <c r="B446" s="232" t="s">
        <v>804</v>
      </c>
      <c r="C446" s="231">
        <v>1</v>
      </c>
      <c r="D446" s="230">
        <v>0</v>
      </c>
      <c r="E446" s="230">
        <v>0</v>
      </c>
      <c r="F446" s="230">
        <v>0</v>
      </c>
      <c r="G446" s="242">
        <v>0</v>
      </c>
      <c r="H446" s="243">
        <v>0</v>
      </c>
      <c r="I446" s="230">
        <v>0</v>
      </c>
      <c r="J446" s="230">
        <v>0</v>
      </c>
      <c r="K446" s="242">
        <v>0</v>
      </c>
      <c r="L446" s="243">
        <v>0</v>
      </c>
      <c r="M446" s="230">
        <v>0</v>
      </c>
      <c r="N446" s="230">
        <v>0</v>
      </c>
      <c r="O446" s="242">
        <v>0</v>
      </c>
      <c r="P446" s="243">
        <v>0</v>
      </c>
      <c r="Q446" s="230">
        <v>0</v>
      </c>
      <c r="R446" s="230">
        <v>0</v>
      </c>
      <c r="S446" s="242">
        <v>0</v>
      </c>
      <c r="T446" s="243">
        <v>0</v>
      </c>
      <c r="U446" s="230">
        <v>0</v>
      </c>
      <c r="V446" s="230">
        <v>0</v>
      </c>
      <c r="W446" s="242">
        <v>0</v>
      </c>
      <c r="X446" s="243">
        <v>0</v>
      </c>
      <c r="Y446" s="230">
        <v>0</v>
      </c>
      <c r="Z446" s="230">
        <v>0</v>
      </c>
      <c r="AA446" s="230">
        <v>0</v>
      </c>
      <c r="AB446" s="243">
        <f t="shared" si="33"/>
        <v>0</v>
      </c>
      <c r="AC446" s="230">
        <f t="shared" si="33"/>
        <v>0</v>
      </c>
      <c r="AD446" s="230">
        <f t="shared" si="33"/>
        <v>0</v>
      </c>
      <c r="AE446" s="230">
        <f t="shared" si="32"/>
        <v>0</v>
      </c>
      <c r="AF446" s="231">
        <f t="shared" si="34"/>
        <v>1</v>
      </c>
    </row>
    <row r="447" spans="2:32" hidden="1" outlineLevel="1" x14ac:dyDescent="0.25">
      <c r="B447" s="232" t="s">
        <v>805</v>
      </c>
      <c r="C447" s="231">
        <v>1</v>
      </c>
      <c r="D447" s="230">
        <v>0</v>
      </c>
      <c r="E447" s="230">
        <v>0</v>
      </c>
      <c r="F447" s="230">
        <v>0</v>
      </c>
      <c r="G447" s="242">
        <v>0</v>
      </c>
      <c r="H447" s="243">
        <v>0</v>
      </c>
      <c r="I447" s="230">
        <v>0</v>
      </c>
      <c r="J447" s="230">
        <v>0</v>
      </c>
      <c r="K447" s="242">
        <v>0</v>
      </c>
      <c r="L447" s="243">
        <v>0</v>
      </c>
      <c r="M447" s="230">
        <v>0</v>
      </c>
      <c r="N447" s="230">
        <v>0</v>
      </c>
      <c r="O447" s="242">
        <v>0</v>
      </c>
      <c r="P447" s="243">
        <v>0</v>
      </c>
      <c r="Q447" s="230">
        <v>0</v>
      </c>
      <c r="R447" s="230">
        <v>0</v>
      </c>
      <c r="S447" s="242">
        <v>0</v>
      </c>
      <c r="T447" s="243">
        <v>0</v>
      </c>
      <c r="U447" s="230">
        <v>0</v>
      </c>
      <c r="V447" s="230">
        <v>0</v>
      </c>
      <c r="W447" s="242">
        <v>0</v>
      </c>
      <c r="X447" s="243">
        <v>0</v>
      </c>
      <c r="Y447" s="230">
        <v>0</v>
      </c>
      <c r="Z447" s="230">
        <v>0</v>
      </c>
      <c r="AA447" s="230">
        <v>0</v>
      </c>
      <c r="AB447" s="243">
        <f t="shared" si="33"/>
        <v>0</v>
      </c>
      <c r="AC447" s="230">
        <f t="shared" si="33"/>
        <v>0</v>
      </c>
      <c r="AD447" s="230">
        <f t="shared" si="33"/>
        <v>0</v>
      </c>
      <c r="AE447" s="230">
        <f t="shared" si="32"/>
        <v>0</v>
      </c>
      <c r="AF447" s="231">
        <f t="shared" si="34"/>
        <v>1</v>
      </c>
    </row>
    <row r="448" spans="2:32" hidden="1" outlineLevel="1" x14ac:dyDescent="0.25">
      <c r="B448" s="232" t="s">
        <v>806</v>
      </c>
      <c r="C448" s="231">
        <v>1</v>
      </c>
      <c r="D448" s="230">
        <v>0</v>
      </c>
      <c r="E448" s="230">
        <v>0</v>
      </c>
      <c r="F448" s="230">
        <v>0</v>
      </c>
      <c r="G448" s="242">
        <v>0</v>
      </c>
      <c r="H448" s="243">
        <v>0</v>
      </c>
      <c r="I448" s="230">
        <v>0</v>
      </c>
      <c r="J448" s="230">
        <v>0</v>
      </c>
      <c r="K448" s="242">
        <v>0</v>
      </c>
      <c r="L448" s="243">
        <v>0</v>
      </c>
      <c r="M448" s="230">
        <v>0</v>
      </c>
      <c r="N448" s="230">
        <v>0</v>
      </c>
      <c r="O448" s="242">
        <v>0</v>
      </c>
      <c r="P448" s="243">
        <v>0</v>
      </c>
      <c r="Q448" s="230">
        <v>0</v>
      </c>
      <c r="R448" s="230">
        <v>0</v>
      </c>
      <c r="S448" s="242">
        <v>0</v>
      </c>
      <c r="T448" s="243">
        <v>0</v>
      </c>
      <c r="U448" s="230">
        <v>0</v>
      </c>
      <c r="V448" s="230">
        <v>0</v>
      </c>
      <c r="W448" s="242">
        <v>0</v>
      </c>
      <c r="X448" s="243">
        <v>0</v>
      </c>
      <c r="Y448" s="230">
        <v>0</v>
      </c>
      <c r="Z448" s="230">
        <v>0</v>
      </c>
      <c r="AA448" s="230">
        <v>0</v>
      </c>
      <c r="AB448" s="243">
        <f t="shared" si="33"/>
        <v>0</v>
      </c>
      <c r="AC448" s="230">
        <f t="shared" si="33"/>
        <v>0</v>
      </c>
      <c r="AD448" s="230">
        <f t="shared" si="33"/>
        <v>0</v>
      </c>
      <c r="AE448" s="230">
        <f t="shared" si="32"/>
        <v>0</v>
      </c>
      <c r="AF448" s="231">
        <f t="shared" si="34"/>
        <v>1</v>
      </c>
    </row>
    <row r="449" spans="2:32" hidden="1" outlineLevel="1" x14ac:dyDescent="0.25">
      <c r="B449" s="232" t="s">
        <v>807</v>
      </c>
      <c r="C449" s="231">
        <v>1</v>
      </c>
      <c r="D449" s="230">
        <v>0</v>
      </c>
      <c r="E449" s="230">
        <v>0</v>
      </c>
      <c r="F449" s="230">
        <v>0</v>
      </c>
      <c r="G449" s="242">
        <v>0</v>
      </c>
      <c r="H449" s="243">
        <v>0</v>
      </c>
      <c r="I449" s="230">
        <v>0</v>
      </c>
      <c r="J449" s="230">
        <v>0</v>
      </c>
      <c r="K449" s="242">
        <v>0</v>
      </c>
      <c r="L449" s="243">
        <v>0</v>
      </c>
      <c r="M449" s="230">
        <v>0</v>
      </c>
      <c r="N449" s="230">
        <v>0</v>
      </c>
      <c r="O449" s="242">
        <v>0</v>
      </c>
      <c r="P449" s="243">
        <v>0</v>
      </c>
      <c r="Q449" s="230">
        <v>0</v>
      </c>
      <c r="R449" s="230">
        <v>0</v>
      </c>
      <c r="S449" s="242">
        <v>0</v>
      </c>
      <c r="T449" s="243">
        <v>0</v>
      </c>
      <c r="U449" s="230">
        <v>0</v>
      </c>
      <c r="V449" s="230">
        <v>0</v>
      </c>
      <c r="W449" s="242">
        <v>0</v>
      </c>
      <c r="X449" s="243">
        <v>0</v>
      </c>
      <c r="Y449" s="230">
        <v>0</v>
      </c>
      <c r="Z449" s="230">
        <v>0</v>
      </c>
      <c r="AA449" s="230">
        <v>0</v>
      </c>
      <c r="AB449" s="243">
        <f t="shared" si="33"/>
        <v>0</v>
      </c>
      <c r="AC449" s="230">
        <f t="shared" si="33"/>
        <v>0</v>
      </c>
      <c r="AD449" s="230">
        <f t="shared" si="33"/>
        <v>0</v>
      </c>
      <c r="AE449" s="230">
        <f t="shared" si="32"/>
        <v>0</v>
      </c>
      <c r="AF449" s="231">
        <f t="shared" si="34"/>
        <v>1</v>
      </c>
    </row>
    <row r="450" spans="2:32" hidden="1" outlineLevel="1" x14ac:dyDescent="0.25">
      <c r="B450" s="232" t="s">
        <v>808</v>
      </c>
      <c r="C450" s="231">
        <v>1</v>
      </c>
      <c r="D450" s="230">
        <v>0</v>
      </c>
      <c r="E450" s="230">
        <v>0</v>
      </c>
      <c r="F450" s="230">
        <v>0</v>
      </c>
      <c r="G450" s="242">
        <v>0</v>
      </c>
      <c r="H450" s="243">
        <v>0</v>
      </c>
      <c r="I450" s="230">
        <v>0</v>
      </c>
      <c r="J450" s="230">
        <v>0</v>
      </c>
      <c r="K450" s="242">
        <v>0</v>
      </c>
      <c r="L450" s="243">
        <v>0</v>
      </c>
      <c r="M450" s="230">
        <v>0</v>
      </c>
      <c r="N450" s="230">
        <v>0</v>
      </c>
      <c r="O450" s="242">
        <v>0</v>
      </c>
      <c r="P450" s="243">
        <v>0</v>
      </c>
      <c r="Q450" s="230">
        <v>0</v>
      </c>
      <c r="R450" s="230">
        <v>0</v>
      </c>
      <c r="S450" s="242">
        <v>0</v>
      </c>
      <c r="T450" s="243">
        <v>0</v>
      </c>
      <c r="U450" s="230">
        <v>0</v>
      </c>
      <c r="V450" s="230">
        <v>0</v>
      </c>
      <c r="W450" s="242">
        <v>0</v>
      </c>
      <c r="X450" s="243">
        <v>0</v>
      </c>
      <c r="Y450" s="230">
        <v>0</v>
      </c>
      <c r="Z450" s="230">
        <v>0</v>
      </c>
      <c r="AA450" s="230">
        <v>0</v>
      </c>
      <c r="AB450" s="243">
        <f t="shared" si="33"/>
        <v>0</v>
      </c>
      <c r="AC450" s="230">
        <f t="shared" si="33"/>
        <v>0</v>
      </c>
      <c r="AD450" s="230">
        <f t="shared" si="33"/>
        <v>0</v>
      </c>
      <c r="AE450" s="230">
        <f t="shared" si="32"/>
        <v>0</v>
      </c>
      <c r="AF450" s="231">
        <f t="shared" si="34"/>
        <v>1</v>
      </c>
    </row>
    <row r="451" spans="2:32" hidden="1" outlineLevel="1" x14ac:dyDescent="0.25">
      <c r="B451" s="232" t="s">
        <v>809</v>
      </c>
      <c r="C451" s="231">
        <v>1</v>
      </c>
      <c r="D451" s="230">
        <v>0</v>
      </c>
      <c r="E451" s="230">
        <v>0</v>
      </c>
      <c r="F451" s="230">
        <v>0</v>
      </c>
      <c r="G451" s="242">
        <v>0</v>
      </c>
      <c r="H451" s="243">
        <v>0</v>
      </c>
      <c r="I451" s="230">
        <v>0</v>
      </c>
      <c r="J451" s="230">
        <v>0</v>
      </c>
      <c r="K451" s="242">
        <v>0</v>
      </c>
      <c r="L451" s="243">
        <v>0</v>
      </c>
      <c r="M451" s="230">
        <v>0</v>
      </c>
      <c r="N451" s="230">
        <v>0</v>
      </c>
      <c r="O451" s="242">
        <v>0</v>
      </c>
      <c r="P451" s="243">
        <v>0</v>
      </c>
      <c r="Q451" s="230">
        <v>0</v>
      </c>
      <c r="R451" s="230">
        <v>0</v>
      </c>
      <c r="S451" s="242">
        <v>0</v>
      </c>
      <c r="T451" s="243">
        <v>0</v>
      </c>
      <c r="U451" s="230">
        <v>0</v>
      </c>
      <c r="V451" s="230">
        <v>0</v>
      </c>
      <c r="W451" s="242">
        <v>0</v>
      </c>
      <c r="X451" s="243">
        <v>0</v>
      </c>
      <c r="Y451" s="230">
        <v>0</v>
      </c>
      <c r="Z451" s="230">
        <v>0</v>
      </c>
      <c r="AA451" s="230">
        <v>0</v>
      </c>
      <c r="AB451" s="243">
        <f t="shared" si="33"/>
        <v>0</v>
      </c>
      <c r="AC451" s="230">
        <f t="shared" si="33"/>
        <v>0</v>
      </c>
      <c r="AD451" s="230">
        <f t="shared" si="33"/>
        <v>0</v>
      </c>
      <c r="AE451" s="230">
        <f t="shared" si="32"/>
        <v>0</v>
      </c>
      <c r="AF451" s="231">
        <f t="shared" si="34"/>
        <v>1</v>
      </c>
    </row>
    <row r="452" spans="2:32" hidden="1" outlineLevel="1" x14ac:dyDescent="0.25">
      <c r="B452" s="232" t="s">
        <v>810</v>
      </c>
      <c r="C452" s="231">
        <v>1</v>
      </c>
      <c r="D452" s="230">
        <v>0</v>
      </c>
      <c r="E452" s="230">
        <v>0</v>
      </c>
      <c r="F452" s="230">
        <v>0</v>
      </c>
      <c r="G452" s="242">
        <v>0</v>
      </c>
      <c r="H452" s="243">
        <v>0</v>
      </c>
      <c r="I452" s="230">
        <v>0</v>
      </c>
      <c r="J452" s="230">
        <v>0</v>
      </c>
      <c r="K452" s="242">
        <v>0</v>
      </c>
      <c r="L452" s="243">
        <v>0</v>
      </c>
      <c r="M452" s="230">
        <v>0</v>
      </c>
      <c r="N452" s="230">
        <v>0</v>
      </c>
      <c r="O452" s="242">
        <v>0</v>
      </c>
      <c r="P452" s="243">
        <v>0</v>
      </c>
      <c r="Q452" s="230">
        <v>0</v>
      </c>
      <c r="R452" s="230">
        <v>0</v>
      </c>
      <c r="S452" s="242">
        <v>0</v>
      </c>
      <c r="T452" s="243">
        <v>0</v>
      </c>
      <c r="U452" s="230">
        <v>0</v>
      </c>
      <c r="V452" s="230">
        <v>0</v>
      </c>
      <c r="W452" s="242">
        <v>0</v>
      </c>
      <c r="X452" s="243">
        <v>0</v>
      </c>
      <c r="Y452" s="230">
        <v>0</v>
      </c>
      <c r="Z452" s="230">
        <v>0</v>
      </c>
      <c r="AA452" s="230">
        <v>0</v>
      </c>
      <c r="AB452" s="243">
        <f t="shared" si="33"/>
        <v>0</v>
      </c>
      <c r="AC452" s="230">
        <f t="shared" si="33"/>
        <v>0</v>
      </c>
      <c r="AD452" s="230">
        <f t="shared" si="33"/>
        <v>0</v>
      </c>
      <c r="AE452" s="230">
        <f t="shared" si="32"/>
        <v>0</v>
      </c>
      <c r="AF452" s="231">
        <f t="shared" si="34"/>
        <v>1</v>
      </c>
    </row>
    <row r="453" spans="2:32" hidden="1" outlineLevel="1" x14ac:dyDescent="0.25">
      <c r="B453" s="232" t="s">
        <v>811</v>
      </c>
      <c r="C453" s="231">
        <v>1</v>
      </c>
      <c r="D453" s="230">
        <v>0</v>
      </c>
      <c r="E453" s="230">
        <v>0</v>
      </c>
      <c r="F453" s="230">
        <v>0</v>
      </c>
      <c r="G453" s="242">
        <v>0</v>
      </c>
      <c r="H453" s="243">
        <v>0</v>
      </c>
      <c r="I453" s="230">
        <v>0</v>
      </c>
      <c r="J453" s="230">
        <v>0</v>
      </c>
      <c r="K453" s="242">
        <v>0</v>
      </c>
      <c r="L453" s="243">
        <v>0</v>
      </c>
      <c r="M453" s="230">
        <v>0</v>
      </c>
      <c r="N453" s="230">
        <v>0</v>
      </c>
      <c r="O453" s="242">
        <v>0</v>
      </c>
      <c r="P453" s="243">
        <v>0</v>
      </c>
      <c r="Q453" s="230">
        <v>0</v>
      </c>
      <c r="R453" s="230">
        <v>0</v>
      </c>
      <c r="S453" s="242">
        <v>0</v>
      </c>
      <c r="T453" s="243">
        <v>0</v>
      </c>
      <c r="U453" s="230">
        <v>0</v>
      </c>
      <c r="V453" s="230">
        <v>0</v>
      </c>
      <c r="W453" s="242">
        <v>0</v>
      </c>
      <c r="X453" s="243">
        <v>0</v>
      </c>
      <c r="Y453" s="230">
        <v>0</v>
      </c>
      <c r="Z453" s="230">
        <v>0</v>
      </c>
      <c r="AA453" s="230">
        <v>0</v>
      </c>
      <c r="AB453" s="243">
        <f t="shared" si="33"/>
        <v>0</v>
      </c>
      <c r="AC453" s="230">
        <f t="shared" si="33"/>
        <v>0</v>
      </c>
      <c r="AD453" s="230">
        <f t="shared" si="33"/>
        <v>0</v>
      </c>
      <c r="AE453" s="230">
        <f t="shared" si="32"/>
        <v>0</v>
      </c>
      <c r="AF453" s="231">
        <f t="shared" si="34"/>
        <v>1</v>
      </c>
    </row>
    <row r="454" spans="2:32" hidden="1" outlineLevel="1" x14ac:dyDescent="0.25">
      <c r="B454" s="232" t="s">
        <v>812</v>
      </c>
      <c r="C454" s="231">
        <v>1</v>
      </c>
      <c r="D454" s="230">
        <v>0</v>
      </c>
      <c r="E454" s="230">
        <v>0</v>
      </c>
      <c r="F454" s="230">
        <v>0</v>
      </c>
      <c r="G454" s="242">
        <v>0</v>
      </c>
      <c r="H454" s="243">
        <v>0</v>
      </c>
      <c r="I454" s="230">
        <v>0</v>
      </c>
      <c r="J454" s="230">
        <v>0</v>
      </c>
      <c r="K454" s="242">
        <v>0</v>
      </c>
      <c r="L454" s="243">
        <v>0</v>
      </c>
      <c r="M454" s="230">
        <v>0</v>
      </c>
      <c r="N454" s="230">
        <v>0</v>
      </c>
      <c r="O454" s="242">
        <v>0</v>
      </c>
      <c r="P454" s="243">
        <v>0</v>
      </c>
      <c r="Q454" s="230">
        <v>0</v>
      </c>
      <c r="R454" s="230">
        <v>0</v>
      </c>
      <c r="S454" s="242">
        <v>0</v>
      </c>
      <c r="T454" s="243">
        <v>0</v>
      </c>
      <c r="U454" s="230">
        <v>0</v>
      </c>
      <c r="V454" s="230">
        <v>0</v>
      </c>
      <c r="W454" s="242">
        <v>0</v>
      </c>
      <c r="X454" s="243">
        <v>0</v>
      </c>
      <c r="Y454" s="230">
        <v>0</v>
      </c>
      <c r="Z454" s="230">
        <v>0</v>
      </c>
      <c r="AA454" s="230">
        <v>0</v>
      </c>
      <c r="AB454" s="243">
        <f t="shared" si="33"/>
        <v>0</v>
      </c>
      <c r="AC454" s="230">
        <f t="shared" si="33"/>
        <v>0</v>
      </c>
      <c r="AD454" s="230">
        <f t="shared" si="33"/>
        <v>0</v>
      </c>
      <c r="AE454" s="230">
        <f t="shared" si="32"/>
        <v>0</v>
      </c>
      <c r="AF454" s="231">
        <f t="shared" si="34"/>
        <v>1</v>
      </c>
    </row>
    <row r="455" spans="2:32" hidden="1" outlineLevel="1" x14ac:dyDescent="0.25">
      <c r="B455" s="232" t="s">
        <v>813</v>
      </c>
      <c r="C455" s="231">
        <v>1</v>
      </c>
      <c r="D455" s="230">
        <v>0</v>
      </c>
      <c r="E455" s="230">
        <v>0</v>
      </c>
      <c r="F455" s="230">
        <v>0</v>
      </c>
      <c r="G455" s="242">
        <v>0</v>
      </c>
      <c r="H455" s="243">
        <v>0</v>
      </c>
      <c r="I455" s="230">
        <v>0</v>
      </c>
      <c r="J455" s="230">
        <v>0</v>
      </c>
      <c r="K455" s="242">
        <v>0</v>
      </c>
      <c r="L455" s="243">
        <v>0</v>
      </c>
      <c r="M455" s="230">
        <v>0</v>
      </c>
      <c r="N455" s="230">
        <v>0</v>
      </c>
      <c r="O455" s="242">
        <v>0</v>
      </c>
      <c r="P455" s="243">
        <v>0</v>
      </c>
      <c r="Q455" s="230">
        <v>0</v>
      </c>
      <c r="R455" s="230">
        <v>0</v>
      </c>
      <c r="S455" s="242">
        <v>0</v>
      </c>
      <c r="T455" s="243">
        <v>0</v>
      </c>
      <c r="U455" s="230">
        <v>0</v>
      </c>
      <c r="V455" s="230">
        <v>0</v>
      </c>
      <c r="W455" s="242">
        <v>0</v>
      </c>
      <c r="X455" s="243">
        <v>0</v>
      </c>
      <c r="Y455" s="230">
        <v>0</v>
      </c>
      <c r="Z455" s="230">
        <v>0</v>
      </c>
      <c r="AA455" s="230">
        <v>0</v>
      </c>
      <c r="AB455" s="243">
        <f t="shared" si="33"/>
        <v>0</v>
      </c>
      <c r="AC455" s="230">
        <f t="shared" si="33"/>
        <v>0</v>
      </c>
      <c r="AD455" s="230">
        <f t="shared" si="33"/>
        <v>0</v>
      </c>
      <c r="AE455" s="230">
        <f t="shared" si="32"/>
        <v>0</v>
      </c>
      <c r="AF455" s="231">
        <f t="shared" si="34"/>
        <v>1</v>
      </c>
    </row>
    <row r="456" spans="2:32" hidden="1" outlineLevel="1" x14ac:dyDescent="0.25">
      <c r="B456" s="232" t="s">
        <v>814</v>
      </c>
      <c r="C456" s="231">
        <v>1</v>
      </c>
      <c r="D456" s="230">
        <v>0</v>
      </c>
      <c r="E456" s="230">
        <v>0</v>
      </c>
      <c r="F456" s="230">
        <v>0</v>
      </c>
      <c r="G456" s="242">
        <v>0</v>
      </c>
      <c r="H456" s="243">
        <v>0</v>
      </c>
      <c r="I456" s="230">
        <v>0</v>
      </c>
      <c r="J456" s="230">
        <v>0</v>
      </c>
      <c r="K456" s="242">
        <v>0</v>
      </c>
      <c r="L456" s="243">
        <v>0</v>
      </c>
      <c r="M456" s="230">
        <v>0</v>
      </c>
      <c r="N456" s="230">
        <v>0</v>
      </c>
      <c r="O456" s="242">
        <v>0</v>
      </c>
      <c r="P456" s="243">
        <v>0</v>
      </c>
      <c r="Q456" s="230">
        <v>0</v>
      </c>
      <c r="R456" s="230">
        <v>0</v>
      </c>
      <c r="S456" s="242">
        <v>0</v>
      </c>
      <c r="T456" s="243">
        <v>0</v>
      </c>
      <c r="U456" s="230">
        <v>0</v>
      </c>
      <c r="V456" s="230">
        <v>0</v>
      </c>
      <c r="W456" s="242">
        <v>0</v>
      </c>
      <c r="X456" s="243">
        <v>0</v>
      </c>
      <c r="Y456" s="230">
        <v>0</v>
      </c>
      <c r="Z456" s="230">
        <v>0</v>
      </c>
      <c r="AA456" s="230">
        <v>0</v>
      </c>
      <c r="AB456" s="243">
        <f t="shared" si="33"/>
        <v>0</v>
      </c>
      <c r="AC456" s="230">
        <f t="shared" si="33"/>
        <v>0</v>
      </c>
      <c r="AD456" s="230">
        <f t="shared" si="33"/>
        <v>0</v>
      </c>
      <c r="AE456" s="230">
        <f t="shared" si="33"/>
        <v>0</v>
      </c>
      <c r="AF456" s="231">
        <f t="shared" si="34"/>
        <v>1</v>
      </c>
    </row>
    <row r="457" spans="2:32" hidden="1" outlineLevel="1" x14ac:dyDescent="0.25">
      <c r="B457" s="232" t="s">
        <v>815</v>
      </c>
      <c r="C457" s="231">
        <v>1</v>
      </c>
      <c r="D457" s="230">
        <v>0</v>
      </c>
      <c r="E457" s="230">
        <v>0</v>
      </c>
      <c r="F457" s="230">
        <v>0</v>
      </c>
      <c r="G457" s="242">
        <v>0</v>
      </c>
      <c r="H457" s="243">
        <v>0</v>
      </c>
      <c r="I457" s="230">
        <v>0</v>
      </c>
      <c r="J457" s="230">
        <v>0</v>
      </c>
      <c r="K457" s="242">
        <v>0</v>
      </c>
      <c r="L457" s="243">
        <v>0</v>
      </c>
      <c r="M457" s="230">
        <v>0</v>
      </c>
      <c r="N457" s="230">
        <v>0</v>
      </c>
      <c r="O457" s="242">
        <v>0</v>
      </c>
      <c r="P457" s="243">
        <v>0</v>
      </c>
      <c r="Q457" s="230">
        <v>0</v>
      </c>
      <c r="R457" s="230">
        <v>0</v>
      </c>
      <c r="S457" s="242">
        <v>0</v>
      </c>
      <c r="T457" s="243">
        <v>0</v>
      </c>
      <c r="U457" s="230">
        <v>0</v>
      </c>
      <c r="V457" s="230">
        <v>0</v>
      </c>
      <c r="W457" s="242">
        <v>0</v>
      </c>
      <c r="X457" s="243">
        <v>0</v>
      </c>
      <c r="Y457" s="230">
        <v>0</v>
      </c>
      <c r="Z457" s="230">
        <v>0</v>
      </c>
      <c r="AA457" s="230">
        <v>0</v>
      </c>
      <c r="AB457" s="243">
        <f t="shared" ref="AB457:AE520" si="36">D457+H457+L457+P457+T457+X457</f>
        <v>0</v>
      </c>
      <c r="AC457" s="230">
        <f t="shared" si="36"/>
        <v>0</v>
      </c>
      <c r="AD457" s="230">
        <f t="shared" si="36"/>
        <v>0</v>
      </c>
      <c r="AE457" s="230">
        <f t="shared" si="36"/>
        <v>0</v>
      </c>
      <c r="AF457" s="231">
        <f t="shared" ref="AF457:AF520" si="37">C457+AB457+AC457+AD457+AE457</f>
        <v>1</v>
      </c>
    </row>
    <row r="458" spans="2:32" hidden="1" outlineLevel="1" x14ac:dyDescent="0.25">
      <c r="B458" s="232" t="s">
        <v>816</v>
      </c>
      <c r="C458" s="231">
        <v>1</v>
      </c>
      <c r="D458" s="230">
        <v>0</v>
      </c>
      <c r="E458" s="230">
        <v>0</v>
      </c>
      <c r="F458" s="230">
        <v>0</v>
      </c>
      <c r="G458" s="242">
        <v>0</v>
      </c>
      <c r="H458" s="243">
        <v>0</v>
      </c>
      <c r="I458" s="230">
        <v>0</v>
      </c>
      <c r="J458" s="230">
        <v>0</v>
      </c>
      <c r="K458" s="242">
        <v>0</v>
      </c>
      <c r="L458" s="243">
        <v>0</v>
      </c>
      <c r="M458" s="230">
        <v>0</v>
      </c>
      <c r="N458" s="230">
        <v>0</v>
      </c>
      <c r="O458" s="242">
        <v>0</v>
      </c>
      <c r="P458" s="243">
        <v>0</v>
      </c>
      <c r="Q458" s="230">
        <v>0</v>
      </c>
      <c r="R458" s="230">
        <v>0</v>
      </c>
      <c r="S458" s="242">
        <v>0</v>
      </c>
      <c r="T458" s="243">
        <v>0</v>
      </c>
      <c r="U458" s="230">
        <v>0</v>
      </c>
      <c r="V458" s="230">
        <v>0</v>
      </c>
      <c r="W458" s="242">
        <v>0</v>
      </c>
      <c r="X458" s="243">
        <v>0</v>
      </c>
      <c r="Y458" s="230">
        <v>0</v>
      </c>
      <c r="Z458" s="230">
        <v>0</v>
      </c>
      <c r="AA458" s="230">
        <v>0</v>
      </c>
      <c r="AB458" s="243">
        <f t="shared" si="36"/>
        <v>0</v>
      </c>
      <c r="AC458" s="230">
        <f t="shared" si="36"/>
        <v>0</v>
      </c>
      <c r="AD458" s="230">
        <f t="shared" si="36"/>
        <v>0</v>
      </c>
      <c r="AE458" s="230">
        <f t="shared" si="36"/>
        <v>0</v>
      </c>
      <c r="AF458" s="231">
        <f t="shared" si="37"/>
        <v>1</v>
      </c>
    </row>
    <row r="459" spans="2:32" hidden="1" outlineLevel="1" x14ac:dyDescent="0.25">
      <c r="B459" s="232" t="s">
        <v>817</v>
      </c>
      <c r="C459" s="231">
        <v>1</v>
      </c>
      <c r="D459" s="230">
        <v>0</v>
      </c>
      <c r="E459" s="230">
        <v>0</v>
      </c>
      <c r="F459" s="230">
        <v>0</v>
      </c>
      <c r="G459" s="242">
        <v>0</v>
      </c>
      <c r="H459" s="243">
        <v>0</v>
      </c>
      <c r="I459" s="230">
        <v>0</v>
      </c>
      <c r="J459" s="230">
        <v>0</v>
      </c>
      <c r="K459" s="242">
        <v>0</v>
      </c>
      <c r="L459" s="243">
        <v>0</v>
      </c>
      <c r="M459" s="230">
        <v>0</v>
      </c>
      <c r="N459" s="230">
        <v>0</v>
      </c>
      <c r="O459" s="242">
        <v>0</v>
      </c>
      <c r="P459" s="243">
        <v>0</v>
      </c>
      <c r="Q459" s="230">
        <v>0</v>
      </c>
      <c r="R459" s="230">
        <v>0</v>
      </c>
      <c r="S459" s="242">
        <v>0</v>
      </c>
      <c r="T459" s="243">
        <v>0</v>
      </c>
      <c r="U459" s="230">
        <v>0</v>
      </c>
      <c r="V459" s="230">
        <v>0</v>
      </c>
      <c r="W459" s="242">
        <v>0</v>
      </c>
      <c r="X459" s="243">
        <v>0</v>
      </c>
      <c r="Y459" s="230">
        <v>0</v>
      </c>
      <c r="Z459" s="230">
        <v>0</v>
      </c>
      <c r="AA459" s="230">
        <v>0</v>
      </c>
      <c r="AB459" s="243">
        <f t="shared" si="36"/>
        <v>0</v>
      </c>
      <c r="AC459" s="230">
        <f t="shared" si="36"/>
        <v>0</v>
      </c>
      <c r="AD459" s="230">
        <f t="shared" si="36"/>
        <v>0</v>
      </c>
      <c r="AE459" s="230">
        <f t="shared" si="36"/>
        <v>0</v>
      </c>
      <c r="AF459" s="231">
        <f t="shared" si="37"/>
        <v>1</v>
      </c>
    </row>
    <row r="460" spans="2:32" hidden="1" outlineLevel="1" x14ac:dyDescent="0.25">
      <c r="B460" s="232" t="s">
        <v>818</v>
      </c>
      <c r="C460" s="231">
        <v>1</v>
      </c>
      <c r="D460" s="230">
        <v>0</v>
      </c>
      <c r="E460" s="230">
        <v>0</v>
      </c>
      <c r="F460" s="230">
        <v>0</v>
      </c>
      <c r="G460" s="242">
        <v>0</v>
      </c>
      <c r="H460" s="243">
        <v>0</v>
      </c>
      <c r="I460" s="230">
        <v>0</v>
      </c>
      <c r="J460" s="230">
        <v>0</v>
      </c>
      <c r="K460" s="242">
        <v>0</v>
      </c>
      <c r="L460" s="243">
        <v>0</v>
      </c>
      <c r="M460" s="230">
        <v>0</v>
      </c>
      <c r="N460" s="230">
        <v>0</v>
      </c>
      <c r="O460" s="242">
        <v>0</v>
      </c>
      <c r="P460" s="243">
        <v>0</v>
      </c>
      <c r="Q460" s="230">
        <v>0</v>
      </c>
      <c r="R460" s="230">
        <v>0</v>
      </c>
      <c r="S460" s="242">
        <v>0</v>
      </c>
      <c r="T460" s="243">
        <v>0</v>
      </c>
      <c r="U460" s="230">
        <v>0</v>
      </c>
      <c r="V460" s="230">
        <v>0</v>
      </c>
      <c r="W460" s="242">
        <v>0</v>
      </c>
      <c r="X460" s="243">
        <v>0</v>
      </c>
      <c r="Y460" s="230">
        <v>0</v>
      </c>
      <c r="Z460" s="230">
        <v>0</v>
      </c>
      <c r="AA460" s="230">
        <v>0</v>
      </c>
      <c r="AB460" s="243">
        <f t="shared" si="36"/>
        <v>0</v>
      </c>
      <c r="AC460" s="230">
        <f t="shared" si="36"/>
        <v>0</v>
      </c>
      <c r="AD460" s="230">
        <f t="shared" si="36"/>
        <v>0</v>
      </c>
      <c r="AE460" s="230">
        <f t="shared" si="36"/>
        <v>0</v>
      </c>
      <c r="AF460" s="231">
        <f t="shared" si="37"/>
        <v>1</v>
      </c>
    </row>
    <row r="461" spans="2:32" hidden="1" outlineLevel="1" x14ac:dyDescent="0.25">
      <c r="B461" s="232" t="s">
        <v>819</v>
      </c>
      <c r="C461" s="231">
        <v>1</v>
      </c>
      <c r="D461" s="230">
        <v>0</v>
      </c>
      <c r="E461" s="230">
        <v>0</v>
      </c>
      <c r="F461" s="230">
        <v>0</v>
      </c>
      <c r="G461" s="242">
        <v>0</v>
      </c>
      <c r="H461" s="243">
        <v>0</v>
      </c>
      <c r="I461" s="230">
        <v>0</v>
      </c>
      <c r="J461" s="230">
        <v>0</v>
      </c>
      <c r="K461" s="242">
        <v>0</v>
      </c>
      <c r="L461" s="243">
        <v>0</v>
      </c>
      <c r="M461" s="230">
        <v>0</v>
      </c>
      <c r="N461" s="230">
        <v>0</v>
      </c>
      <c r="O461" s="242">
        <v>0</v>
      </c>
      <c r="P461" s="243">
        <v>0</v>
      </c>
      <c r="Q461" s="230">
        <v>0</v>
      </c>
      <c r="R461" s="230">
        <v>0</v>
      </c>
      <c r="S461" s="242">
        <v>0</v>
      </c>
      <c r="T461" s="243">
        <v>0</v>
      </c>
      <c r="U461" s="230">
        <v>0</v>
      </c>
      <c r="V461" s="230">
        <v>0</v>
      </c>
      <c r="W461" s="242">
        <v>0</v>
      </c>
      <c r="X461" s="243">
        <v>0</v>
      </c>
      <c r="Y461" s="230">
        <v>0</v>
      </c>
      <c r="Z461" s="230">
        <v>0</v>
      </c>
      <c r="AA461" s="230">
        <v>0</v>
      </c>
      <c r="AB461" s="243">
        <f t="shared" si="36"/>
        <v>0</v>
      </c>
      <c r="AC461" s="230">
        <f t="shared" si="36"/>
        <v>0</v>
      </c>
      <c r="AD461" s="230">
        <f t="shared" si="36"/>
        <v>0</v>
      </c>
      <c r="AE461" s="230">
        <f t="shared" si="36"/>
        <v>0</v>
      </c>
      <c r="AF461" s="231">
        <f t="shared" si="37"/>
        <v>1</v>
      </c>
    </row>
    <row r="462" spans="2:32" hidden="1" outlineLevel="1" x14ac:dyDescent="0.25">
      <c r="B462" s="232" t="s">
        <v>820</v>
      </c>
      <c r="C462" s="231">
        <v>1</v>
      </c>
      <c r="D462" s="230">
        <v>0</v>
      </c>
      <c r="E462" s="230">
        <v>0</v>
      </c>
      <c r="F462" s="230">
        <v>0</v>
      </c>
      <c r="G462" s="242">
        <v>0</v>
      </c>
      <c r="H462" s="243">
        <v>0</v>
      </c>
      <c r="I462" s="230">
        <v>0</v>
      </c>
      <c r="J462" s="230">
        <v>0</v>
      </c>
      <c r="K462" s="242">
        <v>0</v>
      </c>
      <c r="L462" s="243">
        <v>0</v>
      </c>
      <c r="M462" s="230">
        <v>0</v>
      </c>
      <c r="N462" s="230">
        <v>0</v>
      </c>
      <c r="O462" s="242">
        <v>0</v>
      </c>
      <c r="P462" s="243">
        <v>0</v>
      </c>
      <c r="Q462" s="230">
        <v>0</v>
      </c>
      <c r="R462" s="230">
        <v>0</v>
      </c>
      <c r="S462" s="242">
        <v>0</v>
      </c>
      <c r="T462" s="243">
        <v>0</v>
      </c>
      <c r="U462" s="230">
        <v>0</v>
      </c>
      <c r="V462" s="230">
        <v>0</v>
      </c>
      <c r="W462" s="242">
        <v>0</v>
      </c>
      <c r="X462" s="243">
        <v>0</v>
      </c>
      <c r="Y462" s="230">
        <v>0</v>
      </c>
      <c r="Z462" s="230">
        <v>0</v>
      </c>
      <c r="AA462" s="230">
        <v>0</v>
      </c>
      <c r="AB462" s="243">
        <f t="shared" si="36"/>
        <v>0</v>
      </c>
      <c r="AC462" s="230">
        <f t="shared" si="36"/>
        <v>0</v>
      </c>
      <c r="AD462" s="230">
        <f t="shared" si="36"/>
        <v>0</v>
      </c>
      <c r="AE462" s="230">
        <f t="shared" si="36"/>
        <v>0</v>
      </c>
      <c r="AF462" s="231">
        <f t="shared" si="37"/>
        <v>1</v>
      </c>
    </row>
    <row r="463" spans="2:32" hidden="1" outlineLevel="1" x14ac:dyDescent="0.25">
      <c r="B463" s="232" t="s">
        <v>821</v>
      </c>
      <c r="C463" s="231">
        <v>1</v>
      </c>
      <c r="D463" s="230">
        <v>0</v>
      </c>
      <c r="E463" s="230">
        <v>0</v>
      </c>
      <c r="F463" s="230">
        <v>0</v>
      </c>
      <c r="G463" s="242">
        <v>0</v>
      </c>
      <c r="H463" s="243">
        <v>0</v>
      </c>
      <c r="I463" s="230">
        <v>0</v>
      </c>
      <c r="J463" s="230">
        <v>0</v>
      </c>
      <c r="K463" s="242">
        <v>0</v>
      </c>
      <c r="L463" s="243">
        <v>0</v>
      </c>
      <c r="M463" s="230">
        <v>0</v>
      </c>
      <c r="N463" s="230">
        <v>0</v>
      </c>
      <c r="O463" s="242">
        <v>0</v>
      </c>
      <c r="P463" s="243">
        <v>0</v>
      </c>
      <c r="Q463" s="230">
        <v>0</v>
      </c>
      <c r="R463" s="230">
        <v>0</v>
      </c>
      <c r="S463" s="242">
        <v>0</v>
      </c>
      <c r="T463" s="243">
        <v>0</v>
      </c>
      <c r="U463" s="230">
        <v>0</v>
      </c>
      <c r="V463" s="230">
        <v>0</v>
      </c>
      <c r="W463" s="242">
        <v>0</v>
      </c>
      <c r="X463" s="243">
        <v>0</v>
      </c>
      <c r="Y463" s="230">
        <v>0</v>
      </c>
      <c r="Z463" s="230">
        <v>0</v>
      </c>
      <c r="AA463" s="230">
        <v>0</v>
      </c>
      <c r="AB463" s="243">
        <f t="shared" si="36"/>
        <v>0</v>
      </c>
      <c r="AC463" s="230">
        <f t="shared" si="36"/>
        <v>0</v>
      </c>
      <c r="AD463" s="230">
        <f t="shared" si="36"/>
        <v>0</v>
      </c>
      <c r="AE463" s="230">
        <f t="shared" si="36"/>
        <v>0</v>
      </c>
      <c r="AF463" s="231">
        <f t="shared" si="37"/>
        <v>1</v>
      </c>
    </row>
    <row r="464" spans="2:32" hidden="1" outlineLevel="1" x14ac:dyDescent="0.25">
      <c r="B464" s="232" t="s">
        <v>822</v>
      </c>
      <c r="C464" s="231">
        <v>1</v>
      </c>
      <c r="D464" s="230">
        <v>0</v>
      </c>
      <c r="E464" s="230">
        <v>0</v>
      </c>
      <c r="F464" s="230">
        <v>0</v>
      </c>
      <c r="G464" s="242">
        <v>0</v>
      </c>
      <c r="H464" s="243">
        <v>0</v>
      </c>
      <c r="I464" s="230">
        <v>0</v>
      </c>
      <c r="J464" s="230">
        <v>0</v>
      </c>
      <c r="K464" s="242">
        <v>0</v>
      </c>
      <c r="L464" s="243">
        <v>0</v>
      </c>
      <c r="M464" s="230">
        <v>0</v>
      </c>
      <c r="N464" s="230">
        <v>0</v>
      </c>
      <c r="O464" s="242">
        <v>0</v>
      </c>
      <c r="P464" s="243">
        <v>0</v>
      </c>
      <c r="Q464" s="230">
        <v>0</v>
      </c>
      <c r="R464" s="230">
        <v>0</v>
      </c>
      <c r="S464" s="242">
        <v>0</v>
      </c>
      <c r="T464" s="243">
        <v>0</v>
      </c>
      <c r="U464" s="230">
        <v>0</v>
      </c>
      <c r="V464" s="230">
        <v>0</v>
      </c>
      <c r="W464" s="242">
        <v>0</v>
      </c>
      <c r="X464" s="243">
        <v>0</v>
      </c>
      <c r="Y464" s="230">
        <v>0</v>
      </c>
      <c r="Z464" s="230">
        <v>0</v>
      </c>
      <c r="AA464" s="230">
        <v>0</v>
      </c>
      <c r="AB464" s="243">
        <f t="shared" si="36"/>
        <v>0</v>
      </c>
      <c r="AC464" s="230">
        <f t="shared" si="36"/>
        <v>0</v>
      </c>
      <c r="AD464" s="230">
        <f t="shared" si="36"/>
        <v>0</v>
      </c>
      <c r="AE464" s="230">
        <f t="shared" si="36"/>
        <v>0</v>
      </c>
      <c r="AF464" s="231">
        <f t="shared" si="37"/>
        <v>1</v>
      </c>
    </row>
    <row r="465" spans="2:32" hidden="1" outlineLevel="1" x14ac:dyDescent="0.25">
      <c r="B465" s="232" t="s">
        <v>823</v>
      </c>
      <c r="C465" s="231">
        <v>1</v>
      </c>
      <c r="D465" s="230">
        <v>0</v>
      </c>
      <c r="E465" s="230">
        <v>0</v>
      </c>
      <c r="F465" s="230">
        <v>0</v>
      </c>
      <c r="G465" s="242">
        <v>0</v>
      </c>
      <c r="H465" s="243">
        <v>0</v>
      </c>
      <c r="I465" s="230">
        <v>0</v>
      </c>
      <c r="J465" s="230">
        <v>0</v>
      </c>
      <c r="K465" s="242">
        <v>0</v>
      </c>
      <c r="L465" s="243">
        <v>0</v>
      </c>
      <c r="M465" s="230">
        <v>0</v>
      </c>
      <c r="N465" s="230">
        <v>0</v>
      </c>
      <c r="O465" s="242">
        <v>0</v>
      </c>
      <c r="P465" s="243">
        <v>0</v>
      </c>
      <c r="Q465" s="230">
        <v>0</v>
      </c>
      <c r="R465" s="230">
        <v>0</v>
      </c>
      <c r="S465" s="242">
        <v>0</v>
      </c>
      <c r="T465" s="243">
        <v>0</v>
      </c>
      <c r="U465" s="230">
        <v>0</v>
      </c>
      <c r="V465" s="230">
        <v>0</v>
      </c>
      <c r="W465" s="242">
        <v>0</v>
      </c>
      <c r="X465" s="243">
        <v>0</v>
      </c>
      <c r="Y465" s="230">
        <v>0</v>
      </c>
      <c r="Z465" s="230">
        <v>0</v>
      </c>
      <c r="AA465" s="230">
        <v>0</v>
      </c>
      <c r="AB465" s="243">
        <f t="shared" si="36"/>
        <v>0</v>
      </c>
      <c r="AC465" s="230">
        <f t="shared" si="36"/>
        <v>0</v>
      </c>
      <c r="AD465" s="230">
        <f t="shared" si="36"/>
        <v>0</v>
      </c>
      <c r="AE465" s="230">
        <f t="shared" si="36"/>
        <v>0</v>
      </c>
      <c r="AF465" s="231">
        <f t="shared" si="37"/>
        <v>1</v>
      </c>
    </row>
    <row r="466" spans="2:32" hidden="1" outlineLevel="1" x14ac:dyDescent="0.25">
      <c r="B466" s="232" t="s">
        <v>824</v>
      </c>
      <c r="C466" s="231">
        <v>1</v>
      </c>
      <c r="D466" s="230">
        <v>0</v>
      </c>
      <c r="E466" s="230">
        <v>0</v>
      </c>
      <c r="F466" s="230">
        <v>0</v>
      </c>
      <c r="G466" s="242">
        <v>0</v>
      </c>
      <c r="H466" s="243">
        <v>0</v>
      </c>
      <c r="I466" s="230">
        <v>0</v>
      </c>
      <c r="J466" s="230">
        <v>0</v>
      </c>
      <c r="K466" s="242">
        <v>0</v>
      </c>
      <c r="L466" s="243">
        <v>0</v>
      </c>
      <c r="M466" s="230">
        <v>0</v>
      </c>
      <c r="N466" s="230">
        <v>0</v>
      </c>
      <c r="O466" s="242">
        <v>0</v>
      </c>
      <c r="P466" s="243">
        <v>0</v>
      </c>
      <c r="Q466" s="230">
        <v>0</v>
      </c>
      <c r="R466" s="230">
        <v>0</v>
      </c>
      <c r="S466" s="242">
        <v>0</v>
      </c>
      <c r="T466" s="243">
        <v>0</v>
      </c>
      <c r="U466" s="230">
        <v>0</v>
      </c>
      <c r="V466" s="230">
        <v>0</v>
      </c>
      <c r="W466" s="242">
        <v>0</v>
      </c>
      <c r="X466" s="243">
        <v>0</v>
      </c>
      <c r="Y466" s="230">
        <v>0</v>
      </c>
      <c r="Z466" s="230">
        <v>0</v>
      </c>
      <c r="AA466" s="230">
        <v>0</v>
      </c>
      <c r="AB466" s="243">
        <f t="shared" si="36"/>
        <v>0</v>
      </c>
      <c r="AC466" s="230">
        <f t="shared" si="36"/>
        <v>0</v>
      </c>
      <c r="AD466" s="230">
        <f t="shared" si="36"/>
        <v>0</v>
      </c>
      <c r="AE466" s="230">
        <f t="shared" si="36"/>
        <v>0</v>
      </c>
      <c r="AF466" s="231">
        <f t="shared" si="37"/>
        <v>1</v>
      </c>
    </row>
    <row r="467" spans="2:32" hidden="1" outlineLevel="1" x14ac:dyDescent="0.25">
      <c r="B467" s="232" t="s">
        <v>825</v>
      </c>
      <c r="C467" s="231">
        <v>1</v>
      </c>
      <c r="D467" s="230">
        <v>0</v>
      </c>
      <c r="E467" s="230">
        <v>0</v>
      </c>
      <c r="F467" s="230">
        <v>0</v>
      </c>
      <c r="G467" s="242">
        <v>0</v>
      </c>
      <c r="H467" s="243">
        <v>0</v>
      </c>
      <c r="I467" s="230">
        <v>0</v>
      </c>
      <c r="J467" s="230">
        <v>0</v>
      </c>
      <c r="K467" s="242">
        <v>0</v>
      </c>
      <c r="L467" s="243">
        <v>0</v>
      </c>
      <c r="M467" s="230">
        <v>0</v>
      </c>
      <c r="N467" s="230">
        <v>0</v>
      </c>
      <c r="O467" s="242">
        <v>0</v>
      </c>
      <c r="P467" s="243">
        <v>0</v>
      </c>
      <c r="Q467" s="230">
        <v>0</v>
      </c>
      <c r="R467" s="230">
        <v>0</v>
      </c>
      <c r="S467" s="242">
        <v>0</v>
      </c>
      <c r="T467" s="243">
        <v>0</v>
      </c>
      <c r="U467" s="230">
        <v>0</v>
      </c>
      <c r="V467" s="230">
        <v>0</v>
      </c>
      <c r="W467" s="242">
        <v>0</v>
      </c>
      <c r="X467" s="243">
        <v>0</v>
      </c>
      <c r="Y467" s="230">
        <v>0</v>
      </c>
      <c r="Z467" s="230">
        <v>0</v>
      </c>
      <c r="AA467" s="230">
        <v>0</v>
      </c>
      <c r="AB467" s="243">
        <f t="shared" si="36"/>
        <v>0</v>
      </c>
      <c r="AC467" s="230">
        <f t="shared" si="36"/>
        <v>0</v>
      </c>
      <c r="AD467" s="230">
        <f t="shared" si="36"/>
        <v>0</v>
      </c>
      <c r="AE467" s="230">
        <f t="shared" si="36"/>
        <v>0</v>
      </c>
      <c r="AF467" s="231">
        <f t="shared" si="37"/>
        <v>1</v>
      </c>
    </row>
    <row r="468" spans="2:32" hidden="1" outlineLevel="1" x14ac:dyDescent="0.25">
      <c r="B468" s="232" t="s">
        <v>826</v>
      </c>
      <c r="C468" s="231">
        <v>1</v>
      </c>
      <c r="D468" s="230">
        <v>0</v>
      </c>
      <c r="E468" s="230">
        <v>0</v>
      </c>
      <c r="F468" s="230">
        <v>0</v>
      </c>
      <c r="G468" s="242">
        <v>0</v>
      </c>
      <c r="H468" s="243">
        <v>0</v>
      </c>
      <c r="I468" s="230">
        <v>0</v>
      </c>
      <c r="J468" s="230">
        <v>0</v>
      </c>
      <c r="K468" s="242">
        <v>0</v>
      </c>
      <c r="L468" s="243">
        <v>0</v>
      </c>
      <c r="M468" s="230">
        <v>0</v>
      </c>
      <c r="N468" s="230">
        <v>0</v>
      </c>
      <c r="O468" s="242">
        <v>0</v>
      </c>
      <c r="P468" s="243">
        <v>0</v>
      </c>
      <c r="Q468" s="230">
        <v>0</v>
      </c>
      <c r="R468" s="230">
        <v>0</v>
      </c>
      <c r="S468" s="242">
        <v>0</v>
      </c>
      <c r="T468" s="243">
        <v>0</v>
      </c>
      <c r="U468" s="230">
        <v>0</v>
      </c>
      <c r="V468" s="230">
        <v>0</v>
      </c>
      <c r="W468" s="242">
        <v>0</v>
      </c>
      <c r="X468" s="243">
        <v>0</v>
      </c>
      <c r="Y468" s="230">
        <v>0</v>
      </c>
      <c r="Z468" s="230">
        <v>0</v>
      </c>
      <c r="AA468" s="230">
        <v>0</v>
      </c>
      <c r="AB468" s="243">
        <f t="shared" si="36"/>
        <v>0</v>
      </c>
      <c r="AC468" s="230">
        <f t="shared" si="36"/>
        <v>0</v>
      </c>
      <c r="AD468" s="230">
        <f t="shared" si="36"/>
        <v>0</v>
      </c>
      <c r="AE468" s="230">
        <f t="shared" si="36"/>
        <v>0</v>
      </c>
      <c r="AF468" s="231">
        <f t="shared" si="37"/>
        <v>1</v>
      </c>
    </row>
    <row r="469" spans="2:32" hidden="1" outlineLevel="1" x14ac:dyDescent="0.25">
      <c r="B469" s="232" t="s">
        <v>827</v>
      </c>
      <c r="C469" s="231">
        <v>1</v>
      </c>
      <c r="D469" s="230">
        <v>0</v>
      </c>
      <c r="E469" s="230">
        <v>0</v>
      </c>
      <c r="F469" s="230">
        <v>0</v>
      </c>
      <c r="G469" s="242">
        <v>0</v>
      </c>
      <c r="H469" s="243">
        <v>0</v>
      </c>
      <c r="I469" s="230">
        <v>0</v>
      </c>
      <c r="J469" s="230">
        <v>0</v>
      </c>
      <c r="K469" s="242">
        <v>0</v>
      </c>
      <c r="L469" s="243">
        <v>0</v>
      </c>
      <c r="M469" s="230">
        <v>0</v>
      </c>
      <c r="N469" s="230">
        <v>0</v>
      </c>
      <c r="O469" s="242">
        <v>0</v>
      </c>
      <c r="P469" s="243">
        <v>0</v>
      </c>
      <c r="Q469" s="230">
        <v>0</v>
      </c>
      <c r="R469" s="230">
        <v>0</v>
      </c>
      <c r="S469" s="242">
        <v>0</v>
      </c>
      <c r="T469" s="243">
        <v>0</v>
      </c>
      <c r="U469" s="230">
        <v>0</v>
      </c>
      <c r="V469" s="230">
        <v>0</v>
      </c>
      <c r="W469" s="242">
        <v>0</v>
      </c>
      <c r="X469" s="243">
        <v>0</v>
      </c>
      <c r="Y469" s="230">
        <v>0</v>
      </c>
      <c r="Z469" s="230">
        <v>0</v>
      </c>
      <c r="AA469" s="230">
        <v>0</v>
      </c>
      <c r="AB469" s="243">
        <f t="shared" si="36"/>
        <v>0</v>
      </c>
      <c r="AC469" s="230">
        <f t="shared" si="36"/>
        <v>0</v>
      </c>
      <c r="AD469" s="230">
        <f t="shared" si="36"/>
        <v>0</v>
      </c>
      <c r="AE469" s="230">
        <f t="shared" si="36"/>
        <v>0</v>
      </c>
      <c r="AF469" s="231">
        <f t="shared" si="37"/>
        <v>1</v>
      </c>
    </row>
    <row r="470" spans="2:32" hidden="1" outlineLevel="1" x14ac:dyDescent="0.25">
      <c r="B470" s="232" t="s">
        <v>828</v>
      </c>
      <c r="C470" s="231">
        <v>1</v>
      </c>
      <c r="D470" s="230">
        <v>0</v>
      </c>
      <c r="E470" s="230">
        <v>0</v>
      </c>
      <c r="F470" s="230">
        <v>0</v>
      </c>
      <c r="G470" s="242">
        <v>0</v>
      </c>
      <c r="H470" s="243">
        <v>0</v>
      </c>
      <c r="I470" s="230">
        <v>0</v>
      </c>
      <c r="J470" s="230">
        <v>0</v>
      </c>
      <c r="K470" s="242">
        <v>0</v>
      </c>
      <c r="L470" s="243">
        <v>0</v>
      </c>
      <c r="M470" s="230">
        <v>0</v>
      </c>
      <c r="N470" s="230">
        <v>0</v>
      </c>
      <c r="O470" s="242">
        <v>0</v>
      </c>
      <c r="P470" s="243">
        <v>0</v>
      </c>
      <c r="Q470" s="230">
        <v>0</v>
      </c>
      <c r="R470" s="230">
        <v>0</v>
      </c>
      <c r="S470" s="242">
        <v>0</v>
      </c>
      <c r="T470" s="243">
        <v>0</v>
      </c>
      <c r="U470" s="230">
        <v>0</v>
      </c>
      <c r="V470" s="230">
        <v>0</v>
      </c>
      <c r="W470" s="242">
        <v>0</v>
      </c>
      <c r="X470" s="243">
        <v>0</v>
      </c>
      <c r="Y470" s="230">
        <v>0</v>
      </c>
      <c r="Z470" s="230">
        <v>0</v>
      </c>
      <c r="AA470" s="230">
        <v>0</v>
      </c>
      <c r="AB470" s="243">
        <f t="shared" si="36"/>
        <v>0</v>
      </c>
      <c r="AC470" s="230">
        <f t="shared" si="36"/>
        <v>0</v>
      </c>
      <c r="AD470" s="230">
        <f t="shared" si="36"/>
        <v>0</v>
      </c>
      <c r="AE470" s="230">
        <f t="shared" si="36"/>
        <v>0</v>
      </c>
      <c r="AF470" s="231">
        <f t="shared" si="37"/>
        <v>1</v>
      </c>
    </row>
    <row r="471" spans="2:32" hidden="1" outlineLevel="1" x14ac:dyDescent="0.25">
      <c r="B471" s="232" t="s">
        <v>829</v>
      </c>
      <c r="C471" s="231">
        <v>1</v>
      </c>
      <c r="D471" s="230">
        <v>0</v>
      </c>
      <c r="E471" s="230">
        <v>0</v>
      </c>
      <c r="F471" s="230">
        <v>0</v>
      </c>
      <c r="G471" s="242">
        <v>0</v>
      </c>
      <c r="H471" s="243">
        <v>0</v>
      </c>
      <c r="I471" s="230">
        <v>0</v>
      </c>
      <c r="J471" s="230">
        <v>0</v>
      </c>
      <c r="K471" s="242">
        <v>0</v>
      </c>
      <c r="L471" s="243">
        <v>0</v>
      </c>
      <c r="M471" s="230">
        <v>0</v>
      </c>
      <c r="N471" s="230">
        <v>0</v>
      </c>
      <c r="O471" s="242">
        <v>0</v>
      </c>
      <c r="P471" s="243">
        <v>0</v>
      </c>
      <c r="Q471" s="230">
        <v>0</v>
      </c>
      <c r="R471" s="230">
        <v>0</v>
      </c>
      <c r="S471" s="242">
        <v>0</v>
      </c>
      <c r="T471" s="243">
        <v>0</v>
      </c>
      <c r="U471" s="230">
        <v>0</v>
      </c>
      <c r="V471" s="230">
        <v>0</v>
      </c>
      <c r="W471" s="242">
        <v>0</v>
      </c>
      <c r="X471" s="243">
        <v>0</v>
      </c>
      <c r="Y471" s="230">
        <v>0</v>
      </c>
      <c r="Z471" s="230">
        <v>0</v>
      </c>
      <c r="AA471" s="230">
        <v>0</v>
      </c>
      <c r="AB471" s="243">
        <f t="shared" si="36"/>
        <v>0</v>
      </c>
      <c r="AC471" s="230">
        <f t="shared" si="36"/>
        <v>0</v>
      </c>
      <c r="AD471" s="230">
        <f t="shared" si="36"/>
        <v>0</v>
      </c>
      <c r="AE471" s="230">
        <f t="shared" si="36"/>
        <v>0</v>
      </c>
      <c r="AF471" s="231">
        <f t="shared" si="37"/>
        <v>1</v>
      </c>
    </row>
    <row r="472" spans="2:32" collapsed="1" x14ac:dyDescent="0.25">
      <c r="B472" s="187" t="s">
        <v>352</v>
      </c>
      <c r="C472" s="229">
        <f t="shared" ref="C472:AA472" si="38">SUM(C473:C478)</f>
        <v>6</v>
      </c>
      <c r="D472" s="230">
        <f t="shared" si="38"/>
        <v>0</v>
      </c>
      <c r="E472" s="230">
        <f t="shared" si="38"/>
        <v>-1</v>
      </c>
      <c r="F472" s="230">
        <f t="shared" si="38"/>
        <v>0</v>
      </c>
      <c r="G472" s="242">
        <f t="shared" si="38"/>
        <v>0</v>
      </c>
      <c r="H472" s="243">
        <f t="shared" si="38"/>
        <v>0</v>
      </c>
      <c r="I472" s="230">
        <f t="shared" si="38"/>
        <v>0</v>
      </c>
      <c r="J472" s="230">
        <f t="shared" si="38"/>
        <v>0</v>
      </c>
      <c r="K472" s="242">
        <f t="shared" si="38"/>
        <v>0</v>
      </c>
      <c r="L472" s="243">
        <f t="shared" si="38"/>
        <v>0</v>
      </c>
      <c r="M472" s="230">
        <f t="shared" si="38"/>
        <v>0</v>
      </c>
      <c r="N472" s="230">
        <f t="shared" si="38"/>
        <v>0</v>
      </c>
      <c r="O472" s="242">
        <f t="shared" si="38"/>
        <v>0</v>
      </c>
      <c r="P472" s="243">
        <f t="shared" si="38"/>
        <v>0</v>
      </c>
      <c r="Q472" s="230">
        <f t="shared" si="38"/>
        <v>0</v>
      </c>
      <c r="R472" s="230">
        <f t="shared" si="38"/>
        <v>0</v>
      </c>
      <c r="S472" s="242">
        <f t="shared" si="38"/>
        <v>0</v>
      </c>
      <c r="T472" s="243">
        <f t="shared" si="38"/>
        <v>0</v>
      </c>
      <c r="U472" s="230">
        <f t="shared" si="38"/>
        <v>0</v>
      </c>
      <c r="V472" s="230">
        <f t="shared" si="38"/>
        <v>0</v>
      </c>
      <c r="W472" s="242">
        <f t="shared" si="38"/>
        <v>0</v>
      </c>
      <c r="X472" s="243">
        <f t="shared" si="38"/>
        <v>0</v>
      </c>
      <c r="Y472" s="230">
        <f t="shared" si="38"/>
        <v>0</v>
      </c>
      <c r="Z472" s="230">
        <f t="shared" si="38"/>
        <v>0</v>
      </c>
      <c r="AA472" s="230">
        <f t="shared" si="38"/>
        <v>0</v>
      </c>
      <c r="AB472" s="243">
        <f t="shared" si="36"/>
        <v>0</v>
      </c>
      <c r="AC472" s="230">
        <f t="shared" si="36"/>
        <v>-1</v>
      </c>
      <c r="AD472" s="230">
        <f t="shared" si="36"/>
        <v>0</v>
      </c>
      <c r="AE472" s="230">
        <f t="shared" si="36"/>
        <v>0</v>
      </c>
      <c r="AF472" s="229">
        <f t="shared" si="37"/>
        <v>5</v>
      </c>
    </row>
    <row r="473" spans="2:32" hidden="1" outlineLevel="1" x14ac:dyDescent="0.25">
      <c r="B473" s="232" t="s">
        <v>830</v>
      </c>
      <c r="C473" s="231">
        <v>1</v>
      </c>
      <c r="D473" s="230">
        <v>0</v>
      </c>
      <c r="E473" s="230">
        <v>-1</v>
      </c>
      <c r="F473" s="230">
        <v>0</v>
      </c>
      <c r="G473" s="242">
        <v>0</v>
      </c>
      <c r="H473" s="243">
        <v>0</v>
      </c>
      <c r="I473" s="230">
        <v>0</v>
      </c>
      <c r="J473" s="230">
        <v>0</v>
      </c>
      <c r="K473" s="242">
        <v>0</v>
      </c>
      <c r="L473" s="243">
        <v>0</v>
      </c>
      <c r="M473" s="230">
        <v>0</v>
      </c>
      <c r="N473" s="230">
        <v>0</v>
      </c>
      <c r="O473" s="242">
        <v>0</v>
      </c>
      <c r="P473" s="243">
        <v>0</v>
      </c>
      <c r="Q473" s="230">
        <v>0</v>
      </c>
      <c r="R473" s="230">
        <v>0</v>
      </c>
      <c r="S473" s="242">
        <v>0</v>
      </c>
      <c r="T473" s="243">
        <v>0</v>
      </c>
      <c r="U473" s="230">
        <v>0</v>
      </c>
      <c r="V473" s="230">
        <v>0</v>
      </c>
      <c r="W473" s="242">
        <v>0</v>
      </c>
      <c r="X473" s="243">
        <v>0</v>
      </c>
      <c r="Y473" s="230">
        <v>0</v>
      </c>
      <c r="Z473" s="230">
        <v>0</v>
      </c>
      <c r="AA473" s="230">
        <v>0</v>
      </c>
      <c r="AB473" s="243">
        <f t="shared" si="36"/>
        <v>0</v>
      </c>
      <c r="AC473" s="230">
        <f t="shared" si="36"/>
        <v>-1</v>
      </c>
      <c r="AD473" s="230">
        <f t="shared" si="36"/>
        <v>0</v>
      </c>
      <c r="AE473" s="230">
        <f t="shared" si="36"/>
        <v>0</v>
      </c>
      <c r="AF473" s="231">
        <f t="shared" si="37"/>
        <v>0</v>
      </c>
    </row>
    <row r="474" spans="2:32" hidden="1" outlineLevel="1" x14ac:dyDescent="0.25">
      <c r="B474" s="232" t="s">
        <v>831</v>
      </c>
      <c r="C474" s="231">
        <v>1</v>
      </c>
      <c r="D474" s="230">
        <v>0</v>
      </c>
      <c r="E474" s="230">
        <v>0</v>
      </c>
      <c r="F474" s="230">
        <v>0</v>
      </c>
      <c r="G474" s="242">
        <v>0</v>
      </c>
      <c r="H474" s="243">
        <v>0</v>
      </c>
      <c r="I474" s="230">
        <v>0</v>
      </c>
      <c r="J474" s="230">
        <v>0</v>
      </c>
      <c r="K474" s="242">
        <v>0</v>
      </c>
      <c r="L474" s="243">
        <v>0</v>
      </c>
      <c r="M474" s="230">
        <v>0</v>
      </c>
      <c r="N474" s="230">
        <v>0</v>
      </c>
      <c r="O474" s="242">
        <v>0</v>
      </c>
      <c r="P474" s="243">
        <v>0</v>
      </c>
      <c r="Q474" s="230">
        <v>0</v>
      </c>
      <c r="R474" s="230">
        <v>0</v>
      </c>
      <c r="S474" s="242">
        <v>0</v>
      </c>
      <c r="T474" s="243">
        <v>0</v>
      </c>
      <c r="U474" s="230">
        <v>0</v>
      </c>
      <c r="V474" s="230">
        <v>0</v>
      </c>
      <c r="W474" s="242">
        <v>0</v>
      </c>
      <c r="X474" s="243">
        <v>0</v>
      </c>
      <c r="Y474" s="230">
        <v>0</v>
      </c>
      <c r="Z474" s="230">
        <v>0</v>
      </c>
      <c r="AA474" s="230">
        <v>0</v>
      </c>
      <c r="AB474" s="243">
        <f t="shared" si="36"/>
        <v>0</v>
      </c>
      <c r="AC474" s="230">
        <f t="shared" si="36"/>
        <v>0</v>
      </c>
      <c r="AD474" s="230">
        <f t="shared" si="36"/>
        <v>0</v>
      </c>
      <c r="AE474" s="230">
        <f t="shared" si="36"/>
        <v>0</v>
      </c>
      <c r="AF474" s="231">
        <f t="shared" si="37"/>
        <v>1</v>
      </c>
    </row>
    <row r="475" spans="2:32" hidden="1" outlineLevel="1" x14ac:dyDescent="0.25">
      <c r="B475" s="232" t="s">
        <v>832</v>
      </c>
      <c r="C475" s="231">
        <v>1</v>
      </c>
      <c r="D475" s="230">
        <v>0</v>
      </c>
      <c r="E475" s="230">
        <v>0</v>
      </c>
      <c r="F475" s="230">
        <v>0</v>
      </c>
      <c r="G475" s="242">
        <v>0</v>
      </c>
      <c r="H475" s="243">
        <v>0</v>
      </c>
      <c r="I475" s="230">
        <v>0</v>
      </c>
      <c r="J475" s="230">
        <v>0</v>
      </c>
      <c r="K475" s="242">
        <v>0</v>
      </c>
      <c r="L475" s="243">
        <v>0</v>
      </c>
      <c r="M475" s="230">
        <v>0</v>
      </c>
      <c r="N475" s="230">
        <v>0</v>
      </c>
      <c r="O475" s="242">
        <v>0</v>
      </c>
      <c r="P475" s="243">
        <v>0</v>
      </c>
      <c r="Q475" s="230">
        <v>0</v>
      </c>
      <c r="R475" s="230">
        <v>0</v>
      </c>
      <c r="S475" s="242">
        <v>0</v>
      </c>
      <c r="T475" s="243">
        <v>0</v>
      </c>
      <c r="U475" s="230">
        <v>0</v>
      </c>
      <c r="V475" s="230">
        <v>0</v>
      </c>
      <c r="W475" s="242">
        <v>0</v>
      </c>
      <c r="X475" s="243">
        <v>0</v>
      </c>
      <c r="Y475" s="230">
        <v>0</v>
      </c>
      <c r="Z475" s="230">
        <v>0</v>
      </c>
      <c r="AA475" s="230">
        <v>0</v>
      </c>
      <c r="AB475" s="243">
        <f t="shared" si="36"/>
        <v>0</v>
      </c>
      <c r="AC475" s="230">
        <f t="shared" si="36"/>
        <v>0</v>
      </c>
      <c r="AD475" s="230">
        <f t="shared" si="36"/>
        <v>0</v>
      </c>
      <c r="AE475" s="230">
        <f t="shared" si="36"/>
        <v>0</v>
      </c>
      <c r="AF475" s="231">
        <f t="shared" si="37"/>
        <v>1</v>
      </c>
    </row>
    <row r="476" spans="2:32" hidden="1" outlineLevel="1" x14ac:dyDescent="0.25">
      <c r="B476" s="232" t="s">
        <v>833</v>
      </c>
      <c r="C476" s="231">
        <v>1</v>
      </c>
      <c r="D476" s="230">
        <v>0</v>
      </c>
      <c r="E476" s="230">
        <v>0</v>
      </c>
      <c r="F476" s="230">
        <v>0</v>
      </c>
      <c r="G476" s="242">
        <v>0</v>
      </c>
      <c r="H476" s="243">
        <v>0</v>
      </c>
      <c r="I476" s="230">
        <v>0</v>
      </c>
      <c r="J476" s="230">
        <v>0</v>
      </c>
      <c r="K476" s="242">
        <v>0</v>
      </c>
      <c r="L476" s="243">
        <v>0</v>
      </c>
      <c r="M476" s="230">
        <v>0</v>
      </c>
      <c r="N476" s="230">
        <v>0</v>
      </c>
      <c r="O476" s="242">
        <v>0</v>
      </c>
      <c r="P476" s="243">
        <v>0</v>
      </c>
      <c r="Q476" s="230">
        <v>0</v>
      </c>
      <c r="R476" s="230">
        <v>0</v>
      </c>
      <c r="S476" s="242">
        <v>0</v>
      </c>
      <c r="T476" s="243">
        <v>0</v>
      </c>
      <c r="U476" s="230">
        <v>0</v>
      </c>
      <c r="V476" s="230">
        <v>0</v>
      </c>
      <c r="W476" s="242">
        <v>0</v>
      </c>
      <c r="X476" s="243">
        <v>0</v>
      </c>
      <c r="Y476" s="230">
        <v>0</v>
      </c>
      <c r="Z476" s="230">
        <v>0</v>
      </c>
      <c r="AA476" s="230">
        <v>0</v>
      </c>
      <c r="AB476" s="243">
        <f t="shared" si="36"/>
        <v>0</v>
      </c>
      <c r="AC476" s="230">
        <f t="shared" si="36"/>
        <v>0</v>
      </c>
      <c r="AD476" s="230">
        <f t="shared" si="36"/>
        <v>0</v>
      </c>
      <c r="AE476" s="230">
        <f t="shared" si="36"/>
        <v>0</v>
      </c>
      <c r="AF476" s="231">
        <f t="shared" si="37"/>
        <v>1</v>
      </c>
    </row>
    <row r="477" spans="2:32" hidden="1" outlineLevel="1" x14ac:dyDescent="0.25">
      <c r="B477" s="232" t="s">
        <v>834</v>
      </c>
      <c r="C477" s="231">
        <v>1</v>
      </c>
      <c r="D477" s="230">
        <v>0</v>
      </c>
      <c r="E477" s="230">
        <v>0</v>
      </c>
      <c r="F477" s="230">
        <v>0</v>
      </c>
      <c r="G477" s="242">
        <v>0</v>
      </c>
      <c r="H477" s="243">
        <v>0</v>
      </c>
      <c r="I477" s="230">
        <v>0</v>
      </c>
      <c r="J477" s="230">
        <v>0</v>
      </c>
      <c r="K477" s="242">
        <v>0</v>
      </c>
      <c r="L477" s="243">
        <v>0</v>
      </c>
      <c r="M477" s="230">
        <v>0</v>
      </c>
      <c r="N477" s="230">
        <v>0</v>
      </c>
      <c r="O477" s="242">
        <v>0</v>
      </c>
      <c r="P477" s="243">
        <v>0</v>
      </c>
      <c r="Q477" s="230">
        <v>0</v>
      </c>
      <c r="R477" s="230">
        <v>0</v>
      </c>
      <c r="S477" s="242">
        <v>0</v>
      </c>
      <c r="T477" s="243">
        <v>0</v>
      </c>
      <c r="U477" s="230">
        <v>0</v>
      </c>
      <c r="V477" s="230">
        <v>0</v>
      </c>
      <c r="W477" s="242">
        <v>0</v>
      </c>
      <c r="X477" s="243">
        <v>0</v>
      </c>
      <c r="Y477" s="230">
        <v>0</v>
      </c>
      <c r="Z477" s="230">
        <v>0</v>
      </c>
      <c r="AA477" s="230">
        <v>0</v>
      </c>
      <c r="AB477" s="243">
        <f t="shared" si="36"/>
        <v>0</v>
      </c>
      <c r="AC477" s="230">
        <f t="shared" si="36"/>
        <v>0</v>
      </c>
      <c r="AD477" s="230">
        <f t="shared" si="36"/>
        <v>0</v>
      </c>
      <c r="AE477" s="230">
        <f t="shared" si="36"/>
        <v>0</v>
      </c>
      <c r="AF477" s="231">
        <f t="shared" si="37"/>
        <v>1</v>
      </c>
    </row>
    <row r="478" spans="2:32" hidden="1" outlineLevel="1" x14ac:dyDescent="0.25">
      <c r="B478" s="232" t="s">
        <v>835</v>
      </c>
      <c r="C478" s="231">
        <v>1</v>
      </c>
      <c r="D478" s="230">
        <v>0</v>
      </c>
      <c r="E478" s="230">
        <v>0</v>
      </c>
      <c r="F478" s="230">
        <v>0</v>
      </c>
      <c r="G478" s="242">
        <v>0</v>
      </c>
      <c r="H478" s="243">
        <v>0</v>
      </c>
      <c r="I478" s="230">
        <v>0</v>
      </c>
      <c r="J478" s="230">
        <v>0</v>
      </c>
      <c r="K478" s="242">
        <v>0</v>
      </c>
      <c r="L478" s="243">
        <v>0</v>
      </c>
      <c r="M478" s="230">
        <v>0</v>
      </c>
      <c r="N478" s="230">
        <v>0</v>
      </c>
      <c r="O478" s="242">
        <v>0</v>
      </c>
      <c r="P478" s="243">
        <v>0</v>
      </c>
      <c r="Q478" s="230">
        <v>0</v>
      </c>
      <c r="R478" s="230">
        <v>0</v>
      </c>
      <c r="S478" s="242">
        <v>0</v>
      </c>
      <c r="T478" s="243">
        <v>0</v>
      </c>
      <c r="U478" s="230">
        <v>0</v>
      </c>
      <c r="V478" s="230">
        <v>0</v>
      </c>
      <c r="W478" s="242">
        <v>0</v>
      </c>
      <c r="X478" s="243">
        <v>0</v>
      </c>
      <c r="Y478" s="230">
        <v>0</v>
      </c>
      <c r="Z478" s="230">
        <v>0</v>
      </c>
      <c r="AA478" s="230">
        <v>0</v>
      </c>
      <c r="AB478" s="243">
        <f t="shared" si="36"/>
        <v>0</v>
      </c>
      <c r="AC478" s="230">
        <f t="shared" si="36"/>
        <v>0</v>
      </c>
      <c r="AD478" s="230">
        <f t="shared" si="36"/>
        <v>0</v>
      </c>
      <c r="AE478" s="230">
        <f t="shared" si="36"/>
        <v>0</v>
      </c>
      <c r="AF478" s="231">
        <f t="shared" si="37"/>
        <v>1</v>
      </c>
    </row>
    <row r="479" spans="2:32" collapsed="1" x14ac:dyDescent="0.25">
      <c r="B479" s="187" t="s">
        <v>353</v>
      </c>
      <c r="C479" s="229">
        <f t="shared" ref="C479:AA479" si="39">C480+C504</f>
        <v>36</v>
      </c>
      <c r="D479" s="230">
        <f t="shared" si="39"/>
        <v>0</v>
      </c>
      <c r="E479" s="230">
        <f t="shared" si="39"/>
        <v>0</v>
      </c>
      <c r="F479" s="230">
        <f t="shared" si="39"/>
        <v>0</v>
      </c>
      <c r="G479" s="242">
        <f t="shared" si="39"/>
        <v>0</v>
      </c>
      <c r="H479" s="243">
        <f t="shared" si="39"/>
        <v>0</v>
      </c>
      <c r="I479" s="230">
        <f t="shared" si="39"/>
        <v>0</v>
      </c>
      <c r="J479" s="230">
        <f t="shared" si="39"/>
        <v>0</v>
      </c>
      <c r="K479" s="242">
        <f t="shared" si="39"/>
        <v>0</v>
      </c>
      <c r="L479" s="243">
        <f t="shared" si="39"/>
        <v>0</v>
      </c>
      <c r="M479" s="230">
        <f t="shared" si="39"/>
        <v>0</v>
      </c>
      <c r="N479" s="230">
        <f t="shared" si="39"/>
        <v>0</v>
      </c>
      <c r="O479" s="242">
        <f t="shared" si="39"/>
        <v>0</v>
      </c>
      <c r="P479" s="243">
        <f t="shared" si="39"/>
        <v>0</v>
      </c>
      <c r="Q479" s="230">
        <f t="shared" si="39"/>
        <v>0</v>
      </c>
      <c r="R479" s="230">
        <f t="shared" si="39"/>
        <v>0</v>
      </c>
      <c r="S479" s="242">
        <f t="shared" si="39"/>
        <v>0</v>
      </c>
      <c r="T479" s="243">
        <f t="shared" si="39"/>
        <v>0</v>
      </c>
      <c r="U479" s="230">
        <f t="shared" si="39"/>
        <v>0</v>
      </c>
      <c r="V479" s="230">
        <f t="shared" si="39"/>
        <v>0</v>
      </c>
      <c r="W479" s="242">
        <f t="shared" si="39"/>
        <v>0</v>
      </c>
      <c r="X479" s="243">
        <f t="shared" si="39"/>
        <v>0</v>
      </c>
      <c r="Y479" s="230">
        <f t="shared" si="39"/>
        <v>0</v>
      </c>
      <c r="Z479" s="230">
        <f t="shared" si="39"/>
        <v>0</v>
      </c>
      <c r="AA479" s="230">
        <f t="shared" si="39"/>
        <v>0</v>
      </c>
      <c r="AB479" s="243">
        <f t="shared" si="36"/>
        <v>0</v>
      </c>
      <c r="AC479" s="230">
        <f t="shared" si="36"/>
        <v>0</v>
      </c>
      <c r="AD479" s="230">
        <f t="shared" si="36"/>
        <v>0</v>
      </c>
      <c r="AE479" s="230">
        <f t="shared" si="36"/>
        <v>0</v>
      </c>
      <c r="AF479" s="229">
        <f t="shared" si="37"/>
        <v>36</v>
      </c>
    </row>
    <row r="480" spans="2:32" x14ac:dyDescent="0.25">
      <c r="B480" s="236" t="s">
        <v>353</v>
      </c>
      <c r="C480" s="237">
        <f t="shared" ref="C480:AA480" si="40">SUM(C481:C503)</f>
        <v>23</v>
      </c>
      <c r="D480" s="230">
        <f t="shared" si="40"/>
        <v>0</v>
      </c>
      <c r="E480" s="230">
        <f t="shared" si="40"/>
        <v>0</v>
      </c>
      <c r="F480" s="230">
        <f t="shared" si="40"/>
        <v>0</v>
      </c>
      <c r="G480" s="242">
        <f t="shared" si="40"/>
        <v>0</v>
      </c>
      <c r="H480" s="243">
        <f t="shared" si="40"/>
        <v>0</v>
      </c>
      <c r="I480" s="230">
        <f t="shared" si="40"/>
        <v>0</v>
      </c>
      <c r="J480" s="230">
        <f t="shared" si="40"/>
        <v>0</v>
      </c>
      <c r="K480" s="242">
        <f t="shared" si="40"/>
        <v>0</v>
      </c>
      <c r="L480" s="243">
        <f t="shared" si="40"/>
        <v>0</v>
      </c>
      <c r="M480" s="230">
        <f t="shared" si="40"/>
        <v>0</v>
      </c>
      <c r="N480" s="230">
        <f t="shared" si="40"/>
        <v>0</v>
      </c>
      <c r="O480" s="242">
        <f t="shared" si="40"/>
        <v>0</v>
      </c>
      <c r="P480" s="243">
        <f t="shared" si="40"/>
        <v>0</v>
      </c>
      <c r="Q480" s="230">
        <f t="shared" si="40"/>
        <v>0</v>
      </c>
      <c r="R480" s="230">
        <f t="shared" si="40"/>
        <v>0</v>
      </c>
      <c r="S480" s="242">
        <f t="shared" si="40"/>
        <v>0</v>
      </c>
      <c r="T480" s="243">
        <f t="shared" si="40"/>
        <v>0</v>
      </c>
      <c r="U480" s="230">
        <f t="shared" si="40"/>
        <v>0</v>
      </c>
      <c r="V480" s="230">
        <f t="shared" si="40"/>
        <v>0</v>
      </c>
      <c r="W480" s="242">
        <f t="shared" si="40"/>
        <v>0</v>
      </c>
      <c r="X480" s="243">
        <f t="shared" si="40"/>
        <v>0</v>
      </c>
      <c r="Y480" s="230">
        <f t="shared" si="40"/>
        <v>0</v>
      </c>
      <c r="Z480" s="230">
        <f t="shared" si="40"/>
        <v>0</v>
      </c>
      <c r="AA480" s="230">
        <f t="shared" si="40"/>
        <v>0</v>
      </c>
      <c r="AB480" s="243">
        <f t="shared" si="36"/>
        <v>0</v>
      </c>
      <c r="AC480" s="230">
        <f t="shared" si="36"/>
        <v>0</v>
      </c>
      <c r="AD480" s="230">
        <f t="shared" si="36"/>
        <v>0</v>
      </c>
      <c r="AE480" s="230">
        <f t="shared" si="36"/>
        <v>0</v>
      </c>
      <c r="AF480" s="237">
        <f t="shared" si="37"/>
        <v>23</v>
      </c>
    </row>
    <row r="481" spans="2:32" hidden="1" outlineLevel="1" x14ac:dyDescent="0.25">
      <c r="B481" s="232" t="s">
        <v>836</v>
      </c>
      <c r="C481" s="231">
        <v>1</v>
      </c>
      <c r="D481" s="230">
        <v>0</v>
      </c>
      <c r="E481" s="230">
        <v>0</v>
      </c>
      <c r="F481" s="230">
        <v>0</v>
      </c>
      <c r="G481" s="242">
        <v>0</v>
      </c>
      <c r="H481" s="243">
        <v>0</v>
      </c>
      <c r="I481" s="230">
        <v>0</v>
      </c>
      <c r="J481" s="230">
        <v>0</v>
      </c>
      <c r="K481" s="242">
        <v>0</v>
      </c>
      <c r="L481" s="243">
        <v>0</v>
      </c>
      <c r="M481" s="230">
        <v>0</v>
      </c>
      <c r="N481" s="230">
        <v>0</v>
      </c>
      <c r="O481" s="242">
        <v>0</v>
      </c>
      <c r="P481" s="243">
        <v>0</v>
      </c>
      <c r="Q481" s="230">
        <v>0</v>
      </c>
      <c r="R481" s="230">
        <v>0</v>
      </c>
      <c r="S481" s="242">
        <v>0</v>
      </c>
      <c r="T481" s="243">
        <v>0</v>
      </c>
      <c r="U481" s="230">
        <v>0</v>
      </c>
      <c r="V481" s="230">
        <v>0</v>
      </c>
      <c r="W481" s="242">
        <v>0</v>
      </c>
      <c r="X481" s="243">
        <v>0</v>
      </c>
      <c r="Y481" s="230">
        <v>0</v>
      </c>
      <c r="Z481" s="230">
        <v>0</v>
      </c>
      <c r="AA481" s="230">
        <v>0</v>
      </c>
      <c r="AB481" s="243">
        <f t="shared" si="36"/>
        <v>0</v>
      </c>
      <c r="AC481" s="230">
        <f t="shared" si="36"/>
        <v>0</v>
      </c>
      <c r="AD481" s="230">
        <f t="shared" si="36"/>
        <v>0</v>
      </c>
      <c r="AE481" s="230">
        <f t="shared" si="36"/>
        <v>0</v>
      </c>
      <c r="AF481" s="231">
        <f t="shared" si="37"/>
        <v>1</v>
      </c>
    </row>
    <row r="482" spans="2:32" hidden="1" outlineLevel="1" x14ac:dyDescent="0.25">
      <c r="B482" s="232" t="s">
        <v>837</v>
      </c>
      <c r="C482" s="231">
        <v>1</v>
      </c>
      <c r="D482" s="230">
        <v>0</v>
      </c>
      <c r="E482" s="230">
        <v>0</v>
      </c>
      <c r="F482" s="230">
        <v>0</v>
      </c>
      <c r="G482" s="242">
        <v>0</v>
      </c>
      <c r="H482" s="243">
        <v>0</v>
      </c>
      <c r="I482" s="230">
        <v>0</v>
      </c>
      <c r="J482" s="230">
        <v>0</v>
      </c>
      <c r="K482" s="242">
        <v>0</v>
      </c>
      <c r="L482" s="243">
        <v>0</v>
      </c>
      <c r="M482" s="230">
        <v>0</v>
      </c>
      <c r="N482" s="230">
        <v>0</v>
      </c>
      <c r="O482" s="242">
        <v>0</v>
      </c>
      <c r="P482" s="243">
        <v>0</v>
      </c>
      <c r="Q482" s="230">
        <v>0</v>
      </c>
      <c r="R482" s="230">
        <v>0</v>
      </c>
      <c r="S482" s="242">
        <v>0</v>
      </c>
      <c r="T482" s="243">
        <v>0</v>
      </c>
      <c r="U482" s="230">
        <v>0</v>
      </c>
      <c r="V482" s="230">
        <v>0</v>
      </c>
      <c r="W482" s="242">
        <v>0</v>
      </c>
      <c r="X482" s="243">
        <v>0</v>
      </c>
      <c r="Y482" s="230">
        <v>0</v>
      </c>
      <c r="Z482" s="230">
        <v>0</v>
      </c>
      <c r="AA482" s="230">
        <v>0</v>
      </c>
      <c r="AB482" s="243">
        <f t="shared" si="36"/>
        <v>0</v>
      </c>
      <c r="AC482" s="230">
        <f t="shared" si="36"/>
        <v>0</v>
      </c>
      <c r="AD482" s="230">
        <f t="shared" si="36"/>
        <v>0</v>
      </c>
      <c r="AE482" s="230">
        <f t="shared" si="36"/>
        <v>0</v>
      </c>
      <c r="AF482" s="231">
        <f t="shared" si="37"/>
        <v>1</v>
      </c>
    </row>
    <row r="483" spans="2:32" hidden="1" outlineLevel="1" x14ac:dyDescent="0.25">
      <c r="B483" s="232" t="s">
        <v>838</v>
      </c>
      <c r="C483" s="231">
        <v>1</v>
      </c>
      <c r="D483" s="230">
        <v>0</v>
      </c>
      <c r="E483" s="230">
        <v>0</v>
      </c>
      <c r="F483" s="230">
        <v>0</v>
      </c>
      <c r="G483" s="242">
        <v>0</v>
      </c>
      <c r="H483" s="243">
        <v>0</v>
      </c>
      <c r="I483" s="230">
        <v>0</v>
      </c>
      <c r="J483" s="230">
        <v>0</v>
      </c>
      <c r="K483" s="242">
        <v>0</v>
      </c>
      <c r="L483" s="243">
        <v>0</v>
      </c>
      <c r="M483" s="230">
        <v>0</v>
      </c>
      <c r="N483" s="230">
        <v>0</v>
      </c>
      <c r="O483" s="242">
        <v>0</v>
      </c>
      <c r="P483" s="243">
        <v>0</v>
      </c>
      <c r="Q483" s="230">
        <v>0</v>
      </c>
      <c r="R483" s="230">
        <v>0</v>
      </c>
      <c r="S483" s="242">
        <v>0</v>
      </c>
      <c r="T483" s="243">
        <v>0</v>
      </c>
      <c r="U483" s="230">
        <v>0</v>
      </c>
      <c r="V483" s="230">
        <v>0</v>
      </c>
      <c r="W483" s="242">
        <v>0</v>
      </c>
      <c r="X483" s="243">
        <v>0</v>
      </c>
      <c r="Y483" s="230">
        <v>0</v>
      </c>
      <c r="Z483" s="230">
        <v>0</v>
      </c>
      <c r="AA483" s="230">
        <v>0</v>
      </c>
      <c r="AB483" s="243">
        <f t="shared" si="36"/>
        <v>0</v>
      </c>
      <c r="AC483" s="230">
        <f t="shared" si="36"/>
        <v>0</v>
      </c>
      <c r="AD483" s="230">
        <f t="shared" si="36"/>
        <v>0</v>
      </c>
      <c r="AE483" s="230">
        <f t="shared" si="36"/>
        <v>0</v>
      </c>
      <c r="AF483" s="231">
        <f t="shared" si="37"/>
        <v>1</v>
      </c>
    </row>
    <row r="484" spans="2:32" hidden="1" outlineLevel="1" x14ac:dyDescent="0.25">
      <c r="B484" s="232" t="s">
        <v>839</v>
      </c>
      <c r="C484" s="231">
        <v>1</v>
      </c>
      <c r="D484" s="230">
        <v>0</v>
      </c>
      <c r="E484" s="230">
        <v>0</v>
      </c>
      <c r="F484" s="230">
        <v>0</v>
      </c>
      <c r="G484" s="242">
        <v>0</v>
      </c>
      <c r="H484" s="243">
        <v>0</v>
      </c>
      <c r="I484" s="230">
        <v>0</v>
      </c>
      <c r="J484" s="230">
        <v>0</v>
      </c>
      <c r="K484" s="242">
        <v>0</v>
      </c>
      <c r="L484" s="243">
        <v>0</v>
      </c>
      <c r="M484" s="230">
        <v>0</v>
      </c>
      <c r="N484" s="230">
        <v>0</v>
      </c>
      <c r="O484" s="242">
        <v>0</v>
      </c>
      <c r="P484" s="243">
        <v>0</v>
      </c>
      <c r="Q484" s="230">
        <v>0</v>
      </c>
      <c r="R484" s="230">
        <v>0</v>
      </c>
      <c r="S484" s="242">
        <v>0</v>
      </c>
      <c r="T484" s="243">
        <v>0</v>
      </c>
      <c r="U484" s="230">
        <v>0</v>
      </c>
      <c r="V484" s="230">
        <v>0</v>
      </c>
      <c r="W484" s="242">
        <v>0</v>
      </c>
      <c r="X484" s="243">
        <v>0</v>
      </c>
      <c r="Y484" s="230">
        <v>0</v>
      </c>
      <c r="Z484" s="230">
        <v>0</v>
      </c>
      <c r="AA484" s="230">
        <v>0</v>
      </c>
      <c r="AB484" s="243">
        <f t="shared" si="36"/>
        <v>0</v>
      </c>
      <c r="AC484" s="230">
        <f t="shared" si="36"/>
        <v>0</v>
      </c>
      <c r="AD484" s="230">
        <f t="shared" si="36"/>
        <v>0</v>
      </c>
      <c r="AE484" s="230">
        <f t="shared" si="36"/>
        <v>0</v>
      </c>
      <c r="AF484" s="231">
        <f t="shared" si="37"/>
        <v>1</v>
      </c>
    </row>
    <row r="485" spans="2:32" hidden="1" outlineLevel="1" x14ac:dyDescent="0.25">
      <c r="B485" s="232" t="s">
        <v>840</v>
      </c>
      <c r="C485" s="231">
        <v>1</v>
      </c>
      <c r="D485" s="230">
        <v>0</v>
      </c>
      <c r="E485" s="230">
        <v>0</v>
      </c>
      <c r="F485" s="230">
        <v>0</v>
      </c>
      <c r="G485" s="242">
        <v>0</v>
      </c>
      <c r="H485" s="243">
        <v>0</v>
      </c>
      <c r="I485" s="230">
        <v>0</v>
      </c>
      <c r="J485" s="230">
        <v>0</v>
      </c>
      <c r="K485" s="242">
        <v>0</v>
      </c>
      <c r="L485" s="243">
        <v>0</v>
      </c>
      <c r="M485" s="230">
        <v>0</v>
      </c>
      <c r="N485" s="230">
        <v>0</v>
      </c>
      <c r="O485" s="242">
        <v>0</v>
      </c>
      <c r="P485" s="243">
        <v>0</v>
      </c>
      <c r="Q485" s="230">
        <v>0</v>
      </c>
      <c r="R485" s="230">
        <v>0</v>
      </c>
      <c r="S485" s="242">
        <v>0</v>
      </c>
      <c r="T485" s="243">
        <v>0</v>
      </c>
      <c r="U485" s="230">
        <v>0</v>
      </c>
      <c r="V485" s="230">
        <v>0</v>
      </c>
      <c r="W485" s="242">
        <v>0</v>
      </c>
      <c r="X485" s="243">
        <v>0</v>
      </c>
      <c r="Y485" s="230">
        <v>0</v>
      </c>
      <c r="Z485" s="230">
        <v>0</v>
      </c>
      <c r="AA485" s="230">
        <v>0</v>
      </c>
      <c r="AB485" s="243">
        <f t="shared" si="36"/>
        <v>0</v>
      </c>
      <c r="AC485" s="230">
        <f t="shared" si="36"/>
        <v>0</v>
      </c>
      <c r="AD485" s="230">
        <f t="shared" si="36"/>
        <v>0</v>
      </c>
      <c r="AE485" s="230">
        <f t="shared" si="36"/>
        <v>0</v>
      </c>
      <c r="AF485" s="231">
        <f t="shared" si="37"/>
        <v>1</v>
      </c>
    </row>
    <row r="486" spans="2:32" hidden="1" outlineLevel="1" x14ac:dyDescent="0.25">
      <c r="B486" s="232" t="s">
        <v>841</v>
      </c>
      <c r="C486" s="231">
        <v>1</v>
      </c>
      <c r="D486" s="230">
        <v>0</v>
      </c>
      <c r="E486" s="230">
        <v>0</v>
      </c>
      <c r="F486" s="230">
        <v>0</v>
      </c>
      <c r="G486" s="242">
        <v>0</v>
      </c>
      <c r="H486" s="243">
        <v>0</v>
      </c>
      <c r="I486" s="230">
        <v>0</v>
      </c>
      <c r="J486" s="230">
        <v>0</v>
      </c>
      <c r="K486" s="242">
        <v>0</v>
      </c>
      <c r="L486" s="243">
        <v>0</v>
      </c>
      <c r="M486" s="230">
        <v>0</v>
      </c>
      <c r="N486" s="230">
        <v>0</v>
      </c>
      <c r="O486" s="242">
        <v>0</v>
      </c>
      <c r="P486" s="243">
        <v>0</v>
      </c>
      <c r="Q486" s="230">
        <v>0</v>
      </c>
      <c r="R486" s="230">
        <v>0</v>
      </c>
      <c r="S486" s="242">
        <v>0</v>
      </c>
      <c r="T486" s="243">
        <v>0</v>
      </c>
      <c r="U486" s="230">
        <v>0</v>
      </c>
      <c r="V486" s="230">
        <v>0</v>
      </c>
      <c r="W486" s="242">
        <v>0</v>
      </c>
      <c r="X486" s="243">
        <v>0</v>
      </c>
      <c r="Y486" s="230">
        <v>0</v>
      </c>
      <c r="Z486" s="230">
        <v>0</v>
      </c>
      <c r="AA486" s="230">
        <v>0</v>
      </c>
      <c r="AB486" s="243">
        <f t="shared" si="36"/>
        <v>0</v>
      </c>
      <c r="AC486" s="230">
        <f t="shared" si="36"/>
        <v>0</v>
      </c>
      <c r="AD486" s="230">
        <f t="shared" si="36"/>
        <v>0</v>
      </c>
      <c r="AE486" s="230">
        <f t="shared" si="36"/>
        <v>0</v>
      </c>
      <c r="AF486" s="231">
        <f t="shared" si="37"/>
        <v>1</v>
      </c>
    </row>
    <row r="487" spans="2:32" hidden="1" outlineLevel="1" x14ac:dyDescent="0.25">
      <c r="B487" s="232" t="s">
        <v>842</v>
      </c>
      <c r="C487" s="231">
        <v>1</v>
      </c>
      <c r="D487" s="230">
        <v>0</v>
      </c>
      <c r="E487" s="230">
        <v>0</v>
      </c>
      <c r="F487" s="230">
        <v>0</v>
      </c>
      <c r="G487" s="242">
        <v>0</v>
      </c>
      <c r="H487" s="243">
        <v>0</v>
      </c>
      <c r="I487" s="230">
        <v>0</v>
      </c>
      <c r="J487" s="230">
        <v>0</v>
      </c>
      <c r="K487" s="242">
        <v>0</v>
      </c>
      <c r="L487" s="243">
        <v>0</v>
      </c>
      <c r="M487" s="230">
        <v>0</v>
      </c>
      <c r="N487" s="230">
        <v>0</v>
      </c>
      <c r="O487" s="242">
        <v>0</v>
      </c>
      <c r="P487" s="243">
        <v>0</v>
      </c>
      <c r="Q487" s="230">
        <v>0</v>
      </c>
      <c r="R487" s="230">
        <v>0</v>
      </c>
      <c r="S487" s="242">
        <v>0</v>
      </c>
      <c r="T487" s="243">
        <v>0</v>
      </c>
      <c r="U487" s="230">
        <v>0</v>
      </c>
      <c r="V487" s="230">
        <v>0</v>
      </c>
      <c r="W487" s="242">
        <v>0</v>
      </c>
      <c r="X487" s="243">
        <v>0</v>
      </c>
      <c r="Y487" s="230">
        <v>0</v>
      </c>
      <c r="Z487" s="230">
        <v>0</v>
      </c>
      <c r="AA487" s="230">
        <v>0</v>
      </c>
      <c r="AB487" s="243">
        <f t="shared" si="36"/>
        <v>0</v>
      </c>
      <c r="AC487" s="230">
        <f t="shared" si="36"/>
        <v>0</v>
      </c>
      <c r="AD487" s="230">
        <f t="shared" si="36"/>
        <v>0</v>
      </c>
      <c r="AE487" s="230">
        <f t="shared" si="36"/>
        <v>0</v>
      </c>
      <c r="AF487" s="231">
        <f t="shared" si="37"/>
        <v>1</v>
      </c>
    </row>
    <row r="488" spans="2:32" hidden="1" outlineLevel="1" x14ac:dyDescent="0.25">
      <c r="B488" s="232" t="s">
        <v>843</v>
      </c>
      <c r="C488" s="231">
        <v>1</v>
      </c>
      <c r="D488" s="230">
        <v>0</v>
      </c>
      <c r="E488" s="230">
        <v>0</v>
      </c>
      <c r="F488" s="230">
        <v>0</v>
      </c>
      <c r="G488" s="242">
        <v>0</v>
      </c>
      <c r="H488" s="243">
        <v>0</v>
      </c>
      <c r="I488" s="230">
        <v>0</v>
      </c>
      <c r="J488" s="230">
        <v>0</v>
      </c>
      <c r="K488" s="242">
        <v>0</v>
      </c>
      <c r="L488" s="243">
        <v>0</v>
      </c>
      <c r="M488" s="230">
        <v>0</v>
      </c>
      <c r="N488" s="230">
        <v>0</v>
      </c>
      <c r="O488" s="242">
        <v>0</v>
      </c>
      <c r="P488" s="243">
        <v>0</v>
      </c>
      <c r="Q488" s="230">
        <v>0</v>
      </c>
      <c r="R488" s="230">
        <v>0</v>
      </c>
      <c r="S488" s="242">
        <v>0</v>
      </c>
      <c r="T488" s="243">
        <v>0</v>
      </c>
      <c r="U488" s="230">
        <v>0</v>
      </c>
      <c r="V488" s="230">
        <v>0</v>
      </c>
      <c r="W488" s="242">
        <v>0</v>
      </c>
      <c r="X488" s="243">
        <v>0</v>
      </c>
      <c r="Y488" s="230">
        <v>0</v>
      </c>
      <c r="Z488" s="230">
        <v>0</v>
      </c>
      <c r="AA488" s="230">
        <v>0</v>
      </c>
      <c r="AB488" s="243">
        <f t="shared" si="36"/>
        <v>0</v>
      </c>
      <c r="AC488" s="230">
        <f t="shared" si="36"/>
        <v>0</v>
      </c>
      <c r="AD488" s="230">
        <f t="shared" si="36"/>
        <v>0</v>
      </c>
      <c r="AE488" s="230">
        <f t="shared" si="36"/>
        <v>0</v>
      </c>
      <c r="AF488" s="231">
        <f t="shared" si="37"/>
        <v>1</v>
      </c>
    </row>
    <row r="489" spans="2:32" hidden="1" outlineLevel="1" x14ac:dyDescent="0.25">
      <c r="B489" s="232" t="s">
        <v>844</v>
      </c>
      <c r="C489" s="231">
        <v>1</v>
      </c>
      <c r="D489" s="230">
        <v>0</v>
      </c>
      <c r="E489" s="230">
        <v>0</v>
      </c>
      <c r="F489" s="230">
        <v>0</v>
      </c>
      <c r="G489" s="242">
        <v>0</v>
      </c>
      <c r="H489" s="243">
        <v>0</v>
      </c>
      <c r="I489" s="230">
        <v>0</v>
      </c>
      <c r="J489" s="230">
        <v>0</v>
      </c>
      <c r="K489" s="242">
        <v>0</v>
      </c>
      <c r="L489" s="243">
        <v>0</v>
      </c>
      <c r="M489" s="230">
        <v>0</v>
      </c>
      <c r="N489" s="230">
        <v>0</v>
      </c>
      <c r="O489" s="242">
        <v>0</v>
      </c>
      <c r="P489" s="243">
        <v>0</v>
      </c>
      <c r="Q489" s="230">
        <v>0</v>
      </c>
      <c r="R489" s="230">
        <v>0</v>
      </c>
      <c r="S489" s="242">
        <v>0</v>
      </c>
      <c r="T489" s="243">
        <v>0</v>
      </c>
      <c r="U489" s="230">
        <v>0</v>
      </c>
      <c r="V489" s="230">
        <v>0</v>
      </c>
      <c r="W489" s="242">
        <v>0</v>
      </c>
      <c r="X489" s="243">
        <v>0</v>
      </c>
      <c r="Y489" s="230">
        <v>0</v>
      </c>
      <c r="Z489" s="230">
        <v>0</v>
      </c>
      <c r="AA489" s="230">
        <v>0</v>
      </c>
      <c r="AB489" s="243">
        <f t="shared" si="36"/>
        <v>0</v>
      </c>
      <c r="AC489" s="230">
        <f t="shared" si="36"/>
        <v>0</v>
      </c>
      <c r="AD489" s="230">
        <f t="shared" si="36"/>
        <v>0</v>
      </c>
      <c r="AE489" s="230">
        <f t="shared" si="36"/>
        <v>0</v>
      </c>
      <c r="AF489" s="231">
        <f t="shared" si="37"/>
        <v>1</v>
      </c>
    </row>
    <row r="490" spans="2:32" hidden="1" outlineLevel="1" x14ac:dyDescent="0.25">
      <c r="B490" s="232" t="s">
        <v>845</v>
      </c>
      <c r="C490" s="231">
        <v>1</v>
      </c>
      <c r="D490" s="230">
        <v>0</v>
      </c>
      <c r="E490" s="230">
        <v>0</v>
      </c>
      <c r="F490" s="230">
        <v>0</v>
      </c>
      <c r="G490" s="242">
        <v>0</v>
      </c>
      <c r="H490" s="243">
        <v>0</v>
      </c>
      <c r="I490" s="230">
        <v>0</v>
      </c>
      <c r="J490" s="230">
        <v>0</v>
      </c>
      <c r="K490" s="242">
        <v>0</v>
      </c>
      <c r="L490" s="243">
        <v>0</v>
      </c>
      <c r="M490" s="230">
        <v>0</v>
      </c>
      <c r="N490" s="230">
        <v>0</v>
      </c>
      <c r="O490" s="242">
        <v>0</v>
      </c>
      <c r="P490" s="243">
        <v>0</v>
      </c>
      <c r="Q490" s="230">
        <v>0</v>
      </c>
      <c r="R490" s="230">
        <v>0</v>
      </c>
      <c r="S490" s="242">
        <v>0</v>
      </c>
      <c r="T490" s="243">
        <v>0</v>
      </c>
      <c r="U490" s="230">
        <v>0</v>
      </c>
      <c r="V490" s="230">
        <v>0</v>
      </c>
      <c r="W490" s="242">
        <v>0</v>
      </c>
      <c r="X490" s="243">
        <v>0</v>
      </c>
      <c r="Y490" s="230">
        <v>0</v>
      </c>
      <c r="Z490" s="230">
        <v>0</v>
      </c>
      <c r="AA490" s="230">
        <v>0</v>
      </c>
      <c r="AB490" s="243">
        <f t="shared" si="36"/>
        <v>0</v>
      </c>
      <c r="AC490" s="230">
        <f t="shared" si="36"/>
        <v>0</v>
      </c>
      <c r="AD490" s="230">
        <f t="shared" si="36"/>
        <v>0</v>
      </c>
      <c r="AE490" s="230">
        <f t="shared" si="36"/>
        <v>0</v>
      </c>
      <c r="AF490" s="231">
        <f t="shared" si="37"/>
        <v>1</v>
      </c>
    </row>
    <row r="491" spans="2:32" hidden="1" outlineLevel="1" x14ac:dyDescent="0.25">
      <c r="B491" s="232" t="s">
        <v>846</v>
      </c>
      <c r="C491" s="231">
        <v>1</v>
      </c>
      <c r="D491" s="230">
        <v>0</v>
      </c>
      <c r="E491" s="230">
        <v>0</v>
      </c>
      <c r="F491" s="230">
        <v>0</v>
      </c>
      <c r="G491" s="242">
        <v>0</v>
      </c>
      <c r="H491" s="243">
        <v>0</v>
      </c>
      <c r="I491" s="230">
        <v>0</v>
      </c>
      <c r="J491" s="230">
        <v>0</v>
      </c>
      <c r="K491" s="242">
        <v>0</v>
      </c>
      <c r="L491" s="243">
        <v>0</v>
      </c>
      <c r="M491" s="230">
        <v>0</v>
      </c>
      <c r="N491" s="230">
        <v>0</v>
      </c>
      <c r="O491" s="242">
        <v>0</v>
      </c>
      <c r="P491" s="243">
        <v>0</v>
      </c>
      <c r="Q491" s="230">
        <v>0</v>
      </c>
      <c r="R491" s="230">
        <v>0</v>
      </c>
      <c r="S491" s="242">
        <v>0</v>
      </c>
      <c r="T491" s="243">
        <v>0</v>
      </c>
      <c r="U491" s="230">
        <v>0</v>
      </c>
      <c r="V491" s="230">
        <v>0</v>
      </c>
      <c r="W491" s="242">
        <v>0</v>
      </c>
      <c r="X491" s="243">
        <v>0</v>
      </c>
      <c r="Y491" s="230">
        <v>0</v>
      </c>
      <c r="Z491" s="230">
        <v>0</v>
      </c>
      <c r="AA491" s="230">
        <v>0</v>
      </c>
      <c r="AB491" s="243">
        <f t="shared" si="36"/>
        <v>0</v>
      </c>
      <c r="AC491" s="230">
        <f t="shared" si="36"/>
        <v>0</v>
      </c>
      <c r="AD491" s="230">
        <f t="shared" si="36"/>
        <v>0</v>
      </c>
      <c r="AE491" s="230">
        <f t="shared" si="36"/>
        <v>0</v>
      </c>
      <c r="AF491" s="231">
        <f t="shared" si="37"/>
        <v>1</v>
      </c>
    </row>
    <row r="492" spans="2:32" hidden="1" outlineLevel="1" x14ac:dyDescent="0.25">
      <c r="B492" s="232" t="s">
        <v>847</v>
      </c>
      <c r="C492" s="231">
        <v>1</v>
      </c>
      <c r="D492" s="230">
        <v>0</v>
      </c>
      <c r="E492" s="230">
        <v>0</v>
      </c>
      <c r="F492" s="230">
        <v>0</v>
      </c>
      <c r="G492" s="242">
        <v>0</v>
      </c>
      <c r="H492" s="243">
        <v>0</v>
      </c>
      <c r="I492" s="230">
        <v>0</v>
      </c>
      <c r="J492" s="230">
        <v>0</v>
      </c>
      <c r="K492" s="242">
        <v>0</v>
      </c>
      <c r="L492" s="243">
        <v>0</v>
      </c>
      <c r="M492" s="230">
        <v>0</v>
      </c>
      <c r="N492" s="230">
        <v>0</v>
      </c>
      <c r="O492" s="242">
        <v>0</v>
      </c>
      <c r="P492" s="243">
        <v>0</v>
      </c>
      <c r="Q492" s="230">
        <v>0</v>
      </c>
      <c r="R492" s="230">
        <v>0</v>
      </c>
      <c r="S492" s="242">
        <v>0</v>
      </c>
      <c r="T492" s="243">
        <v>0</v>
      </c>
      <c r="U492" s="230">
        <v>0</v>
      </c>
      <c r="V492" s="230">
        <v>0</v>
      </c>
      <c r="W492" s="242">
        <v>0</v>
      </c>
      <c r="X492" s="243">
        <v>0</v>
      </c>
      <c r="Y492" s="230">
        <v>0</v>
      </c>
      <c r="Z492" s="230">
        <v>0</v>
      </c>
      <c r="AA492" s="230">
        <v>0</v>
      </c>
      <c r="AB492" s="243">
        <f t="shared" si="36"/>
        <v>0</v>
      </c>
      <c r="AC492" s="230">
        <f t="shared" si="36"/>
        <v>0</v>
      </c>
      <c r="AD492" s="230">
        <f t="shared" si="36"/>
        <v>0</v>
      </c>
      <c r="AE492" s="230">
        <f t="shared" si="36"/>
        <v>0</v>
      </c>
      <c r="AF492" s="231">
        <f t="shared" si="37"/>
        <v>1</v>
      </c>
    </row>
    <row r="493" spans="2:32" hidden="1" outlineLevel="1" x14ac:dyDescent="0.25">
      <c r="B493" s="232" t="s">
        <v>848</v>
      </c>
      <c r="C493" s="231">
        <v>1</v>
      </c>
      <c r="D493" s="230">
        <v>0</v>
      </c>
      <c r="E493" s="230">
        <v>0</v>
      </c>
      <c r="F493" s="230">
        <v>0</v>
      </c>
      <c r="G493" s="242">
        <v>0</v>
      </c>
      <c r="H493" s="243">
        <v>0</v>
      </c>
      <c r="I493" s="230">
        <v>0</v>
      </c>
      <c r="J493" s="230">
        <v>0</v>
      </c>
      <c r="K493" s="242">
        <v>0</v>
      </c>
      <c r="L493" s="243">
        <v>0</v>
      </c>
      <c r="M493" s="230">
        <v>0</v>
      </c>
      <c r="N493" s="230">
        <v>0</v>
      </c>
      <c r="O493" s="242">
        <v>0</v>
      </c>
      <c r="P493" s="243">
        <v>0</v>
      </c>
      <c r="Q493" s="230">
        <v>0</v>
      </c>
      <c r="R493" s="230">
        <v>0</v>
      </c>
      <c r="S493" s="242">
        <v>0</v>
      </c>
      <c r="T493" s="243">
        <v>0</v>
      </c>
      <c r="U493" s="230">
        <v>0</v>
      </c>
      <c r="V493" s="230">
        <v>0</v>
      </c>
      <c r="W493" s="242">
        <v>0</v>
      </c>
      <c r="X493" s="243">
        <v>0</v>
      </c>
      <c r="Y493" s="230">
        <v>0</v>
      </c>
      <c r="Z493" s="230">
        <v>0</v>
      </c>
      <c r="AA493" s="230">
        <v>0</v>
      </c>
      <c r="AB493" s="243">
        <f t="shared" si="36"/>
        <v>0</v>
      </c>
      <c r="AC493" s="230">
        <f t="shared" si="36"/>
        <v>0</v>
      </c>
      <c r="AD493" s="230">
        <f t="shared" si="36"/>
        <v>0</v>
      </c>
      <c r="AE493" s="230">
        <f t="shared" si="36"/>
        <v>0</v>
      </c>
      <c r="AF493" s="231">
        <f t="shared" si="37"/>
        <v>1</v>
      </c>
    </row>
    <row r="494" spans="2:32" hidden="1" outlineLevel="1" x14ac:dyDescent="0.25">
      <c r="B494" s="232" t="s">
        <v>849</v>
      </c>
      <c r="C494" s="231">
        <v>1</v>
      </c>
      <c r="D494" s="230">
        <v>0</v>
      </c>
      <c r="E494" s="230">
        <v>0</v>
      </c>
      <c r="F494" s="230">
        <v>0</v>
      </c>
      <c r="G494" s="242">
        <v>0</v>
      </c>
      <c r="H494" s="243">
        <v>0</v>
      </c>
      <c r="I494" s="230">
        <v>0</v>
      </c>
      <c r="J494" s="230">
        <v>0</v>
      </c>
      <c r="K494" s="242">
        <v>0</v>
      </c>
      <c r="L494" s="243">
        <v>0</v>
      </c>
      <c r="M494" s="230">
        <v>0</v>
      </c>
      <c r="N494" s="230">
        <v>0</v>
      </c>
      <c r="O494" s="242">
        <v>0</v>
      </c>
      <c r="P494" s="243">
        <v>0</v>
      </c>
      <c r="Q494" s="230">
        <v>0</v>
      </c>
      <c r="R494" s="230">
        <v>0</v>
      </c>
      <c r="S494" s="242">
        <v>0</v>
      </c>
      <c r="T494" s="243">
        <v>0</v>
      </c>
      <c r="U494" s="230">
        <v>0</v>
      </c>
      <c r="V494" s="230">
        <v>0</v>
      </c>
      <c r="W494" s="242">
        <v>0</v>
      </c>
      <c r="X494" s="243">
        <v>0</v>
      </c>
      <c r="Y494" s="230">
        <v>0</v>
      </c>
      <c r="Z494" s="230">
        <v>0</v>
      </c>
      <c r="AA494" s="230">
        <v>0</v>
      </c>
      <c r="AB494" s="243">
        <f t="shared" si="36"/>
        <v>0</v>
      </c>
      <c r="AC494" s="230">
        <f t="shared" si="36"/>
        <v>0</v>
      </c>
      <c r="AD494" s="230">
        <f t="shared" si="36"/>
        <v>0</v>
      </c>
      <c r="AE494" s="230">
        <f t="shared" si="36"/>
        <v>0</v>
      </c>
      <c r="AF494" s="231">
        <f t="shared" si="37"/>
        <v>1</v>
      </c>
    </row>
    <row r="495" spans="2:32" hidden="1" outlineLevel="1" x14ac:dyDescent="0.25">
      <c r="B495" s="232" t="s">
        <v>850</v>
      </c>
      <c r="C495" s="231">
        <v>1</v>
      </c>
      <c r="D495" s="230">
        <v>0</v>
      </c>
      <c r="E495" s="230">
        <v>0</v>
      </c>
      <c r="F495" s="230">
        <v>0</v>
      </c>
      <c r="G495" s="242">
        <v>0</v>
      </c>
      <c r="H495" s="243">
        <v>0</v>
      </c>
      <c r="I495" s="230">
        <v>0</v>
      </c>
      <c r="J495" s="230">
        <v>0</v>
      </c>
      <c r="K495" s="242">
        <v>0</v>
      </c>
      <c r="L495" s="243">
        <v>0</v>
      </c>
      <c r="M495" s="230">
        <v>0</v>
      </c>
      <c r="N495" s="230">
        <v>0</v>
      </c>
      <c r="O495" s="242">
        <v>0</v>
      </c>
      <c r="P495" s="243">
        <v>0</v>
      </c>
      <c r="Q495" s="230">
        <v>0</v>
      </c>
      <c r="R495" s="230">
        <v>0</v>
      </c>
      <c r="S495" s="242">
        <v>0</v>
      </c>
      <c r="T495" s="243">
        <v>0</v>
      </c>
      <c r="U495" s="230">
        <v>0</v>
      </c>
      <c r="V495" s="230">
        <v>0</v>
      </c>
      <c r="W495" s="242">
        <v>0</v>
      </c>
      <c r="X495" s="243">
        <v>0</v>
      </c>
      <c r="Y495" s="230">
        <v>0</v>
      </c>
      <c r="Z495" s="230">
        <v>0</v>
      </c>
      <c r="AA495" s="230">
        <v>0</v>
      </c>
      <c r="AB495" s="243">
        <f t="shared" si="36"/>
        <v>0</v>
      </c>
      <c r="AC495" s="230">
        <f t="shared" si="36"/>
        <v>0</v>
      </c>
      <c r="AD495" s="230">
        <f t="shared" si="36"/>
        <v>0</v>
      </c>
      <c r="AE495" s="230">
        <f t="shared" si="36"/>
        <v>0</v>
      </c>
      <c r="AF495" s="231">
        <f t="shared" si="37"/>
        <v>1</v>
      </c>
    </row>
    <row r="496" spans="2:32" hidden="1" outlineLevel="1" x14ac:dyDescent="0.25">
      <c r="B496" s="232" t="s">
        <v>851</v>
      </c>
      <c r="C496" s="231">
        <v>1</v>
      </c>
      <c r="D496" s="230">
        <v>0</v>
      </c>
      <c r="E496" s="230">
        <v>0</v>
      </c>
      <c r="F496" s="230">
        <v>0</v>
      </c>
      <c r="G496" s="242">
        <v>0</v>
      </c>
      <c r="H496" s="243">
        <v>0</v>
      </c>
      <c r="I496" s="230">
        <v>0</v>
      </c>
      <c r="J496" s="230">
        <v>0</v>
      </c>
      <c r="K496" s="242">
        <v>0</v>
      </c>
      <c r="L496" s="243">
        <v>0</v>
      </c>
      <c r="M496" s="230">
        <v>0</v>
      </c>
      <c r="N496" s="230">
        <v>0</v>
      </c>
      <c r="O496" s="242">
        <v>0</v>
      </c>
      <c r="P496" s="243">
        <v>0</v>
      </c>
      <c r="Q496" s="230">
        <v>0</v>
      </c>
      <c r="R496" s="230">
        <v>0</v>
      </c>
      <c r="S496" s="242">
        <v>0</v>
      </c>
      <c r="T496" s="243">
        <v>0</v>
      </c>
      <c r="U496" s="230">
        <v>0</v>
      </c>
      <c r="V496" s="230">
        <v>0</v>
      </c>
      <c r="W496" s="242">
        <v>0</v>
      </c>
      <c r="X496" s="243">
        <v>0</v>
      </c>
      <c r="Y496" s="230">
        <v>0</v>
      </c>
      <c r="Z496" s="230">
        <v>0</v>
      </c>
      <c r="AA496" s="230">
        <v>0</v>
      </c>
      <c r="AB496" s="243">
        <f t="shared" si="36"/>
        <v>0</v>
      </c>
      <c r="AC496" s="230">
        <f t="shared" si="36"/>
        <v>0</v>
      </c>
      <c r="AD496" s="230">
        <f t="shared" si="36"/>
        <v>0</v>
      </c>
      <c r="AE496" s="230">
        <f t="shared" si="36"/>
        <v>0</v>
      </c>
      <c r="AF496" s="231">
        <f t="shared" si="37"/>
        <v>1</v>
      </c>
    </row>
    <row r="497" spans="2:32" hidden="1" outlineLevel="1" x14ac:dyDescent="0.25">
      <c r="B497" s="232" t="s">
        <v>852</v>
      </c>
      <c r="C497" s="231">
        <v>1</v>
      </c>
      <c r="D497" s="230">
        <v>0</v>
      </c>
      <c r="E497" s="230">
        <v>0</v>
      </c>
      <c r="F497" s="230">
        <v>0</v>
      </c>
      <c r="G497" s="242">
        <v>0</v>
      </c>
      <c r="H497" s="243">
        <v>0</v>
      </c>
      <c r="I497" s="230">
        <v>0</v>
      </c>
      <c r="J497" s="230">
        <v>0</v>
      </c>
      <c r="K497" s="242">
        <v>0</v>
      </c>
      <c r="L497" s="243">
        <v>0</v>
      </c>
      <c r="M497" s="230">
        <v>0</v>
      </c>
      <c r="N497" s="230">
        <v>0</v>
      </c>
      <c r="O497" s="242">
        <v>0</v>
      </c>
      <c r="P497" s="243">
        <v>0</v>
      </c>
      <c r="Q497" s="230">
        <v>0</v>
      </c>
      <c r="R497" s="230">
        <v>0</v>
      </c>
      <c r="S497" s="242">
        <v>0</v>
      </c>
      <c r="T497" s="243">
        <v>0</v>
      </c>
      <c r="U497" s="230">
        <v>0</v>
      </c>
      <c r="V497" s="230">
        <v>0</v>
      </c>
      <c r="W497" s="242">
        <v>0</v>
      </c>
      <c r="X497" s="243">
        <v>0</v>
      </c>
      <c r="Y497" s="230">
        <v>0</v>
      </c>
      <c r="Z497" s="230">
        <v>0</v>
      </c>
      <c r="AA497" s="230">
        <v>0</v>
      </c>
      <c r="AB497" s="243">
        <f t="shared" si="36"/>
        <v>0</v>
      </c>
      <c r="AC497" s="230">
        <f t="shared" si="36"/>
        <v>0</v>
      </c>
      <c r="AD497" s="230">
        <f t="shared" si="36"/>
        <v>0</v>
      </c>
      <c r="AE497" s="230">
        <f t="shared" si="36"/>
        <v>0</v>
      </c>
      <c r="AF497" s="231">
        <f t="shared" si="37"/>
        <v>1</v>
      </c>
    </row>
    <row r="498" spans="2:32" hidden="1" outlineLevel="1" x14ac:dyDescent="0.25">
      <c r="B498" s="232" t="s">
        <v>853</v>
      </c>
      <c r="C498" s="231">
        <v>1</v>
      </c>
      <c r="D498" s="230">
        <v>0</v>
      </c>
      <c r="E498" s="230">
        <v>0</v>
      </c>
      <c r="F498" s="230">
        <v>0</v>
      </c>
      <c r="G498" s="242">
        <v>0</v>
      </c>
      <c r="H498" s="243">
        <v>0</v>
      </c>
      <c r="I498" s="230">
        <v>0</v>
      </c>
      <c r="J498" s="230">
        <v>0</v>
      </c>
      <c r="K498" s="242">
        <v>0</v>
      </c>
      <c r="L498" s="243">
        <v>0</v>
      </c>
      <c r="M498" s="230">
        <v>0</v>
      </c>
      <c r="N498" s="230">
        <v>0</v>
      </c>
      <c r="O498" s="242">
        <v>0</v>
      </c>
      <c r="P498" s="243">
        <v>0</v>
      </c>
      <c r="Q498" s="230">
        <v>0</v>
      </c>
      <c r="R498" s="230">
        <v>0</v>
      </c>
      <c r="S498" s="242">
        <v>0</v>
      </c>
      <c r="T498" s="243">
        <v>0</v>
      </c>
      <c r="U498" s="230">
        <v>0</v>
      </c>
      <c r="V498" s="230">
        <v>0</v>
      </c>
      <c r="W498" s="242">
        <v>0</v>
      </c>
      <c r="X498" s="243">
        <v>0</v>
      </c>
      <c r="Y498" s="230">
        <v>0</v>
      </c>
      <c r="Z498" s="230">
        <v>0</v>
      </c>
      <c r="AA498" s="230">
        <v>0</v>
      </c>
      <c r="AB498" s="243">
        <f t="shared" si="36"/>
        <v>0</v>
      </c>
      <c r="AC498" s="230">
        <f t="shared" si="36"/>
        <v>0</v>
      </c>
      <c r="AD498" s="230">
        <f t="shared" si="36"/>
        <v>0</v>
      </c>
      <c r="AE498" s="230">
        <f t="shared" si="36"/>
        <v>0</v>
      </c>
      <c r="AF498" s="231">
        <f t="shared" si="37"/>
        <v>1</v>
      </c>
    </row>
    <row r="499" spans="2:32" hidden="1" outlineLevel="1" x14ac:dyDescent="0.25">
      <c r="B499" s="232" t="s">
        <v>854</v>
      </c>
      <c r="C499" s="231">
        <v>1</v>
      </c>
      <c r="D499" s="230">
        <v>0</v>
      </c>
      <c r="E499" s="230">
        <v>0</v>
      </c>
      <c r="F499" s="230">
        <v>0</v>
      </c>
      <c r="G499" s="242">
        <v>0</v>
      </c>
      <c r="H499" s="243">
        <v>0</v>
      </c>
      <c r="I499" s="230">
        <v>0</v>
      </c>
      <c r="J499" s="230">
        <v>0</v>
      </c>
      <c r="K499" s="242">
        <v>0</v>
      </c>
      <c r="L499" s="243">
        <v>0</v>
      </c>
      <c r="M499" s="230">
        <v>0</v>
      </c>
      <c r="N499" s="230">
        <v>0</v>
      </c>
      <c r="O499" s="242">
        <v>0</v>
      </c>
      <c r="P499" s="243">
        <v>0</v>
      </c>
      <c r="Q499" s="230">
        <v>0</v>
      </c>
      <c r="R499" s="230">
        <v>0</v>
      </c>
      <c r="S499" s="242">
        <v>0</v>
      </c>
      <c r="T499" s="243">
        <v>0</v>
      </c>
      <c r="U499" s="230">
        <v>0</v>
      </c>
      <c r="V499" s="230">
        <v>0</v>
      </c>
      <c r="W499" s="242">
        <v>0</v>
      </c>
      <c r="X499" s="243">
        <v>0</v>
      </c>
      <c r="Y499" s="230">
        <v>0</v>
      </c>
      <c r="Z499" s="230">
        <v>0</v>
      </c>
      <c r="AA499" s="230">
        <v>0</v>
      </c>
      <c r="AB499" s="243">
        <f t="shared" si="36"/>
        <v>0</v>
      </c>
      <c r="AC499" s="230">
        <f t="shared" si="36"/>
        <v>0</v>
      </c>
      <c r="AD499" s="230">
        <f t="shared" si="36"/>
        <v>0</v>
      </c>
      <c r="AE499" s="230">
        <f t="shared" si="36"/>
        <v>0</v>
      </c>
      <c r="AF499" s="231">
        <f t="shared" si="37"/>
        <v>1</v>
      </c>
    </row>
    <row r="500" spans="2:32" hidden="1" outlineLevel="1" x14ac:dyDescent="0.25">
      <c r="B500" s="232" t="s">
        <v>855</v>
      </c>
      <c r="C500" s="231">
        <v>1</v>
      </c>
      <c r="D500" s="230">
        <v>0</v>
      </c>
      <c r="E500" s="230">
        <v>0</v>
      </c>
      <c r="F500" s="230">
        <v>0</v>
      </c>
      <c r="G500" s="242">
        <v>0</v>
      </c>
      <c r="H500" s="243">
        <v>0</v>
      </c>
      <c r="I500" s="230">
        <v>0</v>
      </c>
      <c r="J500" s="230">
        <v>0</v>
      </c>
      <c r="K500" s="242">
        <v>0</v>
      </c>
      <c r="L500" s="243">
        <v>0</v>
      </c>
      <c r="M500" s="230">
        <v>0</v>
      </c>
      <c r="N500" s="230">
        <v>0</v>
      </c>
      <c r="O500" s="242">
        <v>0</v>
      </c>
      <c r="P500" s="243">
        <v>0</v>
      </c>
      <c r="Q500" s="230">
        <v>0</v>
      </c>
      <c r="R500" s="230">
        <v>0</v>
      </c>
      <c r="S500" s="242">
        <v>0</v>
      </c>
      <c r="T500" s="243">
        <v>0</v>
      </c>
      <c r="U500" s="230">
        <v>0</v>
      </c>
      <c r="V500" s="230">
        <v>0</v>
      </c>
      <c r="W500" s="242">
        <v>0</v>
      </c>
      <c r="X500" s="243">
        <v>0</v>
      </c>
      <c r="Y500" s="230">
        <v>0</v>
      </c>
      <c r="Z500" s="230">
        <v>0</v>
      </c>
      <c r="AA500" s="230">
        <v>0</v>
      </c>
      <c r="AB500" s="243">
        <f t="shared" si="36"/>
        <v>0</v>
      </c>
      <c r="AC500" s="230">
        <f t="shared" si="36"/>
        <v>0</v>
      </c>
      <c r="AD500" s="230">
        <f t="shared" si="36"/>
        <v>0</v>
      </c>
      <c r="AE500" s="230">
        <f t="shared" si="36"/>
        <v>0</v>
      </c>
      <c r="AF500" s="231">
        <f t="shared" si="37"/>
        <v>1</v>
      </c>
    </row>
    <row r="501" spans="2:32" hidden="1" outlineLevel="1" x14ac:dyDescent="0.25">
      <c r="B501" s="232" t="s">
        <v>856</v>
      </c>
      <c r="C501" s="231">
        <v>1</v>
      </c>
      <c r="D501" s="230">
        <v>0</v>
      </c>
      <c r="E501" s="230">
        <v>0</v>
      </c>
      <c r="F501" s="230">
        <v>0</v>
      </c>
      <c r="G501" s="242">
        <v>0</v>
      </c>
      <c r="H501" s="243">
        <v>0</v>
      </c>
      <c r="I501" s="230">
        <v>0</v>
      </c>
      <c r="J501" s="230">
        <v>0</v>
      </c>
      <c r="K501" s="242">
        <v>0</v>
      </c>
      <c r="L501" s="243">
        <v>0</v>
      </c>
      <c r="M501" s="230">
        <v>0</v>
      </c>
      <c r="N501" s="230">
        <v>0</v>
      </c>
      <c r="O501" s="242">
        <v>0</v>
      </c>
      <c r="P501" s="243">
        <v>0</v>
      </c>
      <c r="Q501" s="230">
        <v>0</v>
      </c>
      <c r="R501" s="230">
        <v>0</v>
      </c>
      <c r="S501" s="242">
        <v>0</v>
      </c>
      <c r="T501" s="243">
        <v>0</v>
      </c>
      <c r="U501" s="230">
        <v>0</v>
      </c>
      <c r="V501" s="230">
        <v>0</v>
      </c>
      <c r="W501" s="242">
        <v>0</v>
      </c>
      <c r="X501" s="243">
        <v>0</v>
      </c>
      <c r="Y501" s="230">
        <v>0</v>
      </c>
      <c r="Z501" s="230">
        <v>0</v>
      </c>
      <c r="AA501" s="230">
        <v>0</v>
      </c>
      <c r="AB501" s="243">
        <f t="shared" si="36"/>
        <v>0</v>
      </c>
      <c r="AC501" s="230">
        <f t="shared" si="36"/>
        <v>0</v>
      </c>
      <c r="AD501" s="230">
        <f t="shared" si="36"/>
        <v>0</v>
      </c>
      <c r="AE501" s="230">
        <f t="shared" si="36"/>
        <v>0</v>
      </c>
      <c r="AF501" s="231">
        <f t="shared" si="37"/>
        <v>1</v>
      </c>
    </row>
    <row r="502" spans="2:32" hidden="1" outlineLevel="1" x14ac:dyDescent="0.25">
      <c r="B502" s="232" t="s">
        <v>857</v>
      </c>
      <c r="C502" s="231">
        <v>1</v>
      </c>
      <c r="D502" s="230">
        <v>0</v>
      </c>
      <c r="E502" s="230">
        <v>0</v>
      </c>
      <c r="F502" s="230">
        <v>0</v>
      </c>
      <c r="G502" s="242">
        <v>0</v>
      </c>
      <c r="H502" s="243">
        <v>0</v>
      </c>
      <c r="I502" s="230">
        <v>0</v>
      </c>
      <c r="J502" s="230">
        <v>0</v>
      </c>
      <c r="K502" s="242">
        <v>0</v>
      </c>
      <c r="L502" s="243">
        <v>0</v>
      </c>
      <c r="M502" s="230">
        <v>0</v>
      </c>
      <c r="N502" s="230">
        <v>0</v>
      </c>
      <c r="O502" s="242">
        <v>0</v>
      </c>
      <c r="P502" s="243">
        <v>0</v>
      </c>
      <c r="Q502" s="230">
        <v>0</v>
      </c>
      <c r="R502" s="230">
        <v>0</v>
      </c>
      <c r="S502" s="242">
        <v>0</v>
      </c>
      <c r="T502" s="243">
        <v>0</v>
      </c>
      <c r="U502" s="230">
        <v>0</v>
      </c>
      <c r="V502" s="230">
        <v>0</v>
      </c>
      <c r="W502" s="242">
        <v>0</v>
      </c>
      <c r="X502" s="243">
        <v>0</v>
      </c>
      <c r="Y502" s="230">
        <v>0</v>
      </c>
      <c r="Z502" s="230">
        <v>0</v>
      </c>
      <c r="AA502" s="230">
        <v>0</v>
      </c>
      <c r="AB502" s="243">
        <f t="shared" si="36"/>
        <v>0</v>
      </c>
      <c r="AC502" s="230">
        <f t="shared" si="36"/>
        <v>0</v>
      </c>
      <c r="AD502" s="230">
        <f t="shared" si="36"/>
        <v>0</v>
      </c>
      <c r="AE502" s="230">
        <f t="shared" si="36"/>
        <v>0</v>
      </c>
      <c r="AF502" s="231">
        <f t="shared" si="37"/>
        <v>1</v>
      </c>
    </row>
    <row r="503" spans="2:32" hidden="1" outlineLevel="1" x14ac:dyDescent="0.25">
      <c r="B503" s="232" t="s">
        <v>858</v>
      </c>
      <c r="C503" s="231">
        <v>1</v>
      </c>
      <c r="D503" s="230">
        <v>0</v>
      </c>
      <c r="E503" s="230">
        <v>0</v>
      </c>
      <c r="F503" s="230">
        <v>0</v>
      </c>
      <c r="G503" s="242">
        <v>0</v>
      </c>
      <c r="H503" s="243">
        <v>0</v>
      </c>
      <c r="I503" s="230">
        <v>0</v>
      </c>
      <c r="J503" s="230">
        <v>0</v>
      </c>
      <c r="K503" s="242">
        <v>0</v>
      </c>
      <c r="L503" s="243">
        <v>0</v>
      </c>
      <c r="M503" s="230">
        <v>0</v>
      </c>
      <c r="N503" s="230">
        <v>0</v>
      </c>
      <c r="O503" s="242">
        <v>0</v>
      </c>
      <c r="P503" s="243">
        <v>0</v>
      </c>
      <c r="Q503" s="230">
        <v>0</v>
      </c>
      <c r="R503" s="230">
        <v>0</v>
      </c>
      <c r="S503" s="242">
        <v>0</v>
      </c>
      <c r="T503" s="243">
        <v>0</v>
      </c>
      <c r="U503" s="230">
        <v>0</v>
      </c>
      <c r="V503" s="230">
        <v>0</v>
      </c>
      <c r="W503" s="242">
        <v>0</v>
      </c>
      <c r="X503" s="243">
        <v>0</v>
      </c>
      <c r="Y503" s="230">
        <v>0</v>
      </c>
      <c r="Z503" s="230">
        <v>0</v>
      </c>
      <c r="AA503" s="230">
        <v>0</v>
      </c>
      <c r="AB503" s="243">
        <f t="shared" si="36"/>
        <v>0</v>
      </c>
      <c r="AC503" s="230">
        <f t="shared" si="36"/>
        <v>0</v>
      </c>
      <c r="AD503" s="230">
        <f t="shared" si="36"/>
        <v>0</v>
      </c>
      <c r="AE503" s="230">
        <f t="shared" si="36"/>
        <v>0</v>
      </c>
      <c r="AF503" s="231">
        <f t="shared" si="37"/>
        <v>1</v>
      </c>
    </row>
    <row r="504" spans="2:32" collapsed="1" x14ac:dyDescent="0.25">
      <c r="B504" s="236" t="s">
        <v>351</v>
      </c>
      <c r="C504" s="237">
        <f t="shared" ref="C504:AA504" si="41">SUM(C505:C517)</f>
        <v>13</v>
      </c>
      <c r="D504" s="230">
        <f t="shared" si="41"/>
        <v>0</v>
      </c>
      <c r="E504" s="230">
        <f t="shared" si="41"/>
        <v>0</v>
      </c>
      <c r="F504" s="230">
        <f t="shared" si="41"/>
        <v>0</v>
      </c>
      <c r="G504" s="242">
        <f t="shared" si="41"/>
        <v>0</v>
      </c>
      <c r="H504" s="243">
        <f t="shared" si="41"/>
        <v>0</v>
      </c>
      <c r="I504" s="230">
        <f t="shared" si="41"/>
        <v>0</v>
      </c>
      <c r="J504" s="230">
        <f t="shared" si="41"/>
        <v>0</v>
      </c>
      <c r="K504" s="242">
        <f t="shared" si="41"/>
        <v>0</v>
      </c>
      <c r="L504" s="243">
        <f t="shared" si="41"/>
        <v>0</v>
      </c>
      <c r="M504" s="230">
        <f t="shared" si="41"/>
        <v>0</v>
      </c>
      <c r="N504" s="230">
        <f t="shared" si="41"/>
        <v>0</v>
      </c>
      <c r="O504" s="242">
        <f t="shared" si="41"/>
        <v>0</v>
      </c>
      <c r="P504" s="243">
        <f t="shared" si="41"/>
        <v>0</v>
      </c>
      <c r="Q504" s="230">
        <f t="shared" si="41"/>
        <v>0</v>
      </c>
      <c r="R504" s="230">
        <f t="shared" si="41"/>
        <v>0</v>
      </c>
      <c r="S504" s="242">
        <f t="shared" si="41"/>
        <v>0</v>
      </c>
      <c r="T504" s="243">
        <f t="shared" si="41"/>
        <v>0</v>
      </c>
      <c r="U504" s="230">
        <f t="shared" si="41"/>
        <v>0</v>
      </c>
      <c r="V504" s="230">
        <f t="shared" si="41"/>
        <v>0</v>
      </c>
      <c r="W504" s="242">
        <f t="shared" si="41"/>
        <v>0</v>
      </c>
      <c r="X504" s="243">
        <f t="shared" si="41"/>
        <v>0</v>
      </c>
      <c r="Y504" s="230">
        <f t="shared" si="41"/>
        <v>0</v>
      </c>
      <c r="Z504" s="230">
        <f t="shared" si="41"/>
        <v>0</v>
      </c>
      <c r="AA504" s="230">
        <f t="shared" si="41"/>
        <v>0</v>
      </c>
      <c r="AB504" s="243">
        <f t="shared" si="36"/>
        <v>0</v>
      </c>
      <c r="AC504" s="230">
        <f t="shared" si="36"/>
        <v>0</v>
      </c>
      <c r="AD504" s="230">
        <f t="shared" si="36"/>
        <v>0</v>
      </c>
      <c r="AE504" s="230">
        <f t="shared" si="36"/>
        <v>0</v>
      </c>
      <c r="AF504" s="237">
        <f t="shared" si="37"/>
        <v>13</v>
      </c>
    </row>
    <row r="505" spans="2:32" hidden="1" outlineLevel="1" x14ac:dyDescent="0.25">
      <c r="B505" s="232" t="s">
        <v>859</v>
      </c>
      <c r="C505" s="231">
        <v>1</v>
      </c>
      <c r="D505" s="230">
        <v>0</v>
      </c>
      <c r="E505" s="230">
        <v>0</v>
      </c>
      <c r="F505" s="230">
        <v>0</v>
      </c>
      <c r="G505" s="242">
        <v>0</v>
      </c>
      <c r="H505" s="243">
        <v>0</v>
      </c>
      <c r="I505" s="230">
        <v>0</v>
      </c>
      <c r="J505" s="230">
        <v>0</v>
      </c>
      <c r="K505" s="242">
        <v>0</v>
      </c>
      <c r="L505" s="243">
        <v>0</v>
      </c>
      <c r="M505" s="230">
        <v>0</v>
      </c>
      <c r="N505" s="230">
        <v>0</v>
      </c>
      <c r="O505" s="242">
        <v>0</v>
      </c>
      <c r="P505" s="243">
        <v>0</v>
      </c>
      <c r="Q505" s="230">
        <v>0</v>
      </c>
      <c r="R505" s="230">
        <v>0</v>
      </c>
      <c r="S505" s="242">
        <v>0</v>
      </c>
      <c r="T505" s="243">
        <v>0</v>
      </c>
      <c r="U505" s="230">
        <v>0</v>
      </c>
      <c r="V505" s="230">
        <v>0</v>
      </c>
      <c r="W505" s="242">
        <v>0</v>
      </c>
      <c r="X505" s="243">
        <v>0</v>
      </c>
      <c r="Y505" s="230">
        <v>0</v>
      </c>
      <c r="Z505" s="230">
        <v>0</v>
      </c>
      <c r="AA505" s="230">
        <v>0</v>
      </c>
      <c r="AB505" s="243">
        <f t="shared" si="36"/>
        <v>0</v>
      </c>
      <c r="AC505" s="230">
        <f t="shared" si="36"/>
        <v>0</v>
      </c>
      <c r="AD505" s="230">
        <f t="shared" si="36"/>
        <v>0</v>
      </c>
      <c r="AE505" s="230">
        <f t="shared" si="36"/>
        <v>0</v>
      </c>
      <c r="AF505" s="231">
        <f t="shared" si="37"/>
        <v>1</v>
      </c>
    </row>
    <row r="506" spans="2:32" hidden="1" outlineLevel="1" x14ac:dyDescent="0.25">
      <c r="B506" s="232" t="s">
        <v>860</v>
      </c>
      <c r="C506" s="231">
        <v>1</v>
      </c>
      <c r="D506" s="230">
        <v>0</v>
      </c>
      <c r="E506" s="230">
        <v>0</v>
      </c>
      <c r="F506" s="230">
        <v>0</v>
      </c>
      <c r="G506" s="242">
        <v>0</v>
      </c>
      <c r="H506" s="243">
        <v>0</v>
      </c>
      <c r="I506" s="230">
        <v>0</v>
      </c>
      <c r="J506" s="230">
        <v>0</v>
      </c>
      <c r="K506" s="242">
        <v>0</v>
      </c>
      <c r="L506" s="243">
        <v>0</v>
      </c>
      <c r="M506" s="230">
        <v>0</v>
      </c>
      <c r="N506" s="230">
        <v>0</v>
      </c>
      <c r="O506" s="242">
        <v>0</v>
      </c>
      <c r="P506" s="243">
        <v>0</v>
      </c>
      <c r="Q506" s="230">
        <v>0</v>
      </c>
      <c r="R506" s="230">
        <v>0</v>
      </c>
      <c r="S506" s="242">
        <v>0</v>
      </c>
      <c r="T506" s="243">
        <v>0</v>
      </c>
      <c r="U506" s="230">
        <v>0</v>
      </c>
      <c r="V506" s="230">
        <v>0</v>
      </c>
      <c r="W506" s="242">
        <v>0</v>
      </c>
      <c r="X506" s="243">
        <v>0</v>
      </c>
      <c r="Y506" s="230">
        <v>0</v>
      </c>
      <c r="Z506" s="230">
        <v>0</v>
      </c>
      <c r="AA506" s="230">
        <v>0</v>
      </c>
      <c r="AB506" s="243">
        <f t="shared" si="36"/>
        <v>0</v>
      </c>
      <c r="AC506" s="230">
        <f t="shared" si="36"/>
        <v>0</v>
      </c>
      <c r="AD506" s="230">
        <f t="shared" si="36"/>
        <v>0</v>
      </c>
      <c r="AE506" s="230">
        <f t="shared" si="36"/>
        <v>0</v>
      </c>
      <c r="AF506" s="231">
        <f t="shared" si="37"/>
        <v>1</v>
      </c>
    </row>
    <row r="507" spans="2:32" hidden="1" outlineLevel="1" x14ac:dyDescent="0.25">
      <c r="B507" s="232" t="s">
        <v>861</v>
      </c>
      <c r="C507" s="231">
        <v>1</v>
      </c>
      <c r="D507" s="230">
        <v>0</v>
      </c>
      <c r="E507" s="230">
        <v>0</v>
      </c>
      <c r="F507" s="230">
        <v>0</v>
      </c>
      <c r="G507" s="242">
        <v>0</v>
      </c>
      <c r="H507" s="243">
        <v>0</v>
      </c>
      <c r="I507" s="230">
        <v>0</v>
      </c>
      <c r="J507" s="230">
        <v>0</v>
      </c>
      <c r="K507" s="242">
        <v>0</v>
      </c>
      <c r="L507" s="243">
        <v>0</v>
      </c>
      <c r="M507" s="230">
        <v>0</v>
      </c>
      <c r="N507" s="230">
        <v>0</v>
      </c>
      <c r="O507" s="242">
        <v>0</v>
      </c>
      <c r="P507" s="243">
        <v>0</v>
      </c>
      <c r="Q507" s="230">
        <v>0</v>
      </c>
      <c r="R507" s="230">
        <v>0</v>
      </c>
      <c r="S507" s="242">
        <v>0</v>
      </c>
      <c r="T507" s="243">
        <v>0</v>
      </c>
      <c r="U507" s="230">
        <v>0</v>
      </c>
      <c r="V507" s="230">
        <v>0</v>
      </c>
      <c r="W507" s="242">
        <v>0</v>
      </c>
      <c r="X507" s="243">
        <v>0</v>
      </c>
      <c r="Y507" s="230">
        <v>0</v>
      </c>
      <c r="Z507" s="230">
        <v>0</v>
      </c>
      <c r="AA507" s="230">
        <v>0</v>
      </c>
      <c r="AB507" s="243">
        <f t="shared" si="36"/>
        <v>0</v>
      </c>
      <c r="AC507" s="230">
        <f t="shared" si="36"/>
        <v>0</v>
      </c>
      <c r="AD507" s="230">
        <f t="shared" si="36"/>
        <v>0</v>
      </c>
      <c r="AE507" s="230">
        <f t="shared" si="36"/>
        <v>0</v>
      </c>
      <c r="AF507" s="231">
        <f t="shared" si="37"/>
        <v>1</v>
      </c>
    </row>
    <row r="508" spans="2:32" hidden="1" outlineLevel="1" x14ac:dyDescent="0.25">
      <c r="B508" s="232" t="s">
        <v>862</v>
      </c>
      <c r="C508" s="231">
        <v>1</v>
      </c>
      <c r="D508" s="230">
        <v>0</v>
      </c>
      <c r="E508" s="230">
        <v>0</v>
      </c>
      <c r="F508" s="230">
        <v>0</v>
      </c>
      <c r="G508" s="242">
        <v>0</v>
      </c>
      <c r="H508" s="243">
        <v>0</v>
      </c>
      <c r="I508" s="230">
        <v>0</v>
      </c>
      <c r="J508" s="230">
        <v>0</v>
      </c>
      <c r="K508" s="242">
        <v>0</v>
      </c>
      <c r="L508" s="243">
        <v>0</v>
      </c>
      <c r="M508" s="230">
        <v>0</v>
      </c>
      <c r="N508" s="230">
        <v>0</v>
      </c>
      <c r="O508" s="242">
        <v>0</v>
      </c>
      <c r="P508" s="243">
        <v>0</v>
      </c>
      <c r="Q508" s="230">
        <v>0</v>
      </c>
      <c r="R508" s="230">
        <v>0</v>
      </c>
      <c r="S508" s="242">
        <v>0</v>
      </c>
      <c r="T508" s="243">
        <v>0</v>
      </c>
      <c r="U508" s="230">
        <v>0</v>
      </c>
      <c r="V508" s="230">
        <v>0</v>
      </c>
      <c r="W508" s="242">
        <v>0</v>
      </c>
      <c r="X508" s="243">
        <v>0</v>
      </c>
      <c r="Y508" s="230">
        <v>0</v>
      </c>
      <c r="Z508" s="230">
        <v>0</v>
      </c>
      <c r="AA508" s="230">
        <v>0</v>
      </c>
      <c r="AB508" s="243">
        <f t="shared" si="36"/>
        <v>0</v>
      </c>
      <c r="AC508" s="230">
        <f t="shared" si="36"/>
        <v>0</v>
      </c>
      <c r="AD508" s="230">
        <f t="shared" si="36"/>
        <v>0</v>
      </c>
      <c r="AE508" s="230">
        <f t="shared" si="36"/>
        <v>0</v>
      </c>
      <c r="AF508" s="231">
        <f t="shared" si="37"/>
        <v>1</v>
      </c>
    </row>
    <row r="509" spans="2:32" hidden="1" outlineLevel="1" x14ac:dyDescent="0.25">
      <c r="B509" s="232" t="s">
        <v>863</v>
      </c>
      <c r="C509" s="231">
        <v>1</v>
      </c>
      <c r="D509" s="230">
        <v>0</v>
      </c>
      <c r="E509" s="230">
        <v>0</v>
      </c>
      <c r="F509" s="230">
        <v>0</v>
      </c>
      <c r="G509" s="242">
        <v>0</v>
      </c>
      <c r="H509" s="243">
        <v>0</v>
      </c>
      <c r="I509" s="230">
        <v>0</v>
      </c>
      <c r="J509" s="230">
        <v>0</v>
      </c>
      <c r="K509" s="242">
        <v>0</v>
      </c>
      <c r="L509" s="243">
        <v>0</v>
      </c>
      <c r="M509" s="230">
        <v>0</v>
      </c>
      <c r="N509" s="230">
        <v>0</v>
      </c>
      <c r="O509" s="242">
        <v>0</v>
      </c>
      <c r="P509" s="243">
        <v>0</v>
      </c>
      <c r="Q509" s="230">
        <v>0</v>
      </c>
      <c r="R509" s="230">
        <v>0</v>
      </c>
      <c r="S509" s="242">
        <v>0</v>
      </c>
      <c r="T509" s="243">
        <v>0</v>
      </c>
      <c r="U509" s="230">
        <v>0</v>
      </c>
      <c r="V509" s="230">
        <v>0</v>
      </c>
      <c r="W509" s="242">
        <v>0</v>
      </c>
      <c r="X509" s="243">
        <v>0</v>
      </c>
      <c r="Y509" s="230">
        <v>0</v>
      </c>
      <c r="Z509" s="230">
        <v>0</v>
      </c>
      <c r="AA509" s="230">
        <v>0</v>
      </c>
      <c r="AB509" s="243">
        <f t="shared" si="36"/>
        <v>0</v>
      </c>
      <c r="AC509" s="230">
        <f t="shared" si="36"/>
        <v>0</v>
      </c>
      <c r="AD509" s="230">
        <f t="shared" si="36"/>
        <v>0</v>
      </c>
      <c r="AE509" s="230">
        <f t="shared" si="36"/>
        <v>0</v>
      </c>
      <c r="AF509" s="231">
        <f t="shared" si="37"/>
        <v>1</v>
      </c>
    </row>
    <row r="510" spans="2:32" hidden="1" outlineLevel="1" x14ac:dyDescent="0.25">
      <c r="B510" s="232" t="s">
        <v>864</v>
      </c>
      <c r="C510" s="231">
        <v>1</v>
      </c>
      <c r="D510" s="230">
        <v>0</v>
      </c>
      <c r="E510" s="230">
        <v>0</v>
      </c>
      <c r="F510" s="230">
        <v>0</v>
      </c>
      <c r="G510" s="242">
        <v>0</v>
      </c>
      <c r="H510" s="243">
        <v>0</v>
      </c>
      <c r="I510" s="230">
        <v>0</v>
      </c>
      <c r="J510" s="230">
        <v>0</v>
      </c>
      <c r="K510" s="242">
        <v>0</v>
      </c>
      <c r="L510" s="243">
        <v>0</v>
      </c>
      <c r="M510" s="230">
        <v>0</v>
      </c>
      <c r="N510" s="230">
        <v>0</v>
      </c>
      <c r="O510" s="242">
        <v>0</v>
      </c>
      <c r="P510" s="243">
        <v>0</v>
      </c>
      <c r="Q510" s="230">
        <v>0</v>
      </c>
      <c r="R510" s="230">
        <v>0</v>
      </c>
      <c r="S510" s="242">
        <v>0</v>
      </c>
      <c r="T510" s="243">
        <v>0</v>
      </c>
      <c r="U510" s="230">
        <v>0</v>
      </c>
      <c r="V510" s="230">
        <v>0</v>
      </c>
      <c r="W510" s="242">
        <v>0</v>
      </c>
      <c r="X510" s="243">
        <v>0</v>
      </c>
      <c r="Y510" s="230">
        <v>0</v>
      </c>
      <c r="Z510" s="230">
        <v>0</v>
      </c>
      <c r="AA510" s="230">
        <v>0</v>
      </c>
      <c r="AB510" s="243">
        <f t="shared" si="36"/>
        <v>0</v>
      </c>
      <c r="AC510" s="230">
        <f t="shared" si="36"/>
        <v>0</v>
      </c>
      <c r="AD510" s="230">
        <f t="shared" si="36"/>
        <v>0</v>
      </c>
      <c r="AE510" s="230">
        <f t="shared" si="36"/>
        <v>0</v>
      </c>
      <c r="AF510" s="231">
        <f t="shared" si="37"/>
        <v>1</v>
      </c>
    </row>
    <row r="511" spans="2:32" hidden="1" outlineLevel="1" x14ac:dyDescent="0.25">
      <c r="B511" s="232" t="s">
        <v>865</v>
      </c>
      <c r="C511" s="231">
        <v>1</v>
      </c>
      <c r="D511" s="230">
        <v>0</v>
      </c>
      <c r="E511" s="230">
        <v>0</v>
      </c>
      <c r="F511" s="230">
        <v>0</v>
      </c>
      <c r="G511" s="242">
        <v>0</v>
      </c>
      <c r="H511" s="243">
        <v>0</v>
      </c>
      <c r="I511" s="230">
        <v>0</v>
      </c>
      <c r="J511" s="230">
        <v>0</v>
      </c>
      <c r="K511" s="242">
        <v>0</v>
      </c>
      <c r="L511" s="243">
        <v>0</v>
      </c>
      <c r="M511" s="230">
        <v>0</v>
      </c>
      <c r="N511" s="230">
        <v>0</v>
      </c>
      <c r="O511" s="242">
        <v>0</v>
      </c>
      <c r="P511" s="243">
        <v>0</v>
      </c>
      <c r="Q511" s="230">
        <v>0</v>
      </c>
      <c r="R511" s="230">
        <v>0</v>
      </c>
      <c r="S511" s="242">
        <v>0</v>
      </c>
      <c r="T511" s="243">
        <v>0</v>
      </c>
      <c r="U511" s="230">
        <v>0</v>
      </c>
      <c r="V511" s="230">
        <v>0</v>
      </c>
      <c r="W511" s="242">
        <v>0</v>
      </c>
      <c r="X511" s="243">
        <v>0</v>
      </c>
      <c r="Y511" s="230">
        <v>0</v>
      </c>
      <c r="Z511" s="230">
        <v>0</v>
      </c>
      <c r="AA511" s="230">
        <v>0</v>
      </c>
      <c r="AB511" s="243">
        <f t="shared" si="36"/>
        <v>0</v>
      </c>
      <c r="AC511" s="230">
        <f t="shared" si="36"/>
        <v>0</v>
      </c>
      <c r="AD511" s="230">
        <f t="shared" si="36"/>
        <v>0</v>
      </c>
      <c r="AE511" s="230">
        <f t="shared" si="36"/>
        <v>0</v>
      </c>
      <c r="AF511" s="231">
        <f t="shared" si="37"/>
        <v>1</v>
      </c>
    </row>
    <row r="512" spans="2:32" hidden="1" outlineLevel="1" x14ac:dyDescent="0.25">
      <c r="B512" s="232" t="s">
        <v>866</v>
      </c>
      <c r="C512" s="231">
        <v>1</v>
      </c>
      <c r="D512" s="230">
        <v>0</v>
      </c>
      <c r="E512" s="230">
        <v>0</v>
      </c>
      <c r="F512" s="230">
        <v>0</v>
      </c>
      <c r="G512" s="242">
        <v>0</v>
      </c>
      <c r="H512" s="243">
        <v>0</v>
      </c>
      <c r="I512" s="230">
        <v>0</v>
      </c>
      <c r="J512" s="230">
        <v>0</v>
      </c>
      <c r="K512" s="242">
        <v>0</v>
      </c>
      <c r="L512" s="243">
        <v>0</v>
      </c>
      <c r="M512" s="230">
        <v>0</v>
      </c>
      <c r="N512" s="230">
        <v>0</v>
      </c>
      <c r="O512" s="242">
        <v>0</v>
      </c>
      <c r="P512" s="243">
        <v>0</v>
      </c>
      <c r="Q512" s="230">
        <v>0</v>
      </c>
      <c r="R512" s="230">
        <v>0</v>
      </c>
      <c r="S512" s="242">
        <v>0</v>
      </c>
      <c r="T512" s="243">
        <v>0</v>
      </c>
      <c r="U512" s="230">
        <v>0</v>
      </c>
      <c r="V512" s="230">
        <v>0</v>
      </c>
      <c r="W512" s="242">
        <v>0</v>
      </c>
      <c r="X512" s="243">
        <v>0</v>
      </c>
      <c r="Y512" s="230">
        <v>0</v>
      </c>
      <c r="Z512" s="230">
        <v>0</v>
      </c>
      <c r="AA512" s="230">
        <v>0</v>
      </c>
      <c r="AB512" s="243">
        <f t="shared" si="36"/>
        <v>0</v>
      </c>
      <c r="AC512" s="230">
        <f t="shared" si="36"/>
        <v>0</v>
      </c>
      <c r="AD512" s="230">
        <f t="shared" si="36"/>
        <v>0</v>
      </c>
      <c r="AE512" s="230">
        <f t="shared" si="36"/>
        <v>0</v>
      </c>
      <c r="AF512" s="231">
        <f t="shared" si="37"/>
        <v>1</v>
      </c>
    </row>
    <row r="513" spans="2:32" hidden="1" outlineLevel="1" x14ac:dyDescent="0.25">
      <c r="B513" s="232" t="s">
        <v>867</v>
      </c>
      <c r="C513" s="231">
        <v>1</v>
      </c>
      <c r="D513" s="230">
        <v>0</v>
      </c>
      <c r="E513" s="230">
        <v>0</v>
      </c>
      <c r="F513" s="230">
        <v>0</v>
      </c>
      <c r="G513" s="242">
        <v>0</v>
      </c>
      <c r="H513" s="243">
        <v>0</v>
      </c>
      <c r="I513" s="230">
        <v>0</v>
      </c>
      <c r="J513" s="230">
        <v>0</v>
      </c>
      <c r="K513" s="242">
        <v>0</v>
      </c>
      <c r="L513" s="243">
        <v>0</v>
      </c>
      <c r="M513" s="230">
        <v>0</v>
      </c>
      <c r="N513" s="230">
        <v>0</v>
      </c>
      <c r="O513" s="242">
        <v>0</v>
      </c>
      <c r="P513" s="243">
        <v>0</v>
      </c>
      <c r="Q513" s="230">
        <v>0</v>
      </c>
      <c r="R513" s="230">
        <v>0</v>
      </c>
      <c r="S513" s="242">
        <v>0</v>
      </c>
      <c r="T513" s="243">
        <v>0</v>
      </c>
      <c r="U513" s="230">
        <v>0</v>
      </c>
      <c r="V513" s="230">
        <v>0</v>
      </c>
      <c r="W513" s="242">
        <v>0</v>
      </c>
      <c r="X513" s="243">
        <v>0</v>
      </c>
      <c r="Y513" s="230">
        <v>0</v>
      </c>
      <c r="Z513" s="230">
        <v>0</v>
      </c>
      <c r="AA513" s="230">
        <v>0</v>
      </c>
      <c r="AB513" s="243">
        <f t="shared" si="36"/>
        <v>0</v>
      </c>
      <c r="AC513" s="230">
        <f t="shared" si="36"/>
        <v>0</v>
      </c>
      <c r="AD513" s="230">
        <f t="shared" si="36"/>
        <v>0</v>
      </c>
      <c r="AE513" s="230">
        <f t="shared" si="36"/>
        <v>0</v>
      </c>
      <c r="AF513" s="231">
        <f t="shared" si="37"/>
        <v>1</v>
      </c>
    </row>
    <row r="514" spans="2:32" hidden="1" outlineLevel="1" x14ac:dyDescent="0.25">
      <c r="B514" s="232" t="s">
        <v>868</v>
      </c>
      <c r="C514" s="231">
        <v>1</v>
      </c>
      <c r="D514" s="230">
        <v>0</v>
      </c>
      <c r="E514" s="230">
        <v>0</v>
      </c>
      <c r="F514" s="230">
        <v>0</v>
      </c>
      <c r="G514" s="242">
        <v>0</v>
      </c>
      <c r="H514" s="243">
        <v>0</v>
      </c>
      <c r="I514" s="230">
        <v>0</v>
      </c>
      <c r="J514" s="230">
        <v>0</v>
      </c>
      <c r="K514" s="242">
        <v>0</v>
      </c>
      <c r="L514" s="243">
        <v>0</v>
      </c>
      <c r="M514" s="230">
        <v>0</v>
      </c>
      <c r="N514" s="230">
        <v>0</v>
      </c>
      <c r="O514" s="242">
        <v>0</v>
      </c>
      <c r="P514" s="243">
        <v>0</v>
      </c>
      <c r="Q514" s="230">
        <v>0</v>
      </c>
      <c r="R514" s="230">
        <v>0</v>
      </c>
      <c r="S514" s="242">
        <v>0</v>
      </c>
      <c r="T514" s="243">
        <v>0</v>
      </c>
      <c r="U514" s="230">
        <v>0</v>
      </c>
      <c r="V514" s="230">
        <v>0</v>
      </c>
      <c r="W514" s="242">
        <v>0</v>
      </c>
      <c r="X514" s="243">
        <v>0</v>
      </c>
      <c r="Y514" s="230">
        <v>0</v>
      </c>
      <c r="Z514" s="230">
        <v>0</v>
      </c>
      <c r="AA514" s="230">
        <v>0</v>
      </c>
      <c r="AB514" s="243">
        <f t="shared" si="36"/>
        <v>0</v>
      </c>
      <c r="AC514" s="230">
        <f t="shared" si="36"/>
        <v>0</v>
      </c>
      <c r="AD514" s="230">
        <f t="shared" si="36"/>
        <v>0</v>
      </c>
      <c r="AE514" s="230">
        <f t="shared" si="36"/>
        <v>0</v>
      </c>
      <c r="AF514" s="231">
        <f t="shared" si="37"/>
        <v>1</v>
      </c>
    </row>
    <row r="515" spans="2:32" hidden="1" outlineLevel="1" x14ac:dyDescent="0.25">
      <c r="B515" s="232" t="s">
        <v>869</v>
      </c>
      <c r="C515" s="231">
        <v>1</v>
      </c>
      <c r="D515" s="230">
        <v>0</v>
      </c>
      <c r="E515" s="230">
        <v>0</v>
      </c>
      <c r="F515" s="230">
        <v>0</v>
      </c>
      <c r="G515" s="242">
        <v>0</v>
      </c>
      <c r="H515" s="243">
        <v>0</v>
      </c>
      <c r="I515" s="230">
        <v>0</v>
      </c>
      <c r="J515" s="230">
        <v>0</v>
      </c>
      <c r="K515" s="242">
        <v>0</v>
      </c>
      <c r="L515" s="243">
        <v>0</v>
      </c>
      <c r="M515" s="230">
        <v>0</v>
      </c>
      <c r="N515" s="230">
        <v>0</v>
      </c>
      <c r="O515" s="242">
        <v>0</v>
      </c>
      <c r="P515" s="243">
        <v>0</v>
      </c>
      <c r="Q515" s="230">
        <v>0</v>
      </c>
      <c r="R515" s="230">
        <v>0</v>
      </c>
      <c r="S515" s="242">
        <v>0</v>
      </c>
      <c r="T515" s="243">
        <v>0</v>
      </c>
      <c r="U515" s="230">
        <v>0</v>
      </c>
      <c r="V515" s="230">
        <v>0</v>
      </c>
      <c r="W515" s="242">
        <v>0</v>
      </c>
      <c r="X515" s="243">
        <v>0</v>
      </c>
      <c r="Y515" s="230">
        <v>0</v>
      </c>
      <c r="Z515" s="230">
        <v>0</v>
      </c>
      <c r="AA515" s="230">
        <v>0</v>
      </c>
      <c r="AB515" s="243">
        <f t="shared" si="36"/>
        <v>0</v>
      </c>
      <c r="AC515" s="230">
        <f t="shared" si="36"/>
        <v>0</v>
      </c>
      <c r="AD515" s="230">
        <f t="shared" si="36"/>
        <v>0</v>
      </c>
      <c r="AE515" s="230">
        <f t="shared" si="36"/>
        <v>0</v>
      </c>
      <c r="AF515" s="231">
        <f t="shared" si="37"/>
        <v>1</v>
      </c>
    </row>
    <row r="516" spans="2:32" hidden="1" outlineLevel="1" x14ac:dyDescent="0.25">
      <c r="B516" s="232" t="s">
        <v>870</v>
      </c>
      <c r="C516" s="231">
        <v>1</v>
      </c>
      <c r="D516" s="230">
        <v>0</v>
      </c>
      <c r="E516" s="230">
        <v>0</v>
      </c>
      <c r="F516" s="230">
        <v>0</v>
      </c>
      <c r="G516" s="242">
        <v>0</v>
      </c>
      <c r="H516" s="243">
        <v>0</v>
      </c>
      <c r="I516" s="230">
        <v>0</v>
      </c>
      <c r="J516" s="230">
        <v>0</v>
      </c>
      <c r="K516" s="242">
        <v>0</v>
      </c>
      <c r="L516" s="243">
        <v>0</v>
      </c>
      <c r="M516" s="230">
        <v>0</v>
      </c>
      <c r="N516" s="230">
        <v>0</v>
      </c>
      <c r="O516" s="242">
        <v>0</v>
      </c>
      <c r="P516" s="243">
        <v>0</v>
      </c>
      <c r="Q516" s="230">
        <v>0</v>
      </c>
      <c r="R516" s="230">
        <v>0</v>
      </c>
      <c r="S516" s="242">
        <v>0</v>
      </c>
      <c r="T516" s="243">
        <v>0</v>
      </c>
      <c r="U516" s="230">
        <v>0</v>
      </c>
      <c r="V516" s="230">
        <v>0</v>
      </c>
      <c r="W516" s="242">
        <v>0</v>
      </c>
      <c r="X516" s="243">
        <v>0</v>
      </c>
      <c r="Y516" s="230">
        <v>0</v>
      </c>
      <c r="Z516" s="230">
        <v>0</v>
      </c>
      <c r="AA516" s="230">
        <v>0</v>
      </c>
      <c r="AB516" s="243">
        <f t="shared" si="36"/>
        <v>0</v>
      </c>
      <c r="AC516" s="230">
        <f t="shared" si="36"/>
        <v>0</v>
      </c>
      <c r="AD516" s="230">
        <f t="shared" si="36"/>
        <v>0</v>
      </c>
      <c r="AE516" s="230">
        <f t="shared" si="36"/>
        <v>0</v>
      </c>
      <c r="AF516" s="231">
        <f t="shared" si="37"/>
        <v>1</v>
      </c>
    </row>
    <row r="517" spans="2:32" hidden="1" outlineLevel="1" x14ac:dyDescent="0.25">
      <c r="B517" s="232" t="s">
        <v>871</v>
      </c>
      <c r="C517" s="231">
        <v>1</v>
      </c>
      <c r="D517" s="230">
        <v>0</v>
      </c>
      <c r="E517" s="230">
        <v>0</v>
      </c>
      <c r="F517" s="230">
        <v>0</v>
      </c>
      <c r="G517" s="242">
        <v>0</v>
      </c>
      <c r="H517" s="243">
        <v>0</v>
      </c>
      <c r="I517" s="230">
        <v>0</v>
      </c>
      <c r="J517" s="230">
        <v>0</v>
      </c>
      <c r="K517" s="242">
        <v>0</v>
      </c>
      <c r="L517" s="243">
        <v>0</v>
      </c>
      <c r="M517" s="230">
        <v>0</v>
      </c>
      <c r="N517" s="230">
        <v>0</v>
      </c>
      <c r="O517" s="242">
        <v>0</v>
      </c>
      <c r="P517" s="243">
        <v>0</v>
      </c>
      <c r="Q517" s="230">
        <v>0</v>
      </c>
      <c r="R517" s="230">
        <v>0</v>
      </c>
      <c r="S517" s="242">
        <v>0</v>
      </c>
      <c r="T517" s="243">
        <v>0</v>
      </c>
      <c r="U517" s="230">
        <v>0</v>
      </c>
      <c r="V517" s="230">
        <v>0</v>
      </c>
      <c r="W517" s="242">
        <v>0</v>
      </c>
      <c r="X517" s="243">
        <v>0</v>
      </c>
      <c r="Y517" s="230">
        <v>0</v>
      </c>
      <c r="Z517" s="230">
        <v>0</v>
      </c>
      <c r="AA517" s="230">
        <v>0</v>
      </c>
      <c r="AB517" s="243">
        <f t="shared" si="36"/>
        <v>0</v>
      </c>
      <c r="AC517" s="230">
        <f t="shared" si="36"/>
        <v>0</v>
      </c>
      <c r="AD517" s="230">
        <f t="shared" si="36"/>
        <v>0</v>
      </c>
      <c r="AE517" s="230">
        <f t="shared" si="36"/>
        <v>0</v>
      </c>
      <c r="AF517" s="231">
        <f t="shared" si="37"/>
        <v>1</v>
      </c>
    </row>
    <row r="518" spans="2:32" collapsed="1" x14ac:dyDescent="0.25">
      <c r="B518" s="187" t="s">
        <v>354</v>
      </c>
      <c r="C518" s="229">
        <f>SUM(C519:C534)</f>
        <v>16</v>
      </c>
      <c r="D518" s="230">
        <f t="shared" ref="D518:AA518" si="42">SUM(D519:D534)</f>
        <v>0</v>
      </c>
      <c r="E518" s="230">
        <f t="shared" si="42"/>
        <v>0</v>
      </c>
      <c r="F518" s="230">
        <f t="shared" si="42"/>
        <v>0</v>
      </c>
      <c r="G518" s="242">
        <f t="shared" si="42"/>
        <v>0</v>
      </c>
      <c r="H518" s="243">
        <f t="shared" si="42"/>
        <v>0</v>
      </c>
      <c r="I518" s="230">
        <f t="shared" si="42"/>
        <v>0</v>
      </c>
      <c r="J518" s="230">
        <f t="shared" si="42"/>
        <v>0</v>
      </c>
      <c r="K518" s="242">
        <f t="shared" si="42"/>
        <v>0</v>
      </c>
      <c r="L518" s="243">
        <f t="shared" si="42"/>
        <v>0</v>
      </c>
      <c r="M518" s="230">
        <f t="shared" si="42"/>
        <v>0</v>
      </c>
      <c r="N518" s="230">
        <f t="shared" si="42"/>
        <v>0</v>
      </c>
      <c r="O518" s="242">
        <f t="shared" si="42"/>
        <v>0</v>
      </c>
      <c r="P518" s="243">
        <f t="shared" si="42"/>
        <v>0</v>
      </c>
      <c r="Q518" s="230">
        <f t="shared" si="42"/>
        <v>0</v>
      </c>
      <c r="R518" s="230">
        <f t="shared" si="42"/>
        <v>0</v>
      </c>
      <c r="S518" s="242">
        <f t="shared" si="42"/>
        <v>0</v>
      </c>
      <c r="T518" s="243">
        <f t="shared" si="42"/>
        <v>0</v>
      </c>
      <c r="U518" s="230">
        <f t="shared" si="42"/>
        <v>0</v>
      </c>
      <c r="V518" s="230">
        <f t="shared" si="42"/>
        <v>0</v>
      </c>
      <c r="W518" s="242">
        <f t="shared" si="42"/>
        <v>0</v>
      </c>
      <c r="X518" s="243">
        <f t="shared" si="42"/>
        <v>0</v>
      </c>
      <c r="Y518" s="230">
        <f t="shared" si="42"/>
        <v>0</v>
      </c>
      <c r="Z518" s="230">
        <f t="shared" si="42"/>
        <v>0</v>
      </c>
      <c r="AA518" s="230">
        <f t="shared" si="42"/>
        <v>0</v>
      </c>
      <c r="AB518" s="243">
        <f t="shared" si="36"/>
        <v>0</v>
      </c>
      <c r="AC518" s="230">
        <f t="shared" si="36"/>
        <v>0</v>
      </c>
      <c r="AD518" s="230">
        <f t="shared" si="36"/>
        <v>0</v>
      </c>
      <c r="AE518" s="230">
        <f t="shared" si="36"/>
        <v>0</v>
      </c>
      <c r="AF518" s="229">
        <f t="shared" si="37"/>
        <v>16</v>
      </c>
    </row>
    <row r="519" spans="2:32" hidden="1" outlineLevel="1" x14ac:dyDescent="0.25">
      <c r="B519" s="232" t="s">
        <v>872</v>
      </c>
      <c r="C519" s="231">
        <v>1</v>
      </c>
      <c r="D519" s="230">
        <v>0</v>
      </c>
      <c r="E519" s="230">
        <v>0</v>
      </c>
      <c r="F519" s="230">
        <v>0</v>
      </c>
      <c r="G519" s="242">
        <v>0</v>
      </c>
      <c r="H519" s="243">
        <v>0</v>
      </c>
      <c r="I519" s="230">
        <v>0</v>
      </c>
      <c r="J519" s="230">
        <v>0</v>
      </c>
      <c r="K519" s="242">
        <v>0</v>
      </c>
      <c r="L519" s="243">
        <v>0</v>
      </c>
      <c r="M519" s="230">
        <v>0</v>
      </c>
      <c r="N519" s="230">
        <v>0</v>
      </c>
      <c r="O519" s="242">
        <v>0</v>
      </c>
      <c r="P519" s="243">
        <v>0</v>
      </c>
      <c r="Q519" s="230">
        <v>0</v>
      </c>
      <c r="R519" s="230">
        <v>0</v>
      </c>
      <c r="S519" s="242">
        <v>0</v>
      </c>
      <c r="T519" s="243">
        <v>0</v>
      </c>
      <c r="U519" s="230">
        <v>0</v>
      </c>
      <c r="V519" s="230">
        <v>0</v>
      </c>
      <c r="W519" s="242">
        <v>0</v>
      </c>
      <c r="X519" s="243">
        <v>0</v>
      </c>
      <c r="Y519" s="230">
        <v>0</v>
      </c>
      <c r="Z519" s="230">
        <v>0</v>
      </c>
      <c r="AA519" s="230">
        <v>0</v>
      </c>
      <c r="AB519" s="243">
        <f t="shared" si="36"/>
        <v>0</v>
      </c>
      <c r="AC519" s="230">
        <f t="shared" si="36"/>
        <v>0</v>
      </c>
      <c r="AD519" s="230">
        <f t="shared" si="36"/>
        <v>0</v>
      </c>
      <c r="AE519" s="230">
        <f t="shared" si="36"/>
        <v>0</v>
      </c>
      <c r="AF519" s="231">
        <f t="shared" si="37"/>
        <v>1</v>
      </c>
    </row>
    <row r="520" spans="2:32" hidden="1" outlineLevel="1" x14ac:dyDescent="0.25">
      <c r="B520" s="232" t="s">
        <v>873</v>
      </c>
      <c r="C520" s="231">
        <v>1</v>
      </c>
      <c r="D520" s="230">
        <v>0</v>
      </c>
      <c r="E520" s="230">
        <v>0</v>
      </c>
      <c r="F520" s="230">
        <v>0</v>
      </c>
      <c r="G520" s="242">
        <v>0</v>
      </c>
      <c r="H520" s="243">
        <v>0</v>
      </c>
      <c r="I520" s="230">
        <v>0</v>
      </c>
      <c r="J520" s="230">
        <v>0</v>
      </c>
      <c r="K520" s="242">
        <v>0</v>
      </c>
      <c r="L520" s="243">
        <v>0</v>
      </c>
      <c r="M520" s="230">
        <v>0</v>
      </c>
      <c r="N520" s="230">
        <v>0</v>
      </c>
      <c r="O520" s="242">
        <v>0</v>
      </c>
      <c r="P520" s="243">
        <v>0</v>
      </c>
      <c r="Q520" s="230">
        <v>0</v>
      </c>
      <c r="R520" s="230">
        <v>0</v>
      </c>
      <c r="S520" s="242">
        <v>0</v>
      </c>
      <c r="T520" s="243">
        <v>0</v>
      </c>
      <c r="U520" s="230">
        <v>0</v>
      </c>
      <c r="V520" s="230">
        <v>0</v>
      </c>
      <c r="W520" s="242">
        <v>0</v>
      </c>
      <c r="X520" s="243">
        <v>0</v>
      </c>
      <c r="Y520" s="230">
        <v>0</v>
      </c>
      <c r="Z520" s="230">
        <v>0</v>
      </c>
      <c r="AA520" s="230">
        <v>0</v>
      </c>
      <c r="AB520" s="243">
        <f t="shared" si="36"/>
        <v>0</v>
      </c>
      <c r="AC520" s="230">
        <f t="shared" si="36"/>
        <v>0</v>
      </c>
      <c r="AD520" s="230">
        <f t="shared" si="36"/>
        <v>0</v>
      </c>
      <c r="AE520" s="230">
        <f t="shared" ref="AE520:AE583" si="43">G520+K520+O520+S520+W520+AA520</f>
        <v>0</v>
      </c>
      <c r="AF520" s="231">
        <f t="shared" si="37"/>
        <v>1</v>
      </c>
    </row>
    <row r="521" spans="2:32" hidden="1" outlineLevel="1" x14ac:dyDescent="0.25">
      <c r="B521" s="232" t="s">
        <v>874</v>
      </c>
      <c r="C521" s="231">
        <v>1</v>
      </c>
      <c r="D521" s="230">
        <v>0</v>
      </c>
      <c r="E521" s="230">
        <v>0</v>
      </c>
      <c r="F521" s="230">
        <v>0</v>
      </c>
      <c r="G521" s="242">
        <v>0</v>
      </c>
      <c r="H521" s="243">
        <v>0</v>
      </c>
      <c r="I521" s="230">
        <v>0</v>
      </c>
      <c r="J521" s="230">
        <v>0</v>
      </c>
      <c r="K521" s="242">
        <v>0</v>
      </c>
      <c r="L521" s="243">
        <v>0</v>
      </c>
      <c r="M521" s="230">
        <v>0</v>
      </c>
      <c r="N521" s="230">
        <v>0</v>
      </c>
      <c r="O521" s="242">
        <v>0</v>
      </c>
      <c r="P521" s="243">
        <v>0</v>
      </c>
      <c r="Q521" s="230">
        <v>0</v>
      </c>
      <c r="R521" s="230">
        <v>0</v>
      </c>
      <c r="S521" s="242">
        <v>0</v>
      </c>
      <c r="T521" s="243">
        <v>0</v>
      </c>
      <c r="U521" s="230">
        <v>0</v>
      </c>
      <c r="V521" s="230">
        <v>0</v>
      </c>
      <c r="W521" s="242">
        <v>0</v>
      </c>
      <c r="X521" s="243">
        <v>0</v>
      </c>
      <c r="Y521" s="230">
        <v>0</v>
      </c>
      <c r="Z521" s="230">
        <v>0</v>
      </c>
      <c r="AA521" s="230">
        <v>0</v>
      </c>
      <c r="AB521" s="243">
        <f t="shared" ref="AB521:AE584" si="44">D521+H521+L521+P521+T521+X521</f>
        <v>0</v>
      </c>
      <c r="AC521" s="230">
        <f t="shared" si="44"/>
        <v>0</v>
      </c>
      <c r="AD521" s="230">
        <f t="shared" si="44"/>
        <v>0</v>
      </c>
      <c r="AE521" s="230">
        <f t="shared" si="43"/>
        <v>0</v>
      </c>
      <c r="AF521" s="231">
        <f t="shared" ref="AF521:AF584" si="45">C521+AB521+AC521+AD521+AE521</f>
        <v>1</v>
      </c>
    </row>
    <row r="522" spans="2:32" hidden="1" outlineLevel="1" x14ac:dyDescent="0.25">
      <c r="B522" s="232" t="s">
        <v>875</v>
      </c>
      <c r="C522" s="231">
        <v>1</v>
      </c>
      <c r="D522" s="230">
        <v>0</v>
      </c>
      <c r="E522" s="230">
        <v>0</v>
      </c>
      <c r="F522" s="230">
        <v>0</v>
      </c>
      <c r="G522" s="242">
        <v>0</v>
      </c>
      <c r="H522" s="243">
        <v>0</v>
      </c>
      <c r="I522" s="230">
        <v>0</v>
      </c>
      <c r="J522" s="230">
        <v>0</v>
      </c>
      <c r="K522" s="242">
        <v>0</v>
      </c>
      <c r="L522" s="243">
        <v>0</v>
      </c>
      <c r="M522" s="230">
        <v>0</v>
      </c>
      <c r="N522" s="230">
        <v>0</v>
      </c>
      <c r="O522" s="242">
        <v>0</v>
      </c>
      <c r="P522" s="243">
        <v>0</v>
      </c>
      <c r="Q522" s="230">
        <v>0</v>
      </c>
      <c r="R522" s="230">
        <v>0</v>
      </c>
      <c r="S522" s="242">
        <v>0</v>
      </c>
      <c r="T522" s="243">
        <v>0</v>
      </c>
      <c r="U522" s="230">
        <v>0</v>
      </c>
      <c r="V522" s="230">
        <v>0</v>
      </c>
      <c r="W522" s="242">
        <v>0</v>
      </c>
      <c r="X522" s="243">
        <v>0</v>
      </c>
      <c r="Y522" s="230">
        <v>0</v>
      </c>
      <c r="Z522" s="230">
        <v>0</v>
      </c>
      <c r="AA522" s="230">
        <v>0</v>
      </c>
      <c r="AB522" s="243">
        <f t="shared" si="44"/>
        <v>0</v>
      </c>
      <c r="AC522" s="230">
        <f t="shared" si="44"/>
        <v>0</v>
      </c>
      <c r="AD522" s="230">
        <f t="shared" si="44"/>
        <v>0</v>
      </c>
      <c r="AE522" s="230">
        <f t="shared" si="43"/>
        <v>0</v>
      </c>
      <c r="AF522" s="231">
        <f t="shared" si="45"/>
        <v>1</v>
      </c>
    </row>
    <row r="523" spans="2:32" hidden="1" outlineLevel="1" x14ac:dyDescent="0.25">
      <c r="B523" s="232" t="s">
        <v>876</v>
      </c>
      <c r="C523" s="231">
        <v>1</v>
      </c>
      <c r="D523" s="230">
        <v>0</v>
      </c>
      <c r="E523" s="230">
        <v>0</v>
      </c>
      <c r="F523" s="230">
        <v>0</v>
      </c>
      <c r="G523" s="242">
        <v>0</v>
      </c>
      <c r="H523" s="243">
        <v>0</v>
      </c>
      <c r="I523" s="230">
        <v>0</v>
      </c>
      <c r="J523" s="230">
        <v>0</v>
      </c>
      <c r="K523" s="242">
        <v>0</v>
      </c>
      <c r="L523" s="243">
        <v>0</v>
      </c>
      <c r="M523" s="230">
        <v>0</v>
      </c>
      <c r="N523" s="230">
        <v>0</v>
      </c>
      <c r="O523" s="242">
        <v>0</v>
      </c>
      <c r="P523" s="243">
        <v>0</v>
      </c>
      <c r="Q523" s="230">
        <v>0</v>
      </c>
      <c r="R523" s="230">
        <v>0</v>
      </c>
      <c r="S523" s="242">
        <v>0</v>
      </c>
      <c r="T523" s="243">
        <v>0</v>
      </c>
      <c r="U523" s="230">
        <v>0</v>
      </c>
      <c r="V523" s="230">
        <v>0</v>
      </c>
      <c r="W523" s="242">
        <v>0</v>
      </c>
      <c r="X523" s="243">
        <v>0</v>
      </c>
      <c r="Y523" s="230">
        <v>0</v>
      </c>
      <c r="Z523" s="230">
        <v>0</v>
      </c>
      <c r="AA523" s="230">
        <v>0</v>
      </c>
      <c r="AB523" s="243">
        <f t="shared" si="44"/>
        <v>0</v>
      </c>
      <c r="AC523" s="230">
        <f t="shared" si="44"/>
        <v>0</v>
      </c>
      <c r="AD523" s="230">
        <f t="shared" si="44"/>
        <v>0</v>
      </c>
      <c r="AE523" s="230">
        <f t="shared" si="43"/>
        <v>0</v>
      </c>
      <c r="AF523" s="231">
        <f t="shared" si="45"/>
        <v>1</v>
      </c>
    </row>
    <row r="524" spans="2:32" hidden="1" outlineLevel="1" x14ac:dyDescent="0.25">
      <c r="B524" s="232" t="s">
        <v>877</v>
      </c>
      <c r="C524" s="231">
        <v>1</v>
      </c>
      <c r="D524" s="230">
        <v>0</v>
      </c>
      <c r="E524" s="230">
        <v>0</v>
      </c>
      <c r="F524" s="230">
        <v>0</v>
      </c>
      <c r="G524" s="242">
        <v>0</v>
      </c>
      <c r="H524" s="243">
        <v>0</v>
      </c>
      <c r="I524" s="230">
        <v>0</v>
      </c>
      <c r="J524" s="230">
        <v>0</v>
      </c>
      <c r="K524" s="242">
        <v>0</v>
      </c>
      <c r="L524" s="243">
        <v>0</v>
      </c>
      <c r="M524" s="230">
        <v>0</v>
      </c>
      <c r="N524" s="230">
        <v>0</v>
      </c>
      <c r="O524" s="242">
        <v>0</v>
      </c>
      <c r="P524" s="243">
        <v>0</v>
      </c>
      <c r="Q524" s="230">
        <v>0</v>
      </c>
      <c r="R524" s="230">
        <v>0</v>
      </c>
      <c r="S524" s="242">
        <v>0</v>
      </c>
      <c r="T524" s="243">
        <v>0</v>
      </c>
      <c r="U524" s="230">
        <v>0</v>
      </c>
      <c r="V524" s="230">
        <v>0</v>
      </c>
      <c r="W524" s="242">
        <v>0</v>
      </c>
      <c r="X524" s="243">
        <v>0</v>
      </c>
      <c r="Y524" s="230">
        <v>0</v>
      </c>
      <c r="Z524" s="230">
        <v>0</v>
      </c>
      <c r="AA524" s="230">
        <v>0</v>
      </c>
      <c r="AB524" s="243">
        <f t="shared" si="44"/>
        <v>0</v>
      </c>
      <c r="AC524" s="230">
        <f t="shared" si="44"/>
        <v>0</v>
      </c>
      <c r="AD524" s="230">
        <f t="shared" si="44"/>
        <v>0</v>
      </c>
      <c r="AE524" s="230">
        <f t="shared" si="43"/>
        <v>0</v>
      </c>
      <c r="AF524" s="231">
        <f t="shared" si="45"/>
        <v>1</v>
      </c>
    </row>
    <row r="525" spans="2:32" hidden="1" outlineLevel="1" x14ac:dyDescent="0.25">
      <c r="B525" s="232" t="s">
        <v>878</v>
      </c>
      <c r="C525" s="231">
        <v>1</v>
      </c>
      <c r="D525" s="230">
        <v>0</v>
      </c>
      <c r="E525" s="230">
        <v>0</v>
      </c>
      <c r="F525" s="230">
        <v>0</v>
      </c>
      <c r="G525" s="242">
        <v>0</v>
      </c>
      <c r="H525" s="243">
        <v>0</v>
      </c>
      <c r="I525" s="230">
        <v>0</v>
      </c>
      <c r="J525" s="230">
        <v>0</v>
      </c>
      <c r="K525" s="242">
        <v>0</v>
      </c>
      <c r="L525" s="243">
        <v>0</v>
      </c>
      <c r="M525" s="230">
        <v>0</v>
      </c>
      <c r="N525" s="230">
        <v>0</v>
      </c>
      <c r="O525" s="242">
        <v>0</v>
      </c>
      <c r="P525" s="243">
        <v>0</v>
      </c>
      <c r="Q525" s="230">
        <v>0</v>
      </c>
      <c r="R525" s="230">
        <v>0</v>
      </c>
      <c r="S525" s="242">
        <v>0</v>
      </c>
      <c r="T525" s="243">
        <v>0</v>
      </c>
      <c r="U525" s="230">
        <v>0</v>
      </c>
      <c r="V525" s="230">
        <v>0</v>
      </c>
      <c r="W525" s="242">
        <v>0</v>
      </c>
      <c r="X525" s="243">
        <v>0</v>
      </c>
      <c r="Y525" s="230">
        <v>0</v>
      </c>
      <c r="Z525" s="230">
        <v>0</v>
      </c>
      <c r="AA525" s="230">
        <v>0</v>
      </c>
      <c r="AB525" s="243">
        <f t="shared" si="44"/>
        <v>0</v>
      </c>
      <c r="AC525" s="230">
        <f t="shared" si="44"/>
        <v>0</v>
      </c>
      <c r="AD525" s="230">
        <f t="shared" si="44"/>
        <v>0</v>
      </c>
      <c r="AE525" s="230">
        <f t="shared" si="43"/>
        <v>0</v>
      </c>
      <c r="AF525" s="231">
        <f t="shared" si="45"/>
        <v>1</v>
      </c>
    </row>
    <row r="526" spans="2:32" hidden="1" outlineLevel="1" x14ac:dyDescent="0.25">
      <c r="B526" s="232" t="s">
        <v>879</v>
      </c>
      <c r="C526" s="231">
        <v>1</v>
      </c>
      <c r="D526" s="230">
        <v>0</v>
      </c>
      <c r="E526" s="230">
        <v>0</v>
      </c>
      <c r="F526" s="230">
        <v>0</v>
      </c>
      <c r="G526" s="242">
        <v>0</v>
      </c>
      <c r="H526" s="243">
        <v>0</v>
      </c>
      <c r="I526" s="230">
        <v>0</v>
      </c>
      <c r="J526" s="230">
        <v>0</v>
      </c>
      <c r="K526" s="242">
        <v>0</v>
      </c>
      <c r="L526" s="243">
        <v>0</v>
      </c>
      <c r="M526" s="230">
        <v>0</v>
      </c>
      <c r="N526" s="230">
        <v>0</v>
      </c>
      <c r="O526" s="242">
        <v>0</v>
      </c>
      <c r="P526" s="243">
        <v>0</v>
      </c>
      <c r="Q526" s="230">
        <v>0</v>
      </c>
      <c r="R526" s="230">
        <v>0</v>
      </c>
      <c r="S526" s="242">
        <v>0</v>
      </c>
      <c r="T526" s="243">
        <v>0</v>
      </c>
      <c r="U526" s="230">
        <v>0</v>
      </c>
      <c r="V526" s="230">
        <v>0</v>
      </c>
      <c r="W526" s="242">
        <v>0</v>
      </c>
      <c r="X526" s="243">
        <v>0</v>
      </c>
      <c r="Y526" s="230">
        <v>0</v>
      </c>
      <c r="Z526" s="230">
        <v>0</v>
      </c>
      <c r="AA526" s="230">
        <v>0</v>
      </c>
      <c r="AB526" s="243">
        <f t="shared" si="44"/>
        <v>0</v>
      </c>
      <c r="AC526" s="230">
        <f t="shared" si="44"/>
        <v>0</v>
      </c>
      <c r="AD526" s="230">
        <f t="shared" si="44"/>
        <v>0</v>
      </c>
      <c r="AE526" s="230">
        <f t="shared" si="43"/>
        <v>0</v>
      </c>
      <c r="AF526" s="231">
        <f t="shared" si="45"/>
        <v>1</v>
      </c>
    </row>
    <row r="527" spans="2:32" hidden="1" outlineLevel="1" x14ac:dyDescent="0.25">
      <c r="B527" s="232" t="s">
        <v>880</v>
      </c>
      <c r="C527" s="231">
        <v>1</v>
      </c>
      <c r="D527" s="230">
        <v>0</v>
      </c>
      <c r="E527" s="230">
        <v>0</v>
      </c>
      <c r="F527" s="230">
        <v>0</v>
      </c>
      <c r="G527" s="242">
        <v>0</v>
      </c>
      <c r="H527" s="243">
        <v>0</v>
      </c>
      <c r="I527" s="230">
        <v>0</v>
      </c>
      <c r="J527" s="230">
        <v>0</v>
      </c>
      <c r="K527" s="242">
        <v>0</v>
      </c>
      <c r="L527" s="243">
        <v>0</v>
      </c>
      <c r="M527" s="230">
        <v>0</v>
      </c>
      <c r="N527" s="230">
        <v>0</v>
      </c>
      <c r="O527" s="242">
        <v>0</v>
      </c>
      <c r="P527" s="243">
        <v>0</v>
      </c>
      <c r="Q527" s="230">
        <v>0</v>
      </c>
      <c r="R527" s="230">
        <v>0</v>
      </c>
      <c r="S527" s="242">
        <v>0</v>
      </c>
      <c r="T527" s="243">
        <v>0</v>
      </c>
      <c r="U527" s="230">
        <v>0</v>
      </c>
      <c r="V527" s="230">
        <v>0</v>
      </c>
      <c r="W527" s="242">
        <v>0</v>
      </c>
      <c r="X527" s="243">
        <v>0</v>
      </c>
      <c r="Y527" s="230">
        <v>0</v>
      </c>
      <c r="Z527" s="230">
        <v>0</v>
      </c>
      <c r="AA527" s="230">
        <v>0</v>
      </c>
      <c r="AB527" s="243">
        <f t="shared" si="44"/>
        <v>0</v>
      </c>
      <c r="AC527" s="230">
        <f t="shared" si="44"/>
        <v>0</v>
      </c>
      <c r="AD527" s="230">
        <f t="shared" si="44"/>
        <v>0</v>
      </c>
      <c r="AE527" s="230">
        <f t="shared" si="43"/>
        <v>0</v>
      </c>
      <c r="AF527" s="231">
        <f t="shared" si="45"/>
        <v>1</v>
      </c>
    </row>
    <row r="528" spans="2:32" hidden="1" outlineLevel="1" x14ac:dyDescent="0.25">
      <c r="B528" s="232" t="s">
        <v>881</v>
      </c>
      <c r="C528" s="231">
        <v>1</v>
      </c>
      <c r="D528" s="230">
        <v>0</v>
      </c>
      <c r="E528" s="230">
        <v>0</v>
      </c>
      <c r="F528" s="230">
        <v>0</v>
      </c>
      <c r="G528" s="242">
        <v>0</v>
      </c>
      <c r="H528" s="243">
        <v>0</v>
      </c>
      <c r="I528" s="230">
        <v>0</v>
      </c>
      <c r="J528" s="230">
        <v>0</v>
      </c>
      <c r="K528" s="242">
        <v>0</v>
      </c>
      <c r="L528" s="243">
        <v>0</v>
      </c>
      <c r="M528" s="230">
        <v>0</v>
      </c>
      <c r="N528" s="230">
        <v>0</v>
      </c>
      <c r="O528" s="242">
        <v>0</v>
      </c>
      <c r="P528" s="243">
        <v>0</v>
      </c>
      <c r="Q528" s="230">
        <v>0</v>
      </c>
      <c r="R528" s="230">
        <v>0</v>
      </c>
      <c r="S528" s="242">
        <v>0</v>
      </c>
      <c r="T528" s="243">
        <v>0</v>
      </c>
      <c r="U528" s="230">
        <v>0</v>
      </c>
      <c r="V528" s="230">
        <v>0</v>
      </c>
      <c r="W528" s="242">
        <v>0</v>
      </c>
      <c r="X528" s="243">
        <v>0</v>
      </c>
      <c r="Y528" s="230">
        <v>0</v>
      </c>
      <c r="Z528" s="230">
        <v>0</v>
      </c>
      <c r="AA528" s="230">
        <v>0</v>
      </c>
      <c r="AB528" s="243">
        <f t="shared" si="44"/>
        <v>0</v>
      </c>
      <c r="AC528" s="230">
        <f t="shared" si="44"/>
        <v>0</v>
      </c>
      <c r="AD528" s="230">
        <f t="shared" si="44"/>
        <v>0</v>
      </c>
      <c r="AE528" s="230">
        <f t="shared" si="43"/>
        <v>0</v>
      </c>
      <c r="AF528" s="231">
        <f t="shared" si="45"/>
        <v>1</v>
      </c>
    </row>
    <row r="529" spans="2:32" hidden="1" outlineLevel="1" x14ac:dyDescent="0.25">
      <c r="B529" s="232" t="s">
        <v>882</v>
      </c>
      <c r="C529" s="231">
        <v>1</v>
      </c>
      <c r="D529" s="230">
        <v>0</v>
      </c>
      <c r="E529" s="230">
        <v>0</v>
      </c>
      <c r="F529" s="230">
        <v>0</v>
      </c>
      <c r="G529" s="242">
        <v>0</v>
      </c>
      <c r="H529" s="243">
        <v>0</v>
      </c>
      <c r="I529" s="230">
        <v>0</v>
      </c>
      <c r="J529" s="230">
        <v>0</v>
      </c>
      <c r="K529" s="242">
        <v>0</v>
      </c>
      <c r="L529" s="243">
        <v>0</v>
      </c>
      <c r="M529" s="230">
        <v>0</v>
      </c>
      <c r="N529" s="230">
        <v>0</v>
      </c>
      <c r="O529" s="242">
        <v>0</v>
      </c>
      <c r="P529" s="243">
        <v>0</v>
      </c>
      <c r="Q529" s="230">
        <v>0</v>
      </c>
      <c r="R529" s="230">
        <v>0</v>
      </c>
      <c r="S529" s="242">
        <v>0</v>
      </c>
      <c r="T529" s="243">
        <v>0</v>
      </c>
      <c r="U529" s="230">
        <v>0</v>
      </c>
      <c r="V529" s="230">
        <v>0</v>
      </c>
      <c r="W529" s="242">
        <v>0</v>
      </c>
      <c r="X529" s="243">
        <v>0</v>
      </c>
      <c r="Y529" s="230">
        <v>0</v>
      </c>
      <c r="Z529" s="230">
        <v>0</v>
      </c>
      <c r="AA529" s="230">
        <v>0</v>
      </c>
      <c r="AB529" s="243">
        <f t="shared" si="44"/>
        <v>0</v>
      </c>
      <c r="AC529" s="230">
        <f t="shared" si="44"/>
        <v>0</v>
      </c>
      <c r="AD529" s="230">
        <f t="shared" si="44"/>
        <v>0</v>
      </c>
      <c r="AE529" s="230">
        <f t="shared" si="43"/>
        <v>0</v>
      </c>
      <c r="AF529" s="231">
        <f t="shared" si="45"/>
        <v>1</v>
      </c>
    </row>
    <row r="530" spans="2:32" hidden="1" outlineLevel="1" x14ac:dyDescent="0.25">
      <c r="B530" s="232" t="s">
        <v>883</v>
      </c>
      <c r="C530" s="231">
        <v>1</v>
      </c>
      <c r="D530" s="230">
        <v>0</v>
      </c>
      <c r="E530" s="230">
        <v>0</v>
      </c>
      <c r="F530" s="230">
        <v>0</v>
      </c>
      <c r="G530" s="242">
        <v>0</v>
      </c>
      <c r="H530" s="243">
        <v>0</v>
      </c>
      <c r="I530" s="230">
        <v>0</v>
      </c>
      <c r="J530" s="230">
        <v>0</v>
      </c>
      <c r="K530" s="242">
        <v>0</v>
      </c>
      <c r="L530" s="243">
        <v>0</v>
      </c>
      <c r="M530" s="230">
        <v>0</v>
      </c>
      <c r="N530" s="230">
        <v>0</v>
      </c>
      <c r="O530" s="242">
        <v>0</v>
      </c>
      <c r="P530" s="243">
        <v>0</v>
      </c>
      <c r="Q530" s="230">
        <v>0</v>
      </c>
      <c r="R530" s="230">
        <v>0</v>
      </c>
      <c r="S530" s="242">
        <v>0</v>
      </c>
      <c r="T530" s="243">
        <v>0</v>
      </c>
      <c r="U530" s="230">
        <v>0</v>
      </c>
      <c r="V530" s="230">
        <v>0</v>
      </c>
      <c r="W530" s="242">
        <v>0</v>
      </c>
      <c r="X530" s="243">
        <v>0</v>
      </c>
      <c r="Y530" s="230">
        <v>0</v>
      </c>
      <c r="Z530" s="230">
        <v>0</v>
      </c>
      <c r="AA530" s="230">
        <v>0</v>
      </c>
      <c r="AB530" s="243">
        <f t="shared" si="44"/>
        <v>0</v>
      </c>
      <c r="AC530" s="230">
        <f t="shared" si="44"/>
        <v>0</v>
      </c>
      <c r="AD530" s="230">
        <f t="shared" si="44"/>
        <v>0</v>
      </c>
      <c r="AE530" s="230">
        <f t="shared" si="43"/>
        <v>0</v>
      </c>
      <c r="AF530" s="231">
        <f t="shared" si="45"/>
        <v>1</v>
      </c>
    </row>
    <row r="531" spans="2:32" hidden="1" outlineLevel="1" x14ac:dyDescent="0.25">
      <c r="B531" s="232" t="s">
        <v>884</v>
      </c>
      <c r="C531" s="231">
        <v>1</v>
      </c>
      <c r="D531" s="230">
        <v>0</v>
      </c>
      <c r="E531" s="230">
        <v>0</v>
      </c>
      <c r="F531" s="230">
        <v>0</v>
      </c>
      <c r="G531" s="242">
        <v>0</v>
      </c>
      <c r="H531" s="243">
        <v>0</v>
      </c>
      <c r="I531" s="230">
        <v>0</v>
      </c>
      <c r="J531" s="230">
        <v>0</v>
      </c>
      <c r="K531" s="242">
        <v>0</v>
      </c>
      <c r="L531" s="243">
        <v>0</v>
      </c>
      <c r="M531" s="230">
        <v>0</v>
      </c>
      <c r="N531" s="230">
        <v>0</v>
      </c>
      <c r="O531" s="242">
        <v>0</v>
      </c>
      <c r="P531" s="243">
        <v>0</v>
      </c>
      <c r="Q531" s="230">
        <v>0</v>
      </c>
      <c r="R531" s="230">
        <v>0</v>
      </c>
      <c r="S531" s="242">
        <v>0</v>
      </c>
      <c r="T531" s="243">
        <v>0</v>
      </c>
      <c r="U531" s="230">
        <v>0</v>
      </c>
      <c r="V531" s="230">
        <v>0</v>
      </c>
      <c r="W531" s="242">
        <v>0</v>
      </c>
      <c r="X531" s="243">
        <v>0</v>
      </c>
      <c r="Y531" s="230">
        <v>0</v>
      </c>
      <c r="Z531" s="230">
        <v>0</v>
      </c>
      <c r="AA531" s="230">
        <v>0</v>
      </c>
      <c r="AB531" s="243">
        <f t="shared" si="44"/>
        <v>0</v>
      </c>
      <c r="AC531" s="230">
        <f t="shared" si="44"/>
        <v>0</v>
      </c>
      <c r="AD531" s="230">
        <f t="shared" si="44"/>
        <v>0</v>
      </c>
      <c r="AE531" s="230">
        <f t="shared" si="43"/>
        <v>0</v>
      </c>
      <c r="AF531" s="231">
        <f t="shared" si="45"/>
        <v>1</v>
      </c>
    </row>
    <row r="532" spans="2:32" hidden="1" outlineLevel="1" x14ac:dyDescent="0.25">
      <c r="B532" s="232" t="s">
        <v>885</v>
      </c>
      <c r="C532" s="231">
        <v>1</v>
      </c>
      <c r="D532" s="230">
        <v>0</v>
      </c>
      <c r="E532" s="230">
        <v>0</v>
      </c>
      <c r="F532" s="230">
        <v>0</v>
      </c>
      <c r="G532" s="242">
        <v>0</v>
      </c>
      <c r="H532" s="243">
        <v>0</v>
      </c>
      <c r="I532" s="230">
        <v>0</v>
      </c>
      <c r="J532" s="230">
        <v>0</v>
      </c>
      <c r="K532" s="242">
        <v>0</v>
      </c>
      <c r="L532" s="243">
        <v>0</v>
      </c>
      <c r="M532" s="230">
        <v>0</v>
      </c>
      <c r="N532" s="230">
        <v>0</v>
      </c>
      <c r="O532" s="242">
        <v>0</v>
      </c>
      <c r="P532" s="243">
        <v>0</v>
      </c>
      <c r="Q532" s="230">
        <v>0</v>
      </c>
      <c r="R532" s="230">
        <v>0</v>
      </c>
      <c r="S532" s="242">
        <v>0</v>
      </c>
      <c r="T532" s="243">
        <v>0</v>
      </c>
      <c r="U532" s="230">
        <v>0</v>
      </c>
      <c r="V532" s="230">
        <v>0</v>
      </c>
      <c r="W532" s="242">
        <v>0</v>
      </c>
      <c r="X532" s="243">
        <v>0</v>
      </c>
      <c r="Y532" s="230">
        <v>0</v>
      </c>
      <c r="Z532" s="230">
        <v>0</v>
      </c>
      <c r="AA532" s="230">
        <v>0</v>
      </c>
      <c r="AB532" s="243">
        <f t="shared" si="44"/>
        <v>0</v>
      </c>
      <c r="AC532" s="230">
        <f t="shared" si="44"/>
        <v>0</v>
      </c>
      <c r="AD532" s="230">
        <f t="shared" si="44"/>
        <v>0</v>
      </c>
      <c r="AE532" s="230">
        <f t="shared" si="43"/>
        <v>0</v>
      </c>
      <c r="AF532" s="231">
        <f t="shared" si="45"/>
        <v>1</v>
      </c>
    </row>
    <row r="533" spans="2:32" hidden="1" outlineLevel="1" x14ac:dyDescent="0.25">
      <c r="B533" s="232" t="s">
        <v>886</v>
      </c>
      <c r="C533" s="231">
        <v>1</v>
      </c>
      <c r="D533" s="230">
        <v>0</v>
      </c>
      <c r="E533" s="230">
        <v>0</v>
      </c>
      <c r="F533" s="230">
        <v>0</v>
      </c>
      <c r="G533" s="242">
        <v>0</v>
      </c>
      <c r="H533" s="243">
        <v>0</v>
      </c>
      <c r="I533" s="230">
        <v>0</v>
      </c>
      <c r="J533" s="230">
        <v>0</v>
      </c>
      <c r="K533" s="242">
        <v>0</v>
      </c>
      <c r="L533" s="243">
        <v>0</v>
      </c>
      <c r="M533" s="230">
        <v>0</v>
      </c>
      <c r="N533" s="230">
        <v>0</v>
      </c>
      <c r="O533" s="242">
        <v>0</v>
      </c>
      <c r="P533" s="243">
        <v>0</v>
      </c>
      <c r="Q533" s="230">
        <v>0</v>
      </c>
      <c r="R533" s="230">
        <v>0</v>
      </c>
      <c r="S533" s="242">
        <v>0</v>
      </c>
      <c r="T533" s="243">
        <v>0</v>
      </c>
      <c r="U533" s="230">
        <v>0</v>
      </c>
      <c r="V533" s="230">
        <v>0</v>
      </c>
      <c r="W533" s="242">
        <v>0</v>
      </c>
      <c r="X533" s="243">
        <v>0</v>
      </c>
      <c r="Y533" s="230">
        <v>0</v>
      </c>
      <c r="Z533" s="230">
        <v>0</v>
      </c>
      <c r="AA533" s="230">
        <v>0</v>
      </c>
      <c r="AB533" s="243">
        <f t="shared" si="44"/>
        <v>0</v>
      </c>
      <c r="AC533" s="230">
        <f t="shared" si="44"/>
        <v>0</v>
      </c>
      <c r="AD533" s="230">
        <f t="shared" si="44"/>
        <v>0</v>
      </c>
      <c r="AE533" s="230">
        <f t="shared" si="43"/>
        <v>0</v>
      </c>
      <c r="AF533" s="231">
        <f t="shared" si="45"/>
        <v>1</v>
      </c>
    </row>
    <row r="534" spans="2:32" hidden="1" outlineLevel="1" x14ac:dyDescent="0.25">
      <c r="B534" s="232" t="s">
        <v>887</v>
      </c>
      <c r="C534" s="231">
        <v>1</v>
      </c>
      <c r="D534" s="230">
        <v>0</v>
      </c>
      <c r="E534" s="230">
        <v>0</v>
      </c>
      <c r="F534" s="230">
        <v>0</v>
      </c>
      <c r="G534" s="242">
        <v>0</v>
      </c>
      <c r="H534" s="243">
        <v>0</v>
      </c>
      <c r="I534" s="230">
        <v>0</v>
      </c>
      <c r="J534" s="230">
        <v>0</v>
      </c>
      <c r="K534" s="242">
        <v>0</v>
      </c>
      <c r="L534" s="243">
        <v>0</v>
      </c>
      <c r="M534" s="230">
        <v>0</v>
      </c>
      <c r="N534" s="230">
        <v>0</v>
      </c>
      <c r="O534" s="242">
        <v>0</v>
      </c>
      <c r="P534" s="243">
        <v>0</v>
      </c>
      <c r="Q534" s="230">
        <v>0</v>
      </c>
      <c r="R534" s="230">
        <v>0</v>
      </c>
      <c r="S534" s="242">
        <v>0</v>
      </c>
      <c r="T534" s="243">
        <v>0</v>
      </c>
      <c r="U534" s="230">
        <v>0</v>
      </c>
      <c r="V534" s="230">
        <v>0</v>
      </c>
      <c r="W534" s="242">
        <v>0</v>
      </c>
      <c r="X534" s="243">
        <v>0</v>
      </c>
      <c r="Y534" s="230">
        <v>0</v>
      </c>
      <c r="Z534" s="230">
        <v>0</v>
      </c>
      <c r="AA534" s="230">
        <v>0</v>
      </c>
      <c r="AB534" s="243">
        <f t="shared" si="44"/>
        <v>0</v>
      </c>
      <c r="AC534" s="230">
        <f t="shared" si="44"/>
        <v>0</v>
      </c>
      <c r="AD534" s="230">
        <f t="shared" si="44"/>
        <v>0</v>
      </c>
      <c r="AE534" s="230">
        <f t="shared" si="43"/>
        <v>0</v>
      </c>
      <c r="AF534" s="231">
        <f t="shared" si="45"/>
        <v>1</v>
      </c>
    </row>
    <row r="535" spans="2:32" collapsed="1" x14ac:dyDescent="0.25">
      <c r="B535" s="187" t="s">
        <v>230</v>
      </c>
      <c r="C535" s="229">
        <f t="shared" ref="C535:AA535" si="46">C536+C740</f>
        <v>234</v>
      </c>
      <c r="D535" s="230">
        <f t="shared" si="46"/>
        <v>4</v>
      </c>
      <c r="E535" s="230">
        <f t="shared" si="46"/>
        <v>0</v>
      </c>
      <c r="F535" s="230">
        <f t="shared" si="46"/>
        <v>0</v>
      </c>
      <c r="G535" s="242">
        <f t="shared" si="46"/>
        <v>0</v>
      </c>
      <c r="H535" s="243">
        <f t="shared" si="46"/>
        <v>0</v>
      </c>
      <c r="I535" s="230">
        <f t="shared" si="46"/>
        <v>0</v>
      </c>
      <c r="J535" s="230">
        <f t="shared" si="46"/>
        <v>0</v>
      </c>
      <c r="K535" s="242">
        <f t="shared" si="46"/>
        <v>0</v>
      </c>
      <c r="L535" s="243">
        <f t="shared" si="46"/>
        <v>0</v>
      </c>
      <c r="M535" s="230">
        <f t="shared" si="46"/>
        <v>0</v>
      </c>
      <c r="N535" s="230">
        <f t="shared" si="46"/>
        <v>0</v>
      </c>
      <c r="O535" s="242">
        <f t="shared" si="46"/>
        <v>0</v>
      </c>
      <c r="P535" s="243">
        <f t="shared" si="46"/>
        <v>0</v>
      </c>
      <c r="Q535" s="230">
        <f t="shared" si="46"/>
        <v>0</v>
      </c>
      <c r="R535" s="230">
        <f t="shared" si="46"/>
        <v>0</v>
      </c>
      <c r="S535" s="242">
        <f t="shared" si="46"/>
        <v>0</v>
      </c>
      <c r="T535" s="243">
        <f t="shared" si="46"/>
        <v>0</v>
      </c>
      <c r="U535" s="230">
        <f t="shared" si="46"/>
        <v>0</v>
      </c>
      <c r="V535" s="230">
        <f t="shared" si="46"/>
        <v>0</v>
      </c>
      <c r="W535" s="242">
        <f t="shared" si="46"/>
        <v>0</v>
      </c>
      <c r="X535" s="243">
        <f t="shared" si="46"/>
        <v>0</v>
      </c>
      <c r="Y535" s="230">
        <f t="shared" si="46"/>
        <v>0</v>
      </c>
      <c r="Z535" s="230">
        <f t="shared" si="46"/>
        <v>0</v>
      </c>
      <c r="AA535" s="230">
        <f t="shared" si="46"/>
        <v>0</v>
      </c>
      <c r="AB535" s="243">
        <f t="shared" si="44"/>
        <v>4</v>
      </c>
      <c r="AC535" s="230">
        <f t="shared" si="44"/>
        <v>0</v>
      </c>
      <c r="AD535" s="230">
        <f t="shared" si="44"/>
        <v>0</v>
      </c>
      <c r="AE535" s="230">
        <f t="shared" si="43"/>
        <v>0</v>
      </c>
      <c r="AF535" s="229">
        <f t="shared" si="45"/>
        <v>238</v>
      </c>
    </row>
    <row r="536" spans="2:32" x14ac:dyDescent="0.25">
      <c r="B536" s="236" t="s">
        <v>230</v>
      </c>
      <c r="C536" s="237">
        <f t="shared" ref="C536:AA536" si="47">SUM(C537:C739)</f>
        <v>200</v>
      </c>
      <c r="D536" s="230">
        <f t="shared" si="47"/>
        <v>3</v>
      </c>
      <c r="E536" s="230">
        <f t="shared" si="47"/>
        <v>0</v>
      </c>
      <c r="F536" s="230">
        <f t="shared" si="47"/>
        <v>0</v>
      </c>
      <c r="G536" s="242">
        <f t="shared" si="47"/>
        <v>0</v>
      </c>
      <c r="H536" s="243">
        <f t="shared" si="47"/>
        <v>0</v>
      </c>
      <c r="I536" s="230">
        <f t="shared" si="47"/>
        <v>0</v>
      </c>
      <c r="J536" s="230">
        <f t="shared" si="47"/>
        <v>0</v>
      </c>
      <c r="K536" s="242">
        <f t="shared" si="47"/>
        <v>0</v>
      </c>
      <c r="L536" s="243">
        <f t="shared" si="47"/>
        <v>0</v>
      </c>
      <c r="M536" s="230">
        <f t="shared" si="47"/>
        <v>0</v>
      </c>
      <c r="N536" s="230">
        <f t="shared" si="47"/>
        <v>0</v>
      </c>
      <c r="O536" s="242">
        <f t="shared" si="47"/>
        <v>0</v>
      </c>
      <c r="P536" s="243">
        <f t="shared" si="47"/>
        <v>0</v>
      </c>
      <c r="Q536" s="230">
        <f t="shared" si="47"/>
        <v>0</v>
      </c>
      <c r="R536" s="230">
        <f t="shared" si="47"/>
        <v>0</v>
      </c>
      <c r="S536" s="242">
        <f t="shared" si="47"/>
        <v>0</v>
      </c>
      <c r="T536" s="243">
        <f t="shared" si="47"/>
        <v>0</v>
      </c>
      <c r="U536" s="230">
        <f t="shared" si="47"/>
        <v>0</v>
      </c>
      <c r="V536" s="230">
        <f t="shared" si="47"/>
        <v>0</v>
      </c>
      <c r="W536" s="242">
        <f t="shared" si="47"/>
        <v>0</v>
      </c>
      <c r="X536" s="243">
        <f t="shared" si="47"/>
        <v>0</v>
      </c>
      <c r="Y536" s="230">
        <f t="shared" si="47"/>
        <v>0</v>
      </c>
      <c r="Z536" s="230">
        <f t="shared" si="47"/>
        <v>0</v>
      </c>
      <c r="AA536" s="230">
        <f t="shared" si="47"/>
        <v>0</v>
      </c>
      <c r="AB536" s="243">
        <f t="shared" si="44"/>
        <v>3</v>
      </c>
      <c r="AC536" s="230">
        <f t="shared" si="44"/>
        <v>0</v>
      </c>
      <c r="AD536" s="230">
        <f t="shared" si="44"/>
        <v>0</v>
      </c>
      <c r="AE536" s="230">
        <f t="shared" si="43"/>
        <v>0</v>
      </c>
      <c r="AF536" s="237">
        <f t="shared" si="45"/>
        <v>203</v>
      </c>
    </row>
    <row r="537" spans="2:32" hidden="1" outlineLevel="1" x14ac:dyDescent="0.25">
      <c r="B537" s="232" t="s">
        <v>888</v>
      </c>
      <c r="C537" s="237">
        <v>1</v>
      </c>
      <c r="D537" s="230">
        <v>0</v>
      </c>
      <c r="E537" s="230">
        <v>0</v>
      </c>
      <c r="F537" s="230">
        <v>0</v>
      </c>
      <c r="G537" s="242">
        <v>0</v>
      </c>
      <c r="H537" s="243">
        <v>0</v>
      </c>
      <c r="I537" s="230">
        <v>0</v>
      </c>
      <c r="J537" s="230">
        <v>0</v>
      </c>
      <c r="K537" s="242">
        <v>0</v>
      </c>
      <c r="L537" s="243">
        <v>0</v>
      </c>
      <c r="M537" s="230">
        <v>0</v>
      </c>
      <c r="N537" s="230">
        <v>0</v>
      </c>
      <c r="O537" s="242">
        <v>0</v>
      </c>
      <c r="P537" s="243">
        <v>0</v>
      </c>
      <c r="Q537" s="230">
        <v>0</v>
      </c>
      <c r="R537" s="230">
        <v>0</v>
      </c>
      <c r="S537" s="242">
        <v>0</v>
      </c>
      <c r="T537" s="243">
        <v>0</v>
      </c>
      <c r="U537" s="230">
        <v>0</v>
      </c>
      <c r="V537" s="230">
        <v>0</v>
      </c>
      <c r="W537" s="242">
        <v>0</v>
      </c>
      <c r="X537" s="243">
        <v>0</v>
      </c>
      <c r="Y537" s="230">
        <v>0</v>
      </c>
      <c r="Z537" s="230">
        <v>0</v>
      </c>
      <c r="AA537" s="230">
        <v>0</v>
      </c>
      <c r="AB537" s="243">
        <f t="shared" si="44"/>
        <v>0</v>
      </c>
      <c r="AC537" s="230">
        <f t="shared" si="44"/>
        <v>0</v>
      </c>
      <c r="AD537" s="230">
        <f t="shared" si="44"/>
        <v>0</v>
      </c>
      <c r="AE537" s="230">
        <f t="shared" si="43"/>
        <v>0</v>
      </c>
      <c r="AF537" s="237">
        <f t="shared" si="45"/>
        <v>1</v>
      </c>
    </row>
    <row r="538" spans="2:32" hidden="1" outlineLevel="1" x14ac:dyDescent="0.25">
      <c r="B538" s="232" t="s">
        <v>889</v>
      </c>
      <c r="C538" s="237">
        <v>1</v>
      </c>
      <c r="D538" s="230">
        <v>0</v>
      </c>
      <c r="E538" s="230">
        <v>0</v>
      </c>
      <c r="F538" s="230">
        <v>0</v>
      </c>
      <c r="G538" s="242">
        <v>0</v>
      </c>
      <c r="H538" s="243">
        <v>0</v>
      </c>
      <c r="I538" s="230">
        <v>0</v>
      </c>
      <c r="J538" s="230">
        <v>0</v>
      </c>
      <c r="K538" s="242">
        <v>0</v>
      </c>
      <c r="L538" s="243">
        <v>0</v>
      </c>
      <c r="M538" s="230">
        <v>0</v>
      </c>
      <c r="N538" s="230">
        <v>0</v>
      </c>
      <c r="O538" s="242">
        <v>0</v>
      </c>
      <c r="P538" s="243">
        <v>0</v>
      </c>
      <c r="Q538" s="230">
        <v>0</v>
      </c>
      <c r="R538" s="230">
        <v>0</v>
      </c>
      <c r="S538" s="242">
        <v>0</v>
      </c>
      <c r="T538" s="243">
        <v>0</v>
      </c>
      <c r="U538" s="230">
        <v>0</v>
      </c>
      <c r="V538" s="230">
        <v>0</v>
      </c>
      <c r="W538" s="242">
        <v>0</v>
      </c>
      <c r="X538" s="243">
        <v>0</v>
      </c>
      <c r="Y538" s="230">
        <v>0</v>
      </c>
      <c r="Z538" s="230">
        <v>0</v>
      </c>
      <c r="AA538" s="230">
        <v>0</v>
      </c>
      <c r="AB538" s="243">
        <f t="shared" si="44"/>
        <v>0</v>
      </c>
      <c r="AC538" s="230">
        <f t="shared" si="44"/>
        <v>0</v>
      </c>
      <c r="AD538" s="230">
        <f t="shared" si="44"/>
        <v>0</v>
      </c>
      <c r="AE538" s="230">
        <f t="shared" si="43"/>
        <v>0</v>
      </c>
      <c r="AF538" s="237">
        <f t="shared" si="45"/>
        <v>1</v>
      </c>
    </row>
    <row r="539" spans="2:32" hidden="1" outlineLevel="1" x14ac:dyDescent="0.25">
      <c r="B539" s="232" t="s">
        <v>890</v>
      </c>
      <c r="C539" s="237">
        <v>1</v>
      </c>
      <c r="D539" s="230">
        <v>0</v>
      </c>
      <c r="E539" s="230">
        <v>0</v>
      </c>
      <c r="F539" s="230">
        <v>0</v>
      </c>
      <c r="G539" s="242">
        <v>0</v>
      </c>
      <c r="H539" s="243">
        <v>0</v>
      </c>
      <c r="I539" s="230">
        <v>0</v>
      </c>
      <c r="J539" s="230">
        <v>0</v>
      </c>
      <c r="K539" s="242">
        <v>0</v>
      </c>
      <c r="L539" s="243">
        <v>0</v>
      </c>
      <c r="M539" s="230">
        <v>0</v>
      </c>
      <c r="N539" s="230">
        <v>0</v>
      </c>
      <c r="O539" s="242">
        <v>0</v>
      </c>
      <c r="P539" s="243">
        <v>0</v>
      </c>
      <c r="Q539" s="230">
        <v>0</v>
      </c>
      <c r="R539" s="230">
        <v>0</v>
      </c>
      <c r="S539" s="242">
        <v>0</v>
      </c>
      <c r="T539" s="243">
        <v>0</v>
      </c>
      <c r="U539" s="230">
        <v>0</v>
      </c>
      <c r="V539" s="230">
        <v>0</v>
      </c>
      <c r="W539" s="242">
        <v>0</v>
      </c>
      <c r="X539" s="243">
        <v>0</v>
      </c>
      <c r="Y539" s="230">
        <v>0</v>
      </c>
      <c r="Z539" s="230">
        <v>0</v>
      </c>
      <c r="AA539" s="230">
        <v>0</v>
      </c>
      <c r="AB539" s="243">
        <f t="shared" si="44"/>
        <v>0</v>
      </c>
      <c r="AC539" s="230">
        <f t="shared" si="44"/>
        <v>0</v>
      </c>
      <c r="AD539" s="230">
        <f t="shared" si="44"/>
        <v>0</v>
      </c>
      <c r="AE539" s="230">
        <f t="shared" si="43"/>
        <v>0</v>
      </c>
      <c r="AF539" s="237">
        <f t="shared" si="45"/>
        <v>1</v>
      </c>
    </row>
    <row r="540" spans="2:32" hidden="1" outlineLevel="1" x14ac:dyDescent="0.25">
      <c r="B540" s="232" t="s">
        <v>891</v>
      </c>
      <c r="C540" s="237">
        <v>1</v>
      </c>
      <c r="D540" s="230">
        <v>0</v>
      </c>
      <c r="E540" s="230">
        <v>0</v>
      </c>
      <c r="F540" s="230">
        <v>0</v>
      </c>
      <c r="G540" s="242">
        <v>0</v>
      </c>
      <c r="H540" s="243">
        <v>0</v>
      </c>
      <c r="I540" s="230">
        <v>0</v>
      </c>
      <c r="J540" s="230">
        <v>0</v>
      </c>
      <c r="K540" s="242">
        <v>0</v>
      </c>
      <c r="L540" s="243">
        <v>0</v>
      </c>
      <c r="M540" s="230">
        <v>0</v>
      </c>
      <c r="N540" s="230">
        <v>0</v>
      </c>
      <c r="O540" s="242">
        <v>0</v>
      </c>
      <c r="P540" s="243">
        <v>0</v>
      </c>
      <c r="Q540" s="230">
        <v>0</v>
      </c>
      <c r="R540" s="230">
        <v>0</v>
      </c>
      <c r="S540" s="242">
        <v>0</v>
      </c>
      <c r="T540" s="243">
        <v>0</v>
      </c>
      <c r="U540" s="230">
        <v>0</v>
      </c>
      <c r="V540" s="230">
        <v>0</v>
      </c>
      <c r="W540" s="242">
        <v>0</v>
      </c>
      <c r="X540" s="243">
        <v>0</v>
      </c>
      <c r="Y540" s="230">
        <v>0</v>
      </c>
      <c r="Z540" s="230">
        <v>0</v>
      </c>
      <c r="AA540" s="230">
        <v>0</v>
      </c>
      <c r="AB540" s="243">
        <f t="shared" si="44"/>
        <v>0</v>
      </c>
      <c r="AC540" s="230">
        <f t="shared" si="44"/>
        <v>0</v>
      </c>
      <c r="AD540" s="230">
        <f t="shared" si="44"/>
        <v>0</v>
      </c>
      <c r="AE540" s="230">
        <f t="shared" si="43"/>
        <v>0</v>
      </c>
      <c r="AF540" s="237">
        <f t="shared" si="45"/>
        <v>1</v>
      </c>
    </row>
    <row r="541" spans="2:32" hidden="1" outlineLevel="1" x14ac:dyDescent="0.25">
      <c r="B541" s="232" t="s">
        <v>892</v>
      </c>
      <c r="C541" s="237">
        <v>1</v>
      </c>
      <c r="D541" s="230">
        <v>0</v>
      </c>
      <c r="E541" s="230">
        <v>0</v>
      </c>
      <c r="F541" s="230">
        <v>0</v>
      </c>
      <c r="G541" s="242">
        <v>0</v>
      </c>
      <c r="H541" s="243">
        <v>0</v>
      </c>
      <c r="I541" s="230">
        <v>0</v>
      </c>
      <c r="J541" s="230">
        <v>0</v>
      </c>
      <c r="K541" s="242">
        <v>0</v>
      </c>
      <c r="L541" s="243">
        <v>0</v>
      </c>
      <c r="M541" s="230">
        <v>0</v>
      </c>
      <c r="N541" s="230">
        <v>0</v>
      </c>
      <c r="O541" s="242">
        <v>0</v>
      </c>
      <c r="P541" s="243">
        <v>0</v>
      </c>
      <c r="Q541" s="230">
        <v>0</v>
      </c>
      <c r="R541" s="230">
        <v>0</v>
      </c>
      <c r="S541" s="242">
        <v>0</v>
      </c>
      <c r="T541" s="243">
        <v>0</v>
      </c>
      <c r="U541" s="230">
        <v>0</v>
      </c>
      <c r="V541" s="230">
        <v>0</v>
      </c>
      <c r="W541" s="242">
        <v>0</v>
      </c>
      <c r="X541" s="243">
        <v>0</v>
      </c>
      <c r="Y541" s="230">
        <v>0</v>
      </c>
      <c r="Z541" s="230">
        <v>0</v>
      </c>
      <c r="AA541" s="230">
        <v>0</v>
      </c>
      <c r="AB541" s="243">
        <f t="shared" si="44"/>
        <v>0</v>
      </c>
      <c r="AC541" s="230">
        <f t="shared" si="44"/>
        <v>0</v>
      </c>
      <c r="AD541" s="230">
        <f t="shared" si="44"/>
        <v>0</v>
      </c>
      <c r="AE541" s="230">
        <f t="shared" si="43"/>
        <v>0</v>
      </c>
      <c r="AF541" s="237">
        <f t="shared" si="45"/>
        <v>1</v>
      </c>
    </row>
    <row r="542" spans="2:32" hidden="1" outlineLevel="1" x14ac:dyDescent="0.25">
      <c r="B542" s="232" t="s">
        <v>893</v>
      </c>
      <c r="C542" s="237">
        <v>1</v>
      </c>
      <c r="D542" s="230">
        <v>0</v>
      </c>
      <c r="E542" s="230">
        <v>0</v>
      </c>
      <c r="F542" s="230">
        <v>0</v>
      </c>
      <c r="G542" s="242">
        <v>0</v>
      </c>
      <c r="H542" s="243">
        <v>0</v>
      </c>
      <c r="I542" s="230">
        <v>0</v>
      </c>
      <c r="J542" s="230">
        <v>0</v>
      </c>
      <c r="K542" s="242">
        <v>0</v>
      </c>
      <c r="L542" s="243">
        <v>0</v>
      </c>
      <c r="M542" s="230">
        <v>0</v>
      </c>
      <c r="N542" s="230">
        <v>0</v>
      </c>
      <c r="O542" s="242">
        <v>0</v>
      </c>
      <c r="P542" s="243">
        <v>0</v>
      </c>
      <c r="Q542" s="230">
        <v>0</v>
      </c>
      <c r="R542" s="230">
        <v>0</v>
      </c>
      <c r="S542" s="242">
        <v>0</v>
      </c>
      <c r="T542" s="243">
        <v>0</v>
      </c>
      <c r="U542" s="230">
        <v>0</v>
      </c>
      <c r="V542" s="230">
        <v>0</v>
      </c>
      <c r="W542" s="242">
        <v>0</v>
      </c>
      <c r="X542" s="243">
        <v>0</v>
      </c>
      <c r="Y542" s="230">
        <v>0</v>
      </c>
      <c r="Z542" s="230">
        <v>0</v>
      </c>
      <c r="AA542" s="230">
        <v>0</v>
      </c>
      <c r="AB542" s="243">
        <f t="shared" si="44"/>
        <v>0</v>
      </c>
      <c r="AC542" s="230">
        <f t="shared" si="44"/>
        <v>0</v>
      </c>
      <c r="AD542" s="230">
        <f t="shared" si="44"/>
        <v>0</v>
      </c>
      <c r="AE542" s="230">
        <f t="shared" si="43"/>
        <v>0</v>
      </c>
      <c r="AF542" s="237">
        <f t="shared" si="45"/>
        <v>1</v>
      </c>
    </row>
    <row r="543" spans="2:32" hidden="1" outlineLevel="1" x14ac:dyDescent="0.25">
      <c r="B543" s="232" t="s">
        <v>894</v>
      </c>
      <c r="C543" s="237">
        <v>1</v>
      </c>
      <c r="D543" s="230">
        <v>0</v>
      </c>
      <c r="E543" s="230">
        <v>0</v>
      </c>
      <c r="F543" s="230">
        <v>0</v>
      </c>
      <c r="G543" s="242">
        <v>0</v>
      </c>
      <c r="H543" s="243">
        <v>0</v>
      </c>
      <c r="I543" s="230">
        <v>0</v>
      </c>
      <c r="J543" s="230">
        <v>0</v>
      </c>
      <c r="K543" s="242">
        <v>0</v>
      </c>
      <c r="L543" s="243">
        <v>0</v>
      </c>
      <c r="M543" s="230">
        <v>0</v>
      </c>
      <c r="N543" s="230">
        <v>0</v>
      </c>
      <c r="O543" s="242">
        <v>0</v>
      </c>
      <c r="P543" s="243">
        <v>0</v>
      </c>
      <c r="Q543" s="230">
        <v>0</v>
      </c>
      <c r="R543" s="230">
        <v>0</v>
      </c>
      <c r="S543" s="242">
        <v>0</v>
      </c>
      <c r="T543" s="243">
        <v>0</v>
      </c>
      <c r="U543" s="230">
        <v>0</v>
      </c>
      <c r="V543" s="230">
        <v>0</v>
      </c>
      <c r="W543" s="242">
        <v>0</v>
      </c>
      <c r="X543" s="243">
        <v>0</v>
      </c>
      <c r="Y543" s="230">
        <v>0</v>
      </c>
      <c r="Z543" s="230">
        <v>0</v>
      </c>
      <c r="AA543" s="230">
        <v>0</v>
      </c>
      <c r="AB543" s="243">
        <f t="shared" si="44"/>
        <v>0</v>
      </c>
      <c r="AC543" s="230">
        <f t="shared" si="44"/>
        <v>0</v>
      </c>
      <c r="AD543" s="230">
        <f t="shared" si="44"/>
        <v>0</v>
      </c>
      <c r="AE543" s="230">
        <f t="shared" si="43"/>
        <v>0</v>
      </c>
      <c r="AF543" s="237">
        <f t="shared" si="45"/>
        <v>1</v>
      </c>
    </row>
    <row r="544" spans="2:32" hidden="1" outlineLevel="1" x14ac:dyDescent="0.25">
      <c r="B544" s="232" t="s">
        <v>895</v>
      </c>
      <c r="C544" s="237">
        <v>1</v>
      </c>
      <c r="D544" s="230">
        <v>0</v>
      </c>
      <c r="E544" s="230">
        <v>0</v>
      </c>
      <c r="F544" s="230">
        <v>0</v>
      </c>
      <c r="G544" s="242">
        <v>0</v>
      </c>
      <c r="H544" s="243">
        <v>0</v>
      </c>
      <c r="I544" s="230">
        <v>0</v>
      </c>
      <c r="J544" s="230">
        <v>0</v>
      </c>
      <c r="K544" s="242">
        <v>0</v>
      </c>
      <c r="L544" s="243">
        <v>0</v>
      </c>
      <c r="M544" s="230">
        <v>0</v>
      </c>
      <c r="N544" s="230">
        <v>0</v>
      </c>
      <c r="O544" s="242">
        <v>0</v>
      </c>
      <c r="P544" s="243">
        <v>0</v>
      </c>
      <c r="Q544" s="230">
        <v>0</v>
      </c>
      <c r="R544" s="230">
        <v>0</v>
      </c>
      <c r="S544" s="242">
        <v>0</v>
      </c>
      <c r="T544" s="243">
        <v>0</v>
      </c>
      <c r="U544" s="230">
        <v>0</v>
      </c>
      <c r="V544" s="230">
        <v>0</v>
      </c>
      <c r="W544" s="242">
        <v>0</v>
      </c>
      <c r="X544" s="243">
        <v>0</v>
      </c>
      <c r="Y544" s="230">
        <v>0</v>
      </c>
      <c r="Z544" s="230">
        <v>0</v>
      </c>
      <c r="AA544" s="230">
        <v>0</v>
      </c>
      <c r="AB544" s="243">
        <f t="shared" si="44"/>
        <v>0</v>
      </c>
      <c r="AC544" s="230">
        <f t="shared" si="44"/>
        <v>0</v>
      </c>
      <c r="AD544" s="230">
        <f t="shared" si="44"/>
        <v>0</v>
      </c>
      <c r="AE544" s="230">
        <f t="shared" si="43"/>
        <v>0</v>
      </c>
      <c r="AF544" s="237">
        <f t="shared" si="45"/>
        <v>1</v>
      </c>
    </row>
    <row r="545" spans="2:32" hidden="1" outlineLevel="1" x14ac:dyDescent="0.25">
      <c r="B545" s="232" t="s">
        <v>896</v>
      </c>
      <c r="C545" s="237">
        <v>1</v>
      </c>
      <c r="D545" s="230">
        <v>0</v>
      </c>
      <c r="E545" s="230">
        <v>0</v>
      </c>
      <c r="F545" s="230">
        <v>0</v>
      </c>
      <c r="G545" s="242">
        <v>0</v>
      </c>
      <c r="H545" s="243">
        <v>0</v>
      </c>
      <c r="I545" s="230">
        <v>0</v>
      </c>
      <c r="J545" s="230">
        <v>0</v>
      </c>
      <c r="K545" s="242">
        <v>0</v>
      </c>
      <c r="L545" s="243">
        <v>0</v>
      </c>
      <c r="M545" s="230">
        <v>0</v>
      </c>
      <c r="N545" s="230">
        <v>0</v>
      </c>
      <c r="O545" s="242">
        <v>0</v>
      </c>
      <c r="P545" s="243">
        <v>0</v>
      </c>
      <c r="Q545" s="230">
        <v>0</v>
      </c>
      <c r="R545" s="230">
        <v>0</v>
      </c>
      <c r="S545" s="242">
        <v>0</v>
      </c>
      <c r="T545" s="243">
        <v>0</v>
      </c>
      <c r="U545" s="230">
        <v>0</v>
      </c>
      <c r="V545" s="230">
        <v>0</v>
      </c>
      <c r="W545" s="242">
        <v>0</v>
      </c>
      <c r="X545" s="243">
        <v>0</v>
      </c>
      <c r="Y545" s="230">
        <v>0</v>
      </c>
      <c r="Z545" s="230">
        <v>0</v>
      </c>
      <c r="AA545" s="230">
        <v>0</v>
      </c>
      <c r="AB545" s="243">
        <f t="shared" si="44"/>
        <v>0</v>
      </c>
      <c r="AC545" s="230">
        <f t="shared" si="44"/>
        <v>0</v>
      </c>
      <c r="AD545" s="230">
        <f t="shared" si="44"/>
        <v>0</v>
      </c>
      <c r="AE545" s="230">
        <f t="shared" si="43"/>
        <v>0</v>
      </c>
      <c r="AF545" s="237">
        <f t="shared" si="45"/>
        <v>1</v>
      </c>
    </row>
    <row r="546" spans="2:32" hidden="1" outlineLevel="1" x14ac:dyDescent="0.25">
      <c r="B546" s="232" t="s">
        <v>897</v>
      </c>
      <c r="C546" s="237">
        <v>1</v>
      </c>
      <c r="D546" s="230">
        <v>0</v>
      </c>
      <c r="E546" s="230">
        <v>0</v>
      </c>
      <c r="F546" s="230">
        <v>0</v>
      </c>
      <c r="G546" s="242">
        <v>0</v>
      </c>
      <c r="H546" s="243">
        <v>0</v>
      </c>
      <c r="I546" s="230">
        <v>0</v>
      </c>
      <c r="J546" s="230">
        <v>0</v>
      </c>
      <c r="K546" s="242">
        <v>0</v>
      </c>
      <c r="L546" s="243">
        <v>0</v>
      </c>
      <c r="M546" s="230">
        <v>0</v>
      </c>
      <c r="N546" s="230">
        <v>0</v>
      </c>
      <c r="O546" s="242">
        <v>0</v>
      </c>
      <c r="P546" s="243">
        <v>0</v>
      </c>
      <c r="Q546" s="230">
        <v>0</v>
      </c>
      <c r="R546" s="230">
        <v>0</v>
      </c>
      <c r="S546" s="242">
        <v>0</v>
      </c>
      <c r="T546" s="243">
        <v>0</v>
      </c>
      <c r="U546" s="230">
        <v>0</v>
      </c>
      <c r="V546" s="230">
        <v>0</v>
      </c>
      <c r="W546" s="242">
        <v>0</v>
      </c>
      <c r="X546" s="243">
        <v>0</v>
      </c>
      <c r="Y546" s="230">
        <v>0</v>
      </c>
      <c r="Z546" s="230">
        <v>0</v>
      </c>
      <c r="AA546" s="230">
        <v>0</v>
      </c>
      <c r="AB546" s="243">
        <f t="shared" si="44"/>
        <v>0</v>
      </c>
      <c r="AC546" s="230">
        <f t="shared" si="44"/>
        <v>0</v>
      </c>
      <c r="AD546" s="230">
        <f t="shared" si="44"/>
        <v>0</v>
      </c>
      <c r="AE546" s="230">
        <f t="shared" si="43"/>
        <v>0</v>
      </c>
      <c r="AF546" s="237">
        <f t="shared" si="45"/>
        <v>1</v>
      </c>
    </row>
    <row r="547" spans="2:32" hidden="1" outlineLevel="1" x14ac:dyDescent="0.25">
      <c r="B547" s="232" t="s">
        <v>898</v>
      </c>
      <c r="C547" s="237">
        <v>1</v>
      </c>
      <c r="D547" s="230">
        <v>0</v>
      </c>
      <c r="E547" s="230">
        <v>0</v>
      </c>
      <c r="F547" s="230">
        <v>0</v>
      </c>
      <c r="G547" s="242">
        <v>0</v>
      </c>
      <c r="H547" s="243">
        <v>0</v>
      </c>
      <c r="I547" s="230">
        <v>0</v>
      </c>
      <c r="J547" s="230">
        <v>0</v>
      </c>
      <c r="K547" s="242">
        <v>0</v>
      </c>
      <c r="L547" s="243">
        <v>0</v>
      </c>
      <c r="M547" s="230">
        <v>0</v>
      </c>
      <c r="N547" s="230">
        <v>0</v>
      </c>
      <c r="O547" s="242">
        <v>0</v>
      </c>
      <c r="P547" s="243">
        <v>0</v>
      </c>
      <c r="Q547" s="230">
        <v>0</v>
      </c>
      <c r="R547" s="230">
        <v>0</v>
      </c>
      <c r="S547" s="242">
        <v>0</v>
      </c>
      <c r="T547" s="243">
        <v>0</v>
      </c>
      <c r="U547" s="230">
        <v>0</v>
      </c>
      <c r="V547" s="230">
        <v>0</v>
      </c>
      <c r="W547" s="242">
        <v>0</v>
      </c>
      <c r="X547" s="243">
        <v>0</v>
      </c>
      <c r="Y547" s="230">
        <v>0</v>
      </c>
      <c r="Z547" s="230">
        <v>0</v>
      </c>
      <c r="AA547" s="230">
        <v>0</v>
      </c>
      <c r="AB547" s="243">
        <f t="shared" si="44"/>
        <v>0</v>
      </c>
      <c r="AC547" s="230">
        <f t="shared" si="44"/>
        <v>0</v>
      </c>
      <c r="AD547" s="230">
        <f t="shared" si="44"/>
        <v>0</v>
      </c>
      <c r="AE547" s="230">
        <f t="shared" si="43"/>
        <v>0</v>
      </c>
      <c r="AF547" s="237">
        <f t="shared" si="45"/>
        <v>1</v>
      </c>
    </row>
    <row r="548" spans="2:32" hidden="1" outlineLevel="1" x14ac:dyDescent="0.25">
      <c r="B548" s="232" t="s">
        <v>899</v>
      </c>
      <c r="C548" s="237">
        <v>1</v>
      </c>
      <c r="D548" s="230">
        <v>0</v>
      </c>
      <c r="E548" s="230">
        <v>0</v>
      </c>
      <c r="F548" s="230">
        <v>0</v>
      </c>
      <c r="G548" s="242">
        <v>0</v>
      </c>
      <c r="H548" s="243">
        <v>0</v>
      </c>
      <c r="I548" s="230">
        <v>0</v>
      </c>
      <c r="J548" s="230">
        <v>0</v>
      </c>
      <c r="K548" s="242">
        <v>0</v>
      </c>
      <c r="L548" s="243">
        <v>0</v>
      </c>
      <c r="M548" s="230">
        <v>0</v>
      </c>
      <c r="N548" s="230">
        <v>0</v>
      </c>
      <c r="O548" s="242">
        <v>0</v>
      </c>
      <c r="P548" s="243">
        <v>0</v>
      </c>
      <c r="Q548" s="230">
        <v>0</v>
      </c>
      <c r="R548" s="230">
        <v>0</v>
      </c>
      <c r="S548" s="242">
        <v>0</v>
      </c>
      <c r="T548" s="243">
        <v>0</v>
      </c>
      <c r="U548" s="230">
        <v>0</v>
      </c>
      <c r="V548" s="230">
        <v>0</v>
      </c>
      <c r="W548" s="242">
        <v>0</v>
      </c>
      <c r="X548" s="243">
        <v>0</v>
      </c>
      <c r="Y548" s="230">
        <v>0</v>
      </c>
      <c r="Z548" s="230">
        <v>0</v>
      </c>
      <c r="AA548" s="230">
        <v>0</v>
      </c>
      <c r="AB548" s="243">
        <f t="shared" si="44"/>
        <v>0</v>
      </c>
      <c r="AC548" s="230">
        <f t="shared" si="44"/>
        <v>0</v>
      </c>
      <c r="AD548" s="230">
        <f t="shared" si="44"/>
        <v>0</v>
      </c>
      <c r="AE548" s="230">
        <f t="shared" si="43"/>
        <v>0</v>
      </c>
      <c r="AF548" s="237">
        <f t="shared" si="45"/>
        <v>1</v>
      </c>
    </row>
    <row r="549" spans="2:32" hidden="1" outlineLevel="1" x14ac:dyDescent="0.25">
      <c r="B549" s="232" t="s">
        <v>900</v>
      </c>
      <c r="C549" s="237">
        <v>1</v>
      </c>
      <c r="D549" s="230">
        <v>0</v>
      </c>
      <c r="E549" s="230">
        <v>0</v>
      </c>
      <c r="F549" s="230">
        <v>0</v>
      </c>
      <c r="G549" s="242">
        <v>0</v>
      </c>
      <c r="H549" s="243">
        <v>0</v>
      </c>
      <c r="I549" s="230">
        <v>0</v>
      </c>
      <c r="J549" s="230">
        <v>0</v>
      </c>
      <c r="K549" s="242">
        <v>0</v>
      </c>
      <c r="L549" s="243">
        <v>0</v>
      </c>
      <c r="M549" s="230">
        <v>0</v>
      </c>
      <c r="N549" s="230">
        <v>0</v>
      </c>
      <c r="O549" s="242">
        <v>0</v>
      </c>
      <c r="P549" s="243">
        <v>0</v>
      </c>
      <c r="Q549" s="230">
        <v>0</v>
      </c>
      <c r="R549" s="230">
        <v>0</v>
      </c>
      <c r="S549" s="242">
        <v>0</v>
      </c>
      <c r="T549" s="243">
        <v>0</v>
      </c>
      <c r="U549" s="230">
        <v>0</v>
      </c>
      <c r="V549" s="230">
        <v>0</v>
      </c>
      <c r="W549" s="242">
        <v>0</v>
      </c>
      <c r="X549" s="243">
        <v>0</v>
      </c>
      <c r="Y549" s="230">
        <v>0</v>
      </c>
      <c r="Z549" s="230">
        <v>0</v>
      </c>
      <c r="AA549" s="230">
        <v>0</v>
      </c>
      <c r="AB549" s="243">
        <f t="shared" si="44"/>
        <v>0</v>
      </c>
      <c r="AC549" s="230">
        <f t="shared" si="44"/>
        <v>0</v>
      </c>
      <c r="AD549" s="230">
        <f t="shared" si="44"/>
        <v>0</v>
      </c>
      <c r="AE549" s="230">
        <f t="shared" si="43"/>
        <v>0</v>
      </c>
      <c r="AF549" s="237">
        <f t="shared" si="45"/>
        <v>1</v>
      </c>
    </row>
    <row r="550" spans="2:32" hidden="1" outlineLevel="1" x14ac:dyDescent="0.25">
      <c r="B550" s="232" t="s">
        <v>901</v>
      </c>
      <c r="C550" s="237">
        <v>1</v>
      </c>
      <c r="D550" s="230">
        <v>0</v>
      </c>
      <c r="E550" s="230">
        <v>0</v>
      </c>
      <c r="F550" s="230">
        <v>0</v>
      </c>
      <c r="G550" s="242">
        <v>0</v>
      </c>
      <c r="H550" s="243">
        <v>0</v>
      </c>
      <c r="I550" s="230">
        <v>0</v>
      </c>
      <c r="J550" s="230">
        <v>0</v>
      </c>
      <c r="K550" s="242">
        <v>0</v>
      </c>
      <c r="L550" s="243">
        <v>0</v>
      </c>
      <c r="M550" s="230">
        <v>0</v>
      </c>
      <c r="N550" s="230">
        <v>0</v>
      </c>
      <c r="O550" s="242">
        <v>0</v>
      </c>
      <c r="P550" s="243">
        <v>0</v>
      </c>
      <c r="Q550" s="230">
        <v>0</v>
      </c>
      <c r="R550" s="230">
        <v>0</v>
      </c>
      <c r="S550" s="242">
        <v>0</v>
      </c>
      <c r="T550" s="243">
        <v>0</v>
      </c>
      <c r="U550" s="230">
        <v>0</v>
      </c>
      <c r="V550" s="230">
        <v>0</v>
      </c>
      <c r="W550" s="242">
        <v>0</v>
      </c>
      <c r="X550" s="243">
        <v>0</v>
      </c>
      <c r="Y550" s="230">
        <v>0</v>
      </c>
      <c r="Z550" s="230">
        <v>0</v>
      </c>
      <c r="AA550" s="230">
        <v>0</v>
      </c>
      <c r="AB550" s="243">
        <f t="shared" si="44"/>
        <v>0</v>
      </c>
      <c r="AC550" s="230">
        <f t="shared" si="44"/>
        <v>0</v>
      </c>
      <c r="AD550" s="230">
        <f t="shared" si="44"/>
        <v>0</v>
      </c>
      <c r="AE550" s="230">
        <f t="shared" si="43"/>
        <v>0</v>
      </c>
      <c r="AF550" s="237">
        <f t="shared" si="45"/>
        <v>1</v>
      </c>
    </row>
    <row r="551" spans="2:32" hidden="1" outlineLevel="1" x14ac:dyDescent="0.25">
      <c r="B551" s="232" t="s">
        <v>902</v>
      </c>
      <c r="C551" s="237">
        <v>1</v>
      </c>
      <c r="D551" s="230">
        <v>0</v>
      </c>
      <c r="E551" s="230">
        <v>0</v>
      </c>
      <c r="F551" s="230">
        <v>0</v>
      </c>
      <c r="G551" s="242">
        <v>0</v>
      </c>
      <c r="H551" s="243">
        <v>0</v>
      </c>
      <c r="I551" s="230">
        <v>0</v>
      </c>
      <c r="J551" s="230">
        <v>0</v>
      </c>
      <c r="K551" s="242">
        <v>0</v>
      </c>
      <c r="L551" s="243">
        <v>0</v>
      </c>
      <c r="M551" s="230">
        <v>0</v>
      </c>
      <c r="N551" s="230">
        <v>0</v>
      </c>
      <c r="O551" s="242">
        <v>0</v>
      </c>
      <c r="P551" s="243">
        <v>0</v>
      </c>
      <c r="Q551" s="230">
        <v>0</v>
      </c>
      <c r="R551" s="230">
        <v>0</v>
      </c>
      <c r="S551" s="242">
        <v>0</v>
      </c>
      <c r="T551" s="243">
        <v>0</v>
      </c>
      <c r="U551" s="230">
        <v>0</v>
      </c>
      <c r="V551" s="230">
        <v>0</v>
      </c>
      <c r="W551" s="242">
        <v>0</v>
      </c>
      <c r="X551" s="243">
        <v>0</v>
      </c>
      <c r="Y551" s="230">
        <v>0</v>
      </c>
      <c r="Z551" s="230">
        <v>0</v>
      </c>
      <c r="AA551" s="230">
        <v>0</v>
      </c>
      <c r="AB551" s="243">
        <f t="shared" si="44"/>
        <v>0</v>
      </c>
      <c r="AC551" s="230">
        <f t="shared" si="44"/>
        <v>0</v>
      </c>
      <c r="AD551" s="230">
        <f t="shared" si="44"/>
        <v>0</v>
      </c>
      <c r="AE551" s="230">
        <f t="shared" si="43"/>
        <v>0</v>
      </c>
      <c r="AF551" s="237">
        <f t="shared" si="45"/>
        <v>1</v>
      </c>
    </row>
    <row r="552" spans="2:32" hidden="1" outlineLevel="1" x14ac:dyDescent="0.25">
      <c r="B552" s="232" t="s">
        <v>903</v>
      </c>
      <c r="C552" s="237">
        <v>1</v>
      </c>
      <c r="D552" s="230">
        <v>0</v>
      </c>
      <c r="E552" s="230">
        <v>0</v>
      </c>
      <c r="F552" s="230">
        <v>0</v>
      </c>
      <c r="G552" s="242">
        <v>0</v>
      </c>
      <c r="H552" s="243">
        <v>0</v>
      </c>
      <c r="I552" s="230">
        <v>0</v>
      </c>
      <c r="J552" s="230">
        <v>0</v>
      </c>
      <c r="K552" s="242">
        <v>0</v>
      </c>
      <c r="L552" s="243">
        <v>0</v>
      </c>
      <c r="M552" s="230">
        <v>0</v>
      </c>
      <c r="N552" s="230">
        <v>0</v>
      </c>
      <c r="O552" s="242">
        <v>0</v>
      </c>
      <c r="P552" s="243">
        <v>0</v>
      </c>
      <c r="Q552" s="230">
        <v>0</v>
      </c>
      <c r="R552" s="230">
        <v>0</v>
      </c>
      <c r="S552" s="242">
        <v>0</v>
      </c>
      <c r="T552" s="243">
        <v>0</v>
      </c>
      <c r="U552" s="230">
        <v>0</v>
      </c>
      <c r="V552" s="230">
        <v>0</v>
      </c>
      <c r="W552" s="242">
        <v>0</v>
      </c>
      <c r="X552" s="243">
        <v>0</v>
      </c>
      <c r="Y552" s="230">
        <v>0</v>
      </c>
      <c r="Z552" s="230">
        <v>0</v>
      </c>
      <c r="AA552" s="230">
        <v>0</v>
      </c>
      <c r="AB552" s="243">
        <f t="shared" si="44"/>
        <v>0</v>
      </c>
      <c r="AC552" s="230">
        <f t="shared" si="44"/>
        <v>0</v>
      </c>
      <c r="AD552" s="230">
        <f t="shared" si="44"/>
        <v>0</v>
      </c>
      <c r="AE552" s="230">
        <f t="shared" si="43"/>
        <v>0</v>
      </c>
      <c r="AF552" s="237">
        <f t="shared" si="45"/>
        <v>1</v>
      </c>
    </row>
    <row r="553" spans="2:32" hidden="1" outlineLevel="1" x14ac:dyDescent="0.25">
      <c r="B553" s="232" t="s">
        <v>904</v>
      </c>
      <c r="C553" s="237">
        <v>1</v>
      </c>
      <c r="D553" s="230">
        <v>0</v>
      </c>
      <c r="E553" s="230">
        <v>0</v>
      </c>
      <c r="F553" s="230">
        <v>0</v>
      </c>
      <c r="G553" s="242">
        <v>0</v>
      </c>
      <c r="H553" s="243">
        <v>0</v>
      </c>
      <c r="I553" s="230">
        <v>0</v>
      </c>
      <c r="J553" s="230">
        <v>0</v>
      </c>
      <c r="K553" s="242">
        <v>0</v>
      </c>
      <c r="L553" s="243">
        <v>0</v>
      </c>
      <c r="M553" s="230">
        <v>0</v>
      </c>
      <c r="N553" s="230">
        <v>0</v>
      </c>
      <c r="O553" s="242">
        <v>0</v>
      </c>
      <c r="P553" s="243">
        <v>0</v>
      </c>
      <c r="Q553" s="230">
        <v>0</v>
      </c>
      <c r="R553" s="230">
        <v>0</v>
      </c>
      <c r="S553" s="242">
        <v>0</v>
      </c>
      <c r="T553" s="243">
        <v>0</v>
      </c>
      <c r="U553" s="230">
        <v>0</v>
      </c>
      <c r="V553" s="230">
        <v>0</v>
      </c>
      <c r="W553" s="242">
        <v>0</v>
      </c>
      <c r="X553" s="243">
        <v>0</v>
      </c>
      <c r="Y553" s="230">
        <v>0</v>
      </c>
      <c r="Z553" s="230">
        <v>0</v>
      </c>
      <c r="AA553" s="230">
        <v>0</v>
      </c>
      <c r="AB553" s="243">
        <f t="shared" si="44"/>
        <v>0</v>
      </c>
      <c r="AC553" s="230">
        <f t="shared" si="44"/>
        <v>0</v>
      </c>
      <c r="AD553" s="230">
        <f t="shared" si="44"/>
        <v>0</v>
      </c>
      <c r="AE553" s="230">
        <f t="shared" si="43"/>
        <v>0</v>
      </c>
      <c r="AF553" s="237">
        <f t="shared" si="45"/>
        <v>1</v>
      </c>
    </row>
    <row r="554" spans="2:32" hidden="1" outlineLevel="1" x14ac:dyDescent="0.25">
      <c r="B554" s="232" t="s">
        <v>905</v>
      </c>
      <c r="C554" s="237">
        <v>1</v>
      </c>
      <c r="D554" s="230">
        <v>0</v>
      </c>
      <c r="E554" s="230">
        <v>0</v>
      </c>
      <c r="F554" s="230">
        <v>0</v>
      </c>
      <c r="G554" s="242">
        <v>0</v>
      </c>
      <c r="H554" s="243">
        <v>0</v>
      </c>
      <c r="I554" s="230">
        <v>0</v>
      </c>
      <c r="J554" s="230">
        <v>0</v>
      </c>
      <c r="K554" s="242">
        <v>0</v>
      </c>
      <c r="L554" s="243">
        <v>0</v>
      </c>
      <c r="M554" s="230">
        <v>0</v>
      </c>
      <c r="N554" s="230">
        <v>0</v>
      </c>
      <c r="O554" s="242">
        <v>0</v>
      </c>
      <c r="P554" s="243">
        <v>0</v>
      </c>
      <c r="Q554" s="230">
        <v>0</v>
      </c>
      <c r="R554" s="230">
        <v>0</v>
      </c>
      <c r="S554" s="242">
        <v>0</v>
      </c>
      <c r="T554" s="243">
        <v>0</v>
      </c>
      <c r="U554" s="230">
        <v>0</v>
      </c>
      <c r="V554" s="230">
        <v>0</v>
      </c>
      <c r="W554" s="242">
        <v>0</v>
      </c>
      <c r="X554" s="243">
        <v>0</v>
      </c>
      <c r="Y554" s="230">
        <v>0</v>
      </c>
      <c r="Z554" s="230">
        <v>0</v>
      </c>
      <c r="AA554" s="230">
        <v>0</v>
      </c>
      <c r="AB554" s="243">
        <f t="shared" si="44"/>
        <v>0</v>
      </c>
      <c r="AC554" s="230">
        <f t="shared" si="44"/>
        <v>0</v>
      </c>
      <c r="AD554" s="230">
        <f t="shared" si="44"/>
        <v>0</v>
      </c>
      <c r="AE554" s="230">
        <f t="shared" si="43"/>
        <v>0</v>
      </c>
      <c r="AF554" s="237">
        <f t="shared" si="45"/>
        <v>1</v>
      </c>
    </row>
    <row r="555" spans="2:32" hidden="1" outlineLevel="1" x14ac:dyDescent="0.25">
      <c r="B555" s="232" t="s">
        <v>906</v>
      </c>
      <c r="C555" s="237">
        <v>1</v>
      </c>
      <c r="D555" s="230">
        <v>0</v>
      </c>
      <c r="E555" s="230">
        <v>0</v>
      </c>
      <c r="F555" s="230">
        <v>0</v>
      </c>
      <c r="G555" s="242">
        <v>0</v>
      </c>
      <c r="H555" s="243">
        <v>0</v>
      </c>
      <c r="I555" s="230">
        <v>0</v>
      </c>
      <c r="J555" s="230">
        <v>0</v>
      </c>
      <c r="K555" s="242">
        <v>0</v>
      </c>
      <c r="L555" s="243">
        <v>0</v>
      </c>
      <c r="M555" s="230">
        <v>0</v>
      </c>
      <c r="N555" s="230">
        <v>0</v>
      </c>
      <c r="O555" s="242">
        <v>0</v>
      </c>
      <c r="P555" s="243">
        <v>0</v>
      </c>
      <c r="Q555" s="230">
        <v>0</v>
      </c>
      <c r="R555" s="230">
        <v>0</v>
      </c>
      <c r="S555" s="242">
        <v>0</v>
      </c>
      <c r="T555" s="243">
        <v>0</v>
      </c>
      <c r="U555" s="230">
        <v>0</v>
      </c>
      <c r="V555" s="230">
        <v>0</v>
      </c>
      <c r="W555" s="242">
        <v>0</v>
      </c>
      <c r="X555" s="243">
        <v>0</v>
      </c>
      <c r="Y555" s="230">
        <v>0</v>
      </c>
      <c r="Z555" s="230">
        <v>0</v>
      </c>
      <c r="AA555" s="230">
        <v>0</v>
      </c>
      <c r="AB555" s="243">
        <f t="shared" si="44"/>
        <v>0</v>
      </c>
      <c r="AC555" s="230">
        <f t="shared" si="44"/>
        <v>0</v>
      </c>
      <c r="AD555" s="230">
        <f t="shared" si="44"/>
        <v>0</v>
      </c>
      <c r="AE555" s="230">
        <f t="shared" si="43"/>
        <v>0</v>
      </c>
      <c r="AF555" s="237">
        <f t="shared" si="45"/>
        <v>1</v>
      </c>
    </row>
    <row r="556" spans="2:32" hidden="1" outlineLevel="1" x14ac:dyDescent="0.25">
      <c r="B556" s="232" t="s">
        <v>907</v>
      </c>
      <c r="C556" s="237">
        <v>1</v>
      </c>
      <c r="D556" s="230">
        <v>0</v>
      </c>
      <c r="E556" s="230">
        <v>0</v>
      </c>
      <c r="F556" s="230">
        <v>0</v>
      </c>
      <c r="G556" s="242">
        <v>0</v>
      </c>
      <c r="H556" s="243">
        <v>0</v>
      </c>
      <c r="I556" s="230">
        <v>0</v>
      </c>
      <c r="J556" s="230">
        <v>0</v>
      </c>
      <c r="K556" s="242">
        <v>0</v>
      </c>
      <c r="L556" s="243">
        <v>0</v>
      </c>
      <c r="M556" s="230">
        <v>0</v>
      </c>
      <c r="N556" s="230">
        <v>0</v>
      </c>
      <c r="O556" s="242">
        <v>0</v>
      </c>
      <c r="P556" s="243">
        <v>0</v>
      </c>
      <c r="Q556" s="230">
        <v>0</v>
      </c>
      <c r="R556" s="230">
        <v>0</v>
      </c>
      <c r="S556" s="242">
        <v>0</v>
      </c>
      <c r="T556" s="243">
        <v>0</v>
      </c>
      <c r="U556" s="230">
        <v>0</v>
      </c>
      <c r="V556" s="230">
        <v>0</v>
      </c>
      <c r="W556" s="242">
        <v>0</v>
      </c>
      <c r="X556" s="243">
        <v>0</v>
      </c>
      <c r="Y556" s="230">
        <v>0</v>
      </c>
      <c r="Z556" s="230">
        <v>0</v>
      </c>
      <c r="AA556" s="230">
        <v>0</v>
      </c>
      <c r="AB556" s="243">
        <f t="shared" si="44"/>
        <v>0</v>
      </c>
      <c r="AC556" s="230">
        <f t="shared" si="44"/>
        <v>0</v>
      </c>
      <c r="AD556" s="230">
        <f t="shared" si="44"/>
        <v>0</v>
      </c>
      <c r="AE556" s="230">
        <f t="shared" si="43"/>
        <v>0</v>
      </c>
      <c r="AF556" s="237">
        <f t="shared" si="45"/>
        <v>1</v>
      </c>
    </row>
    <row r="557" spans="2:32" hidden="1" outlineLevel="1" x14ac:dyDescent="0.25">
      <c r="B557" s="232" t="s">
        <v>908</v>
      </c>
      <c r="C557" s="237">
        <v>1</v>
      </c>
      <c r="D557" s="230">
        <v>0</v>
      </c>
      <c r="E557" s="230">
        <v>0</v>
      </c>
      <c r="F557" s="230">
        <v>0</v>
      </c>
      <c r="G557" s="242">
        <v>0</v>
      </c>
      <c r="H557" s="243">
        <v>0</v>
      </c>
      <c r="I557" s="230">
        <v>0</v>
      </c>
      <c r="J557" s="230">
        <v>0</v>
      </c>
      <c r="K557" s="242">
        <v>0</v>
      </c>
      <c r="L557" s="243">
        <v>0</v>
      </c>
      <c r="M557" s="230">
        <v>0</v>
      </c>
      <c r="N557" s="230">
        <v>0</v>
      </c>
      <c r="O557" s="242">
        <v>0</v>
      </c>
      <c r="P557" s="243">
        <v>0</v>
      </c>
      <c r="Q557" s="230">
        <v>0</v>
      </c>
      <c r="R557" s="230">
        <v>0</v>
      </c>
      <c r="S557" s="242">
        <v>0</v>
      </c>
      <c r="T557" s="243">
        <v>0</v>
      </c>
      <c r="U557" s="230">
        <v>0</v>
      </c>
      <c r="V557" s="230">
        <v>0</v>
      </c>
      <c r="W557" s="242">
        <v>0</v>
      </c>
      <c r="X557" s="243">
        <v>0</v>
      </c>
      <c r="Y557" s="230">
        <v>0</v>
      </c>
      <c r="Z557" s="230">
        <v>0</v>
      </c>
      <c r="AA557" s="230">
        <v>0</v>
      </c>
      <c r="AB557" s="243">
        <f t="shared" si="44"/>
        <v>0</v>
      </c>
      <c r="AC557" s="230">
        <f t="shared" si="44"/>
        <v>0</v>
      </c>
      <c r="AD557" s="230">
        <f t="shared" si="44"/>
        <v>0</v>
      </c>
      <c r="AE557" s="230">
        <f t="shared" si="43"/>
        <v>0</v>
      </c>
      <c r="AF557" s="237">
        <f t="shared" si="45"/>
        <v>1</v>
      </c>
    </row>
    <row r="558" spans="2:32" hidden="1" outlineLevel="1" x14ac:dyDescent="0.25">
      <c r="B558" s="232" t="s">
        <v>909</v>
      </c>
      <c r="C558" s="237">
        <v>1</v>
      </c>
      <c r="D558" s="230">
        <v>0</v>
      </c>
      <c r="E558" s="230">
        <v>0</v>
      </c>
      <c r="F558" s="230">
        <v>0</v>
      </c>
      <c r="G558" s="242">
        <v>0</v>
      </c>
      <c r="H558" s="243">
        <v>0</v>
      </c>
      <c r="I558" s="230">
        <v>0</v>
      </c>
      <c r="J558" s="230">
        <v>0</v>
      </c>
      <c r="K558" s="242">
        <v>0</v>
      </c>
      <c r="L558" s="243">
        <v>0</v>
      </c>
      <c r="M558" s="230">
        <v>0</v>
      </c>
      <c r="N558" s="230">
        <v>0</v>
      </c>
      <c r="O558" s="242">
        <v>0</v>
      </c>
      <c r="P558" s="243">
        <v>0</v>
      </c>
      <c r="Q558" s="230">
        <v>0</v>
      </c>
      <c r="R558" s="230">
        <v>0</v>
      </c>
      <c r="S558" s="242">
        <v>0</v>
      </c>
      <c r="T558" s="243">
        <v>0</v>
      </c>
      <c r="U558" s="230">
        <v>0</v>
      </c>
      <c r="V558" s="230">
        <v>0</v>
      </c>
      <c r="W558" s="242">
        <v>0</v>
      </c>
      <c r="X558" s="243">
        <v>0</v>
      </c>
      <c r="Y558" s="230">
        <v>0</v>
      </c>
      <c r="Z558" s="230">
        <v>0</v>
      </c>
      <c r="AA558" s="230">
        <v>0</v>
      </c>
      <c r="AB558" s="243">
        <f t="shared" si="44"/>
        <v>0</v>
      </c>
      <c r="AC558" s="230">
        <f t="shared" si="44"/>
        <v>0</v>
      </c>
      <c r="AD558" s="230">
        <f t="shared" si="44"/>
        <v>0</v>
      </c>
      <c r="AE558" s="230">
        <f t="shared" si="43"/>
        <v>0</v>
      </c>
      <c r="AF558" s="237">
        <f t="shared" si="45"/>
        <v>1</v>
      </c>
    </row>
    <row r="559" spans="2:32" hidden="1" outlineLevel="1" x14ac:dyDescent="0.25">
      <c r="B559" s="232" t="s">
        <v>910</v>
      </c>
      <c r="C559" s="237">
        <v>1</v>
      </c>
      <c r="D559" s="230">
        <v>0</v>
      </c>
      <c r="E559" s="230">
        <v>0</v>
      </c>
      <c r="F559" s="230">
        <v>0</v>
      </c>
      <c r="G559" s="242">
        <v>0</v>
      </c>
      <c r="H559" s="243">
        <v>0</v>
      </c>
      <c r="I559" s="230">
        <v>0</v>
      </c>
      <c r="J559" s="230">
        <v>0</v>
      </c>
      <c r="K559" s="242">
        <v>0</v>
      </c>
      <c r="L559" s="243">
        <v>0</v>
      </c>
      <c r="M559" s="230">
        <v>0</v>
      </c>
      <c r="N559" s="230">
        <v>0</v>
      </c>
      <c r="O559" s="242">
        <v>0</v>
      </c>
      <c r="P559" s="243">
        <v>0</v>
      </c>
      <c r="Q559" s="230">
        <v>0</v>
      </c>
      <c r="R559" s="230">
        <v>0</v>
      </c>
      <c r="S559" s="242">
        <v>0</v>
      </c>
      <c r="T559" s="243">
        <v>0</v>
      </c>
      <c r="U559" s="230">
        <v>0</v>
      </c>
      <c r="V559" s="230">
        <v>0</v>
      </c>
      <c r="W559" s="242">
        <v>0</v>
      </c>
      <c r="X559" s="243">
        <v>0</v>
      </c>
      <c r="Y559" s="230">
        <v>0</v>
      </c>
      <c r="Z559" s="230">
        <v>0</v>
      </c>
      <c r="AA559" s="230">
        <v>0</v>
      </c>
      <c r="AB559" s="243">
        <f t="shared" si="44"/>
        <v>0</v>
      </c>
      <c r="AC559" s="230">
        <f t="shared" si="44"/>
        <v>0</v>
      </c>
      <c r="AD559" s="230">
        <f t="shared" si="44"/>
        <v>0</v>
      </c>
      <c r="AE559" s="230">
        <f t="shared" si="43"/>
        <v>0</v>
      </c>
      <c r="AF559" s="237">
        <f t="shared" si="45"/>
        <v>1</v>
      </c>
    </row>
    <row r="560" spans="2:32" hidden="1" outlineLevel="1" x14ac:dyDescent="0.25">
      <c r="B560" s="232" t="s">
        <v>911</v>
      </c>
      <c r="C560" s="237">
        <v>1</v>
      </c>
      <c r="D560" s="230">
        <v>0</v>
      </c>
      <c r="E560" s="230">
        <v>0</v>
      </c>
      <c r="F560" s="230">
        <v>0</v>
      </c>
      <c r="G560" s="242">
        <v>0</v>
      </c>
      <c r="H560" s="243">
        <v>0</v>
      </c>
      <c r="I560" s="230">
        <v>0</v>
      </c>
      <c r="J560" s="230">
        <v>0</v>
      </c>
      <c r="K560" s="242">
        <v>0</v>
      </c>
      <c r="L560" s="243">
        <v>0</v>
      </c>
      <c r="M560" s="230">
        <v>0</v>
      </c>
      <c r="N560" s="230">
        <v>0</v>
      </c>
      <c r="O560" s="242">
        <v>0</v>
      </c>
      <c r="P560" s="243">
        <v>0</v>
      </c>
      <c r="Q560" s="230">
        <v>0</v>
      </c>
      <c r="R560" s="230">
        <v>0</v>
      </c>
      <c r="S560" s="242">
        <v>0</v>
      </c>
      <c r="T560" s="243">
        <v>0</v>
      </c>
      <c r="U560" s="230">
        <v>0</v>
      </c>
      <c r="V560" s="230">
        <v>0</v>
      </c>
      <c r="W560" s="242">
        <v>0</v>
      </c>
      <c r="X560" s="243">
        <v>0</v>
      </c>
      <c r="Y560" s="230">
        <v>0</v>
      </c>
      <c r="Z560" s="230">
        <v>0</v>
      </c>
      <c r="AA560" s="230">
        <v>0</v>
      </c>
      <c r="AB560" s="243">
        <f t="shared" si="44"/>
        <v>0</v>
      </c>
      <c r="AC560" s="230">
        <f t="shared" si="44"/>
        <v>0</v>
      </c>
      <c r="AD560" s="230">
        <f t="shared" si="44"/>
        <v>0</v>
      </c>
      <c r="AE560" s="230">
        <f t="shared" si="43"/>
        <v>0</v>
      </c>
      <c r="AF560" s="237">
        <f t="shared" si="45"/>
        <v>1</v>
      </c>
    </row>
    <row r="561" spans="2:32" hidden="1" outlineLevel="1" x14ac:dyDescent="0.25">
      <c r="B561" s="232" t="s">
        <v>912</v>
      </c>
      <c r="C561" s="237">
        <v>1</v>
      </c>
      <c r="D561" s="230">
        <v>0</v>
      </c>
      <c r="E561" s="230">
        <v>0</v>
      </c>
      <c r="F561" s="230">
        <v>0</v>
      </c>
      <c r="G561" s="242">
        <v>0</v>
      </c>
      <c r="H561" s="243">
        <v>0</v>
      </c>
      <c r="I561" s="230">
        <v>0</v>
      </c>
      <c r="J561" s="230">
        <v>0</v>
      </c>
      <c r="K561" s="242">
        <v>0</v>
      </c>
      <c r="L561" s="243">
        <v>0</v>
      </c>
      <c r="M561" s="230">
        <v>0</v>
      </c>
      <c r="N561" s="230">
        <v>0</v>
      </c>
      <c r="O561" s="242">
        <v>0</v>
      </c>
      <c r="P561" s="243">
        <v>0</v>
      </c>
      <c r="Q561" s="230">
        <v>0</v>
      </c>
      <c r="R561" s="230">
        <v>0</v>
      </c>
      <c r="S561" s="242">
        <v>0</v>
      </c>
      <c r="T561" s="243">
        <v>0</v>
      </c>
      <c r="U561" s="230">
        <v>0</v>
      </c>
      <c r="V561" s="230">
        <v>0</v>
      </c>
      <c r="W561" s="242">
        <v>0</v>
      </c>
      <c r="X561" s="243">
        <v>0</v>
      </c>
      <c r="Y561" s="230">
        <v>0</v>
      </c>
      <c r="Z561" s="230">
        <v>0</v>
      </c>
      <c r="AA561" s="230">
        <v>0</v>
      </c>
      <c r="AB561" s="243">
        <f t="shared" si="44"/>
        <v>0</v>
      </c>
      <c r="AC561" s="230">
        <f t="shared" si="44"/>
        <v>0</v>
      </c>
      <c r="AD561" s="230">
        <f t="shared" si="44"/>
        <v>0</v>
      </c>
      <c r="AE561" s="230">
        <f t="shared" si="43"/>
        <v>0</v>
      </c>
      <c r="AF561" s="237">
        <f t="shared" si="45"/>
        <v>1</v>
      </c>
    </row>
    <row r="562" spans="2:32" hidden="1" outlineLevel="1" x14ac:dyDescent="0.25">
      <c r="B562" s="232" t="s">
        <v>913</v>
      </c>
      <c r="C562" s="237">
        <v>1</v>
      </c>
      <c r="D562" s="230">
        <v>0</v>
      </c>
      <c r="E562" s="230">
        <v>0</v>
      </c>
      <c r="F562" s="230">
        <v>0</v>
      </c>
      <c r="G562" s="242">
        <v>0</v>
      </c>
      <c r="H562" s="243">
        <v>0</v>
      </c>
      <c r="I562" s="230">
        <v>0</v>
      </c>
      <c r="J562" s="230">
        <v>0</v>
      </c>
      <c r="K562" s="242">
        <v>0</v>
      </c>
      <c r="L562" s="243">
        <v>0</v>
      </c>
      <c r="M562" s="230">
        <v>0</v>
      </c>
      <c r="N562" s="230">
        <v>0</v>
      </c>
      <c r="O562" s="242">
        <v>0</v>
      </c>
      <c r="P562" s="243">
        <v>0</v>
      </c>
      <c r="Q562" s="230">
        <v>0</v>
      </c>
      <c r="R562" s="230">
        <v>0</v>
      </c>
      <c r="S562" s="242">
        <v>0</v>
      </c>
      <c r="T562" s="243">
        <v>0</v>
      </c>
      <c r="U562" s="230">
        <v>0</v>
      </c>
      <c r="V562" s="230">
        <v>0</v>
      </c>
      <c r="W562" s="242">
        <v>0</v>
      </c>
      <c r="X562" s="243">
        <v>0</v>
      </c>
      <c r="Y562" s="230">
        <v>0</v>
      </c>
      <c r="Z562" s="230">
        <v>0</v>
      </c>
      <c r="AA562" s="230">
        <v>0</v>
      </c>
      <c r="AB562" s="243">
        <f t="shared" si="44"/>
        <v>0</v>
      </c>
      <c r="AC562" s="230">
        <f t="shared" si="44"/>
        <v>0</v>
      </c>
      <c r="AD562" s="230">
        <f t="shared" si="44"/>
        <v>0</v>
      </c>
      <c r="AE562" s="230">
        <f t="shared" si="43"/>
        <v>0</v>
      </c>
      <c r="AF562" s="237">
        <f t="shared" si="45"/>
        <v>1</v>
      </c>
    </row>
    <row r="563" spans="2:32" hidden="1" outlineLevel="1" x14ac:dyDescent="0.25">
      <c r="B563" s="232" t="s">
        <v>914</v>
      </c>
      <c r="C563" s="237">
        <v>1</v>
      </c>
      <c r="D563" s="230">
        <v>0</v>
      </c>
      <c r="E563" s="230">
        <v>0</v>
      </c>
      <c r="F563" s="230">
        <v>0</v>
      </c>
      <c r="G563" s="242">
        <v>0</v>
      </c>
      <c r="H563" s="243">
        <v>0</v>
      </c>
      <c r="I563" s="230">
        <v>0</v>
      </c>
      <c r="J563" s="230">
        <v>0</v>
      </c>
      <c r="K563" s="242">
        <v>0</v>
      </c>
      <c r="L563" s="243">
        <v>0</v>
      </c>
      <c r="M563" s="230">
        <v>0</v>
      </c>
      <c r="N563" s="230">
        <v>0</v>
      </c>
      <c r="O563" s="242">
        <v>0</v>
      </c>
      <c r="P563" s="243">
        <v>0</v>
      </c>
      <c r="Q563" s="230">
        <v>0</v>
      </c>
      <c r="R563" s="230">
        <v>0</v>
      </c>
      <c r="S563" s="242">
        <v>0</v>
      </c>
      <c r="T563" s="243">
        <v>0</v>
      </c>
      <c r="U563" s="230">
        <v>0</v>
      </c>
      <c r="V563" s="230">
        <v>0</v>
      </c>
      <c r="W563" s="242">
        <v>0</v>
      </c>
      <c r="X563" s="243">
        <v>0</v>
      </c>
      <c r="Y563" s="230">
        <v>0</v>
      </c>
      <c r="Z563" s="230">
        <v>0</v>
      </c>
      <c r="AA563" s="230">
        <v>0</v>
      </c>
      <c r="AB563" s="243">
        <f t="shared" si="44"/>
        <v>0</v>
      </c>
      <c r="AC563" s="230">
        <f t="shared" si="44"/>
        <v>0</v>
      </c>
      <c r="AD563" s="230">
        <f t="shared" si="44"/>
        <v>0</v>
      </c>
      <c r="AE563" s="230">
        <f t="shared" si="43"/>
        <v>0</v>
      </c>
      <c r="AF563" s="237">
        <f t="shared" si="45"/>
        <v>1</v>
      </c>
    </row>
    <row r="564" spans="2:32" hidden="1" outlineLevel="1" x14ac:dyDescent="0.25">
      <c r="B564" s="232" t="s">
        <v>915</v>
      </c>
      <c r="C564" s="237">
        <v>1</v>
      </c>
      <c r="D564" s="230">
        <v>0</v>
      </c>
      <c r="E564" s="230">
        <v>0</v>
      </c>
      <c r="F564" s="230">
        <v>0</v>
      </c>
      <c r="G564" s="242">
        <v>0</v>
      </c>
      <c r="H564" s="243">
        <v>0</v>
      </c>
      <c r="I564" s="230">
        <v>0</v>
      </c>
      <c r="J564" s="230">
        <v>0</v>
      </c>
      <c r="K564" s="242">
        <v>0</v>
      </c>
      <c r="L564" s="243">
        <v>0</v>
      </c>
      <c r="M564" s="230">
        <v>0</v>
      </c>
      <c r="N564" s="230">
        <v>0</v>
      </c>
      <c r="O564" s="242">
        <v>0</v>
      </c>
      <c r="P564" s="243">
        <v>0</v>
      </c>
      <c r="Q564" s="230">
        <v>0</v>
      </c>
      <c r="R564" s="230">
        <v>0</v>
      </c>
      <c r="S564" s="242">
        <v>0</v>
      </c>
      <c r="T564" s="243">
        <v>0</v>
      </c>
      <c r="U564" s="230">
        <v>0</v>
      </c>
      <c r="V564" s="230">
        <v>0</v>
      </c>
      <c r="W564" s="242">
        <v>0</v>
      </c>
      <c r="X564" s="243">
        <v>0</v>
      </c>
      <c r="Y564" s="230">
        <v>0</v>
      </c>
      <c r="Z564" s="230">
        <v>0</v>
      </c>
      <c r="AA564" s="230">
        <v>0</v>
      </c>
      <c r="AB564" s="243">
        <f t="shared" si="44"/>
        <v>0</v>
      </c>
      <c r="AC564" s="230">
        <f t="shared" si="44"/>
        <v>0</v>
      </c>
      <c r="AD564" s="230">
        <f t="shared" si="44"/>
        <v>0</v>
      </c>
      <c r="AE564" s="230">
        <f t="shared" si="43"/>
        <v>0</v>
      </c>
      <c r="AF564" s="237">
        <f t="shared" si="45"/>
        <v>1</v>
      </c>
    </row>
    <row r="565" spans="2:32" hidden="1" outlineLevel="1" x14ac:dyDescent="0.25">
      <c r="B565" s="232" t="s">
        <v>916</v>
      </c>
      <c r="C565" s="237">
        <v>1</v>
      </c>
      <c r="D565" s="230">
        <v>0</v>
      </c>
      <c r="E565" s="230">
        <v>0</v>
      </c>
      <c r="F565" s="230">
        <v>0</v>
      </c>
      <c r="G565" s="242">
        <v>0</v>
      </c>
      <c r="H565" s="243">
        <v>0</v>
      </c>
      <c r="I565" s="230">
        <v>0</v>
      </c>
      <c r="J565" s="230">
        <v>0</v>
      </c>
      <c r="K565" s="242">
        <v>0</v>
      </c>
      <c r="L565" s="243">
        <v>0</v>
      </c>
      <c r="M565" s="230">
        <v>0</v>
      </c>
      <c r="N565" s="230">
        <v>0</v>
      </c>
      <c r="O565" s="242">
        <v>0</v>
      </c>
      <c r="P565" s="243">
        <v>0</v>
      </c>
      <c r="Q565" s="230">
        <v>0</v>
      </c>
      <c r="R565" s="230">
        <v>0</v>
      </c>
      <c r="S565" s="242">
        <v>0</v>
      </c>
      <c r="T565" s="243">
        <v>0</v>
      </c>
      <c r="U565" s="230">
        <v>0</v>
      </c>
      <c r="V565" s="230">
        <v>0</v>
      </c>
      <c r="W565" s="242">
        <v>0</v>
      </c>
      <c r="X565" s="243">
        <v>0</v>
      </c>
      <c r="Y565" s="230">
        <v>0</v>
      </c>
      <c r="Z565" s="230">
        <v>0</v>
      </c>
      <c r="AA565" s="230">
        <v>0</v>
      </c>
      <c r="AB565" s="243">
        <f t="shared" si="44"/>
        <v>0</v>
      </c>
      <c r="AC565" s="230">
        <f t="shared" si="44"/>
        <v>0</v>
      </c>
      <c r="AD565" s="230">
        <f t="shared" si="44"/>
        <v>0</v>
      </c>
      <c r="AE565" s="230">
        <f t="shared" si="43"/>
        <v>0</v>
      </c>
      <c r="AF565" s="237">
        <f t="shared" si="45"/>
        <v>1</v>
      </c>
    </row>
    <row r="566" spans="2:32" hidden="1" outlineLevel="1" x14ac:dyDescent="0.25">
      <c r="B566" s="232" t="s">
        <v>917</v>
      </c>
      <c r="C566" s="237">
        <v>1</v>
      </c>
      <c r="D566" s="230">
        <v>0</v>
      </c>
      <c r="E566" s="230">
        <v>0</v>
      </c>
      <c r="F566" s="230">
        <v>0</v>
      </c>
      <c r="G566" s="242">
        <v>0</v>
      </c>
      <c r="H566" s="243">
        <v>0</v>
      </c>
      <c r="I566" s="230">
        <v>0</v>
      </c>
      <c r="J566" s="230">
        <v>0</v>
      </c>
      <c r="K566" s="242">
        <v>0</v>
      </c>
      <c r="L566" s="243">
        <v>0</v>
      </c>
      <c r="M566" s="230">
        <v>0</v>
      </c>
      <c r="N566" s="230">
        <v>0</v>
      </c>
      <c r="O566" s="242">
        <v>0</v>
      </c>
      <c r="P566" s="243">
        <v>0</v>
      </c>
      <c r="Q566" s="230">
        <v>0</v>
      </c>
      <c r="R566" s="230">
        <v>0</v>
      </c>
      <c r="S566" s="242">
        <v>0</v>
      </c>
      <c r="T566" s="243">
        <v>0</v>
      </c>
      <c r="U566" s="230">
        <v>0</v>
      </c>
      <c r="V566" s="230">
        <v>0</v>
      </c>
      <c r="W566" s="242">
        <v>0</v>
      </c>
      <c r="X566" s="243">
        <v>0</v>
      </c>
      <c r="Y566" s="230">
        <v>0</v>
      </c>
      <c r="Z566" s="230">
        <v>0</v>
      </c>
      <c r="AA566" s="230">
        <v>0</v>
      </c>
      <c r="AB566" s="243">
        <f t="shared" si="44"/>
        <v>0</v>
      </c>
      <c r="AC566" s="230">
        <f t="shared" si="44"/>
        <v>0</v>
      </c>
      <c r="AD566" s="230">
        <f t="shared" si="44"/>
        <v>0</v>
      </c>
      <c r="AE566" s="230">
        <f t="shared" si="43"/>
        <v>0</v>
      </c>
      <c r="AF566" s="237">
        <f t="shared" si="45"/>
        <v>1</v>
      </c>
    </row>
    <row r="567" spans="2:32" hidden="1" outlineLevel="1" x14ac:dyDescent="0.25">
      <c r="B567" s="232" t="s">
        <v>918</v>
      </c>
      <c r="C567" s="237">
        <v>1</v>
      </c>
      <c r="D567" s="230">
        <v>0</v>
      </c>
      <c r="E567" s="230">
        <v>0</v>
      </c>
      <c r="F567" s="230">
        <v>0</v>
      </c>
      <c r="G567" s="242">
        <v>0</v>
      </c>
      <c r="H567" s="243">
        <v>0</v>
      </c>
      <c r="I567" s="230">
        <v>0</v>
      </c>
      <c r="J567" s="230">
        <v>0</v>
      </c>
      <c r="K567" s="242">
        <v>0</v>
      </c>
      <c r="L567" s="243">
        <v>0</v>
      </c>
      <c r="M567" s="230">
        <v>0</v>
      </c>
      <c r="N567" s="230">
        <v>0</v>
      </c>
      <c r="O567" s="242">
        <v>0</v>
      </c>
      <c r="P567" s="243">
        <v>0</v>
      </c>
      <c r="Q567" s="230">
        <v>0</v>
      </c>
      <c r="R567" s="230">
        <v>0</v>
      </c>
      <c r="S567" s="242">
        <v>0</v>
      </c>
      <c r="T567" s="243">
        <v>0</v>
      </c>
      <c r="U567" s="230">
        <v>0</v>
      </c>
      <c r="V567" s="230">
        <v>0</v>
      </c>
      <c r="W567" s="242">
        <v>0</v>
      </c>
      <c r="X567" s="243">
        <v>0</v>
      </c>
      <c r="Y567" s="230">
        <v>0</v>
      </c>
      <c r="Z567" s="230">
        <v>0</v>
      </c>
      <c r="AA567" s="230">
        <v>0</v>
      </c>
      <c r="AB567" s="243">
        <f t="shared" si="44"/>
        <v>0</v>
      </c>
      <c r="AC567" s="230">
        <f t="shared" si="44"/>
        <v>0</v>
      </c>
      <c r="AD567" s="230">
        <f t="shared" si="44"/>
        <v>0</v>
      </c>
      <c r="AE567" s="230">
        <f t="shared" si="43"/>
        <v>0</v>
      </c>
      <c r="AF567" s="237">
        <f t="shared" si="45"/>
        <v>1</v>
      </c>
    </row>
    <row r="568" spans="2:32" hidden="1" outlineLevel="1" x14ac:dyDescent="0.25">
      <c r="B568" s="232" t="s">
        <v>919</v>
      </c>
      <c r="C568" s="237">
        <v>1</v>
      </c>
      <c r="D568" s="230">
        <v>0</v>
      </c>
      <c r="E568" s="230">
        <v>0</v>
      </c>
      <c r="F568" s="230">
        <v>0</v>
      </c>
      <c r="G568" s="242">
        <v>0</v>
      </c>
      <c r="H568" s="243">
        <v>0</v>
      </c>
      <c r="I568" s="230">
        <v>0</v>
      </c>
      <c r="J568" s="230">
        <v>0</v>
      </c>
      <c r="K568" s="242">
        <v>0</v>
      </c>
      <c r="L568" s="243">
        <v>0</v>
      </c>
      <c r="M568" s="230">
        <v>0</v>
      </c>
      <c r="N568" s="230">
        <v>0</v>
      </c>
      <c r="O568" s="242">
        <v>0</v>
      </c>
      <c r="P568" s="243">
        <v>0</v>
      </c>
      <c r="Q568" s="230">
        <v>0</v>
      </c>
      <c r="R568" s="230">
        <v>0</v>
      </c>
      <c r="S568" s="242">
        <v>0</v>
      </c>
      <c r="T568" s="243">
        <v>0</v>
      </c>
      <c r="U568" s="230">
        <v>0</v>
      </c>
      <c r="V568" s="230">
        <v>0</v>
      </c>
      <c r="W568" s="242">
        <v>0</v>
      </c>
      <c r="X568" s="243">
        <v>0</v>
      </c>
      <c r="Y568" s="230">
        <v>0</v>
      </c>
      <c r="Z568" s="230">
        <v>0</v>
      </c>
      <c r="AA568" s="230">
        <v>0</v>
      </c>
      <c r="AB568" s="243">
        <f t="shared" si="44"/>
        <v>0</v>
      </c>
      <c r="AC568" s="230">
        <f t="shared" si="44"/>
        <v>0</v>
      </c>
      <c r="AD568" s="230">
        <f t="shared" si="44"/>
        <v>0</v>
      </c>
      <c r="AE568" s="230">
        <f t="shared" si="43"/>
        <v>0</v>
      </c>
      <c r="AF568" s="237">
        <f t="shared" si="45"/>
        <v>1</v>
      </c>
    </row>
    <row r="569" spans="2:32" hidden="1" outlineLevel="1" x14ac:dyDescent="0.25">
      <c r="B569" s="232" t="s">
        <v>920</v>
      </c>
      <c r="C569" s="237">
        <v>1</v>
      </c>
      <c r="D569" s="230">
        <v>0</v>
      </c>
      <c r="E569" s="230">
        <v>0</v>
      </c>
      <c r="F569" s="230">
        <v>0</v>
      </c>
      <c r="G569" s="242">
        <v>0</v>
      </c>
      <c r="H569" s="243">
        <v>0</v>
      </c>
      <c r="I569" s="230">
        <v>0</v>
      </c>
      <c r="J569" s="230">
        <v>0</v>
      </c>
      <c r="K569" s="242">
        <v>0</v>
      </c>
      <c r="L569" s="243">
        <v>0</v>
      </c>
      <c r="M569" s="230">
        <v>0</v>
      </c>
      <c r="N569" s="230">
        <v>0</v>
      </c>
      <c r="O569" s="242">
        <v>0</v>
      </c>
      <c r="P569" s="243">
        <v>0</v>
      </c>
      <c r="Q569" s="230">
        <v>0</v>
      </c>
      <c r="R569" s="230">
        <v>0</v>
      </c>
      <c r="S569" s="242">
        <v>0</v>
      </c>
      <c r="T569" s="243">
        <v>0</v>
      </c>
      <c r="U569" s="230">
        <v>0</v>
      </c>
      <c r="V569" s="230">
        <v>0</v>
      </c>
      <c r="W569" s="242">
        <v>0</v>
      </c>
      <c r="X569" s="243">
        <v>0</v>
      </c>
      <c r="Y569" s="230">
        <v>0</v>
      </c>
      <c r="Z569" s="230">
        <v>0</v>
      </c>
      <c r="AA569" s="230">
        <v>0</v>
      </c>
      <c r="AB569" s="243">
        <f t="shared" si="44"/>
        <v>0</v>
      </c>
      <c r="AC569" s="230">
        <f t="shared" si="44"/>
        <v>0</v>
      </c>
      <c r="AD569" s="230">
        <f t="shared" si="44"/>
        <v>0</v>
      </c>
      <c r="AE569" s="230">
        <f t="shared" si="43"/>
        <v>0</v>
      </c>
      <c r="AF569" s="237">
        <f t="shared" si="45"/>
        <v>1</v>
      </c>
    </row>
    <row r="570" spans="2:32" hidden="1" outlineLevel="1" x14ac:dyDescent="0.25">
      <c r="B570" s="232" t="s">
        <v>921</v>
      </c>
      <c r="C570" s="237">
        <v>1</v>
      </c>
      <c r="D570" s="230">
        <v>0</v>
      </c>
      <c r="E570" s="230">
        <v>0</v>
      </c>
      <c r="F570" s="230">
        <v>0</v>
      </c>
      <c r="G570" s="242">
        <v>0</v>
      </c>
      <c r="H570" s="243">
        <v>0</v>
      </c>
      <c r="I570" s="230">
        <v>0</v>
      </c>
      <c r="J570" s="230">
        <v>0</v>
      </c>
      <c r="K570" s="242">
        <v>0</v>
      </c>
      <c r="L570" s="243">
        <v>0</v>
      </c>
      <c r="M570" s="230">
        <v>0</v>
      </c>
      <c r="N570" s="230">
        <v>0</v>
      </c>
      <c r="O570" s="242">
        <v>0</v>
      </c>
      <c r="P570" s="243">
        <v>0</v>
      </c>
      <c r="Q570" s="230">
        <v>0</v>
      </c>
      <c r="R570" s="230">
        <v>0</v>
      </c>
      <c r="S570" s="242">
        <v>0</v>
      </c>
      <c r="T570" s="243">
        <v>0</v>
      </c>
      <c r="U570" s="230">
        <v>0</v>
      </c>
      <c r="V570" s="230">
        <v>0</v>
      </c>
      <c r="W570" s="242">
        <v>0</v>
      </c>
      <c r="X570" s="243">
        <v>0</v>
      </c>
      <c r="Y570" s="230">
        <v>0</v>
      </c>
      <c r="Z570" s="230">
        <v>0</v>
      </c>
      <c r="AA570" s="230">
        <v>0</v>
      </c>
      <c r="AB570" s="243">
        <f t="shared" si="44"/>
        <v>0</v>
      </c>
      <c r="AC570" s="230">
        <f t="shared" si="44"/>
        <v>0</v>
      </c>
      <c r="AD570" s="230">
        <f t="shared" si="44"/>
        <v>0</v>
      </c>
      <c r="AE570" s="230">
        <f t="shared" si="43"/>
        <v>0</v>
      </c>
      <c r="AF570" s="237">
        <f t="shared" si="45"/>
        <v>1</v>
      </c>
    </row>
    <row r="571" spans="2:32" hidden="1" outlineLevel="1" x14ac:dyDescent="0.25">
      <c r="B571" s="232" t="s">
        <v>922</v>
      </c>
      <c r="C571" s="237">
        <v>1</v>
      </c>
      <c r="D571" s="230">
        <v>0</v>
      </c>
      <c r="E571" s="230">
        <v>0</v>
      </c>
      <c r="F571" s="230">
        <v>0</v>
      </c>
      <c r="G571" s="242">
        <v>0</v>
      </c>
      <c r="H571" s="243">
        <v>0</v>
      </c>
      <c r="I571" s="230">
        <v>0</v>
      </c>
      <c r="J571" s="230">
        <v>0</v>
      </c>
      <c r="K571" s="242">
        <v>0</v>
      </c>
      <c r="L571" s="243">
        <v>0</v>
      </c>
      <c r="M571" s="230">
        <v>0</v>
      </c>
      <c r="N571" s="230">
        <v>0</v>
      </c>
      <c r="O571" s="242">
        <v>0</v>
      </c>
      <c r="P571" s="243">
        <v>0</v>
      </c>
      <c r="Q571" s="230">
        <v>0</v>
      </c>
      <c r="R571" s="230">
        <v>0</v>
      </c>
      <c r="S571" s="242">
        <v>0</v>
      </c>
      <c r="T571" s="243">
        <v>0</v>
      </c>
      <c r="U571" s="230">
        <v>0</v>
      </c>
      <c r="V571" s="230">
        <v>0</v>
      </c>
      <c r="W571" s="242">
        <v>0</v>
      </c>
      <c r="X571" s="243">
        <v>0</v>
      </c>
      <c r="Y571" s="230">
        <v>0</v>
      </c>
      <c r="Z571" s="230">
        <v>0</v>
      </c>
      <c r="AA571" s="230">
        <v>0</v>
      </c>
      <c r="AB571" s="243">
        <f t="shared" si="44"/>
        <v>0</v>
      </c>
      <c r="AC571" s="230">
        <f t="shared" si="44"/>
        <v>0</v>
      </c>
      <c r="AD571" s="230">
        <f t="shared" si="44"/>
        <v>0</v>
      </c>
      <c r="AE571" s="230">
        <f t="shared" si="43"/>
        <v>0</v>
      </c>
      <c r="AF571" s="237">
        <f t="shared" si="45"/>
        <v>1</v>
      </c>
    </row>
    <row r="572" spans="2:32" hidden="1" outlineLevel="1" x14ac:dyDescent="0.25">
      <c r="B572" s="232" t="s">
        <v>923</v>
      </c>
      <c r="C572" s="237">
        <v>1</v>
      </c>
      <c r="D572" s="230">
        <v>0</v>
      </c>
      <c r="E572" s="230">
        <v>0</v>
      </c>
      <c r="F572" s="230">
        <v>0</v>
      </c>
      <c r="G572" s="242">
        <v>0</v>
      </c>
      <c r="H572" s="243">
        <v>0</v>
      </c>
      <c r="I572" s="230">
        <v>0</v>
      </c>
      <c r="J572" s="230">
        <v>0</v>
      </c>
      <c r="K572" s="242">
        <v>0</v>
      </c>
      <c r="L572" s="243">
        <v>0</v>
      </c>
      <c r="M572" s="230">
        <v>0</v>
      </c>
      <c r="N572" s="230">
        <v>0</v>
      </c>
      <c r="O572" s="242">
        <v>0</v>
      </c>
      <c r="P572" s="243">
        <v>0</v>
      </c>
      <c r="Q572" s="230">
        <v>0</v>
      </c>
      <c r="R572" s="230">
        <v>0</v>
      </c>
      <c r="S572" s="242">
        <v>0</v>
      </c>
      <c r="T572" s="243">
        <v>0</v>
      </c>
      <c r="U572" s="230">
        <v>0</v>
      </c>
      <c r="V572" s="230">
        <v>0</v>
      </c>
      <c r="W572" s="242">
        <v>0</v>
      </c>
      <c r="X572" s="243">
        <v>0</v>
      </c>
      <c r="Y572" s="230">
        <v>0</v>
      </c>
      <c r="Z572" s="230">
        <v>0</v>
      </c>
      <c r="AA572" s="230">
        <v>0</v>
      </c>
      <c r="AB572" s="243">
        <f t="shared" si="44"/>
        <v>0</v>
      </c>
      <c r="AC572" s="230">
        <f t="shared" si="44"/>
        <v>0</v>
      </c>
      <c r="AD572" s="230">
        <f t="shared" si="44"/>
        <v>0</v>
      </c>
      <c r="AE572" s="230">
        <f t="shared" si="43"/>
        <v>0</v>
      </c>
      <c r="AF572" s="237">
        <f t="shared" si="45"/>
        <v>1</v>
      </c>
    </row>
    <row r="573" spans="2:32" hidden="1" outlineLevel="1" x14ac:dyDescent="0.25">
      <c r="B573" s="232" t="s">
        <v>924</v>
      </c>
      <c r="C573" s="237">
        <v>1</v>
      </c>
      <c r="D573" s="230">
        <v>0</v>
      </c>
      <c r="E573" s="230">
        <v>0</v>
      </c>
      <c r="F573" s="230">
        <v>0</v>
      </c>
      <c r="G573" s="242">
        <v>0</v>
      </c>
      <c r="H573" s="243">
        <v>0</v>
      </c>
      <c r="I573" s="230">
        <v>0</v>
      </c>
      <c r="J573" s="230">
        <v>0</v>
      </c>
      <c r="K573" s="242">
        <v>0</v>
      </c>
      <c r="L573" s="243">
        <v>0</v>
      </c>
      <c r="M573" s="230">
        <v>0</v>
      </c>
      <c r="N573" s="230">
        <v>0</v>
      </c>
      <c r="O573" s="242">
        <v>0</v>
      </c>
      <c r="P573" s="243">
        <v>0</v>
      </c>
      <c r="Q573" s="230">
        <v>0</v>
      </c>
      <c r="R573" s="230">
        <v>0</v>
      </c>
      <c r="S573" s="242">
        <v>0</v>
      </c>
      <c r="T573" s="243">
        <v>0</v>
      </c>
      <c r="U573" s="230">
        <v>0</v>
      </c>
      <c r="V573" s="230">
        <v>0</v>
      </c>
      <c r="W573" s="242">
        <v>0</v>
      </c>
      <c r="X573" s="243">
        <v>0</v>
      </c>
      <c r="Y573" s="230">
        <v>0</v>
      </c>
      <c r="Z573" s="230">
        <v>0</v>
      </c>
      <c r="AA573" s="230">
        <v>0</v>
      </c>
      <c r="AB573" s="243">
        <f t="shared" si="44"/>
        <v>0</v>
      </c>
      <c r="AC573" s="230">
        <f t="shared" si="44"/>
        <v>0</v>
      </c>
      <c r="AD573" s="230">
        <f t="shared" si="44"/>
        <v>0</v>
      </c>
      <c r="AE573" s="230">
        <f t="shared" si="43"/>
        <v>0</v>
      </c>
      <c r="AF573" s="237">
        <f t="shared" si="45"/>
        <v>1</v>
      </c>
    </row>
    <row r="574" spans="2:32" hidden="1" outlineLevel="1" x14ac:dyDescent="0.25">
      <c r="B574" s="232" t="s">
        <v>925</v>
      </c>
      <c r="C574" s="237">
        <v>1</v>
      </c>
      <c r="D574" s="230">
        <v>0</v>
      </c>
      <c r="E574" s="230">
        <v>0</v>
      </c>
      <c r="F574" s="230">
        <v>0</v>
      </c>
      <c r="G574" s="242">
        <v>0</v>
      </c>
      <c r="H574" s="243">
        <v>0</v>
      </c>
      <c r="I574" s="230">
        <v>0</v>
      </c>
      <c r="J574" s="230">
        <v>0</v>
      </c>
      <c r="K574" s="242">
        <v>0</v>
      </c>
      <c r="L574" s="243">
        <v>0</v>
      </c>
      <c r="M574" s="230">
        <v>0</v>
      </c>
      <c r="N574" s="230">
        <v>0</v>
      </c>
      <c r="O574" s="242">
        <v>0</v>
      </c>
      <c r="P574" s="243">
        <v>0</v>
      </c>
      <c r="Q574" s="230">
        <v>0</v>
      </c>
      <c r="R574" s="230">
        <v>0</v>
      </c>
      <c r="S574" s="242">
        <v>0</v>
      </c>
      <c r="T574" s="243">
        <v>0</v>
      </c>
      <c r="U574" s="230">
        <v>0</v>
      </c>
      <c r="V574" s="230">
        <v>0</v>
      </c>
      <c r="W574" s="242">
        <v>0</v>
      </c>
      <c r="X574" s="243">
        <v>0</v>
      </c>
      <c r="Y574" s="230">
        <v>0</v>
      </c>
      <c r="Z574" s="230">
        <v>0</v>
      </c>
      <c r="AA574" s="230">
        <v>0</v>
      </c>
      <c r="AB574" s="243">
        <f t="shared" si="44"/>
        <v>0</v>
      </c>
      <c r="AC574" s="230">
        <f t="shared" si="44"/>
        <v>0</v>
      </c>
      <c r="AD574" s="230">
        <f t="shared" si="44"/>
        <v>0</v>
      </c>
      <c r="AE574" s="230">
        <f t="shared" si="43"/>
        <v>0</v>
      </c>
      <c r="AF574" s="237">
        <f t="shared" si="45"/>
        <v>1</v>
      </c>
    </row>
    <row r="575" spans="2:32" hidden="1" outlineLevel="1" x14ac:dyDescent="0.25">
      <c r="B575" s="232" t="s">
        <v>926</v>
      </c>
      <c r="C575" s="237">
        <v>1</v>
      </c>
      <c r="D575" s="230">
        <v>0</v>
      </c>
      <c r="E575" s="230">
        <v>0</v>
      </c>
      <c r="F575" s="230">
        <v>0</v>
      </c>
      <c r="G575" s="242">
        <v>0</v>
      </c>
      <c r="H575" s="243">
        <v>0</v>
      </c>
      <c r="I575" s="230">
        <v>0</v>
      </c>
      <c r="J575" s="230">
        <v>0</v>
      </c>
      <c r="K575" s="242">
        <v>0</v>
      </c>
      <c r="L575" s="243">
        <v>0</v>
      </c>
      <c r="M575" s="230">
        <v>0</v>
      </c>
      <c r="N575" s="230">
        <v>0</v>
      </c>
      <c r="O575" s="242">
        <v>0</v>
      </c>
      <c r="P575" s="243">
        <v>0</v>
      </c>
      <c r="Q575" s="230">
        <v>0</v>
      </c>
      <c r="R575" s="230">
        <v>0</v>
      </c>
      <c r="S575" s="242">
        <v>0</v>
      </c>
      <c r="T575" s="243">
        <v>0</v>
      </c>
      <c r="U575" s="230">
        <v>0</v>
      </c>
      <c r="V575" s="230">
        <v>0</v>
      </c>
      <c r="W575" s="242">
        <v>0</v>
      </c>
      <c r="X575" s="243">
        <v>0</v>
      </c>
      <c r="Y575" s="230">
        <v>0</v>
      </c>
      <c r="Z575" s="230">
        <v>0</v>
      </c>
      <c r="AA575" s="230">
        <v>0</v>
      </c>
      <c r="AB575" s="243">
        <f t="shared" si="44"/>
        <v>0</v>
      </c>
      <c r="AC575" s="230">
        <f t="shared" si="44"/>
        <v>0</v>
      </c>
      <c r="AD575" s="230">
        <f t="shared" si="44"/>
        <v>0</v>
      </c>
      <c r="AE575" s="230">
        <f t="shared" si="43"/>
        <v>0</v>
      </c>
      <c r="AF575" s="237">
        <f t="shared" si="45"/>
        <v>1</v>
      </c>
    </row>
    <row r="576" spans="2:32" hidden="1" outlineLevel="1" x14ac:dyDescent="0.25">
      <c r="B576" s="232" t="s">
        <v>927</v>
      </c>
      <c r="C576" s="237">
        <v>1</v>
      </c>
      <c r="D576" s="230">
        <v>0</v>
      </c>
      <c r="E576" s="230">
        <v>0</v>
      </c>
      <c r="F576" s="230">
        <v>0</v>
      </c>
      <c r="G576" s="242">
        <v>0</v>
      </c>
      <c r="H576" s="243">
        <v>0</v>
      </c>
      <c r="I576" s="230">
        <v>0</v>
      </c>
      <c r="J576" s="230">
        <v>0</v>
      </c>
      <c r="K576" s="242">
        <v>0</v>
      </c>
      <c r="L576" s="243">
        <v>0</v>
      </c>
      <c r="M576" s="230">
        <v>0</v>
      </c>
      <c r="N576" s="230">
        <v>0</v>
      </c>
      <c r="O576" s="242">
        <v>0</v>
      </c>
      <c r="P576" s="243">
        <v>0</v>
      </c>
      <c r="Q576" s="230">
        <v>0</v>
      </c>
      <c r="R576" s="230">
        <v>0</v>
      </c>
      <c r="S576" s="242">
        <v>0</v>
      </c>
      <c r="T576" s="243">
        <v>0</v>
      </c>
      <c r="U576" s="230">
        <v>0</v>
      </c>
      <c r="V576" s="230">
        <v>0</v>
      </c>
      <c r="W576" s="242">
        <v>0</v>
      </c>
      <c r="X576" s="243">
        <v>0</v>
      </c>
      <c r="Y576" s="230">
        <v>0</v>
      </c>
      <c r="Z576" s="230">
        <v>0</v>
      </c>
      <c r="AA576" s="230">
        <v>0</v>
      </c>
      <c r="AB576" s="243">
        <f t="shared" si="44"/>
        <v>0</v>
      </c>
      <c r="AC576" s="230">
        <f t="shared" si="44"/>
        <v>0</v>
      </c>
      <c r="AD576" s="230">
        <f t="shared" si="44"/>
        <v>0</v>
      </c>
      <c r="AE576" s="230">
        <f t="shared" si="43"/>
        <v>0</v>
      </c>
      <c r="AF576" s="237">
        <f t="shared" si="45"/>
        <v>1</v>
      </c>
    </row>
    <row r="577" spans="2:32" hidden="1" outlineLevel="1" x14ac:dyDescent="0.25">
      <c r="B577" s="232" t="s">
        <v>928</v>
      </c>
      <c r="C577" s="237">
        <v>1</v>
      </c>
      <c r="D577" s="230">
        <v>0</v>
      </c>
      <c r="E577" s="230">
        <v>0</v>
      </c>
      <c r="F577" s="230">
        <v>0</v>
      </c>
      <c r="G577" s="242">
        <v>0</v>
      </c>
      <c r="H577" s="243">
        <v>0</v>
      </c>
      <c r="I577" s="230">
        <v>0</v>
      </c>
      <c r="J577" s="230">
        <v>0</v>
      </c>
      <c r="K577" s="242">
        <v>0</v>
      </c>
      <c r="L577" s="243">
        <v>0</v>
      </c>
      <c r="M577" s="230">
        <v>0</v>
      </c>
      <c r="N577" s="230">
        <v>0</v>
      </c>
      <c r="O577" s="242">
        <v>0</v>
      </c>
      <c r="P577" s="243">
        <v>0</v>
      </c>
      <c r="Q577" s="230">
        <v>0</v>
      </c>
      <c r="R577" s="230">
        <v>0</v>
      </c>
      <c r="S577" s="242">
        <v>0</v>
      </c>
      <c r="T577" s="243">
        <v>0</v>
      </c>
      <c r="U577" s="230">
        <v>0</v>
      </c>
      <c r="V577" s="230">
        <v>0</v>
      </c>
      <c r="W577" s="242">
        <v>0</v>
      </c>
      <c r="X577" s="243">
        <v>0</v>
      </c>
      <c r="Y577" s="230">
        <v>0</v>
      </c>
      <c r="Z577" s="230">
        <v>0</v>
      </c>
      <c r="AA577" s="230">
        <v>0</v>
      </c>
      <c r="AB577" s="243">
        <f t="shared" si="44"/>
        <v>0</v>
      </c>
      <c r="AC577" s="230">
        <f t="shared" si="44"/>
        <v>0</v>
      </c>
      <c r="AD577" s="230">
        <f t="shared" si="44"/>
        <v>0</v>
      </c>
      <c r="AE577" s="230">
        <f t="shared" si="43"/>
        <v>0</v>
      </c>
      <c r="AF577" s="237">
        <f t="shared" si="45"/>
        <v>1</v>
      </c>
    </row>
    <row r="578" spans="2:32" hidden="1" outlineLevel="1" x14ac:dyDescent="0.25">
      <c r="B578" s="232" t="s">
        <v>929</v>
      </c>
      <c r="C578" s="237">
        <v>1</v>
      </c>
      <c r="D578" s="230">
        <v>0</v>
      </c>
      <c r="E578" s="230">
        <v>0</v>
      </c>
      <c r="F578" s="230">
        <v>0</v>
      </c>
      <c r="G578" s="242">
        <v>0</v>
      </c>
      <c r="H578" s="243">
        <v>0</v>
      </c>
      <c r="I578" s="230">
        <v>0</v>
      </c>
      <c r="J578" s="230">
        <v>0</v>
      </c>
      <c r="K578" s="242">
        <v>0</v>
      </c>
      <c r="L578" s="243">
        <v>0</v>
      </c>
      <c r="M578" s="230">
        <v>0</v>
      </c>
      <c r="N578" s="230">
        <v>0</v>
      </c>
      <c r="O578" s="242">
        <v>0</v>
      </c>
      <c r="P578" s="243">
        <v>0</v>
      </c>
      <c r="Q578" s="230">
        <v>0</v>
      </c>
      <c r="R578" s="230">
        <v>0</v>
      </c>
      <c r="S578" s="242">
        <v>0</v>
      </c>
      <c r="T578" s="243">
        <v>0</v>
      </c>
      <c r="U578" s="230">
        <v>0</v>
      </c>
      <c r="V578" s="230">
        <v>0</v>
      </c>
      <c r="W578" s="242">
        <v>0</v>
      </c>
      <c r="X578" s="243">
        <v>0</v>
      </c>
      <c r="Y578" s="230">
        <v>0</v>
      </c>
      <c r="Z578" s="230">
        <v>0</v>
      </c>
      <c r="AA578" s="230">
        <v>0</v>
      </c>
      <c r="AB578" s="243">
        <f t="shared" si="44"/>
        <v>0</v>
      </c>
      <c r="AC578" s="230">
        <f t="shared" si="44"/>
        <v>0</v>
      </c>
      <c r="AD578" s="230">
        <f t="shared" si="44"/>
        <v>0</v>
      </c>
      <c r="AE578" s="230">
        <f t="shared" si="43"/>
        <v>0</v>
      </c>
      <c r="AF578" s="237">
        <f t="shared" si="45"/>
        <v>1</v>
      </c>
    </row>
    <row r="579" spans="2:32" hidden="1" outlineLevel="1" x14ac:dyDescent="0.25">
      <c r="B579" s="232" t="s">
        <v>930</v>
      </c>
      <c r="C579" s="237">
        <v>1</v>
      </c>
      <c r="D579" s="230">
        <v>0</v>
      </c>
      <c r="E579" s="230">
        <v>0</v>
      </c>
      <c r="F579" s="230">
        <v>0</v>
      </c>
      <c r="G579" s="242">
        <v>0</v>
      </c>
      <c r="H579" s="243">
        <v>0</v>
      </c>
      <c r="I579" s="230">
        <v>0</v>
      </c>
      <c r="J579" s="230">
        <v>0</v>
      </c>
      <c r="K579" s="242">
        <v>0</v>
      </c>
      <c r="L579" s="243">
        <v>0</v>
      </c>
      <c r="M579" s="230">
        <v>0</v>
      </c>
      <c r="N579" s="230">
        <v>0</v>
      </c>
      <c r="O579" s="242">
        <v>0</v>
      </c>
      <c r="P579" s="243">
        <v>0</v>
      </c>
      <c r="Q579" s="230">
        <v>0</v>
      </c>
      <c r="R579" s="230">
        <v>0</v>
      </c>
      <c r="S579" s="242">
        <v>0</v>
      </c>
      <c r="T579" s="243">
        <v>0</v>
      </c>
      <c r="U579" s="230">
        <v>0</v>
      </c>
      <c r="V579" s="230">
        <v>0</v>
      </c>
      <c r="W579" s="242">
        <v>0</v>
      </c>
      <c r="X579" s="243">
        <v>0</v>
      </c>
      <c r="Y579" s="230">
        <v>0</v>
      </c>
      <c r="Z579" s="230">
        <v>0</v>
      </c>
      <c r="AA579" s="230">
        <v>0</v>
      </c>
      <c r="AB579" s="243">
        <f t="shared" si="44"/>
        <v>0</v>
      </c>
      <c r="AC579" s="230">
        <f t="shared" si="44"/>
        <v>0</v>
      </c>
      <c r="AD579" s="230">
        <f t="shared" si="44"/>
        <v>0</v>
      </c>
      <c r="AE579" s="230">
        <f t="shared" si="43"/>
        <v>0</v>
      </c>
      <c r="AF579" s="237">
        <f t="shared" si="45"/>
        <v>1</v>
      </c>
    </row>
    <row r="580" spans="2:32" hidden="1" outlineLevel="1" x14ac:dyDescent="0.25">
      <c r="B580" s="232" t="s">
        <v>931</v>
      </c>
      <c r="C580" s="237">
        <v>1</v>
      </c>
      <c r="D580" s="230">
        <v>0</v>
      </c>
      <c r="E580" s="230">
        <v>0</v>
      </c>
      <c r="F580" s="230">
        <v>0</v>
      </c>
      <c r="G580" s="242">
        <v>0</v>
      </c>
      <c r="H580" s="243">
        <v>0</v>
      </c>
      <c r="I580" s="230">
        <v>0</v>
      </c>
      <c r="J580" s="230">
        <v>0</v>
      </c>
      <c r="K580" s="242">
        <v>0</v>
      </c>
      <c r="L580" s="243">
        <v>0</v>
      </c>
      <c r="M580" s="230">
        <v>0</v>
      </c>
      <c r="N580" s="230">
        <v>0</v>
      </c>
      <c r="O580" s="242">
        <v>0</v>
      </c>
      <c r="P580" s="243">
        <v>0</v>
      </c>
      <c r="Q580" s="230">
        <v>0</v>
      </c>
      <c r="R580" s="230">
        <v>0</v>
      </c>
      <c r="S580" s="242">
        <v>0</v>
      </c>
      <c r="T580" s="243">
        <v>0</v>
      </c>
      <c r="U580" s="230">
        <v>0</v>
      </c>
      <c r="V580" s="230">
        <v>0</v>
      </c>
      <c r="W580" s="242">
        <v>0</v>
      </c>
      <c r="X580" s="243">
        <v>0</v>
      </c>
      <c r="Y580" s="230">
        <v>0</v>
      </c>
      <c r="Z580" s="230">
        <v>0</v>
      </c>
      <c r="AA580" s="230">
        <v>0</v>
      </c>
      <c r="AB580" s="243">
        <f t="shared" si="44"/>
        <v>0</v>
      </c>
      <c r="AC580" s="230">
        <f t="shared" si="44"/>
        <v>0</v>
      </c>
      <c r="AD580" s="230">
        <f t="shared" si="44"/>
        <v>0</v>
      </c>
      <c r="AE580" s="230">
        <f t="shared" si="43"/>
        <v>0</v>
      </c>
      <c r="AF580" s="237">
        <f t="shared" si="45"/>
        <v>1</v>
      </c>
    </row>
    <row r="581" spans="2:32" hidden="1" outlineLevel="1" x14ac:dyDescent="0.25">
      <c r="B581" s="232" t="s">
        <v>932</v>
      </c>
      <c r="C581" s="237">
        <v>1</v>
      </c>
      <c r="D581" s="230">
        <v>0</v>
      </c>
      <c r="E581" s="230">
        <v>0</v>
      </c>
      <c r="F581" s="230">
        <v>0</v>
      </c>
      <c r="G581" s="242">
        <v>0</v>
      </c>
      <c r="H581" s="243">
        <v>0</v>
      </c>
      <c r="I581" s="230">
        <v>0</v>
      </c>
      <c r="J581" s="230">
        <v>0</v>
      </c>
      <c r="K581" s="242">
        <v>0</v>
      </c>
      <c r="L581" s="243">
        <v>0</v>
      </c>
      <c r="M581" s="230">
        <v>0</v>
      </c>
      <c r="N581" s="230">
        <v>0</v>
      </c>
      <c r="O581" s="242">
        <v>0</v>
      </c>
      <c r="P581" s="243">
        <v>0</v>
      </c>
      <c r="Q581" s="230">
        <v>0</v>
      </c>
      <c r="R581" s="230">
        <v>0</v>
      </c>
      <c r="S581" s="242">
        <v>0</v>
      </c>
      <c r="T581" s="243">
        <v>0</v>
      </c>
      <c r="U581" s="230">
        <v>0</v>
      </c>
      <c r="V581" s="230">
        <v>0</v>
      </c>
      <c r="W581" s="242">
        <v>0</v>
      </c>
      <c r="X581" s="243">
        <v>0</v>
      </c>
      <c r="Y581" s="230">
        <v>0</v>
      </c>
      <c r="Z581" s="230">
        <v>0</v>
      </c>
      <c r="AA581" s="230">
        <v>0</v>
      </c>
      <c r="AB581" s="243">
        <f t="shared" si="44"/>
        <v>0</v>
      </c>
      <c r="AC581" s="230">
        <f t="shared" si="44"/>
        <v>0</v>
      </c>
      <c r="AD581" s="230">
        <f t="shared" si="44"/>
        <v>0</v>
      </c>
      <c r="AE581" s="230">
        <f t="shared" si="43"/>
        <v>0</v>
      </c>
      <c r="AF581" s="237">
        <f t="shared" si="45"/>
        <v>1</v>
      </c>
    </row>
    <row r="582" spans="2:32" hidden="1" outlineLevel="1" x14ac:dyDescent="0.25">
      <c r="B582" s="232" t="s">
        <v>933</v>
      </c>
      <c r="C582" s="237">
        <v>1</v>
      </c>
      <c r="D582" s="230">
        <v>0</v>
      </c>
      <c r="E582" s="230">
        <v>0</v>
      </c>
      <c r="F582" s="230">
        <v>0</v>
      </c>
      <c r="G582" s="242">
        <v>0</v>
      </c>
      <c r="H582" s="243">
        <v>0</v>
      </c>
      <c r="I582" s="230">
        <v>0</v>
      </c>
      <c r="J582" s="230">
        <v>0</v>
      </c>
      <c r="K582" s="242">
        <v>0</v>
      </c>
      <c r="L582" s="243">
        <v>0</v>
      </c>
      <c r="M582" s="230">
        <v>0</v>
      </c>
      <c r="N582" s="230">
        <v>0</v>
      </c>
      <c r="O582" s="242">
        <v>0</v>
      </c>
      <c r="P582" s="243">
        <v>0</v>
      </c>
      <c r="Q582" s="230">
        <v>0</v>
      </c>
      <c r="R582" s="230">
        <v>0</v>
      </c>
      <c r="S582" s="242">
        <v>0</v>
      </c>
      <c r="T582" s="243">
        <v>0</v>
      </c>
      <c r="U582" s="230">
        <v>0</v>
      </c>
      <c r="V582" s="230">
        <v>0</v>
      </c>
      <c r="W582" s="242">
        <v>0</v>
      </c>
      <c r="X582" s="243">
        <v>0</v>
      </c>
      <c r="Y582" s="230">
        <v>0</v>
      </c>
      <c r="Z582" s="230">
        <v>0</v>
      </c>
      <c r="AA582" s="230">
        <v>0</v>
      </c>
      <c r="AB582" s="243">
        <f t="shared" si="44"/>
        <v>0</v>
      </c>
      <c r="AC582" s="230">
        <f t="shared" si="44"/>
        <v>0</v>
      </c>
      <c r="AD582" s="230">
        <f t="shared" si="44"/>
        <v>0</v>
      </c>
      <c r="AE582" s="230">
        <f t="shared" si="43"/>
        <v>0</v>
      </c>
      <c r="AF582" s="237">
        <f t="shared" si="45"/>
        <v>1</v>
      </c>
    </row>
    <row r="583" spans="2:32" hidden="1" outlineLevel="1" x14ac:dyDescent="0.25">
      <c r="B583" s="232" t="s">
        <v>934</v>
      </c>
      <c r="C583" s="237">
        <v>1</v>
      </c>
      <c r="D583" s="230">
        <v>0</v>
      </c>
      <c r="E583" s="230">
        <v>0</v>
      </c>
      <c r="F583" s="230">
        <v>0</v>
      </c>
      <c r="G583" s="242">
        <v>0</v>
      </c>
      <c r="H583" s="243">
        <v>0</v>
      </c>
      <c r="I583" s="230">
        <v>0</v>
      </c>
      <c r="J583" s="230">
        <v>0</v>
      </c>
      <c r="K583" s="242">
        <v>0</v>
      </c>
      <c r="L583" s="243">
        <v>0</v>
      </c>
      <c r="M583" s="230">
        <v>0</v>
      </c>
      <c r="N583" s="230">
        <v>0</v>
      </c>
      <c r="O583" s="242">
        <v>0</v>
      </c>
      <c r="P583" s="243">
        <v>0</v>
      </c>
      <c r="Q583" s="230">
        <v>0</v>
      </c>
      <c r="R583" s="230">
        <v>0</v>
      </c>
      <c r="S583" s="242">
        <v>0</v>
      </c>
      <c r="T583" s="243">
        <v>0</v>
      </c>
      <c r="U583" s="230">
        <v>0</v>
      </c>
      <c r="V583" s="230">
        <v>0</v>
      </c>
      <c r="W583" s="242">
        <v>0</v>
      </c>
      <c r="X583" s="243">
        <v>0</v>
      </c>
      <c r="Y583" s="230">
        <v>0</v>
      </c>
      <c r="Z583" s="230">
        <v>0</v>
      </c>
      <c r="AA583" s="230">
        <v>0</v>
      </c>
      <c r="AB583" s="243">
        <f t="shared" si="44"/>
        <v>0</v>
      </c>
      <c r="AC583" s="230">
        <f t="shared" si="44"/>
        <v>0</v>
      </c>
      <c r="AD583" s="230">
        <f t="shared" si="44"/>
        <v>0</v>
      </c>
      <c r="AE583" s="230">
        <f t="shared" si="43"/>
        <v>0</v>
      </c>
      <c r="AF583" s="237">
        <f t="shared" si="45"/>
        <v>1</v>
      </c>
    </row>
    <row r="584" spans="2:32" hidden="1" outlineLevel="1" x14ac:dyDescent="0.25">
      <c r="B584" s="232" t="s">
        <v>935</v>
      </c>
      <c r="C584" s="237">
        <v>1</v>
      </c>
      <c r="D584" s="230">
        <v>0</v>
      </c>
      <c r="E584" s="230">
        <v>0</v>
      </c>
      <c r="F584" s="230">
        <v>0</v>
      </c>
      <c r="G584" s="242">
        <v>0</v>
      </c>
      <c r="H584" s="243">
        <v>0</v>
      </c>
      <c r="I584" s="230">
        <v>0</v>
      </c>
      <c r="J584" s="230">
        <v>0</v>
      </c>
      <c r="K584" s="242">
        <v>0</v>
      </c>
      <c r="L584" s="243">
        <v>0</v>
      </c>
      <c r="M584" s="230">
        <v>0</v>
      </c>
      <c r="N584" s="230">
        <v>0</v>
      </c>
      <c r="O584" s="242">
        <v>0</v>
      </c>
      <c r="P584" s="243">
        <v>0</v>
      </c>
      <c r="Q584" s="230">
        <v>0</v>
      </c>
      <c r="R584" s="230">
        <v>0</v>
      </c>
      <c r="S584" s="242">
        <v>0</v>
      </c>
      <c r="T584" s="243">
        <v>0</v>
      </c>
      <c r="U584" s="230">
        <v>0</v>
      </c>
      <c r="V584" s="230">
        <v>0</v>
      </c>
      <c r="W584" s="242">
        <v>0</v>
      </c>
      <c r="X584" s="243">
        <v>0</v>
      </c>
      <c r="Y584" s="230">
        <v>0</v>
      </c>
      <c r="Z584" s="230">
        <v>0</v>
      </c>
      <c r="AA584" s="230">
        <v>0</v>
      </c>
      <c r="AB584" s="243">
        <f t="shared" si="44"/>
        <v>0</v>
      </c>
      <c r="AC584" s="230">
        <f t="shared" si="44"/>
        <v>0</v>
      </c>
      <c r="AD584" s="230">
        <f t="shared" si="44"/>
        <v>0</v>
      </c>
      <c r="AE584" s="230">
        <f t="shared" si="44"/>
        <v>0</v>
      </c>
      <c r="AF584" s="237">
        <f t="shared" si="45"/>
        <v>1</v>
      </c>
    </row>
    <row r="585" spans="2:32" hidden="1" outlineLevel="1" x14ac:dyDescent="0.25">
      <c r="B585" s="232" t="s">
        <v>936</v>
      </c>
      <c r="C585" s="237">
        <v>1</v>
      </c>
      <c r="D585" s="230">
        <v>0</v>
      </c>
      <c r="E585" s="230">
        <v>0</v>
      </c>
      <c r="F585" s="230">
        <v>0</v>
      </c>
      <c r="G585" s="242">
        <v>0</v>
      </c>
      <c r="H585" s="243">
        <v>0</v>
      </c>
      <c r="I585" s="230">
        <v>0</v>
      </c>
      <c r="J585" s="230">
        <v>0</v>
      </c>
      <c r="K585" s="242">
        <v>0</v>
      </c>
      <c r="L585" s="243">
        <v>0</v>
      </c>
      <c r="M585" s="230">
        <v>0</v>
      </c>
      <c r="N585" s="230">
        <v>0</v>
      </c>
      <c r="O585" s="242">
        <v>0</v>
      </c>
      <c r="P585" s="243">
        <v>0</v>
      </c>
      <c r="Q585" s="230">
        <v>0</v>
      </c>
      <c r="R585" s="230">
        <v>0</v>
      </c>
      <c r="S585" s="242">
        <v>0</v>
      </c>
      <c r="T585" s="243">
        <v>0</v>
      </c>
      <c r="U585" s="230">
        <v>0</v>
      </c>
      <c r="V585" s="230">
        <v>0</v>
      </c>
      <c r="W585" s="242">
        <v>0</v>
      </c>
      <c r="X585" s="243">
        <v>0</v>
      </c>
      <c r="Y585" s="230">
        <v>0</v>
      </c>
      <c r="Z585" s="230">
        <v>0</v>
      </c>
      <c r="AA585" s="230">
        <v>0</v>
      </c>
      <c r="AB585" s="243">
        <f t="shared" ref="AB585:AE648" si="48">D585+H585+L585+P585+T585+X585</f>
        <v>0</v>
      </c>
      <c r="AC585" s="230">
        <f t="shared" si="48"/>
        <v>0</v>
      </c>
      <c r="AD585" s="230">
        <f t="shared" si="48"/>
        <v>0</v>
      </c>
      <c r="AE585" s="230">
        <f t="shared" si="48"/>
        <v>0</v>
      </c>
      <c r="AF585" s="237">
        <f t="shared" ref="AF585:AF648" si="49">C585+AB585+AC585+AD585+AE585</f>
        <v>1</v>
      </c>
    </row>
    <row r="586" spans="2:32" hidden="1" outlineLevel="1" x14ac:dyDescent="0.25">
      <c r="B586" s="232" t="s">
        <v>937</v>
      </c>
      <c r="C586" s="237">
        <v>1</v>
      </c>
      <c r="D586" s="230">
        <v>0</v>
      </c>
      <c r="E586" s="230">
        <v>0</v>
      </c>
      <c r="F586" s="230">
        <v>0</v>
      </c>
      <c r="G586" s="242">
        <v>0</v>
      </c>
      <c r="H586" s="243">
        <v>0</v>
      </c>
      <c r="I586" s="230">
        <v>0</v>
      </c>
      <c r="J586" s="230">
        <v>0</v>
      </c>
      <c r="K586" s="242">
        <v>0</v>
      </c>
      <c r="L586" s="243">
        <v>0</v>
      </c>
      <c r="M586" s="230">
        <v>0</v>
      </c>
      <c r="N586" s="230">
        <v>0</v>
      </c>
      <c r="O586" s="242">
        <v>0</v>
      </c>
      <c r="P586" s="243">
        <v>0</v>
      </c>
      <c r="Q586" s="230">
        <v>0</v>
      </c>
      <c r="R586" s="230">
        <v>0</v>
      </c>
      <c r="S586" s="242">
        <v>0</v>
      </c>
      <c r="T586" s="243">
        <v>0</v>
      </c>
      <c r="U586" s="230">
        <v>0</v>
      </c>
      <c r="V586" s="230">
        <v>0</v>
      </c>
      <c r="W586" s="242">
        <v>0</v>
      </c>
      <c r="X586" s="243">
        <v>0</v>
      </c>
      <c r="Y586" s="230">
        <v>0</v>
      </c>
      <c r="Z586" s="230">
        <v>0</v>
      </c>
      <c r="AA586" s="230">
        <v>0</v>
      </c>
      <c r="AB586" s="243">
        <f t="shared" si="48"/>
        <v>0</v>
      </c>
      <c r="AC586" s="230">
        <f t="shared" si="48"/>
        <v>0</v>
      </c>
      <c r="AD586" s="230">
        <f t="shared" si="48"/>
        <v>0</v>
      </c>
      <c r="AE586" s="230">
        <f t="shared" si="48"/>
        <v>0</v>
      </c>
      <c r="AF586" s="237">
        <f t="shared" si="49"/>
        <v>1</v>
      </c>
    </row>
    <row r="587" spans="2:32" hidden="1" outlineLevel="1" x14ac:dyDescent="0.25">
      <c r="B587" s="232" t="s">
        <v>938</v>
      </c>
      <c r="C587" s="237">
        <v>1</v>
      </c>
      <c r="D587" s="230">
        <v>0</v>
      </c>
      <c r="E587" s="230">
        <v>0</v>
      </c>
      <c r="F587" s="230">
        <v>0</v>
      </c>
      <c r="G587" s="242">
        <v>0</v>
      </c>
      <c r="H587" s="243">
        <v>0</v>
      </c>
      <c r="I587" s="230">
        <v>0</v>
      </c>
      <c r="J587" s="230">
        <v>0</v>
      </c>
      <c r="K587" s="242">
        <v>0</v>
      </c>
      <c r="L587" s="243">
        <v>0</v>
      </c>
      <c r="M587" s="230">
        <v>0</v>
      </c>
      <c r="N587" s="230">
        <v>0</v>
      </c>
      <c r="O587" s="242">
        <v>0</v>
      </c>
      <c r="P587" s="243">
        <v>0</v>
      </c>
      <c r="Q587" s="230">
        <v>0</v>
      </c>
      <c r="R587" s="230">
        <v>0</v>
      </c>
      <c r="S587" s="242">
        <v>0</v>
      </c>
      <c r="T587" s="243">
        <v>0</v>
      </c>
      <c r="U587" s="230">
        <v>0</v>
      </c>
      <c r="V587" s="230">
        <v>0</v>
      </c>
      <c r="W587" s="242">
        <v>0</v>
      </c>
      <c r="X587" s="243">
        <v>0</v>
      </c>
      <c r="Y587" s="230">
        <v>0</v>
      </c>
      <c r="Z587" s="230">
        <v>0</v>
      </c>
      <c r="AA587" s="230">
        <v>0</v>
      </c>
      <c r="AB587" s="243">
        <f t="shared" si="48"/>
        <v>0</v>
      </c>
      <c r="AC587" s="230">
        <f t="shared" si="48"/>
        <v>0</v>
      </c>
      <c r="AD587" s="230">
        <f t="shared" si="48"/>
        <v>0</v>
      </c>
      <c r="AE587" s="230">
        <f t="shared" si="48"/>
        <v>0</v>
      </c>
      <c r="AF587" s="237">
        <f t="shared" si="49"/>
        <v>1</v>
      </c>
    </row>
    <row r="588" spans="2:32" hidden="1" outlineLevel="1" x14ac:dyDescent="0.25">
      <c r="B588" s="232" t="s">
        <v>939</v>
      </c>
      <c r="C588" s="237">
        <v>1</v>
      </c>
      <c r="D588" s="230">
        <v>0</v>
      </c>
      <c r="E588" s="230">
        <v>0</v>
      </c>
      <c r="F588" s="230">
        <v>0</v>
      </c>
      <c r="G588" s="242">
        <v>0</v>
      </c>
      <c r="H588" s="243">
        <v>0</v>
      </c>
      <c r="I588" s="230">
        <v>0</v>
      </c>
      <c r="J588" s="230">
        <v>0</v>
      </c>
      <c r="K588" s="242">
        <v>0</v>
      </c>
      <c r="L588" s="243">
        <v>0</v>
      </c>
      <c r="M588" s="230">
        <v>0</v>
      </c>
      <c r="N588" s="230">
        <v>0</v>
      </c>
      <c r="O588" s="242">
        <v>0</v>
      </c>
      <c r="P588" s="243">
        <v>0</v>
      </c>
      <c r="Q588" s="230">
        <v>0</v>
      </c>
      <c r="R588" s="230">
        <v>0</v>
      </c>
      <c r="S588" s="242">
        <v>0</v>
      </c>
      <c r="T588" s="243">
        <v>0</v>
      </c>
      <c r="U588" s="230">
        <v>0</v>
      </c>
      <c r="V588" s="230">
        <v>0</v>
      </c>
      <c r="W588" s="242">
        <v>0</v>
      </c>
      <c r="X588" s="243">
        <v>0</v>
      </c>
      <c r="Y588" s="230">
        <v>0</v>
      </c>
      <c r="Z588" s="230">
        <v>0</v>
      </c>
      <c r="AA588" s="230">
        <v>0</v>
      </c>
      <c r="AB588" s="243">
        <f t="shared" si="48"/>
        <v>0</v>
      </c>
      <c r="AC588" s="230">
        <f t="shared" si="48"/>
        <v>0</v>
      </c>
      <c r="AD588" s="230">
        <f t="shared" si="48"/>
        <v>0</v>
      </c>
      <c r="AE588" s="230">
        <f t="shared" si="48"/>
        <v>0</v>
      </c>
      <c r="AF588" s="237">
        <f t="shared" si="49"/>
        <v>1</v>
      </c>
    </row>
    <row r="589" spans="2:32" hidden="1" outlineLevel="1" x14ac:dyDescent="0.25">
      <c r="B589" s="232" t="s">
        <v>940</v>
      </c>
      <c r="C589" s="237">
        <v>1</v>
      </c>
      <c r="D589" s="230">
        <v>0</v>
      </c>
      <c r="E589" s="230">
        <v>0</v>
      </c>
      <c r="F589" s="230">
        <v>0</v>
      </c>
      <c r="G589" s="242">
        <v>0</v>
      </c>
      <c r="H589" s="243">
        <v>0</v>
      </c>
      <c r="I589" s="230">
        <v>0</v>
      </c>
      <c r="J589" s="230">
        <v>0</v>
      </c>
      <c r="K589" s="242">
        <v>0</v>
      </c>
      <c r="L589" s="243">
        <v>0</v>
      </c>
      <c r="M589" s="230">
        <v>0</v>
      </c>
      <c r="N589" s="230">
        <v>0</v>
      </c>
      <c r="O589" s="242">
        <v>0</v>
      </c>
      <c r="P589" s="243">
        <v>0</v>
      </c>
      <c r="Q589" s="230">
        <v>0</v>
      </c>
      <c r="R589" s="230">
        <v>0</v>
      </c>
      <c r="S589" s="242">
        <v>0</v>
      </c>
      <c r="T589" s="243">
        <v>0</v>
      </c>
      <c r="U589" s="230">
        <v>0</v>
      </c>
      <c r="V589" s="230">
        <v>0</v>
      </c>
      <c r="W589" s="242">
        <v>0</v>
      </c>
      <c r="X589" s="243">
        <v>0</v>
      </c>
      <c r="Y589" s="230">
        <v>0</v>
      </c>
      <c r="Z589" s="230">
        <v>0</v>
      </c>
      <c r="AA589" s="230">
        <v>0</v>
      </c>
      <c r="AB589" s="243">
        <f t="shared" si="48"/>
        <v>0</v>
      </c>
      <c r="AC589" s="230">
        <f t="shared" si="48"/>
        <v>0</v>
      </c>
      <c r="AD589" s="230">
        <f t="shared" si="48"/>
        <v>0</v>
      </c>
      <c r="AE589" s="230">
        <f t="shared" si="48"/>
        <v>0</v>
      </c>
      <c r="AF589" s="237">
        <f t="shared" si="49"/>
        <v>1</v>
      </c>
    </row>
    <row r="590" spans="2:32" hidden="1" outlineLevel="1" x14ac:dyDescent="0.25">
      <c r="B590" s="232" t="s">
        <v>941</v>
      </c>
      <c r="C590" s="237">
        <v>1</v>
      </c>
      <c r="D590" s="230">
        <v>0</v>
      </c>
      <c r="E590" s="230">
        <v>0</v>
      </c>
      <c r="F590" s="230">
        <v>0</v>
      </c>
      <c r="G590" s="242">
        <v>0</v>
      </c>
      <c r="H590" s="243">
        <v>0</v>
      </c>
      <c r="I590" s="230">
        <v>0</v>
      </c>
      <c r="J590" s="230">
        <v>0</v>
      </c>
      <c r="K590" s="242">
        <v>0</v>
      </c>
      <c r="L590" s="243">
        <v>0</v>
      </c>
      <c r="M590" s="230">
        <v>0</v>
      </c>
      <c r="N590" s="230">
        <v>0</v>
      </c>
      <c r="O590" s="242">
        <v>0</v>
      </c>
      <c r="P590" s="243">
        <v>0</v>
      </c>
      <c r="Q590" s="230">
        <v>0</v>
      </c>
      <c r="R590" s="230">
        <v>0</v>
      </c>
      <c r="S590" s="242">
        <v>0</v>
      </c>
      <c r="T590" s="243">
        <v>0</v>
      </c>
      <c r="U590" s="230">
        <v>0</v>
      </c>
      <c r="V590" s="230">
        <v>0</v>
      </c>
      <c r="W590" s="242">
        <v>0</v>
      </c>
      <c r="X590" s="243">
        <v>0</v>
      </c>
      <c r="Y590" s="230">
        <v>0</v>
      </c>
      <c r="Z590" s="230">
        <v>0</v>
      </c>
      <c r="AA590" s="230">
        <v>0</v>
      </c>
      <c r="AB590" s="243">
        <f t="shared" si="48"/>
        <v>0</v>
      </c>
      <c r="AC590" s="230">
        <f t="shared" si="48"/>
        <v>0</v>
      </c>
      <c r="AD590" s="230">
        <f t="shared" si="48"/>
        <v>0</v>
      </c>
      <c r="AE590" s="230">
        <f t="shared" si="48"/>
        <v>0</v>
      </c>
      <c r="AF590" s="237">
        <f t="shared" si="49"/>
        <v>1</v>
      </c>
    </row>
    <row r="591" spans="2:32" hidden="1" outlineLevel="1" x14ac:dyDescent="0.25">
      <c r="B591" s="232" t="s">
        <v>942</v>
      </c>
      <c r="C591" s="237">
        <v>1</v>
      </c>
      <c r="D591" s="230">
        <v>0</v>
      </c>
      <c r="E591" s="230">
        <v>0</v>
      </c>
      <c r="F591" s="230">
        <v>0</v>
      </c>
      <c r="G591" s="242">
        <v>0</v>
      </c>
      <c r="H591" s="243">
        <v>0</v>
      </c>
      <c r="I591" s="230">
        <v>0</v>
      </c>
      <c r="J591" s="230">
        <v>0</v>
      </c>
      <c r="K591" s="242">
        <v>0</v>
      </c>
      <c r="L591" s="243">
        <v>0</v>
      </c>
      <c r="M591" s="230">
        <v>0</v>
      </c>
      <c r="N591" s="230">
        <v>0</v>
      </c>
      <c r="O591" s="242">
        <v>0</v>
      </c>
      <c r="P591" s="243">
        <v>0</v>
      </c>
      <c r="Q591" s="230">
        <v>0</v>
      </c>
      <c r="R591" s="230">
        <v>0</v>
      </c>
      <c r="S591" s="242">
        <v>0</v>
      </c>
      <c r="T591" s="243">
        <v>0</v>
      </c>
      <c r="U591" s="230">
        <v>0</v>
      </c>
      <c r="V591" s="230">
        <v>0</v>
      </c>
      <c r="W591" s="242">
        <v>0</v>
      </c>
      <c r="X591" s="243">
        <v>0</v>
      </c>
      <c r="Y591" s="230">
        <v>0</v>
      </c>
      <c r="Z591" s="230">
        <v>0</v>
      </c>
      <c r="AA591" s="230">
        <v>0</v>
      </c>
      <c r="AB591" s="243">
        <f t="shared" si="48"/>
        <v>0</v>
      </c>
      <c r="AC591" s="230">
        <f t="shared" si="48"/>
        <v>0</v>
      </c>
      <c r="AD591" s="230">
        <f t="shared" si="48"/>
        <v>0</v>
      </c>
      <c r="AE591" s="230">
        <f t="shared" si="48"/>
        <v>0</v>
      </c>
      <c r="AF591" s="237">
        <f t="shared" si="49"/>
        <v>1</v>
      </c>
    </row>
    <row r="592" spans="2:32" hidden="1" outlineLevel="1" x14ac:dyDescent="0.25">
      <c r="B592" s="232" t="s">
        <v>943</v>
      </c>
      <c r="C592" s="237">
        <v>1</v>
      </c>
      <c r="D592" s="230">
        <v>0</v>
      </c>
      <c r="E592" s="230">
        <v>0</v>
      </c>
      <c r="F592" s="230">
        <v>0</v>
      </c>
      <c r="G592" s="242">
        <v>0</v>
      </c>
      <c r="H592" s="243">
        <v>0</v>
      </c>
      <c r="I592" s="230">
        <v>0</v>
      </c>
      <c r="J592" s="230">
        <v>0</v>
      </c>
      <c r="K592" s="242">
        <v>0</v>
      </c>
      <c r="L592" s="243">
        <v>0</v>
      </c>
      <c r="M592" s="230">
        <v>0</v>
      </c>
      <c r="N592" s="230">
        <v>0</v>
      </c>
      <c r="O592" s="242">
        <v>0</v>
      </c>
      <c r="P592" s="243">
        <v>0</v>
      </c>
      <c r="Q592" s="230">
        <v>0</v>
      </c>
      <c r="R592" s="230">
        <v>0</v>
      </c>
      <c r="S592" s="242">
        <v>0</v>
      </c>
      <c r="T592" s="243">
        <v>0</v>
      </c>
      <c r="U592" s="230">
        <v>0</v>
      </c>
      <c r="V592" s="230">
        <v>0</v>
      </c>
      <c r="W592" s="242">
        <v>0</v>
      </c>
      <c r="X592" s="243">
        <v>0</v>
      </c>
      <c r="Y592" s="230">
        <v>0</v>
      </c>
      <c r="Z592" s="230">
        <v>0</v>
      </c>
      <c r="AA592" s="230">
        <v>0</v>
      </c>
      <c r="AB592" s="243">
        <f t="shared" si="48"/>
        <v>0</v>
      </c>
      <c r="AC592" s="230">
        <f t="shared" si="48"/>
        <v>0</v>
      </c>
      <c r="AD592" s="230">
        <f t="shared" si="48"/>
        <v>0</v>
      </c>
      <c r="AE592" s="230">
        <f t="shared" si="48"/>
        <v>0</v>
      </c>
      <c r="AF592" s="237">
        <f t="shared" si="49"/>
        <v>1</v>
      </c>
    </row>
    <row r="593" spans="2:32" hidden="1" outlineLevel="1" x14ac:dyDescent="0.25">
      <c r="B593" s="232" t="s">
        <v>944</v>
      </c>
      <c r="C593" s="237">
        <v>1</v>
      </c>
      <c r="D593" s="230">
        <v>0</v>
      </c>
      <c r="E593" s="230">
        <v>0</v>
      </c>
      <c r="F593" s="230">
        <v>0</v>
      </c>
      <c r="G593" s="242">
        <v>0</v>
      </c>
      <c r="H593" s="243">
        <v>0</v>
      </c>
      <c r="I593" s="230">
        <v>0</v>
      </c>
      <c r="J593" s="230">
        <v>0</v>
      </c>
      <c r="K593" s="242">
        <v>0</v>
      </c>
      <c r="L593" s="243">
        <v>0</v>
      </c>
      <c r="M593" s="230">
        <v>0</v>
      </c>
      <c r="N593" s="230">
        <v>0</v>
      </c>
      <c r="O593" s="242">
        <v>0</v>
      </c>
      <c r="P593" s="243">
        <v>0</v>
      </c>
      <c r="Q593" s="230">
        <v>0</v>
      </c>
      <c r="R593" s="230">
        <v>0</v>
      </c>
      <c r="S593" s="242">
        <v>0</v>
      </c>
      <c r="T593" s="243">
        <v>0</v>
      </c>
      <c r="U593" s="230">
        <v>0</v>
      </c>
      <c r="V593" s="230">
        <v>0</v>
      </c>
      <c r="W593" s="242">
        <v>0</v>
      </c>
      <c r="X593" s="243">
        <v>0</v>
      </c>
      <c r="Y593" s="230">
        <v>0</v>
      </c>
      <c r="Z593" s="230">
        <v>0</v>
      </c>
      <c r="AA593" s="230">
        <v>0</v>
      </c>
      <c r="AB593" s="243">
        <f t="shared" si="48"/>
        <v>0</v>
      </c>
      <c r="AC593" s="230">
        <f t="shared" si="48"/>
        <v>0</v>
      </c>
      <c r="AD593" s="230">
        <f t="shared" si="48"/>
        <v>0</v>
      </c>
      <c r="AE593" s="230">
        <f t="shared" si="48"/>
        <v>0</v>
      </c>
      <c r="AF593" s="237">
        <f t="shared" si="49"/>
        <v>1</v>
      </c>
    </row>
    <row r="594" spans="2:32" hidden="1" outlineLevel="1" x14ac:dyDescent="0.25">
      <c r="B594" s="232" t="s">
        <v>945</v>
      </c>
      <c r="C594" s="237">
        <v>1</v>
      </c>
      <c r="D594" s="230">
        <v>0</v>
      </c>
      <c r="E594" s="230">
        <v>0</v>
      </c>
      <c r="F594" s="230">
        <v>0</v>
      </c>
      <c r="G594" s="242">
        <v>0</v>
      </c>
      <c r="H594" s="243">
        <v>0</v>
      </c>
      <c r="I594" s="230">
        <v>0</v>
      </c>
      <c r="J594" s="230">
        <v>0</v>
      </c>
      <c r="K594" s="242">
        <v>0</v>
      </c>
      <c r="L594" s="243">
        <v>0</v>
      </c>
      <c r="M594" s="230">
        <v>0</v>
      </c>
      <c r="N594" s="230">
        <v>0</v>
      </c>
      <c r="O594" s="242">
        <v>0</v>
      </c>
      <c r="P594" s="243">
        <v>0</v>
      </c>
      <c r="Q594" s="230">
        <v>0</v>
      </c>
      <c r="R594" s="230">
        <v>0</v>
      </c>
      <c r="S594" s="242">
        <v>0</v>
      </c>
      <c r="T594" s="243">
        <v>0</v>
      </c>
      <c r="U594" s="230">
        <v>0</v>
      </c>
      <c r="V594" s="230">
        <v>0</v>
      </c>
      <c r="W594" s="242">
        <v>0</v>
      </c>
      <c r="X594" s="243">
        <v>0</v>
      </c>
      <c r="Y594" s="230">
        <v>0</v>
      </c>
      <c r="Z594" s="230">
        <v>0</v>
      </c>
      <c r="AA594" s="230">
        <v>0</v>
      </c>
      <c r="AB594" s="243">
        <f t="shared" si="48"/>
        <v>0</v>
      </c>
      <c r="AC594" s="230">
        <f t="shared" si="48"/>
        <v>0</v>
      </c>
      <c r="AD594" s="230">
        <f t="shared" si="48"/>
        <v>0</v>
      </c>
      <c r="AE594" s="230">
        <f t="shared" si="48"/>
        <v>0</v>
      </c>
      <c r="AF594" s="237">
        <f t="shared" si="49"/>
        <v>1</v>
      </c>
    </row>
    <row r="595" spans="2:32" hidden="1" outlineLevel="1" x14ac:dyDescent="0.25">
      <c r="B595" s="232" t="s">
        <v>946</v>
      </c>
      <c r="C595" s="237">
        <v>1</v>
      </c>
      <c r="D595" s="230">
        <v>0</v>
      </c>
      <c r="E595" s="230">
        <v>0</v>
      </c>
      <c r="F595" s="230">
        <v>0</v>
      </c>
      <c r="G595" s="242">
        <v>0</v>
      </c>
      <c r="H595" s="243">
        <v>0</v>
      </c>
      <c r="I595" s="230">
        <v>0</v>
      </c>
      <c r="J595" s="230">
        <v>0</v>
      </c>
      <c r="K595" s="242">
        <v>0</v>
      </c>
      <c r="L595" s="243">
        <v>0</v>
      </c>
      <c r="M595" s="230">
        <v>0</v>
      </c>
      <c r="N595" s="230">
        <v>0</v>
      </c>
      <c r="O595" s="242">
        <v>0</v>
      </c>
      <c r="P595" s="243">
        <v>0</v>
      </c>
      <c r="Q595" s="230">
        <v>0</v>
      </c>
      <c r="R595" s="230">
        <v>0</v>
      </c>
      <c r="S595" s="242">
        <v>0</v>
      </c>
      <c r="T595" s="243">
        <v>0</v>
      </c>
      <c r="U595" s="230">
        <v>0</v>
      </c>
      <c r="V595" s="230">
        <v>0</v>
      </c>
      <c r="W595" s="242">
        <v>0</v>
      </c>
      <c r="X595" s="243">
        <v>0</v>
      </c>
      <c r="Y595" s="230">
        <v>0</v>
      </c>
      <c r="Z595" s="230">
        <v>0</v>
      </c>
      <c r="AA595" s="230">
        <v>0</v>
      </c>
      <c r="AB595" s="243">
        <f t="shared" si="48"/>
        <v>0</v>
      </c>
      <c r="AC595" s="230">
        <f t="shared" si="48"/>
        <v>0</v>
      </c>
      <c r="AD595" s="230">
        <f t="shared" si="48"/>
        <v>0</v>
      </c>
      <c r="AE595" s="230">
        <f t="shared" si="48"/>
        <v>0</v>
      </c>
      <c r="AF595" s="237">
        <f t="shared" si="49"/>
        <v>1</v>
      </c>
    </row>
    <row r="596" spans="2:32" hidden="1" outlineLevel="1" x14ac:dyDescent="0.25">
      <c r="B596" s="232" t="s">
        <v>947</v>
      </c>
      <c r="C596" s="237">
        <v>1</v>
      </c>
      <c r="D596" s="230">
        <v>0</v>
      </c>
      <c r="E596" s="230">
        <v>0</v>
      </c>
      <c r="F596" s="230">
        <v>0</v>
      </c>
      <c r="G596" s="242">
        <v>0</v>
      </c>
      <c r="H596" s="243">
        <v>0</v>
      </c>
      <c r="I596" s="230">
        <v>0</v>
      </c>
      <c r="J596" s="230">
        <v>0</v>
      </c>
      <c r="K596" s="242">
        <v>0</v>
      </c>
      <c r="L596" s="243">
        <v>0</v>
      </c>
      <c r="M596" s="230">
        <v>0</v>
      </c>
      <c r="N596" s="230">
        <v>0</v>
      </c>
      <c r="O596" s="242">
        <v>0</v>
      </c>
      <c r="P596" s="243">
        <v>0</v>
      </c>
      <c r="Q596" s="230">
        <v>0</v>
      </c>
      <c r="R596" s="230">
        <v>0</v>
      </c>
      <c r="S596" s="242">
        <v>0</v>
      </c>
      <c r="T596" s="243">
        <v>0</v>
      </c>
      <c r="U596" s="230">
        <v>0</v>
      </c>
      <c r="V596" s="230">
        <v>0</v>
      </c>
      <c r="W596" s="242">
        <v>0</v>
      </c>
      <c r="X596" s="243">
        <v>0</v>
      </c>
      <c r="Y596" s="230">
        <v>0</v>
      </c>
      <c r="Z596" s="230">
        <v>0</v>
      </c>
      <c r="AA596" s="230">
        <v>0</v>
      </c>
      <c r="AB596" s="243">
        <f t="shared" si="48"/>
        <v>0</v>
      </c>
      <c r="AC596" s="230">
        <f t="shared" si="48"/>
        <v>0</v>
      </c>
      <c r="AD596" s="230">
        <f t="shared" si="48"/>
        <v>0</v>
      </c>
      <c r="AE596" s="230">
        <f t="shared" si="48"/>
        <v>0</v>
      </c>
      <c r="AF596" s="237">
        <f t="shared" si="49"/>
        <v>1</v>
      </c>
    </row>
    <row r="597" spans="2:32" hidden="1" outlineLevel="1" x14ac:dyDescent="0.25">
      <c r="B597" s="232" t="s">
        <v>948</v>
      </c>
      <c r="C597" s="237">
        <v>1</v>
      </c>
      <c r="D597" s="230">
        <v>0</v>
      </c>
      <c r="E597" s="230">
        <v>0</v>
      </c>
      <c r="F597" s="230">
        <v>0</v>
      </c>
      <c r="G597" s="242">
        <v>0</v>
      </c>
      <c r="H597" s="243">
        <v>0</v>
      </c>
      <c r="I597" s="230">
        <v>0</v>
      </c>
      <c r="J597" s="230">
        <v>0</v>
      </c>
      <c r="K597" s="242">
        <v>0</v>
      </c>
      <c r="L597" s="243">
        <v>0</v>
      </c>
      <c r="M597" s="230">
        <v>0</v>
      </c>
      <c r="N597" s="230">
        <v>0</v>
      </c>
      <c r="O597" s="242">
        <v>0</v>
      </c>
      <c r="P597" s="243">
        <v>0</v>
      </c>
      <c r="Q597" s="230">
        <v>0</v>
      </c>
      <c r="R597" s="230">
        <v>0</v>
      </c>
      <c r="S597" s="242">
        <v>0</v>
      </c>
      <c r="T597" s="243">
        <v>0</v>
      </c>
      <c r="U597" s="230">
        <v>0</v>
      </c>
      <c r="V597" s="230">
        <v>0</v>
      </c>
      <c r="W597" s="242">
        <v>0</v>
      </c>
      <c r="X597" s="243">
        <v>0</v>
      </c>
      <c r="Y597" s="230">
        <v>0</v>
      </c>
      <c r="Z597" s="230">
        <v>0</v>
      </c>
      <c r="AA597" s="230">
        <v>0</v>
      </c>
      <c r="AB597" s="243">
        <f t="shared" si="48"/>
        <v>0</v>
      </c>
      <c r="AC597" s="230">
        <f t="shared" si="48"/>
        <v>0</v>
      </c>
      <c r="AD597" s="230">
        <f t="shared" si="48"/>
        <v>0</v>
      </c>
      <c r="AE597" s="230">
        <f t="shared" si="48"/>
        <v>0</v>
      </c>
      <c r="AF597" s="237">
        <f t="shared" si="49"/>
        <v>1</v>
      </c>
    </row>
    <row r="598" spans="2:32" hidden="1" outlineLevel="1" x14ac:dyDescent="0.25">
      <c r="B598" s="232" t="s">
        <v>949</v>
      </c>
      <c r="C598" s="237">
        <v>1</v>
      </c>
      <c r="D598" s="230">
        <v>0</v>
      </c>
      <c r="E598" s="230">
        <v>0</v>
      </c>
      <c r="F598" s="230">
        <v>0</v>
      </c>
      <c r="G598" s="242">
        <v>0</v>
      </c>
      <c r="H598" s="243">
        <v>0</v>
      </c>
      <c r="I598" s="230">
        <v>0</v>
      </c>
      <c r="J598" s="230">
        <v>0</v>
      </c>
      <c r="K598" s="242">
        <v>0</v>
      </c>
      <c r="L598" s="243">
        <v>0</v>
      </c>
      <c r="M598" s="230">
        <v>0</v>
      </c>
      <c r="N598" s="230">
        <v>0</v>
      </c>
      <c r="O598" s="242">
        <v>0</v>
      </c>
      <c r="P598" s="243">
        <v>0</v>
      </c>
      <c r="Q598" s="230">
        <v>0</v>
      </c>
      <c r="R598" s="230">
        <v>0</v>
      </c>
      <c r="S598" s="242">
        <v>0</v>
      </c>
      <c r="T598" s="243">
        <v>0</v>
      </c>
      <c r="U598" s="230">
        <v>0</v>
      </c>
      <c r="V598" s="230">
        <v>0</v>
      </c>
      <c r="W598" s="242">
        <v>0</v>
      </c>
      <c r="X598" s="243">
        <v>0</v>
      </c>
      <c r="Y598" s="230">
        <v>0</v>
      </c>
      <c r="Z598" s="230">
        <v>0</v>
      </c>
      <c r="AA598" s="230">
        <v>0</v>
      </c>
      <c r="AB598" s="243">
        <f t="shared" si="48"/>
        <v>0</v>
      </c>
      <c r="AC598" s="230">
        <f t="shared" si="48"/>
        <v>0</v>
      </c>
      <c r="AD598" s="230">
        <f t="shared" si="48"/>
        <v>0</v>
      </c>
      <c r="AE598" s="230">
        <f t="shared" si="48"/>
        <v>0</v>
      </c>
      <c r="AF598" s="237">
        <f t="shared" si="49"/>
        <v>1</v>
      </c>
    </row>
    <row r="599" spans="2:32" hidden="1" outlineLevel="1" x14ac:dyDescent="0.25">
      <c r="B599" s="232" t="s">
        <v>950</v>
      </c>
      <c r="C599" s="237">
        <v>1</v>
      </c>
      <c r="D599" s="230">
        <v>0</v>
      </c>
      <c r="E599" s="230">
        <v>0</v>
      </c>
      <c r="F599" s="230">
        <v>0</v>
      </c>
      <c r="G599" s="242">
        <v>0</v>
      </c>
      <c r="H599" s="243">
        <v>0</v>
      </c>
      <c r="I599" s="230">
        <v>0</v>
      </c>
      <c r="J599" s="230">
        <v>0</v>
      </c>
      <c r="K599" s="242">
        <v>0</v>
      </c>
      <c r="L599" s="243">
        <v>0</v>
      </c>
      <c r="M599" s="230">
        <v>0</v>
      </c>
      <c r="N599" s="230">
        <v>0</v>
      </c>
      <c r="O599" s="242">
        <v>0</v>
      </c>
      <c r="P599" s="243">
        <v>0</v>
      </c>
      <c r="Q599" s="230">
        <v>0</v>
      </c>
      <c r="R599" s="230">
        <v>0</v>
      </c>
      <c r="S599" s="242">
        <v>0</v>
      </c>
      <c r="T599" s="243">
        <v>0</v>
      </c>
      <c r="U599" s="230">
        <v>0</v>
      </c>
      <c r="V599" s="230">
        <v>0</v>
      </c>
      <c r="W599" s="242">
        <v>0</v>
      </c>
      <c r="X599" s="243">
        <v>0</v>
      </c>
      <c r="Y599" s="230">
        <v>0</v>
      </c>
      <c r="Z599" s="230">
        <v>0</v>
      </c>
      <c r="AA599" s="230">
        <v>0</v>
      </c>
      <c r="AB599" s="243">
        <f t="shared" si="48"/>
        <v>0</v>
      </c>
      <c r="AC599" s="230">
        <f t="shared" si="48"/>
        <v>0</v>
      </c>
      <c r="AD599" s="230">
        <f t="shared" si="48"/>
        <v>0</v>
      </c>
      <c r="AE599" s="230">
        <f t="shared" si="48"/>
        <v>0</v>
      </c>
      <c r="AF599" s="237">
        <f t="shared" si="49"/>
        <v>1</v>
      </c>
    </row>
    <row r="600" spans="2:32" hidden="1" outlineLevel="1" x14ac:dyDescent="0.25">
      <c r="B600" s="232" t="s">
        <v>951</v>
      </c>
      <c r="C600" s="237">
        <v>1</v>
      </c>
      <c r="D600" s="230">
        <v>0</v>
      </c>
      <c r="E600" s="230">
        <v>0</v>
      </c>
      <c r="F600" s="230">
        <v>0</v>
      </c>
      <c r="G600" s="242">
        <v>0</v>
      </c>
      <c r="H600" s="243">
        <v>0</v>
      </c>
      <c r="I600" s="230">
        <v>0</v>
      </c>
      <c r="J600" s="230">
        <v>0</v>
      </c>
      <c r="K600" s="242">
        <v>0</v>
      </c>
      <c r="L600" s="243">
        <v>0</v>
      </c>
      <c r="M600" s="230">
        <v>0</v>
      </c>
      <c r="N600" s="230">
        <v>0</v>
      </c>
      <c r="O600" s="242">
        <v>0</v>
      </c>
      <c r="P600" s="243">
        <v>0</v>
      </c>
      <c r="Q600" s="230">
        <v>0</v>
      </c>
      <c r="R600" s="230">
        <v>0</v>
      </c>
      <c r="S600" s="242">
        <v>0</v>
      </c>
      <c r="T600" s="243">
        <v>0</v>
      </c>
      <c r="U600" s="230">
        <v>0</v>
      </c>
      <c r="V600" s="230">
        <v>0</v>
      </c>
      <c r="W600" s="242">
        <v>0</v>
      </c>
      <c r="X600" s="243">
        <v>0</v>
      </c>
      <c r="Y600" s="230">
        <v>0</v>
      </c>
      <c r="Z600" s="230">
        <v>0</v>
      </c>
      <c r="AA600" s="230">
        <v>0</v>
      </c>
      <c r="AB600" s="243">
        <f t="shared" si="48"/>
        <v>0</v>
      </c>
      <c r="AC600" s="230">
        <f t="shared" si="48"/>
        <v>0</v>
      </c>
      <c r="AD600" s="230">
        <f t="shared" si="48"/>
        <v>0</v>
      </c>
      <c r="AE600" s="230">
        <f t="shared" si="48"/>
        <v>0</v>
      </c>
      <c r="AF600" s="237">
        <f t="shared" si="49"/>
        <v>1</v>
      </c>
    </row>
    <row r="601" spans="2:32" hidden="1" outlineLevel="1" x14ac:dyDescent="0.25">
      <c r="B601" s="232" t="s">
        <v>952</v>
      </c>
      <c r="C601" s="237">
        <v>1</v>
      </c>
      <c r="D601" s="230">
        <v>0</v>
      </c>
      <c r="E601" s="230">
        <v>0</v>
      </c>
      <c r="F601" s="230">
        <v>0</v>
      </c>
      <c r="G601" s="242">
        <v>0</v>
      </c>
      <c r="H601" s="243">
        <v>0</v>
      </c>
      <c r="I601" s="230">
        <v>0</v>
      </c>
      <c r="J601" s="230">
        <v>0</v>
      </c>
      <c r="K601" s="242">
        <v>0</v>
      </c>
      <c r="L601" s="243">
        <v>0</v>
      </c>
      <c r="M601" s="230">
        <v>0</v>
      </c>
      <c r="N601" s="230">
        <v>0</v>
      </c>
      <c r="O601" s="242">
        <v>0</v>
      </c>
      <c r="P601" s="243">
        <v>0</v>
      </c>
      <c r="Q601" s="230">
        <v>0</v>
      </c>
      <c r="R601" s="230">
        <v>0</v>
      </c>
      <c r="S601" s="242">
        <v>0</v>
      </c>
      <c r="T601" s="243">
        <v>0</v>
      </c>
      <c r="U601" s="230">
        <v>0</v>
      </c>
      <c r="V601" s="230">
        <v>0</v>
      </c>
      <c r="W601" s="242">
        <v>0</v>
      </c>
      <c r="X601" s="243">
        <v>0</v>
      </c>
      <c r="Y601" s="230">
        <v>0</v>
      </c>
      <c r="Z601" s="230">
        <v>0</v>
      </c>
      <c r="AA601" s="230">
        <v>0</v>
      </c>
      <c r="AB601" s="243">
        <f t="shared" si="48"/>
        <v>0</v>
      </c>
      <c r="AC601" s="230">
        <f t="shared" si="48"/>
        <v>0</v>
      </c>
      <c r="AD601" s="230">
        <f t="shared" si="48"/>
        <v>0</v>
      </c>
      <c r="AE601" s="230">
        <f t="shared" si="48"/>
        <v>0</v>
      </c>
      <c r="AF601" s="237">
        <f t="shared" si="49"/>
        <v>1</v>
      </c>
    </row>
    <row r="602" spans="2:32" hidden="1" outlineLevel="1" x14ac:dyDescent="0.25">
      <c r="B602" s="232" t="s">
        <v>953</v>
      </c>
      <c r="C602" s="237">
        <v>1</v>
      </c>
      <c r="D602" s="230">
        <v>0</v>
      </c>
      <c r="E602" s="230">
        <v>0</v>
      </c>
      <c r="F602" s="230">
        <v>0</v>
      </c>
      <c r="G602" s="242">
        <v>0</v>
      </c>
      <c r="H602" s="243">
        <v>0</v>
      </c>
      <c r="I602" s="230">
        <v>0</v>
      </c>
      <c r="J602" s="230">
        <v>0</v>
      </c>
      <c r="K602" s="242">
        <v>0</v>
      </c>
      <c r="L602" s="243">
        <v>0</v>
      </c>
      <c r="M602" s="230">
        <v>0</v>
      </c>
      <c r="N602" s="230">
        <v>0</v>
      </c>
      <c r="O602" s="242">
        <v>0</v>
      </c>
      <c r="P602" s="243">
        <v>0</v>
      </c>
      <c r="Q602" s="230">
        <v>0</v>
      </c>
      <c r="R602" s="230">
        <v>0</v>
      </c>
      <c r="S602" s="242">
        <v>0</v>
      </c>
      <c r="T602" s="243">
        <v>0</v>
      </c>
      <c r="U602" s="230">
        <v>0</v>
      </c>
      <c r="V602" s="230">
        <v>0</v>
      </c>
      <c r="W602" s="242">
        <v>0</v>
      </c>
      <c r="X602" s="243">
        <v>0</v>
      </c>
      <c r="Y602" s="230">
        <v>0</v>
      </c>
      <c r="Z602" s="230">
        <v>0</v>
      </c>
      <c r="AA602" s="230">
        <v>0</v>
      </c>
      <c r="AB602" s="243">
        <f t="shared" si="48"/>
        <v>0</v>
      </c>
      <c r="AC602" s="230">
        <f t="shared" si="48"/>
        <v>0</v>
      </c>
      <c r="AD602" s="230">
        <f t="shared" si="48"/>
        <v>0</v>
      </c>
      <c r="AE602" s="230">
        <f t="shared" si="48"/>
        <v>0</v>
      </c>
      <c r="AF602" s="237">
        <f t="shared" si="49"/>
        <v>1</v>
      </c>
    </row>
    <row r="603" spans="2:32" hidden="1" outlineLevel="1" x14ac:dyDescent="0.25">
      <c r="B603" s="232" t="s">
        <v>954</v>
      </c>
      <c r="C603" s="237">
        <v>1</v>
      </c>
      <c r="D603" s="230">
        <v>0</v>
      </c>
      <c r="E603" s="230">
        <v>0</v>
      </c>
      <c r="F603" s="230">
        <v>0</v>
      </c>
      <c r="G603" s="242">
        <v>0</v>
      </c>
      <c r="H603" s="243">
        <v>0</v>
      </c>
      <c r="I603" s="230">
        <v>0</v>
      </c>
      <c r="J603" s="230">
        <v>0</v>
      </c>
      <c r="K603" s="242">
        <v>0</v>
      </c>
      <c r="L603" s="243">
        <v>0</v>
      </c>
      <c r="M603" s="230">
        <v>0</v>
      </c>
      <c r="N603" s="230">
        <v>0</v>
      </c>
      <c r="O603" s="242">
        <v>0</v>
      </c>
      <c r="P603" s="243">
        <v>0</v>
      </c>
      <c r="Q603" s="230">
        <v>0</v>
      </c>
      <c r="R603" s="230">
        <v>0</v>
      </c>
      <c r="S603" s="242">
        <v>0</v>
      </c>
      <c r="T603" s="243">
        <v>0</v>
      </c>
      <c r="U603" s="230">
        <v>0</v>
      </c>
      <c r="V603" s="230">
        <v>0</v>
      </c>
      <c r="W603" s="242">
        <v>0</v>
      </c>
      <c r="X603" s="243">
        <v>0</v>
      </c>
      <c r="Y603" s="230">
        <v>0</v>
      </c>
      <c r="Z603" s="230">
        <v>0</v>
      </c>
      <c r="AA603" s="230">
        <v>0</v>
      </c>
      <c r="AB603" s="243">
        <f t="shared" si="48"/>
        <v>0</v>
      </c>
      <c r="AC603" s="230">
        <f t="shared" si="48"/>
        <v>0</v>
      </c>
      <c r="AD603" s="230">
        <f t="shared" si="48"/>
        <v>0</v>
      </c>
      <c r="AE603" s="230">
        <f t="shared" si="48"/>
        <v>0</v>
      </c>
      <c r="AF603" s="237">
        <f t="shared" si="49"/>
        <v>1</v>
      </c>
    </row>
    <row r="604" spans="2:32" hidden="1" outlineLevel="1" x14ac:dyDescent="0.25">
      <c r="B604" s="232" t="s">
        <v>955</v>
      </c>
      <c r="C604" s="237">
        <v>1</v>
      </c>
      <c r="D604" s="230">
        <v>0</v>
      </c>
      <c r="E604" s="230">
        <v>0</v>
      </c>
      <c r="F604" s="230">
        <v>0</v>
      </c>
      <c r="G604" s="242">
        <v>0</v>
      </c>
      <c r="H604" s="243">
        <v>0</v>
      </c>
      <c r="I604" s="230">
        <v>0</v>
      </c>
      <c r="J604" s="230">
        <v>0</v>
      </c>
      <c r="K604" s="242">
        <v>0</v>
      </c>
      <c r="L604" s="243">
        <v>0</v>
      </c>
      <c r="M604" s="230">
        <v>0</v>
      </c>
      <c r="N604" s="230">
        <v>0</v>
      </c>
      <c r="O604" s="242">
        <v>0</v>
      </c>
      <c r="P604" s="243">
        <v>0</v>
      </c>
      <c r="Q604" s="230">
        <v>0</v>
      </c>
      <c r="R604" s="230">
        <v>0</v>
      </c>
      <c r="S604" s="242">
        <v>0</v>
      </c>
      <c r="T604" s="243">
        <v>0</v>
      </c>
      <c r="U604" s="230">
        <v>0</v>
      </c>
      <c r="V604" s="230">
        <v>0</v>
      </c>
      <c r="W604" s="242">
        <v>0</v>
      </c>
      <c r="X604" s="243">
        <v>0</v>
      </c>
      <c r="Y604" s="230">
        <v>0</v>
      </c>
      <c r="Z604" s="230">
        <v>0</v>
      </c>
      <c r="AA604" s="230">
        <v>0</v>
      </c>
      <c r="AB604" s="243">
        <f t="shared" si="48"/>
        <v>0</v>
      </c>
      <c r="AC604" s="230">
        <f t="shared" si="48"/>
        <v>0</v>
      </c>
      <c r="AD604" s="230">
        <f t="shared" si="48"/>
        <v>0</v>
      </c>
      <c r="AE604" s="230">
        <f t="shared" si="48"/>
        <v>0</v>
      </c>
      <c r="AF604" s="237">
        <f t="shared" si="49"/>
        <v>1</v>
      </c>
    </row>
    <row r="605" spans="2:32" hidden="1" outlineLevel="1" x14ac:dyDescent="0.25">
      <c r="B605" s="232" t="s">
        <v>956</v>
      </c>
      <c r="C605" s="237">
        <v>1</v>
      </c>
      <c r="D605" s="230">
        <v>0</v>
      </c>
      <c r="E605" s="230">
        <v>0</v>
      </c>
      <c r="F605" s="230">
        <v>0</v>
      </c>
      <c r="G605" s="242">
        <v>0</v>
      </c>
      <c r="H605" s="243">
        <v>0</v>
      </c>
      <c r="I605" s="230">
        <v>0</v>
      </c>
      <c r="J605" s="230">
        <v>0</v>
      </c>
      <c r="K605" s="242">
        <v>0</v>
      </c>
      <c r="L605" s="243">
        <v>0</v>
      </c>
      <c r="M605" s="230">
        <v>0</v>
      </c>
      <c r="N605" s="230">
        <v>0</v>
      </c>
      <c r="O605" s="242">
        <v>0</v>
      </c>
      <c r="P605" s="243">
        <v>0</v>
      </c>
      <c r="Q605" s="230">
        <v>0</v>
      </c>
      <c r="R605" s="230">
        <v>0</v>
      </c>
      <c r="S605" s="242">
        <v>0</v>
      </c>
      <c r="T605" s="243">
        <v>0</v>
      </c>
      <c r="U605" s="230">
        <v>0</v>
      </c>
      <c r="V605" s="230">
        <v>0</v>
      </c>
      <c r="W605" s="242">
        <v>0</v>
      </c>
      <c r="X605" s="243">
        <v>0</v>
      </c>
      <c r="Y605" s="230">
        <v>0</v>
      </c>
      <c r="Z605" s="230">
        <v>0</v>
      </c>
      <c r="AA605" s="230">
        <v>0</v>
      </c>
      <c r="AB605" s="243">
        <f t="shared" si="48"/>
        <v>0</v>
      </c>
      <c r="AC605" s="230">
        <f t="shared" si="48"/>
        <v>0</v>
      </c>
      <c r="AD605" s="230">
        <f t="shared" si="48"/>
        <v>0</v>
      </c>
      <c r="AE605" s="230">
        <f t="shared" si="48"/>
        <v>0</v>
      </c>
      <c r="AF605" s="237">
        <f t="shared" si="49"/>
        <v>1</v>
      </c>
    </row>
    <row r="606" spans="2:32" hidden="1" outlineLevel="1" x14ac:dyDescent="0.25">
      <c r="B606" s="232" t="s">
        <v>957</v>
      </c>
      <c r="C606" s="237">
        <v>1</v>
      </c>
      <c r="D606" s="230">
        <v>0</v>
      </c>
      <c r="E606" s="230">
        <v>0</v>
      </c>
      <c r="F606" s="230">
        <v>0</v>
      </c>
      <c r="G606" s="242">
        <v>0</v>
      </c>
      <c r="H606" s="243">
        <v>0</v>
      </c>
      <c r="I606" s="230">
        <v>0</v>
      </c>
      <c r="J606" s="230">
        <v>0</v>
      </c>
      <c r="K606" s="242">
        <v>0</v>
      </c>
      <c r="L606" s="243">
        <v>0</v>
      </c>
      <c r="M606" s="230">
        <v>0</v>
      </c>
      <c r="N606" s="230">
        <v>0</v>
      </c>
      <c r="O606" s="242">
        <v>0</v>
      </c>
      <c r="P606" s="243">
        <v>0</v>
      </c>
      <c r="Q606" s="230">
        <v>0</v>
      </c>
      <c r="R606" s="230">
        <v>0</v>
      </c>
      <c r="S606" s="242">
        <v>0</v>
      </c>
      <c r="T606" s="243">
        <v>0</v>
      </c>
      <c r="U606" s="230">
        <v>0</v>
      </c>
      <c r="V606" s="230">
        <v>0</v>
      </c>
      <c r="W606" s="242">
        <v>0</v>
      </c>
      <c r="X606" s="243">
        <v>0</v>
      </c>
      <c r="Y606" s="230">
        <v>0</v>
      </c>
      <c r="Z606" s="230">
        <v>0</v>
      </c>
      <c r="AA606" s="230">
        <v>0</v>
      </c>
      <c r="AB606" s="243">
        <f t="shared" si="48"/>
        <v>0</v>
      </c>
      <c r="AC606" s="230">
        <f t="shared" si="48"/>
        <v>0</v>
      </c>
      <c r="AD606" s="230">
        <f t="shared" si="48"/>
        <v>0</v>
      </c>
      <c r="AE606" s="230">
        <f t="shared" si="48"/>
        <v>0</v>
      </c>
      <c r="AF606" s="237">
        <f t="shared" si="49"/>
        <v>1</v>
      </c>
    </row>
    <row r="607" spans="2:32" hidden="1" outlineLevel="1" x14ac:dyDescent="0.25">
      <c r="B607" s="232" t="s">
        <v>958</v>
      </c>
      <c r="C607" s="237">
        <v>1</v>
      </c>
      <c r="D607" s="230">
        <v>0</v>
      </c>
      <c r="E607" s="230">
        <v>0</v>
      </c>
      <c r="F607" s="230">
        <v>0</v>
      </c>
      <c r="G607" s="242">
        <v>0</v>
      </c>
      <c r="H607" s="243">
        <v>0</v>
      </c>
      <c r="I607" s="230">
        <v>0</v>
      </c>
      <c r="J607" s="230">
        <v>0</v>
      </c>
      <c r="K607" s="242">
        <v>0</v>
      </c>
      <c r="L607" s="243">
        <v>0</v>
      </c>
      <c r="M607" s="230">
        <v>0</v>
      </c>
      <c r="N607" s="230">
        <v>0</v>
      </c>
      <c r="O607" s="242">
        <v>0</v>
      </c>
      <c r="P607" s="243">
        <v>0</v>
      </c>
      <c r="Q607" s="230">
        <v>0</v>
      </c>
      <c r="R607" s="230">
        <v>0</v>
      </c>
      <c r="S607" s="242">
        <v>0</v>
      </c>
      <c r="T607" s="243">
        <v>0</v>
      </c>
      <c r="U607" s="230">
        <v>0</v>
      </c>
      <c r="V607" s="230">
        <v>0</v>
      </c>
      <c r="W607" s="242">
        <v>0</v>
      </c>
      <c r="X607" s="243">
        <v>0</v>
      </c>
      <c r="Y607" s="230">
        <v>0</v>
      </c>
      <c r="Z607" s="230">
        <v>0</v>
      </c>
      <c r="AA607" s="230">
        <v>0</v>
      </c>
      <c r="AB607" s="243">
        <f t="shared" si="48"/>
        <v>0</v>
      </c>
      <c r="AC607" s="230">
        <f t="shared" si="48"/>
        <v>0</v>
      </c>
      <c r="AD607" s="230">
        <f t="shared" si="48"/>
        <v>0</v>
      </c>
      <c r="AE607" s="230">
        <f t="shared" si="48"/>
        <v>0</v>
      </c>
      <c r="AF607" s="237">
        <f t="shared" si="49"/>
        <v>1</v>
      </c>
    </row>
    <row r="608" spans="2:32" hidden="1" outlineLevel="1" x14ac:dyDescent="0.25">
      <c r="B608" s="232" t="s">
        <v>959</v>
      </c>
      <c r="C608" s="237">
        <v>1</v>
      </c>
      <c r="D608" s="230">
        <v>0</v>
      </c>
      <c r="E608" s="230">
        <v>0</v>
      </c>
      <c r="F608" s="230">
        <v>0</v>
      </c>
      <c r="G608" s="242">
        <v>0</v>
      </c>
      <c r="H608" s="243">
        <v>0</v>
      </c>
      <c r="I608" s="230">
        <v>0</v>
      </c>
      <c r="J608" s="230">
        <v>0</v>
      </c>
      <c r="K608" s="242">
        <v>0</v>
      </c>
      <c r="L608" s="243">
        <v>0</v>
      </c>
      <c r="M608" s="230">
        <v>0</v>
      </c>
      <c r="N608" s="230">
        <v>0</v>
      </c>
      <c r="O608" s="242">
        <v>0</v>
      </c>
      <c r="P608" s="243">
        <v>0</v>
      </c>
      <c r="Q608" s="230">
        <v>0</v>
      </c>
      <c r="R608" s="230">
        <v>0</v>
      </c>
      <c r="S608" s="242">
        <v>0</v>
      </c>
      <c r="T608" s="243">
        <v>0</v>
      </c>
      <c r="U608" s="230">
        <v>0</v>
      </c>
      <c r="V608" s="230">
        <v>0</v>
      </c>
      <c r="W608" s="242">
        <v>0</v>
      </c>
      <c r="X608" s="243">
        <v>0</v>
      </c>
      <c r="Y608" s="230">
        <v>0</v>
      </c>
      <c r="Z608" s="230">
        <v>0</v>
      </c>
      <c r="AA608" s="230">
        <v>0</v>
      </c>
      <c r="AB608" s="243">
        <f t="shared" si="48"/>
        <v>0</v>
      </c>
      <c r="AC608" s="230">
        <f t="shared" si="48"/>
        <v>0</v>
      </c>
      <c r="AD608" s="230">
        <f t="shared" si="48"/>
        <v>0</v>
      </c>
      <c r="AE608" s="230">
        <f t="shared" si="48"/>
        <v>0</v>
      </c>
      <c r="AF608" s="237">
        <f t="shared" si="49"/>
        <v>1</v>
      </c>
    </row>
    <row r="609" spans="2:32" hidden="1" outlineLevel="1" x14ac:dyDescent="0.25">
      <c r="B609" s="232" t="s">
        <v>960</v>
      </c>
      <c r="C609" s="237">
        <v>1</v>
      </c>
      <c r="D609" s="230">
        <v>0</v>
      </c>
      <c r="E609" s="230">
        <v>0</v>
      </c>
      <c r="F609" s="230">
        <v>0</v>
      </c>
      <c r="G609" s="242">
        <v>0</v>
      </c>
      <c r="H609" s="243">
        <v>0</v>
      </c>
      <c r="I609" s="230">
        <v>0</v>
      </c>
      <c r="J609" s="230">
        <v>0</v>
      </c>
      <c r="K609" s="242">
        <v>0</v>
      </c>
      <c r="L609" s="243">
        <v>0</v>
      </c>
      <c r="M609" s="230">
        <v>0</v>
      </c>
      <c r="N609" s="230">
        <v>0</v>
      </c>
      <c r="O609" s="242">
        <v>0</v>
      </c>
      <c r="P609" s="243">
        <v>0</v>
      </c>
      <c r="Q609" s="230">
        <v>0</v>
      </c>
      <c r="R609" s="230">
        <v>0</v>
      </c>
      <c r="S609" s="242">
        <v>0</v>
      </c>
      <c r="T609" s="243">
        <v>0</v>
      </c>
      <c r="U609" s="230">
        <v>0</v>
      </c>
      <c r="V609" s="230">
        <v>0</v>
      </c>
      <c r="W609" s="242">
        <v>0</v>
      </c>
      <c r="X609" s="243">
        <v>0</v>
      </c>
      <c r="Y609" s="230">
        <v>0</v>
      </c>
      <c r="Z609" s="230">
        <v>0</v>
      </c>
      <c r="AA609" s="230">
        <v>0</v>
      </c>
      <c r="AB609" s="243">
        <f t="shared" si="48"/>
        <v>0</v>
      </c>
      <c r="AC609" s="230">
        <f t="shared" si="48"/>
        <v>0</v>
      </c>
      <c r="AD609" s="230">
        <f t="shared" si="48"/>
        <v>0</v>
      </c>
      <c r="AE609" s="230">
        <f t="shared" si="48"/>
        <v>0</v>
      </c>
      <c r="AF609" s="237">
        <f t="shared" si="49"/>
        <v>1</v>
      </c>
    </row>
    <row r="610" spans="2:32" hidden="1" outlineLevel="1" x14ac:dyDescent="0.25">
      <c r="B610" s="232" t="s">
        <v>961</v>
      </c>
      <c r="C610" s="237">
        <v>1</v>
      </c>
      <c r="D610" s="230">
        <v>0</v>
      </c>
      <c r="E610" s="230">
        <v>0</v>
      </c>
      <c r="F610" s="230">
        <v>0</v>
      </c>
      <c r="G610" s="242">
        <v>0</v>
      </c>
      <c r="H610" s="243">
        <v>0</v>
      </c>
      <c r="I610" s="230">
        <v>0</v>
      </c>
      <c r="J610" s="230">
        <v>0</v>
      </c>
      <c r="K610" s="242">
        <v>0</v>
      </c>
      <c r="L610" s="243">
        <v>0</v>
      </c>
      <c r="M610" s="230">
        <v>0</v>
      </c>
      <c r="N610" s="230">
        <v>0</v>
      </c>
      <c r="O610" s="242">
        <v>0</v>
      </c>
      <c r="P610" s="243">
        <v>0</v>
      </c>
      <c r="Q610" s="230">
        <v>0</v>
      </c>
      <c r="R610" s="230">
        <v>0</v>
      </c>
      <c r="S610" s="242">
        <v>0</v>
      </c>
      <c r="T610" s="243">
        <v>0</v>
      </c>
      <c r="U610" s="230">
        <v>0</v>
      </c>
      <c r="V610" s="230">
        <v>0</v>
      </c>
      <c r="W610" s="242">
        <v>0</v>
      </c>
      <c r="X610" s="243">
        <v>0</v>
      </c>
      <c r="Y610" s="230">
        <v>0</v>
      </c>
      <c r="Z610" s="230">
        <v>0</v>
      </c>
      <c r="AA610" s="230">
        <v>0</v>
      </c>
      <c r="AB610" s="243">
        <f t="shared" si="48"/>
        <v>0</v>
      </c>
      <c r="AC610" s="230">
        <f t="shared" si="48"/>
        <v>0</v>
      </c>
      <c r="AD610" s="230">
        <f t="shared" si="48"/>
        <v>0</v>
      </c>
      <c r="AE610" s="230">
        <f t="shared" si="48"/>
        <v>0</v>
      </c>
      <c r="AF610" s="237">
        <f t="shared" si="49"/>
        <v>1</v>
      </c>
    </row>
    <row r="611" spans="2:32" hidden="1" outlineLevel="1" x14ac:dyDescent="0.25">
      <c r="B611" s="232" t="s">
        <v>962</v>
      </c>
      <c r="C611" s="237">
        <v>1</v>
      </c>
      <c r="D611" s="230">
        <v>0</v>
      </c>
      <c r="E611" s="230">
        <v>0</v>
      </c>
      <c r="F611" s="230">
        <v>0</v>
      </c>
      <c r="G611" s="242">
        <v>0</v>
      </c>
      <c r="H611" s="243">
        <v>0</v>
      </c>
      <c r="I611" s="230">
        <v>0</v>
      </c>
      <c r="J611" s="230">
        <v>0</v>
      </c>
      <c r="K611" s="242">
        <v>0</v>
      </c>
      <c r="L611" s="243">
        <v>0</v>
      </c>
      <c r="M611" s="230">
        <v>0</v>
      </c>
      <c r="N611" s="230">
        <v>0</v>
      </c>
      <c r="O611" s="242">
        <v>0</v>
      </c>
      <c r="P611" s="243">
        <v>0</v>
      </c>
      <c r="Q611" s="230">
        <v>0</v>
      </c>
      <c r="R611" s="230">
        <v>0</v>
      </c>
      <c r="S611" s="242">
        <v>0</v>
      </c>
      <c r="T611" s="243">
        <v>0</v>
      </c>
      <c r="U611" s="230">
        <v>0</v>
      </c>
      <c r="V611" s="230">
        <v>0</v>
      </c>
      <c r="W611" s="242">
        <v>0</v>
      </c>
      <c r="X611" s="243">
        <v>0</v>
      </c>
      <c r="Y611" s="230">
        <v>0</v>
      </c>
      <c r="Z611" s="230">
        <v>0</v>
      </c>
      <c r="AA611" s="230">
        <v>0</v>
      </c>
      <c r="AB611" s="243">
        <f t="shared" si="48"/>
        <v>0</v>
      </c>
      <c r="AC611" s="230">
        <f t="shared" si="48"/>
        <v>0</v>
      </c>
      <c r="AD611" s="230">
        <f t="shared" si="48"/>
        <v>0</v>
      </c>
      <c r="AE611" s="230">
        <f t="shared" si="48"/>
        <v>0</v>
      </c>
      <c r="AF611" s="237">
        <f t="shared" si="49"/>
        <v>1</v>
      </c>
    </row>
    <row r="612" spans="2:32" hidden="1" outlineLevel="1" x14ac:dyDescent="0.25">
      <c r="B612" s="232" t="s">
        <v>963</v>
      </c>
      <c r="C612" s="237">
        <v>1</v>
      </c>
      <c r="D612" s="230">
        <v>0</v>
      </c>
      <c r="E612" s="230">
        <v>0</v>
      </c>
      <c r="F612" s="230">
        <v>0</v>
      </c>
      <c r="G612" s="242">
        <v>0</v>
      </c>
      <c r="H612" s="243">
        <v>0</v>
      </c>
      <c r="I612" s="230">
        <v>0</v>
      </c>
      <c r="J612" s="230">
        <v>0</v>
      </c>
      <c r="K612" s="242">
        <v>0</v>
      </c>
      <c r="L612" s="243">
        <v>0</v>
      </c>
      <c r="M612" s="230">
        <v>0</v>
      </c>
      <c r="N612" s="230">
        <v>0</v>
      </c>
      <c r="O612" s="242">
        <v>0</v>
      </c>
      <c r="P612" s="243">
        <v>0</v>
      </c>
      <c r="Q612" s="230">
        <v>0</v>
      </c>
      <c r="R612" s="230">
        <v>0</v>
      </c>
      <c r="S612" s="242">
        <v>0</v>
      </c>
      <c r="T612" s="243">
        <v>0</v>
      </c>
      <c r="U612" s="230">
        <v>0</v>
      </c>
      <c r="V612" s="230">
        <v>0</v>
      </c>
      <c r="W612" s="242">
        <v>0</v>
      </c>
      <c r="X612" s="243">
        <v>0</v>
      </c>
      <c r="Y612" s="230">
        <v>0</v>
      </c>
      <c r="Z612" s="230">
        <v>0</v>
      </c>
      <c r="AA612" s="230">
        <v>0</v>
      </c>
      <c r="AB612" s="243">
        <f t="shared" si="48"/>
        <v>0</v>
      </c>
      <c r="AC612" s="230">
        <f t="shared" si="48"/>
        <v>0</v>
      </c>
      <c r="AD612" s="230">
        <f t="shared" si="48"/>
        <v>0</v>
      </c>
      <c r="AE612" s="230">
        <f t="shared" si="48"/>
        <v>0</v>
      </c>
      <c r="AF612" s="237">
        <f t="shared" si="49"/>
        <v>1</v>
      </c>
    </row>
    <row r="613" spans="2:32" hidden="1" outlineLevel="1" x14ac:dyDescent="0.25">
      <c r="B613" s="232" t="s">
        <v>964</v>
      </c>
      <c r="C613" s="237">
        <v>1</v>
      </c>
      <c r="D613" s="230">
        <v>0</v>
      </c>
      <c r="E613" s="230">
        <v>0</v>
      </c>
      <c r="F613" s="230">
        <v>0</v>
      </c>
      <c r="G613" s="242">
        <v>0</v>
      </c>
      <c r="H613" s="243">
        <v>0</v>
      </c>
      <c r="I613" s="230">
        <v>0</v>
      </c>
      <c r="J613" s="230">
        <v>0</v>
      </c>
      <c r="K613" s="242">
        <v>0</v>
      </c>
      <c r="L613" s="243">
        <v>0</v>
      </c>
      <c r="M613" s="230">
        <v>0</v>
      </c>
      <c r="N613" s="230">
        <v>0</v>
      </c>
      <c r="O613" s="242">
        <v>0</v>
      </c>
      <c r="P613" s="243">
        <v>0</v>
      </c>
      <c r="Q613" s="230">
        <v>0</v>
      </c>
      <c r="R613" s="230">
        <v>0</v>
      </c>
      <c r="S613" s="242">
        <v>0</v>
      </c>
      <c r="T613" s="243">
        <v>0</v>
      </c>
      <c r="U613" s="230">
        <v>0</v>
      </c>
      <c r="V613" s="230">
        <v>0</v>
      </c>
      <c r="W613" s="242">
        <v>0</v>
      </c>
      <c r="X613" s="243">
        <v>0</v>
      </c>
      <c r="Y613" s="230">
        <v>0</v>
      </c>
      <c r="Z613" s="230">
        <v>0</v>
      </c>
      <c r="AA613" s="230">
        <v>0</v>
      </c>
      <c r="AB613" s="243">
        <f t="shared" si="48"/>
        <v>0</v>
      </c>
      <c r="AC613" s="230">
        <f t="shared" si="48"/>
        <v>0</v>
      </c>
      <c r="AD613" s="230">
        <f t="shared" si="48"/>
        <v>0</v>
      </c>
      <c r="AE613" s="230">
        <f t="shared" si="48"/>
        <v>0</v>
      </c>
      <c r="AF613" s="237">
        <f t="shared" si="49"/>
        <v>1</v>
      </c>
    </row>
    <row r="614" spans="2:32" hidden="1" outlineLevel="1" x14ac:dyDescent="0.25">
      <c r="B614" s="232" t="s">
        <v>965</v>
      </c>
      <c r="C614" s="237">
        <v>1</v>
      </c>
      <c r="D614" s="230">
        <v>0</v>
      </c>
      <c r="E614" s="230">
        <v>0</v>
      </c>
      <c r="F614" s="230">
        <v>0</v>
      </c>
      <c r="G614" s="242">
        <v>0</v>
      </c>
      <c r="H614" s="243">
        <v>0</v>
      </c>
      <c r="I614" s="230">
        <v>0</v>
      </c>
      <c r="J614" s="230">
        <v>0</v>
      </c>
      <c r="K614" s="242">
        <v>0</v>
      </c>
      <c r="L614" s="243">
        <v>0</v>
      </c>
      <c r="M614" s="230">
        <v>0</v>
      </c>
      <c r="N614" s="230">
        <v>0</v>
      </c>
      <c r="O614" s="242">
        <v>0</v>
      </c>
      <c r="P614" s="243">
        <v>0</v>
      </c>
      <c r="Q614" s="230">
        <v>0</v>
      </c>
      <c r="R614" s="230">
        <v>0</v>
      </c>
      <c r="S614" s="242">
        <v>0</v>
      </c>
      <c r="T614" s="243">
        <v>0</v>
      </c>
      <c r="U614" s="230">
        <v>0</v>
      </c>
      <c r="V614" s="230">
        <v>0</v>
      </c>
      <c r="W614" s="242">
        <v>0</v>
      </c>
      <c r="X614" s="243">
        <v>0</v>
      </c>
      <c r="Y614" s="230">
        <v>0</v>
      </c>
      <c r="Z614" s="230">
        <v>0</v>
      </c>
      <c r="AA614" s="230">
        <v>0</v>
      </c>
      <c r="AB614" s="243">
        <f t="shared" si="48"/>
        <v>0</v>
      </c>
      <c r="AC614" s="230">
        <f t="shared" si="48"/>
        <v>0</v>
      </c>
      <c r="AD614" s="230">
        <f t="shared" si="48"/>
        <v>0</v>
      </c>
      <c r="AE614" s="230">
        <f t="shared" si="48"/>
        <v>0</v>
      </c>
      <c r="AF614" s="237">
        <f t="shared" si="49"/>
        <v>1</v>
      </c>
    </row>
    <row r="615" spans="2:32" hidden="1" outlineLevel="1" x14ac:dyDescent="0.25">
      <c r="B615" s="232" t="s">
        <v>966</v>
      </c>
      <c r="C615" s="237">
        <v>1</v>
      </c>
      <c r="D615" s="230">
        <v>0</v>
      </c>
      <c r="E615" s="230">
        <v>0</v>
      </c>
      <c r="F615" s="230">
        <v>0</v>
      </c>
      <c r="G615" s="242">
        <v>0</v>
      </c>
      <c r="H615" s="243">
        <v>0</v>
      </c>
      <c r="I615" s="230">
        <v>0</v>
      </c>
      <c r="J615" s="230">
        <v>0</v>
      </c>
      <c r="K615" s="242">
        <v>0</v>
      </c>
      <c r="L615" s="243">
        <v>0</v>
      </c>
      <c r="M615" s="230">
        <v>0</v>
      </c>
      <c r="N615" s="230">
        <v>0</v>
      </c>
      <c r="O615" s="242">
        <v>0</v>
      </c>
      <c r="P615" s="243">
        <v>0</v>
      </c>
      <c r="Q615" s="230">
        <v>0</v>
      </c>
      <c r="R615" s="230">
        <v>0</v>
      </c>
      <c r="S615" s="242">
        <v>0</v>
      </c>
      <c r="T615" s="243">
        <v>0</v>
      </c>
      <c r="U615" s="230">
        <v>0</v>
      </c>
      <c r="V615" s="230">
        <v>0</v>
      </c>
      <c r="W615" s="242">
        <v>0</v>
      </c>
      <c r="X615" s="243">
        <v>0</v>
      </c>
      <c r="Y615" s="230">
        <v>0</v>
      </c>
      <c r="Z615" s="230">
        <v>0</v>
      </c>
      <c r="AA615" s="230">
        <v>0</v>
      </c>
      <c r="AB615" s="243">
        <f t="shared" si="48"/>
        <v>0</v>
      </c>
      <c r="AC615" s="230">
        <f t="shared" si="48"/>
        <v>0</v>
      </c>
      <c r="AD615" s="230">
        <f t="shared" si="48"/>
        <v>0</v>
      </c>
      <c r="AE615" s="230">
        <f t="shared" si="48"/>
        <v>0</v>
      </c>
      <c r="AF615" s="237">
        <f t="shared" si="49"/>
        <v>1</v>
      </c>
    </row>
    <row r="616" spans="2:32" hidden="1" outlineLevel="1" x14ac:dyDescent="0.25">
      <c r="B616" s="232" t="s">
        <v>967</v>
      </c>
      <c r="C616" s="237">
        <v>1</v>
      </c>
      <c r="D616" s="230">
        <v>0</v>
      </c>
      <c r="E616" s="230">
        <v>0</v>
      </c>
      <c r="F616" s="230">
        <v>0</v>
      </c>
      <c r="G616" s="242">
        <v>0</v>
      </c>
      <c r="H616" s="243">
        <v>0</v>
      </c>
      <c r="I616" s="230">
        <v>0</v>
      </c>
      <c r="J616" s="230">
        <v>0</v>
      </c>
      <c r="K616" s="242">
        <v>0</v>
      </c>
      <c r="L616" s="243">
        <v>0</v>
      </c>
      <c r="M616" s="230">
        <v>0</v>
      </c>
      <c r="N616" s="230">
        <v>0</v>
      </c>
      <c r="O616" s="242">
        <v>0</v>
      </c>
      <c r="P616" s="243">
        <v>0</v>
      </c>
      <c r="Q616" s="230">
        <v>0</v>
      </c>
      <c r="R616" s="230">
        <v>0</v>
      </c>
      <c r="S616" s="242">
        <v>0</v>
      </c>
      <c r="T616" s="243">
        <v>0</v>
      </c>
      <c r="U616" s="230">
        <v>0</v>
      </c>
      <c r="V616" s="230">
        <v>0</v>
      </c>
      <c r="W616" s="242">
        <v>0</v>
      </c>
      <c r="X616" s="243">
        <v>0</v>
      </c>
      <c r="Y616" s="230">
        <v>0</v>
      </c>
      <c r="Z616" s="230">
        <v>0</v>
      </c>
      <c r="AA616" s="230">
        <v>0</v>
      </c>
      <c r="AB616" s="243">
        <f t="shared" si="48"/>
        <v>0</v>
      </c>
      <c r="AC616" s="230">
        <f t="shared" si="48"/>
        <v>0</v>
      </c>
      <c r="AD616" s="230">
        <f t="shared" si="48"/>
        <v>0</v>
      </c>
      <c r="AE616" s="230">
        <f t="shared" si="48"/>
        <v>0</v>
      </c>
      <c r="AF616" s="237">
        <f t="shared" si="49"/>
        <v>1</v>
      </c>
    </row>
    <row r="617" spans="2:32" hidden="1" outlineLevel="1" x14ac:dyDescent="0.25">
      <c r="B617" s="233" t="s">
        <v>968</v>
      </c>
      <c r="C617" s="237">
        <v>0</v>
      </c>
      <c r="D617" s="230">
        <v>1</v>
      </c>
      <c r="E617" s="230">
        <v>0</v>
      </c>
      <c r="F617" s="230">
        <v>0</v>
      </c>
      <c r="G617" s="242">
        <v>0</v>
      </c>
      <c r="H617" s="243">
        <v>0</v>
      </c>
      <c r="I617" s="230">
        <v>0</v>
      </c>
      <c r="J617" s="230">
        <v>0</v>
      </c>
      <c r="K617" s="242">
        <v>0</v>
      </c>
      <c r="L617" s="243">
        <v>0</v>
      </c>
      <c r="M617" s="230">
        <v>0</v>
      </c>
      <c r="N617" s="230">
        <v>0</v>
      </c>
      <c r="O617" s="242">
        <v>0</v>
      </c>
      <c r="P617" s="243">
        <v>0</v>
      </c>
      <c r="Q617" s="230">
        <v>0</v>
      </c>
      <c r="R617" s="230">
        <v>0</v>
      </c>
      <c r="S617" s="242">
        <v>0</v>
      </c>
      <c r="T617" s="243">
        <v>0</v>
      </c>
      <c r="U617" s="230">
        <v>0</v>
      </c>
      <c r="V617" s="230">
        <v>0</v>
      </c>
      <c r="W617" s="242">
        <v>0</v>
      </c>
      <c r="X617" s="243">
        <v>0</v>
      </c>
      <c r="Y617" s="230">
        <v>0</v>
      </c>
      <c r="Z617" s="230">
        <v>0</v>
      </c>
      <c r="AA617" s="230">
        <v>0</v>
      </c>
      <c r="AB617" s="243">
        <f t="shared" si="48"/>
        <v>1</v>
      </c>
      <c r="AC617" s="230">
        <f t="shared" si="48"/>
        <v>0</v>
      </c>
      <c r="AD617" s="230">
        <f t="shared" si="48"/>
        <v>0</v>
      </c>
      <c r="AE617" s="230">
        <f t="shared" si="48"/>
        <v>0</v>
      </c>
      <c r="AF617" s="237">
        <f t="shared" si="49"/>
        <v>1</v>
      </c>
    </row>
    <row r="618" spans="2:32" hidden="1" outlineLevel="1" x14ac:dyDescent="0.25">
      <c r="B618" s="232" t="s">
        <v>969</v>
      </c>
      <c r="C618" s="237">
        <v>1</v>
      </c>
      <c r="D618" s="230">
        <v>0</v>
      </c>
      <c r="E618" s="230">
        <v>0</v>
      </c>
      <c r="F618" s="230">
        <v>0</v>
      </c>
      <c r="G618" s="242">
        <v>0</v>
      </c>
      <c r="H618" s="243">
        <v>0</v>
      </c>
      <c r="I618" s="230">
        <v>0</v>
      </c>
      <c r="J618" s="230">
        <v>0</v>
      </c>
      <c r="K618" s="242">
        <v>0</v>
      </c>
      <c r="L618" s="243">
        <v>0</v>
      </c>
      <c r="M618" s="230">
        <v>0</v>
      </c>
      <c r="N618" s="230">
        <v>0</v>
      </c>
      <c r="O618" s="242">
        <v>0</v>
      </c>
      <c r="P618" s="243">
        <v>0</v>
      </c>
      <c r="Q618" s="230">
        <v>0</v>
      </c>
      <c r="R618" s="230">
        <v>0</v>
      </c>
      <c r="S618" s="242">
        <v>0</v>
      </c>
      <c r="T618" s="243">
        <v>0</v>
      </c>
      <c r="U618" s="230">
        <v>0</v>
      </c>
      <c r="V618" s="230">
        <v>0</v>
      </c>
      <c r="W618" s="242">
        <v>0</v>
      </c>
      <c r="X618" s="243">
        <v>0</v>
      </c>
      <c r="Y618" s="230">
        <v>0</v>
      </c>
      <c r="Z618" s="230">
        <v>0</v>
      </c>
      <c r="AA618" s="230">
        <v>0</v>
      </c>
      <c r="AB618" s="243">
        <f t="shared" si="48"/>
        <v>0</v>
      </c>
      <c r="AC618" s="230">
        <f t="shared" si="48"/>
        <v>0</v>
      </c>
      <c r="AD618" s="230">
        <f t="shared" si="48"/>
        <v>0</v>
      </c>
      <c r="AE618" s="230">
        <f t="shared" si="48"/>
        <v>0</v>
      </c>
      <c r="AF618" s="237">
        <f t="shared" si="49"/>
        <v>1</v>
      </c>
    </row>
    <row r="619" spans="2:32" hidden="1" outlineLevel="1" x14ac:dyDescent="0.25">
      <c r="B619" s="232" t="s">
        <v>970</v>
      </c>
      <c r="C619" s="237">
        <v>1</v>
      </c>
      <c r="D619" s="230">
        <v>0</v>
      </c>
      <c r="E619" s="230">
        <v>0</v>
      </c>
      <c r="F619" s="230">
        <v>0</v>
      </c>
      <c r="G619" s="242">
        <v>0</v>
      </c>
      <c r="H619" s="243">
        <v>0</v>
      </c>
      <c r="I619" s="230">
        <v>0</v>
      </c>
      <c r="J619" s="230">
        <v>0</v>
      </c>
      <c r="K619" s="242">
        <v>0</v>
      </c>
      <c r="L619" s="243">
        <v>0</v>
      </c>
      <c r="M619" s="230">
        <v>0</v>
      </c>
      <c r="N619" s="230">
        <v>0</v>
      </c>
      <c r="O619" s="242">
        <v>0</v>
      </c>
      <c r="P619" s="243">
        <v>0</v>
      </c>
      <c r="Q619" s="230">
        <v>0</v>
      </c>
      <c r="R619" s="230">
        <v>0</v>
      </c>
      <c r="S619" s="242">
        <v>0</v>
      </c>
      <c r="T619" s="243">
        <v>0</v>
      </c>
      <c r="U619" s="230">
        <v>0</v>
      </c>
      <c r="V619" s="230">
        <v>0</v>
      </c>
      <c r="W619" s="242">
        <v>0</v>
      </c>
      <c r="X619" s="243">
        <v>0</v>
      </c>
      <c r="Y619" s="230">
        <v>0</v>
      </c>
      <c r="Z619" s="230">
        <v>0</v>
      </c>
      <c r="AA619" s="230">
        <v>0</v>
      </c>
      <c r="AB619" s="243">
        <f t="shared" si="48"/>
        <v>0</v>
      </c>
      <c r="AC619" s="230">
        <f t="shared" si="48"/>
        <v>0</v>
      </c>
      <c r="AD619" s="230">
        <f t="shared" si="48"/>
        <v>0</v>
      </c>
      <c r="AE619" s="230">
        <f t="shared" si="48"/>
        <v>0</v>
      </c>
      <c r="AF619" s="237">
        <f t="shared" si="49"/>
        <v>1</v>
      </c>
    </row>
    <row r="620" spans="2:32" hidden="1" outlineLevel="1" x14ac:dyDescent="0.25">
      <c r="B620" s="232" t="s">
        <v>971</v>
      </c>
      <c r="C620" s="237">
        <v>1</v>
      </c>
      <c r="D620" s="230">
        <v>0</v>
      </c>
      <c r="E620" s="230">
        <v>0</v>
      </c>
      <c r="F620" s="230">
        <v>0</v>
      </c>
      <c r="G620" s="242">
        <v>0</v>
      </c>
      <c r="H620" s="243">
        <v>0</v>
      </c>
      <c r="I620" s="230">
        <v>0</v>
      </c>
      <c r="J620" s="230">
        <v>0</v>
      </c>
      <c r="K620" s="242">
        <v>0</v>
      </c>
      <c r="L620" s="243">
        <v>0</v>
      </c>
      <c r="M620" s="230">
        <v>0</v>
      </c>
      <c r="N620" s="230">
        <v>0</v>
      </c>
      <c r="O620" s="242">
        <v>0</v>
      </c>
      <c r="P620" s="243">
        <v>0</v>
      </c>
      <c r="Q620" s="230">
        <v>0</v>
      </c>
      <c r="R620" s="230">
        <v>0</v>
      </c>
      <c r="S620" s="242">
        <v>0</v>
      </c>
      <c r="T620" s="243">
        <v>0</v>
      </c>
      <c r="U620" s="230">
        <v>0</v>
      </c>
      <c r="V620" s="230">
        <v>0</v>
      </c>
      <c r="W620" s="242">
        <v>0</v>
      </c>
      <c r="X620" s="243">
        <v>0</v>
      </c>
      <c r="Y620" s="230">
        <v>0</v>
      </c>
      <c r="Z620" s="230">
        <v>0</v>
      </c>
      <c r="AA620" s="230">
        <v>0</v>
      </c>
      <c r="AB620" s="243">
        <f t="shared" si="48"/>
        <v>0</v>
      </c>
      <c r="AC620" s="230">
        <f t="shared" si="48"/>
        <v>0</v>
      </c>
      <c r="AD620" s="230">
        <f t="shared" si="48"/>
        <v>0</v>
      </c>
      <c r="AE620" s="230">
        <f t="shared" si="48"/>
        <v>0</v>
      </c>
      <c r="AF620" s="237">
        <f t="shared" si="49"/>
        <v>1</v>
      </c>
    </row>
    <row r="621" spans="2:32" hidden="1" outlineLevel="1" x14ac:dyDescent="0.25">
      <c r="B621" s="232" t="s">
        <v>972</v>
      </c>
      <c r="C621" s="237">
        <v>1</v>
      </c>
      <c r="D621" s="230">
        <v>0</v>
      </c>
      <c r="E621" s="230">
        <v>0</v>
      </c>
      <c r="F621" s="230">
        <v>0</v>
      </c>
      <c r="G621" s="242">
        <v>0</v>
      </c>
      <c r="H621" s="243">
        <v>0</v>
      </c>
      <c r="I621" s="230">
        <v>0</v>
      </c>
      <c r="J621" s="230">
        <v>0</v>
      </c>
      <c r="K621" s="242">
        <v>0</v>
      </c>
      <c r="L621" s="243">
        <v>0</v>
      </c>
      <c r="M621" s="230">
        <v>0</v>
      </c>
      <c r="N621" s="230">
        <v>0</v>
      </c>
      <c r="O621" s="242">
        <v>0</v>
      </c>
      <c r="P621" s="243">
        <v>0</v>
      </c>
      <c r="Q621" s="230">
        <v>0</v>
      </c>
      <c r="R621" s="230">
        <v>0</v>
      </c>
      <c r="S621" s="242">
        <v>0</v>
      </c>
      <c r="T621" s="243">
        <v>0</v>
      </c>
      <c r="U621" s="230">
        <v>0</v>
      </c>
      <c r="V621" s="230">
        <v>0</v>
      </c>
      <c r="W621" s="242">
        <v>0</v>
      </c>
      <c r="X621" s="243">
        <v>0</v>
      </c>
      <c r="Y621" s="230">
        <v>0</v>
      </c>
      <c r="Z621" s="230">
        <v>0</v>
      </c>
      <c r="AA621" s="230">
        <v>0</v>
      </c>
      <c r="AB621" s="243">
        <f t="shared" si="48"/>
        <v>0</v>
      </c>
      <c r="AC621" s="230">
        <f t="shared" si="48"/>
        <v>0</v>
      </c>
      <c r="AD621" s="230">
        <f t="shared" si="48"/>
        <v>0</v>
      </c>
      <c r="AE621" s="230">
        <f t="shared" si="48"/>
        <v>0</v>
      </c>
      <c r="AF621" s="237">
        <f t="shared" si="49"/>
        <v>1</v>
      </c>
    </row>
    <row r="622" spans="2:32" hidden="1" outlineLevel="1" x14ac:dyDescent="0.25">
      <c r="B622" s="232" t="s">
        <v>973</v>
      </c>
      <c r="C622" s="237">
        <v>1</v>
      </c>
      <c r="D622" s="230">
        <v>0</v>
      </c>
      <c r="E622" s="230">
        <v>0</v>
      </c>
      <c r="F622" s="230">
        <v>0</v>
      </c>
      <c r="G622" s="242">
        <v>0</v>
      </c>
      <c r="H622" s="243">
        <v>0</v>
      </c>
      <c r="I622" s="230">
        <v>0</v>
      </c>
      <c r="J622" s="230">
        <v>0</v>
      </c>
      <c r="K622" s="242">
        <v>0</v>
      </c>
      <c r="L622" s="243">
        <v>0</v>
      </c>
      <c r="M622" s="230">
        <v>0</v>
      </c>
      <c r="N622" s="230">
        <v>0</v>
      </c>
      <c r="O622" s="242">
        <v>0</v>
      </c>
      <c r="P622" s="243">
        <v>0</v>
      </c>
      <c r="Q622" s="230">
        <v>0</v>
      </c>
      <c r="R622" s="230">
        <v>0</v>
      </c>
      <c r="S622" s="242">
        <v>0</v>
      </c>
      <c r="T622" s="243">
        <v>0</v>
      </c>
      <c r="U622" s="230">
        <v>0</v>
      </c>
      <c r="V622" s="230">
        <v>0</v>
      </c>
      <c r="W622" s="242">
        <v>0</v>
      </c>
      <c r="X622" s="243">
        <v>0</v>
      </c>
      <c r="Y622" s="230">
        <v>0</v>
      </c>
      <c r="Z622" s="230">
        <v>0</v>
      </c>
      <c r="AA622" s="230">
        <v>0</v>
      </c>
      <c r="AB622" s="243">
        <f t="shared" si="48"/>
        <v>0</v>
      </c>
      <c r="AC622" s="230">
        <f t="shared" si="48"/>
        <v>0</v>
      </c>
      <c r="AD622" s="230">
        <f t="shared" si="48"/>
        <v>0</v>
      </c>
      <c r="AE622" s="230">
        <f t="shared" si="48"/>
        <v>0</v>
      </c>
      <c r="AF622" s="237">
        <f t="shared" si="49"/>
        <v>1</v>
      </c>
    </row>
    <row r="623" spans="2:32" hidden="1" outlineLevel="1" x14ac:dyDescent="0.25">
      <c r="B623" s="232" t="s">
        <v>974</v>
      </c>
      <c r="C623" s="237">
        <v>1</v>
      </c>
      <c r="D623" s="230">
        <v>0</v>
      </c>
      <c r="E623" s="230">
        <v>0</v>
      </c>
      <c r="F623" s="230">
        <v>0</v>
      </c>
      <c r="G623" s="242">
        <v>0</v>
      </c>
      <c r="H623" s="243">
        <v>0</v>
      </c>
      <c r="I623" s="230">
        <v>0</v>
      </c>
      <c r="J623" s="230">
        <v>0</v>
      </c>
      <c r="K623" s="242">
        <v>0</v>
      </c>
      <c r="L623" s="243">
        <v>0</v>
      </c>
      <c r="M623" s="230">
        <v>0</v>
      </c>
      <c r="N623" s="230">
        <v>0</v>
      </c>
      <c r="O623" s="242">
        <v>0</v>
      </c>
      <c r="P623" s="243">
        <v>0</v>
      </c>
      <c r="Q623" s="230">
        <v>0</v>
      </c>
      <c r="R623" s="230">
        <v>0</v>
      </c>
      <c r="S623" s="242">
        <v>0</v>
      </c>
      <c r="T623" s="243">
        <v>0</v>
      </c>
      <c r="U623" s="230">
        <v>0</v>
      </c>
      <c r="V623" s="230">
        <v>0</v>
      </c>
      <c r="W623" s="242">
        <v>0</v>
      </c>
      <c r="X623" s="243">
        <v>0</v>
      </c>
      <c r="Y623" s="230">
        <v>0</v>
      </c>
      <c r="Z623" s="230">
        <v>0</v>
      </c>
      <c r="AA623" s="230">
        <v>0</v>
      </c>
      <c r="AB623" s="243">
        <f t="shared" si="48"/>
        <v>0</v>
      </c>
      <c r="AC623" s="230">
        <f t="shared" si="48"/>
        <v>0</v>
      </c>
      <c r="AD623" s="230">
        <f t="shared" si="48"/>
        <v>0</v>
      </c>
      <c r="AE623" s="230">
        <f t="shared" si="48"/>
        <v>0</v>
      </c>
      <c r="AF623" s="237">
        <f t="shared" si="49"/>
        <v>1</v>
      </c>
    </row>
    <row r="624" spans="2:32" hidden="1" outlineLevel="1" x14ac:dyDescent="0.25">
      <c r="B624" s="232" t="s">
        <v>975</v>
      </c>
      <c r="C624" s="237">
        <v>1</v>
      </c>
      <c r="D624" s="230">
        <v>0</v>
      </c>
      <c r="E624" s="230">
        <v>0</v>
      </c>
      <c r="F624" s="230">
        <v>0</v>
      </c>
      <c r="G624" s="242">
        <v>0</v>
      </c>
      <c r="H624" s="243">
        <v>0</v>
      </c>
      <c r="I624" s="230">
        <v>0</v>
      </c>
      <c r="J624" s="230">
        <v>0</v>
      </c>
      <c r="K624" s="242">
        <v>0</v>
      </c>
      <c r="L624" s="243">
        <v>0</v>
      </c>
      <c r="M624" s="230">
        <v>0</v>
      </c>
      <c r="N624" s="230">
        <v>0</v>
      </c>
      <c r="O624" s="242">
        <v>0</v>
      </c>
      <c r="P624" s="243">
        <v>0</v>
      </c>
      <c r="Q624" s="230">
        <v>0</v>
      </c>
      <c r="R624" s="230">
        <v>0</v>
      </c>
      <c r="S624" s="242">
        <v>0</v>
      </c>
      <c r="T624" s="243">
        <v>0</v>
      </c>
      <c r="U624" s="230">
        <v>0</v>
      </c>
      <c r="V624" s="230">
        <v>0</v>
      </c>
      <c r="W624" s="242">
        <v>0</v>
      </c>
      <c r="X624" s="243">
        <v>0</v>
      </c>
      <c r="Y624" s="230">
        <v>0</v>
      </c>
      <c r="Z624" s="230">
        <v>0</v>
      </c>
      <c r="AA624" s="230">
        <v>0</v>
      </c>
      <c r="AB624" s="243">
        <f t="shared" si="48"/>
        <v>0</v>
      </c>
      <c r="AC624" s="230">
        <f t="shared" si="48"/>
        <v>0</v>
      </c>
      <c r="AD624" s="230">
        <f t="shared" si="48"/>
        <v>0</v>
      </c>
      <c r="AE624" s="230">
        <f t="shared" si="48"/>
        <v>0</v>
      </c>
      <c r="AF624" s="237">
        <f t="shared" si="49"/>
        <v>1</v>
      </c>
    </row>
    <row r="625" spans="2:32" hidden="1" outlineLevel="1" x14ac:dyDescent="0.25">
      <c r="B625" s="232" t="s">
        <v>976</v>
      </c>
      <c r="C625" s="237">
        <v>1</v>
      </c>
      <c r="D625" s="230">
        <v>0</v>
      </c>
      <c r="E625" s="230">
        <v>0</v>
      </c>
      <c r="F625" s="230">
        <v>0</v>
      </c>
      <c r="G625" s="242">
        <v>0</v>
      </c>
      <c r="H625" s="243">
        <v>0</v>
      </c>
      <c r="I625" s="230">
        <v>0</v>
      </c>
      <c r="J625" s="230">
        <v>0</v>
      </c>
      <c r="K625" s="242">
        <v>0</v>
      </c>
      <c r="L625" s="243">
        <v>0</v>
      </c>
      <c r="M625" s="230">
        <v>0</v>
      </c>
      <c r="N625" s="230">
        <v>0</v>
      </c>
      <c r="O625" s="242">
        <v>0</v>
      </c>
      <c r="P625" s="243">
        <v>0</v>
      </c>
      <c r="Q625" s="230">
        <v>0</v>
      </c>
      <c r="R625" s="230">
        <v>0</v>
      </c>
      <c r="S625" s="242">
        <v>0</v>
      </c>
      <c r="T625" s="243">
        <v>0</v>
      </c>
      <c r="U625" s="230">
        <v>0</v>
      </c>
      <c r="V625" s="230">
        <v>0</v>
      </c>
      <c r="W625" s="242">
        <v>0</v>
      </c>
      <c r="X625" s="243">
        <v>0</v>
      </c>
      <c r="Y625" s="230">
        <v>0</v>
      </c>
      <c r="Z625" s="230">
        <v>0</v>
      </c>
      <c r="AA625" s="230">
        <v>0</v>
      </c>
      <c r="AB625" s="243">
        <f t="shared" si="48"/>
        <v>0</v>
      </c>
      <c r="AC625" s="230">
        <f t="shared" si="48"/>
        <v>0</v>
      </c>
      <c r="AD625" s="230">
        <f t="shared" si="48"/>
        <v>0</v>
      </c>
      <c r="AE625" s="230">
        <f t="shared" si="48"/>
        <v>0</v>
      </c>
      <c r="AF625" s="237">
        <f t="shared" si="49"/>
        <v>1</v>
      </c>
    </row>
    <row r="626" spans="2:32" hidden="1" outlineLevel="1" x14ac:dyDescent="0.25">
      <c r="B626" s="232" t="s">
        <v>977</v>
      </c>
      <c r="C626" s="237">
        <v>1</v>
      </c>
      <c r="D626" s="230">
        <v>0</v>
      </c>
      <c r="E626" s="230">
        <v>0</v>
      </c>
      <c r="F626" s="230">
        <v>0</v>
      </c>
      <c r="G626" s="242">
        <v>0</v>
      </c>
      <c r="H626" s="243">
        <v>0</v>
      </c>
      <c r="I626" s="230">
        <v>0</v>
      </c>
      <c r="J626" s="230">
        <v>0</v>
      </c>
      <c r="K626" s="242">
        <v>0</v>
      </c>
      <c r="L626" s="243">
        <v>0</v>
      </c>
      <c r="M626" s="230">
        <v>0</v>
      </c>
      <c r="N626" s="230">
        <v>0</v>
      </c>
      <c r="O626" s="242">
        <v>0</v>
      </c>
      <c r="P626" s="243">
        <v>0</v>
      </c>
      <c r="Q626" s="230">
        <v>0</v>
      </c>
      <c r="R626" s="230">
        <v>0</v>
      </c>
      <c r="S626" s="242">
        <v>0</v>
      </c>
      <c r="T626" s="243">
        <v>0</v>
      </c>
      <c r="U626" s="230">
        <v>0</v>
      </c>
      <c r="V626" s="230">
        <v>0</v>
      </c>
      <c r="W626" s="242">
        <v>0</v>
      </c>
      <c r="X626" s="243">
        <v>0</v>
      </c>
      <c r="Y626" s="230">
        <v>0</v>
      </c>
      <c r="Z626" s="230">
        <v>0</v>
      </c>
      <c r="AA626" s="230">
        <v>0</v>
      </c>
      <c r="AB626" s="243">
        <f t="shared" si="48"/>
        <v>0</v>
      </c>
      <c r="AC626" s="230">
        <f t="shared" si="48"/>
        <v>0</v>
      </c>
      <c r="AD626" s="230">
        <f t="shared" si="48"/>
        <v>0</v>
      </c>
      <c r="AE626" s="230">
        <f t="shared" si="48"/>
        <v>0</v>
      </c>
      <c r="AF626" s="237">
        <f t="shared" si="49"/>
        <v>1</v>
      </c>
    </row>
    <row r="627" spans="2:32" hidden="1" outlineLevel="1" x14ac:dyDescent="0.25">
      <c r="B627" s="232" t="s">
        <v>978</v>
      </c>
      <c r="C627" s="237">
        <v>1</v>
      </c>
      <c r="D627" s="230">
        <v>0</v>
      </c>
      <c r="E627" s="230">
        <v>0</v>
      </c>
      <c r="F627" s="230">
        <v>0</v>
      </c>
      <c r="G627" s="242">
        <v>0</v>
      </c>
      <c r="H627" s="243">
        <v>0</v>
      </c>
      <c r="I627" s="230">
        <v>0</v>
      </c>
      <c r="J627" s="230">
        <v>0</v>
      </c>
      <c r="K627" s="242">
        <v>0</v>
      </c>
      <c r="L627" s="243">
        <v>0</v>
      </c>
      <c r="M627" s="230">
        <v>0</v>
      </c>
      <c r="N627" s="230">
        <v>0</v>
      </c>
      <c r="O627" s="242">
        <v>0</v>
      </c>
      <c r="P627" s="243">
        <v>0</v>
      </c>
      <c r="Q627" s="230">
        <v>0</v>
      </c>
      <c r="R627" s="230">
        <v>0</v>
      </c>
      <c r="S627" s="242">
        <v>0</v>
      </c>
      <c r="T627" s="243">
        <v>0</v>
      </c>
      <c r="U627" s="230">
        <v>0</v>
      </c>
      <c r="V627" s="230">
        <v>0</v>
      </c>
      <c r="W627" s="242">
        <v>0</v>
      </c>
      <c r="X627" s="243">
        <v>0</v>
      </c>
      <c r="Y627" s="230">
        <v>0</v>
      </c>
      <c r="Z627" s="230">
        <v>0</v>
      </c>
      <c r="AA627" s="230">
        <v>0</v>
      </c>
      <c r="AB627" s="243">
        <f t="shared" si="48"/>
        <v>0</v>
      </c>
      <c r="AC627" s="230">
        <f t="shared" si="48"/>
        <v>0</v>
      </c>
      <c r="AD627" s="230">
        <f t="shared" si="48"/>
        <v>0</v>
      </c>
      <c r="AE627" s="230">
        <f t="shared" si="48"/>
        <v>0</v>
      </c>
      <c r="AF627" s="237">
        <f t="shared" si="49"/>
        <v>1</v>
      </c>
    </row>
    <row r="628" spans="2:32" hidden="1" outlineLevel="1" x14ac:dyDescent="0.25">
      <c r="B628" s="232" t="s">
        <v>979</v>
      </c>
      <c r="C628" s="237">
        <v>1</v>
      </c>
      <c r="D628" s="230">
        <v>0</v>
      </c>
      <c r="E628" s="230">
        <v>0</v>
      </c>
      <c r="F628" s="230">
        <v>0</v>
      </c>
      <c r="G628" s="242">
        <v>0</v>
      </c>
      <c r="H628" s="243">
        <v>0</v>
      </c>
      <c r="I628" s="230">
        <v>0</v>
      </c>
      <c r="J628" s="230">
        <v>0</v>
      </c>
      <c r="K628" s="242">
        <v>0</v>
      </c>
      <c r="L628" s="243">
        <v>0</v>
      </c>
      <c r="M628" s="230">
        <v>0</v>
      </c>
      <c r="N628" s="230">
        <v>0</v>
      </c>
      <c r="O628" s="242">
        <v>0</v>
      </c>
      <c r="P628" s="243">
        <v>0</v>
      </c>
      <c r="Q628" s="230">
        <v>0</v>
      </c>
      <c r="R628" s="230">
        <v>0</v>
      </c>
      <c r="S628" s="242">
        <v>0</v>
      </c>
      <c r="T628" s="243">
        <v>0</v>
      </c>
      <c r="U628" s="230">
        <v>0</v>
      </c>
      <c r="V628" s="230">
        <v>0</v>
      </c>
      <c r="W628" s="242">
        <v>0</v>
      </c>
      <c r="X628" s="243">
        <v>0</v>
      </c>
      <c r="Y628" s="230">
        <v>0</v>
      </c>
      <c r="Z628" s="230">
        <v>0</v>
      </c>
      <c r="AA628" s="230">
        <v>0</v>
      </c>
      <c r="AB628" s="243">
        <f t="shared" si="48"/>
        <v>0</v>
      </c>
      <c r="AC628" s="230">
        <f t="shared" si="48"/>
        <v>0</v>
      </c>
      <c r="AD628" s="230">
        <f t="shared" si="48"/>
        <v>0</v>
      </c>
      <c r="AE628" s="230">
        <f t="shared" si="48"/>
        <v>0</v>
      </c>
      <c r="AF628" s="237">
        <f t="shared" si="49"/>
        <v>1</v>
      </c>
    </row>
    <row r="629" spans="2:32" hidden="1" outlineLevel="1" x14ac:dyDescent="0.25">
      <c r="B629" s="232" t="s">
        <v>980</v>
      </c>
      <c r="C629" s="237">
        <v>1</v>
      </c>
      <c r="D629" s="230">
        <v>0</v>
      </c>
      <c r="E629" s="230">
        <v>0</v>
      </c>
      <c r="F629" s="230">
        <v>0</v>
      </c>
      <c r="G629" s="242">
        <v>0</v>
      </c>
      <c r="H629" s="243">
        <v>0</v>
      </c>
      <c r="I629" s="230">
        <v>0</v>
      </c>
      <c r="J629" s="230">
        <v>0</v>
      </c>
      <c r="K629" s="242">
        <v>0</v>
      </c>
      <c r="L629" s="243">
        <v>0</v>
      </c>
      <c r="M629" s="230">
        <v>0</v>
      </c>
      <c r="N629" s="230">
        <v>0</v>
      </c>
      <c r="O629" s="242">
        <v>0</v>
      </c>
      <c r="P629" s="243">
        <v>0</v>
      </c>
      <c r="Q629" s="230">
        <v>0</v>
      </c>
      <c r="R629" s="230">
        <v>0</v>
      </c>
      <c r="S629" s="242">
        <v>0</v>
      </c>
      <c r="T629" s="243">
        <v>0</v>
      </c>
      <c r="U629" s="230">
        <v>0</v>
      </c>
      <c r="V629" s="230">
        <v>0</v>
      </c>
      <c r="W629" s="242">
        <v>0</v>
      </c>
      <c r="X629" s="243">
        <v>0</v>
      </c>
      <c r="Y629" s="230">
        <v>0</v>
      </c>
      <c r="Z629" s="230">
        <v>0</v>
      </c>
      <c r="AA629" s="230">
        <v>0</v>
      </c>
      <c r="AB629" s="243">
        <f t="shared" si="48"/>
        <v>0</v>
      </c>
      <c r="AC629" s="230">
        <f t="shared" si="48"/>
        <v>0</v>
      </c>
      <c r="AD629" s="230">
        <f t="shared" si="48"/>
        <v>0</v>
      </c>
      <c r="AE629" s="230">
        <f t="shared" si="48"/>
        <v>0</v>
      </c>
      <c r="AF629" s="237">
        <f t="shared" si="49"/>
        <v>1</v>
      </c>
    </row>
    <row r="630" spans="2:32" hidden="1" outlineLevel="1" x14ac:dyDescent="0.25">
      <c r="B630" s="232" t="s">
        <v>981</v>
      </c>
      <c r="C630" s="237">
        <v>1</v>
      </c>
      <c r="D630" s="230">
        <v>0</v>
      </c>
      <c r="E630" s="230">
        <v>0</v>
      </c>
      <c r="F630" s="230">
        <v>0</v>
      </c>
      <c r="G630" s="242">
        <v>0</v>
      </c>
      <c r="H630" s="243">
        <v>0</v>
      </c>
      <c r="I630" s="230">
        <v>0</v>
      </c>
      <c r="J630" s="230">
        <v>0</v>
      </c>
      <c r="K630" s="242">
        <v>0</v>
      </c>
      <c r="L630" s="243">
        <v>0</v>
      </c>
      <c r="M630" s="230">
        <v>0</v>
      </c>
      <c r="N630" s="230">
        <v>0</v>
      </c>
      <c r="O630" s="242">
        <v>0</v>
      </c>
      <c r="P630" s="243">
        <v>0</v>
      </c>
      <c r="Q630" s="230">
        <v>0</v>
      </c>
      <c r="R630" s="230">
        <v>0</v>
      </c>
      <c r="S630" s="242">
        <v>0</v>
      </c>
      <c r="T630" s="243">
        <v>0</v>
      </c>
      <c r="U630" s="230">
        <v>0</v>
      </c>
      <c r="V630" s="230">
        <v>0</v>
      </c>
      <c r="W630" s="242">
        <v>0</v>
      </c>
      <c r="X630" s="243">
        <v>0</v>
      </c>
      <c r="Y630" s="230">
        <v>0</v>
      </c>
      <c r="Z630" s="230">
        <v>0</v>
      </c>
      <c r="AA630" s="230">
        <v>0</v>
      </c>
      <c r="AB630" s="243">
        <f t="shared" si="48"/>
        <v>0</v>
      </c>
      <c r="AC630" s="230">
        <f t="shared" si="48"/>
        <v>0</v>
      </c>
      <c r="AD630" s="230">
        <f t="shared" si="48"/>
        <v>0</v>
      </c>
      <c r="AE630" s="230">
        <f t="shared" si="48"/>
        <v>0</v>
      </c>
      <c r="AF630" s="237">
        <f t="shared" si="49"/>
        <v>1</v>
      </c>
    </row>
    <row r="631" spans="2:32" hidden="1" outlineLevel="1" x14ac:dyDescent="0.25">
      <c r="B631" s="232" t="s">
        <v>982</v>
      </c>
      <c r="C631" s="237">
        <v>1</v>
      </c>
      <c r="D631" s="230">
        <v>0</v>
      </c>
      <c r="E631" s="230">
        <v>0</v>
      </c>
      <c r="F631" s="230">
        <v>0</v>
      </c>
      <c r="G631" s="242">
        <v>0</v>
      </c>
      <c r="H631" s="243">
        <v>0</v>
      </c>
      <c r="I631" s="230">
        <v>0</v>
      </c>
      <c r="J631" s="230">
        <v>0</v>
      </c>
      <c r="K631" s="242">
        <v>0</v>
      </c>
      <c r="L631" s="243">
        <v>0</v>
      </c>
      <c r="M631" s="230">
        <v>0</v>
      </c>
      <c r="N631" s="230">
        <v>0</v>
      </c>
      <c r="O631" s="242">
        <v>0</v>
      </c>
      <c r="P631" s="243">
        <v>0</v>
      </c>
      <c r="Q631" s="230">
        <v>0</v>
      </c>
      <c r="R631" s="230">
        <v>0</v>
      </c>
      <c r="S631" s="242">
        <v>0</v>
      </c>
      <c r="T631" s="243">
        <v>0</v>
      </c>
      <c r="U631" s="230">
        <v>0</v>
      </c>
      <c r="V631" s="230">
        <v>0</v>
      </c>
      <c r="W631" s="242">
        <v>0</v>
      </c>
      <c r="X631" s="243">
        <v>0</v>
      </c>
      <c r="Y631" s="230">
        <v>0</v>
      </c>
      <c r="Z631" s="230">
        <v>0</v>
      </c>
      <c r="AA631" s="230">
        <v>0</v>
      </c>
      <c r="AB631" s="243">
        <f t="shared" si="48"/>
        <v>0</v>
      </c>
      <c r="AC631" s="230">
        <f t="shared" si="48"/>
        <v>0</v>
      </c>
      <c r="AD631" s="230">
        <f t="shared" si="48"/>
        <v>0</v>
      </c>
      <c r="AE631" s="230">
        <f t="shared" si="48"/>
        <v>0</v>
      </c>
      <c r="AF631" s="237">
        <f t="shared" si="49"/>
        <v>1</v>
      </c>
    </row>
    <row r="632" spans="2:32" hidden="1" outlineLevel="1" x14ac:dyDescent="0.25">
      <c r="B632" s="232" t="s">
        <v>983</v>
      </c>
      <c r="C632" s="237">
        <v>1</v>
      </c>
      <c r="D632" s="230">
        <v>0</v>
      </c>
      <c r="E632" s="230">
        <v>0</v>
      </c>
      <c r="F632" s="230">
        <v>0</v>
      </c>
      <c r="G632" s="242">
        <v>0</v>
      </c>
      <c r="H632" s="243">
        <v>0</v>
      </c>
      <c r="I632" s="230">
        <v>0</v>
      </c>
      <c r="J632" s="230">
        <v>0</v>
      </c>
      <c r="K632" s="242">
        <v>0</v>
      </c>
      <c r="L632" s="243">
        <v>0</v>
      </c>
      <c r="M632" s="230">
        <v>0</v>
      </c>
      <c r="N632" s="230">
        <v>0</v>
      </c>
      <c r="O632" s="242">
        <v>0</v>
      </c>
      <c r="P632" s="243">
        <v>0</v>
      </c>
      <c r="Q632" s="230">
        <v>0</v>
      </c>
      <c r="R632" s="230">
        <v>0</v>
      </c>
      <c r="S632" s="242">
        <v>0</v>
      </c>
      <c r="T632" s="243">
        <v>0</v>
      </c>
      <c r="U632" s="230">
        <v>0</v>
      </c>
      <c r="V632" s="230">
        <v>0</v>
      </c>
      <c r="W632" s="242">
        <v>0</v>
      </c>
      <c r="X632" s="243">
        <v>0</v>
      </c>
      <c r="Y632" s="230">
        <v>0</v>
      </c>
      <c r="Z632" s="230">
        <v>0</v>
      </c>
      <c r="AA632" s="230">
        <v>0</v>
      </c>
      <c r="AB632" s="243">
        <f t="shared" si="48"/>
        <v>0</v>
      </c>
      <c r="AC632" s="230">
        <f t="shared" si="48"/>
        <v>0</v>
      </c>
      <c r="AD632" s="230">
        <f t="shared" si="48"/>
        <v>0</v>
      </c>
      <c r="AE632" s="230">
        <f t="shared" si="48"/>
        <v>0</v>
      </c>
      <c r="AF632" s="237">
        <f t="shared" si="49"/>
        <v>1</v>
      </c>
    </row>
    <row r="633" spans="2:32" hidden="1" outlineLevel="1" x14ac:dyDescent="0.25">
      <c r="B633" s="232" t="s">
        <v>984</v>
      </c>
      <c r="C633" s="237">
        <v>1</v>
      </c>
      <c r="D633" s="230">
        <v>0</v>
      </c>
      <c r="E633" s="230">
        <v>0</v>
      </c>
      <c r="F633" s="230">
        <v>0</v>
      </c>
      <c r="G633" s="242">
        <v>0</v>
      </c>
      <c r="H633" s="243">
        <v>0</v>
      </c>
      <c r="I633" s="230">
        <v>0</v>
      </c>
      <c r="J633" s="230">
        <v>0</v>
      </c>
      <c r="K633" s="242">
        <v>0</v>
      </c>
      <c r="L633" s="243">
        <v>0</v>
      </c>
      <c r="M633" s="230">
        <v>0</v>
      </c>
      <c r="N633" s="230">
        <v>0</v>
      </c>
      <c r="O633" s="242">
        <v>0</v>
      </c>
      <c r="P633" s="243">
        <v>0</v>
      </c>
      <c r="Q633" s="230">
        <v>0</v>
      </c>
      <c r="R633" s="230">
        <v>0</v>
      </c>
      <c r="S633" s="242">
        <v>0</v>
      </c>
      <c r="T633" s="243">
        <v>0</v>
      </c>
      <c r="U633" s="230">
        <v>0</v>
      </c>
      <c r="V633" s="230">
        <v>0</v>
      </c>
      <c r="W633" s="242">
        <v>0</v>
      </c>
      <c r="X633" s="243">
        <v>0</v>
      </c>
      <c r="Y633" s="230">
        <v>0</v>
      </c>
      <c r="Z633" s="230">
        <v>0</v>
      </c>
      <c r="AA633" s="230">
        <v>0</v>
      </c>
      <c r="AB633" s="243">
        <f t="shared" si="48"/>
        <v>0</v>
      </c>
      <c r="AC633" s="230">
        <f t="shared" si="48"/>
        <v>0</v>
      </c>
      <c r="AD633" s="230">
        <f t="shared" si="48"/>
        <v>0</v>
      </c>
      <c r="AE633" s="230">
        <f t="shared" si="48"/>
        <v>0</v>
      </c>
      <c r="AF633" s="237">
        <f t="shared" si="49"/>
        <v>1</v>
      </c>
    </row>
    <row r="634" spans="2:32" hidden="1" outlineLevel="1" x14ac:dyDescent="0.25">
      <c r="B634" s="232" t="s">
        <v>985</v>
      </c>
      <c r="C634" s="237">
        <v>1</v>
      </c>
      <c r="D634" s="230">
        <v>0</v>
      </c>
      <c r="E634" s="230">
        <v>0</v>
      </c>
      <c r="F634" s="230">
        <v>0</v>
      </c>
      <c r="G634" s="242">
        <v>0</v>
      </c>
      <c r="H634" s="243">
        <v>0</v>
      </c>
      <c r="I634" s="230">
        <v>0</v>
      </c>
      <c r="J634" s="230">
        <v>0</v>
      </c>
      <c r="K634" s="242">
        <v>0</v>
      </c>
      <c r="L634" s="243">
        <v>0</v>
      </c>
      <c r="M634" s="230">
        <v>0</v>
      </c>
      <c r="N634" s="230">
        <v>0</v>
      </c>
      <c r="O634" s="242">
        <v>0</v>
      </c>
      <c r="P634" s="243">
        <v>0</v>
      </c>
      <c r="Q634" s="230">
        <v>0</v>
      </c>
      <c r="R634" s="230">
        <v>0</v>
      </c>
      <c r="S634" s="242">
        <v>0</v>
      </c>
      <c r="T634" s="243">
        <v>0</v>
      </c>
      <c r="U634" s="230">
        <v>0</v>
      </c>
      <c r="V634" s="230">
        <v>0</v>
      </c>
      <c r="W634" s="242">
        <v>0</v>
      </c>
      <c r="X634" s="243">
        <v>0</v>
      </c>
      <c r="Y634" s="230">
        <v>0</v>
      </c>
      <c r="Z634" s="230">
        <v>0</v>
      </c>
      <c r="AA634" s="230">
        <v>0</v>
      </c>
      <c r="AB634" s="243">
        <f t="shared" si="48"/>
        <v>0</v>
      </c>
      <c r="AC634" s="230">
        <f t="shared" si="48"/>
        <v>0</v>
      </c>
      <c r="AD634" s="230">
        <f t="shared" si="48"/>
        <v>0</v>
      </c>
      <c r="AE634" s="230">
        <f t="shared" si="48"/>
        <v>0</v>
      </c>
      <c r="AF634" s="237">
        <f t="shared" si="49"/>
        <v>1</v>
      </c>
    </row>
    <row r="635" spans="2:32" hidden="1" outlineLevel="1" x14ac:dyDescent="0.25">
      <c r="B635" s="232" t="s">
        <v>986</v>
      </c>
      <c r="C635" s="237">
        <v>1</v>
      </c>
      <c r="D635" s="230">
        <v>0</v>
      </c>
      <c r="E635" s="230">
        <v>0</v>
      </c>
      <c r="F635" s="230">
        <v>0</v>
      </c>
      <c r="G635" s="242">
        <v>0</v>
      </c>
      <c r="H635" s="243">
        <v>0</v>
      </c>
      <c r="I635" s="230">
        <v>0</v>
      </c>
      <c r="J635" s="230">
        <v>0</v>
      </c>
      <c r="K635" s="242">
        <v>0</v>
      </c>
      <c r="L635" s="243">
        <v>0</v>
      </c>
      <c r="M635" s="230">
        <v>0</v>
      </c>
      <c r="N635" s="230">
        <v>0</v>
      </c>
      <c r="O635" s="242">
        <v>0</v>
      </c>
      <c r="P635" s="243">
        <v>0</v>
      </c>
      <c r="Q635" s="230">
        <v>0</v>
      </c>
      <c r="R635" s="230">
        <v>0</v>
      </c>
      <c r="S635" s="242">
        <v>0</v>
      </c>
      <c r="T635" s="243">
        <v>0</v>
      </c>
      <c r="U635" s="230">
        <v>0</v>
      </c>
      <c r="V635" s="230">
        <v>0</v>
      </c>
      <c r="W635" s="242">
        <v>0</v>
      </c>
      <c r="X635" s="243">
        <v>0</v>
      </c>
      <c r="Y635" s="230">
        <v>0</v>
      </c>
      <c r="Z635" s="230">
        <v>0</v>
      </c>
      <c r="AA635" s="230">
        <v>0</v>
      </c>
      <c r="AB635" s="243">
        <f t="shared" si="48"/>
        <v>0</v>
      </c>
      <c r="AC635" s="230">
        <f t="shared" si="48"/>
        <v>0</v>
      </c>
      <c r="AD635" s="230">
        <f t="shared" si="48"/>
        <v>0</v>
      </c>
      <c r="AE635" s="230">
        <f t="shared" si="48"/>
        <v>0</v>
      </c>
      <c r="AF635" s="237">
        <f t="shared" si="49"/>
        <v>1</v>
      </c>
    </row>
    <row r="636" spans="2:32" hidden="1" outlineLevel="1" x14ac:dyDescent="0.25">
      <c r="B636" s="232" t="s">
        <v>987</v>
      </c>
      <c r="C636" s="237">
        <v>1</v>
      </c>
      <c r="D636" s="230">
        <v>0</v>
      </c>
      <c r="E636" s="230">
        <v>0</v>
      </c>
      <c r="F636" s="230">
        <v>0</v>
      </c>
      <c r="G636" s="242">
        <v>0</v>
      </c>
      <c r="H636" s="243">
        <v>0</v>
      </c>
      <c r="I636" s="230">
        <v>0</v>
      </c>
      <c r="J636" s="230">
        <v>0</v>
      </c>
      <c r="K636" s="242">
        <v>0</v>
      </c>
      <c r="L636" s="243">
        <v>0</v>
      </c>
      <c r="M636" s="230">
        <v>0</v>
      </c>
      <c r="N636" s="230">
        <v>0</v>
      </c>
      <c r="O636" s="242">
        <v>0</v>
      </c>
      <c r="P636" s="243">
        <v>0</v>
      </c>
      <c r="Q636" s="230">
        <v>0</v>
      </c>
      <c r="R636" s="230">
        <v>0</v>
      </c>
      <c r="S636" s="242">
        <v>0</v>
      </c>
      <c r="T636" s="243">
        <v>0</v>
      </c>
      <c r="U636" s="230">
        <v>0</v>
      </c>
      <c r="V636" s="230">
        <v>0</v>
      </c>
      <c r="W636" s="242">
        <v>0</v>
      </c>
      <c r="X636" s="243">
        <v>0</v>
      </c>
      <c r="Y636" s="230">
        <v>0</v>
      </c>
      <c r="Z636" s="230">
        <v>0</v>
      </c>
      <c r="AA636" s="230">
        <v>0</v>
      </c>
      <c r="AB636" s="243">
        <f t="shared" si="48"/>
        <v>0</v>
      </c>
      <c r="AC636" s="230">
        <f t="shared" si="48"/>
        <v>0</v>
      </c>
      <c r="AD636" s="230">
        <f t="shared" si="48"/>
        <v>0</v>
      </c>
      <c r="AE636" s="230">
        <f t="shared" si="48"/>
        <v>0</v>
      </c>
      <c r="AF636" s="237">
        <f t="shared" si="49"/>
        <v>1</v>
      </c>
    </row>
    <row r="637" spans="2:32" hidden="1" outlineLevel="1" x14ac:dyDescent="0.25">
      <c r="B637" s="232" t="s">
        <v>988</v>
      </c>
      <c r="C637" s="237">
        <v>1</v>
      </c>
      <c r="D637" s="230">
        <v>0</v>
      </c>
      <c r="E637" s="230">
        <v>0</v>
      </c>
      <c r="F637" s="230">
        <v>0</v>
      </c>
      <c r="G637" s="242">
        <v>0</v>
      </c>
      <c r="H637" s="243">
        <v>0</v>
      </c>
      <c r="I637" s="230">
        <v>0</v>
      </c>
      <c r="J637" s="230">
        <v>0</v>
      </c>
      <c r="K637" s="242">
        <v>0</v>
      </c>
      <c r="L637" s="243">
        <v>0</v>
      </c>
      <c r="M637" s="230">
        <v>0</v>
      </c>
      <c r="N637" s="230">
        <v>0</v>
      </c>
      <c r="O637" s="242">
        <v>0</v>
      </c>
      <c r="P637" s="243">
        <v>0</v>
      </c>
      <c r="Q637" s="230">
        <v>0</v>
      </c>
      <c r="R637" s="230">
        <v>0</v>
      </c>
      <c r="S637" s="242">
        <v>0</v>
      </c>
      <c r="T637" s="243">
        <v>0</v>
      </c>
      <c r="U637" s="230">
        <v>0</v>
      </c>
      <c r="V637" s="230">
        <v>0</v>
      </c>
      <c r="W637" s="242">
        <v>0</v>
      </c>
      <c r="X637" s="243">
        <v>0</v>
      </c>
      <c r="Y637" s="230">
        <v>0</v>
      </c>
      <c r="Z637" s="230">
        <v>0</v>
      </c>
      <c r="AA637" s="230">
        <v>0</v>
      </c>
      <c r="AB637" s="243">
        <f t="shared" si="48"/>
        <v>0</v>
      </c>
      <c r="AC637" s="230">
        <f t="shared" si="48"/>
        <v>0</v>
      </c>
      <c r="AD637" s="230">
        <f t="shared" si="48"/>
        <v>0</v>
      </c>
      <c r="AE637" s="230">
        <f t="shared" si="48"/>
        <v>0</v>
      </c>
      <c r="AF637" s="237">
        <f t="shared" si="49"/>
        <v>1</v>
      </c>
    </row>
    <row r="638" spans="2:32" hidden="1" outlineLevel="1" x14ac:dyDescent="0.25">
      <c r="B638" s="232" t="s">
        <v>989</v>
      </c>
      <c r="C638" s="237">
        <v>1</v>
      </c>
      <c r="D638" s="230">
        <v>0</v>
      </c>
      <c r="E638" s="230">
        <v>0</v>
      </c>
      <c r="F638" s="230">
        <v>0</v>
      </c>
      <c r="G638" s="242">
        <v>0</v>
      </c>
      <c r="H638" s="243">
        <v>0</v>
      </c>
      <c r="I638" s="230">
        <v>0</v>
      </c>
      <c r="J638" s="230">
        <v>0</v>
      </c>
      <c r="K638" s="242">
        <v>0</v>
      </c>
      <c r="L638" s="243">
        <v>0</v>
      </c>
      <c r="M638" s="230">
        <v>0</v>
      </c>
      <c r="N638" s="230">
        <v>0</v>
      </c>
      <c r="O638" s="242">
        <v>0</v>
      </c>
      <c r="P638" s="243">
        <v>0</v>
      </c>
      <c r="Q638" s="230">
        <v>0</v>
      </c>
      <c r="R638" s="230">
        <v>0</v>
      </c>
      <c r="S638" s="242">
        <v>0</v>
      </c>
      <c r="T638" s="243">
        <v>0</v>
      </c>
      <c r="U638" s="230">
        <v>0</v>
      </c>
      <c r="V638" s="230">
        <v>0</v>
      </c>
      <c r="W638" s="242">
        <v>0</v>
      </c>
      <c r="X638" s="243">
        <v>0</v>
      </c>
      <c r="Y638" s="230">
        <v>0</v>
      </c>
      <c r="Z638" s="230">
        <v>0</v>
      </c>
      <c r="AA638" s="230">
        <v>0</v>
      </c>
      <c r="AB638" s="243">
        <f t="shared" si="48"/>
        <v>0</v>
      </c>
      <c r="AC638" s="230">
        <f t="shared" si="48"/>
        <v>0</v>
      </c>
      <c r="AD638" s="230">
        <f t="shared" si="48"/>
        <v>0</v>
      </c>
      <c r="AE638" s="230">
        <f t="shared" si="48"/>
        <v>0</v>
      </c>
      <c r="AF638" s="237">
        <f t="shared" si="49"/>
        <v>1</v>
      </c>
    </row>
    <row r="639" spans="2:32" hidden="1" outlineLevel="1" x14ac:dyDescent="0.25">
      <c r="B639" s="232" t="s">
        <v>990</v>
      </c>
      <c r="C639" s="237">
        <v>1</v>
      </c>
      <c r="D639" s="230">
        <v>0</v>
      </c>
      <c r="E639" s="230">
        <v>0</v>
      </c>
      <c r="F639" s="230">
        <v>0</v>
      </c>
      <c r="G639" s="242">
        <v>0</v>
      </c>
      <c r="H639" s="243">
        <v>0</v>
      </c>
      <c r="I639" s="230">
        <v>0</v>
      </c>
      <c r="J639" s="230">
        <v>0</v>
      </c>
      <c r="K639" s="242">
        <v>0</v>
      </c>
      <c r="L639" s="243">
        <v>0</v>
      </c>
      <c r="M639" s="230">
        <v>0</v>
      </c>
      <c r="N639" s="230">
        <v>0</v>
      </c>
      <c r="O639" s="242">
        <v>0</v>
      </c>
      <c r="P639" s="243">
        <v>0</v>
      </c>
      <c r="Q639" s="230">
        <v>0</v>
      </c>
      <c r="R639" s="230">
        <v>0</v>
      </c>
      <c r="S639" s="242">
        <v>0</v>
      </c>
      <c r="T639" s="243">
        <v>0</v>
      </c>
      <c r="U639" s="230">
        <v>0</v>
      </c>
      <c r="V639" s="230">
        <v>0</v>
      </c>
      <c r="W639" s="242">
        <v>0</v>
      </c>
      <c r="X639" s="243">
        <v>0</v>
      </c>
      <c r="Y639" s="230">
        <v>0</v>
      </c>
      <c r="Z639" s="230">
        <v>0</v>
      </c>
      <c r="AA639" s="230">
        <v>0</v>
      </c>
      <c r="AB639" s="243">
        <f t="shared" si="48"/>
        <v>0</v>
      </c>
      <c r="AC639" s="230">
        <f t="shared" si="48"/>
        <v>0</v>
      </c>
      <c r="AD639" s="230">
        <f t="shared" si="48"/>
        <v>0</v>
      </c>
      <c r="AE639" s="230">
        <f t="shared" si="48"/>
        <v>0</v>
      </c>
      <c r="AF639" s="237">
        <f t="shared" si="49"/>
        <v>1</v>
      </c>
    </row>
    <row r="640" spans="2:32" hidden="1" outlineLevel="1" x14ac:dyDescent="0.25">
      <c r="B640" s="232" t="s">
        <v>991</v>
      </c>
      <c r="C640" s="237">
        <v>1</v>
      </c>
      <c r="D640" s="230">
        <v>0</v>
      </c>
      <c r="E640" s="230">
        <v>0</v>
      </c>
      <c r="F640" s="230">
        <v>0</v>
      </c>
      <c r="G640" s="242">
        <v>0</v>
      </c>
      <c r="H640" s="243">
        <v>0</v>
      </c>
      <c r="I640" s="230">
        <v>0</v>
      </c>
      <c r="J640" s="230">
        <v>0</v>
      </c>
      <c r="K640" s="242">
        <v>0</v>
      </c>
      <c r="L640" s="243">
        <v>0</v>
      </c>
      <c r="M640" s="230">
        <v>0</v>
      </c>
      <c r="N640" s="230">
        <v>0</v>
      </c>
      <c r="O640" s="242">
        <v>0</v>
      </c>
      <c r="P640" s="243">
        <v>0</v>
      </c>
      <c r="Q640" s="230">
        <v>0</v>
      </c>
      <c r="R640" s="230">
        <v>0</v>
      </c>
      <c r="S640" s="242">
        <v>0</v>
      </c>
      <c r="T640" s="243">
        <v>0</v>
      </c>
      <c r="U640" s="230">
        <v>0</v>
      </c>
      <c r="V640" s="230">
        <v>0</v>
      </c>
      <c r="W640" s="242">
        <v>0</v>
      </c>
      <c r="X640" s="243">
        <v>0</v>
      </c>
      <c r="Y640" s="230">
        <v>0</v>
      </c>
      <c r="Z640" s="230">
        <v>0</v>
      </c>
      <c r="AA640" s="230">
        <v>0</v>
      </c>
      <c r="AB640" s="243">
        <f t="shared" si="48"/>
        <v>0</v>
      </c>
      <c r="AC640" s="230">
        <f t="shared" si="48"/>
        <v>0</v>
      </c>
      <c r="AD640" s="230">
        <f t="shared" si="48"/>
        <v>0</v>
      </c>
      <c r="AE640" s="230">
        <f t="shared" si="48"/>
        <v>0</v>
      </c>
      <c r="AF640" s="237">
        <f t="shared" si="49"/>
        <v>1</v>
      </c>
    </row>
    <row r="641" spans="2:32" hidden="1" outlineLevel="1" x14ac:dyDescent="0.25">
      <c r="B641" s="232" t="s">
        <v>992</v>
      </c>
      <c r="C641" s="237">
        <v>1</v>
      </c>
      <c r="D641" s="230">
        <v>0</v>
      </c>
      <c r="E641" s="230">
        <v>0</v>
      </c>
      <c r="F641" s="230">
        <v>0</v>
      </c>
      <c r="G641" s="242">
        <v>0</v>
      </c>
      <c r="H641" s="243">
        <v>0</v>
      </c>
      <c r="I641" s="230">
        <v>0</v>
      </c>
      <c r="J641" s="230">
        <v>0</v>
      </c>
      <c r="K641" s="242">
        <v>0</v>
      </c>
      <c r="L641" s="243">
        <v>0</v>
      </c>
      <c r="M641" s="230">
        <v>0</v>
      </c>
      <c r="N641" s="230">
        <v>0</v>
      </c>
      <c r="O641" s="242">
        <v>0</v>
      </c>
      <c r="P641" s="243">
        <v>0</v>
      </c>
      <c r="Q641" s="230">
        <v>0</v>
      </c>
      <c r="R641" s="230">
        <v>0</v>
      </c>
      <c r="S641" s="242">
        <v>0</v>
      </c>
      <c r="T641" s="243">
        <v>0</v>
      </c>
      <c r="U641" s="230">
        <v>0</v>
      </c>
      <c r="V641" s="230">
        <v>0</v>
      </c>
      <c r="W641" s="242">
        <v>0</v>
      </c>
      <c r="X641" s="243">
        <v>0</v>
      </c>
      <c r="Y641" s="230">
        <v>0</v>
      </c>
      <c r="Z641" s="230">
        <v>0</v>
      </c>
      <c r="AA641" s="230">
        <v>0</v>
      </c>
      <c r="AB641" s="243">
        <f t="shared" si="48"/>
        <v>0</v>
      </c>
      <c r="AC641" s="230">
        <f t="shared" si="48"/>
        <v>0</v>
      </c>
      <c r="AD641" s="230">
        <f t="shared" si="48"/>
        <v>0</v>
      </c>
      <c r="AE641" s="230">
        <f t="shared" si="48"/>
        <v>0</v>
      </c>
      <c r="AF641" s="237">
        <f t="shared" si="49"/>
        <v>1</v>
      </c>
    </row>
    <row r="642" spans="2:32" hidden="1" outlineLevel="1" x14ac:dyDescent="0.25">
      <c r="B642" s="232" t="s">
        <v>993</v>
      </c>
      <c r="C642" s="237">
        <v>1</v>
      </c>
      <c r="D642" s="230">
        <v>0</v>
      </c>
      <c r="E642" s="230">
        <v>0</v>
      </c>
      <c r="F642" s="230">
        <v>0</v>
      </c>
      <c r="G642" s="242">
        <v>0</v>
      </c>
      <c r="H642" s="243">
        <v>0</v>
      </c>
      <c r="I642" s="230">
        <v>0</v>
      </c>
      <c r="J642" s="230">
        <v>0</v>
      </c>
      <c r="K642" s="242">
        <v>0</v>
      </c>
      <c r="L642" s="243">
        <v>0</v>
      </c>
      <c r="M642" s="230">
        <v>0</v>
      </c>
      <c r="N642" s="230">
        <v>0</v>
      </c>
      <c r="O642" s="242">
        <v>0</v>
      </c>
      <c r="P642" s="243">
        <v>0</v>
      </c>
      <c r="Q642" s="230">
        <v>0</v>
      </c>
      <c r="R642" s="230">
        <v>0</v>
      </c>
      <c r="S642" s="242">
        <v>0</v>
      </c>
      <c r="T642" s="243">
        <v>0</v>
      </c>
      <c r="U642" s="230">
        <v>0</v>
      </c>
      <c r="V642" s="230">
        <v>0</v>
      </c>
      <c r="W642" s="242">
        <v>0</v>
      </c>
      <c r="X642" s="243">
        <v>0</v>
      </c>
      <c r="Y642" s="230">
        <v>0</v>
      </c>
      <c r="Z642" s="230">
        <v>0</v>
      </c>
      <c r="AA642" s="230">
        <v>0</v>
      </c>
      <c r="AB642" s="243">
        <f t="shared" si="48"/>
        <v>0</v>
      </c>
      <c r="AC642" s="230">
        <f t="shared" si="48"/>
        <v>0</v>
      </c>
      <c r="AD642" s="230">
        <f t="shared" si="48"/>
        <v>0</v>
      </c>
      <c r="AE642" s="230">
        <f t="shared" si="48"/>
        <v>0</v>
      </c>
      <c r="AF642" s="237">
        <f t="shared" si="49"/>
        <v>1</v>
      </c>
    </row>
    <row r="643" spans="2:32" hidden="1" outlineLevel="1" x14ac:dyDescent="0.25">
      <c r="B643" s="232" t="s">
        <v>994</v>
      </c>
      <c r="C643" s="237">
        <v>1</v>
      </c>
      <c r="D643" s="230">
        <v>0</v>
      </c>
      <c r="E643" s="230">
        <v>0</v>
      </c>
      <c r="F643" s="230">
        <v>0</v>
      </c>
      <c r="G643" s="242">
        <v>0</v>
      </c>
      <c r="H643" s="243">
        <v>0</v>
      </c>
      <c r="I643" s="230">
        <v>0</v>
      </c>
      <c r="J643" s="230">
        <v>0</v>
      </c>
      <c r="K643" s="242">
        <v>0</v>
      </c>
      <c r="L643" s="243">
        <v>0</v>
      </c>
      <c r="M643" s="230">
        <v>0</v>
      </c>
      <c r="N643" s="230">
        <v>0</v>
      </c>
      <c r="O643" s="242">
        <v>0</v>
      </c>
      <c r="P643" s="243">
        <v>0</v>
      </c>
      <c r="Q643" s="230">
        <v>0</v>
      </c>
      <c r="R643" s="230">
        <v>0</v>
      </c>
      <c r="S643" s="242">
        <v>0</v>
      </c>
      <c r="T643" s="243">
        <v>0</v>
      </c>
      <c r="U643" s="230">
        <v>0</v>
      </c>
      <c r="V643" s="230">
        <v>0</v>
      </c>
      <c r="W643" s="242">
        <v>0</v>
      </c>
      <c r="X643" s="243">
        <v>0</v>
      </c>
      <c r="Y643" s="230">
        <v>0</v>
      </c>
      <c r="Z643" s="230">
        <v>0</v>
      </c>
      <c r="AA643" s="230">
        <v>0</v>
      </c>
      <c r="AB643" s="243">
        <f t="shared" si="48"/>
        <v>0</v>
      </c>
      <c r="AC643" s="230">
        <f t="shared" si="48"/>
        <v>0</v>
      </c>
      <c r="AD643" s="230">
        <f t="shared" si="48"/>
        <v>0</v>
      </c>
      <c r="AE643" s="230">
        <f t="shared" si="48"/>
        <v>0</v>
      </c>
      <c r="AF643" s="237">
        <f t="shared" si="49"/>
        <v>1</v>
      </c>
    </row>
    <row r="644" spans="2:32" hidden="1" outlineLevel="1" x14ac:dyDescent="0.25">
      <c r="B644" s="232" t="s">
        <v>995</v>
      </c>
      <c r="C644" s="237">
        <v>1</v>
      </c>
      <c r="D644" s="230">
        <v>0</v>
      </c>
      <c r="E644" s="230">
        <v>0</v>
      </c>
      <c r="F644" s="230">
        <v>0</v>
      </c>
      <c r="G644" s="242">
        <v>0</v>
      </c>
      <c r="H644" s="243">
        <v>0</v>
      </c>
      <c r="I644" s="230">
        <v>0</v>
      </c>
      <c r="J644" s="230">
        <v>0</v>
      </c>
      <c r="K644" s="242">
        <v>0</v>
      </c>
      <c r="L644" s="243">
        <v>0</v>
      </c>
      <c r="M644" s="230">
        <v>0</v>
      </c>
      <c r="N644" s="230">
        <v>0</v>
      </c>
      <c r="O644" s="242">
        <v>0</v>
      </c>
      <c r="P644" s="243">
        <v>0</v>
      </c>
      <c r="Q644" s="230">
        <v>0</v>
      </c>
      <c r="R644" s="230">
        <v>0</v>
      </c>
      <c r="S644" s="242">
        <v>0</v>
      </c>
      <c r="T644" s="243">
        <v>0</v>
      </c>
      <c r="U644" s="230">
        <v>0</v>
      </c>
      <c r="V644" s="230">
        <v>0</v>
      </c>
      <c r="W644" s="242">
        <v>0</v>
      </c>
      <c r="X644" s="243">
        <v>0</v>
      </c>
      <c r="Y644" s="230">
        <v>0</v>
      </c>
      <c r="Z644" s="230">
        <v>0</v>
      </c>
      <c r="AA644" s="230">
        <v>0</v>
      </c>
      <c r="AB644" s="243">
        <f t="shared" si="48"/>
        <v>0</v>
      </c>
      <c r="AC644" s="230">
        <f t="shared" si="48"/>
        <v>0</v>
      </c>
      <c r="AD644" s="230">
        <f t="shared" si="48"/>
        <v>0</v>
      </c>
      <c r="AE644" s="230">
        <f t="shared" si="48"/>
        <v>0</v>
      </c>
      <c r="AF644" s="237">
        <f t="shared" si="49"/>
        <v>1</v>
      </c>
    </row>
    <row r="645" spans="2:32" hidden="1" outlineLevel="1" x14ac:dyDescent="0.25">
      <c r="B645" s="232" t="s">
        <v>996</v>
      </c>
      <c r="C645" s="237">
        <v>1</v>
      </c>
      <c r="D645" s="230">
        <v>0</v>
      </c>
      <c r="E645" s="230">
        <v>0</v>
      </c>
      <c r="F645" s="230">
        <v>0</v>
      </c>
      <c r="G645" s="242">
        <v>0</v>
      </c>
      <c r="H645" s="243">
        <v>0</v>
      </c>
      <c r="I645" s="230">
        <v>0</v>
      </c>
      <c r="J645" s="230">
        <v>0</v>
      </c>
      <c r="K645" s="242">
        <v>0</v>
      </c>
      <c r="L645" s="243">
        <v>0</v>
      </c>
      <c r="M645" s="230">
        <v>0</v>
      </c>
      <c r="N645" s="230">
        <v>0</v>
      </c>
      <c r="O645" s="242">
        <v>0</v>
      </c>
      <c r="P645" s="243">
        <v>0</v>
      </c>
      <c r="Q645" s="230">
        <v>0</v>
      </c>
      <c r="R645" s="230">
        <v>0</v>
      </c>
      <c r="S645" s="242">
        <v>0</v>
      </c>
      <c r="T645" s="243">
        <v>0</v>
      </c>
      <c r="U645" s="230">
        <v>0</v>
      </c>
      <c r="V645" s="230">
        <v>0</v>
      </c>
      <c r="W645" s="242">
        <v>0</v>
      </c>
      <c r="X645" s="243">
        <v>0</v>
      </c>
      <c r="Y645" s="230">
        <v>0</v>
      </c>
      <c r="Z645" s="230">
        <v>0</v>
      </c>
      <c r="AA645" s="230">
        <v>0</v>
      </c>
      <c r="AB645" s="243">
        <f t="shared" si="48"/>
        <v>0</v>
      </c>
      <c r="AC645" s="230">
        <f t="shared" si="48"/>
        <v>0</v>
      </c>
      <c r="AD645" s="230">
        <f t="shared" si="48"/>
        <v>0</v>
      </c>
      <c r="AE645" s="230">
        <f t="shared" si="48"/>
        <v>0</v>
      </c>
      <c r="AF645" s="237">
        <f t="shared" si="49"/>
        <v>1</v>
      </c>
    </row>
    <row r="646" spans="2:32" hidden="1" outlineLevel="1" x14ac:dyDescent="0.25">
      <c r="B646" s="232" t="s">
        <v>997</v>
      </c>
      <c r="C646" s="237">
        <v>1</v>
      </c>
      <c r="D646" s="230">
        <v>0</v>
      </c>
      <c r="E646" s="230">
        <v>0</v>
      </c>
      <c r="F646" s="230">
        <v>0</v>
      </c>
      <c r="G646" s="242">
        <v>0</v>
      </c>
      <c r="H646" s="243">
        <v>0</v>
      </c>
      <c r="I646" s="230">
        <v>0</v>
      </c>
      <c r="J646" s="230">
        <v>0</v>
      </c>
      <c r="K646" s="242">
        <v>0</v>
      </c>
      <c r="L646" s="243">
        <v>0</v>
      </c>
      <c r="M646" s="230">
        <v>0</v>
      </c>
      <c r="N646" s="230">
        <v>0</v>
      </c>
      <c r="O646" s="242">
        <v>0</v>
      </c>
      <c r="P646" s="243">
        <v>0</v>
      </c>
      <c r="Q646" s="230">
        <v>0</v>
      </c>
      <c r="R646" s="230">
        <v>0</v>
      </c>
      <c r="S646" s="242">
        <v>0</v>
      </c>
      <c r="T646" s="243">
        <v>0</v>
      </c>
      <c r="U646" s="230">
        <v>0</v>
      </c>
      <c r="V646" s="230">
        <v>0</v>
      </c>
      <c r="W646" s="242">
        <v>0</v>
      </c>
      <c r="X646" s="243">
        <v>0</v>
      </c>
      <c r="Y646" s="230">
        <v>0</v>
      </c>
      <c r="Z646" s="230">
        <v>0</v>
      </c>
      <c r="AA646" s="230">
        <v>0</v>
      </c>
      <c r="AB646" s="243">
        <f t="shared" si="48"/>
        <v>0</v>
      </c>
      <c r="AC646" s="230">
        <f t="shared" si="48"/>
        <v>0</v>
      </c>
      <c r="AD646" s="230">
        <f t="shared" si="48"/>
        <v>0</v>
      </c>
      <c r="AE646" s="230">
        <f t="shared" si="48"/>
        <v>0</v>
      </c>
      <c r="AF646" s="237">
        <f t="shared" si="49"/>
        <v>1</v>
      </c>
    </row>
    <row r="647" spans="2:32" hidden="1" outlineLevel="1" x14ac:dyDescent="0.25">
      <c r="B647" s="232" t="s">
        <v>998</v>
      </c>
      <c r="C647" s="237">
        <v>1</v>
      </c>
      <c r="D647" s="230">
        <v>0</v>
      </c>
      <c r="E647" s="230">
        <v>0</v>
      </c>
      <c r="F647" s="230">
        <v>0</v>
      </c>
      <c r="G647" s="242">
        <v>0</v>
      </c>
      <c r="H647" s="243">
        <v>0</v>
      </c>
      <c r="I647" s="230">
        <v>0</v>
      </c>
      <c r="J647" s="230">
        <v>0</v>
      </c>
      <c r="K647" s="242">
        <v>0</v>
      </c>
      <c r="L647" s="243">
        <v>0</v>
      </c>
      <c r="M647" s="230">
        <v>0</v>
      </c>
      <c r="N647" s="230">
        <v>0</v>
      </c>
      <c r="O647" s="242">
        <v>0</v>
      </c>
      <c r="P647" s="243">
        <v>0</v>
      </c>
      <c r="Q647" s="230">
        <v>0</v>
      </c>
      <c r="R647" s="230">
        <v>0</v>
      </c>
      <c r="S647" s="242">
        <v>0</v>
      </c>
      <c r="T647" s="243">
        <v>0</v>
      </c>
      <c r="U647" s="230">
        <v>0</v>
      </c>
      <c r="V647" s="230">
        <v>0</v>
      </c>
      <c r="W647" s="242">
        <v>0</v>
      </c>
      <c r="X647" s="243">
        <v>0</v>
      </c>
      <c r="Y647" s="230">
        <v>0</v>
      </c>
      <c r="Z647" s="230">
        <v>0</v>
      </c>
      <c r="AA647" s="230">
        <v>0</v>
      </c>
      <c r="AB647" s="243">
        <f t="shared" si="48"/>
        <v>0</v>
      </c>
      <c r="AC647" s="230">
        <f t="shared" si="48"/>
        <v>0</v>
      </c>
      <c r="AD647" s="230">
        <f t="shared" si="48"/>
        <v>0</v>
      </c>
      <c r="AE647" s="230">
        <f t="shared" si="48"/>
        <v>0</v>
      </c>
      <c r="AF647" s="237">
        <f t="shared" si="49"/>
        <v>1</v>
      </c>
    </row>
    <row r="648" spans="2:32" hidden="1" outlineLevel="1" x14ac:dyDescent="0.25">
      <c r="B648" s="232" t="s">
        <v>999</v>
      </c>
      <c r="C648" s="237">
        <v>1</v>
      </c>
      <c r="D648" s="230">
        <v>0</v>
      </c>
      <c r="E648" s="230">
        <v>0</v>
      </c>
      <c r="F648" s="230">
        <v>0</v>
      </c>
      <c r="G648" s="242">
        <v>0</v>
      </c>
      <c r="H648" s="243">
        <v>0</v>
      </c>
      <c r="I648" s="230">
        <v>0</v>
      </c>
      <c r="J648" s="230">
        <v>0</v>
      </c>
      <c r="K648" s="242">
        <v>0</v>
      </c>
      <c r="L648" s="243">
        <v>0</v>
      </c>
      <c r="M648" s="230">
        <v>0</v>
      </c>
      <c r="N648" s="230">
        <v>0</v>
      </c>
      <c r="O648" s="242">
        <v>0</v>
      </c>
      <c r="P648" s="243">
        <v>0</v>
      </c>
      <c r="Q648" s="230">
        <v>0</v>
      </c>
      <c r="R648" s="230">
        <v>0</v>
      </c>
      <c r="S648" s="242">
        <v>0</v>
      </c>
      <c r="T648" s="243">
        <v>0</v>
      </c>
      <c r="U648" s="230">
        <v>0</v>
      </c>
      <c r="V648" s="230">
        <v>0</v>
      </c>
      <c r="W648" s="242">
        <v>0</v>
      </c>
      <c r="X648" s="243">
        <v>0</v>
      </c>
      <c r="Y648" s="230">
        <v>0</v>
      </c>
      <c r="Z648" s="230">
        <v>0</v>
      </c>
      <c r="AA648" s="230">
        <v>0</v>
      </c>
      <c r="AB648" s="243">
        <f t="shared" si="48"/>
        <v>0</v>
      </c>
      <c r="AC648" s="230">
        <f t="shared" si="48"/>
        <v>0</v>
      </c>
      <c r="AD648" s="230">
        <f t="shared" si="48"/>
        <v>0</v>
      </c>
      <c r="AE648" s="230">
        <f t="shared" ref="AE648:AE711" si="50">G648+K648+O648+S648+W648+AA648</f>
        <v>0</v>
      </c>
      <c r="AF648" s="237">
        <f t="shared" si="49"/>
        <v>1</v>
      </c>
    </row>
    <row r="649" spans="2:32" hidden="1" outlineLevel="1" x14ac:dyDescent="0.25">
      <c r="B649" s="232" t="s">
        <v>1000</v>
      </c>
      <c r="C649" s="237">
        <v>1</v>
      </c>
      <c r="D649" s="230">
        <v>0</v>
      </c>
      <c r="E649" s="230">
        <v>0</v>
      </c>
      <c r="F649" s="230">
        <v>0</v>
      </c>
      <c r="G649" s="242">
        <v>0</v>
      </c>
      <c r="H649" s="243">
        <v>0</v>
      </c>
      <c r="I649" s="230">
        <v>0</v>
      </c>
      <c r="J649" s="230">
        <v>0</v>
      </c>
      <c r="K649" s="242">
        <v>0</v>
      </c>
      <c r="L649" s="243">
        <v>0</v>
      </c>
      <c r="M649" s="230">
        <v>0</v>
      </c>
      <c r="N649" s="230">
        <v>0</v>
      </c>
      <c r="O649" s="242">
        <v>0</v>
      </c>
      <c r="P649" s="243">
        <v>0</v>
      </c>
      <c r="Q649" s="230">
        <v>0</v>
      </c>
      <c r="R649" s="230">
        <v>0</v>
      </c>
      <c r="S649" s="242">
        <v>0</v>
      </c>
      <c r="T649" s="243">
        <v>0</v>
      </c>
      <c r="U649" s="230">
        <v>0</v>
      </c>
      <c r="V649" s="230">
        <v>0</v>
      </c>
      <c r="W649" s="242">
        <v>0</v>
      </c>
      <c r="X649" s="243">
        <v>0</v>
      </c>
      <c r="Y649" s="230">
        <v>0</v>
      </c>
      <c r="Z649" s="230">
        <v>0</v>
      </c>
      <c r="AA649" s="230">
        <v>0</v>
      </c>
      <c r="AB649" s="243">
        <f t="shared" ref="AB649:AE712" si="51">D649+H649+L649+P649+T649+X649</f>
        <v>0</v>
      </c>
      <c r="AC649" s="230">
        <f t="shared" si="51"/>
        <v>0</v>
      </c>
      <c r="AD649" s="230">
        <f t="shared" si="51"/>
        <v>0</v>
      </c>
      <c r="AE649" s="230">
        <f t="shared" si="50"/>
        <v>0</v>
      </c>
      <c r="AF649" s="237">
        <f t="shared" ref="AF649:AF712" si="52">C649+AB649+AC649+AD649+AE649</f>
        <v>1</v>
      </c>
    </row>
    <row r="650" spans="2:32" hidden="1" outlineLevel="1" x14ac:dyDescent="0.25">
      <c r="B650" s="232" t="s">
        <v>1001</v>
      </c>
      <c r="C650" s="237">
        <v>1</v>
      </c>
      <c r="D650" s="230">
        <v>0</v>
      </c>
      <c r="E650" s="230">
        <v>0</v>
      </c>
      <c r="F650" s="230">
        <v>0</v>
      </c>
      <c r="G650" s="242">
        <v>0</v>
      </c>
      <c r="H650" s="243">
        <v>0</v>
      </c>
      <c r="I650" s="230">
        <v>0</v>
      </c>
      <c r="J650" s="230">
        <v>0</v>
      </c>
      <c r="K650" s="242">
        <v>0</v>
      </c>
      <c r="L650" s="243">
        <v>0</v>
      </c>
      <c r="M650" s="230">
        <v>0</v>
      </c>
      <c r="N650" s="230">
        <v>0</v>
      </c>
      <c r="O650" s="242">
        <v>0</v>
      </c>
      <c r="P650" s="243">
        <v>0</v>
      </c>
      <c r="Q650" s="230">
        <v>0</v>
      </c>
      <c r="R650" s="230">
        <v>0</v>
      </c>
      <c r="S650" s="242">
        <v>0</v>
      </c>
      <c r="T650" s="243">
        <v>0</v>
      </c>
      <c r="U650" s="230">
        <v>0</v>
      </c>
      <c r="V650" s="230">
        <v>0</v>
      </c>
      <c r="W650" s="242">
        <v>0</v>
      </c>
      <c r="X650" s="243">
        <v>0</v>
      </c>
      <c r="Y650" s="230">
        <v>0</v>
      </c>
      <c r="Z650" s="230">
        <v>0</v>
      </c>
      <c r="AA650" s="230">
        <v>0</v>
      </c>
      <c r="AB650" s="243">
        <f t="shared" si="51"/>
        <v>0</v>
      </c>
      <c r="AC650" s="230">
        <f t="shared" si="51"/>
        <v>0</v>
      </c>
      <c r="AD650" s="230">
        <f t="shared" si="51"/>
        <v>0</v>
      </c>
      <c r="AE650" s="230">
        <f t="shared" si="50"/>
        <v>0</v>
      </c>
      <c r="AF650" s="237">
        <f t="shared" si="52"/>
        <v>1</v>
      </c>
    </row>
    <row r="651" spans="2:32" hidden="1" outlineLevel="1" x14ac:dyDescent="0.25">
      <c r="B651" s="232" t="s">
        <v>1002</v>
      </c>
      <c r="C651" s="237">
        <v>1</v>
      </c>
      <c r="D651" s="230">
        <v>0</v>
      </c>
      <c r="E651" s="230">
        <v>0</v>
      </c>
      <c r="F651" s="230">
        <v>0</v>
      </c>
      <c r="G651" s="242">
        <v>0</v>
      </c>
      <c r="H651" s="243">
        <v>0</v>
      </c>
      <c r="I651" s="230">
        <v>0</v>
      </c>
      <c r="J651" s="230">
        <v>0</v>
      </c>
      <c r="K651" s="242">
        <v>0</v>
      </c>
      <c r="L651" s="243">
        <v>0</v>
      </c>
      <c r="M651" s="230">
        <v>0</v>
      </c>
      <c r="N651" s="230">
        <v>0</v>
      </c>
      <c r="O651" s="242">
        <v>0</v>
      </c>
      <c r="P651" s="243">
        <v>0</v>
      </c>
      <c r="Q651" s="230">
        <v>0</v>
      </c>
      <c r="R651" s="230">
        <v>0</v>
      </c>
      <c r="S651" s="242">
        <v>0</v>
      </c>
      <c r="T651" s="243">
        <v>0</v>
      </c>
      <c r="U651" s="230">
        <v>0</v>
      </c>
      <c r="V651" s="230">
        <v>0</v>
      </c>
      <c r="W651" s="242">
        <v>0</v>
      </c>
      <c r="X651" s="243">
        <v>0</v>
      </c>
      <c r="Y651" s="230">
        <v>0</v>
      </c>
      <c r="Z651" s="230">
        <v>0</v>
      </c>
      <c r="AA651" s="230">
        <v>0</v>
      </c>
      <c r="AB651" s="243">
        <f t="shared" si="51"/>
        <v>0</v>
      </c>
      <c r="AC651" s="230">
        <f t="shared" si="51"/>
        <v>0</v>
      </c>
      <c r="AD651" s="230">
        <f t="shared" si="51"/>
        <v>0</v>
      </c>
      <c r="AE651" s="230">
        <f t="shared" si="50"/>
        <v>0</v>
      </c>
      <c r="AF651" s="237">
        <f t="shared" si="52"/>
        <v>1</v>
      </c>
    </row>
    <row r="652" spans="2:32" hidden="1" outlineLevel="1" x14ac:dyDescent="0.25">
      <c r="B652" s="232" t="s">
        <v>1003</v>
      </c>
      <c r="C652" s="237">
        <v>1</v>
      </c>
      <c r="D652" s="230">
        <v>0</v>
      </c>
      <c r="E652" s="230">
        <v>0</v>
      </c>
      <c r="F652" s="230">
        <v>0</v>
      </c>
      <c r="G652" s="242">
        <v>0</v>
      </c>
      <c r="H652" s="243">
        <v>0</v>
      </c>
      <c r="I652" s="230">
        <v>0</v>
      </c>
      <c r="J652" s="230">
        <v>0</v>
      </c>
      <c r="K652" s="242">
        <v>0</v>
      </c>
      <c r="L652" s="243">
        <v>0</v>
      </c>
      <c r="M652" s="230">
        <v>0</v>
      </c>
      <c r="N652" s="230">
        <v>0</v>
      </c>
      <c r="O652" s="242">
        <v>0</v>
      </c>
      <c r="P652" s="243">
        <v>0</v>
      </c>
      <c r="Q652" s="230">
        <v>0</v>
      </c>
      <c r="R652" s="230">
        <v>0</v>
      </c>
      <c r="S652" s="242">
        <v>0</v>
      </c>
      <c r="T652" s="243">
        <v>0</v>
      </c>
      <c r="U652" s="230">
        <v>0</v>
      </c>
      <c r="V652" s="230">
        <v>0</v>
      </c>
      <c r="W652" s="242">
        <v>0</v>
      </c>
      <c r="X652" s="243">
        <v>0</v>
      </c>
      <c r="Y652" s="230">
        <v>0</v>
      </c>
      <c r="Z652" s="230">
        <v>0</v>
      </c>
      <c r="AA652" s="230">
        <v>0</v>
      </c>
      <c r="AB652" s="243">
        <f t="shared" si="51"/>
        <v>0</v>
      </c>
      <c r="AC652" s="230">
        <f t="shared" si="51"/>
        <v>0</v>
      </c>
      <c r="AD652" s="230">
        <f t="shared" si="51"/>
        <v>0</v>
      </c>
      <c r="AE652" s="230">
        <f t="shared" si="50"/>
        <v>0</v>
      </c>
      <c r="AF652" s="237">
        <f t="shared" si="52"/>
        <v>1</v>
      </c>
    </row>
    <row r="653" spans="2:32" hidden="1" outlineLevel="1" x14ac:dyDescent="0.25">
      <c r="B653" s="232" t="s">
        <v>1004</v>
      </c>
      <c r="C653" s="237">
        <v>1</v>
      </c>
      <c r="D653" s="230">
        <v>0</v>
      </c>
      <c r="E653" s="230">
        <v>0</v>
      </c>
      <c r="F653" s="230">
        <v>0</v>
      </c>
      <c r="G653" s="242">
        <v>0</v>
      </c>
      <c r="H653" s="243">
        <v>0</v>
      </c>
      <c r="I653" s="230">
        <v>0</v>
      </c>
      <c r="J653" s="230">
        <v>0</v>
      </c>
      <c r="K653" s="242">
        <v>0</v>
      </c>
      <c r="L653" s="243">
        <v>0</v>
      </c>
      <c r="M653" s="230">
        <v>0</v>
      </c>
      <c r="N653" s="230">
        <v>0</v>
      </c>
      <c r="O653" s="242">
        <v>0</v>
      </c>
      <c r="P653" s="243">
        <v>0</v>
      </c>
      <c r="Q653" s="230">
        <v>0</v>
      </c>
      <c r="R653" s="230">
        <v>0</v>
      </c>
      <c r="S653" s="242">
        <v>0</v>
      </c>
      <c r="T653" s="243">
        <v>0</v>
      </c>
      <c r="U653" s="230">
        <v>0</v>
      </c>
      <c r="V653" s="230">
        <v>0</v>
      </c>
      <c r="W653" s="242">
        <v>0</v>
      </c>
      <c r="X653" s="243">
        <v>0</v>
      </c>
      <c r="Y653" s="230">
        <v>0</v>
      </c>
      <c r="Z653" s="230">
        <v>0</v>
      </c>
      <c r="AA653" s="230">
        <v>0</v>
      </c>
      <c r="AB653" s="243">
        <f t="shared" si="51"/>
        <v>0</v>
      </c>
      <c r="AC653" s="230">
        <f t="shared" si="51"/>
        <v>0</v>
      </c>
      <c r="AD653" s="230">
        <f t="shared" si="51"/>
        <v>0</v>
      </c>
      <c r="AE653" s="230">
        <f t="shared" si="50"/>
        <v>0</v>
      </c>
      <c r="AF653" s="237">
        <f t="shared" si="52"/>
        <v>1</v>
      </c>
    </row>
    <row r="654" spans="2:32" hidden="1" outlineLevel="1" x14ac:dyDescent="0.25">
      <c r="B654" s="232" t="s">
        <v>1005</v>
      </c>
      <c r="C654" s="237">
        <v>1</v>
      </c>
      <c r="D654" s="230">
        <v>0</v>
      </c>
      <c r="E654" s="230">
        <v>0</v>
      </c>
      <c r="F654" s="230">
        <v>0</v>
      </c>
      <c r="G654" s="242">
        <v>0</v>
      </c>
      <c r="H654" s="243">
        <v>0</v>
      </c>
      <c r="I654" s="230">
        <v>0</v>
      </c>
      <c r="J654" s="230">
        <v>0</v>
      </c>
      <c r="K654" s="242">
        <v>0</v>
      </c>
      <c r="L654" s="243">
        <v>0</v>
      </c>
      <c r="M654" s="230">
        <v>0</v>
      </c>
      <c r="N654" s="230">
        <v>0</v>
      </c>
      <c r="O654" s="242">
        <v>0</v>
      </c>
      <c r="P654" s="243">
        <v>0</v>
      </c>
      <c r="Q654" s="230">
        <v>0</v>
      </c>
      <c r="R654" s="230">
        <v>0</v>
      </c>
      <c r="S654" s="242">
        <v>0</v>
      </c>
      <c r="T654" s="243">
        <v>0</v>
      </c>
      <c r="U654" s="230">
        <v>0</v>
      </c>
      <c r="V654" s="230">
        <v>0</v>
      </c>
      <c r="W654" s="242">
        <v>0</v>
      </c>
      <c r="X654" s="243">
        <v>0</v>
      </c>
      <c r="Y654" s="230">
        <v>0</v>
      </c>
      <c r="Z654" s="230">
        <v>0</v>
      </c>
      <c r="AA654" s="230">
        <v>0</v>
      </c>
      <c r="AB654" s="243">
        <f t="shared" si="51"/>
        <v>0</v>
      </c>
      <c r="AC654" s="230">
        <f t="shared" si="51"/>
        <v>0</v>
      </c>
      <c r="AD654" s="230">
        <f t="shared" si="51"/>
        <v>0</v>
      </c>
      <c r="AE654" s="230">
        <f t="shared" si="50"/>
        <v>0</v>
      </c>
      <c r="AF654" s="237">
        <f t="shared" si="52"/>
        <v>1</v>
      </c>
    </row>
    <row r="655" spans="2:32" hidden="1" outlineLevel="1" x14ac:dyDescent="0.25">
      <c r="B655" s="232" t="s">
        <v>1006</v>
      </c>
      <c r="C655" s="237">
        <v>1</v>
      </c>
      <c r="D655" s="230">
        <v>0</v>
      </c>
      <c r="E655" s="230">
        <v>0</v>
      </c>
      <c r="F655" s="230">
        <v>0</v>
      </c>
      <c r="G655" s="242">
        <v>0</v>
      </c>
      <c r="H655" s="243">
        <v>0</v>
      </c>
      <c r="I655" s="230">
        <v>0</v>
      </c>
      <c r="J655" s="230">
        <v>0</v>
      </c>
      <c r="K655" s="242">
        <v>0</v>
      </c>
      <c r="L655" s="243">
        <v>0</v>
      </c>
      <c r="M655" s="230">
        <v>0</v>
      </c>
      <c r="N655" s="230">
        <v>0</v>
      </c>
      <c r="O655" s="242">
        <v>0</v>
      </c>
      <c r="P655" s="243">
        <v>0</v>
      </c>
      <c r="Q655" s="230">
        <v>0</v>
      </c>
      <c r="R655" s="230">
        <v>0</v>
      </c>
      <c r="S655" s="242">
        <v>0</v>
      </c>
      <c r="T655" s="243">
        <v>0</v>
      </c>
      <c r="U655" s="230">
        <v>0</v>
      </c>
      <c r="V655" s="230">
        <v>0</v>
      </c>
      <c r="W655" s="242">
        <v>0</v>
      </c>
      <c r="X655" s="243">
        <v>0</v>
      </c>
      <c r="Y655" s="230">
        <v>0</v>
      </c>
      <c r="Z655" s="230">
        <v>0</v>
      </c>
      <c r="AA655" s="230">
        <v>0</v>
      </c>
      <c r="AB655" s="243">
        <f t="shared" si="51"/>
        <v>0</v>
      </c>
      <c r="AC655" s="230">
        <f t="shared" si="51"/>
        <v>0</v>
      </c>
      <c r="AD655" s="230">
        <f t="shared" si="51"/>
        <v>0</v>
      </c>
      <c r="AE655" s="230">
        <f t="shared" si="50"/>
        <v>0</v>
      </c>
      <c r="AF655" s="237">
        <f t="shared" si="52"/>
        <v>1</v>
      </c>
    </row>
    <row r="656" spans="2:32" hidden="1" outlineLevel="1" x14ac:dyDescent="0.25">
      <c r="B656" s="232" t="s">
        <v>1007</v>
      </c>
      <c r="C656" s="237">
        <v>1</v>
      </c>
      <c r="D656" s="230">
        <v>0</v>
      </c>
      <c r="E656" s="230">
        <v>0</v>
      </c>
      <c r="F656" s="230">
        <v>0</v>
      </c>
      <c r="G656" s="242">
        <v>0</v>
      </c>
      <c r="H656" s="243">
        <v>0</v>
      </c>
      <c r="I656" s="230">
        <v>0</v>
      </c>
      <c r="J656" s="230">
        <v>0</v>
      </c>
      <c r="K656" s="242">
        <v>0</v>
      </c>
      <c r="L656" s="243">
        <v>0</v>
      </c>
      <c r="M656" s="230">
        <v>0</v>
      </c>
      <c r="N656" s="230">
        <v>0</v>
      </c>
      <c r="O656" s="242">
        <v>0</v>
      </c>
      <c r="P656" s="243">
        <v>0</v>
      </c>
      <c r="Q656" s="230">
        <v>0</v>
      </c>
      <c r="R656" s="230">
        <v>0</v>
      </c>
      <c r="S656" s="242">
        <v>0</v>
      </c>
      <c r="T656" s="243">
        <v>0</v>
      </c>
      <c r="U656" s="230">
        <v>0</v>
      </c>
      <c r="V656" s="230">
        <v>0</v>
      </c>
      <c r="W656" s="242">
        <v>0</v>
      </c>
      <c r="X656" s="243">
        <v>0</v>
      </c>
      <c r="Y656" s="230">
        <v>0</v>
      </c>
      <c r="Z656" s="230">
        <v>0</v>
      </c>
      <c r="AA656" s="230">
        <v>0</v>
      </c>
      <c r="AB656" s="243">
        <f t="shared" si="51"/>
        <v>0</v>
      </c>
      <c r="AC656" s="230">
        <f t="shared" si="51"/>
        <v>0</v>
      </c>
      <c r="AD656" s="230">
        <f t="shared" si="51"/>
        <v>0</v>
      </c>
      <c r="AE656" s="230">
        <f t="shared" si="50"/>
        <v>0</v>
      </c>
      <c r="AF656" s="237">
        <f t="shared" si="52"/>
        <v>1</v>
      </c>
    </row>
    <row r="657" spans="2:32" hidden="1" outlineLevel="1" x14ac:dyDescent="0.25">
      <c r="B657" s="232" t="s">
        <v>1008</v>
      </c>
      <c r="C657" s="237">
        <v>1</v>
      </c>
      <c r="D657" s="230">
        <v>0</v>
      </c>
      <c r="E657" s="230">
        <v>0</v>
      </c>
      <c r="F657" s="230">
        <v>0</v>
      </c>
      <c r="G657" s="242">
        <v>0</v>
      </c>
      <c r="H657" s="243">
        <v>0</v>
      </c>
      <c r="I657" s="230">
        <v>0</v>
      </c>
      <c r="J657" s="230">
        <v>0</v>
      </c>
      <c r="K657" s="242">
        <v>0</v>
      </c>
      <c r="L657" s="243">
        <v>0</v>
      </c>
      <c r="M657" s="230">
        <v>0</v>
      </c>
      <c r="N657" s="230">
        <v>0</v>
      </c>
      <c r="O657" s="242">
        <v>0</v>
      </c>
      <c r="P657" s="243">
        <v>0</v>
      </c>
      <c r="Q657" s="230">
        <v>0</v>
      </c>
      <c r="R657" s="230">
        <v>0</v>
      </c>
      <c r="S657" s="242">
        <v>0</v>
      </c>
      <c r="T657" s="243">
        <v>0</v>
      </c>
      <c r="U657" s="230">
        <v>0</v>
      </c>
      <c r="V657" s="230">
        <v>0</v>
      </c>
      <c r="W657" s="242">
        <v>0</v>
      </c>
      <c r="X657" s="243">
        <v>0</v>
      </c>
      <c r="Y657" s="230">
        <v>0</v>
      </c>
      <c r="Z657" s="230">
        <v>0</v>
      </c>
      <c r="AA657" s="230">
        <v>0</v>
      </c>
      <c r="AB657" s="243">
        <f t="shared" si="51"/>
        <v>0</v>
      </c>
      <c r="AC657" s="230">
        <f t="shared" si="51"/>
        <v>0</v>
      </c>
      <c r="AD657" s="230">
        <f t="shared" si="51"/>
        <v>0</v>
      </c>
      <c r="AE657" s="230">
        <f t="shared" si="50"/>
        <v>0</v>
      </c>
      <c r="AF657" s="237">
        <f t="shared" si="52"/>
        <v>1</v>
      </c>
    </row>
    <row r="658" spans="2:32" hidden="1" outlineLevel="1" x14ac:dyDescent="0.25">
      <c r="B658" s="232" t="s">
        <v>1009</v>
      </c>
      <c r="C658" s="237">
        <v>1</v>
      </c>
      <c r="D658" s="230">
        <v>0</v>
      </c>
      <c r="E658" s="230">
        <v>0</v>
      </c>
      <c r="F658" s="230">
        <v>0</v>
      </c>
      <c r="G658" s="242">
        <v>0</v>
      </c>
      <c r="H658" s="243">
        <v>0</v>
      </c>
      <c r="I658" s="230">
        <v>0</v>
      </c>
      <c r="J658" s="230">
        <v>0</v>
      </c>
      <c r="K658" s="242">
        <v>0</v>
      </c>
      <c r="L658" s="243">
        <v>0</v>
      </c>
      <c r="M658" s="230">
        <v>0</v>
      </c>
      <c r="N658" s="230">
        <v>0</v>
      </c>
      <c r="O658" s="242">
        <v>0</v>
      </c>
      <c r="P658" s="243">
        <v>0</v>
      </c>
      <c r="Q658" s="230">
        <v>0</v>
      </c>
      <c r="R658" s="230">
        <v>0</v>
      </c>
      <c r="S658" s="242">
        <v>0</v>
      </c>
      <c r="T658" s="243">
        <v>0</v>
      </c>
      <c r="U658" s="230">
        <v>0</v>
      </c>
      <c r="V658" s="230">
        <v>0</v>
      </c>
      <c r="W658" s="242">
        <v>0</v>
      </c>
      <c r="X658" s="243">
        <v>0</v>
      </c>
      <c r="Y658" s="230">
        <v>0</v>
      </c>
      <c r="Z658" s="230">
        <v>0</v>
      </c>
      <c r="AA658" s="230">
        <v>0</v>
      </c>
      <c r="AB658" s="243">
        <f t="shared" si="51"/>
        <v>0</v>
      </c>
      <c r="AC658" s="230">
        <f t="shared" si="51"/>
        <v>0</v>
      </c>
      <c r="AD658" s="230">
        <f t="shared" si="51"/>
        <v>0</v>
      </c>
      <c r="AE658" s="230">
        <f t="shared" si="50"/>
        <v>0</v>
      </c>
      <c r="AF658" s="237">
        <f t="shared" si="52"/>
        <v>1</v>
      </c>
    </row>
    <row r="659" spans="2:32" hidden="1" outlineLevel="1" x14ac:dyDescent="0.25">
      <c r="B659" s="232" t="s">
        <v>1010</v>
      </c>
      <c r="C659" s="237">
        <v>1</v>
      </c>
      <c r="D659" s="230">
        <v>0</v>
      </c>
      <c r="E659" s="230">
        <v>0</v>
      </c>
      <c r="F659" s="230">
        <v>0</v>
      </c>
      <c r="G659" s="242">
        <v>0</v>
      </c>
      <c r="H659" s="243">
        <v>0</v>
      </c>
      <c r="I659" s="230">
        <v>0</v>
      </c>
      <c r="J659" s="230">
        <v>0</v>
      </c>
      <c r="K659" s="242">
        <v>0</v>
      </c>
      <c r="L659" s="243">
        <v>0</v>
      </c>
      <c r="M659" s="230">
        <v>0</v>
      </c>
      <c r="N659" s="230">
        <v>0</v>
      </c>
      <c r="O659" s="242">
        <v>0</v>
      </c>
      <c r="P659" s="243">
        <v>0</v>
      </c>
      <c r="Q659" s="230">
        <v>0</v>
      </c>
      <c r="R659" s="230">
        <v>0</v>
      </c>
      <c r="S659" s="242">
        <v>0</v>
      </c>
      <c r="T659" s="243">
        <v>0</v>
      </c>
      <c r="U659" s="230">
        <v>0</v>
      </c>
      <c r="V659" s="230">
        <v>0</v>
      </c>
      <c r="W659" s="242">
        <v>0</v>
      </c>
      <c r="X659" s="243">
        <v>0</v>
      </c>
      <c r="Y659" s="230">
        <v>0</v>
      </c>
      <c r="Z659" s="230">
        <v>0</v>
      </c>
      <c r="AA659" s="230">
        <v>0</v>
      </c>
      <c r="AB659" s="243">
        <f t="shared" si="51"/>
        <v>0</v>
      </c>
      <c r="AC659" s="230">
        <f t="shared" si="51"/>
        <v>0</v>
      </c>
      <c r="AD659" s="230">
        <f t="shared" si="51"/>
        <v>0</v>
      </c>
      <c r="AE659" s="230">
        <f t="shared" si="50"/>
        <v>0</v>
      </c>
      <c r="AF659" s="237">
        <f t="shared" si="52"/>
        <v>1</v>
      </c>
    </row>
    <row r="660" spans="2:32" hidden="1" outlineLevel="1" x14ac:dyDescent="0.25">
      <c r="B660" s="232" t="s">
        <v>1011</v>
      </c>
      <c r="C660" s="237">
        <v>1</v>
      </c>
      <c r="D660" s="230">
        <v>0</v>
      </c>
      <c r="E660" s="230">
        <v>0</v>
      </c>
      <c r="F660" s="230">
        <v>0</v>
      </c>
      <c r="G660" s="242">
        <v>0</v>
      </c>
      <c r="H660" s="243">
        <v>0</v>
      </c>
      <c r="I660" s="230">
        <v>0</v>
      </c>
      <c r="J660" s="230">
        <v>0</v>
      </c>
      <c r="K660" s="242">
        <v>0</v>
      </c>
      <c r="L660" s="243">
        <v>0</v>
      </c>
      <c r="M660" s="230">
        <v>0</v>
      </c>
      <c r="N660" s="230">
        <v>0</v>
      </c>
      <c r="O660" s="242">
        <v>0</v>
      </c>
      <c r="P660" s="243">
        <v>0</v>
      </c>
      <c r="Q660" s="230">
        <v>0</v>
      </c>
      <c r="R660" s="230">
        <v>0</v>
      </c>
      <c r="S660" s="242">
        <v>0</v>
      </c>
      <c r="T660" s="243">
        <v>0</v>
      </c>
      <c r="U660" s="230">
        <v>0</v>
      </c>
      <c r="V660" s="230">
        <v>0</v>
      </c>
      <c r="W660" s="242">
        <v>0</v>
      </c>
      <c r="X660" s="243">
        <v>0</v>
      </c>
      <c r="Y660" s="230">
        <v>0</v>
      </c>
      <c r="Z660" s="230">
        <v>0</v>
      </c>
      <c r="AA660" s="230">
        <v>0</v>
      </c>
      <c r="AB660" s="243">
        <f t="shared" si="51"/>
        <v>0</v>
      </c>
      <c r="AC660" s="230">
        <f t="shared" si="51"/>
        <v>0</v>
      </c>
      <c r="AD660" s="230">
        <f t="shared" si="51"/>
        <v>0</v>
      </c>
      <c r="AE660" s="230">
        <f t="shared" si="50"/>
        <v>0</v>
      </c>
      <c r="AF660" s="237">
        <f t="shared" si="52"/>
        <v>1</v>
      </c>
    </row>
    <row r="661" spans="2:32" hidden="1" outlineLevel="1" x14ac:dyDescent="0.25">
      <c r="B661" s="232" t="s">
        <v>1012</v>
      </c>
      <c r="C661" s="237">
        <v>1</v>
      </c>
      <c r="D661" s="230">
        <v>0</v>
      </c>
      <c r="E661" s="230">
        <v>0</v>
      </c>
      <c r="F661" s="230">
        <v>0</v>
      </c>
      <c r="G661" s="242">
        <v>0</v>
      </c>
      <c r="H661" s="243">
        <v>0</v>
      </c>
      <c r="I661" s="230">
        <v>0</v>
      </c>
      <c r="J661" s="230">
        <v>0</v>
      </c>
      <c r="K661" s="242">
        <v>0</v>
      </c>
      <c r="L661" s="243">
        <v>0</v>
      </c>
      <c r="M661" s="230">
        <v>0</v>
      </c>
      <c r="N661" s="230">
        <v>0</v>
      </c>
      <c r="O661" s="242">
        <v>0</v>
      </c>
      <c r="P661" s="243">
        <v>0</v>
      </c>
      <c r="Q661" s="230">
        <v>0</v>
      </c>
      <c r="R661" s="230">
        <v>0</v>
      </c>
      <c r="S661" s="242">
        <v>0</v>
      </c>
      <c r="T661" s="243">
        <v>0</v>
      </c>
      <c r="U661" s="230">
        <v>0</v>
      </c>
      <c r="V661" s="230">
        <v>0</v>
      </c>
      <c r="W661" s="242">
        <v>0</v>
      </c>
      <c r="X661" s="243">
        <v>0</v>
      </c>
      <c r="Y661" s="230">
        <v>0</v>
      </c>
      <c r="Z661" s="230">
        <v>0</v>
      </c>
      <c r="AA661" s="230">
        <v>0</v>
      </c>
      <c r="AB661" s="243">
        <f t="shared" si="51"/>
        <v>0</v>
      </c>
      <c r="AC661" s="230">
        <f t="shared" si="51"/>
        <v>0</v>
      </c>
      <c r="AD661" s="230">
        <f t="shared" si="51"/>
        <v>0</v>
      </c>
      <c r="AE661" s="230">
        <f t="shared" si="50"/>
        <v>0</v>
      </c>
      <c r="AF661" s="237">
        <f t="shared" si="52"/>
        <v>1</v>
      </c>
    </row>
    <row r="662" spans="2:32" hidden="1" outlineLevel="1" x14ac:dyDescent="0.25">
      <c r="B662" s="232" t="s">
        <v>1013</v>
      </c>
      <c r="C662" s="237">
        <v>1</v>
      </c>
      <c r="D662" s="230">
        <v>0</v>
      </c>
      <c r="E662" s="230">
        <v>0</v>
      </c>
      <c r="F662" s="230">
        <v>0</v>
      </c>
      <c r="G662" s="242">
        <v>0</v>
      </c>
      <c r="H662" s="243">
        <v>0</v>
      </c>
      <c r="I662" s="230">
        <v>0</v>
      </c>
      <c r="J662" s="230">
        <v>0</v>
      </c>
      <c r="K662" s="242">
        <v>0</v>
      </c>
      <c r="L662" s="243">
        <v>0</v>
      </c>
      <c r="M662" s="230">
        <v>0</v>
      </c>
      <c r="N662" s="230">
        <v>0</v>
      </c>
      <c r="O662" s="242">
        <v>0</v>
      </c>
      <c r="P662" s="243">
        <v>0</v>
      </c>
      <c r="Q662" s="230">
        <v>0</v>
      </c>
      <c r="R662" s="230">
        <v>0</v>
      </c>
      <c r="S662" s="242">
        <v>0</v>
      </c>
      <c r="T662" s="243">
        <v>0</v>
      </c>
      <c r="U662" s="230">
        <v>0</v>
      </c>
      <c r="V662" s="230">
        <v>0</v>
      </c>
      <c r="W662" s="242">
        <v>0</v>
      </c>
      <c r="X662" s="243">
        <v>0</v>
      </c>
      <c r="Y662" s="230">
        <v>0</v>
      </c>
      <c r="Z662" s="230">
        <v>0</v>
      </c>
      <c r="AA662" s="230">
        <v>0</v>
      </c>
      <c r="AB662" s="243">
        <f t="shared" si="51"/>
        <v>0</v>
      </c>
      <c r="AC662" s="230">
        <f t="shared" si="51"/>
        <v>0</v>
      </c>
      <c r="AD662" s="230">
        <f t="shared" si="51"/>
        <v>0</v>
      </c>
      <c r="AE662" s="230">
        <f t="shared" si="50"/>
        <v>0</v>
      </c>
      <c r="AF662" s="237">
        <f t="shared" si="52"/>
        <v>1</v>
      </c>
    </row>
    <row r="663" spans="2:32" hidden="1" outlineLevel="1" x14ac:dyDescent="0.25">
      <c r="B663" s="232" t="s">
        <v>1014</v>
      </c>
      <c r="C663" s="237">
        <v>1</v>
      </c>
      <c r="D663" s="230">
        <v>0</v>
      </c>
      <c r="E663" s="230">
        <v>0</v>
      </c>
      <c r="F663" s="230">
        <v>0</v>
      </c>
      <c r="G663" s="242">
        <v>0</v>
      </c>
      <c r="H663" s="243">
        <v>0</v>
      </c>
      <c r="I663" s="230">
        <v>0</v>
      </c>
      <c r="J663" s="230">
        <v>0</v>
      </c>
      <c r="K663" s="242">
        <v>0</v>
      </c>
      <c r="L663" s="243">
        <v>0</v>
      </c>
      <c r="M663" s="230">
        <v>0</v>
      </c>
      <c r="N663" s="230">
        <v>0</v>
      </c>
      <c r="O663" s="242">
        <v>0</v>
      </c>
      <c r="P663" s="243">
        <v>0</v>
      </c>
      <c r="Q663" s="230">
        <v>0</v>
      </c>
      <c r="R663" s="230">
        <v>0</v>
      </c>
      <c r="S663" s="242">
        <v>0</v>
      </c>
      <c r="T663" s="243">
        <v>0</v>
      </c>
      <c r="U663" s="230">
        <v>0</v>
      </c>
      <c r="V663" s="230">
        <v>0</v>
      </c>
      <c r="W663" s="242">
        <v>0</v>
      </c>
      <c r="X663" s="243">
        <v>0</v>
      </c>
      <c r="Y663" s="230">
        <v>0</v>
      </c>
      <c r="Z663" s="230">
        <v>0</v>
      </c>
      <c r="AA663" s="230">
        <v>0</v>
      </c>
      <c r="AB663" s="243">
        <f t="shared" si="51"/>
        <v>0</v>
      </c>
      <c r="AC663" s="230">
        <f t="shared" si="51"/>
        <v>0</v>
      </c>
      <c r="AD663" s="230">
        <f t="shared" si="51"/>
        <v>0</v>
      </c>
      <c r="AE663" s="230">
        <f t="shared" si="50"/>
        <v>0</v>
      </c>
      <c r="AF663" s="237">
        <f t="shared" si="52"/>
        <v>1</v>
      </c>
    </row>
    <row r="664" spans="2:32" hidden="1" outlineLevel="1" x14ac:dyDescent="0.25">
      <c r="B664" s="232" t="s">
        <v>1015</v>
      </c>
      <c r="C664" s="237">
        <v>1</v>
      </c>
      <c r="D664" s="230">
        <v>0</v>
      </c>
      <c r="E664" s="230">
        <v>0</v>
      </c>
      <c r="F664" s="230">
        <v>0</v>
      </c>
      <c r="G664" s="242">
        <v>0</v>
      </c>
      <c r="H664" s="243">
        <v>0</v>
      </c>
      <c r="I664" s="230">
        <v>0</v>
      </c>
      <c r="J664" s="230">
        <v>0</v>
      </c>
      <c r="K664" s="242">
        <v>0</v>
      </c>
      <c r="L664" s="243">
        <v>0</v>
      </c>
      <c r="M664" s="230">
        <v>0</v>
      </c>
      <c r="N664" s="230">
        <v>0</v>
      </c>
      <c r="O664" s="242">
        <v>0</v>
      </c>
      <c r="P664" s="243">
        <v>0</v>
      </c>
      <c r="Q664" s="230">
        <v>0</v>
      </c>
      <c r="R664" s="230">
        <v>0</v>
      </c>
      <c r="S664" s="242">
        <v>0</v>
      </c>
      <c r="T664" s="243">
        <v>0</v>
      </c>
      <c r="U664" s="230">
        <v>0</v>
      </c>
      <c r="V664" s="230">
        <v>0</v>
      </c>
      <c r="W664" s="242">
        <v>0</v>
      </c>
      <c r="X664" s="243">
        <v>0</v>
      </c>
      <c r="Y664" s="230">
        <v>0</v>
      </c>
      <c r="Z664" s="230">
        <v>0</v>
      </c>
      <c r="AA664" s="230">
        <v>0</v>
      </c>
      <c r="AB664" s="243">
        <f t="shared" si="51"/>
        <v>0</v>
      </c>
      <c r="AC664" s="230">
        <f t="shared" si="51"/>
        <v>0</v>
      </c>
      <c r="AD664" s="230">
        <f t="shared" si="51"/>
        <v>0</v>
      </c>
      <c r="AE664" s="230">
        <f t="shared" si="50"/>
        <v>0</v>
      </c>
      <c r="AF664" s="237">
        <f t="shared" si="52"/>
        <v>1</v>
      </c>
    </row>
    <row r="665" spans="2:32" hidden="1" outlineLevel="1" x14ac:dyDescent="0.25">
      <c r="B665" s="232" t="s">
        <v>1016</v>
      </c>
      <c r="C665" s="237">
        <v>1</v>
      </c>
      <c r="D665" s="230">
        <v>0</v>
      </c>
      <c r="E665" s="230">
        <v>0</v>
      </c>
      <c r="F665" s="230">
        <v>0</v>
      </c>
      <c r="G665" s="242">
        <v>0</v>
      </c>
      <c r="H665" s="243">
        <v>0</v>
      </c>
      <c r="I665" s="230">
        <v>0</v>
      </c>
      <c r="J665" s="230">
        <v>0</v>
      </c>
      <c r="K665" s="242">
        <v>0</v>
      </c>
      <c r="L665" s="243">
        <v>0</v>
      </c>
      <c r="M665" s="230">
        <v>0</v>
      </c>
      <c r="N665" s="230">
        <v>0</v>
      </c>
      <c r="O665" s="242">
        <v>0</v>
      </c>
      <c r="P665" s="243">
        <v>0</v>
      </c>
      <c r="Q665" s="230">
        <v>0</v>
      </c>
      <c r="R665" s="230">
        <v>0</v>
      </c>
      <c r="S665" s="242">
        <v>0</v>
      </c>
      <c r="T665" s="243">
        <v>0</v>
      </c>
      <c r="U665" s="230">
        <v>0</v>
      </c>
      <c r="V665" s="230">
        <v>0</v>
      </c>
      <c r="W665" s="242">
        <v>0</v>
      </c>
      <c r="X665" s="243">
        <v>0</v>
      </c>
      <c r="Y665" s="230">
        <v>0</v>
      </c>
      <c r="Z665" s="230">
        <v>0</v>
      </c>
      <c r="AA665" s="230">
        <v>0</v>
      </c>
      <c r="AB665" s="243">
        <f t="shared" si="51"/>
        <v>0</v>
      </c>
      <c r="AC665" s="230">
        <f t="shared" si="51"/>
        <v>0</v>
      </c>
      <c r="AD665" s="230">
        <f t="shared" si="51"/>
        <v>0</v>
      </c>
      <c r="AE665" s="230">
        <f t="shared" si="50"/>
        <v>0</v>
      </c>
      <c r="AF665" s="237">
        <f t="shared" si="52"/>
        <v>1</v>
      </c>
    </row>
    <row r="666" spans="2:32" hidden="1" outlineLevel="1" x14ac:dyDescent="0.25">
      <c r="B666" s="232" t="s">
        <v>1017</v>
      </c>
      <c r="C666" s="237">
        <v>1</v>
      </c>
      <c r="D666" s="230">
        <v>0</v>
      </c>
      <c r="E666" s="230">
        <v>0</v>
      </c>
      <c r="F666" s="230">
        <v>0</v>
      </c>
      <c r="G666" s="242">
        <v>0</v>
      </c>
      <c r="H666" s="243">
        <v>0</v>
      </c>
      <c r="I666" s="230">
        <v>0</v>
      </c>
      <c r="J666" s="230">
        <v>0</v>
      </c>
      <c r="K666" s="242">
        <v>0</v>
      </c>
      <c r="L666" s="243">
        <v>0</v>
      </c>
      <c r="M666" s="230">
        <v>0</v>
      </c>
      <c r="N666" s="230">
        <v>0</v>
      </c>
      <c r="O666" s="242">
        <v>0</v>
      </c>
      <c r="P666" s="243">
        <v>0</v>
      </c>
      <c r="Q666" s="230">
        <v>0</v>
      </c>
      <c r="R666" s="230">
        <v>0</v>
      </c>
      <c r="S666" s="242">
        <v>0</v>
      </c>
      <c r="T666" s="243">
        <v>0</v>
      </c>
      <c r="U666" s="230">
        <v>0</v>
      </c>
      <c r="V666" s="230">
        <v>0</v>
      </c>
      <c r="W666" s="242">
        <v>0</v>
      </c>
      <c r="X666" s="243">
        <v>0</v>
      </c>
      <c r="Y666" s="230">
        <v>0</v>
      </c>
      <c r="Z666" s="230">
        <v>0</v>
      </c>
      <c r="AA666" s="230">
        <v>0</v>
      </c>
      <c r="AB666" s="243">
        <f t="shared" si="51"/>
        <v>0</v>
      </c>
      <c r="AC666" s="230">
        <f t="shared" si="51"/>
        <v>0</v>
      </c>
      <c r="AD666" s="230">
        <f t="shared" si="51"/>
        <v>0</v>
      </c>
      <c r="AE666" s="230">
        <f t="shared" si="50"/>
        <v>0</v>
      </c>
      <c r="AF666" s="237">
        <f t="shared" si="52"/>
        <v>1</v>
      </c>
    </row>
    <row r="667" spans="2:32" hidden="1" outlineLevel="1" x14ac:dyDescent="0.25">
      <c r="B667" s="232" t="s">
        <v>1018</v>
      </c>
      <c r="C667" s="237">
        <v>1</v>
      </c>
      <c r="D667" s="230">
        <v>0</v>
      </c>
      <c r="E667" s="230">
        <v>0</v>
      </c>
      <c r="F667" s="230">
        <v>0</v>
      </c>
      <c r="G667" s="242">
        <v>0</v>
      </c>
      <c r="H667" s="243">
        <v>0</v>
      </c>
      <c r="I667" s="230">
        <v>0</v>
      </c>
      <c r="J667" s="230">
        <v>0</v>
      </c>
      <c r="K667" s="242">
        <v>0</v>
      </c>
      <c r="L667" s="243">
        <v>0</v>
      </c>
      <c r="M667" s="230">
        <v>0</v>
      </c>
      <c r="N667" s="230">
        <v>0</v>
      </c>
      <c r="O667" s="242">
        <v>0</v>
      </c>
      <c r="P667" s="243">
        <v>0</v>
      </c>
      <c r="Q667" s="230">
        <v>0</v>
      </c>
      <c r="R667" s="230">
        <v>0</v>
      </c>
      <c r="S667" s="242">
        <v>0</v>
      </c>
      <c r="T667" s="243">
        <v>0</v>
      </c>
      <c r="U667" s="230">
        <v>0</v>
      </c>
      <c r="V667" s="230">
        <v>0</v>
      </c>
      <c r="W667" s="242">
        <v>0</v>
      </c>
      <c r="X667" s="243">
        <v>0</v>
      </c>
      <c r="Y667" s="230">
        <v>0</v>
      </c>
      <c r="Z667" s="230">
        <v>0</v>
      </c>
      <c r="AA667" s="230">
        <v>0</v>
      </c>
      <c r="AB667" s="243">
        <f t="shared" si="51"/>
        <v>0</v>
      </c>
      <c r="AC667" s="230">
        <f t="shared" si="51"/>
        <v>0</v>
      </c>
      <c r="AD667" s="230">
        <f t="shared" si="51"/>
        <v>0</v>
      </c>
      <c r="AE667" s="230">
        <f t="shared" si="50"/>
        <v>0</v>
      </c>
      <c r="AF667" s="237">
        <f t="shared" si="52"/>
        <v>1</v>
      </c>
    </row>
    <row r="668" spans="2:32" hidden="1" outlineLevel="1" x14ac:dyDescent="0.25">
      <c r="B668" s="232" t="s">
        <v>1019</v>
      </c>
      <c r="C668" s="237">
        <v>1</v>
      </c>
      <c r="D668" s="230">
        <v>0</v>
      </c>
      <c r="E668" s="230">
        <v>0</v>
      </c>
      <c r="F668" s="230">
        <v>0</v>
      </c>
      <c r="G668" s="242">
        <v>0</v>
      </c>
      <c r="H668" s="243">
        <v>0</v>
      </c>
      <c r="I668" s="230">
        <v>0</v>
      </c>
      <c r="J668" s="230">
        <v>0</v>
      </c>
      <c r="K668" s="242">
        <v>0</v>
      </c>
      <c r="L668" s="243">
        <v>0</v>
      </c>
      <c r="M668" s="230">
        <v>0</v>
      </c>
      <c r="N668" s="230">
        <v>0</v>
      </c>
      <c r="O668" s="242">
        <v>0</v>
      </c>
      <c r="P668" s="243">
        <v>0</v>
      </c>
      <c r="Q668" s="230">
        <v>0</v>
      </c>
      <c r="R668" s="230">
        <v>0</v>
      </c>
      <c r="S668" s="242">
        <v>0</v>
      </c>
      <c r="T668" s="243">
        <v>0</v>
      </c>
      <c r="U668" s="230">
        <v>0</v>
      </c>
      <c r="V668" s="230">
        <v>0</v>
      </c>
      <c r="W668" s="242">
        <v>0</v>
      </c>
      <c r="X668" s="243">
        <v>0</v>
      </c>
      <c r="Y668" s="230">
        <v>0</v>
      </c>
      <c r="Z668" s="230">
        <v>0</v>
      </c>
      <c r="AA668" s="230">
        <v>0</v>
      </c>
      <c r="AB668" s="243">
        <f t="shared" si="51"/>
        <v>0</v>
      </c>
      <c r="AC668" s="230">
        <f t="shared" si="51"/>
        <v>0</v>
      </c>
      <c r="AD668" s="230">
        <f t="shared" si="51"/>
        <v>0</v>
      </c>
      <c r="AE668" s="230">
        <f t="shared" si="50"/>
        <v>0</v>
      </c>
      <c r="AF668" s="237">
        <f t="shared" si="52"/>
        <v>1</v>
      </c>
    </row>
    <row r="669" spans="2:32" hidden="1" outlineLevel="1" x14ac:dyDescent="0.25">
      <c r="B669" s="232" t="s">
        <v>1020</v>
      </c>
      <c r="C669" s="237">
        <v>1</v>
      </c>
      <c r="D669" s="230">
        <v>0</v>
      </c>
      <c r="E669" s="230">
        <v>0</v>
      </c>
      <c r="F669" s="230">
        <v>0</v>
      </c>
      <c r="G669" s="242">
        <v>0</v>
      </c>
      <c r="H669" s="243">
        <v>0</v>
      </c>
      <c r="I669" s="230">
        <v>0</v>
      </c>
      <c r="J669" s="230">
        <v>0</v>
      </c>
      <c r="K669" s="242">
        <v>0</v>
      </c>
      <c r="L669" s="243">
        <v>0</v>
      </c>
      <c r="M669" s="230">
        <v>0</v>
      </c>
      <c r="N669" s="230">
        <v>0</v>
      </c>
      <c r="O669" s="242">
        <v>0</v>
      </c>
      <c r="P669" s="243">
        <v>0</v>
      </c>
      <c r="Q669" s="230">
        <v>0</v>
      </c>
      <c r="R669" s="230">
        <v>0</v>
      </c>
      <c r="S669" s="242">
        <v>0</v>
      </c>
      <c r="T669" s="243">
        <v>0</v>
      </c>
      <c r="U669" s="230">
        <v>0</v>
      </c>
      <c r="V669" s="230">
        <v>0</v>
      </c>
      <c r="W669" s="242">
        <v>0</v>
      </c>
      <c r="X669" s="243">
        <v>0</v>
      </c>
      <c r="Y669" s="230">
        <v>0</v>
      </c>
      <c r="Z669" s="230">
        <v>0</v>
      </c>
      <c r="AA669" s="230">
        <v>0</v>
      </c>
      <c r="AB669" s="243">
        <f t="shared" si="51"/>
        <v>0</v>
      </c>
      <c r="AC669" s="230">
        <f t="shared" si="51"/>
        <v>0</v>
      </c>
      <c r="AD669" s="230">
        <f t="shared" si="51"/>
        <v>0</v>
      </c>
      <c r="AE669" s="230">
        <f t="shared" si="50"/>
        <v>0</v>
      </c>
      <c r="AF669" s="237">
        <f t="shared" si="52"/>
        <v>1</v>
      </c>
    </row>
    <row r="670" spans="2:32" hidden="1" outlineLevel="1" x14ac:dyDescent="0.25">
      <c r="B670" s="232" t="s">
        <v>1021</v>
      </c>
      <c r="C670" s="237">
        <v>1</v>
      </c>
      <c r="D670" s="230">
        <v>0</v>
      </c>
      <c r="E670" s="230">
        <v>0</v>
      </c>
      <c r="F670" s="230">
        <v>0</v>
      </c>
      <c r="G670" s="242">
        <v>0</v>
      </c>
      <c r="H670" s="243">
        <v>0</v>
      </c>
      <c r="I670" s="230">
        <v>0</v>
      </c>
      <c r="J670" s="230">
        <v>0</v>
      </c>
      <c r="K670" s="242">
        <v>0</v>
      </c>
      <c r="L670" s="243">
        <v>0</v>
      </c>
      <c r="M670" s="230">
        <v>0</v>
      </c>
      <c r="N670" s="230">
        <v>0</v>
      </c>
      <c r="O670" s="242">
        <v>0</v>
      </c>
      <c r="P670" s="243">
        <v>0</v>
      </c>
      <c r="Q670" s="230">
        <v>0</v>
      </c>
      <c r="R670" s="230">
        <v>0</v>
      </c>
      <c r="S670" s="242">
        <v>0</v>
      </c>
      <c r="T670" s="243">
        <v>0</v>
      </c>
      <c r="U670" s="230">
        <v>0</v>
      </c>
      <c r="V670" s="230">
        <v>0</v>
      </c>
      <c r="W670" s="242">
        <v>0</v>
      </c>
      <c r="X670" s="243">
        <v>0</v>
      </c>
      <c r="Y670" s="230">
        <v>0</v>
      </c>
      <c r="Z670" s="230">
        <v>0</v>
      </c>
      <c r="AA670" s="230">
        <v>0</v>
      </c>
      <c r="AB670" s="243">
        <f t="shared" si="51"/>
        <v>0</v>
      </c>
      <c r="AC670" s="230">
        <f t="shared" si="51"/>
        <v>0</v>
      </c>
      <c r="AD670" s="230">
        <f t="shared" si="51"/>
        <v>0</v>
      </c>
      <c r="AE670" s="230">
        <f t="shared" si="50"/>
        <v>0</v>
      </c>
      <c r="AF670" s="237">
        <f t="shared" si="52"/>
        <v>1</v>
      </c>
    </row>
    <row r="671" spans="2:32" hidden="1" outlineLevel="1" x14ac:dyDescent="0.25">
      <c r="B671" s="232" t="s">
        <v>1022</v>
      </c>
      <c r="C671" s="237">
        <v>1</v>
      </c>
      <c r="D671" s="230">
        <v>0</v>
      </c>
      <c r="E671" s="230">
        <v>0</v>
      </c>
      <c r="F671" s="230">
        <v>0</v>
      </c>
      <c r="G671" s="242">
        <v>0</v>
      </c>
      <c r="H671" s="243">
        <v>0</v>
      </c>
      <c r="I671" s="230">
        <v>0</v>
      </c>
      <c r="J671" s="230">
        <v>0</v>
      </c>
      <c r="K671" s="242">
        <v>0</v>
      </c>
      <c r="L671" s="243">
        <v>0</v>
      </c>
      <c r="M671" s="230">
        <v>0</v>
      </c>
      <c r="N671" s="230">
        <v>0</v>
      </c>
      <c r="O671" s="242">
        <v>0</v>
      </c>
      <c r="P671" s="243">
        <v>0</v>
      </c>
      <c r="Q671" s="230">
        <v>0</v>
      </c>
      <c r="R671" s="230">
        <v>0</v>
      </c>
      <c r="S671" s="242">
        <v>0</v>
      </c>
      <c r="T671" s="243">
        <v>0</v>
      </c>
      <c r="U671" s="230">
        <v>0</v>
      </c>
      <c r="V671" s="230">
        <v>0</v>
      </c>
      <c r="W671" s="242">
        <v>0</v>
      </c>
      <c r="X671" s="243">
        <v>0</v>
      </c>
      <c r="Y671" s="230">
        <v>0</v>
      </c>
      <c r="Z671" s="230">
        <v>0</v>
      </c>
      <c r="AA671" s="230">
        <v>0</v>
      </c>
      <c r="AB671" s="243">
        <f t="shared" si="51"/>
        <v>0</v>
      </c>
      <c r="AC671" s="230">
        <f t="shared" si="51"/>
        <v>0</v>
      </c>
      <c r="AD671" s="230">
        <f t="shared" si="51"/>
        <v>0</v>
      </c>
      <c r="AE671" s="230">
        <f t="shared" si="50"/>
        <v>0</v>
      </c>
      <c r="AF671" s="237">
        <f t="shared" si="52"/>
        <v>1</v>
      </c>
    </row>
    <row r="672" spans="2:32" hidden="1" outlineLevel="1" x14ac:dyDescent="0.25">
      <c r="B672" s="232" t="s">
        <v>1023</v>
      </c>
      <c r="C672" s="237">
        <v>1</v>
      </c>
      <c r="D672" s="230">
        <v>0</v>
      </c>
      <c r="E672" s="230">
        <v>0</v>
      </c>
      <c r="F672" s="230">
        <v>0</v>
      </c>
      <c r="G672" s="242">
        <v>0</v>
      </c>
      <c r="H672" s="243">
        <v>0</v>
      </c>
      <c r="I672" s="230">
        <v>0</v>
      </c>
      <c r="J672" s="230">
        <v>0</v>
      </c>
      <c r="K672" s="242">
        <v>0</v>
      </c>
      <c r="L672" s="243">
        <v>0</v>
      </c>
      <c r="M672" s="230">
        <v>0</v>
      </c>
      <c r="N672" s="230">
        <v>0</v>
      </c>
      <c r="O672" s="242">
        <v>0</v>
      </c>
      <c r="P672" s="243">
        <v>0</v>
      </c>
      <c r="Q672" s="230">
        <v>0</v>
      </c>
      <c r="R672" s="230">
        <v>0</v>
      </c>
      <c r="S672" s="242">
        <v>0</v>
      </c>
      <c r="T672" s="243">
        <v>0</v>
      </c>
      <c r="U672" s="230">
        <v>0</v>
      </c>
      <c r="V672" s="230">
        <v>0</v>
      </c>
      <c r="W672" s="242">
        <v>0</v>
      </c>
      <c r="X672" s="243">
        <v>0</v>
      </c>
      <c r="Y672" s="230">
        <v>0</v>
      </c>
      <c r="Z672" s="230">
        <v>0</v>
      </c>
      <c r="AA672" s="230">
        <v>0</v>
      </c>
      <c r="AB672" s="243">
        <f t="shared" si="51"/>
        <v>0</v>
      </c>
      <c r="AC672" s="230">
        <f t="shared" si="51"/>
        <v>0</v>
      </c>
      <c r="AD672" s="230">
        <f t="shared" si="51"/>
        <v>0</v>
      </c>
      <c r="AE672" s="230">
        <f t="shared" si="50"/>
        <v>0</v>
      </c>
      <c r="AF672" s="237">
        <f t="shared" si="52"/>
        <v>1</v>
      </c>
    </row>
    <row r="673" spans="2:32" hidden="1" outlineLevel="1" x14ac:dyDescent="0.25">
      <c r="B673" s="232" t="s">
        <v>1024</v>
      </c>
      <c r="C673" s="237">
        <v>1</v>
      </c>
      <c r="D673" s="230">
        <v>0</v>
      </c>
      <c r="E673" s="230">
        <v>0</v>
      </c>
      <c r="F673" s="230">
        <v>0</v>
      </c>
      <c r="G673" s="242">
        <v>0</v>
      </c>
      <c r="H673" s="243">
        <v>0</v>
      </c>
      <c r="I673" s="230">
        <v>0</v>
      </c>
      <c r="J673" s="230">
        <v>0</v>
      </c>
      <c r="K673" s="242">
        <v>0</v>
      </c>
      <c r="L673" s="243">
        <v>0</v>
      </c>
      <c r="M673" s="230">
        <v>0</v>
      </c>
      <c r="N673" s="230">
        <v>0</v>
      </c>
      <c r="O673" s="242">
        <v>0</v>
      </c>
      <c r="P673" s="243">
        <v>0</v>
      </c>
      <c r="Q673" s="230">
        <v>0</v>
      </c>
      <c r="R673" s="230">
        <v>0</v>
      </c>
      <c r="S673" s="242">
        <v>0</v>
      </c>
      <c r="T673" s="243">
        <v>0</v>
      </c>
      <c r="U673" s="230">
        <v>0</v>
      </c>
      <c r="V673" s="230">
        <v>0</v>
      </c>
      <c r="W673" s="242">
        <v>0</v>
      </c>
      <c r="X673" s="243">
        <v>0</v>
      </c>
      <c r="Y673" s="230">
        <v>0</v>
      </c>
      <c r="Z673" s="230">
        <v>0</v>
      </c>
      <c r="AA673" s="230">
        <v>0</v>
      </c>
      <c r="AB673" s="243">
        <f t="shared" si="51"/>
        <v>0</v>
      </c>
      <c r="AC673" s="230">
        <f t="shared" si="51"/>
        <v>0</v>
      </c>
      <c r="AD673" s="230">
        <f t="shared" si="51"/>
        <v>0</v>
      </c>
      <c r="AE673" s="230">
        <f t="shared" si="50"/>
        <v>0</v>
      </c>
      <c r="AF673" s="237">
        <f t="shared" si="52"/>
        <v>1</v>
      </c>
    </row>
    <row r="674" spans="2:32" hidden="1" outlineLevel="1" x14ac:dyDescent="0.25">
      <c r="B674" s="232" t="s">
        <v>1025</v>
      </c>
      <c r="C674" s="237">
        <v>1</v>
      </c>
      <c r="D674" s="230">
        <v>0</v>
      </c>
      <c r="E674" s="230">
        <v>0</v>
      </c>
      <c r="F674" s="230">
        <v>0</v>
      </c>
      <c r="G674" s="242">
        <v>0</v>
      </c>
      <c r="H674" s="243">
        <v>0</v>
      </c>
      <c r="I674" s="230">
        <v>0</v>
      </c>
      <c r="J674" s="230">
        <v>0</v>
      </c>
      <c r="K674" s="242">
        <v>0</v>
      </c>
      <c r="L674" s="243">
        <v>0</v>
      </c>
      <c r="M674" s="230">
        <v>0</v>
      </c>
      <c r="N674" s="230">
        <v>0</v>
      </c>
      <c r="O674" s="242">
        <v>0</v>
      </c>
      <c r="P674" s="243">
        <v>0</v>
      </c>
      <c r="Q674" s="230">
        <v>0</v>
      </c>
      <c r="R674" s="230">
        <v>0</v>
      </c>
      <c r="S674" s="242">
        <v>0</v>
      </c>
      <c r="T674" s="243">
        <v>0</v>
      </c>
      <c r="U674" s="230">
        <v>0</v>
      </c>
      <c r="V674" s="230">
        <v>0</v>
      </c>
      <c r="W674" s="242">
        <v>0</v>
      </c>
      <c r="X674" s="243">
        <v>0</v>
      </c>
      <c r="Y674" s="230">
        <v>0</v>
      </c>
      <c r="Z674" s="230">
        <v>0</v>
      </c>
      <c r="AA674" s="230">
        <v>0</v>
      </c>
      <c r="AB674" s="243">
        <f t="shared" si="51"/>
        <v>0</v>
      </c>
      <c r="AC674" s="230">
        <f t="shared" si="51"/>
        <v>0</v>
      </c>
      <c r="AD674" s="230">
        <f t="shared" si="51"/>
        <v>0</v>
      </c>
      <c r="AE674" s="230">
        <f t="shared" si="50"/>
        <v>0</v>
      </c>
      <c r="AF674" s="237">
        <f t="shared" si="52"/>
        <v>1</v>
      </c>
    </row>
    <row r="675" spans="2:32" hidden="1" outlineLevel="1" x14ac:dyDescent="0.25">
      <c r="B675" s="232" t="s">
        <v>1026</v>
      </c>
      <c r="C675" s="237">
        <v>1</v>
      </c>
      <c r="D675" s="230">
        <v>0</v>
      </c>
      <c r="E675" s="230">
        <v>0</v>
      </c>
      <c r="F675" s="230">
        <v>0</v>
      </c>
      <c r="G675" s="242">
        <v>0</v>
      </c>
      <c r="H675" s="243">
        <v>0</v>
      </c>
      <c r="I675" s="230">
        <v>0</v>
      </c>
      <c r="J675" s="230">
        <v>0</v>
      </c>
      <c r="K675" s="242">
        <v>0</v>
      </c>
      <c r="L675" s="243">
        <v>0</v>
      </c>
      <c r="M675" s="230">
        <v>0</v>
      </c>
      <c r="N675" s="230">
        <v>0</v>
      </c>
      <c r="O675" s="242">
        <v>0</v>
      </c>
      <c r="P675" s="243">
        <v>0</v>
      </c>
      <c r="Q675" s="230">
        <v>0</v>
      </c>
      <c r="R675" s="230">
        <v>0</v>
      </c>
      <c r="S675" s="242">
        <v>0</v>
      </c>
      <c r="T675" s="243">
        <v>0</v>
      </c>
      <c r="U675" s="230">
        <v>0</v>
      </c>
      <c r="V675" s="230">
        <v>0</v>
      </c>
      <c r="W675" s="242">
        <v>0</v>
      </c>
      <c r="X675" s="243">
        <v>0</v>
      </c>
      <c r="Y675" s="230">
        <v>0</v>
      </c>
      <c r="Z675" s="230">
        <v>0</v>
      </c>
      <c r="AA675" s="230">
        <v>0</v>
      </c>
      <c r="AB675" s="243">
        <f t="shared" si="51"/>
        <v>0</v>
      </c>
      <c r="AC675" s="230">
        <f t="shared" si="51"/>
        <v>0</v>
      </c>
      <c r="AD675" s="230">
        <f t="shared" si="51"/>
        <v>0</v>
      </c>
      <c r="AE675" s="230">
        <f t="shared" si="50"/>
        <v>0</v>
      </c>
      <c r="AF675" s="237">
        <f t="shared" si="52"/>
        <v>1</v>
      </c>
    </row>
    <row r="676" spans="2:32" hidden="1" outlineLevel="1" x14ac:dyDescent="0.25">
      <c r="B676" s="232" t="s">
        <v>1027</v>
      </c>
      <c r="C676" s="237">
        <v>1</v>
      </c>
      <c r="D676" s="230">
        <v>0</v>
      </c>
      <c r="E676" s="230">
        <v>0</v>
      </c>
      <c r="F676" s="230">
        <v>0</v>
      </c>
      <c r="G676" s="242">
        <v>0</v>
      </c>
      <c r="H676" s="243">
        <v>0</v>
      </c>
      <c r="I676" s="230">
        <v>0</v>
      </c>
      <c r="J676" s="230">
        <v>0</v>
      </c>
      <c r="K676" s="242">
        <v>0</v>
      </c>
      <c r="L676" s="243">
        <v>0</v>
      </c>
      <c r="M676" s="230">
        <v>0</v>
      </c>
      <c r="N676" s="230">
        <v>0</v>
      </c>
      <c r="O676" s="242">
        <v>0</v>
      </c>
      <c r="P676" s="243">
        <v>0</v>
      </c>
      <c r="Q676" s="230">
        <v>0</v>
      </c>
      <c r="R676" s="230">
        <v>0</v>
      </c>
      <c r="S676" s="242">
        <v>0</v>
      </c>
      <c r="T676" s="243">
        <v>0</v>
      </c>
      <c r="U676" s="230">
        <v>0</v>
      </c>
      <c r="V676" s="230">
        <v>0</v>
      </c>
      <c r="W676" s="242">
        <v>0</v>
      </c>
      <c r="X676" s="243">
        <v>0</v>
      </c>
      <c r="Y676" s="230">
        <v>0</v>
      </c>
      <c r="Z676" s="230">
        <v>0</v>
      </c>
      <c r="AA676" s="230">
        <v>0</v>
      </c>
      <c r="AB676" s="243">
        <f t="shared" si="51"/>
        <v>0</v>
      </c>
      <c r="AC676" s="230">
        <f t="shared" si="51"/>
        <v>0</v>
      </c>
      <c r="AD676" s="230">
        <f t="shared" si="51"/>
        <v>0</v>
      </c>
      <c r="AE676" s="230">
        <f t="shared" si="50"/>
        <v>0</v>
      </c>
      <c r="AF676" s="237">
        <f t="shared" si="52"/>
        <v>1</v>
      </c>
    </row>
    <row r="677" spans="2:32" hidden="1" outlineLevel="1" x14ac:dyDescent="0.25">
      <c r="B677" s="232" t="s">
        <v>1028</v>
      </c>
      <c r="C677" s="237">
        <v>0</v>
      </c>
      <c r="D677" s="230">
        <v>1</v>
      </c>
      <c r="E677" s="230">
        <v>0</v>
      </c>
      <c r="F677" s="230">
        <v>0</v>
      </c>
      <c r="G677" s="242">
        <v>0</v>
      </c>
      <c r="H677" s="243">
        <v>0</v>
      </c>
      <c r="I677" s="230">
        <v>0</v>
      </c>
      <c r="J677" s="230">
        <v>0</v>
      </c>
      <c r="K677" s="242">
        <v>0</v>
      </c>
      <c r="L677" s="243">
        <v>0</v>
      </c>
      <c r="M677" s="230">
        <v>0</v>
      </c>
      <c r="N677" s="230">
        <v>0</v>
      </c>
      <c r="O677" s="242">
        <v>0</v>
      </c>
      <c r="P677" s="243">
        <v>0</v>
      </c>
      <c r="Q677" s="230">
        <v>0</v>
      </c>
      <c r="R677" s="230">
        <v>0</v>
      </c>
      <c r="S677" s="242">
        <v>0</v>
      </c>
      <c r="T677" s="243">
        <v>0</v>
      </c>
      <c r="U677" s="230">
        <v>0</v>
      </c>
      <c r="V677" s="230">
        <v>0</v>
      </c>
      <c r="W677" s="242">
        <v>0</v>
      </c>
      <c r="X677" s="243">
        <v>0</v>
      </c>
      <c r="Y677" s="230">
        <v>0</v>
      </c>
      <c r="Z677" s="230">
        <v>0</v>
      </c>
      <c r="AA677" s="230">
        <v>0</v>
      </c>
      <c r="AB677" s="243">
        <f t="shared" si="51"/>
        <v>1</v>
      </c>
      <c r="AC677" s="230">
        <f t="shared" si="51"/>
        <v>0</v>
      </c>
      <c r="AD677" s="230">
        <f t="shared" si="51"/>
        <v>0</v>
      </c>
      <c r="AE677" s="230">
        <f t="shared" si="50"/>
        <v>0</v>
      </c>
      <c r="AF677" s="237">
        <f t="shared" si="52"/>
        <v>1</v>
      </c>
    </row>
    <row r="678" spans="2:32" hidden="1" outlineLevel="1" x14ac:dyDescent="0.25">
      <c r="B678" s="232" t="s">
        <v>1029</v>
      </c>
      <c r="C678" s="237">
        <v>1</v>
      </c>
      <c r="D678" s="230">
        <v>0</v>
      </c>
      <c r="E678" s="230">
        <v>0</v>
      </c>
      <c r="F678" s="230">
        <v>0</v>
      </c>
      <c r="G678" s="242">
        <v>0</v>
      </c>
      <c r="H678" s="243">
        <v>0</v>
      </c>
      <c r="I678" s="230">
        <v>0</v>
      </c>
      <c r="J678" s="230">
        <v>0</v>
      </c>
      <c r="K678" s="242">
        <v>0</v>
      </c>
      <c r="L678" s="243">
        <v>0</v>
      </c>
      <c r="M678" s="230">
        <v>0</v>
      </c>
      <c r="N678" s="230">
        <v>0</v>
      </c>
      <c r="O678" s="242">
        <v>0</v>
      </c>
      <c r="P678" s="243">
        <v>0</v>
      </c>
      <c r="Q678" s="230">
        <v>0</v>
      </c>
      <c r="R678" s="230">
        <v>0</v>
      </c>
      <c r="S678" s="242">
        <v>0</v>
      </c>
      <c r="T678" s="243">
        <v>0</v>
      </c>
      <c r="U678" s="230">
        <v>0</v>
      </c>
      <c r="V678" s="230">
        <v>0</v>
      </c>
      <c r="W678" s="242">
        <v>0</v>
      </c>
      <c r="X678" s="243">
        <v>0</v>
      </c>
      <c r="Y678" s="230">
        <v>0</v>
      </c>
      <c r="Z678" s="230">
        <v>0</v>
      </c>
      <c r="AA678" s="230">
        <v>0</v>
      </c>
      <c r="AB678" s="243">
        <f t="shared" si="51"/>
        <v>0</v>
      </c>
      <c r="AC678" s="230">
        <f t="shared" si="51"/>
        <v>0</v>
      </c>
      <c r="AD678" s="230">
        <f t="shared" si="51"/>
        <v>0</v>
      </c>
      <c r="AE678" s="230">
        <f t="shared" si="50"/>
        <v>0</v>
      </c>
      <c r="AF678" s="237">
        <f t="shared" si="52"/>
        <v>1</v>
      </c>
    </row>
    <row r="679" spans="2:32" hidden="1" outlineLevel="1" x14ac:dyDescent="0.25">
      <c r="B679" s="232" t="s">
        <v>1030</v>
      </c>
      <c r="C679" s="237">
        <v>1</v>
      </c>
      <c r="D679" s="230">
        <v>0</v>
      </c>
      <c r="E679" s="230">
        <v>0</v>
      </c>
      <c r="F679" s="230">
        <v>0</v>
      </c>
      <c r="G679" s="242">
        <v>0</v>
      </c>
      <c r="H679" s="243">
        <v>0</v>
      </c>
      <c r="I679" s="230">
        <v>0</v>
      </c>
      <c r="J679" s="230">
        <v>0</v>
      </c>
      <c r="K679" s="242">
        <v>0</v>
      </c>
      <c r="L679" s="243">
        <v>0</v>
      </c>
      <c r="M679" s="230">
        <v>0</v>
      </c>
      <c r="N679" s="230">
        <v>0</v>
      </c>
      <c r="O679" s="242">
        <v>0</v>
      </c>
      <c r="P679" s="243">
        <v>0</v>
      </c>
      <c r="Q679" s="230">
        <v>0</v>
      </c>
      <c r="R679" s="230">
        <v>0</v>
      </c>
      <c r="S679" s="242">
        <v>0</v>
      </c>
      <c r="T679" s="243">
        <v>0</v>
      </c>
      <c r="U679" s="230">
        <v>0</v>
      </c>
      <c r="V679" s="230">
        <v>0</v>
      </c>
      <c r="W679" s="242">
        <v>0</v>
      </c>
      <c r="X679" s="243">
        <v>0</v>
      </c>
      <c r="Y679" s="230">
        <v>0</v>
      </c>
      <c r="Z679" s="230">
        <v>0</v>
      </c>
      <c r="AA679" s="230">
        <v>0</v>
      </c>
      <c r="AB679" s="243">
        <f t="shared" si="51"/>
        <v>0</v>
      </c>
      <c r="AC679" s="230">
        <f t="shared" si="51"/>
        <v>0</v>
      </c>
      <c r="AD679" s="230">
        <f t="shared" si="51"/>
        <v>0</v>
      </c>
      <c r="AE679" s="230">
        <f t="shared" si="50"/>
        <v>0</v>
      </c>
      <c r="AF679" s="237">
        <f t="shared" si="52"/>
        <v>1</v>
      </c>
    </row>
    <row r="680" spans="2:32" hidden="1" outlineLevel="1" x14ac:dyDescent="0.25">
      <c r="B680" s="232" t="s">
        <v>1031</v>
      </c>
      <c r="C680" s="237">
        <v>1</v>
      </c>
      <c r="D680" s="230">
        <v>0</v>
      </c>
      <c r="E680" s="230">
        <v>0</v>
      </c>
      <c r="F680" s="230">
        <v>0</v>
      </c>
      <c r="G680" s="242">
        <v>0</v>
      </c>
      <c r="H680" s="243">
        <v>0</v>
      </c>
      <c r="I680" s="230">
        <v>0</v>
      </c>
      <c r="J680" s="230">
        <v>0</v>
      </c>
      <c r="K680" s="242">
        <v>0</v>
      </c>
      <c r="L680" s="243">
        <v>0</v>
      </c>
      <c r="M680" s="230">
        <v>0</v>
      </c>
      <c r="N680" s="230">
        <v>0</v>
      </c>
      <c r="O680" s="242">
        <v>0</v>
      </c>
      <c r="P680" s="243">
        <v>0</v>
      </c>
      <c r="Q680" s="230">
        <v>0</v>
      </c>
      <c r="R680" s="230">
        <v>0</v>
      </c>
      <c r="S680" s="242">
        <v>0</v>
      </c>
      <c r="T680" s="243">
        <v>0</v>
      </c>
      <c r="U680" s="230">
        <v>0</v>
      </c>
      <c r="V680" s="230">
        <v>0</v>
      </c>
      <c r="W680" s="242">
        <v>0</v>
      </c>
      <c r="X680" s="243">
        <v>0</v>
      </c>
      <c r="Y680" s="230">
        <v>0</v>
      </c>
      <c r="Z680" s="230">
        <v>0</v>
      </c>
      <c r="AA680" s="230">
        <v>0</v>
      </c>
      <c r="AB680" s="243">
        <f t="shared" si="51"/>
        <v>0</v>
      </c>
      <c r="AC680" s="230">
        <f t="shared" si="51"/>
        <v>0</v>
      </c>
      <c r="AD680" s="230">
        <f t="shared" si="51"/>
        <v>0</v>
      </c>
      <c r="AE680" s="230">
        <f t="shared" si="50"/>
        <v>0</v>
      </c>
      <c r="AF680" s="237">
        <f t="shared" si="52"/>
        <v>1</v>
      </c>
    </row>
    <row r="681" spans="2:32" hidden="1" outlineLevel="1" x14ac:dyDescent="0.25">
      <c r="B681" s="232" t="s">
        <v>1032</v>
      </c>
      <c r="C681" s="237">
        <v>1</v>
      </c>
      <c r="D681" s="230">
        <v>0</v>
      </c>
      <c r="E681" s="230">
        <v>0</v>
      </c>
      <c r="F681" s="230">
        <v>0</v>
      </c>
      <c r="G681" s="242">
        <v>0</v>
      </c>
      <c r="H681" s="243">
        <v>0</v>
      </c>
      <c r="I681" s="230">
        <v>0</v>
      </c>
      <c r="J681" s="230">
        <v>0</v>
      </c>
      <c r="K681" s="242">
        <v>0</v>
      </c>
      <c r="L681" s="243">
        <v>0</v>
      </c>
      <c r="M681" s="230">
        <v>0</v>
      </c>
      <c r="N681" s="230">
        <v>0</v>
      </c>
      <c r="O681" s="242">
        <v>0</v>
      </c>
      <c r="P681" s="243">
        <v>0</v>
      </c>
      <c r="Q681" s="230">
        <v>0</v>
      </c>
      <c r="R681" s="230">
        <v>0</v>
      </c>
      <c r="S681" s="242">
        <v>0</v>
      </c>
      <c r="T681" s="243">
        <v>0</v>
      </c>
      <c r="U681" s="230">
        <v>0</v>
      </c>
      <c r="V681" s="230">
        <v>0</v>
      </c>
      <c r="W681" s="242">
        <v>0</v>
      </c>
      <c r="X681" s="243">
        <v>0</v>
      </c>
      <c r="Y681" s="230">
        <v>0</v>
      </c>
      <c r="Z681" s="230">
        <v>0</v>
      </c>
      <c r="AA681" s="230">
        <v>0</v>
      </c>
      <c r="AB681" s="243">
        <f t="shared" si="51"/>
        <v>0</v>
      </c>
      <c r="AC681" s="230">
        <f t="shared" si="51"/>
        <v>0</v>
      </c>
      <c r="AD681" s="230">
        <f t="shared" si="51"/>
        <v>0</v>
      </c>
      <c r="AE681" s="230">
        <f t="shared" si="50"/>
        <v>0</v>
      </c>
      <c r="AF681" s="237">
        <f t="shared" si="52"/>
        <v>1</v>
      </c>
    </row>
    <row r="682" spans="2:32" hidden="1" outlineLevel="1" x14ac:dyDescent="0.25">
      <c r="B682" s="232" t="s">
        <v>1033</v>
      </c>
      <c r="C682" s="237">
        <v>1</v>
      </c>
      <c r="D682" s="230">
        <v>0</v>
      </c>
      <c r="E682" s="230">
        <v>0</v>
      </c>
      <c r="F682" s="230">
        <v>0</v>
      </c>
      <c r="G682" s="242">
        <v>0</v>
      </c>
      <c r="H682" s="243">
        <v>0</v>
      </c>
      <c r="I682" s="230">
        <v>0</v>
      </c>
      <c r="J682" s="230">
        <v>0</v>
      </c>
      <c r="K682" s="242">
        <v>0</v>
      </c>
      <c r="L682" s="243">
        <v>0</v>
      </c>
      <c r="M682" s="230">
        <v>0</v>
      </c>
      <c r="N682" s="230">
        <v>0</v>
      </c>
      <c r="O682" s="242">
        <v>0</v>
      </c>
      <c r="P682" s="243">
        <v>0</v>
      </c>
      <c r="Q682" s="230">
        <v>0</v>
      </c>
      <c r="R682" s="230">
        <v>0</v>
      </c>
      <c r="S682" s="242">
        <v>0</v>
      </c>
      <c r="T682" s="243">
        <v>0</v>
      </c>
      <c r="U682" s="230">
        <v>0</v>
      </c>
      <c r="V682" s="230">
        <v>0</v>
      </c>
      <c r="W682" s="242">
        <v>0</v>
      </c>
      <c r="X682" s="243">
        <v>0</v>
      </c>
      <c r="Y682" s="230">
        <v>0</v>
      </c>
      <c r="Z682" s="230">
        <v>0</v>
      </c>
      <c r="AA682" s="230">
        <v>0</v>
      </c>
      <c r="AB682" s="243">
        <f t="shared" si="51"/>
        <v>0</v>
      </c>
      <c r="AC682" s="230">
        <f t="shared" si="51"/>
        <v>0</v>
      </c>
      <c r="AD682" s="230">
        <f t="shared" si="51"/>
        <v>0</v>
      </c>
      <c r="AE682" s="230">
        <f t="shared" si="50"/>
        <v>0</v>
      </c>
      <c r="AF682" s="237">
        <f t="shared" si="52"/>
        <v>1</v>
      </c>
    </row>
    <row r="683" spans="2:32" hidden="1" outlineLevel="1" x14ac:dyDescent="0.25">
      <c r="B683" s="232" t="s">
        <v>1034</v>
      </c>
      <c r="C683" s="237">
        <v>1</v>
      </c>
      <c r="D683" s="230">
        <v>0</v>
      </c>
      <c r="E683" s="230">
        <v>0</v>
      </c>
      <c r="F683" s="230">
        <v>0</v>
      </c>
      <c r="G683" s="242">
        <v>0</v>
      </c>
      <c r="H683" s="243">
        <v>0</v>
      </c>
      <c r="I683" s="230">
        <v>0</v>
      </c>
      <c r="J683" s="230">
        <v>0</v>
      </c>
      <c r="K683" s="242">
        <v>0</v>
      </c>
      <c r="L683" s="243">
        <v>0</v>
      </c>
      <c r="M683" s="230">
        <v>0</v>
      </c>
      <c r="N683" s="230">
        <v>0</v>
      </c>
      <c r="O683" s="242">
        <v>0</v>
      </c>
      <c r="P683" s="243">
        <v>0</v>
      </c>
      <c r="Q683" s="230">
        <v>0</v>
      </c>
      <c r="R683" s="230">
        <v>0</v>
      </c>
      <c r="S683" s="242">
        <v>0</v>
      </c>
      <c r="T683" s="243">
        <v>0</v>
      </c>
      <c r="U683" s="230">
        <v>0</v>
      </c>
      <c r="V683" s="230">
        <v>0</v>
      </c>
      <c r="W683" s="242">
        <v>0</v>
      </c>
      <c r="X683" s="243">
        <v>0</v>
      </c>
      <c r="Y683" s="230">
        <v>0</v>
      </c>
      <c r="Z683" s="230">
        <v>0</v>
      </c>
      <c r="AA683" s="230">
        <v>0</v>
      </c>
      <c r="AB683" s="243">
        <f t="shared" si="51"/>
        <v>0</v>
      </c>
      <c r="AC683" s="230">
        <f t="shared" si="51"/>
        <v>0</v>
      </c>
      <c r="AD683" s="230">
        <f t="shared" si="51"/>
        <v>0</v>
      </c>
      <c r="AE683" s="230">
        <f t="shared" si="50"/>
        <v>0</v>
      </c>
      <c r="AF683" s="237">
        <f t="shared" si="52"/>
        <v>1</v>
      </c>
    </row>
    <row r="684" spans="2:32" hidden="1" outlineLevel="1" x14ac:dyDescent="0.25">
      <c r="B684" s="232" t="s">
        <v>1035</v>
      </c>
      <c r="C684" s="237">
        <v>1</v>
      </c>
      <c r="D684" s="230">
        <v>0</v>
      </c>
      <c r="E684" s="230">
        <v>0</v>
      </c>
      <c r="F684" s="230">
        <v>0</v>
      </c>
      <c r="G684" s="242">
        <v>0</v>
      </c>
      <c r="H684" s="243">
        <v>0</v>
      </c>
      <c r="I684" s="230">
        <v>0</v>
      </c>
      <c r="J684" s="230">
        <v>0</v>
      </c>
      <c r="K684" s="242">
        <v>0</v>
      </c>
      <c r="L684" s="243">
        <v>0</v>
      </c>
      <c r="M684" s="230">
        <v>0</v>
      </c>
      <c r="N684" s="230">
        <v>0</v>
      </c>
      <c r="O684" s="242">
        <v>0</v>
      </c>
      <c r="P684" s="243">
        <v>0</v>
      </c>
      <c r="Q684" s="230">
        <v>0</v>
      </c>
      <c r="R684" s="230">
        <v>0</v>
      </c>
      <c r="S684" s="242">
        <v>0</v>
      </c>
      <c r="T684" s="243">
        <v>0</v>
      </c>
      <c r="U684" s="230">
        <v>0</v>
      </c>
      <c r="V684" s="230">
        <v>0</v>
      </c>
      <c r="W684" s="242">
        <v>0</v>
      </c>
      <c r="X684" s="243">
        <v>0</v>
      </c>
      <c r="Y684" s="230">
        <v>0</v>
      </c>
      <c r="Z684" s="230">
        <v>0</v>
      </c>
      <c r="AA684" s="230">
        <v>0</v>
      </c>
      <c r="AB684" s="243">
        <f t="shared" si="51"/>
        <v>0</v>
      </c>
      <c r="AC684" s="230">
        <f t="shared" si="51"/>
        <v>0</v>
      </c>
      <c r="AD684" s="230">
        <f t="shared" si="51"/>
        <v>0</v>
      </c>
      <c r="AE684" s="230">
        <f t="shared" si="50"/>
        <v>0</v>
      </c>
      <c r="AF684" s="237">
        <f t="shared" si="52"/>
        <v>1</v>
      </c>
    </row>
    <row r="685" spans="2:32" hidden="1" outlineLevel="1" x14ac:dyDescent="0.25">
      <c r="B685" s="232" t="s">
        <v>1036</v>
      </c>
      <c r="C685" s="237">
        <v>1</v>
      </c>
      <c r="D685" s="230">
        <v>0</v>
      </c>
      <c r="E685" s="230">
        <v>0</v>
      </c>
      <c r="F685" s="230">
        <v>0</v>
      </c>
      <c r="G685" s="242">
        <v>0</v>
      </c>
      <c r="H685" s="243">
        <v>0</v>
      </c>
      <c r="I685" s="230">
        <v>0</v>
      </c>
      <c r="J685" s="230">
        <v>0</v>
      </c>
      <c r="K685" s="242">
        <v>0</v>
      </c>
      <c r="L685" s="243">
        <v>0</v>
      </c>
      <c r="M685" s="230">
        <v>0</v>
      </c>
      <c r="N685" s="230">
        <v>0</v>
      </c>
      <c r="O685" s="242">
        <v>0</v>
      </c>
      <c r="P685" s="243">
        <v>0</v>
      </c>
      <c r="Q685" s="230">
        <v>0</v>
      </c>
      <c r="R685" s="230">
        <v>0</v>
      </c>
      <c r="S685" s="242">
        <v>0</v>
      </c>
      <c r="T685" s="243">
        <v>0</v>
      </c>
      <c r="U685" s="230">
        <v>0</v>
      </c>
      <c r="V685" s="230">
        <v>0</v>
      </c>
      <c r="W685" s="242">
        <v>0</v>
      </c>
      <c r="X685" s="243">
        <v>0</v>
      </c>
      <c r="Y685" s="230">
        <v>0</v>
      </c>
      <c r="Z685" s="230">
        <v>0</v>
      </c>
      <c r="AA685" s="230">
        <v>0</v>
      </c>
      <c r="AB685" s="243">
        <f t="shared" si="51"/>
        <v>0</v>
      </c>
      <c r="AC685" s="230">
        <f t="shared" si="51"/>
        <v>0</v>
      </c>
      <c r="AD685" s="230">
        <f t="shared" si="51"/>
        <v>0</v>
      </c>
      <c r="AE685" s="230">
        <f t="shared" si="50"/>
        <v>0</v>
      </c>
      <c r="AF685" s="237">
        <f t="shared" si="52"/>
        <v>1</v>
      </c>
    </row>
    <row r="686" spans="2:32" hidden="1" outlineLevel="1" x14ac:dyDescent="0.25">
      <c r="B686" s="232" t="s">
        <v>1037</v>
      </c>
      <c r="C686" s="237">
        <v>1</v>
      </c>
      <c r="D686" s="230">
        <v>0</v>
      </c>
      <c r="E686" s="230">
        <v>0</v>
      </c>
      <c r="F686" s="230">
        <v>0</v>
      </c>
      <c r="G686" s="242">
        <v>0</v>
      </c>
      <c r="H686" s="243">
        <v>0</v>
      </c>
      <c r="I686" s="230">
        <v>0</v>
      </c>
      <c r="J686" s="230">
        <v>0</v>
      </c>
      <c r="K686" s="242">
        <v>0</v>
      </c>
      <c r="L686" s="243">
        <v>0</v>
      </c>
      <c r="M686" s="230">
        <v>0</v>
      </c>
      <c r="N686" s="230">
        <v>0</v>
      </c>
      <c r="O686" s="242">
        <v>0</v>
      </c>
      <c r="P686" s="243">
        <v>0</v>
      </c>
      <c r="Q686" s="230">
        <v>0</v>
      </c>
      <c r="R686" s="230">
        <v>0</v>
      </c>
      <c r="S686" s="242">
        <v>0</v>
      </c>
      <c r="T686" s="243">
        <v>0</v>
      </c>
      <c r="U686" s="230">
        <v>0</v>
      </c>
      <c r="V686" s="230">
        <v>0</v>
      </c>
      <c r="W686" s="242">
        <v>0</v>
      </c>
      <c r="X686" s="243">
        <v>0</v>
      </c>
      <c r="Y686" s="230">
        <v>0</v>
      </c>
      <c r="Z686" s="230">
        <v>0</v>
      </c>
      <c r="AA686" s="230">
        <v>0</v>
      </c>
      <c r="AB686" s="243">
        <f t="shared" si="51"/>
        <v>0</v>
      </c>
      <c r="AC686" s="230">
        <f t="shared" si="51"/>
        <v>0</v>
      </c>
      <c r="AD686" s="230">
        <f t="shared" si="51"/>
        <v>0</v>
      </c>
      <c r="AE686" s="230">
        <f t="shared" si="50"/>
        <v>0</v>
      </c>
      <c r="AF686" s="237">
        <f t="shared" si="52"/>
        <v>1</v>
      </c>
    </row>
    <row r="687" spans="2:32" hidden="1" outlineLevel="1" x14ac:dyDescent="0.25">
      <c r="B687" s="232" t="s">
        <v>1038</v>
      </c>
      <c r="C687" s="237">
        <v>1</v>
      </c>
      <c r="D687" s="230">
        <v>0</v>
      </c>
      <c r="E687" s="230">
        <v>0</v>
      </c>
      <c r="F687" s="230">
        <v>0</v>
      </c>
      <c r="G687" s="242">
        <v>0</v>
      </c>
      <c r="H687" s="243">
        <v>0</v>
      </c>
      <c r="I687" s="230">
        <v>0</v>
      </c>
      <c r="J687" s="230">
        <v>0</v>
      </c>
      <c r="K687" s="242">
        <v>0</v>
      </c>
      <c r="L687" s="243">
        <v>0</v>
      </c>
      <c r="M687" s="230">
        <v>0</v>
      </c>
      <c r="N687" s="230">
        <v>0</v>
      </c>
      <c r="O687" s="242">
        <v>0</v>
      </c>
      <c r="P687" s="243">
        <v>0</v>
      </c>
      <c r="Q687" s="230">
        <v>0</v>
      </c>
      <c r="R687" s="230">
        <v>0</v>
      </c>
      <c r="S687" s="242">
        <v>0</v>
      </c>
      <c r="T687" s="243">
        <v>0</v>
      </c>
      <c r="U687" s="230">
        <v>0</v>
      </c>
      <c r="V687" s="230">
        <v>0</v>
      </c>
      <c r="W687" s="242">
        <v>0</v>
      </c>
      <c r="X687" s="243">
        <v>0</v>
      </c>
      <c r="Y687" s="230">
        <v>0</v>
      </c>
      <c r="Z687" s="230">
        <v>0</v>
      </c>
      <c r="AA687" s="230">
        <v>0</v>
      </c>
      <c r="AB687" s="243">
        <f t="shared" si="51"/>
        <v>0</v>
      </c>
      <c r="AC687" s="230">
        <f t="shared" si="51"/>
        <v>0</v>
      </c>
      <c r="AD687" s="230">
        <f t="shared" si="51"/>
        <v>0</v>
      </c>
      <c r="AE687" s="230">
        <f t="shared" si="50"/>
        <v>0</v>
      </c>
      <c r="AF687" s="237">
        <f t="shared" si="52"/>
        <v>1</v>
      </c>
    </row>
    <row r="688" spans="2:32" hidden="1" outlineLevel="1" x14ac:dyDescent="0.25">
      <c r="B688" s="232" t="s">
        <v>1039</v>
      </c>
      <c r="C688" s="237">
        <v>1</v>
      </c>
      <c r="D688" s="230">
        <v>0</v>
      </c>
      <c r="E688" s="230">
        <v>0</v>
      </c>
      <c r="F688" s="230">
        <v>0</v>
      </c>
      <c r="G688" s="242">
        <v>0</v>
      </c>
      <c r="H688" s="243">
        <v>0</v>
      </c>
      <c r="I688" s="230">
        <v>0</v>
      </c>
      <c r="J688" s="230">
        <v>0</v>
      </c>
      <c r="K688" s="242">
        <v>0</v>
      </c>
      <c r="L688" s="243">
        <v>0</v>
      </c>
      <c r="M688" s="230">
        <v>0</v>
      </c>
      <c r="N688" s="230">
        <v>0</v>
      </c>
      <c r="O688" s="242">
        <v>0</v>
      </c>
      <c r="P688" s="243">
        <v>0</v>
      </c>
      <c r="Q688" s="230">
        <v>0</v>
      </c>
      <c r="R688" s="230">
        <v>0</v>
      </c>
      <c r="S688" s="242">
        <v>0</v>
      </c>
      <c r="T688" s="243">
        <v>0</v>
      </c>
      <c r="U688" s="230">
        <v>0</v>
      </c>
      <c r="V688" s="230">
        <v>0</v>
      </c>
      <c r="W688" s="242">
        <v>0</v>
      </c>
      <c r="X688" s="243">
        <v>0</v>
      </c>
      <c r="Y688" s="230">
        <v>0</v>
      </c>
      <c r="Z688" s="230">
        <v>0</v>
      </c>
      <c r="AA688" s="230">
        <v>0</v>
      </c>
      <c r="AB688" s="243">
        <f t="shared" si="51"/>
        <v>0</v>
      </c>
      <c r="AC688" s="230">
        <f t="shared" si="51"/>
        <v>0</v>
      </c>
      <c r="AD688" s="230">
        <f t="shared" si="51"/>
        <v>0</v>
      </c>
      <c r="AE688" s="230">
        <f t="shared" si="50"/>
        <v>0</v>
      </c>
      <c r="AF688" s="237">
        <f t="shared" si="52"/>
        <v>1</v>
      </c>
    </row>
    <row r="689" spans="2:32" hidden="1" outlineLevel="1" x14ac:dyDescent="0.25">
      <c r="B689" s="232" t="s">
        <v>1040</v>
      </c>
      <c r="C689" s="237">
        <v>1</v>
      </c>
      <c r="D689" s="230">
        <v>0</v>
      </c>
      <c r="E689" s="230">
        <v>0</v>
      </c>
      <c r="F689" s="230">
        <v>0</v>
      </c>
      <c r="G689" s="242">
        <v>0</v>
      </c>
      <c r="H689" s="243">
        <v>0</v>
      </c>
      <c r="I689" s="230">
        <v>0</v>
      </c>
      <c r="J689" s="230">
        <v>0</v>
      </c>
      <c r="K689" s="242">
        <v>0</v>
      </c>
      <c r="L689" s="243">
        <v>0</v>
      </c>
      <c r="M689" s="230">
        <v>0</v>
      </c>
      <c r="N689" s="230">
        <v>0</v>
      </c>
      <c r="O689" s="242">
        <v>0</v>
      </c>
      <c r="P689" s="243">
        <v>0</v>
      </c>
      <c r="Q689" s="230">
        <v>0</v>
      </c>
      <c r="R689" s="230">
        <v>0</v>
      </c>
      <c r="S689" s="242">
        <v>0</v>
      </c>
      <c r="T689" s="243">
        <v>0</v>
      </c>
      <c r="U689" s="230">
        <v>0</v>
      </c>
      <c r="V689" s="230">
        <v>0</v>
      </c>
      <c r="W689" s="242">
        <v>0</v>
      </c>
      <c r="X689" s="243">
        <v>0</v>
      </c>
      <c r="Y689" s="230">
        <v>0</v>
      </c>
      <c r="Z689" s="230">
        <v>0</v>
      </c>
      <c r="AA689" s="230">
        <v>0</v>
      </c>
      <c r="AB689" s="243">
        <f t="shared" si="51"/>
        <v>0</v>
      </c>
      <c r="AC689" s="230">
        <f t="shared" si="51"/>
        <v>0</v>
      </c>
      <c r="AD689" s="230">
        <f t="shared" si="51"/>
        <v>0</v>
      </c>
      <c r="AE689" s="230">
        <f t="shared" si="50"/>
        <v>0</v>
      </c>
      <c r="AF689" s="237">
        <f t="shared" si="52"/>
        <v>1</v>
      </c>
    </row>
    <row r="690" spans="2:32" hidden="1" outlineLevel="1" x14ac:dyDescent="0.25">
      <c r="B690" s="232" t="s">
        <v>1041</v>
      </c>
      <c r="C690" s="237">
        <v>1</v>
      </c>
      <c r="D690" s="230">
        <v>0</v>
      </c>
      <c r="E690" s="230">
        <v>0</v>
      </c>
      <c r="F690" s="230">
        <v>0</v>
      </c>
      <c r="G690" s="242">
        <v>0</v>
      </c>
      <c r="H690" s="243">
        <v>0</v>
      </c>
      <c r="I690" s="230">
        <v>0</v>
      </c>
      <c r="J690" s="230">
        <v>0</v>
      </c>
      <c r="K690" s="242">
        <v>0</v>
      </c>
      <c r="L690" s="243">
        <v>0</v>
      </c>
      <c r="M690" s="230">
        <v>0</v>
      </c>
      <c r="N690" s="230">
        <v>0</v>
      </c>
      <c r="O690" s="242">
        <v>0</v>
      </c>
      <c r="P690" s="243">
        <v>0</v>
      </c>
      <c r="Q690" s="230">
        <v>0</v>
      </c>
      <c r="R690" s="230">
        <v>0</v>
      </c>
      <c r="S690" s="242">
        <v>0</v>
      </c>
      <c r="T690" s="243">
        <v>0</v>
      </c>
      <c r="U690" s="230">
        <v>0</v>
      </c>
      <c r="V690" s="230">
        <v>0</v>
      </c>
      <c r="W690" s="242">
        <v>0</v>
      </c>
      <c r="X690" s="243">
        <v>0</v>
      </c>
      <c r="Y690" s="230">
        <v>0</v>
      </c>
      <c r="Z690" s="230">
        <v>0</v>
      </c>
      <c r="AA690" s="230">
        <v>0</v>
      </c>
      <c r="AB690" s="243">
        <f t="shared" si="51"/>
        <v>0</v>
      </c>
      <c r="AC690" s="230">
        <f t="shared" si="51"/>
        <v>0</v>
      </c>
      <c r="AD690" s="230">
        <f t="shared" si="51"/>
        <v>0</v>
      </c>
      <c r="AE690" s="230">
        <f t="shared" si="50"/>
        <v>0</v>
      </c>
      <c r="AF690" s="237">
        <f t="shared" si="52"/>
        <v>1</v>
      </c>
    </row>
    <row r="691" spans="2:32" hidden="1" outlineLevel="1" x14ac:dyDescent="0.25">
      <c r="B691" s="232" t="s">
        <v>1042</v>
      </c>
      <c r="C691" s="237">
        <v>1</v>
      </c>
      <c r="D691" s="230">
        <v>0</v>
      </c>
      <c r="E691" s="230">
        <v>0</v>
      </c>
      <c r="F691" s="230">
        <v>0</v>
      </c>
      <c r="G691" s="242">
        <v>0</v>
      </c>
      <c r="H691" s="243">
        <v>0</v>
      </c>
      <c r="I691" s="230">
        <v>0</v>
      </c>
      <c r="J691" s="230">
        <v>0</v>
      </c>
      <c r="K691" s="242">
        <v>0</v>
      </c>
      <c r="L691" s="243">
        <v>0</v>
      </c>
      <c r="M691" s="230">
        <v>0</v>
      </c>
      <c r="N691" s="230">
        <v>0</v>
      </c>
      <c r="O691" s="242">
        <v>0</v>
      </c>
      <c r="P691" s="243">
        <v>0</v>
      </c>
      <c r="Q691" s="230">
        <v>0</v>
      </c>
      <c r="R691" s="230">
        <v>0</v>
      </c>
      <c r="S691" s="242">
        <v>0</v>
      </c>
      <c r="T691" s="243">
        <v>0</v>
      </c>
      <c r="U691" s="230">
        <v>0</v>
      </c>
      <c r="V691" s="230">
        <v>0</v>
      </c>
      <c r="W691" s="242">
        <v>0</v>
      </c>
      <c r="X691" s="243">
        <v>0</v>
      </c>
      <c r="Y691" s="230">
        <v>0</v>
      </c>
      <c r="Z691" s="230">
        <v>0</v>
      </c>
      <c r="AA691" s="230">
        <v>0</v>
      </c>
      <c r="AB691" s="243">
        <f t="shared" si="51"/>
        <v>0</v>
      </c>
      <c r="AC691" s="230">
        <f t="shared" si="51"/>
        <v>0</v>
      </c>
      <c r="AD691" s="230">
        <f t="shared" si="51"/>
        <v>0</v>
      </c>
      <c r="AE691" s="230">
        <f t="shared" si="50"/>
        <v>0</v>
      </c>
      <c r="AF691" s="237">
        <f t="shared" si="52"/>
        <v>1</v>
      </c>
    </row>
    <row r="692" spans="2:32" hidden="1" outlineLevel="1" x14ac:dyDescent="0.25">
      <c r="B692" s="232" t="s">
        <v>1043</v>
      </c>
      <c r="C692" s="237">
        <v>1</v>
      </c>
      <c r="D692" s="230">
        <v>0</v>
      </c>
      <c r="E692" s="230">
        <v>0</v>
      </c>
      <c r="F692" s="230">
        <v>0</v>
      </c>
      <c r="G692" s="242">
        <v>0</v>
      </c>
      <c r="H692" s="243">
        <v>0</v>
      </c>
      <c r="I692" s="230">
        <v>0</v>
      </c>
      <c r="J692" s="230">
        <v>0</v>
      </c>
      <c r="K692" s="242">
        <v>0</v>
      </c>
      <c r="L692" s="243">
        <v>0</v>
      </c>
      <c r="M692" s="230">
        <v>0</v>
      </c>
      <c r="N692" s="230">
        <v>0</v>
      </c>
      <c r="O692" s="242">
        <v>0</v>
      </c>
      <c r="P692" s="243">
        <v>0</v>
      </c>
      <c r="Q692" s="230">
        <v>0</v>
      </c>
      <c r="R692" s="230">
        <v>0</v>
      </c>
      <c r="S692" s="242">
        <v>0</v>
      </c>
      <c r="T692" s="243">
        <v>0</v>
      </c>
      <c r="U692" s="230">
        <v>0</v>
      </c>
      <c r="V692" s="230">
        <v>0</v>
      </c>
      <c r="W692" s="242">
        <v>0</v>
      </c>
      <c r="X692" s="243">
        <v>0</v>
      </c>
      <c r="Y692" s="230">
        <v>0</v>
      </c>
      <c r="Z692" s="230">
        <v>0</v>
      </c>
      <c r="AA692" s="230">
        <v>0</v>
      </c>
      <c r="AB692" s="243">
        <f t="shared" si="51"/>
        <v>0</v>
      </c>
      <c r="AC692" s="230">
        <f t="shared" si="51"/>
        <v>0</v>
      </c>
      <c r="AD692" s="230">
        <f t="shared" si="51"/>
        <v>0</v>
      </c>
      <c r="AE692" s="230">
        <f t="shared" si="50"/>
        <v>0</v>
      </c>
      <c r="AF692" s="237">
        <f t="shared" si="52"/>
        <v>1</v>
      </c>
    </row>
    <row r="693" spans="2:32" hidden="1" outlineLevel="1" x14ac:dyDescent="0.25">
      <c r="B693" s="232" t="s">
        <v>1044</v>
      </c>
      <c r="C693" s="237">
        <v>1</v>
      </c>
      <c r="D693" s="230">
        <v>0</v>
      </c>
      <c r="E693" s="230">
        <v>0</v>
      </c>
      <c r="F693" s="230">
        <v>0</v>
      </c>
      <c r="G693" s="242">
        <v>0</v>
      </c>
      <c r="H693" s="243">
        <v>0</v>
      </c>
      <c r="I693" s="230">
        <v>0</v>
      </c>
      <c r="J693" s="230">
        <v>0</v>
      </c>
      <c r="K693" s="242">
        <v>0</v>
      </c>
      <c r="L693" s="243">
        <v>0</v>
      </c>
      <c r="M693" s="230">
        <v>0</v>
      </c>
      <c r="N693" s="230">
        <v>0</v>
      </c>
      <c r="O693" s="242">
        <v>0</v>
      </c>
      <c r="P693" s="243">
        <v>0</v>
      </c>
      <c r="Q693" s="230">
        <v>0</v>
      </c>
      <c r="R693" s="230">
        <v>0</v>
      </c>
      <c r="S693" s="242">
        <v>0</v>
      </c>
      <c r="T693" s="243">
        <v>0</v>
      </c>
      <c r="U693" s="230">
        <v>0</v>
      </c>
      <c r="V693" s="230">
        <v>0</v>
      </c>
      <c r="W693" s="242">
        <v>0</v>
      </c>
      <c r="X693" s="243">
        <v>0</v>
      </c>
      <c r="Y693" s="230">
        <v>0</v>
      </c>
      <c r="Z693" s="230">
        <v>0</v>
      </c>
      <c r="AA693" s="230">
        <v>0</v>
      </c>
      <c r="AB693" s="243">
        <f t="shared" si="51"/>
        <v>0</v>
      </c>
      <c r="AC693" s="230">
        <f t="shared" si="51"/>
        <v>0</v>
      </c>
      <c r="AD693" s="230">
        <f t="shared" si="51"/>
        <v>0</v>
      </c>
      <c r="AE693" s="230">
        <f t="shared" si="50"/>
        <v>0</v>
      </c>
      <c r="AF693" s="237">
        <f t="shared" si="52"/>
        <v>1</v>
      </c>
    </row>
    <row r="694" spans="2:32" hidden="1" outlineLevel="1" x14ac:dyDescent="0.25">
      <c r="B694" s="232" t="s">
        <v>1045</v>
      </c>
      <c r="C694" s="237">
        <v>1</v>
      </c>
      <c r="D694" s="230">
        <v>0</v>
      </c>
      <c r="E694" s="230">
        <v>0</v>
      </c>
      <c r="F694" s="230">
        <v>0</v>
      </c>
      <c r="G694" s="242">
        <v>0</v>
      </c>
      <c r="H694" s="243">
        <v>0</v>
      </c>
      <c r="I694" s="230">
        <v>0</v>
      </c>
      <c r="J694" s="230">
        <v>0</v>
      </c>
      <c r="K694" s="242">
        <v>0</v>
      </c>
      <c r="L694" s="243">
        <v>0</v>
      </c>
      <c r="M694" s="230">
        <v>0</v>
      </c>
      <c r="N694" s="230">
        <v>0</v>
      </c>
      <c r="O694" s="242">
        <v>0</v>
      </c>
      <c r="P694" s="243">
        <v>0</v>
      </c>
      <c r="Q694" s="230">
        <v>0</v>
      </c>
      <c r="R694" s="230">
        <v>0</v>
      </c>
      <c r="S694" s="242">
        <v>0</v>
      </c>
      <c r="T694" s="243">
        <v>0</v>
      </c>
      <c r="U694" s="230">
        <v>0</v>
      </c>
      <c r="V694" s="230">
        <v>0</v>
      </c>
      <c r="W694" s="242">
        <v>0</v>
      </c>
      <c r="X694" s="243">
        <v>0</v>
      </c>
      <c r="Y694" s="230">
        <v>0</v>
      </c>
      <c r="Z694" s="230">
        <v>0</v>
      </c>
      <c r="AA694" s="230">
        <v>0</v>
      </c>
      <c r="AB694" s="243">
        <f t="shared" si="51"/>
        <v>0</v>
      </c>
      <c r="AC694" s="230">
        <f t="shared" si="51"/>
        <v>0</v>
      </c>
      <c r="AD694" s="230">
        <f t="shared" si="51"/>
        <v>0</v>
      </c>
      <c r="AE694" s="230">
        <f t="shared" si="50"/>
        <v>0</v>
      </c>
      <c r="AF694" s="237">
        <f t="shared" si="52"/>
        <v>1</v>
      </c>
    </row>
    <row r="695" spans="2:32" hidden="1" outlineLevel="1" x14ac:dyDescent="0.25">
      <c r="B695" s="232" t="s">
        <v>1046</v>
      </c>
      <c r="C695" s="237">
        <v>1</v>
      </c>
      <c r="D695" s="230">
        <v>0</v>
      </c>
      <c r="E695" s="230">
        <v>0</v>
      </c>
      <c r="F695" s="230">
        <v>0</v>
      </c>
      <c r="G695" s="242">
        <v>0</v>
      </c>
      <c r="H695" s="243">
        <v>0</v>
      </c>
      <c r="I695" s="230">
        <v>0</v>
      </c>
      <c r="J695" s="230">
        <v>0</v>
      </c>
      <c r="K695" s="242">
        <v>0</v>
      </c>
      <c r="L695" s="243">
        <v>0</v>
      </c>
      <c r="M695" s="230">
        <v>0</v>
      </c>
      <c r="N695" s="230">
        <v>0</v>
      </c>
      <c r="O695" s="242">
        <v>0</v>
      </c>
      <c r="P695" s="243">
        <v>0</v>
      </c>
      <c r="Q695" s="230">
        <v>0</v>
      </c>
      <c r="R695" s="230">
        <v>0</v>
      </c>
      <c r="S695" s="242">
        <v>0</v>
      </c>
      <c r="T695" s="243">
        <v>0</v>
      </c>
      <c r="U695" s="230">
        <v>0</v>
      </c>
      <c r="V695" s="230">
        <v>0</v>
      </c>
      <c r="W695" s="242">
        <v>0</v>
      </c>
      <c r="X695" s="243">
        <v>0</v>
      </c>
      <c r="Y695" s="230">
        <v>0</v>
      </c>
      <c r="Z695" s="230">
        <v>0</v>
      </c>
      <c r="AA695" s="230">
        <v>0</v>
      </c>
      <c r="AB695" s="243">
        <f t="shared" si="51"/>
        <v>0</v>
      </c>
      <c r="AC695" s="230">
        <f t="shared" si="51"/>
        <v>0</v>
      </c>
      <c r="AD695" s="230">
        <f t="shared" si="51"/>
        <v>0</v>
      </c>
      <c r="AE695" s="230">
        <f t="shared" si="50"/>
        <v>0</v>
      </c>
      <c r="AF695" s="237">
        <f t="shared" si="52"/>
        <v>1</v>
      </c>
    </row>
    <row r="696" spans="2:32" hidden="1" outlineLevel="1" x14ac:dyDescent="0.25">
      <c r="B696" s="232" t="s">
        <v>1047</v>
      </c>
      <c r="C696" s="237">
        <v>1</v>
      </c>
      <c r="D696" s="230">
        <v>0</v>
      </c>
      <c r="E696" s="230">
        <v>0</v>
      </c>
      <c r="F696" s="230">
        <v>0</v>
      </c>
      <c r="G696" s="242">
        <v>0</v>
      </c>
      <c r="H696" s="243">
        <v>0</v>
      </c>
      <c r="I696" s="230">
        <v>0</v>
      </c>
      <c r="J696" s="230">
        <v>0</v>
      </c>
      <c r="K696" s="242">
        <v>0</v>
      </c>
      <c r="L696" s="243">
        <v>0</v>
      </c>
      <c r="M696" s="230">
        <v>0</v>
      </c>
      <c r="N696" s="230">
        <v>0</v>
      </c>
      <c r="O696" s="242">
        <v>0</v>
      </c>
      <c r="P696" s="243">
        <v>0</v>
      </c>
      <c r="Q696" s="230">
        <v>0</v>
      </c>
      <c r="R696" s="230">
        <v>0</v>
      </c>
      <c r="S696" s="242">
        <v>0</v>
      </c>
      <c r="T696" s="243">
        <v>0</v>
      </c>
      <c r="U696" s="230">
        <v>0</v>
      </c>
      <c r="V696" s="230">
        <v>0</v>
      </c>
      <c r="W696" s="242">
        <v>0</v>
      </c>
      <c r="X696" s="243">
        <v>0</v>
      </c>
      <c r="Y696" s="230">
        <v>0</v>
      </c>
      <c r="Z696" s="230">
        <v>0</v>
      </c>
      <c r="AA696" s="230">
        <v>0</v>
      </c>
      <c r="AB696" s="243">
        <f t="shared" si="51"/>
        <v>0</v>
      </c>
      <c r="AC696" s="230">
        <f t="shared" si="51"/>
        <v>0</v>
      </c>
      <c r="AD696" s="230">
        <f t="shared" si="51"/>
        <v>0</v>
      </c>
      <c r="AE696" s="230">
        <f t="shared" si="50"/>
        <v>0</v>
      </c>
      <c r="AF696" s="237">
        <f t="shared" si="52"/>
        <v>1</v>
      </c>
    </row>
    <row r="697" spans="2:32" hidden="1" outlineLevel="1" x14ac:dyDescent="0.25">
      <c r="B697" s="232" t="s">
        <v>1048</v>
      </c>
      <c r="C697" s="237">
        <v>1</v>
      </c>
      <c r="D697" s="230">
        <v>0</v>
      </c>
      <c r="E697" s="230">
        <v>0</v>
      </c>
      <c r="F697" s="230">
        <v>0</v>
      </c>
      <c r="G697" s="242">
        <v>0</v>
      </c>
      <c r="H697" s="243">
        <v>0</v>
      </c>
      <c r="I697" s="230">
        <v>0</v>
      </c>
      <c r="J697" s="230">
        <v>0</v>
      </c>
      <c r="K697" s="242">
        <v>0</v>
      </c>
      <c r="L697" s="243">
        <v>0</v>
      </c>
      <c r="M697" s="230">
        <v>0</v>
      </c>
      <c r="N697" s="230">
        <v>0</v>
      </c>
      <c r="O697" s="242">
        <v>0</v>
      </c>
      <c r="P697" s="243">
        <v>0</v>
      </c>
      <c r="Q697" s="230">
        <v>0</v>
      </c>
      <c r="R697" s="230">
        <v>0</v>
      </c>
      <c r="S697" s="242">
        <v>0</v>
      </c>
      <c r="T697" s="243">
        <v>0</v>
      </c>
      <c r="U697" s="230">
        <v>0</v>
      </c>
      <c r="V697" s="230">
        <v>0</v>
      </c>
      <c r="W697" s="242">
        <v>0</v>
      </c>
      <c r="X697" s="243">
        <v>0</v>
      </c>
      <c r="Y697" s="230">
        <v>0</v>
      </c>
      <c r="Z697" s="230">
        <v>0</v>
      </c>
      <c r="AA697" s="230">
        <v>0</v>
      </c>
      <c r="AB697" s="243">
        <f t="shared" si="51"/>
        <v>0</v>
      </c>
      <c r="AC697" s="230">
        <f t="shared" si="51"/>
        <v>0</v>
      </c>
      <c r="AD697" s="230">
        <f t="shared" si="51"/>
        <v>0</v>
      </c>
      <c r="AE697" s="230">
        <f t="shared" si="50"/>
        <v>0</v>
      </c>
      <c r="AF697" s="237">
        <f t="shared" si="52"/>
        <v>1</v>
      </c>
    </row>
    <row r="698" spans="2:32" hidden="1" outlineLevel="1" x14ac:dyDescent="0.25">
      <c r="B698" s="232" t="s">
        <v>1049</v>
      </c>
      <c r="C698" s="237">
        <v>0</v>
      </c>
      <c r="D698" s="230">
        <v>1</v>
      </c>
      <c r="E698" s="230">
        <v>0</v>
      </c>
      <c r="F698" s="230">
        <v>0</v>
      </c>
      <c r="G698" s="242">
        <v>0</v>
      </c>
      <c r="H698" s="243">
        <v>0</v>
      </c>
      <c r="I698" s="230">
        <v>0</v>
      </c>
      <c r="J698" s="230">
        <v>0</v>
      </c>
      <c r="K698" s="242">
        <v>0</v>
      </c>
      <c r="L698" s="243">
        <v>0</v>
      </c>
      <c r="M698" s="230">
        <v>0</v>
      </c>
      <c r="N698" s="230">
        <v>0</v>
      </c>
      <c r="O698" s="242">
        <v>0</v>
      </c>
      <c r="P698" s="243">
        <v>0</v>
      </c>
      <c r="Q698" s="230">
        <v>0</v>
      </c>
      <c r="R698" s="230">
        <v>0</v>
      </c>
      <c r="S698" s="242">
        <v>0</v>
      </c>
      <c r="T698" s="243">
        <v>0</v>
      </c>
      <c r="U698" s="230">
        <v>0</v>
      </c>
      <c r="V698" s="230">
        <v>0</v>
      </c>
      <c r="W698" s="242">
        <v>0</v>
      </c>
      <c r="X698" s="243">
        <v>0</v>
      </c>
      <c r="Y698" s="230">
        <v>0</v>
      </c>
      <c r="Z698" s="230">
        <v>0</v>
      </c>
      <c r="AA698" s="230">
        <v>0</v>
      </c>
      <c r="AB698" s="243">
        <f t="shared" si="51"/>
        <v>1</v>
      </c>
      <c r="AC698" s="230">
        <f t="shared" si="51"/>
        <v>0</v>
      </c>
      <c r="AD698" s="230">
        <f t="shared" si="51"/>
        <v>0</v>
      </c>
      <c r="AE698" s="230">
        <f t="shared" si="50"/>
        <v>0</v>
      </c>
      <c r="AF698" s="237">
        <f t="shared" si="52"/>
        <v>1</v>
      </c>
    </row>
    <row r="699" spans="2:32" hidden="1" outlineLevel="1" x14ac:dyDescent="0.25">
      <c r="B699" s="232" t="s">
        <v>1050</v>
      </c>
      <c r="C699" s="237">
        <v>1</v>
      </c>
      <c r="D699" s="230">
        <v>0</v>
      </c>
      <c r="E699" s="230">
        <v>0</v>
      </c>
      <c r="F699" s="230">
        <v>0</v>
      </c>
      <c r="G699" s="242">
        <v>0</v>
      </c>
      <c r="H699" s="243">
        <v>0</v>
      </c>
      <c r="I699" s="230">
        <v>0</v>
      </c>
      <c r="J699" s="230">
        <v>0</v>
      </c>
      <c r="K699" s="242">
        <v>0</v>
      </c>
      <c r="L699" s="243">
        <v>0</v>
      </c>
      <c r="M699" s="230">
        <v>0</v>
      </c>
      <c r="N699" s="230">
        <v>0</v>
      </c>
      <c r="O699" s="242">
        <v>0</v>
      </c>
      <c r="P699" s="243">
        <v>0</v>
      </c>
      <c r="Q699" s="230">
        <v>0</v>
      </c>
      <c r="R699" s="230">
        <v>0</v>
      </c>
      <c r="S699" s="242">
        <v>0</v>
      </c>
      <c r="T699" s="243">
        <v>0</v>
      </c>
      <c r="U699" s="230">
        <v>0</v>
      </c>
      <c r="V699" s="230">
        <v>0</v>
      </c>
      <c r="W699" s="242">
        <v>0</v>
      </c>
      <c r="X699" s="243">
        <v>0</v>
      </c>
      <c r="Y699" s="230">
        <v>0</v>
      </c>
      <c r="Z699" s="230">
        <v>0</v>
      </c>
      <c r="AA699" s="230">
        <v>0</v>
      </c>
      <c r="AB699" s="243">
        <f t="shared" si="51"/>
        <v>0</v>
      </c>
      <c r="AC699" s="230">
        <f t="shared" si="51"/>
        <v>0</v>
      </c>
      <c r="AD699" s="230">
        <f t="shared" si="51"/>
        <v>0</v>
      </c>
      <c r="AE699" s="230">
        <f t="shared" si="50"/>
        <v>0</v>
      </c>
      <c r="AF699" s="237">
        <f t="shared" si="52"/>
        <v>1</v>
      </c>
    </row>
    <row r="700" spans="2:32" hidden="1" outlineLevel="1" x14ac:dyDescent="0.25">
      <c r="B700" s="232" t="s">
        <v>1051</v>
      </c>
      <c r="C700" s="237">
        <v>1</v>
      </c>
      <c r="D700" s="230">
        <v>0</v>
      </c>
      <c r="E700" s="230">
        <v>0</v>
      </c>
      <c r="F700" s="230">
        <v>0</v>
      </c>
      <c r="G700" s="242">
        <v>0</v>
      </c>
      <c r="H700" s="243">
        <v>0</v>
      </c>
      <c r="I700" s="230">
        <v>0</v>
      </c>
      <c r="J700" s="230">
        <v>0</v>
      </c>
      <c r="K700" s="242">
        <v>0</v>
      </c>
      <c r="L700" s="243">
        <v>0</v>
      </c>
      <c r="M700" s="230">
        <v>0</v>
      </c>
      <c r="N700" s="230">
        <v>0</v>
      </c>
      <c r="O700" s="242">
        <v>0</v>
      </c>
      <c r="P700" s="243">
        <v>0</v>
      </c>
      <c r="Q700" s="230">
        <v>0</v>
      </c>
      <c r="R700" s="230">
        <v>0</v>
      </c>
      <c r="S700" s="242">
        <v>0</v>
      </c>
      <c r="T700" s="243">
        <v>0</v>
      </c>
      <c r="U700" s="230">
        <v>0</v>
      </c>
      <c r="V700" s="230">
        <v>0</v>
      </c>
      <c r="W700" s="242">
        <v>0</v>
      </c>
      <c r="X700" s="243">
        <v>0</v>
      </c>
      <c r="Y700" s="230">
        <v>0</v>
      </c>
      <c r="Z700" s="230">
        <v>0</v>
      </c>
      <c r="AA700" s="230">
        <v>0</v>
      </c>
      <c r="AB700" s="243">
        <f t="shared" si="51"/>
        <v>0</v>
      </c>
      <c r="AC700" s="230">
        <f t="shared" si="51"/>
        <v>0</v>
      </c>
      <c r="AD700" s="230">
        <f t="shared" si="51"/>
        <v>0</v>
      </c>
      <c r="AE700" s="230">
        <f t="shared" si="50"/>
        <v>0</v>
      </c>
      <c r="AF700" s="237">
        <f t="shared" si="52"/>
        <v>1</v>
      </c>
    </row>
    <row r="701" spans="2:32" hidden="1" outlineLevel="1" x14ac:dyDescent="0.25">
      <c r="B701" s="232" t="s">
        <v>1052</v>
      </c>
      <c r="C701" s="237">
        <v>1</v>
      </c>
      <c r="D701" s="230">
        <v>0</v>
      </c>
      <c r="E701" s="230">
        <v>0</v>
      </c>
      <c r="F701" s="230">
        <v>0</v>
      </c>
      <c r="G701" s="242">
        <v>0</v>
      </c>
      <c r="H701" s="243">
        <v>0</v>
      </c>
      <c r="I701" s="230">
        <v>0</v>
      </c>
      <c r="J701" s="230">
        <v>0</v>
      </c>
      <c r="K701" s="242">
        <v>0</v>
      </c>
      <c r="L701" s="243">
        <v>0</v>
      </c>
      <c r="M701" s="230">
        <v>0</v>
      </c>
      <c r="N701" s="230">
        <v>0</v>
      </c>
      <c r="O701" s="242">
        <v>0</v>
      </c>
      <c r="P701" s="243">
        <v>0</v>
      </c>
      <c r="Q701" s="230">
        <v>0</v>
      </c>
      <c r="R701" s="230">
        <v>0</v>
      </c>
      <c r="S701" s="242">
        <v>0</v>
      </c>
      <c r="T701" s="243">
        <v>0</v>
      </c>
      <c r="U701" s="230">
        <v>0</v>
      </c>
      <c r="V701" s="230">
        <v>0</v>
      </c>
      <c r="W701" s="242">
        <v>0</v>
      </c>
      <c r="X701" s="243">
        <v>0</v>
      </c>
      <c r="Y701" s="230">
        <v>0</v>
      </c>
      <c r="Z701" s="230">
        <v>0</v>
      </c>
      <c r="AA701" s="230">
        <v>0</v>
      </c>
      <c r="AB701" s="243">
        <f t="shared" si="51"/>
        <v>0</v>
      </c>
      <c r="AC701" s="230">
        <f t="shared" si="51"/>
        <v>0</v>
      </c>
      <c r="AD701" s="230">
        <f t="shared" si="51"/>
        <v>0</v>
      </c>
      <c r="AE701" s="230">
        <f t="shared" si="50"/>
        <v>0</v>
      </c>
      <c r="AF701" s="237">
        <f t="shared" si="52"/>
        <v>1</v>
      </c>
    </row>
    <row r="702" spans="2:32" hidden="1" outlineLevel="1" x14ac:dyDescent="0.25">
      <c r="B702" s="232" t="s">
        <v>1053</v>
      </c>
      <c r="C702" s="237">
        <v>1</v>
      </c>
      <c r="D702" s="230">
        <v>0</v>
      </c>
      <c r="E702" s="230">
        <v>0</v>
      </c>
      <c r="F702" s="230">
        <v>0</v>
      </c>
      <c r="G702" s="242">
        <v>0</v>
      </c>
      <c r="H702" s="243">
        <v>0</v>
      </c>
      <c r="I702" s="230">
        <v>0</v>
      </c>
      <c r="J702" s="230">
        <v>0</v>
      </c>
      <c r="K702" s="242">
        <v>0</v>
      </c>
      <c r="L702" s="243">
        <v>0</v>
      </c>
      <c r="M702" s="230">
        <v>0</v>
      </c>
      <c r="N702" s="230">
        <v>0</v>
      </c>
      <c r="O702" s="242">
        <v>0</v>
      </c>
      <c r="P702" s="243">
        <v>0</v>
      </c>
      <c r="Q702" s="230">
        <v>0</v>
      </c>
      <c r="R702" s="230">
        <v>0</v>
      </c>
      <c r="S702" s="242">
        <v>0</v>
      </c>
      <c r="T702" s="243">
        <v>0</v>
      </c>
      <c r="U702" s="230">
        <v>0</v>
      </c>
      <c r="V702" s="230">
        <v>0</v>
      </c>
      <c r="W702" s="242">
        <v>0</v>
      </c>
      <c r="X702" s="243">
        <v>0</v>
      </c>
      <c r="Y702" s="230">
        <v>0</v>
      </c>
      <c r="Z702" s="230">
        <v>0</v>
      </c>
      <c r="AA702" s="230">
        <v>0</v>
      </c>
      <c r="AB702" s="243">
        <f t="shared" si="51"/>
        <v>0</v>
      </c>
      <c r="AC702" s="230">
        <f t="shared" si="51"/>
        <v>0</v>
      </c>
      <c r="AD702" s="230">
        <f t="shared" si="51"/>
        <v>0</v>
      </c>
      <c r="AE702" s="230">
        <f t="shared" si="50"/>
        <v>0</v>
      </c>
      <c r="AF702" s="237">
        <f t="shared" si="52"/>
        <v>1</v>
      </c>
    </row>
    <row r="703" spans="2:32" hidden="1" outlineLevel="1" x14ac:dyDescent="0.25">
      <c r="B703" s="232" t="s">
        <v>1054</v>
      </c>
      <c r="C703" s="237">
        <v>1</v>
      </c>
      <c r="D703" s="230">
        <v>0</v>
      </c>
      <c r="E703" s="230">
        <v>0</v>
      </c>
      <c r="F703" s="230">
        <v>0</v>
      </c>
      <c r="G703" s="242">
        <v>0</v>
      </c>
      <c r="H703" s="243">
        <v>0</v>
      </c>
      <c r="I703" s="230">
        <v>0</v>
      </c>
      <c r="J703" s="230">
        <v>0</v>
      </c>
      <c r="K703" s="242">
        <v>0</v>
      </c>
      <c r="L703" s="243">
        <v>0</v>
      </c>
      <c r="M703" s="230">
        <v>0</v>
      </c>
      <c r="N703" s="230">
        <v>0</v>
      </c>
      <c r="O703" s="242">
        <v>0</v>
      </c>
      <c r="P703" s="243">
        <v>0</v>
      </c>
      <c r="Q703" s="230">
        <v>0</v>
      </c>
      <c r="R703" s="230">
        <v>0</v>
      </c>
      <c r="S703" s="242">
        <v>0</v>
      </c>
      <c r="T703" s="243">
        <v>0</v>
      </c>
      <c r="U703" s="230">
        <v>0</v>
      </c>
      <c r="V703" s="230">
        <v>0</v>
      </c>
      <c r="W703" s="242">
        <v>0</v>
      </c>
      <c r="X703" s="243">
        <v>0</v>
      </c>
      <c r="Y703" s="230">
        <v>0</v>
      </c>
      <c r="Z703" s="230">
        <v>0</v>
      </c>
      <c r="AA703" s="230">
        <v>0</v>
      </c>
      <c r="AB703" s="243">
        <f t="shared" si="51"/>
        <v>0</v>
      </c>
      <c r="AC703" s="230">
        <f t="shared" si="51"/>
        <v>0</v>
      </c>
      <c r="AD703" s="230">
        <f t="shared" si="51"/>
        <v>0</v>
      </c>
      <c r="AE703" s="230">
        <f t="shared" si="50"/>
        <v>0</v>
      </c>
      <c r="AF703" s="237">
        <f t="shared" si="52"/>
        <v>1</v>
      </c>
    </row>
    <row r="704" spans="2:32" hidden="1" outlineLevel="1" x14ac:dyDescent="0.25">
      <c r="B704" s="232" t="s">
        <v>1055</v>
      </c>
      <c r="C704" s="237">
        <v>1</v>
      </c>
      <c r="D704" s="230">
        <v>0</v>
      </c>
      <c r="E704" s="230">
        <v>0</v>
      </c>
      <c r="F704" s="230">
        <v>0</v>
      </c>
      <c r="G704" s="242">
        <v>0</v>
      </c>
      <c r="H704" s="243">
        <v>0</v>
      </c>
      <c r="I704" s="230">
        <v>0</v>
      </c>
      <c r="J704" s="230">
        <v>0</v>
      </c>
      <c r="K704" s="242">
        <v>0</v>
      </c>
      <c r="L704" s="243">
        <v>0</v>
      </c>
      <c r="M704" s="230">
        <v>0</v>
      </c>
      <c r="N704" s="230">
        <v>0</v>
      </c>
      <c r="O704" s="242">
        <v>0</v>
      </c>
      <c r="P704" s="243">
        <v>0</v>
      </c>
      <c r="Q704" s="230">
        <v>0</v>
      </c>
      <c r="R704" s="230">
        <v>0</v>
      </c>
      <c r="S704" s="242">
        <v>0</v>
      </c>
      <c r="T704" s="243">
        <v>0</v>
      </c>
      <c r="U704" s="230">
        <v>0</v>
      </c>
      <c r="V704" s="230">
        <v>0</v>
      </c>
      <c r="W704" s="242">
        <v>0</v>
      </c>
      <c r="X704" s="243">
        <v>0</v>
      </c>
      <c r="Y704" s="230">
        <v>0</v>
      </c>
      <c r="Z704" s="230">
        <v>0</v>
      </c>
      <c r="AA704" s="230">
        <v>0</v>
      </c>
      <c r="AB704" s="243">
        <f t="shared" si="51"/>
        <v>0</v>
      </c>
      <c r="AC704" s="230">
        <f t="shared" si="51"/>
        <v>0</v>
      </c>
      <c r="AD704" s="230">
        <f t="shared" si="51"/>
        <v>0</v>
      </c>
      <c r="AE704" s="230">
        <f t="shared" si="50"/>
        <v>0</v>
      </c>
      <c r="AF704" s="237">
        <f t="shared" si="52"/>
        <v>1</v>
      </c>
    </row>
    <row r="705" spans="2:32" hidden="1" outlineLevel="1" x14ac:dyDescent="0.25">
      <c r="B705" s="232" t="s">
        <v>1056</v>
      </c>
      <c r="C705" s="237">
        <v>1</v>
      </c>
      <c r="D705" s="230">
        <v>0</v>
      </c>
      <c r="E705" s="230">
        <v>0</v>
      </c>
      <c r="F705" s="230">
        <v>0</v>
      </c>
      <c r="G705" s="242">
        <v>0</v>
      </c>
      <c r="H705" s="243">
        <v>0</v>
      </c>
      <c r="I705" s="230">
        <v>0</v>
      </c>
      <c r="J705" s="230">
        <v>0</v>
      </c>
      <c r="K705" s="242">
        <v>0</v>
      </c>
      <c r="L705" s="243">
        <v>0</v>
      </c>
      <c r="M705" s="230">
        <v>0</v>
      </c>
      <c r="N705" s="230">
        <v>0</v>
      </c>
      <c r="O705" s="242">
        <v>0</v>
      </c>
      <c r="P705" s="243">
        <v>0</v>
      </c>
      <c r="Q705" s="230">
        <v>0</v>
      </c>
      <c r="R705" s="230">
        <v>0</v>
      </c>
      <c r="S705" s="242">
        <v>0</v>
      </c>
      <c r="T705" s="243">
        <v>0</v>
      </c>
      <c r="U705" s="230">
        <v>0</v>
      </c>
      <c r="V705" s="230">
        <v>0</v>
      </c>
      <c r="W705" s="242">
        <v>0</v>
      </c>
      <c r="X705" s="243">
        <v>0</v>
      </c>
      <c r="Y705" s="230">
        <v>0</v>
      </c>
      <c r="Z705" s="230">
        <v>0</v>
      </c>
      <c r="AA705" s="230">
        <v>0</v>
      </c>
      <c r="AB705" s="243">
        <f t="shared" si="51"/>
        <v>0</v>
      </c>
      <c r="AC705" s="230">
        <f t="shared" si="51"/>
        <v>0</v>
      </c>
      <c r="AD705" s="230">
        <f t="shared" si="51"/>
        <v>0</v>
      </c>
      <c r="AE705" s="230">
        <f t="shared" si="50"/>
        <v>0</v>
      </c>
      <c r="AF705" s="237">
        <f t="shared" si="52"/>
        <v>1</v>
      </c>
    </row>
    <row r="706" spans="2:32" hidden="1" outlineLevel="1" x14ac:dyDescent="0.25">
      <c r="B706" s="232" t="s">
        <v>1057</v>
      </c>
      <c r="C706" s="237">
        <v>1</v>
      </c>
      <c r="D706" s="230">
        <v>0</v>
      </c>
      <c r="E706" s="230">
        <v>0</v>
      </c>
      <c r="F706" s="230">
        <v>0</v>
      </c>
      <c r="G706" s="242">
        <v>0</v>
      </c>
      <c r="H706" s="243">
        <v>0</v>
      </c>
      <c r="I706" s="230">
        <v>0</v>
      </c>
      <c r="J706" s="230">
        <v>0</v>
      </c>
      <c r="K706" s="242">
        <v>0</v>
      </c>
      <c r="L706" s="243">
        <v>0</v>
      </c>
      <c r="M706" s="230">
        <v>0</v>
      </c>
      <c r="N706" s="230">
        <v>0</v>
      </c>
      <c r="O706" s="242">
        <v>0</v>
      </c>
      <c r="P706" s="243">
        <v>0</v>
      </c>
      <c r="Q706" s="230">
        <v>0</v>
      </c>
      <c r="R706" s="230">
        <v>0</v>
      </c>
      <c r="S706" s="242">
        <v>0</v>
      </c>
      <c r="T706" s="243">
        <v>0</v>
      </c>
      <c r="U706" s="230">
        <v>0</v>
      </c>
      <c r="V706" s="230">
        <v>0</v>
      </c>
      <c r="W706" s="242">
        <v>0</v>
      </c>
      <c r="X706" s="243">
        <v>0</v>
      </c>
      <c r="Y706" s="230">
        <v>0</v>
      </c>
      <c r="Z706" s="230">
        <v>0</v>
      </c>
      <c r="AA706" s="230">
        <v>0</v>
      </c>
      <c r="AB706" s="243">
        <f t="shared" si="51"/>
        <v>0</v>
      </c>
      <c r="AC706" s="230">
        <f t="shared" si="51"/>
        <v>0</v>
      </c>
      <c r="AD706" s="230">
        <f t="shared" si="51"/>
        <v>0</v>
      </c>
      <c r="AE706" s="230">
        <f t="shared" si="50"/>
        <v>0</v>
      </c>
      <c r="AF706" s="237">
        <f t="shared" si="52"/>
        <v>1</v>
      </c>
    </row>
    <row r="707" spans="2:32" hidden="1" outlineLevel="1" x14ac:dyDescent="0.25">
      <c r="B707" s="232" t="s">
        <v>1058</v>
      </c>
      <c r="C707" s="237">
        <v>1</v>
      </c>
      <c r="D707" s="230">
        <v>0</v>
      </c>
      <c r="E707" s="230">
        <v>0</v>
      </c>
      <c r="F707" s="230">
        <v>0</v>
      </c>
      <c r="G707" s="242">
        <v>0</v>
      </c>
      <c r="H707" s="243">
        <v>0</v>
      </c>
      <c r="I707" s="230">
        <v>0</v>
      </c>
      <c r="J707" s="230">
        <v>0</v>
      </c>
      <c r="K707" s="242">
        <v>0</v>
      </c>
      <c r="L707" s="243">
        <v>0</v>
      </c>
      <c r="M707" s="230">
        <v>0</v>
      </c>
      <c r="N707" s="230">
        <v>0</v>
      </c>
      <c r="O707" s="242">
        <v>0</v>
      </c>
      <c r="P707" s="243">
        <v>0</v>
      </c>
      <c r="Q707" s="230">
        <v>0</v>
      </c>
      <c r="R707" s="230">
        <v>0</v>
      </c>
      <c r="S707" s="242">
        <v>0</v>
      </c>
      <c r="T707" s="243">
        <v>0</v>
      </c>
      <c r="U707" s="230">
        <v>0</v>
      </c>
      <c r="V707" s="230">
        <v>0</v>
      </c>
      <c r="W707" s="242">
        <v>0</v>
      </c>
      <c r="X707" s="243">
        <v>0</v>
      </c>
      <c r="Y707" s="230">
        <v>0</v>
      </c>
      <c r="Z707" s="230">
        <v>0</v>
      </c>
      <c r="AA707" s="230">
        <v>0</v>
      </c>
      <c r="AB707" s="243">
        <f t="shared" si="51"/>
        <v>0</v>
      </c>
      <c r="AC707" s="230">
        <f t="shared" si="51"/>
        <v>0</v>
      </c>
      <c r="AD707" s="230">
        <f t="shared" si="51"/>
        <v>0</v>
      </c>
      <c r="AE707" s="230">
        <f t="shared" si="50"/>
        <v>0</v>
      </c>
      <c r="AF707" s="237">
        <f t="shared" si="52"/>
        <v>1</v>
      </c>
    </row>
    <row r="708" spans="2:32" hidden="1" outlineLevel="1" x14ac:dyDescent="0.25">
      <c r="B708" s="232" t="s">
        <v>1059</v>
      </c>
      <c r="C708" s="237">
        <v>1</v>
      </c>
      <c r="D708" s="230">
        <v>0</v>
      </c>
      <c r="E708" s="230">
        <v>0</v>
      </c>
      <c r="F708" s="230">
        <v>0</v>
      </c>
      <c r="G708" s="242">
        <v>0</v>
      </c>
      <c r="H708" s="243">
        <v>0</v>
      </c>
      <c r="I708" s="230">
        <v>0</v>
      </c>
      <c r="J708" s="230">
        <v>0</v>
      </c>
      <c r="K708" s="242">
        <v>0</v>
      </c>
      <c r="L708" s="243">
        <v>0</v>
      </c>
      <c r="M708" s="230">
        <v>0</v>
      </c>
      <c r="N708" s="230">
        <v>0</v>
      </c>
      <c r="O708" s="242">
        <v>0</v>
      </c>
      <c r="P708" s="243">
        <v>0</v>
      </c>
      <c r="Q708" s="230">
        <v>0</v>
      </c>
      <c r="R708" s="230">
        <v>0</v>
      </c>
      <c r="S708" s="242">
        <v>0</v>
      </c>
      <c r="T708" s="243">
        <v>0</v>
      </c>
      <c r="U708" s="230">
        <v>0</v>
      </c>
      <c r="V708" s="230">
        <v>0</v>
      </c>
      <c r="W708" s="242">
        <v>0</v>
      </c>
      <c r="X708" s="243">
        <v>0</v>
      </c>
      <c r="Y708" s="230">
        <v>0</v>
      </c>
      <c r="Z708" s="230">
        <v>0</v>
      </c>
      <c r="AA708" s="230">
        <v>0</v>
      </c>
      <c r="AB708" s="243">
        <f t="shared" si="51"/>
        <v>0</v>
      </c>
      <c r="AC708" s="230">
        <f t="shared" si="51"/>
        <v>0</v>
      </c>
      <c r="AD708" s="230">
        <f t="shared" si="51"/>
        <v>0</v>
      </c>
      <c r="AE708" s="230">
        <f t="shared" si="50"/>
        <v>0</v>
      </c>
      <c r="AF708" s="237">
        <f t="shared" si="52"/>
        <v>1</v>
      </c>
    </row>
    <row r="709" spans="2:32" hidden="1" outlineLevel="1" x14ac:dyDescent="0.25">
      <c r="B709" s="232" t="s">
        <v>1060</v>
      </c>
      <c r="C709" s="237">
        <v>1</v>
      </c>
      <c r="D709" s="230">
        <v>0</v>
      </c>
      <c r="E709" s="230">
        <v>0</v>
      </c>
      <c r="F709" s="230">
        <v>0</v>
      </c>
      <c r="G709" s="242">
        <v>0</v>
      </c>
      <c r="H709" s="243">
        <v>0</v>
      </c>
      <c r="I709" s="230">
        <v>0</v>
      </c>
      <c r="J709" s="230">
        <v>0</v>
      </c>
      <c r="K709" s="242">
        <v>0</v>
      </c>
      <c r="L709" s="243">
        <v>0</v>
      </c>
      <c r="M709" s="230">
        <v>0</v>
      </c>
      <c r="N709" s="230">
        <v>0</v>
      </c>
      <c r="O709" s="242">
        <v>0</v>
      </c>
      <c r="P709" s="243">
        <v>0</v>
      </c>
      <c r="Q709" s="230">
        <v>0</v>
      </c>
      <c r="R709" s="230">
        <v>0</v>
      </c>
      <c r="S709" s="242">
        <v>0</v>
      </c>
      <c r="T709" s="243">
        <v>0</v>
      </c>
      <c r="U709" s="230">
        <v>0</v>
      </c>
      <c r="V709" s="230">
        <v>0</v>
      </c>
      <c r="W709" s="242">
        <v>0</v>
      </c>
      <c r="X709" s="243">
        <v>0</v>
      </c>
      <c r="Y709" s="230">
        <v>0</v>
      </c>
      <c r="Z709" s="230">
        <v>0</v>
      </c>
      <c r="AA709" s="230">
        <v>0</v>
      </c>
      <c r="AB709" s="243">
        <f t="shared" si="51"/>
        <v>0</v>
      </c>
      <c r="AC709" s="230">
        <f t="shared" si="51"/>
        <v>0</v>
      </c>
      <c r="AD709" s="230">
        <f t="shared" si="51"/>
        <v>0</v>
      </c>
      <c r="AE709" s="230">
        <f t="shared" si="50"/>
        <v>0</v>
      </c>
      <c r="AF709" s="237">
        <f t="shared" si="52"/>
        <v>1</v>
      </c>
    </row>
    <row r="710" spans="2:32" hidden="1" outlineLevel="1" x14ac:dyDescent="0.25">
      <c r="B710" s="232" t="s">
        <v>1061</v>
      </c>
      <c r="C710" s="237">
        <v>1</v>
      </c>
      <c r="D710" s="230">
        <v>0</v>
      </c>
      <c r="E710" s="230">
        <v>0</v>
      </c>
      <c r="F710" s="230">
        <v>0</v>
      </c>
      <c r="G710" s="242">
        <v>0</v>
      </c>
      <c r="H710" s="243">
        <v>0</v>
      </c>
      <c r="I710" s="230">
        <v>0</v>
      </c>
      <c r="J710" s="230">
        <v>0</v>
      </c>
      <c r="K710" s="242">
        <v>0</v>
      </c>
      <c r="L710" s="243">
        <v>0</v>
      </c>
      <c r="M710" s="230">
        <v>0</v>
      </c>
      <c r="N710" s="230">
        <v>0</v>
      </c>
      <c r="O710" s="242">
        <v>0</v>
      </c>
      <c r="P710" s="243">
        <v>0</v>
      </c>
      <c r="Q710" s="230">
        <v>0</v>
      </c>
      <c r="R710" s="230">
        <v>0</v>
      </c>
      <c r="S710" s="242">
        <v>0</v>
      </c>
      <c r="T710" s="243">
        <v>0</v>
      </c>
      <c r="U710" s="230">
        <v>0</v>
      </c>
      <c r="V710" s="230">
        <v>0</v>
      </c>
      <c r="W710" s="242">
        <v>0</v>
      </c>
      <c r="X710" s="243">
        <v>0</v>
      </c>
      <c r="Y710" s="230">
        <v>0</v>
      </c>
      <c r="Z710" s="230">
        <v>0</v>
      </c>
      <c r="AA710" s="230">
        <v>0</v>
      </c>
      <c r="AB710" s="243">
        <f t="shared" si="51"/>
        <v>0</v>
      </c>
      <c r="AC710" s="230">
        <f t="shared" si="51"/>
        <v>0</v>
      </c>
      <c r="AD710" s="230">
        <f t="shared" si="51"/>
        <v>0</v>
      </c>
      <c r="AE710" s="230">
        <f t="shared" si="50"/>
        <v>0</v>
      </c>
      <c r="AF710" s="237">
        <f t="shared" si="52"/>
        <v>1</v>
      </c>
    </row>
    <row r="711" spans="2:32" hidden="1" outlineLevel="1" x14ac:dyDescent="0.25">
      <c r="B711" s="232" t="s">
        <v>1062</v>
      </c>
      <c r="C711" s="237">
        <v>1</v>
      </c>
      <c r="D711" s="230">
        <v>0</v>
      </c>
      <c r="E711" s="230">
        <v>0</v>
      </c>
      <c r="F711" s="230">
        <v>0</v>
      </c>
      <c r="G711" s="242">
        <v>0</v>
      </c>
      <c r="H711" s="243">
        <v>0</v>
      </c>
      <c r="I711" s="230">
        <v>0</v>
      </c>
      <c r="J711" s="230">
        <v>0</v>
      </c>
      <c r="K711" s="242">
        <v>0</v>
      </c>
      <c r="L711" s="243">
        <v>0</v>
      </c>
      <c r="M711" s="230">
        <v>0</v>
      </c>
      <c r="N711" s="230">
        <v>0</v>
      </c>
      <c r="O711" s="242">
        <v>0</v>
      </c>
      <c r="P711" s="243">
        <v>0</v>
      </c>
      <c r="Q711" s="230">
        <v>0</v>
      </c>
      <c r="R711" s="230">
        <v>0</v>
      </c>
      <c r="S711" s="242">
        <v>0</v>
      </c>
      <c r="T711" s="243">
        <v>0</v>
      </c>
      <c r="U711" s="230">
        <v>0</v>
      </c>
      <c r="V711" s="230">
        <v>0</v>
      </c>
      <c r="W711" s="242">
        <v>0</v>
      </c>
      <c r="X711" s="243">
        <v>0</v>
      </c>
      <c r="Y711" s="230">
        <v>0</v>
      </c>
      <c r="Z711" s="230">
        <v>0</v>
      </c>
      <c r="AA711" s="230">
        <v>0</v>
      </c>
      <c r="AB711" s="243">
        <f t="shared" si="51"/>
        <v>0</v>
      </c>
      <c r="AC711" s="230">
        <f t="shared" si="51"/>
        <v>0</v>
      </c>
      <c r="AD711" s="230">
        <f t="shared" si="51"/>
        <v>0</v>
      </c>
      <c r="AE711" s="230">
        <f t="shared" si="50"/>
        <v>0</v>
      </c>
      <c r="AF711" s="237">
        <f t="shared" si="52"/>
        <v>1</v>
      </c>
    </row>
    <row r="712" spans="2:32" hidden="1" outlineLevel="1" x14ac:dyDescent="0.25">
      <c r="B712" s="232" t="s">
        <v>1063</v>
      </c>
      <c r="C712" s="237">
        <v>1</v>
      </c>
      <c r="D712" s="230">
        <v>0</v>
      </c>
      <c r="E712" s="230">
        <v>0</v>
      </c>
      <c r="F712" s="230">
        <v>0</v>
      </c>
      <c r="G712" s="242">
        <v>0</v>
      </c>
      <c r="H712" s="243">
        <v>0</v>
      </c>
      <c r="I712" s="230">
        <v>0</v>
      </c>
      <c r="J712" s="230">
        <v>0</v>
      </c>
      <c r="K712" s="242">
        <v>0</v>
      </c>
      <c r="L712" s="243">
        <v>0</v>
      </c>
      <c r="M712" s="230">
        <v>0</v>
      </c>
      <c r="N712" s="230">
        <v>0</v>
      </c>
      <c r="O712" s="242">
        <v>0</v>
      </c>
      <c r="P712" s="243">
        <v>0</v>
      </c>
      <c r="Q712" s="230">
        <v>0</v>
      </c>
      <c r="R712" s="230">
        <v>0</v>
      </c>
      <c r="S712" s="242">
        <v>0</v>
      </c>
      <c r="T712" s="243">
        <v>0</v>
      </c>
      <c r="U712" s="230">
        <v>0</v>
      </c>
      <c r="V712" s="230">
        <v>0</v>
      </c>
      <c r="W712" s="242">
        <v>0</v>
      </c>
      <c r="X712" s="243">
        <v>0</v>
      </c>
      <c r="Y712" s="230">
        <v>0</v>
      </c>
      <c r="Z712" s="230">
        <v>0</v>
      </c>
      <c r="AA712" s="230">
        <v>0</v>
      </c>
      <c r="AB712" s="243">
        <f t="shared" si="51"/>
        <v>0</v>
      </c>
      <c r="AC712" s="230">
        <f t="shared" si="51"/>
        <v>0</v>
      </c>
      <c r="AD712" s="230">
        <f t="shared" si="51"/>
        <v>0</v>
      </c>
      <c r="AE712" s="230">
        <f t="shared" si="51"/>
        <v>0</v>
      </c>
      <c r="AF712" s="237">
        <f t="shared" si="52"/>
        <v>1</v>
      </c>
    </row>
    <row r="713" spans="2:32" hidden="1" outlineLevel="1" x14ac:dyDescent="0.25">
      <c r="B713" s="232" t="s">
        <v>1064</v>
      </c>
      <c r="C713" s="237">
        <v>1</v>
      </c>
      <c r="D713" s="230">
        <v>0</v>
      </c>
      <c r="E713" s="230">
        <v>0</v>
      </c>
      <c r="F713" s="230">
        <v>0</v>
      </c>
      <c r="G713" s="242">
        <v>0</v>
      </c>
      <c r="H713" s="243">
        <v>0</v>
      </c>
      <c r="I713" s="230">
        <v>0</v>
      </c>
      <c r="J713" s="230">
        <v>0</v>
      </c>
      <c r="K713" s="242">
        <v>0</v>
      </c>
      <c r="L713" s="243">
        <v>0</v>
      </c>
      <c r="M713" s="230">
        <v>0</v>
      </c>
      <c r="N713" s="230">
        <v>0</v>
      </c>
      <c r="O713" s="242">
        <v>0</v>
      </c>
      <c r="P713" s="243">
        <v>0</v>
      </c>
      <c r="Q713" s="230">
        <v>0</v>
      </c>
      <c r="R713" s="230">
        <v>0</v>
      </c>
      <c r="S713" s="242">
        <v>0</v>
      </c>
      <c r="T713" s="243">
        <v>0</v>
      </c>
      <c r="U713" s="230">
        <v>0</v>
      </c>
      <c r="V713" s="230">
        <v>0</v>
      </c>
      <c r="W713" s="242">
        <v>0</v>
      </c>
      <c r="X713" s="243">
        <v>0</v>
      </c>
      <c r="Y713" s="230">
        <v>0</v>
      </c>
      <c r="Z713" s="230">
        <v>0</v>
      </c>
      <c r="AA713" s="230">
        <v>0</v>
      </c>
      <c r="AB713" s="243">
        <f t="shared" ref="AB713:AE776" si="53">D713+H713+L713+P713+T713+X713</f>
        <v>0</v>
      </c>
      <c r="AC713" s="230">
        <f t="shared" si="53"/>
        <v>0</v>
      </c>
      <c r="AD713" s="230">
        <f t="shared" si="53"/>
        <v>0</v>
      </c>
      <c r="AE713" s="230">
        <f t="shared" si="53"/>
        <v>0</v>
      </c>
      <c r="AF713" s="237">
        <f t="shared" ref="AF713:AF776" si="54">C713+AB713+AC713+AD713+AE713</f>
        <v>1</v>
      </c>
    </row>
    <row r="714" spans="2:32" hidden="1" outlineLevel="1" x14ac:dyDescent="0.25">
      <c r="B714" s="232" t="s">
        <v>1065</v>
      </c>
      <c r="C714" s="237">
        <v>1</v>
      </c>
      <c r="D714" s="230">
        <v>0</v>
      </c>
      <c r="E714" s="230">
        <v>0</v>
      </c>
      <c r="F714" s="230">
        <v>0</v>
      </c>
      <c r="G714" s="242">
        <v>0</v>
      </c>
      <c r="H714" s="243">
        <v>0</v>
      </c>
      <c r="I714" s="230">
        <v>0</v>
      </c>
      <c r="J714" s="230">
        <v>0</v>
      </c>
      <c r="K714" s="242">
        <v>0</v>
      </c>
      <c r="L714" s="243">
        <v>0</v>
      </c>
      <c r="M714" s="230">
        <v>0</v>
      </c>
      <c r="N714" s="230">
        <v>0</v>
      </c>
      <c r="O714" s="242">
        <v>0</v>
      </c>
      <c r="P714" s="243">
        <v>0</v>
      </c>
      <c r="Q714" s="230">
        <v>0</v>
      </c>
      <c r="R714" s="230">
        <v>0</v>
      </c>
      <c r="S714" s="242">
        <v>0</v>
      </c>
      <c r="T714" s="243">
        <v>0</v>
      </c>
      <c r="U714" s="230">
        <v>0</v>
      </c>
      <c r="V714" s="230">
        <v>0</v>
      </c>
      <c r="W714" s="242">
        <v>0</v>
      </c>
      <c r="X714" s="243">
        <v>0</v>
      </c>
      <c r="Y714" s="230">
        <v>0</v>
      </c>
      <c r="Z714" s="230">
        <v>0</v>
      </c>
      <c r="AA714" s="230">
        <v>0</v>
      </c>
      <c r="AB714" s="243">
        <f t="shared" si="53"/>
        <v>0</v>
      </c>
      <c r="AC714" s="230">
        <f t="shared" si="53"/>
        <v>0</v>
      </c>
      <c r="AD714" s="230">
        <f t="shared" si="53"/>
        <v>0</v>
      </c>
      <c r="AE714" s="230">
        <f t="shared" si="53"/>
        <v>0</v>
      </c>
      <c r="AF714" s="237">
        <f t="shared" si="54"/>
        <v>1</v>
      </c>
    </row>
    <row r="715" spans="2:32" hidden="1" outlineLevel="1" x14ac:dyDescent="0.25">
      <c r="B715" s="232" t="s">
        <v>1066</v>
      </c>
      <c r="C715" s="237">
        <v>1</v>
      </c>
      <c r="D715" s="230">
        <v>0</v>
      </c>
      <c r="E715" s="230">
        <v>0</v>
      </c>
      <c r="F715" s="230">
        <v>0</v>
      </c>
      <c r="G715" s="242">
        <v>0</v>
      </c>
      <c r="H715" s="243">
        <v>0</v>
      </c>
      <c r="I715" s="230">
        <v>0</v>
      </c>
      <c r="J715" s="230">
        <v>0</v>
      </c>
      <c r="K715" s="242">
        <v>0</v>
      </c>
      <c r="L715" s="243">
        <v>0</v>
      </c>
      <c r="M715" s="230">
        <v>0</v>
      </c>
      <c r="N715" s="230">
        <v>0</v>
      </c>
      <c r="O715" s="242">
        <v>0</v>
      </c>
      <c r="P715" s="243">
        <v>0</v>
      </c>
      <c r="Q715" s="230">
        <v>0</v>
      </c>
      <c r="R715" s="230">
        <v>0</v>
      </c>
      <c r="S715" s="242">
        <v>0</v>
      </c>
      <c r="T715" s="243">
        <v>0</v>
      </c>
      <c r="U715" s="230">
        <v>0</v>
      </c>
      <c r="V715" s="230">
        <v>0</v>
      </c>
      <c r="W715" s="242">
        <v>0</v>
      </c>
      <c r="X715" s="243">
        <v>0</v>
      </c>
      <c r="Y715" s="230">
        <v>0</v>
      </c>
      <c r="Z715" s="230">
        <v>0</v>
      </c>
      <c r="AA715" s="230">
        <v>0</v>
      </c>
      <c r="AB715" s="243">
        <f t="shared" si="53"/>
        <v>0</v>
      </c>
      <c r="AC715" s="230">
        <f t="shared" si="53"/>
        <v>0</v>
      </c>
      <c r="AD715" s="230">
        <f t="shared" si="53"/>
        <v>0</v>
      </c>
      <c r="AE715" s="230">
        <f t="shared" si="53"/>
        <v>0</v>
      </c>
      <c r="AF715" s="237">
        <f t="shared" si="54"/>
        <v>1</v>
      </c>
    </row>
    <row r="716" spans="2:32" hidden="1" outlineLevel="1" x14ac:dyDescent="0.25">
      <c r="B716" s="232" t="s">
        <v>1067</v>
      </c>
      <c r="C716" s="237">
        <v>1</v>
      </c>
      <c r="D716" s="230">
        <v>0</v>
      </c>
      <c r="E716" s="230">
        <v>0</v>
      </c>
      <c r="F716" s="230">
        <v>0</v>
      </c>
      <c r="G716" s="242">
        <v>0</v>
      </c>
      <c r="H716" s="243">
        <v>0</v>
      </c>
      <c r="I716" s="230">
        <v>0</v>
      </c>
      <c r="J716" s="230">
        <v>0</v>
      </c>
      <c r="K716" s="242">
        <v>0</v>
      </c>
      <c r="L716" s="243">
        <v>0</v>
      </c>
      <c r="M716" s="230">
        <v>0</v>
      </c>
      <c r="N716" s="230">
        <v>0</v>
      </c>
      <c r="O716" s="242">
        <v>0</v>
      </c>
      <c r="P716" s="243">
        <v>0</v>
      </c>
      <c r="Q716" s="230">
        <v>0</v>
      </c>
      <c r="R716" s="230">
        <v>0</v>
      </c>
      <c r="S716" s="242">
        <v>0</v>
      </c>
      <c r="T716" s="243">
        <v>0</v>
      </c>
      <c r="U716" s="230">
        <v>0</v>
      </c>
      <c r="V716" s="230">
        <v>0</v>
      </c>
      <c r="W716" s="242">
        <v>0</v>
      </c>
      <c r="X716" s="243">
        <v>0</v>
      </c>
      <c r="Y716" s="230">
        <v>0</v>
      </c>
      <c r="Z716" s="230">
        <v>0</v>
      </c>
      <c r="AA716" s="230">
        <v>0</v>
      </c>
      <c r="AB716" s="243">
        <f t="shared" si="53"/>
        <v>0</v>
      </c>
      <c r="AC716" s="230">
        <f t="shared" si="53"/>
        <v>0</v>
      </c>
      <c r="AD716" s="230">
        <f t="shared" si="53"/>
        <v>0</v>
      </c>
      <c r="AE716" s="230">
        <f t="shared" si="53"/>
        <v>0</v>
      </c>
      <c r="AF716" s="237">
        <f t="shared" si="54"/>
        <v>1</v>
      </c>
    </row>
    <row r="717" spans="2:32" hidden="1" outlineLevel="1" x14ac:dyDescent="0.25">
      <c r="B717" s="232" t="s">
        <v>1068</v>
      </c>
      <c r="C717" s="237">
        <v>1</v>
      </c>
      <c r="D717" s="230">
        <v>0</v>
      </c>
      <c r="E717" s="230">
        <v>0</v>
      </c>
      <c r="F717" s="230">
        <v>0</v>
      </c>
      <c r="G717" s="242">
        <v>0</v>
      </c>
      <c r="H717" s="243">
        <v>0</v>
      </c>
      <c r="I717" s="230">
        <v>0</v>
      </c>
      <c r="J717" s="230">
        <v>0</v>
      </c>
      <c r="K717" s="242">
        <v>0</v>
      </c>
      <c r="L717" s="243">
        <v>0</v>
      </c>
      <c r="M717" s="230">
        <v>0</v>
      </c>
      <c r="N717" s="230">
        <v>0</v>
      </c>
      <c r="O717" s="242">
        <v>0</v>
      </c>
      <c r="P717" s="243">
        <v>0</v>
      </c>
      <c r="Q717" s="230">
        <v>0</v>
      </c>
      <c r="R717" s="230">
        <v>0</v>
      </c>
      <c r="S717" s="242">
        <v>0</v>
      </c>
      <c r="T717" s="243">
        <v>0</v>
      </c>
      <c r="U717" s="230">
        <v>0</v>
      </c>
      <c r="V717" s="230">
        <v>0</v>
      </c>
      <c r="W717" s="242">
        <v>0</v>
      </c>
      <c r="X717" s="243">
        <v>0</v>
      </c>
      <c r="Y717" s="230">
        <v>0</v>
      </c>
      <c r="Z717" s="230">
        <v>0</v>
      </c>
      <c r="AA717" s="230">
        <v>0</v>
      </c>
      <c r="AB717" s="243">
        <f t="shared" si="53"/>
        <v>0</v>
      </c>
      <c r="AC717" s="230">
        <f t="shared" si="53"/>
        <v>0</v>
      </c>
      <c r="AD717" s="230">
        <f t="shared" si="53"/>
        <v>0</v>
      </c>
      <c r="AE717" s="230">
        <f t="shared" si="53"/>
        <v>0</v>
      </c>
      <c r="AF717" s="237">
        <f t="shared" si="54"/>
        <v>1</v>
      </c>
    </row>
    <row r="718" spans="2:32" hidden="1" outlineLevel="1" x14ac:dyDescent="0.25">
      <c r="B718" s="232" t="s">
        <v>1069</v>
      </c>
      <c r="C718" s="237">
        <v>1</v>
      </c>
      <c r="D718" s="230">
        <v>0</v>
      </c>
      <c r="E718" s="230">
        <v>0</v>
      </c>
      <c r="F718" s="230">
        <v>0</v>
      </c>
      <c r="G718" s="242">
        <v>0</v>
      </c>
      <c r="H718" s="243">
        <v>0</v>
      </c>
      <c r="I718" s="230">
        <v>0</v>
      </c>
      <c r="J718" s="230">
        <v>0</v>
      </c>
      <c r="K718" s="242">
        <v>0</v>
      </c>
      <c r="L718" s="243">
        <v>0</v>
      </c>
      <c r="M718" s="230">
        <v>0</v>
      </c>
      <c r="N718" s="230">
        <v>0</v>
      </c>
      <c r="O718" s="242">
        <v>0</v>
      </c>
      <c r="P718" s="243">
        <v>0</v>
      </c>
      <c r="Q718" s="230">
        <v>0</v>
      </c>
      <c r="R718" s="230">
        <v>0</v>
      </c>
      <c r="S718" s="242">
        <v>0</v>
      </c>
      <c r="T718" s="243">
        <v>0</v>
      </c>
      <c r="U718" s="230">
        <v>0</v>
      </c>
      <c r="V718" s="230">
        <v>0</v>
      </c>
      <c r="W718" s="242">
        <v>0</v>
      </c>
      <c r="X718" s="243">
        <v>0</v>
      </c>
      <c r="Y718" s="230">
        <v>0</v>
      </c>
      <c r="Z718" s="230">
        <v>0</v>
      </c>
      <c r="AA718" s="230">
        <v>0</v>
      </c>
      <c r="AB718" s="243">
        <f t="shared" si="53"/>
        <v>0</v>
      </c>
      <c r="AC718" s="230">
        <f t="shared" si="53"/>
        <v>0</v>
      </c>
      <c r="AD718" s="230">
        <f t="shared" si="53"/>
        <v>0</v>
      </c>
      <c r="AE718" s="230">
        <f t="shared" si="53"/>
        <v>0</v>
      </c>
      <c r="AF718" s="237">
        <f t="shared" si="54"/>
        <v>1</v>
      </c>
    </row>
    <row r="719" spans="2:32" hidden="1" outlineLevel="1" x14ac:dyDescent="0.25">
      <c r="B719" s="232" t="s">
        <v>1070</v>
      </c>
      <c r="C719" s="237">
        <v>1</v>
      </c>
      <c r="D719" s="230">
        <v>0</v>
      </c>
      <c r="E719" s="230">
        <v>0</v>
      </c>
      <c r="F719" s="230">
        <v>0</v>
      </c>
      <c r="G719" s="242">
        <v>0</v>
      </c>
      <c r="H719" s="243">
        <v>0</v>
      </c>
      <c r="I719" s="230">
        <v>0</v>
      </c>
      <c r="J719" s="230">
        <v>0</v>
      </c>
      <c r="K719" s="242">
        <v>0</v>
      </c>
      <c r="L719" s="243">
        <v>0</v>
      </c>
      <c r="M719" s="230">
        <v>0</v>
      </c>
      <c r="N719" s="230">
        <v>0</v>
      </c>
      <c r="O719" s="242">
        <v>0</v>
      </c>
      <c r="P719" s="243">
        <v>0</v>
      </c>
      <c r="Q719" s="230">
        <v>0</v>
      </c>
      <c r="R719" s="230">
        <v>0</v>
      </c>
      <c r="S719" s="242">
        <v>0</v>
      </c>
      <c r="T719" s="243">
        <v>0</v>
      </c>
      <c r="U719" s="230">
        <v>0</v>
      </c>
      <c r="V719" s="230">
        <v>0</v>
      </c>
      <c r="W719" s="242">
        <v>0</v>
      </c>
      <c r="X719" s="243">
        <v>0</v>
      </c>
      <c r="Y719" s="230">
        <v>0</v>
      </c>
      <c r="Z719" s="230">
        <v>0</v>
      </c>
      <c r="AA719" s="230">
        <v>0</v>
      </c>
      <c r="AB719" s="243">
        <f t="shared" si="53"/>
        <v>0</v>
      </c>
      <c r="AC719" s="230">
        <f t="shared" si="53"/>
        <v>0</v>
      </c>
      <c r="AD719" s="230">
        <f t="shared" si="53"/>
        <v>0</v>
      </c>
      <c r="AE719" s="230">
        <f t="shared" si="53"/>
        <v>0</v>
      </c>
      <c r="AF719" s="237">
        <f t="shared" si="54"/>
        <v>1</v>
      </c>
    </row>
    <row r="720" spans="2:32" hidden="1" outlineLevel="1" x14ac:dyDescent="0.25">
      <c r="B720" s="232" t="s">
        <v>1071</v>
      </c>
      <c r="C720" s="237">
        <v>1</v>
      </c>
      <c r="D720" s="230">
        <v>0</v>
      </c>
      <c r="E720" s="230">
        <v>0</v>
      </c>
      <c r="F720" s="230">
        <v>0</v>
      </c>
      <c r="G720" s="242">
        <v>0</v>
      </c>
      <c r="H720" s="243">
        <v>0</v>
      </c>
      <c r="I720" s="230">
        <v>0</v>
      </c>
      <c r="J720" s="230">
        <v>0</v>
      </c>
      <c r="K720" s="242">
        <v>0</v>
      </c>
      <c r="L720" s="243">
        <v>0</v>
      </c>
      <c r="M720" s="230">
        <v>0</v>
      </c>
      <c r="N720" s="230">
        <v>0</v>
      </c>
      <c r="O720" s="242">
        <v>0</v>
      </c>
      <c r="P720" s="243">
        <v>0</v>
      </c>
      <c r="Q720" s="230">
        <v>0</v>
      </c>
      <c r="R720" s="230">
        <v>0</v>
      </c>
      <c r="S720" s="242">
        <v>0</v>
      </c>
      <c r="T720" s="243">
        <v>0</v>
      </c>
      <c r="U720" s="230">
        <v>0</v>
      </c>
      <c r="V720" s="230">
        <v>0</v>
      </c>
      <c r="W720" s="242">
        <v>0</v>
      </c>
      <c r="X720" s="243">
        <v>0</v>
      </c>
      <c r="Y720" s="230">
        <v>0</v>
      </c>
      <c r="Z720" s="230">
        <v>0</v>
      </c>
      <c r="AA720" s="230">
        <v>0</v>
      </c>
      <c r="AB720" s="243">
        <f t="shared" si="53"/>
        <v>0</v>
      </c>
      <c r="AC720" s="230">
        <f t="shared" si="53"/>
        <v>0</v>
      </c>
      <c r="AD720" s="230">
        <f t="shared" si="53"/>
        <v>0</v>
      </c>
      <c r="AE720" s="230">
        <f t="shared" si="53"/>
        <v>0</v>
      </c>
      <c r="AF720" s="237">
        <f t="shared" si="54"/>
        <v>1</v>
      </c>
    </row>
    <row r="721" spans="2:32" hidden="1" outlineLevel="1" x14ac:dyDescent="0.25">
      <c r="B721" s="232" t="s">
        <v>1072</v>
      </c>
      <c r="C721" s="237">
        <v>1</v>
      </c>
      <c r="D721" s="230">
        <v>0</v>
      </c>
      <c r="E721" s="230">
        <v>0</v>
      </c>
      <c r="F721" s="230">
        <v>0</v>
      </c>
      <c r="G721" s="242">
        <v>0</v>
      </c>
      <c r="H721" s="243">
        <v>0</v>
      </c>
      <c r="I721" s="230">
        <v>0</v>
      </c>
      <c r="J721" s="230">
        <v>0</v>
      </c>
      <c r="K721" s="242">
        <v>0</v>
      </c>
      <c r="L721" s="243">
        <v>0</v>
      </c>
      <c r="M721" s="230">
        <v>0</v>
      </c>
      <c r="N721" s="230">
        <v>0</v>
      </c>
      <c r="O721" s="242">
        <v>0</v>
      </c>
      <c r="P721" s="243">
        <v>0</v>
      </c>
      <c r="Q721" s="230">
        <v>0</v>
      </c>
      <c r="R721" s="230">
        <v>0</v>
      </c>
      <c r="S721" s="242">
        <v>0</v>
      </c>
      <c r="T721" s="243">
        <v>0</v>
      </c>
      <c r="U721" s="230">
        <v>0</v>
      </c>
      <c r="V721" s="230">
        <v>0</v>
      </c>
      <c r="W721" s="242">
        <v>0</v>
      </c>
      <c r="X721" s="243">
        <v>0</v>
      </c>
      <c r="Y721" s="230">
        <v>0</v>
      </c>
      <c r="Z721" s="230">
        <v>0</v>
      </c>
      <c r="AA721" s="230">
        <v>0</v>
      </c>
      <c r="AB721" s="243">
        <f t="shared" si="53"/>
        <v>0</v>
      </c>
      <c r="AC721" s="230">
        <f t="shared" si="53"/>
        <v>0</v>
      </c>
      <c r="AD721" s="230">
        <f t="shared" si="53"/>
        <v>0</v>
      </c>
      <c r="AE721" s="230">
        <f t="shared" si="53"/>
        <v>0</v>
      </c>
      <c r="AF721" s="237">
        <f t="shared" si="54"/>
        <v>1</v>
      </c>
    </row>
    <row r="722" spans="2:32" hidden="1" outlineLevel="1" x14ac:dyDescent="0.25">
      <c r="B722" s="232" t="s">
        <v>1073</v>
      </c>
      <c r="C722" s="237">
        <v>1</v>
      </c>
      <c r="D722" s="230">
        <v>0</v>
      </c>
      <c r="E722" s="230">
        <v>0</v>
      </c>
      <c r="F722" s="230">
        <v>0</v>
      </c>
      <c r="G722" s="242">
        <v>0</v>
      </c>
      <c r="H722" s="243">
        <v>0</v>
      </c>
      <c r="I722" s="230">
        <v>0</v>
      </c>
      <c r="J722" s="230">
        <v>0</v>
      </c>
      <c r="K722" s="242">
        <v>0</v>
      </c>
      <c r="L722" s="243">
        <v>0</v>
      </c>
      <c r="M722" s="230">
        <v>0</v>
      </c>
      <c r="N722" s="230">
        <v>0</v>
      </c>
      <c r="O722" s="242">
        <v>0</v>
      </c>
      <c r="P722" s="243">
        <v>0</v>
      </c>
      <c r="Q722" s="230">
        <v>0</v>
      </c>
      <c r="R722" s="230">
        <v>0</v>
      </c>
      <c r="S722" s="242">
        <v>0</v>
      </c>
      <c r="T722" s="243">
        <v>0</v>
      </c>
      <c r="U722" s="230">
        <v>0</v>
      </c>
      <c r="V722" s="230">
        <v>0</v>
      </c>
      <c r="W722" s="242">
        <v>0</v>
      </c>
      <c r="X722" s="243">
        <v>0</v>
      </c>
      <c r="Y722" s="230">
        <v>0</v>
      </c>
      <c r="Z722" s="230">
        <v>0</v>
      </c>
      <c r="AA722" s="230">
        <v>0</v>
      </c>
      <c r="AB722" s="243">
        <f t="shared" si="53"/>
        <v>0</v>
      </c>
      <c r="AC722" s="230">
        <f t="shared" si="53"/>
        <v>0</v>
      </c>
      <c r="AD722" s="230">
        <f t="shared" si="53"/>
        <v>0</v>
      </c>
      <c r="AE722" s="230">
        <f t="shared" si="53"/>
        <v>0</v>
      </c>
      <c r="AF722" s="237">
        <f t="shared" si="54"/>
        <v>1</v>
      </c>
    </row>
    <row r="723" spans="2:32" hidden="1" outlineLevel="1" x14ac:dyDescent="0.25">
      <c r="B723" s="232" t="s">
        <v>1074</v>
      </c>
      <c r="C723" s="237">
        <v>1</v>
      </c>
      <c r="D723" s="230">
        <v>0</v>
      </c>
      <c r="E723" s="230">
        <v>0</v>
      </c>
      <c r="F723" s="230">
        <v>0</v>
      </c>
      <c r="G723" s="242">
        <v>0</v>
      </c>
      <c r="H723" s="243">
        <v>0</v>
      </c>
      <c r="I723" s="230">
        <v>0</v>
      </c>
      <c r="J723" s="230">
        <v>0</v>
      </c>
      <c r="K723" s="242">
        <v>0</v>
      </c>
      <c r="L723" s="243">
        <v>0</v>
      </c>
      <c r="M723" s="230">
        <v>0</v>
      </c>
      <c r="N723" s="230">
        <v>0</v>
      </c>
      <c r="O723" s="242">
        <v>0</v>
      </c>
      <c r="P723" s="243">
        <v>0</v>
      </c>
      <c r="Q723" s="230">
        <v>0</v>
      </c>
      <c r="R723" s="230">
        <v>0</v>
      </c>
      <c r="S723" s="242">
        <v>0</v>
      </c>
      <c r="T723" s="243">
        <v>0</v>
      </c>
      <c r="U723" s="230">
        <v>0</v>
      </c>
      <c r="V723" s="230">
        <v>0</v>
      </c>
      <c r="W723" s="242">
        <v>0</v>
      </c>
      <c r="X723" s="243">
        <v>0</v>
      </c>
      <c r="Y723" s="230">
        <v>0</v>
      </c>
      <c r="Z723" s="230">
        <v>0</v>
      </c>
      <c r="AA723" s="230">
        <v>0</v>
      </c>
      <c r="AB723" s="243">
        <f t="shared" si="53"/>
        <v>0</v>
      </c>
      <c r="AC723" s="230">
        <f t="shared" si="53"/>
        <v>0</v>
      </c>
      <c r="AD723" s="230">
        <f t="shared" si="53"/>
        <v>0</v>
      </c>
      <c r="AE723" s="230">
        <f t="shared" si="53"/>
        <v>0</v>
      </c>
      <c r="AF723" s="237">
        <f t="shared" si="54"/>
        <v>1</v>
      </c>
    </row>
    <row r="724" spans="2:32" hidden="1" outlineLevel="1" x14ac:dyDescent="0.25">
      <c r="B724" s="232" t="s">
        <v>1075</v>
      </c>
      <c r="C724" s="237">
        <v>1</v>
      </c>
      <c r="D724" s="230">
        <v>0</v>
      </c>
      <c r="E724" s="230">
        <v>0</v>
      </c>
      <c r="F724" s="230">
        <v>0</v>
      </c>
      <c r="G724" s="242">
        <v>0</v>
      </c>
      <c r="H724" s="243">
        <v>0</v>
      </c>
      <c r="I724" s="230">
        <v>0</v>
      </c>
      <c r="J724" s="230">
        <v>0</v>
      </c>
      <c r="K724" s="242">
        <v>0</v>
      </c>
      <c r="L724" s="243">
        <v>0</v>
      </c>
      <c r="M724" s="230">
        <v>0</v>
      </c>
      <c r="N724" s="230">
        <v>0</v>
      </c>
      <c r="O724" s="242">
        <v>0</v>
      </c>
      <c r="P724" s="243">
        <v>0</v>
      </c>
      <c r="Q724" s="230">
        <v>0</v>
      </c>
      <c r="R724" s="230">
        <v>0</v>
      </c>
      <c r="S724" s="242">
        <v>0</v>
      </c>
      <c r="T724" s="243">
        <v>0</v>
      </c>
      <c r="U724" s="230">
        <v>0</v>
      </c>
      <c r="V724" s="230">
        <v>0</v>
      </c>
      <c r="W724" s="242">
        <v>0</v>
      </c>
      <c r="X724" s="243">
        <v>0</v>
      </c>
      <c r="Y724" s="230">
        <v>0</v>
      </c>
      <c r="Z724" s="230">
        <v>0</v>
      </c>
      <c r="AA724" s="230">
        <v>0</v>
      </c>
      <c r="AB724" s="243">
        <f t="shared" si="53"/>
        <v>0</v>
      </c>
      <c r="AC724" s="230">
        <f t="shared" si="53"/>
        <v>0</v>
      </c>
      <c r="AD724" s="230">
        <f t="shared" si="53"/>
        <v>0</v>
      </c>
      <c r="AE724" s="230">
        <f t="shared" si="53"/>
        <v>0</v>
      </c>
      <c r="AF724" s="237">
        <f t="shared" si="54"/>
        <v>1</v>
      </c>
    </row>
    <row r="725" spans="2:32" hidden="1" outlineLevel="1" x14ac:dyDescent="0.25">
      <c r="B725" s="232" t="s">
        <v>1076</v>
      </c>
      <c r="C725" s="237">
        <v>1</v>
      </c>
      <c r="D725" s="230">
        <v>0</v>
      </c>
      <c r="E725" s="230">
        <v>0</v>
      </c>
      <c r="F725" s="230">
        <v>0</v>
      </c>
      <c r="G725" s="242">
        <v>0</v>
      </c>
      <c r="H725" s="243">
        <v>0</v>
      </c>
      <c r="I725" s="230">
        <v>0</v>
      </c>
      <c r="J725" s="230">
        <v>0</v>
      </c>
      <c r="K725" s="242">
        <v>0</v>
      </c>
      <c r="L725" s="243">
        <v>0</v>
      </c>
      <c r="M725" s="230">
        <v>0</v>
      </c>
      <c r="N725" s="230">
        <v>0</v>
      </c>
      <c r="O725" s="242">
        <v>0</v>
      </c>
      <c r="P725" s="243">
        <v>0</v>
      </c>
      <c r="Q725" s="230">
        <v>0</v>
      </c>
      <c r="R725" s="230">
        <v>0</v>
      </c>
      <c r="S725" s="242">
        <v>0</v>
      </c>
      <c r="T725" s="243">
        <v>0</v>
      </c>
      <c r="U725" s="230">
        <v>0</v>
      </c>
      <c r="V725" s="230">
        <v>0</v>
      </c>
      <c r="W725" s="242">
        <v>0</v>
      </c>
      <c r="X725" s="243">
        <v>0</v>
      </c>
      <c r="Y725" s="230">
        <v>0</v>
      </c>
      <c r="Z725" s="230">
        <v>0</v>
      </c>
      <c r="AA725" s="230">
        <v>0</v>
      </c>
      <c r="AB725" s="243">
        <f t="shared" si="53"/>
        <v>0</v>
      </c>
      <c r="AC725" s="230">
        <f t="shared" si="53"/>
        <v>0</v>
      </c>
      <c r="AD725" s="230">
        <f t="shared" si="53"/>
        <v>0</v>
      </c>
      <c r="AE725" s="230">
        <f t="shared" si="53"/>
        <v>0</v>
      </c>
      <c r="AF725" s="237">
        <f t="shared" si="54"/>
        <v>1</v>
      </c>
    </row>
    <row r="726" spans="2:32" hidden="1" outlineLevel="1" x14ac:dyDescent="0.25">
      <c r="B726" s="232" t="s">
        <v>1077</v>
      </c>
      <c r="C726" s="237">
        <v>1</v>
      </c>
      <c r="D726" s="230">
        <v>0</v>
      </c>
      <c r="E726" s="230">
        <v>0</v>
      </c>
      <c r="F726" s="230">
        <v>0</v>
      </c>
      <c r="G726" s="242">
        <v>0</v>
      </c>
      <c r="H726" s="243">
        <v>0</v>
      </c>
      <c r="I726" s="230">
        <v>0</v>
      </c>
      <c r="J726" s="230">
        <v>0</v>
      </c>
      <c r="K726" s="242">
        <v>0</v>
      </c>
      <c r="L726" s="243">
        <v>0</v>
      </c>
      <c r="M726" s="230">
        <v>0</v>
      </c>
      <c r="N726" s="230">
        <v>0</v>
      </c>
      <c r="O726" s="242">
        <v>0</v>
      </c>
      <c r="P726" s="243">
        <v>0</v>
      </c>
      <c r="Q726" s="230">
        <v>0</v>
      </c>
      <c r="R726" s="230">
        <v>0</v>
      </c>
      <c r="S726" s="242">
        <v>0</v>
      </c>
      <c r="T726" s="243">
        <v>0</v>
      </c>
      <c r="U726" s="230">
        <v>0</v>
      </c>
      <c r="V726" s="230">
        <v>0</v>
      </c>
      <c r="W726" s="242">
        <v>0</v>
      </c>
      <c r="X726" s="243">
        <v>0</v>
      </c>
      <c r="Y726" s="230">
        <v>0</v>
      </c>
      <c r="Z726" s="230">
        <v>0</v>
      </c>
      <c r="AA726" s="230">
        <v>0</v>
      </c>
      <c r="AB726" s="243">
        <f t="shared" si="53"/>
        <v>0</v>
      </c>
      <c r="AC726" s="230">
        <f t="shared" si="53"/>
        <v>0</v>
      </c>
      <c r="AD726" s="230">
        <f t="shared" si="53"/>
        <v>0</v>
      </c>
      <c r="AE726" s="230">
        <f t="shared" si="53"/>
        <v>0</v>
      </c>
      <c r="AF726" s="237">
        <f t="shared" si="54"/>
        <v>1</v>
      </c>
    </row>
    <row r="727" spans="2:32" hidden="1" outlineLevel="1" x14ac:dyDescent="0.25">
      <c r="B727" s="232" t="s">
        <v>1078</v>
      </c>
      <c r="C727" s="237">
        <v>1</v>
      </c>
      <c r="D727" s="230">
        <v>0</v>
      </c>
      <c r="E727" s="230">
        <v>0</v>
      </c>
      <c r="F727" s="230">
        <v>0</v>
      </c>
      <c r="G727" s="242">
        <v>0</v>
      </c>
      <c r="H727" s="243">
        <v>0</v>
      </c>
      <c r="I727" s="230">
        <v>0</v>
      </c>
      <c r="J727" s="230">
        <v>0</v>
      </c>
      <c r="K727" s="242">
        <v>0</v>
      </c>
      <c r="L727" s="243">
        <v>0</v>
      </c>
      <c r="M727" s="230">
        <v>0</v>
      </c>
      <c r="N727" s="230">
        <v>0</v>
      </c>
      <c r="O727" s="242">
        <v>0</v>
      </c>
      <c r="P727" s="243">
        <v>0</v>
      </c>
      <c r="Q727" s="230">
        <v>0</v>
      </c>
      <c r="R727" s="230">
        <v>0</v>
      </c>
      <c r="S727" s="242">
        <v>0</v>
      </c>
      <c r="T727" s="243">
        <v>0</v>
      </c>
      <c r="U727" s="230">
        <v>0</v>
      </c>
      <c r="V727" s="230">
        <v>0</v>
      </c>
      <c r="W727" s="242">
        <v>0</v>
      </c>
      <c r="X727" s="243">
        <v>0</v>
      </c>
      <c r="Y727" s="230">
        <v>0</v>
      </c>
      <c r="Z727" s="230">
        <v>0</v>
      </c>
      <c r="AA727" s="230">
        <v>0</v>
      </c>
      <c r="AB727" s="243">
        <f t="shared" si="53"/>
        <v>0</v>
      </c>
      <c r="AC727" s="230">
        <f t="shared" si="53"/>
        <v>0</v>
      </c>
      <c r="AD727" s="230">
        <f t="shared" si="53"/>
        <v>0</v>
      </c>
      <c r="AE727" s="230">
        <f t="shared" si="53"/>
        <v>0</v>
      </c>
      <c r="AF727" s="237">
        <f t="shared" si="54"/>
        <v>1</v>
      </c>
    </row>
    <row r="728" spans="2:32" hidden="1" outlineLevel="1" x14ac:dyDescent="0.25">
      <c r="B728" s="232" t="s">
        <v>1079</v>
      </c>
      <c r="C728" s="237">
        <v>1</v>
      </c>
      <c r="D728" s="230">
        <v>0</v>
      </c>
      <c r="E728" s="230">
        <v>0</v>
      </c>
      <c r="F728" s="230">
        <v>0</v>
      </c>
      <c r="G728" s="242">
        <v>0</v>
      </c>
      <c r="H728" s="243">
        <v>0</v>
      </c>
      <c r="I728" s="230">
        <v>0</v>
      </c>
      <c r="J728" s="230">
        <v>0</v>
      </c>
      <c r="K728" s="242">
        <v>0</v>
      </c>
      <c r="L728" s="243">
        <v>0</v>
      </c>
      <c r="M728" s="230">
        <v>0</v>
      </c>
      <c r="N728" s="230">
        <v>0</v>
      </c>
      <c r="O728" s="242">
        <v>0</v>
      </c>
      <c r="P728" s="243">
        <v>0</v>
      </c>
      <c r="Q728" s="230">
        <v>0</v>
      </c>
      <c r="R728" s="230">
        <v>0</v>
      </c>
      <c r="S728" s="242">
        <v>0</v>
      </c>
      <c r="T728" s="243">
        <v>0</v>
      </c>
      <c r="U728" s="230">
        <v>0</v>
      </c>
      <c r="V728" s="230">
        <v>0</v>
      </c>
      <c r="W728" s="242">
        <v>0</v>
      </c>
      <c r="X728" s="243">
        <v>0</v>
      </c>
      <c r="Y728" s="230">
        <v>0</v>
      </c>
      <c r="Z728" s="230">
        <v>0</v>
      </c>
      <c r="AA728" s="230">
        <v>0</v>
      </c>
      <c r="AB728" s="243">
        <f t="shared" si="53"/>
        <v>0</v>
      </c>
      <c r="AC728" s="230">
        <f t="shared" si="53"/>
        <v>0</v>
      </c>
      <c r="AD728" s="230">
        <f t="shared" si="53"/>
        <v>0</v>
      </c>
      <c r="AE728" s="230">
        <f t="shared" si="53"/>
        <v>0</v>
      </c>
      <c r="AF728" s="237">
        <f t="shared" si="54"/>
        <v>1</v>
      </c>
    </row>
    <row r="729" spans="2:32" hidden="1" outlineLevel="1" x14ac:dyDescent="0.25">
      <c r="B729" s="232" t="s">
        <v>1080</v>
      </c>
      <c r="C729" s="237">
        <v>1</v>
      </c>
      <c r="D729" s="230">
        <v>0</v>
      </c>
      <c r="E729" s="230">
        <v>0</v>
      </c>
      <c r="F729" s="230">
        <v>0</v>
      </c>
      <c r="G729" s="242">
        <v>0</v>
      </c>
      <c r="H729" s="243">
        <v>0</v>
      </c>
      <c r="I729" s="230">
        <v>0</v>
      </c>
      <c r="J729" s="230">
        <v>0</v>
      </c>
      <c r="K729" s="242">
        <v>0</v>
      </c>
      <c r="L729" s="243">
        <v>0</v>
      </c>
      <c r="M729" s="230">
        <v>0</v>
      </c>
      <c r="N729" s="230">
        <v>0</v>
      </c>
      <c r="O729" s="242">
        <v>0</v>
      </c>
      <c r="P729" s="243">
        <v>0</v>
      </c>
      <c r="Q729" s="230">
        <v>0</v>
      </c>
      <c r="R729" s="230">
        <v>0</v>
      </c>
      <c r="S729" s="242">
        <v>0</v>
      </c>
      <c r="T729" s="243">
        <v>0</v>
      </c>
      <c r="U729" s="230">
        <v>0</v>
      </c>
      <c r="V729" s="230">
        <v>0</v>
      </c>
      <c r="W729" s="242">
        <v>0</v>
      </c>
      <c r="X729" s="243">
        <v>0</v>
      </c>
      <c r="Y729" s="230">
        <v>0</v>
      </c>
      <c r="Z729" s="230">
        <v>0</v>
      </c>
      <c r="AA729" s="230">
        <v>0</v>
      </c>
      <c r="AB729" s="243">
        <f t="shared" si="53"/>
        <v>0</v>
      </c>
      <c r="AC729" s="230">
        <f t="shared" si="53"/>
        <v>0</v>
      </c>
      <c r="AD729" s="230">
        <f t="shared" si="53"/>
        <v>0</v>
      </c>
      <c r="AE729" s="230">
        <f t="shared" si="53"/>
        <v>0</v>
      </c>
      <c r="AF729" s="237">
        <f t="shared" si="54"/>
        <v>1</v>
      </c>
    </row>
    <row r="730" spans="2:32" hidden="1" outlineLevel="1" x14ac:dyDescent="0.25">
      <c r="B730" s="232" t="s">
        <v>1081</v>
      </c>
      <c r="C730" s="237">
        <v>1</v>
      </c>
      <c r="D730" s="230">
        <v>0</v>
      </c>
      <c r="E730" s="230">
        <v>0</v>
      </c>
      <c r="F730" s="230">
        <v>0</v>
      </c>
      <c r="G730" s="242">
        <v>0</v>
      </c>
      <c r="H730" s="243">
        <v>0</v>
      </c>
      <c r="I730" s="230">
        <v>0</v>
      </c>
      <c r="J730" s="230">
        <v>0</v>
      </c>
      <c r="K730" s="242">
        <v>0</v>
      </c>
      <c r="L730" s="243">
        <v>0</v>
      </c>
      <c r="M730" s="230">
        <v>0</v>
      </c>
      <c r="N730" s="230">
        <v>0</v>
      </c>
      <c r="O730" s="242">
        <v>0</v>
      </c>
      <c r="P730" s="243">
        <v>0</v>
      </c>
      <c r="Q730" s="230">
        <v>0</v>
      </c>
      <c r="R730" s="230">
        <v>0</v>
      </c>
      <c r="S730" s="242">
        <v>0</v>
      </c>
      <c r="T730" s="243">
        <v>0</v>
      </c>
      <c r="U730" s="230">
        <v>0</v>
      </c>
      <c r="V730" s="230">
        <v>0</v>
      </c>
      <c r="W730" s="242">
        <v>0</v>
      </c>
      <c r="X730" s="243">
        <v>0</v>
      </c>
      <c r="Y730" s="230">
        <v>0</v>
      </c>
      <c r="Z730" s="230">
        <v>0</v>
      </c>
      <c r="AA730" s="230">
        <v>0</v>
      </c>
      <c r="AB730" s="243">
        <f t="shared" si="53"/>
        <v>0</v>
      </c>
      <c r="AC730" s="230">
        <f t="shared" si="53"/>
        <v>0</v>
      </c>
      <c r="AD730" s="230">
        <f t="shared" si="53"/>
        <v>0</v>
      </c>
      <c r="AE730" s="230">
        <f t="shared" si="53"/>
        <v>0</v>
      </c>
      <c r="AF730" s="237">
        <f t="shared" si="54"/>
        <v>1</v>
      </c>
    </row>
    <row r="731" spans="2:32" hidden="1" outlineLevel="1" x14ac:dyDescent="0.25">
      <c r="B731" s="232" t="s">
        <v>1082</v>
      </c>
      <c r="C731" s="237">
        <v>1</v>
      </c>
      <c r="D731" s="230">
        <v>0</v>
      </c>
      <c r="E731" s="230">
        <v>0</v>
      </c>
      <c r="F731" s="230">
        <v>0</v>
      </c>
      <c r="G731" s="242">
        <v>0</v>
      </c>
      <c r="H731" s="243">
        <v>0</v>
      </c>
      <c r="I731" s="230">
        <v>0</v>
      </c>
      <c r="J731" s="230">
        <v>0</v>
      </c>
      <c r="K731" s="242">
        <v>0</v>
      </c>
      <c r="L731" s="243">
        <v>0</v>
      </c>
      <c r="M731" s="230">
        <v>0</v>
      </c>
      <c r="N731" s="230">
        <v>0</v>
      </c>
      <c r="O731" s="242">
        <v>0</v>
      </c>
      <c r="P731" s="243">
        <v>0</v>
      </c>
      <c r="Q731" s="230">
        <v>0</v>
      </c>
      <c r="R731" s="230">
        <v>0</v>
      </c>
      <c r="S731" s="242">
        <v>0</v>
      </c>
      <c r="T731" s="243">
        <v>0</v>
      </c>
      <c r="U731" s="230">
        <v>0</v>
      </c>
      <c r="V731" s="230">
        <v>0</v>
      </c>
      <c r="W731" s="242">
        <v>0</v>
      </c>
      <c r="X731" s="243">
        <v>0</v>
      </c>
      <c r="Y731" s="230">
        <v>0</v>
      </c>
      <c r="Z731" s="230">
        <v>0</v>
      </c>
      <c r="AA731" s="230">
        <v>0</v>
      </c>
      <c r="AB731" s="243">
        <f t="shared" si="53"/>
        <v>0</v>
      </c>
      <c r="AC731" s="230">
        <f t="shared" si="53"/>
        <v>0</v>
      </c>
      <c r="AD731" s="230">
        <f t="shared" si="53"/>
        <v>0</v>
      </c>
      <c r="AE731" s="230">
        <f t="shared" si="53"/>
        <v>0</v>
      </c>
      <c r="AF731" s="237">
        <f t="shared" si="54"/>
        <v>1</v>
      </c>
    </row>
    <row r="732" spans="2:32" hidden="1" outlineLevel="1" x14ac:dyDescent="0.25">
      <c r="B732" s="232" t="s">
        <v>1083</v>
      </c>
      <c r="C732" s="237">
        <v>1</v>
      </c>
      <c r="D732" s="230">
        <v>0</v>
      </c>
      <c r="E732" s="230">
        <v>0</v>
      </c>
      <c r="F732" s="230">
        <v>0</v>
      </c>
      <c r="G732" s="242">
        <v>0</v>
      </c>
      <c r="H732" s="243">
        <v>0</v>
      </c>
      <c r="I732" s="230">
        <v>0</v>
      </c>
      <c r="J732" s="230">
        <v>0</v>
      </c>
      <c r="K732" s="242">
        <v>0</v>
      </c>
      <c r="L732" s="243">
        <v>0</v>
      </c>
      <c r="M732" s="230">
        <v>0</v>
      </c>
      <c r="N732" s="230">
        <v>0</v>
      </c>
      <c r="O732" s="242">
        <v>0</v>
      </c>
      <c r="P732" s="243">
        <v>0</v>
      </c>
      <c r="Q732" s="230">
        <v>0</v>
      </c>
      <c r="R732" s="230">
        <v>0</v>
      </c>
      <c r="S732" s="242">
        <v>0</v>
      </c>
      <c r="T732" s="243">
        <v>0</v>
      </c>
      <c r="U732" s="230">
        <v>0</v>
      </c>
      <c r="V732" s="230">
        <v>0</v>
      </c>
      <c r="W732" s="242">
        <v>0</v>
      </c>
      <c r="X732" s="243">
        <v>0</v>
      </c>
      <c r="Y732" s="230">
        <v>0</v>
      </c>
      <c r="Z732" s="230">
        <v>0</v>
      </c>
      <c r="AA732" s="230">
        <v>0</v>
      </c>
      <c r="AB732" s="243">
        <f t="shared" si="53"/>
        <v>0</v>
      </c>
      <c r="AC732" s="230">
        <f t="shared" si="53"/>
        <v>0</v>
      </c>
      <c r="AD732" s="230">
        <f t="shared" si="53"/>
        <v>0</v>
      </c>
      <c r="AE732" s="230">
        <f t="shared" si="53"/>
        <v>0</v>
      </c>
      <c r="AF732" s="237">
        <f t="shared" si="54"/>
        <v>1</v>
      </c>
    </row>
    <row r="733" spans="2:32" hidden="1" outlineLevel="1" x14ac:dyDescent="0.25">
      <c r="B733" s="232" t="s">
        <v>1084</v>
      </c>
      <c r="C733" s="237">
        <v>1</v>
      </c>
      <c r="D733" s="230">
        <v>0</v>
      </c>
      <c r="E733" s="230">
        <v>0</v>
      </c>
      <c r="F733" s="230">
        <v>0</v>
      </c>
      <c r="G733" s="242">
        <v>0</v>
      </c>
      <c r="H733" s="243">
        <v>0</v>
      </c>
      <c r="I733" s="230">
        <v>0</v>
      </c>
      <c r="J733" s="230">
        <v>0</v>
      </c>
      <c r="K733" s="242">
        <v>0</v>
      </c>
      <c r="L733" s="243">
        <v>0</v>
      </c>
      <c r="M733" s="230">
        <v>0</v>
      </c>
      <c r="N733" s="230">
        <v>0</v>
      </c>
      <c r="O733" s="242">
        <v>0</v>
      </c>
      <c r="P733" s="243">
        <v>0</v>
      </c>
      <c r="Q733" s="230">
        <v>0</v>
      </c>
      <c r="R733" s="230">
        <v>0</v>
      </c>
      <c r="S733" s="242">
        <v>0</v>
      </c>
      <c r="T733" s="243">
        <v>0</v>
      </c>
      <c r="U733" s="230">
        <v>0</v>
      </c>
      <c r="V733" s="230">
        <v>0</v>
      </c>
      <c r="W733" s="242">
        <v>0</v>
      </c>
      <c r="X733" s="243">
        <v>0</v>
      </c>
      <c r="Y733" s="230">
        <v>0</v>
      </c>
      <c r="Z733" s="230">
        <v>0</v>
      </c>
      <c r="AA733" s="230">
        <v>0</v>
      </c>
      <c r="AB733" s="243">
        <f t="shared" si="53"/>
        <v>0</v>
      </c>
      <c r="AC733" s="230">
        <f t="shared" si="53"/>
        <v>0</v>
      </c>
      <c r="AD733" s="230">
        <f t="shared" si="53"/>
        <v>0</v>
      </c>
      <c r="AE733" s="230">
        <f t="shared" si="53"/>
        <v>0</v>
      </c>
      <c r="AF733" s="237">
        <f t="shared" si="54"/>
        <v>1</v>
      </c>
    </row>
    <row r="734" spans="2:32" hidden="1" outlineLevel="1" x14ac:dyDescent="0.25">
      <c r="B734" s="232" t="s">
        <v>1085</v>
      </c>
      <c r="C734" s="237">
        <v>1</v>
      </c>
      <c r="D734" s="230">
        <v>0</v>
      </c>
      <c r="E734" s="230">
        <v>0</v>
      </c>
      <c r="F734" s="230">
        <v>0</v>
      </c>
      <c r="G734" s="242">
        <v>0</v>
      </c>
      <c r="H734" s="243">
        <v>0</v>
      </c>
      <c r="I734" s="230">
        <v>0</v>
      </c>
      <c r="J734" s="230">
        <v>0</v>
      </c>
      <c r="K734" s="242">
        <v>0</v>
      </c>
      <c r="L734" s="243">
        <v>0</v>
      </c>
      <c r="M734" s="230">
        <v>0</v>
      </c>
      <c r="N734" s="230">
        <v>0</v>
      </c>
      <c r="O734" s="242">
        <v>0</v>
      </c>
      <c r="P734" s="243">
        <v>0</v>
      </c>
      <c r="Q734" s="230">
        <v>0</v>
      </c>
      <c r="R734" s="230">
        <v>0</v>
      </c>
      <c r="S734" s="242">
        <v>0</v>
      </c>
      <c r="T734" s="243">
        <v>0</v>
      </c>
      <c r="U734" s="230">
        <v>0</v>
      </c>
      <c r="V734" s="230">
        <v>0</v>
      </c>
      <c r="W734" s="242">
        <v>0</v>
      </c>
      <c r="X734" s="243">
        <v>0</v>
      </c>
      <c r="Y734" s="230">
        <v>0</v>
      </c>
      <c r="Z734" s="230">
        <v>0</v>
      </c>
      <c r="AA734" s="230">
        <v>0</v>
      </c>
      <c r="AB734" s="243">
        <f t="shared" si="53"/>
        <v>0</v>
      </c>
      <c r="AC734" s="230">
        <f t="shared" si="53"/>
        <v>0</v>
      </c>
      <c r="AD734" s="230">
        <f t="shared" si="53"/>
        <v>0</v>
      </c>
      <c r="AE734" s="230">
        <f t="shared" si="53"/>
        <v>0</v>
      </c>
      <c r="AF734" s="237">
        <f t="shared" si="54"/>
        <v>1</v>
      </c>
    </row>
    <row r="735" spans="2:32" hidden="1" outlineLevel="1" x14ac:dyDescent="0.25">
      <c r="B735" s="232" t="s">
        <v>1086</v>
      </c>
      <c r="C735" s="237">
        <v>1</v>
      </c>
      <c r="D735" s="230">
        <v>0</v>
      </c>
      <c r="E735" s="230">
        <v>0</v>
      </c>
      <c r="F735" s="230">
        <v>0</v>
      </c>
      <c r="G735" s="242">
        <v>0</v>
      </c>
      <c r="H735" s="243">
        <v>0</v>
      </c>
      <c r="I735" s="230">
        <v>0</v>
      </c>
      <c r="J735" s="230">
        <v>0</v>
      </c>
      <c r="K735" s="242">
        <v>0</v>
      </c>
      <c r="L735" s="243">
        <v>0</v>
      </c>
      <c r="M735" s="230">
        <v>0</v>
      </c>
      <c r="N735" s="230">
        <v>0</v>
      </c>
      <c r="O735" s="242">
        <v>0</v>
      </c>
      <c r="P735" s="243">
        <v>0</v>
      </c>
      <c r="Q735" s="230">
        <v>0</v>
      </c>
      <c r="R735" s="230">
        <v>0</v>
      </c>
      <c r="S735" s="242">
        <v>0</v>
      </c>
      <c r="T735" s="243">
        <v>0</v>
      </c>
      <c r="U735" s="230">
        <v>0</v>
      </c>
      <c r="V735" s="230">
        <v>0</v>
      </c>
      <c r="W735" s="242">
        <v>0</v>
      </c>
      <c r="X735" s="243">
        <v>0</v>
      </c>
      <c r="Y735" s="230">
        <v>0</v>
      </c>
      <c r="Z735" s="230">
        <v>0</v>
      </c>
      <c r="AA735" s="230">
        <v>0</v>
      </c>
      <c r="AB735" s="243">
        <f t="shared" si="53"/>
        <v>0</v>
      </c>
      <c r="AC735" s="230">
        <f t="shared" si="53"/>
        <v>0</v>
      </c>
      <c r="AD735" s="230">
        <f t="shared" si="53"/>
        <v>0</v>
      </c>
      <c r="AE735" s="230">
        <f t="shared" si="53"/>
        <v>0</v>
      </c>
      <c r="AF735" s="237">
        <f t="shared" si="54"/>
        <v>1</v>
      </c>
    </row>
    <row r="736" spans="2:32" hidden="1" outlineLevel="1" x14ac:dyDescent="0.25">
      <c r="B736" s="232" t="s">
        <v>1087</v>
      </c>
      <c r="C736" s="237">
        <v>1</v>
      </c>
      <c r="D736" s="230">
        <v>0</v>
      </c>
      <c r="E736" s="230">
        <v>0</v>
      </c>
      <c r="F736" s="230">
        <v>0</v>
      </c>
      <c r="G736" s="242">
        <v>0</v>
      </c>
      <c r="H736" s="243">
        <v>0</v>
      </c>
      <c r="I736" s="230">
        <v>0</v>
      </c>
      <c r="J736" s="230">
        <v>0</v>
      </c>
      <c r="K736" s="242">
        <v>0</v>
      </c>
      <c r="L736" s="243">
        <v>0</v>
      </c>
      <c r="M736" s="230">
        <v>0</v>
      </c>
      <c r="N736" s="230">
        <v>0</v>
      </c>
      <c r="O736" s="242">
        <v>0</v>
      </c>
      <c r="P736" s="243">
        <v>0</v>
      </c>
      <c r="Q736" s="230">
        <v>0</v>
      </c>
      <c r="R736" s="230">
        <v>0</v>
      </c>
      <c r="S736" s="242">
        <v>0</v>
      </c>
      <c r="T736" s="243">
        <v>0</v>
      </c>
      <c r="U736" s="230">
        <v>0</v>
      </c>
      <c r="V736" s="230">
        <v>0</v>
      </c>
      <c r="W736" s="242">
        <v>0</v>
      </c>
      <c r="X736" s="243">
        <v>0</v>
      </c>
      <c r="Y736" s="230">
        <v>0</v>
      </c>
      <c r="Z736" s="230">
        <v>0</v>
      </c>
      <c r="AA736" s="230">
        <v>0</v>
      </c>
      <c r="AB736" s="243">
        <f t="shared" si="53"/>
        <v>0</v>
      </c>
      <c r="AC736" s="230">
        <f t="shared" si="53"/>
        <v>0</v>
      </c>
      <c r="AD736" s="230">
        <f t="shared" si="53"/>
        <v>0</v>
      </c>
      <c r="AE736" s="230">
        <f t="shared" si="53"/>
        <v>0</v>
      </c>
      <c r="AF736" s="237">
        <f t="shared" si="54"/>
        <v>1</v>
      </c>
    </row>
    <row r="737" spans="2:32" hidden="1" outlineLevel="1" x14ac:dyDescent="0.25">
      <c r="B737" s="232" t="s">
        <v>1088</v>
      </c>
      <c r="C737" s="237">
        <v>1</v>
      </c>
      <c r="D737" s="230">
        <v>0</v>
      </c>
      <c r="E737" s="230">
        <v>0</v>
      </c>
      <c r="F737" s="230">
        <v>0</v>
      </c>
      <c r="G737" s="242">
        <v>0</v>
      </c>
      <c r="H737" s="243">
        <v>0</v>
      </c>
      <c r="I737" s="230">
        <v>0</v>
      </c>
      <c r="J737" s="230">
        <v>0</v>
      </c>
      <c r="K737" s="242">
        <v>0</v>
      </c>
      <c r="L737" s="243">
        <v>0</v>
      </c>
      <c r="M737" s="230">
        <v>0</v>
      </c>
      <c r="N737" s="230">
        <v>0</v>
      </c>
      <c r="O737" s="242">
        <v>0</v>
      </c>
      <c r="P737" s="243">
        <v>0</v>
      </c>
      <c r="Q737" s="230">
        <v>0</v>
      </c>
      <c r="R737" s="230">
        <v>0</v>
      </c>
      <c r="S737" s="242">
        <v>0</v>
      </c>
      <c r="T737" s="243">
        <v>0</v>
      </c>
      <c r="U737" s="230">
        <v>0</v>
      </c>
      <c r="V737" s="230">
        <v>0</v>
      </c>
      <c r="W737" s="242">
        <v>0</v>
      </c>
      <c r="X737" s="243">
        <v>0</v>
      </c>
      <c r="Y737" s="230">
        <v>0</v>
      </c>
      <c r="Z737" s="230">
        <v>0</v>
      </c>
      <c r="AA737" s="230">
        <v>0</v>
      </c>
      <c r="AB737" s="243">
        <f t="shared" si="53"/>
        <v>0</v>
      </c>
      <c r="AC737" s="230">
        <f t="shared" si="53"/>
        <v>0</v>
      </c>
      <c r="AD737" s="230">
        <f t="shared" si="53"/>
        <v>0</v>
      </c>
      <c r="AE737" s="230">
        <f t="shared" si="53"/>
        <v>0</v>
      </c>
      <c r="AF737" s="237">
        <f t="shared" si="54"/>
        <v>1</v>
      </c>
    </row>
    <row r="738" spans="2:32" hidden="1" outlineLevel="1" x14ac:dyDescent="0.25">
      <c r="B738" s="232" t="s">
        <v>1089</v>
      </c>
      <c r="C738" s="237">
        <v>1</v>
      </c>
      <c r="D738" s="230">
        <v>0</v>
      </c>
      <c r="E738" s="230">
        <v>0</v>
      </c>
      <c r="F738" s="230">
        <v>0</v>
      </c>
      <c r="G738" s="242">
        <v>0</v>
      </c>
      <c r="H738" s="243">
        <v>0</v>
      </c>
      <c r="I738" s="230">
        <v>0</v>
      </c>
      <c r="J738" s="230">
        <v>0</v>
      </c>
      <c r="K738" s="242">
        <v>0</v>
      </c>
      <c r="L738" s="243">
        <v>0</v>
      </c>
      <c r="M738" s="230">
        <v>0</v>
      </c>
      <c r="N738" s="230">
        <v>0</v>
      </c>
      <c r="O738" s="242">
        <v>0</v>
      </c>
      <c r="P738" s="243">
        <v>0</v>
      </c>
      <c r="Q738" s="230">
        <v>0</v>
      </c>
      <c r="R738" s="230">
        <v>0</v>
      </c>
      <c r="S738" s="242">
        <v>0</v>
      </c>
      <c r="T738" s="243">
        <v>0</v>
      </c>
      <c r="U738" s="230">
        <v>0</v>
      </c>
      <c r="V738" s="230">
        <v>0</v>
      </c>
      <c r="W738" s="242">
        <v>0</v>
      </c>
      <c r="X738" s="243">
        <v>0</v>
      </c>
      <c r="Y738" s="230">
        <v>0</v>
      </c>
      <c r="Z738" s="230">
        <v>0</v>
      </c>
      <c r="AA738" s="230">
        <v>0</v>
      </c>
      <c r="AB738" s="243">
        <f t="shared" si="53"/>
        <v>0</v>
      </c>
      <c r="AC738" s="230">
        <f t="shared" si="53"/>
        <v>0</v>
      </c>
      <c r="AD738" s="230">
        <f t="shared" si="53"/>
        <v>0</v>
      </c>
      <c r="AE738" s="230">
        <f t="shared" si="53"/>
        <v>0</v>
      </c>
      <c r="AF738" s="237">
        <f t="shared" si="54"/>
        <v>1</v>
      </c>
    </row>
    <row r="739" spans="2:32" hidden="1" outlineLevel="1" x14ac:dyDescent="0.25">
      <c r="B739" s="233" t="s">
        <v>1090</v>
      </c>
      <c r="C739" s="237">
        <v>1</v>
      </c>
      <c r="D739" s="230">
        <v>0</v>
      </c>
      <c r="E739" s="230">
        <v>0</v>
      </c>
      <c r="F739" s="230">
        <v>0</v>
      </c>
      <c r="G739" s="242">
        <v>0</v>
      </c>
      <c r="H739" s="243">
        <v>0</v>
      </c>
      <c r="I739" s="230">
        <v>0</v>
      </c>
      <c r="J739" s="230">
        <v>0</v>
      </c>
      <c r="K739" s="242">
        <v>0</v>
      </c>
      <c r="L739" s="243">
        <v>0</v>
      </c>
      <c r="M739" s="230">
        <v>0</v>
      </c>
      <c r="N739" s="230">
        <v>0</v>
      </c>
      <c r="O739" s="242">
        <v>0</v>
      </c>
      <c r="P739" s="243">
        <v>0</v>
      </c>
      <c r="Q739" s="230">
        <v>0</v>
      </c>
      <c r="R739" s="230">
        <v>0</v>
      </c>
      <c r="S739" s="242">
        <v>0</v>
      </c>
      <c r="T739" s="243">
        <v>0</v>
      </c>
      <c r="U739" s="230">
        <v>0</v>
      </c>
      <c r="V739" s="230">
        <v>0</v>
      </c>
      <c r="W739" s="242">
        <v>0</v>
      </c>
      <c r="X739" s="243">
        <v>0</v>
      </c>
      <c r="Y739" s="230">
        <v>0</v>
      </c>
      <c r="Z739" s="230">
        <v>0</v>
      </c>
      <c r="AA739" s="230">
        <v>0</v>
      </c>
      <c r="AB739" s="243">
        <f t="shared" si="53"/>
        <v>0</v>
      </c>
      <c r="AC739" s="230">
        <f t="shared" si="53"/>
        <v>0</v>
      </c>
      <c r="AD739" s="230">
        <f t="shared" si="53"/>
        <v>0</v>
      </c>
      <c r="AE739" s="230">
        <f t="shared" si="53"/>
        <v>0</v>
      </c>
      <c r="AF739" s="237">
        <f t="shared" si="54"/>
        <v>1</v>
      </c>
    </row>
    <row r="740" spans="2:32" collapsed="1" x14ac:dyDescent="0.25">
      <c r="B740" s="236" t="s">
        <v>351</v>
      </c>
      <c r="C740" s="237">
        <f t="shared" ref="C740:AA740" si="55">SUM(C741:C775)</f>
        <v>34</v>
      </c>
      <c r="D740" s="230">
        <f t="shared" si="55"/>
        <v>1</v>
      </c>
      <c r="E740" s="230">
        <f t="shared" si="55"/>
        <v>0</v>
      </c>
      <c r="F740" s="230">
        <f t="shared" si="55"/>
        <v>0</v>
      </c>
      <c r="G740" s="242">
        <f t="shared" si="55"/>
        <v>0</v>
      </c>
      <c r="H740" s="243">
        <f t="shared" si="55"/>
        <v>0</v>
      </c>
      <c r="I740" s="230">
        <f t="shared" si="55"/>
        <v>0</v>
      </c>
      <c r="J740" s="230">
        <f t="shared" si="55"/>
        <v>0</v>
      </c>
      <c r="K740" s="242">
        <f t="shared" si="55"/>
        <v>0</v>
      </c>
      <c r="L740" s="243">
        <f t="shared" si="55"/>
        <v>0</v>
      </c>
      <c r="M740" s="230">
        <f t="shared" si="55"/>
        <v>0</v>
      </c>
      <c r="N740" s="230">
        <f t="shared" si="55"/>
        <v>0</v>
      </c>
      <c r="O740" s="242">
        <f t="shared" si="55"/>
        <v>0</v>
      </c>
      <c r="P740" s="243">
        <f t="shared" si="55"/>
        <v>0</v>
      </c>
      <c r="Q740" s="230">
        <f t="shared" si="55"/>
        <v>0</v>
      </c>
      <c r="R740" s="230">
        <f t="shared" si="55"/>
        <v>0</v>
      </c>
      <c r="S740" s="242">
        <f t="shared" si="55"/>
        <v>0</v>
      </c>
      <c r="T740" s="243">
        <f t="shared" si="55"/>
        <v>0</v>
      </c>
      <c r="U740" s="230">
        <f t="shared" si="55"/>
        <v>0</v>
      </c>
      <c r="V740" s="230">
        <f t="shared" si="55"/>
        <v>0</v>
      </c>
      <c r="W740" s="242">
        <f t="shared" si="55"/>
        <v>0</v>
      </c>
      <c r="X740" s="243">
        <f t="shared" si="55"/>
        <v>0</v>
      </c>
      <c r="Y740" s="230">
        <f t="shared" si="55"/>
        <v>0</v>
      </c>
      <c r="Z740" s="230">
        <f t="shared" si="55"/>
        <v>0</v>
      </c>
      <c r="AA740" s="230">
        <f t="shared" si="55"/>
        <v>0</v>
      </c>
      <c r="AB740" s="243">
        <f t="shared" si="53"/>
        <v>1</v>
      </c>
      <c r="AC740" s="230">
        <f t="shared" si="53"/>
        <v>0</v>
      </c>
      <c r="AD740" s="230">
        <f t="shared" si="53"/>
        <v>0</v>
      </c>
      <c r="AE740" s="230">
        <f t="shared" si="53"/>
        <v>0</v>
      </c>
      <c r="AF740" s="237">
        <f t="shared" si="54"/>
        <v>35</v>
      </c>
    </row>
    <row r="741" spans="2:32" hidden="1" outlineLevel="1" x14ac:dyDescent="0.25">
      <c r="B741" s="232" t="s">
        <v>1091</v>
      </c>
      <c r="C741" s="231">
        <v>1</v>
      </c>
      <c r="D741" s="230">
        <v>0</v>
      </c>
      <c r="E741" s="230">
        <v>0</v>
      </c>
      <c r="F741" s="230">
        <v>0</v>
      </c>
      <c r="G741" s="242">
        <v>0</v>
      </c>
      <c r="H741" s="243">
        <v>0</v>
      </c>
      <c r="I741" s="230">
        <v>0</v>
      </c>
      <c r="J741" s="230">
        <v>0</v>
      </c>
      <c r="K741" s="242">
        <v>0</v>
      </c>
      <c r="L741" s="243">
        <v>0</v>
      </c>
      <c r="M741" s="230">
        <v>0</v>
      </c>
      <c r="N741" s="230">
        <v>0</v>
      </c>
      <c r="O741" s="242">
        <v>0</v>
      </c>
      <c r="P741" s="243">
        <v>0</v>
      </c>
      <c r="Q741" s="230">
        <v>0</v>
      </c>
      <c r="R741" s="230">
        <v>0</v>
      </c>
      <c r="S741" s="242">
        <v>0</v>
      </c>
      <c r="T741" s="243">
        <v>0</v>
      </c>
      <c r="U741" s="230">
        <v>0</v>
      </c>
      <c r="V741" s="230">
        <v>0</v>
      </c>
      <c r="W741" s="242">
        <v>0</v>
      </c>
      <c r="X741" s="243">
        <v>0</v>
      </c>
      <c r="Y741" s="230">
        <v>0</v>
      </c>
      <c r="Z741" s="230">
        <v>0</v>
      </c>
      <c r="AA741" s="230">
        <v>0</v>
      </c>
      <c r="AB741" s="243">
        <f t="shared" si="53"/>
        <v>0</v>
      </c>
      <c r="AC741" s="230">
        <f t="shared" si="53"/>
        <v>0</v>
      </c>
      <c r="AD741" s="230">
        <f t="shared" si="53"/>
        <v>0</v>
      </c>
      <c r="AE741" s="230">
        <f t="shared" si="53"/>
        <v>0</v>
      </c>
      <c r="AF741" s="231">
        <f t="shared" si="54"/>
        <v>1</v>
      </c>
    </row>
    <row r="742" spans="2:32" hidden="1" outlineLevel="1" x14ac:dyDescent="0.25">
      <c r="B742" s="232" t="s">
        <v>1092</v>
      </c>
      <c r="C742" s="231">
        <v>1</v>
      </c>
      <c r="D742" s="230">
        <v>0</v>
      </c>
      <c r="E742" s="230">
        <v>0</v>
      </c>
      <c r="F742" s="230">
        <v>0</v>
      </c>
      <c r="G742" s="242">
        <v>0</v>
      </c>
      <c r="H742" s="243">
        <v>0</v>
      </c>
      <c r="I742" s="230">
        <v>0</v>
      </c>
      <c r="J742" s="230">
        <v>0</v>
      </c>
      <c r="K742" s="242">
        <v>0</v>
      </c>
      <c r="L742" s="243">
        <v>0</v>
      </c>
      <c r="M742" s="230">
        <v>0</v>
      </c>
      <c r="N742" s="230">
        <v>0</v>
      </c>
      <c r="O742" s="242">
        <v>0</v>
      </c>
      <c r="P742" s="243">
        <v>0</v>
      </c>
      <c r="Q742" s="230">
        <v>0</v>
      </c>
      <c r="R742" s="230">
        <v>0</v>
      </c>
      <c r="S742" s="242">
        <v>0</v>
      </c>
      <c r="T742" s="243">
        <v>0</v>
      </c>
      <c r="U742" s="230">
        <v>0</v>
      </c>
      <c r="V742" s="230">
        <v>0</v>
      </c>
      <c r="W742" s="242">
        <v>0</v>
      </c>
      <c r="X742" s="243">
        <v>0</v>
      </c>
      <c r="Y742" s="230">
        <v>0</v>
      </c>
      <c r="Z742" s="230">
        <v>0</v>
      </c>
      <c r="AA742" s="230">
        <v>0</v>
      </c>
      <c r="AB742" s="243">
        <f t="shared" si="53"/>
        <v>0</v>
      </c>
      <c r="AC742" s="230">
        <f t="shared" si="53"/>
        <v>0</v>
      </c>
      <c r="AD742" s="230">
        <f t="shared" si="53"/>
        <v>0</v>
      </c>
      <c r="AE742" s="230">
        <f t="shared" si="53"/>
        <v>0</v>
      </c>
      <c r="AF742" s="231">
        <f t="shared" si="54"/>
        <v>1</v>
      </c>
    </row>
    <row r="743" spans="2:32" hidden="1" outlineLevel="1" x14ac:dyDescent="0.25">
      <c r="B743" s="232" t="s">
        <v>1093</v>
      </c>
      <c r="C743" s="231">
        <v>1</v>
      </c>
      <c r="D743" s="230">
        <v>0</v>
      </c>
      <c r="E743" s="230">
        <v>0</v>
      </c>
      <c r="F743" s="230">
        <v>0</v>
      </c>
      <c r="G743" s="242">
        <v>0</v>
      </c>
      <c r="H743" s="243">
        <v>0</v>
      </c>
      <c r="I743" s="230">
        <v>0</v>
      </c>
      <c r="J743" s="230">
        <v>0</v>
      </c>
      <c r="K743" s="242">
        <v>0</v>
      </c>
      <c r="L743" s="243">
        <v>0</v>
      </c>
      <c r="M743" s="230">
        <v>0</v>
      </c>
      <c r="N743" s="230">
        <v>0</v>
      </c>
      <c r="O743" s="242">
        <v>0</v>
      </c>
      <c r="P743" s="243">
        <v>0</v>
      </c>
      <c r="Q743" s="230">
        <v>0</v>
      </c>
      <c r="R743" s="230">
        <v>0</v>
      </c>
      <c r="S743" s="242">
        <v>0</v>
      </c>
      <c r="T743" s="243">
        <v>0</v>
      </c>
      <c r="U743" s="230">
        <v>0</v>
      </c>
      <c r="V743" s="230">
        <v>0</v>
      </c>
      <c r="W743" s="242">
        <v>0</v>
      </c>
      <c r="X743" s="243">
        <v>0</v>
      </c>
      <c r="Y743" s="230">
        <v>0</v>
      </c>
      <c r="Z743" s="230">
        <v>0</v>
      </c>
      <c r="AA743" s="230">
        <v>0</v>
      </c>
      <c r="AB743" s="243">
        <f t="shared" si="53"/>
        <v>0</v>
      </c>
      <c r="AC743" s="230">
        <f t="shared" si="53"/>
        <v>0</v>
      </c>
      <c r="AD743" s="230">
        <f t="shared" si="53"/>
        <v>0</v>
      </c>
      <c r="AE743" s="230">
        <f t="shared" si="53"/>
        <v>0</v>
      </c>
      <c r="AF743" s="231">
        <f t="shared" si="54"/>
        <v>1</v>
      </c>
    </row>
    <row r="744" spans="2:32" hidden="1" outlineLevel="1" x14ac:dyDescent="0.25">
      <c r="B744" s="232" t="s">
        <v>1094</v>
      </c>
      <c r="C744" s="231">
        <v>1</v>
      </c>
      <c r="D744" s="230">
        <v>0</v>
      </c>
      <c r="E744" s="230">
        <v>0</v>
      </c>
      <c r="F744" s="230">
        <v>0</v>
      </c>
      <c r="G744" s="242">
        <v>0</v>
      </c>
      <c r="H744" s="243">
        <v>0</v>
      </c>
      <c r="I744" s="230">
        <v>0</v>
      </c>
      <c r="J744" s="230">
        <v>0</v>
      </c>
      <c r="K744" s="242">
        <v>0</v>
      </c>
      <c r="L744" s="243">
        <v>0</v>
      </c>
      <c r="M744" s="230">
        <v>0</v>
      </c>
      <c r="N744" s="230">
        <v>0</v>
      </c>
      <c r="O744" s="242">
        <v>0</v>
      </c>
      <c r="P744" s="243">
        <v>0</v>
      </c>
      <c r="Q744" s="230">
        <v>0</v>
      </c>
      <c r="R744" s="230">
        <v>0</v>
      </c>
      <c r="S744" s="242">
        <v>0</v>
      </c>
      <c r="T744" s="243">
        <v>0</v>
      </c>
      <c r="U744" s="230">
        <v>0</v>
      </c>
      <c r="V744" s="230">
        <v>0</v>
      </c>
      <c r="W744" s="242">
        <v>0</v>
      </c>
      <c r="X744" s="243">
        <v>0</v>
      </c>
      <c r="Y744" s="230">
        <v>0</v>
      </c>
      <c r="Z744" s="230">
        <v>0</v>
      </c>
      <c r="AA744" s="230">
        <v>0</v>
      </c>
      <c r="AB744" s="243">
        <f t="shared" si="53"/>
        <v>0</v>
      </c>
      <c r="AC744" s="230">
        <f t="shared" si="53"/>
        <v>0</v>
      </c>
      <c r="AD744" s="230">
        <f t="shared" si="53"/>
        <v>0</v>
      </c>
      <c r="AE744" s="230">
        <f t="shared" si="53"/>
        <v>0</v>
      </c>
      <c r="AF744" s="231">
        <f t="shared" si="54"/>
        <v>1</v>
      </c>
    </row>
    <row r="745" spans="2:32" hidden="1" outlineLevel="1" x14ac:dyDescent="0.25">
      <c r="B745" s="232" t="s">
        <v>1095</v>
      </c>
      <c r="C745" s="231">
        <v>1</v>
      </c>
      <c r="D745" s="230">
        <v>0</v>
      </c>
      <c r="E745" s="230">
        <v>0</v>
      </c>
      <c r="F745" s="230">
        <v>0</v>
      </c>
      <c r="G745" s="242">
        <v>0</v>
      </c>
      <c r="H745" s="243">
        <v>0</v>
      </c>
      <c r="I745" s="230">
        <v>0</v>
      </c>
      <c r="J745" s="230">
        <v>0</v>
      </c>
      <c r="K745" s="242">
        <v>0</v>
      </c>
      <c r="L745" s="243">
        <v>0</v>
      </c>
      <c r="M745" s="230">
        <v>0</v>
      </c>
      <c r="N745" s="230">
        <v>0</v>
      </c>
      <c r="O745" s="242">
        <v>0</v>
      </c>
      <c r="P745" s="243">
        <v>0</v>
      </c>
      <c r="Q745" s="230">
        <v>0</v>
      </c>
      <c r="R745" s="230">
        <v>0</v>
      </c>
      <c r="S745" s="242">
        <v>0</v>
      </c>
      <c r="T745" s="243">
        <v>0</v>
      </c>
      <c r="U745" s="230">
        <v>0</v>
      </c>
      <c r="V745" s="230">
        <v>0</v>
      </c>
      <c r="W745" s="242">
        <v>0</v>
      </c>
      <c r="X745" s="243">
        <v>0</v>
      </c>
      <c r="Y745" s="230">
        <v>0</v>
      </c>
      <c r="Z745" s="230">
        <v>0</v>
      </c>
      <c r="AA745" s="230">
        <v>0</v>
      </c>
      <c r="AB745" s="243">
        <f t="shared" si="53"/>
        <v>0</v>
      </c>
      <c r="AC745" s="230">
        <f t="shared" si="53"/>
        <v>0</v>
      </c>
      <c r="AD745" s="230">
        <f t="shared" si="53"/>
        <v>0</v>
      </c>
      <c r="AE745" s="230">
        <f t="shared" si="53"/>
        <v>0</v>
      </c>
      <c r="AF745" s="231">
        <f t="shared" si="54"/>
        <v>1</v>
      </c>
    </row>
    <row r="746" spans="2:32" hidden="1" outlineLevel="1" x14ac:dyDescent="0.25">
      <c r="B746" s="232" t="s">
        <v>1096</v>
      </c>
      <c r="C746" s="231">
        <v>1</v>
      </c>
      <c r="D746" s="230">
        <v>0</v>
      </c>
      <c r="E746" s="230">
        <v>0</v>
      </c>
      <c r="F746" s="230">
        <v>0</v>
      </c>
      <c r="G746" s="242">
        <v>0</v>
      </c>
      <c r="H746" s="243">
        <v>0</v>
      </c>
      <c r="I746" s="230">
        <v>0</v>
      </c>
      <c r="J746" s="230">
        <v>0</v>
      </c>
      <c r="K746" s="242">
        <v>0</v>
      </c>
      <c r="L746" s="243">
        <v>0</v>
      </c>
      <c r="M746" s="230">
        <v>0</v>
      </c>
      <c r="N746" s="230">
        <v>0</v>
      </c>
      <c r="O746" s="242">
        <v>0</v>
      </c>
      <c r="P746" s="243">
        <v>0</v>
      </c>
      <c r="Q746" s="230">
        <v>0</v>
      </c>
      <c r="R746" s="230">
        <v>0</v>
      </c>
      <c r="S746" s="242">
        <v>0</v>
      </c>
      <c r="T746" s="243">
        <v>0</v>
      </c>
      <c r="U746" s="230">
        <v>0</v>
      </c>
      <c r="V746" s="230">
        <v>0</v>
      </c>
      <c r="W746" s="242">
        <v>0</v>
      </c>
      <c r="X746" s="243">
        <v>0</v>
      </c>
      <c r="Y746" s="230">
        <v>0</v>
      </c>
      <c r="Z746" s="230">
        <v>0</v>
      </c>
      <c r="AA746" s="230">
        <v>0</v>
      </c>
      <c r="AB746" s="243">
        <f t="shared" si="53"/>
        <v>0</v>
      </c>
      <c r="AC746" s="230">
        <f t="shared" si="53"/>
        <v>0</v>
      </c>
      <c r="AD746" s="230">
        <f t="shared" si="53"/>
        <v>0</v>
      </c>
      <c r="AE746" s="230">
        <f t="shared" si="53"/>
        <v>0</v>
      </c>
      <c r="AF746" s="231">
        <f t="shared" si="54"/>
        <v>1</v>
      </c>
    </row>
    <row r="747" spans="2:32" hidden="1" outlineLevel="1" x14ac:dyDescent="0.25">
      <c r="B747" s="232" t="s">
        <v>1097</v>
      </c>
      <c r="C747" s="231">
        <v>1</v>
      </c>
      <c r="D747" s="230">
        <v>0</v>
      </c>
      <c r="E747" s="230">
        <v>0</v>
      </c>
      <c r="F747" s="230">
        <v>0</v>
      </c>
      <c r="G747" s="242">
        <v>0</v>
      </c>
      <c r="H747" s="243">
        <v>0</v>
      </c>
      <c r="I747" s="230">
        <v>0</v>
      </c>
      <c r="J747" s="230">
        <v>0</v>
      </c>
      <c r="K747" s="242">
        <v>0</v>
      </c>
      <c r="L747" s="243">
        <v>0</v>
      </c>
      <c r="M747" s="230">
        <v>0</v>
      </c>
      <c r="N747" s="230">
        <v>0</v>
      </c>
      <c r="O747" s="242">
        <v>0</v>
      </c>
      <c r="P747" s="243">
        <v>0</v>
      </c>
      <c r="Q747" s="230">
        <v>0</v>
      </c>
      <c r="R747" s="230">
        <v>0</v>
      </c>
      <c r="S747" s="242">
        <v>0</v>
      </c>
      <c r="T747" s="243">
        <v>0</v>
      </c>
      <c r="U747" s="230">
        <v>0</v>
      </c>
      <c r="V747" s="230">
        <v>0</v>
      </c>
      <c r="W747" s="242">
        <v>0</v>
      </c>
      <c r="X747" s="243">
        <v>0</v>
      </c>
      <c r="Y747" s="230">
        <v>0</v>
      </c>
      <c r="Z747" s="230">
        <v>0</v>
      </c>
      <c r="AA747" s="230">
        <v>0</v>
      </c>
      <c r="AB747" s="243">
        <f t="shared" si="53"/>
        <v>0</v>
      </c>
      <c r="AC747" s="230">
        <f t="shared" si="53"/>
        <v>0</v>
      </c>
      <c r="AD747" s="230">
        <f t="shared" si="53"/>
        <v>0</v>
      </c>
      <c r="AE747" s="230">
        <f t="shared" si="53"/>
        <v>0</v>
      </c>
      <c r="AF747" s="231">
        <f t="shared" si="54"/>
        <v>1</v>
      </c>
    </row>
    <row r="748" spans="2:32" hidden="1" outlineLevel="1" x14ac:dyDescent="0.25">
      <c r="B748" s="232" t="s">
        <v>1098</v>
      </c>
      <c r="C748" s="231">
        <v>1</v>
      </c>
      <c r="D748" s="230">
        <v>0</v>
      </c>
      <c r="E748" s="230">
        <v>0</v>
      </c>
      <c r="F748" s="230">
        <v>0</v>
      </c>
      <c r="G748" s="242">
        <v>0</v>
      </c>
      <c r="H748" s="243">
        <v>0</v>
      </c>
      <c r="I748" s="230">
        <v>0</v>
      </c>
      <c r="J748" s="230">
        <v>0</v>
      </c>
      <c r="K748" s="242">
        <v>0</v>
      </c>
      <c r="L748" s="243">
        <v>0</v>
      </c>
      <c r="M748" s="230">
        <v>0</v>
      </c>
      <c r="N748" s="230">
        <v>0</v>
      </c>
      <c r="O748" s="242">
        <v>0</v>
      </c>
      <c r="P748" s="243">
        <v>0</v>
      </c>
      <c r="Q748" s="230">
        <v>0</v>
      </c>
      <c r="R748" s="230">
        <v>0</v>
      </c>
      <c r="S748" s="242">
        <v>0</v>
      </c>
      <c r="T748" s="243">
        <v>0</v>
      </c>
      <c r="U748" s="230">
        <v>0</v>
      </c>
      <c r="V748" s="230">
        <v>0</v>
      </c>
      <c r="W748" s="242">
        <v>0</v>
      </c>
      <c r="X748" s="243">
        <v>0</v>
      </c>
      <c r="Y748" s="230">
        <v>0</v>
      </c>
      <c r="Z748" s="230">
        <v>0</v>
      </c>
      <c r="AA748" s="230">
        <v>0</v>
      </c>
      <c r="AB748" s="243">
        <f t="shared" si="53"/>
        <v>0</v>
      </c>
      <c r="AC748" s="230">
        <f t="shared" si="53"/>
        <v>0</v>
      </c>
      <c r="AD748" s="230">
        <f t="shared" si="53"/>
        <v>0</v>
      </c>
      <c r="AE748" s="230">
        <f t="shared" si="53"/>
        <v>0</v>
      </c>
      <c r="AF748" s="231">
        <f t="shared" si="54"/>
        <v>1</v>
      </c>
    </row>
    <row r="749" spans="2:32" hidden="1" outlineLevel="1" x14ac:dyDescent="0.25">
      <c r="B749" s="232" t="s">
        <v>1099</v>
      </c>
      <c r="C749" s="231">
        <v>1</v>
      </c>
      <c r="D749" s="230">
        <v>0</v>
      </c>
      <c r="E749" s="230">
        <v>0</v>
      </c>
      <c r="F749" s="230">
        <v>0</v>
      </c>
      <c r="G749" s="242">
        <v>0</v>
      </c>
      <c r="H749" s="243">
        <v>0</v>
      </c>
      <c r="I749" s="230">
        <v>0</v>
      </c>
      <c r="J749" s="230">
        <v>0</v>
      </c>
      <c r="K749" s="242">
        <v>0</v>
      </c>
      <c r="L749" s="243">
        <v>0</v>
      </c>
      <c r="M749" s="230">
        <v>0</v>
      </c>
      <c r="N749" s="230">
        <v>0</v>
      </c>
      <c r="O749" s="242">
        <v>0</v>
      </c>
      <c r="P749" s="243">
        <v>0</v>
      </c>
      <c r="Q749" s="230">
        <v>0</v>
      </c>
      <c r="R749" s="230">
        <v>0</v>
      </c>
      <c r="S749" s="242">
        <v>0</v>
      </c>
      <c r="T749" s="243">
        <v>0</v>
      </c>
      <c r="U749" s="230">
        <v>0</v>
      </c>
      <c r="V749" s="230">
        <v>0</v>
      </c>
      <c r="W749" s="242">
        <v>0</v>
      </c>
      <c r="X749" s="243">
        <v>0</v>
      </c>
      <c r="Y749" s="230">
        <v>0</v>
      </c>
      <c r="Z749" s="230">
        <v>0</v>
      </c>
      <c r="AA749" s="230">
        <v>0</v>
      </c>
      <c r="AB749" s="243">
        <f t="shared" si="53"/>
        <v>0</v>
      </c>
      <c r="AC749" s="230">
        <f t="shared" si="53"/>
        <v>0</v>
      </c>
      <c r="AD749" s="230">
        <f t="shared" si="53"/>
        <v>0</v>
      </c>
      <c r="AE749" s="230">
        <f t="shared" si="53"/>
        <v>0</v>
      </c>
      <c r="AF749" s="231">
        <f t="shared" si="54"/>
        <v>1</v>
      </c>
    </row>
    <row r="750" spans="2:32" hidden="1" outlineLevel="1" x14ac:dyDescent="0.25">
      <c r="B750" s="232" t="s">
        <v>1100</v>
      </c>
      <c r="C750" s="231">
        <v>1</v>
      </c>
      <c r="D750" s="230">
        <v>0</v>
      </c>
      <c r="E750" s="230">
        <v>0</v>
      </c>
      <c r="F750" s="230">
        <v>0</v>
      </c>
      <c r="G750" s="242">
        <v>0</v>
      </c>
      <c r="H750" s="243">
        <v>0</v>
      </c>
      <c r="I750" s="230">
        <v>0</v>
      </c>
      <c r="J750" s="230">
        <v>0</v>
      </c>
      <c r="K750" s="242">
        <v>0</v>
      </c>
      <c r="L750" s="243">
        <v>0</v>
      </c>
      <c r="M750" s="230">
        <v>0</v>
      </c>
      <c r="N750" s="230">
        <v>0</v>
      </c>
      <c r="O750" s="242">
        <v>0</v>
      </c>
      <c r="P750" s="243">
        <v>0</v>
      </c>
      <c r="Q750" s="230">
        <v>0</v>
      </c>
      <c r="R750" s="230">
        <v>0</v>
      </c>
      <c r="S750" s="242">
        <v>0</v>
      </c>
      <c r="T750" s="243">
        <v>0</v>
      </c>
      <c r="U750" s="230">
        <v>0</v>
      </c>
      <c r="V750" s="230">
        <v>0</v>
      </c>
      <c r="W750" s="242">
        <v>0</v>
      </c>
      <c r="X750" s="243">
        <v>0</v>
      </c>
      <c r="Y750" s="230">
        <v>0</v>
      </c>
      <c r="Z750" s="230">
        <v>0</v>
      </c>
      <c r="AA750" s="230">
        <v>0</v>
      </c>
      <c r="AB750" s="243">
        <f t="shared" si="53"/>
        <v>0</v>
      </c>
      <c r="AC750" s="230">
        <f t="shared" si="53"/>
        <v>0</v>
      </c>
      <c r="AD750" s="230">
        <f t="shared" si="53"/>
        <v>0</v>
      </c>
      <c r="AE750" s="230">
        <f t="shared" si="53"/>
        <v>0</v>
      </c>
      <c r="AF750" s="231">
        <f t="shared" si="54"/>
        <v>1</v>
      </c>
    </row>
    <row r="751" spans="2:32" hidden="1" outlineLevel="1" x14ac:dyDescent="0.25">
      <c r="B751" s="232" t="s">
        <v>1101</v>
      </c>
      <c r="C751" s="231">
        <v>1</v>
      </c>
      <c r="D751" s="230">
        <v>0</v>
      </c>
      <c r="E751" s="230">
        <v>0</v>
      </c>
      <c r="F751" s="230">
        <v>0</v>
      </c>
      <c r="G751" s="242">
        <v>0</v>
      </c>
      <c r="H751" s="243">
        <v>0</v>
      </c>
      <c r="I751" s="230">
        <v>0</v>
      </c>
      <c r="J751" s="230">
        <v>0</v>
      </c>
      <c r="K751" s="242">
        <v>0</v>
      </c>
      <c r="L751" s="243">
        <v>0</v>
      </c>
      <c r="M751" s="230">
        <v>0</v>
      </c>
      <c r="N751" s="230">
        <v>0</v>
      </c>
      <c r="O751" s="242">
        <v>0</v>
      </c>
      <c r="P751" s="243">
        <v>0</v>
      </c>
      <c r="Q751" s="230">
        <v>0</v>
      </c>
      <c r="R751" s="230">
        <v>0</v>
      </c>
      <c r="S751" s="242">
        <v>0</v>
      </c>
      <c r="T751" s="243">
        <v>0</v>
      </c>
      <c r="U751" s="230">
        <v>0</v>
      </c>
      <c r="V751" s="230">
        <v>0</v>
      </c>
      <c r="W751" s="242">
        <v>0</v>
      </c>
      <c r="X751" s="243">
        <v>0</v>
      </c>
      <c r="Y751" s="230">
        <v>0</v>
      </c>
      <c r="Z751" s="230">
        <v>0</v>
      </c>
      <c r="AA751" s="230">
        <v>0</v>
      </c>
      <c r="AB751" s="243">
        <f t="shared" si="53"/>
        <v>0</v>
      </c>
      <c r="AC751" s="230">
        <f t="shared" si="53"/>
        <v>0</v>
      </c>
      <c r="AD751" s="230">
        <f t="shared" si="53"/>
        <v>0</v>
      </c>
      <c r="AE751" s="230">
        <f t="shared" si="53"/>
        <v>0</v>
      </c>
      <c r="AF751" s="231">
        <f t="shared" si="54"/>
        <v>1</v>
      </c>
    </row>
    <row r="752" spans="2:32" hidden="1" outlineLevel="1" x14ac:dyDescent="0.25">
      <c r="B752" s="232" t="s">
        <v>1102</v>
      </c>
      <c r="C752" s="231">
        <v>1</v>
      </c>
      <c r="D752" s="230">
        <v>0</v>
      </c>
      <c r="E752" s="230">
        <v>0</v>
      </c>
      <c r="F752" s="230">
        <v>0</v>
      </c>
      <c r="G752" s="242">
        <v>0</v>
      </c>
      <c r="H752" s="243">
        <v>0</v>
      </c>
      <c r="I752" s="230">
        <v>0</v>
      </c>
      <c r="J752" s="230">
        <v>0</v>
      </c>
      <c r="K752" s="242">
        <v>0</v>
      </c>
      <c r="L752" s="243">
        <v>0</v>
      </c>
      <c r="M752" s="230">
        <v>0</v>
      </c>
      <c r="N752" s="230">
        <v>0</v>
      </c>
      <c r="O752" s="242">
        <v>0</v>
      </c>
      <c r="P752" s="243">
        <v>0</v>
      </c>
      <c r="Q752" s="230">
        <v>0</v>
      </c>
      <c r="R752" s="230">
        <v>0</v>
      </c>
      <c r="S752" s="242">
        <v>0</v>
      </c>
      <c r="T752" s="243">
        <v>0</v>
      </c>
      <c r="U752" s="230">
        <v>0</v>
      </c>
      <c r="V752" s="230">
        <v>0</v>
      </c>
      <c r="W752" s="242">
        <v>0</v>
      </c>
      <c r="X752" s="243">
        <v>0</v>
      </c>
      <c r="Y752" s="230">
        <v>0</v>
      </c>
      <c r="Z752" s="230">
        <v>0</v>
      </c>
      <c r="AA752" s="230">
        <v>0</v>
      </c>
      <c r="AB752" s="243">
        <f t="shared" si="53"/>
        <v>0</v>
      </c>
      <c r="AC752" s="230">
        <f t="shared" si="53"/>
        <v>0</v>
      </c>
      <c r="AD752" s="230">
        <f t="shared" si="53"/>
        <v>0</v>
      </c>
      <c r="AE752" s="230">
        <f t="shared" si="53"/>
        <v>0</v>
      </c>
      <c r="AF752" s="231">
        <f t="shared" si="54"/>
        <v>1</v>
      </c>
    </row>
    <row r="753" spans="2:32" hidden="1" outlineLevel="1" x14ac:dyDescent="0.25">
      <c r="B753" s="232" t="s">
        <v>1103</v>
      </c>
      <c r="C753" s="231">
        <v>1</v>
      </c>
      <c r="D753" s="230">
        <v>0</v>
      </c>
      <c r="E753" s="230">
        <v>0</v>
      </c>
      <c r="F753" s="230">
        <v>0</v>
      </c>
      <c r="G753" s="242">
        <v>0</v>
      </c>
      <c r="H753" s="243">
        <v>0</v>
      </c>
      <c r="I753" s="230">
        <v>0</v>
      </c>
      <c r="J753" s="230">
        <v>0</v>
      </c>
      <c r="K753" s="242">
        <v>0</v>
      </c>
      <c r="L753" s="243">
        <v>0</v>
      </c>
      <c r="M753" s="230">
        <v>0</v>
      </c>
      <c r="N753" s="230">
        <v>0</v>
      </c>
      <c r="O753" s="242">
        <v>0</v>
      </c>
      <c r="P753" s="243">
        <v>0</v>
      </c>
      <c r="Q753" s="230">
        <v>0</v>
      </c>
      <c r="R753" s="230">
        <v>0</v>
      </c>
      <c r="S753" s="242">
        <v>0</v>
      </c>
      <c r="T753" s="243">
        <v>0</v>
      </c>
      <c r="U753" s="230">
        <v>0</v>
      </c>
      <c r="V753" s="230">
        <v>0</v>
      </c>
      <c r="W753" s="242">
        <v>0</v>
      </c>
      <c r="X753" s="243">
        <v>0</v>
      </c>
      <c r="Y753" s="230">
        <v>0</v>
      </c>
      <c r="Z753" s="230">
        <v>0</v>
      </c>
      <c r="AA753" s="230">
        <v>0</v>
      </c>
      <c r="AB753" s="243">
        <f t="shared" si="53"/>
        <v>0</v>
      </c>
      <c r="AC753" s="230">
        <f t="shared" si="53"/>
        <v>0</v>
      </c>
      <c r="AD753" s="230">
        <f t="shared" si="53"/>
        <v>0</v>
      </c>
      <c r="AE753" s="230">
        <f t="shared" si="53"/>
        <v>0</v>
      </c>
      <c r="AF753" s="231">
        <f t="shared" si="54"/>
        <v>1</v>
      </c>
    </row>
    <row r="754" spans="2:32" hidden="1" outlineLevel="1" x14ac:dyDescent="0.25">
      <c r="B754" s="232" t="s">
        <v>1104</v>
      </c>
      <c r="C754" s="231">
        <v>1</v>
      </c>
      <c r="D754" s="230">
        <v>0</v>
      </c>
      <c r="E754" s="230">
        <v>0</v>
      </c>
      <c r="F754" s="230">
        <v>0</v>
      </c>
      <c r="G754" s="242">
        <v>0</v>
      </c>
      <c r="H754" s="243">
        <v>0</v>
      </c>
      <c r="I754" s="230">
        <v>0</v>
      </c>
      <c r="J754" s="230">
        <v>0</v>
      </c>
      <c r="K754" s="242">
        <v>0</v>
      </c>
      <c r="L754" s="243">
        <v>0</v>
      </c>
      <c r="M754" s="230">
        <v>0</v>
      </c>
      <c r="N754" s="230">
        <v>0</v>
      </c>
      <c r="O754" s="242">
        <v>0</v>
      </c>
      <c r="P754" s="243">
        <v>0</v>
      </c>
      <c r="Q754" s="230">
        <v>0</v>
      </c>
      <c r="R754" s="230">
        <v>0</v>
      </c>
      <c r="S754" s="242">
        <v>0</v>
      </c>
      <c r="T754" s="243">
        <v>0</v>
      </c>
      <c r="U754" s="230">
        <v>0</v>
      </c>
      <c r="V754" s="230">
        <v>0</v>
      </c>
      <c r="W754" s="242">
        <v>0</v>
      </c>
      <c r="X754" s="243">
        <v>0</v>
      </c>
      <c r="Y754" s="230">
        <v>0</v>
      </c>
      <c r="Z754" s="230">
        <v>0</v>
      </c>
      <c r="AA754" s="230">
        <v>0</v>
      </c>
      <c r="AB754" s="243">
        <f t="shared" si="53"/>
        <v>0</v>
      </c>
      <c r="AC754" s="230">
        <f t="shared" si="53"/>
        <v>0</v>
      </c>
      <c r="AD754" s="230">
        <f t="shared" si="53"/>
        <v>0</v>
      </c>
      <c r="AE754" s="230">
        <f t="shared" si="53"/>
        <v>0</v>
      </c>
      <c r="AF754" s="231">
        <f t="shared" si="54"/>
        <v>1</v>
      </c>
    </row>
    <row r="755" spans="2:32" hidden="1" outlineLevel="1" x14ac:dyDescent="0.25">
      <c r="B755" s="232" t="s">
        <v>1105</v>
      </c>
      <c r="C755" s="231">
        <v>1</v>
      </c>
      <c r="D755" s="230">
        <v>0</v>
      </c>
      <c r="E755" s="230">
        <v>0</v>
      </c>
      <c r="F755" s="230">
        <v>0</v>
      </c>
      <c r="G755" s="242">
        <v>0</v>
      </c>
      <c r="H755" s="243">
        <v>0</v>
      </c>
      <c r="I755" s="230">
        <v>0</v>
      </c>
      <c r="J755" s="230">
        <v>0</v>
      </c>
      <c r="K755" s="242">
        <v>0</v>
      </c>
      <c r="L755" s="243">
        <v>0</v>
      </c>
      <c r="M755" s="230">
        <v>0</v>
      </c>
      <c r="N755" s="230">
        <v>0</v>
      </c>
      <c r="O755" s="242">
        <v>0</v>
      </c>
      <c r="P755" s="243">
        <v>0</v>
      </c>
      <c r="Q755" s="230">
        <v>0</v>
      </c>
      <c r="R755" s="230">
        <v>0</v>
      </c>
      <c r="S755" s="242">
        <v>0</v>
      </c>
      <c r="T755" s="243">
        <v>0</v>
      </c>
      <c r="U755" s="230">
        <v>0</v>
      </c>
      <c r="V755" s="230">
        <v>0</v>
      </c>
      <c r="W755" s="242">
        <v>0</v>
      </c>
      <c r="X755" s="243">
        <v>0</v>
      </c>
      <c r="Y755" s="230">
        <v>0</v>
      </c>
      <c r="Z755" s="230">
        <v>0</v>
      </c>
      <c r="AA755" s="230">
        <v>0</v>
      </c>
      <c r="AB755" s="243">
        <f t="shared" si="53"/>
        <v>0</v>
      </c>
      <c r="AC755" s="230">
        <f t="shared" si="53"/>
        <v>0</v>
      </c>
      <c r="AD755" s="230">
        <f t="shared" si="53"/>
        <v>0</v>
      </c>
      <c r="AE755" s="230">
        <f t="shared" si="53"/>
        <v>0</v>
      </c>
      <c r="AF755" s="231">
        <f t="shared" si="54"/>
        <v>1</v>
      </c>
    </row>
    <row r="756" spans="2:32" hidden="1" outlineLevel="1" x14ac:dyDescent="0.25">
      <c r="B756" s="232" t="s">
        <v>1106</v>
      </c>
      <c r="C756" s="231">
        <v>1</v>
      </c>
      <c r="D756" s="230">
        <v>0</v>
      </c>
      <c r="E756" s="230">
        <v>0</v>
      </c>
      <c r="F756" s="230">
        <v>0</v>
      </c>
      <c r="G756" s="242">
        <v>0</v>
      </c>
      <c r="H756" s="243">
        <v>0</v>
      </c>
      <c r="I756" s="230">
        <v>0</v>
      </c>
      <c r="J756" s="230">
        <v>0</v>
      </c>
      <c r="K756" s="242">
        <v>0</v>
      </c>
      <c r="L756" s="243">
        <v>0</v>
      </c>
      <c r="M756" s="230">
        <v>0</v>
      </c>
      <c r="N756" s="230">
        <v>0</v>
      </c>
      <c r="O756" s="242">
        <v>0</v>
      </c>
      <c r="P756" s="243">
        <v>0</v>
      </c>
      <c r="Q756" s="230">
        <v>0</v>
      </c>
      <c r="R756" s="230">
        <v>0</v>
      </c>
      <c r="S756" s="242">
        <v>0</v>
      </c>
      <c r="T756" s="243">
        <v>0</v>
      </c>
      <c r="U756" s="230">
        <v>0</v>
      </c>
      <c r="V756" s="230">
        <v>0</v>
      </c>
      <c r="W756" s="242">
        <v>0</v>
      </c>
      <c r="X756" s="243">
        <v>0</v>
      </c>
      <c r="Y756" s="230">
        <v>0</v>
      </c>
      <c r="Z756" s="230">
        <v>0</v>
      </c>
      <c r="AA756" s="230">
        <v>0</v>
      </c>
      <c r="AB756" s="243">
        <f t="shared" si="53"/>
        <v>0</v>
      </c>
      <c r="AC756" s="230">
        <f t="shared" si="53"/>
        <v>0</v>
      </c>
      <c r="AD756" s="230">
        <f t="shared" si="53"/>
        <v>0</v>
      </c>
      <c r="AE756" s="230">
        <f t="shared" si="53"/>
        <v>0</v>
      </c>
      <c r="AF756" s="231">
        <f t="shared" si="54"/>
        <v>1</v>
      </c>
    </row>
    <row r="757" spans="2:32" hidden="1" outlineLevel="1" x14ac:dyDescent="0.25">
      <c r="B757" s="232" t="s">
        <v>1107</v>
      </c>
      <c r="C757" s="231">
        <v>1</v>
      </c>
      <c r="D757" s="230">
        <v>0</v>
      </c>
      <c r="E757" s="230">
        <v>0</v>
      </c>
      <c r="F757" s="230">
        <v>0</v>
      </c>
      <c r="G757" s="242">
        <v>0</v>
      </c>
      <c r="H757" s="243">
        <v>0</v>
      </c>
      <c r="I757" s="230">
        <v>0</v>
      </c>
      <c r="J757" s="230">
        <v>0</v>
      </c>
      <c r="K757" s="242">
        <v>0</v>
      </c>
      <c r="L757" s="243">
        <v>0</v>
      </c>
      <c r="M757" s="230">
        <v>0</v>
      </c>
      <c r="N757" s="230">
        <v>0</v>
      </c>
      <c r="O757" s="242">
        <v>0</v>
      </c>
      <c r="P757" s="243">
        <v>0</v>
      </c>
      <c r="Q757" s="230">
        <v>0</v>
      </c>
      <c r="R757" s="230">
        <v>0</v>
      </c>
      <c r="S757" s="242">
        <v>0</v>
      </c>
      <c r="T757" s="243">
        <v>0</v>
      </c>
      <c r="U757" s="230">
        <v>0</v>
      </c>
      <c r="V757" s="230">
        <v>0</v>
      </c>
      <c r="W757" s="242">
        <v>0</v>
      </c>
      <c r="X757" s="243">
        <v>0</v>
      </c>
      <c r="Y757" s="230">
        <v>0</v>
      </c>
      <c r="Z757" s="230">
        <v>0</v>
      </c>
      <c r="AA757" s="230">
        <v>0</v>
      </c>
      <c r="AB757" s="243">
        <f t="shared" si="53"/>
        <v>0</v>
      </c>
      <c r="AC757" s="230">
        <f t="shared" si="53"/>
        <v>0</v>
      </c>
      <c r="AD757" s="230">
        <f t="shared" si="53"/>
        <v>0</v>
      </c>
      <c r="AE757" s="230">
        <f t="shared" si="53"/>
        <v>0</v>
      </c>
      <c r="AF757" s="231">
        <f t="shared" si="54"/>
        <v>1</v>
      </c>
    </row>
    <row r="758" spans="2:32" hidden="1" outlineLevel="1" x14ac:dyDescent="0.25">
      <c r="B758" s="232" t="s">
        <v>1108</v>
      </c>
      <c r="C758" s="231">
        <v>1</v>
      </c>
      <c r="D758" s="230">
        <v>0</v>
      </c>
      <c r="E758" s="230">
        <v>0</v>
      </c>
      <c r="F758" s="230">
        <v>0</v>
      </c>
      <c r="G758" s="242">
        <v>0</v>
      </c>
      <c r="H758" s="243">
        <v>0</v>
      </c>
      <c r="I758" s="230">
        <v>0</v>
      </c>
      <c r="J758" s="230">
        <v>0</v>
      </c>
      <c r="K758" s="242">
        <v>0</v>
      </c>
      <c r="L758" s="243">
        <v>0</v>
      </c>
      <c r="M758" s="230">
        <v>0</v>
      </c>
      <c r="N758" s="230">
        <v>0</v>
      </c>
      <c r="O758" s="242">
        <v>0</v>
      </c>
      <c r="P758" s="243">
        <v>0</v>
      </c>
      <c r="Q758" s="230">
        <v>0</v>
      </c>
      <c r="R758" s="230">
        <v>0</v>
      </c>
      <c r="S758" s="242">
        <v>0</v>
      </c>
      <c r="T758" s="243">
        <v>0</v>
      </c>
      <c r="U758" s="230">
        <v>0</v>
      </c>
      <c r="V758" s="230">
        <v>0</v>
      </c>
      <c r="W758" s="242">
        <v>0</v>
      </c>
      <c r="X758" s="243">
        <v>0</v>
      </c>
      <c r="Y758" s="230">
        <v>0</v>
      </c>
      <c r="Z758" s="230">
        <v>0</v>
      </c>
      <c r="AA758" s="230">
        <v>0</v>
      </c>
      <c r="AB758" s="243">
        <f t="shared" si="53"/>
        <v>0</v>
      </c>
      <c r="AC758" s="230">
        <f t="shared" si="53"/>
        <v>0</v>
      </c>
      <c r="AD758" s="230">
        <f t="shared" si="53"/>
        <v>0</v>
      </c>
      <c r="AE758" s="230">
        <f t="shared" si="53"/>
        <v>0</v>
      </c>
      <c r="AF758" s="231">
        <f t="shared" si="54"/>
        <v>1</v>
      </c>
    </row>
    <row r="759" spans="2:32" hidden="1" outlineLevel="1" x14ac:dyDescent="0.25">
      <c r="B759" s="232" t="s">
        <v>1109</v>
      </c>
      <c r="C759" s="231">
        <v>1</v>
      </c>
      <c r="D759" s="230">
        <v>0</v>
      </c>
      <c r="E759" s="230">
        <v>0</v>
      </c>
      <c r="F759" s="230">
        <v>0</v>
      </c>
      <c r="G759" s="242">
        <v>0</v>
      </c>
      <c r="H759" s="243">
        <v>0</v>
      </c>
      <c r="I759" s="230">
        <v>0</v>
      </c>
      <c r="J759" s="230">
        <v>0</v>
      </c>
      <c r="K759" s="242">
        <v>0</v>
      </c>
      <c r="L759" s="243">
        <v>0</v>
      </c>
      <c r="M759" s="230">
        <v>0</v>
      </c>
      <c r="N759" s="230">
        <v>0</v>
      </c>
      <c r="O759" s="242">
        <v>0</v>
      </c>
      <c r="P759" s="243">
        <v>0</v>
      </c>
      <c r="Q759" s="230">
        <v>0</v>
      </c>
      <c r="R759" s="230">
        <v>0</v>
      </c>
      <c r="S759" s="242">
        <v>0</v>
      </c>
      <c r="T759" s="243">
        <v>0</v>
      </c>
      <c r="U759" s="230">
        <v>0</v>
      </c>
      <c r="V759" s="230">
        <v>0</v>
      </c>
      <c r="W759" s="242">
        <v>0</v>
      </c>
      <c r="X759" s="243">
        <v>0</v>
      </c>
      <c r="Y759" s="230">
        <v>0</v>
      </c>
      <c r="Z759" s="230">
        <v>0</v>
      </c>
      <c r="AA759" s="230">
        <v>0</v>
      </c>
      <c r="AB759" s="243">
        <f t="shared" si="53"/>
        <v>0</v>
      </c>
      <c r="AC759" s="230">
        <f t="shared" si="53"/>
        <v>0</v>
      </c>
      <c r="AD759" s="230">
        <f t="shared" si="53"/>
        <v>0</v>
      </c>
      <c r="AE759" s="230">
        <f t="shared" si="53"/>
        <v>0</v>
      </c>
      <c r="AF759" s="231">
        <f t="shared" si="54"/>
        <v>1</v>
      </c>
    </row>
    <row r="760" spans="2:32" hidden="1" outlineLevel="1" x14ac:dyDescent="0.25">
      <c r="B760" s="232" t="s">
        <v>1110</v>
      </c>
      <c r="C760" s="231">
        <v>1</v>
      </c>
      <c r="D760" s="230">
        <v>0</v>
      </c>
      <c r="E760" s="230">
        <v>0</v>
      </c>
      <c r="F760" s="230">
        <v>0</v>
      </c>
      <c r="G760" s="242">
        <v>0</v>
      </c>
      <c r="H760" s="243">
        <v>0</v>
      </c>
      <c r="I760" s="230">
        <v>0</v>
      </c>
      <c r="J760" s="230">
        <v>0</v>
      </c>
      <c r="K760" s="242">
        <v>0</v>
      </c>
      <c r="L760" s="243">
        <v>0</v>
      </c>
      <c r="M760" s="230">
        <v>0</v>
      </c>
      <c r="N760" s="230">
        <v>0</v>
      </c>
      <c r="O760" s="242">
        <v>0</v>
      </c>
      <c r="P760" s="243">
        <v>0</v>
      </c>
      <c r="Q760" s="230">
        <v>0</v>
      </c>
      <c r="R760" s="230">
        <v>0</v>
      </c>
      <c r="S760" s="242">
        <v>0</v>
      </c>
      <c r="T760" s="243">
        <v>0</v>
      </c>
      <c r="U760" s="230">
        <v>0</v>
      </c>
      <c r="V760" s="230">
        <v>0</v>
      </c>
      <c r="W760" s="242">
        <v>0</v>
      </c>
      <c r="X760" s="243">
        <v>0</v>
      </c>
      <c r="Y760" s="230">
        <v>0</v>
      </c>
      <c r="Z760" s="230">
        <v>0</v>
      </c>
      <c r="AA760" s="230">
        <v>0</v>
      </c>
      <c r="AB760" s="243">
        <f t="shared" si="53"/>
        <v>0</v>
      </c>
      <c r="AC760" s="230">
        <f t="shared" si="53"/>
        <v>0</v>
      </c>
      <c r="AD760" s="230">
        <f t="shared" si="53"/>
        <v>0</v>
      </c>
      <c r="AE760" s="230">
        <f t="shared" si="53"/>
        <v>0</v>
      </c>
      <c r="AF760" s="231">
        <f t="shared" si="54"/>
        <v>1</v>
      </c>
    </row>
    <row r="761" spans="2:32" hidden="1" outlineLevel="1" x14ac:dyDescent="0.25">
      <c r="B761" s="232" t="s">
        <v>1111</v>
      </c>
      <c r="C761" s="231">
        <v>1</v>
      </c>
      <c r="D761" s="230">
        <v>0</v>
      </c>
      <c r="E761" s="230">
        <v>0</v>
      </c>
      <c r="F761" s="230">
        <v>0</v>
      </c>
      <c r="G761" s="242">
        <v>0</v>
      </c>
      <c r="H761" s="243">
        <v>0</v>
      </c>
      <c r="I761" s="230">
        <v>0</v>
      </c>
      <c r="J761" s="230">
        <v>0</v>
      </c>
      <c r="K761" s="242">
        <v>0</v>
      </c>
      <c r="L761" s="243">
        <v>0</v>
      </c>
      <c r="M761" s="230">
        <v>0</v>
      </c>
      <c r="N761" s="230">
        <v>0</v>
      </c>
      <c r="O761" s="242">
        <v>0</v>
      </c>
      <c r="P761" s="243">
        <v>0</v>
      </c>
      <c r="Q761" s="230">
        <v>0</v>
      </c>
      <c r="R761" s="230">
        <v>0</v>
      </c>
      <c r="S761" s="242">
        <v>0</v>
      </c>
      <c r="T761" s="243">
        <v>0</v>
      </c>
      <c r="U761" s="230">
        <v>0</v>
      </c>
      <c r="V761" s="230">
        <v>0</v>
      </c>
      <c r="W761" s="242">
        <v>0</v>
      </c>
      <c r="X761" s="243">
        <v>0</v>
      </c>
      <c r="Y761" s="230">
        <v>0</v>
      </c>
      <c r="Z761" s="230">
        <v>0</v>
      </c>
      <c r="AA761" s="230">
        <v>0</v>
      </c>
      <c r="AB761" s="243">
        <f t="shared" si="53"/>
        <v>0</v>
      </c>
      <c r="AC761" s="230">
        <f t="shared" si="53"/>
        <v>0</v>
      </c>
      <c r="AD761" s="230">
        <f t="shared" si="53"/>
        <v>0</v>
      </c>
      <c r="AE761" s="230">
        <f t="shared" si="53"/>
        <v>0</v>
      </c>
      <c r="AF761" s="231">
        <f t="shared" si="54"/>
        <v>1</v>
      </c>
    </row>
    <row r="762" spans="2:32" hidden="1" outlineLevel="1" x14ac:dyDescent="0.25">
      <c r="B762" s="232" t="s">
        <v>1112</v>
      </c>
      <c r="C762" s="231">
        <v>1</v>
      </c>
      <c r="D762" s="230">
        <v>0</v>
      </c>
      <c r="E762" s="230">
        <v>0</v>
      </c>
      <c r="F762" s="230">
        <v>0</v>
      </c>
      <c r="G762" s="242">
        <v>0</v>
      </c>
      <c r="H762" s="243">
        <v>0</v>
      </c>
      <c r="I762" s="230">
        <v>0</v>
      </c>
      <c r="J762" s="230">
        <v>0</v>
      </c>
      <c r="K762" s="242">
        <v>0</v>
      </c>
      <c r="L762" s="243">
        <v>0</v>
      </c>
      <c r="M762" s="230">
        <v>0</v>
      </c>
      <c r="N762" s="230">
        <v>0</v>
      </c>
      <c r="O762" s="242">
        <v>0</v>
      </c>
      <c r="P762" s="243">
        <v>0</v>
      </c>
      <c r="Q762" s="230">
        <v>0</v>
      </c>
      <c r="R762" s="230">
        <v>0</v>
      </c>
      <c r="S762" s="242">
        <v>0</v>
      </c>
      <c r="T762" s="243">
        <v>0</v>
      </c>
      <c r="U762" s="230">
        <v>0</v>
      </c>
      <c r="V762" s="230">
        <v>0</v>
      </c>
      <c r="W762" s="242">
        <v>0</v>
      </c>
      <c r="X762" s="243">
        <v>0</v>
      </c>
      <c r="Y762" s="230">
        <v>0</v>
      </c>
      <c r="Z762" s="230">
        <v>0</v>
      </c>
      <c r="AA762" s="230">
        <v>0</v>
      </c>
      <c r="AB762" s="243">
        <f t="shared" si="53"/>
        <v>0</v>
      </c>
      <c r="AC762" s="230">
        <f t="shared" si="53"/>
        <v>0</v>
      </c>
      <c r="AD762" s="230">
        <f t="shared" si="53"/>
        <v>0</v>
      </c>
      <c r="AE762" s="230">
        <f t="shared" si="53"/>
        <v>0</v>
      </c>
      <c r="AF762" s="231">
        <f t="shared" si="54"/>
        <v>1</v>
      </c>
    </row>
    <row r="763" spans="2:32" hidden="1" outlineLevel="1" x14ac:dyDescent="0.25">
      <c r="B763" s="232" t="s">
        <v>1113</v>
      </c>
      <c r="C763" s="231">
        <v>1</v>
      </c>
      <c r="D763" s="230">
        <v>0</v>
      </c>
      <c r="E763" s="230">
        <v>0</v>
      </c>
      <c r="F763" s="230">
        <v>0</v>
      </c>
      <c r="G763" s="242">
        <v>0</v>
      </c>
      <c r="H763" s="243">
        <v>0</v>
      </c>
      <c r="I763" s="230">
        <v>0</v>
      </c>
      <c r="J763" s="230">
        <v>0</v>
      </c>
      <c r="K763" s="242">
        <v>0</v>
      </c>
      <c r="L763" s="243">
        <v>0</v>
      </c>
      <c r="M763" s="230">
        <v>0</v>
      </c>
      <c r="N763" s="230">
        <v>0</v>
      </c>
      <c r="O763" s="242">
        <v>0</v>
      </c>
      <c r="P763" s="243">
        <v>0</v>
      </c>
      <c r="Q763" s="230">
        <v>0</v>
      </c>
      <c r="R763" s="230">
        <v>0</v>
      </c>
      <c r="S763" s="242">
        <v>0</v>
      </c>
      <c r="T763" s="243">
        <v>0</v>
      </c>
      <c r="U763" s="230">
        <v>0</v>
      </c>
      <c r="V763" s="230">
        <v>0</v>
      </c>
      <c r="W763" s="242">
        <v>0</v>
      </c>
      <c r="X763" s="243">
        <v>0</v>
      </c>
      <c r="Y763" s="230">
        <v>0</v>
      </c>
      <c r="Z763" s="230">
        <v>0</v>
      </c>
      <c r="AA763" s="230">
        <v>0</v>
      </c>
      <c r="AB763" s="243">
        <f t="shared" si="53"/>
        <v>0</v>
      </c>
      <c r="AC763" s="230">
        <f t="shared" si="53"/>
        <v>0</v>
      </c>
      <c r="AD763" s="230">
        <f t="shared" si="53"/>
        <v>0</v>
      </c>
      <c r="AE763" s="230">
        <f t="shared" si="53"/>
        <v>0</v>
      </c>
      <c r="AF763" s="231">
        <f t="shared" si="54"/>
        <v>1</v>
      </c>
    </row>
    <row r="764" spans="2:32" hidden="1" outlineLevel="1" x14ac:dyDescent="0.25">
      <c r="B764" s="232" t="s">
        <v>1114</v>
      </c>
      <c r="C764" s="231">
        <v>1</v>
      </c>
      <c r="D764" s="230">
        <v>0</v>
      </c>
      <c r="E764" s="230">
        <v>0</v>
      </c>
      <c r="F764" s="230">
        <v>0</v>
      </c>
      <c r="G764" s="242">
        <v>0</v>
      </c>
      <c r="H764" s="243">
        <v>0</v>
      </c>
      <c r="I764" s="230">
        <v>0</v>
      </c>
      <c r="J764" s="230">
        <v>0</v>
      </c>
      <c r="K764" s="242">
        <v>0</v>
      </c>
      <c r="L764" s="243">
        <v>0</v>
      </c>
      <c r="M764" s="230">
        <v>0</v>
      </c>
      <c r="N764" s="230">
        <v>0</v>
      </c>
      <c r="O764" s="242">
        <v>0</v>
      </c>
      <c r="P764" s="243">
        <v>0</v>
      </c>
      <c r="Q764" s="230">
        <v>0</v>
      </c>
      <c r="R764" s="230">
        <v>0</v>
      </c>
      <c r="S764" s="242">
        <v>0</v>
      </c>
      <c r="T764" s="243">
        <v>0</v>
      </c>
      <c r="U764" s="230">
        <v>0</v>
      </c>
      <c r="V764" s="230">
        <v>0</v>
      </c>
      <c r="W764" s="242">
        <v>0</v>
      </c>
      <c r="X764" s="243">
        <v>0</v>
      </c>
      <c r="Y764" s="230">
        <v>0</v>
      </c>
      <c r="Z764" s="230">
        <v>0</v>
      </c>
      <c r="AA764" s="230">
        <v>0</v>
      </c>
      <c r="AB764" s="243">
        <f t="shared" si="53"/>
        <v>0</v>
      </c>
      <c r="AC764" s="230">
        <f t="shared" si="53"/>
        <v>0</v>
      </c>
      <c r="AD764" s="230">
        <f t="shared" si="53"/>
        <v>0</v>
      </c>
      <c r="AE764" s="230">
        <f t="shared" si="53"/>
        <v>0</v>
      </c>
      <c r="AF764" s="231">
        <f t="shared" si="54"/>
        <v>1</v>
      </c>
    </row>
    <row r="765" spans="2:32" hidden="1" outlineLevel="1" x14ac:dyDescent="0.25">
      <c r="B765" s="232" t="s">
        <v>1115</v>
      </c>
      <c r="C765" s="231">
        <v>1</v>
      </c>
      <c r="D765" s="230">
        <v>0</v>
      </c>
      <c r="E765" s="230">
        <v>0</v>
      </c>
      <c r="F765" s="230">
        <v>0</v>
      </c>
      <c r="G765" s="242">
        <v>0</v>
      </c>
      <c r="H765" s="243">
        <v>0</v>
      </c>
      <c r="I765" s="230">
        <v>0</v>
      </c>
      <c r="J765" s="230">
        <v>0</v>
      </c>
      <c r="K765" s="242">
        <v>0</v>
      </c>
      <c r="L765" s="243">
        <v>0</v>
      </c>
      <c r="M765" s="230">
        <v>0</v>
      </c>
      <c r="N765" s="230">
        <v>0</v>
      </c>
      <c r="O765" s="242">
        <v>0</v>
      </c>
      <c r="P765" s="243">
        <v>0</v>
      </c>
      <c r="Q765" s="230">
        <v>0</v>
      </c>
      <c r="R765" s="230">
        <v>0</v>
      </c>
      <c r="S765" s="242">
        <v>0</v>
      </c>
      <c r="T765" s="243">
        <v>0</v>
      </c>
      <c r="U765" s="230">
        <v>0</v>
      </c>
      <c r="V765" s="230">
        <v>0</v>
      </c>
      <c r="W765" s="242">
        <v>0</v>
      </c>
      <c r="X765" s="243">
        <v>0</v>
      </c>
      <c r="Y765" s="230">
        <v>0</v>
      </c>
      <c r="Z765" s="230">
        <v>0</v>
      </c>
      <c r="AA765" s="230">
        <v>0</v>
      </c>
      <c r="AB765" s="243">
        <f t="shared" si="53"/>
        <v>0</v>
      </c>
      <c r="AC765" s="230">
        <f t="shared" si="53"/>
        <v>0</v>
      </c>
      <c r="AD765" s="230">
        <f t="shared" si="53"/>
        <v>0</v>
      </c>
      <c r="AE765" s="230">
        <f t="shared" si="53"/>
        <v>0</v>
      </c>
      <c r="AF765" s="231">
        <f t="shared" si="54"/>
        <v>1</v>
      </c>
    </row>
    <row r="766" spans="2:32" hidden="1" outlineLevel="1" x14ac:dyDescent="0.25">
      <c r="B766" s="232" t="s">
        <v>1116</v>
      </c>
      <c r="C766" s="231">
        <v>1</v>
      </c>
      <c r="D766" s="230">
        <v>0</v>
      </c>
      <c r="E766" s="230">
        <v>0</v>
      </c>
      <c r="F766" s="230">
        <v>0</v>
      </c>
      <c r="G766" s="242">
        <v>0</v>
      </c>
      <c r="H766" s="243">
        <v>0</v>
      </c>
      <c r="I766" s="230">
        <v>0</v>
      </c>
      <c r="J766" s="230">
        <v>0</v>
      </c>
      <c r="K766" s="242">
        <v>0</v>
      </c>
      <c r="L766" s="243">
        <v>0</v>
      </c>
      <c r="M766" s="230">
        <v>0</v>
      </c>
      <c r="N766" s="230">
        <v>0</v>
      </c>
      <c r="O766" s="242">
        <v>0</v>
      </c>
      <c r="P766" s="243">
        <v>0</v>
      </c>
      <c r="Q766" s="230">
        <v>0</v>
      </c>
      <c r="R766" s="230">
        <v>0</v>
      </c>
      <c r="S766" s="242">
        <v>0</v>
      </c>
      <c r="T766" s="243">
        <v>0</v>
      </c>
      <c r="U766" s="230">
        <v>0</v>
      </c>
      <c r="V766" s="230">
        <v>0</v>
      </c>
      <c r="W766" s="242">
        <v>0</v>
      </c>
      <c r="X766" s="243">
        <v>0</v>
      </c>
      <c r="Y766" s="230">
        <v>0</v>
      </c>
      <c r="Z766" s="230">
        <v>0</v>
      </c>
      <c r="AA766" s="230">
        <v>0</v>
      </c>
      <c r="AB766" s="243">
        <f t="shared" si="53"/>
        <v>0</v>
      </c>
      <c r="AC766" s="230">
        <f t="shared" si="53"/>
        <v>0</v>
      </c>
      <c r="AD766" s="230">
        <f t="shared" si="53"/>
        <v>0</v>
      </c>
      <c r="AE766" s="230">
        <f t="shared" si="53"/>
        <v>0</v>
      </c>
      <c r="AF766" s="231">
        <f t="shared" si="54"/>
        <v>1</v>
      </c>
    </row>
    <row r="767" spans="2:32" hidden="1" outlineLevel="1" x14ac:dyDescent="0.25">
      <c r="B767" s="232" t="s">
        <v>1117</v>
      </c>
      <c r="C767" s="231">
        <v>1</v>
      </c>
      <c r="D767" s="230">
        <v>0</v>
      </c>
      <c r="E767" s="230">
        <v>0</v>
      </c>
      <c r="F767" s="230">
        <v>0</v>
      </c>
      <c r="G767" s="242">
        <v>0</v>
      </c>
      <c r="H767" s="243">
        <v>0</v>
      </c>
      <c r="I767" s="230">
        <v>0</v>
      </c>
      <c r="J767" s="230">
        <v>0</v>
      </c>
      <c r="K767" s="242">
        <v>0</v>
      </c>
      <c r="L767" s="243">
        <v>0</v>
      </c>
      <c r="M767" s="230">
        <v>0</v>
      </c>
      <c r="N767" s="230">
        <v>0</v>
      </c>
      <c r="O767" s="242">
        <v>0</v>
      </c>
      <c r="P767" s="243">
        <v>0</v>
      </c>
      <c r="Q767" s="230">
        <v>0</v>
      </c>
      <c r="R767" s="230">
        <v>0</v>
      </c>
      <c r="S767" s="242">
        <v>0</v>
      </c>
      <c r="T767" s="243">
        <v>0</v>
      </c>
      <c r="U767" s="230">
        <v>0</v>
      </c>
      <c r="V767" s="230">
        <v>0</v>
      </c>
      <c r="W767" s="242">
        <v>0</v>
      </c>
      <c r="X767" s="243">
        <v>0</v>
      </c>
      <c r="Y767" s="230">
        <v>0</v>
      </c>
      <c r="Z767" s="230">
        <v>0</v>
      </c>
      <c r="AA767" s="230">
        <v>0</v>
      </c>
      <c r="AB767" s="243">
        <f t="shared" si="53"/>
        <v>0</v>
      </c>
      <c r="AC767" s="230">
        <f t="shared" si="53"/>
        <v>0</v>
      </c>
      <c r="AD767" s="230">
        <f t="shared" si="53"/>
        <v>0</v>
      </c>
      <c r="AE767" s="230">
        <f t="shared" si="53"/>
        <v>0</v>
      </c>
      <c r="AF767" s="231">
        <f t="shared" si="54"/>
        <v>1</v>
      </c>
    </row>
    <row r="768" spans="2:32" hidden="1" outlineLevel="1" x14ac:dyDescent="0.25">
      <c r="B768" s="232" t="s">
        <v>1118</v>
      </c>
      <c r="C768" s="231">
        <v>1</v>
      </c>
      <c r="D768" s="230">
        <v>0</v>
      </c>
      <c r="E768" s="230">
        <v>0</v>
      </c>
      <c r="F768" s="230">
        <v>0</v>
      </c>
      <c r="G768" s="242">
        <v>0</v>
      </c>
      <c r="H768" s="243">
        <v>0</v>
      </c>
      <c r="I768" s="230">
        <v>0</v>
      </c>
      <c r="J768" s="230">
        <v>0</v>
      </c>
      <c r="K768" s="242">
        <v>0</v>
      </c>
      <c r="L768" s="243">
        <v>0</v>
      </c>
      <c r="M768" s="230">
        <v>0</v>
      </c>
      <c r="N768" s="230">
        <v>0</v>
      </c>
      <c r="O768" s="242">
        <v>0</v>
      </c>
      <c r="P768" s="243">
        <v>0</v>
      </c>
      <c r="Q768" s="230">
        <v>0</v>
      </c>
      <c r="R768" s="230">
        <v>0</v>
      </c>
      <c r="S768" s="242">
        <v>0</v>
      </c>
      <c r="T768" s="243">
        <v>0</v>
      </c>
      <c r="U768" s="230">
        <v>0</v>
      </c>
      <c r="V768" s="230">
        <v>0</v>
      </c>
      <c r="W768" s="242">
        <v>0</v>
      </c>
      <c r="X768" s="243">
        <v>0</v>
      </c>
      <c r="Y768" s="230">
        <v>0</v>
      </c>
      <c r="Z768" s="230">
        <v>0</v>
      </c>
      <c r="AA768" s="230">
        <v>0</v>
      </c>
      <c r="AB768" s="243">
        <f t="shared" si="53"/>
        <v>0</v>
      </c>
      <c r="AC768" s="230">
        <f t="shared" si="53"/>
        <v>0</v>
      </c>
      <c r="AD768" s="230">
        <f t="shared" si="53"/>
        <v>0</v>
      </c>
      <c r="AE768" s="230">
        <f t="shared" si="53"/>
        <v>0</v>
      </c>
      <c r="AF768" s="231">
        <f t="shared" si="54"/>
        <v>1</v>
      </c>
    </row>
    <row r="769" spans="2:32" hidden="1" outlineLevel="1" x14ac:dyDescent="0.25">
      <c r="B769" s="232" t="s">
        <v>1119</v>
      </c>
      <c r="C769" s="231">
        <v>0</v>
      </c>
      <c r="D769" s="230">
        <v>1</v>
      </c>
      <c r="E769" s="230">
        <v>0</v>
      </c>
      <c r="F769" s="230">
        <v>0</v>
      </c>
      <c r="G769" s="242">
        <v>0</v>
      </c>
      <c r="H769" s="243">
        <v>0</v>
      </c>
      <c r="I769" s="230">
        <v>0</v>
      </c>
      <c r="J769" s="230">
        <v>0</v>
      </c>
      <c r="K769" s="242">
        <v>0</v>
      </c>
      <c r="L769" s="243">
        <v>0</v>
      </c>
      <c r="M769" s="230">
        <v>0</v>
      </c>
      <c r="N769" s="230">
        <v>0</v>
      </c>
      <c r="O769" s="242">
        <v>0</v>
      </c>
      <c r="P769" s="243">
        <v>0</v>
      </c>
      <c r="Q769" s="230">
        <v>0</v>
      </c>
      <c r="R769" s="230">
        <v>0</v>
      </c>
      <c r="S769" s="242">
        <v>0</v>
      </c>
      <c r="T769" s="243">
        <v>0</v>
      </c>
      <c r="U769" s="230">
        <v>0</v>
      </c>
      <c r="V769" s="230">
        <v>0</v>
      </c>
      <c r="W769" s="242">
        <v>0</v>
      </c>
      <c r="X769" s="243">
        <v>0</v>
      </c>
      <c r="Y769" s="230">
        <v>0</v>
      </c>
      <c r="Z769" s="230">
        <v>0</v>
      </c>
      <c r="AA769" s="230">
        <v>0</v>
      </c>
      <c r="AB769" s="243">
        <f t="shared" si="53"/>
        <v>1</v>
      </c>
      <c r="AC769" s="230">
        <f t="shared" si="53"/>
        <v>0</v>
      </c>
      <c r="AD769" s="230">
        <f t="shared" si="53"/>
        <v>0</v>
      </c>
      <c r="AE769" s="230">
        <f t="shared" si="53"/>
        <v>0</v>
      </c>
      <c r="AF769" s="231">
        <f t="shared" si="54"/>
        <v>1</v>
      </c>
    </row>
    <row r="770" spans="2:32" hidden="1" outlineLevel="1" x14ac:dyDescent="0.25">
      <c r="B770" s="232" t="s">
        <v>1120</v>
      </c>
      <c r="C770" s="231">
        <v>1</v>
      </c>
      <c r="D770" s="230">
        <v>0</v>
      </c>
      <c r="E770" s="230">
        <v>0</v>
      </c>
      <c r="F770" s="230">
        <v>0</v>
      </c>
      <c r="G770" s="242">
        <v>0</v>
      </c>
      <c r="H770" s="243">
        <v>0</v>
      </c>
      <c r="I770" s="230">
        <v>0</v>
      </c>
      <c r="J770" s="230">
        <v>0</v>
      </c>
      <c r="K770" s="242">
        <v>0</v>
      </c>
      <c r="L770" s="243">
        <v>0</v>
      </c>
      <c r="M770" s="230">
        <v>0</v>
      </c>
      <c r="N770" s="230">
        <v>0</v>
      </c>
      <c r="O770" s="242">
        <v>0</v>
      </c>
      <c r="P770" s="243">
        <v>0</v>
      </c>
      <c r="Q770" s="230">
        <v>0</v>
      </c>
      <c r="R770" s="230">
        <v>0</v>
      </c>
      <c r="S770" s="242">
        <v>0</v>
      </c>
      <c r="T770" s="243">
        <v>0</v>
      </c>
      <c r="U770" s="230">
        <v>0</v>
      </c>
      <c r="V770" s="230">
        <v>0</v>
      </c>
      <c r="W770" s="242">
        <v>0</v>
      </c>
      <c r="X770" s="243">
        <v>0</v>
      </c>
      <c r="Y770" s="230">
        <v>0</v>
      </c>
      <c r="Z770" s="230">
        <v>0</v>
      </c>
      <c r="AA770" s="230">
        <v>0</v>
      </c>
      <c r="AB770" s="243">
        <f t="shared" si="53"/>
        <v>0</v>
      </c>
      <c r="AC770" s="230">
        <f t="shared" si="53"/>
        <v>0</v>
      </c>
      <c r="AD770" s="230">
        <f t="shared" si="53"/>
        <v>0</v>
      </c>
      <c r="AE770" s="230">
        <f t="shared" si="53"/>
        <v>0</v>
      </c>
      <c r="AF770" s="231">
        <f t="shared" si="54"/>
        <v>1</v>
      </c>
    </row>
    <row r="771" spans="2:32" hidden="1" outlineLevel="1" x14ac:dyDescent="0.25">
      <c r="B771" s="232" t="s">
        <v>1121</v>
      </c>
      <c r="C771" s="231">
        <v>1</v>
      </c>
      <c r="D771" s="230">
        <v>0</v>
      </c>
      <c r="E771" s="230">
        <v>0</v>
      </c>
      <c r="F771" s="230">
        <v>0</v>
      </c>
      <c r="G771" s="242">
        <v>0</v>
      </c>
      <c r="H771" s="243">
        <v>0</v>
      </c>
      <c r="I771" s="230">
        <v>0</v>
      </c>
      <c r="J771" s="230">
        <v>0</v>
      </c>
      <c r="K771" s="242">
        <v>0</v>
      </c>
      <c r="L771" s="243">
        <v>0</v>
      </c>
      <c r="M771" s="230">
        <v>0</v>
      </c>
      <c r="N771" s="230">
        <v>0</v>
      </c>
      <c r="O771" s="242">
        <v>0</v>
      </c>
      <c r="P771" s="243">
        <v>0</v>
      </c>
      <c r="Q771" s="230">
        <v>0</v>
      </c>
      <c r="R771" s="230">
        <v>0</v>
      </c>
      <c r="S771" s="242">
        <v>0</v>
      </c>
      <c r="T771" s="243">
        <v>0</v>
      </c>
      <c r="U771" s="230">
        <v>0</v>
      </c>
      <c r="V771" s="230">
        <v>0</v>
      </c>
      <c r="W771" s="242">
        <v>0</v>
      </c>
      <c r="X771" s="243">
        <v>0</v>
      </c>
      <c r="Y771" s="230">
        <v>0</v>
      </c>
      <c r="Z771" s="230">
        <v>0</v>
      </c>
      <c r="AA771" s="230">
        <v>0</v>
      </c>
      <c r="AB771" s="243">
        <f t="shared" si="53"/>
        <v>0</v>
      </c>
      <c r="AC771" s="230">
        <f t="shared" si="53"/>
        <v>0</v>
      </c>
      <c r="AD771" s="230">
        <f t="shared" si="53"/>
        <v>0</v>
      </c>
      <c r="AE771" s="230">
        <f t="shared" si="53"/>
        <v>0</v>
      </c>
      <c r="AF771" s="231">
        <f t="shared" si="54"/>
        <v>1</v>
      </c>
    </row>
    <row r="772" spans="2:32" hidden="1" outlineLevel="1" x14ac:dyDescent="0.25">
      <c r="B772" s="232" t="s">
        <v>1122</v>
      </c>
      <c r="C772" s="231">
        <v>1</v>
      </c>
      <c r="D772" s="230">
        <v>0</v>
      </c>
      <c r="E772" s="230">
        <v>0</v>
      </c>
      <c r="F772" s="230">
        <v>0</v>
      </c>
      <c r="G772" s="242">
        <v>0</v>
      </c>
      <c r="H772" s="243">
        <v>0</v>
      </c>
      <c r="I772" s="230">
        <v>0</v>
      </c>
      <c r="J772" s="230">
        <v>0</v>
      </c>
      <c r="K772" s="242">
        <v>0</v>
      </c>
      <c r="L772" s="243">
        <v>0</v>
      </c>
      <c r="M772" s="230">
        <v>0</v>
      </c>
      <c r="N772" s="230">
        <v>0</v>
      </c>
      <c r="O772" s="242">
        <v>0</v>
      </c>
      <c r="P772" s="243">
        <v>0</v>
      </c>
      <c r="Q772" s="230">
        <v>0</v>
      </c>
      <c r="R772" s="230">
        <v>0</v>
      </c>
      <c r="S772" s="242">
        <v>0</v>
      </c>
      <c r="T772" s="243">
        <v>0</v>
      </c>
      <c r="U772" s="230">
        <v>0</v>
      </c>
      <c r="V772" s="230">
        <v>0</v>
      </c>
      <c r="W772" s="242">
        <v>0</v>
      </c>
      <c r="X772" s="243">
        <v>0</v>
      </c>
      <c r="Y772" s="230">
        <v>0</v>
      </c>
      <c r="Z772" s="230">
        <v>0</v>
      </c>
      <c r="AA772" s="230">
        <v>0</v>
      </c>
      <c r="AB772" s="243">
        <f t="shared" si="53"/>
        <v>0</v>
      </c>
      <c r="AC772" s="230">
        <f t="shared" si="53"/>
        <v>0</v>
      </c>
      <c r="AD772" s="230">
        <f t="shared" si="53"/>
        <v>0</v>
      </c>
      <c r="AE772" s="230">
        <f t="shared" si="53"/>
        <v>0</v>
      </c>
      <c r="AF772" s="231">
        <f t="shared" si="54"/>
        <v>1</v>
      </c>
    </row>
    <row r="773" spans="2:32" hidden="1" outlineLevel="1" x14ac:dyDescent="0.25">
      <c r="B773" s="232" t="s">
        <v>1123</v>
      </c>
      <c r="C773" s="231">
        <v>1</v>
      </c>
      <c r="D773" s="230">
        <v>0</v>
      </c>
      <c r="E773" s="230">
        <v>0</v>
      </c>
      <c r="F773" s="230">
        <v>0</v>
      </c>
      <c r="G773" s="242">
        <v>0</v>
      </c>
      <c r="H773" s="243">
        <v>0</v>
      </c>
      <c r="I773" s="230">
        <v>0</v>
      </c>
      <c r="J773" s="230">
        <v>0</v>
      </c>
      <c r="K773" s="242">
        <v>0</v>
      </c>
      <c r="L773" s="243">
        <v>0</v>
      </c>
      <c r="M773" s="230">
        <v>0</v>
      </c>
      <c r="N773" s="230">
        <v>0</v>
      </c>
      <c r="O773" s="242">
        <v>0</v>
      </c>
      <c r="P773" s="243">
        <v>0</v>
      </c>
      <c r="Q773" s="230">
        <v>0</v>
      </c>
      <c r="R773" s="230">
        <v>0</v>
      </c>
      <c r="S773" s="242">
        <v>0</v>
      </c>
      <c r="T773" s="243">
        <v>0</v>
      </c>
      <c r="U773" s="230">
        <v>0</v>
      </c>
      <c r="V773" s="230">
        <v>0</v>
      </c>
      <c r="W773" s="242">
        <v>0</v>
      </c>
      <c r="X773" s="243">
        <v>0</v>
      </c>
      <c r="Y773" s="230">
        <v>0</v>
      </c>
      <c r="Z773" s="230">
        <v>0</v>
      </c>
      <c r="AA773" s="230">
        <v>0</v>
      </c>
      <c r="AB773" s="243">
        <f t="shared" si="53"/>
        <v>0</v>
      </c>
      <c r="AC773" s="230">
        <f t="shared" si="53"/>
        <v>0</v>
      </c>
      <c r="AD773" s="230">
        <f t="shared" si="53"/>
        <v>0</v>
      </c>
      <c r="AE773" s="230">
        <f t="shared" si="53"/>
        <v>0</v>
      </c>
      <c r="AF773" s="231">
        <f t="shared" si="54"/>
        <v>1</v>
      </c>
    </row>
    <row r="774" spans="2:32" hidden="1" outlineLevel="1" x14ac:dyDescent="0.25">
      <c r="B774" s="232" t="s">
        <v>1124</v>
      </c>
      <c r="C774" s="231">
        <v>1</v>
      </c>
      <c r="D774" s="230">
        <v>0</v>
      </c>
      <c r="E774" s="230">
        <v>0</v>
      </c>
      <c r="F774" s="230">
        <v>0</v>
      </c>
      <c r="G774" s="242">
        <v>0</v>
      </c>
      <c r="H774" s="243">
        <v>0</v>
      </c>
      <c r="I774" s="230">
        <v>0</v>
      </c>
      <c r="J774" s="230">
        <v>0</v>
      </c>
      <c r="K774" s="242">
        <v>0</v>
      </c>
      <c r="L774" s="243">
        <v>0</v>
      </c>
      <c r="M774" s="230">
        <v>0</v>
      </c>
      <c r="N774" s="230">
        <v>0</v>
      </c>
      <c r="O774" s="242">
        <v>0</v>
      </c>
      <c r="P774" s="243">
        <v>0</v>
      </c>
      <c r="Q774" s="230">
        <v>0</v>
      </c>
      <c r="R774" s="230">
        <v>0</v>
      </c>
      <c r="S774" s="242">
        <v>0</v>
      </c>
      <c r="T774" s="243">
        <v>0</v>
      </c>
      <c r="U774" s="230">
        <v>0</v>
      </c>
      <c r="V774" s="230">
        <v>0</v>
      </c>
      <c r="W774" s="242">
        <v>0</v>
      </c>
      <c r="X774" s="243">
        <v>0</v>
      </c>
      <c r="Y774" s="230">
        <v>0</v>
      </c>
      <c r="Z774" s="230">
        <v>0</v>
      </c>
      <c r="AA774" s="230">
        <v>0</v>
      </c>
      <c r="AB774" s="243">
        <f t="shared" si="53"/>
        <v>0</v>
      </c>
      <c r="AC774" s="230">
        <f t="shared" si="53"/>
        <v>0</v>
      </c>
      <c r="AD774" s="230">
        <f t="shared" si="53"/>
        <v>0</v>
      </c>
      <c r="AE774" s="230">
        <f t="shared" si="53"/>
        <v>0</v>
      </c>
      <c r="AF774" s="231">
        <f t="shared" si="54"/>
        <v>1</v>
      </c>
    </row>
    <row r="775" spans="2:32" hidden="1" outlineLevel="1" x14ac:dyDescent="0.25">
      <c r="B775" s="233" t="s">
        <v>1125</v>
      </c>
      <c r="C775" s="231">
        <v>1</v>
      </c>
      <c r="D775" s="230">
        <v>0</v>
      </c>
      <c r="E775" s="230">
        <v>0</v>
      </c>
      <c r="F775" s="230">
        <v>0</v>
      </c>
      <c r="G775" s="242">
        <v>0</v>
      </c>
      <c r="H775" s="243">
        <v>0</v>
      </c>
      <c r="I775" s="230">
        <v>0</v>
      </c>
      <c r="J775" s="230">
        <v>0</v>
      </c>
      <c r="K775" s="242">
        <v>0</v>
      </c>
      <c r="L775" s="243">
        <v>0</v>
      </c>
      <c r="M775" s="230">
        <v>0</v>
      </c>
      <c r="N775" s="230">
        <v>0</v>
      </c>
      <c r="O775" s="242">
        <v>0</v>
      </c>
      <c r="P775" s="243">
        <v>0</v>
      </c>
      <c r="Q775" s="230">
        <v>0</v>
      </c>
      <c r="R775" s="230">
        <v>0</v>
      </c>
      <c r="S775" s="242">
        <v>0</v>
      </c>
      <c r="T775" s="243">
        <v>0</v>
      </c>
      <c r="U775" s="230">
        <v>0</v>
      </c>
      <c r="V775" s="230">
        <v>0</v>
      </c>
      <c r="W775" s="242">
        <v>0</v>
      </c>
      <c r="X775" s="243">
        <v>0</v>
      </c>
      <c r="Y775" s="230">
        <v>0</v>
      </c>
      <c r="Z775" s="230">
        <v>0</v>
      </c>
      <c r="AA775" s="230">
        <v>0</v>
      </c>
      <c r="AB775" s="243">
        <f t="shared" si="53"/>
        <v>0</v>
      </c>
      <c r="AC775" s="230">
        <f t="shared" si="53"/>
        <v>0</v>
      </c>
      <c r="AD775" s="230">
        <f t="shared" si="53"/>
        <v>0</v>
      </c>
      <c r="AE775" s="230">
        <f t="shared" si="53"/>
        <v>0</v>
      </c>
      <c r="AF775" s="231">
        <f t="shared" si="54"/>
        <v>1</v>
      </c>
    </row>
    <row r="776" spans="2:32" collapsed="1" x14ac:dyDescent="0.25">
      <c r="B776" s="187" t="s">
        <v>355</v>
      </c>
      <c r="C776" s="229">
        <f t="shared" ref="C776:AA776" si="56">C777+C795</f>
        <v>28</v>
      </c>
      <c r="D776" s="230">
        <f t="shared" si="56"/>
        <v>0</v>
      </c>
      <c r="E776" s="230">
        <f t="shared" si="56"/>
        <v>0</v>
      </c>
      <c r="F776" s="230">
        <f t="shared" si="56"/>
        <v>0</v>
      </c>
      <c r="G776" s="242">
        <f t="shared" si="56"/>
        <v>0</v>
      </c>
      <c r="H776" s="243">
        <f t="shared" si="56"/>
        <v>0</v>
      </c>
      <c r="I776" s="230">
        <f t="shared" si="56"/>
        <v>0</v>
      </c>
      <c r="J776" s="230">
        <f t="shared" si="56"/>
        <v>0</v>
      </c>
      <c r="K776" s="242">
        <f t="shared" si="56"/>
        <v>0</v>
      </c>
      <c r="L776" s="243">
        <f t="shared" si="56"/>
        <v>0</v>
      </c>
      <c r="M776" s="230">
        <f t="shared" si="56"/>
        <v>0</v>
      </c>
      <c r="N776" s="230">
        <f t="shared" si="56"/>
        <v>0</v>
      </c>
      <c r="O776" s="242">
        <f t="shared" si="56"/>
        <v>0</v>
      </c>
      <c r="P776" s="243">
        <f t="shared" si="56"/>
        <v>0</v>
      </c>
      <c r="Q776" s="230">
        <f t="shared" si="56"/>
        <v>0</v>
      </c>
      <c r="R776" s="230">
        <f t="shared" si="56"/>
        <v>0</v>
      </c>
      <c r="S776" s="242">
        <f t="shared" si="56"/>
        <v>0</v>
      </c>
      <c r="T776" s="243">
        <f t="shared" si="56"/>
        <v>0</v>
      </c>
      <c r="U776" s="230">
        <f t="shared" si="56"/>
        <v>0</v>
      </c>
      <c r="V776" s="230">
        <f t="shared" si="56"/>
        <v>0</v>
      </c>
      <c r="W776" s="242">
        <f t="shared" si="56"/>
        <v>0</v>
      </c>
      <c r="X776" s="243">
        <f t="shared" si="56"/>
        <v>0</v>
      </c>
      <c r="Y776" s="230">
        <f t="shared" si="56"/>
        <v>0</v>
      </c>
      <c r="Z776" s="230">
        <f t="shared" si="56"/>
        <v>0</v>
      </c>
      <c r="AA776" s="230">
        <f t="shared" si="56"/>
        <v>0</v>
      </c>
      <c r="AB776" s="243">
        <f t="shared" si="53"/>
        <v>0</v>
      </c>
      <c r="AC776" s="230">
        <f t="shared" si="53"/>
        <v>0</v>
      </c>
      <c r="AD776" s="230">
        <f t="shared" si="53"/>
        <v>0</v>
      </c>
      <c r="AE776" s="230">
        <f t="shared" ref="AE776:AE839" si="57">G776+K776+O776+S776+W776+AA776</f>
        <v>0</v>
      </c>
      <c r="AF776" s="229">
        <f t="shared" si="54"/>
        <v>28</v>
      </c>
    </row>
    <row r="777" spans="2:32" x14ac:dyDescent="0.25">
      <c r="B777" s="236" t="s">
        <v>355</v>
      </c>
      <c r="C777" s="237">
        <f t="shared" ref="C777:AA777" si="58">SUM(C778:C794)</f>
        <v>17</v>
      </c>
      <c r="D777" s="230">
        <f t="shared" si="58"/>
        <v>0</v>
      </c>
      <c r="E777" s="230">
        <f t="shared" si="58"/>
        <v>0</v>
      </c>
      <c r="F777" s="230">
        <f t="shared" si="58"/>
        <v>0</v>
      </c>
      <c r="G777" s="242">
        <f t="shared" si="58"/>
        <v>0</v>
      </c>
      <c r="H777" s="243">
        <f t="shared" si="58"/>
        <v>0</v>
      </c>
      <c r="I777" s="230">
        <f t="shared" si="58"/>
        <v>0</v>
      </c>
      <c r="J777" s="230">
        <f t="shared" si="58"/>
        <v>0</v>
      </c>
      <c r="K777" s="242">
        <f t="shared" si="58"/>
        <v>0</v>
      </c>
      <c r="L777" s="243">
        <f t="shared" si="58"/>
        <v>0</v>
      </c>
      <c r="M777" s="230">
        <f t="shared" si="58"/>
        <v>0</v>
      </c>
      <c r="N777" s="230">
        <f t="shared" si="58"/>
        <v>0</v>
      </c>
      <c r="O777" s="242">
        <f t="shared" si="58"/>
        <v>0</v>
      </c>
      <c r="P777" s="243">
        <f t="shared" si="58"/>
        <v>0</v>
      </c>
      <c r="Q777" s="230">
        <f t="shared" si="58"/>
        <v>0</v>
      </c>
      <c r="R777" s="230">
        <f t="shared" si="58"/>
        <v>0</v>
      </c>
      <c r="S777" s="242">
        <f t="shared" si="58"/>
        <v>0</v>
      </c>
      <c r="T777" s="243">
        <f t="shared" si="58"/>
        <v>0</v>
      </c>
      <c r="U777" s="230">
        <f t="shared" si="58"/>
        <v>0</v>
      </c>
      <c r="V777" s="230">
        <f t="shared" si="58"/>
        <v>0</v>
      </c>
      <c r="W777" s="242">
        <f t="shared" si="58"/>
        <v>0</v>
      </c>
      <c r="X777" s="243">
        <f t="shared" si="58"/>
        <v>0</v>
      </c>
      <c r="Y777" s="230">
        <f t="shared" si="58"/>
        <v>0</v>
      </c>
      <c r="Z777" s="230">
        <f t="shared" si="58"/>
        <v>0</v>
      </c>
      <c r="AA777" s="230">
        <f t="shared" si="58"/>
        <v>0</v>
      </c>
      <c r="AB777" s="243">
        <f t="shared" ref="AB777:AE840" si="59">D777+H777+L777+P777+T777+X777</f>
        <v>0</v>
      </c>
      <c r="AC777" s="230">
        <f t="shared" si="59"/>
        <v>0</v>
      </c>
      <c r="AD777" s="230">
        <f t="shared" si="59"/>
        <v>0</v>
      </c>
      <c r="AE777" s="230">
        <f t="shared" si="57"/>
        <v>0</v>
      </c>
      <c r="AF777" s="237">
        <f t="shared" ref="AF777:AF840" si="60">C777+AB777+AC777+AD777+AE777</f>
        <v>17</v>
      </c>
    </row>
    <row r="778" spans="2:32" hidden="1" outlineLevel="1" x14ac:dyDescent="0.25">
      <c r="B778" s="232" t="s">
        <v>1126</v>
      </c>
      <c r="C778" s="231">
        <v>1</v>
      </c>
      <c r="D778" s="230">
        <v>0</v>
      </c>
      <c r="E778" s="230">
        <v>0</v>
      </c>
      <c r="F778" s="230">
        <v>0</v>
      </c>
      <c r="G778" s="242">
        <v>0</v>
      </c>
      <c r="H778" s="243">
        <v>0</v>
      </c>
      <c r="I778" s="230">
        <v>0</v>
      </c>
      <c r="J778" s="230">
        <v>0</v>
      </c>
      <c r="K778" s="242">
        <v>0</v>
      </c>
      <c r="L778" s="243">
        <v>0</v>
      </c>
      <c r="M778" s="230">
        <v>0</v>
      </c>
      <c r="N778" s="230">
        <v>0</v>
      </c>
      <c r="O778" s="242">
        <v>0</v>
      </c>
      <c r="P778" s="243">
        <v>0</v>
      </c>
      <c r="Q778" s="230">
        <v>0</v>
      </c>
      <c r="R778" s="230">
        <v>0</v>
      </c>
      <c r="S778" s="242">
        <v>0</v>
      </c>
      <c r="T778" s="243">
        <v>0</v>
      </c>
      <c r="U778" s="230">
        <v>0</v>
      </c>
      <c r="V778" s="230">
        <v>0</v>
      </c>
      <c r="W778" s="242">
        <v>0</v>
      </c>
      <c r="X778" s="243">
        <v>0</v>
      </c>
      <c r="Y778" s="230">
        <v>0</v>
      </c>
      <c r="Z778" s="230">
        <v>0</v>
      </c>
      <c r="AA778" s="230">
        <v>0</v>
      </c>
      <c r="AB778" s="243">
        <f t="shared" si="59"/>
        <v>0</v>
      </c>
      <c r="AC778" s="230">
        <f t="shared" si="59"/>
        <v>0</v>
      </c>
      <c r="AD778" s="230">
        <f t="shared" si="59"/>
        <v>0</v>
      </c>
      <c r="AE778" s="230">
        <f t="shared" si="57"/>
        <v>0</v>
      </c>
      <c r="AF778" s="231">
        <f t="shared" si="60"/>
        <v>1</v>
      </c>
    </row>
    <row r="779" spans="2:32" hidden="1" outlineLevel="1" x14ac:dyDescent="0.25">
      <c r="B779" s="232" t="s">
        <v>1127</v>
      </c>
      <c r="C779" s="231">
        <v>1</v>
      </c>
      <c r="D779" s="230">
        <v>0</v>
      </c>
      <c r="E779" s="230">
        <v>0</v>
      </c>
      <c r="F779" s="230">
        <v>0</v>
      </c>
      <c r="G779" s="242">
        <v>0</v>
      </c>
      <c r="H779" s="243">
        <v>0</v>
      </c>
      <c r="I779" s="230">
        <v>0</v>
      </c>
      <c r="J779" s="230">
        <v>0</v>
      </c>
      <c r="K779" s="242">
        <v>0</v>
      </c>
      <c r="L779" s="243">
        <v>0</v>
      </c>
      <c r="M779" s="230">
        <v>0</v>
      </c>
      <c r="N779" s="230">
        <v>0</v>
      </c>
      <c r="O779" s="242">
        <v>0</v>
      </c>
      <c r="P779" s="243">
        <v>0</v>
      </c>
      <c r="Q779" s="230">
        <v>0</v>
      </c>
      <c r="R779" s="230">
        <v>0</v>
      </c>
      <c r="S779" s="242">
        <v>0</v>
      </c>
      <c r="T779" s="243">
        <v>0</v>
      </c>
      <c r="U779" s="230">
        <v>0</v>
      </c>
      <c r="V779" s="230">
        <v>0</v>
      </c>
      <c r="W779" s="242">
        <v>0</v>
      </c>
      <c r="X779" s="243">
        <v>0</v>
      </c>
      <c r="Y779" s="230">
        <v>0</v>
      </c>
      <c r="Z779" s="230">
        <v>0</v>
      </c>
      <c r="AA779" s="230">
        <v>0</v>
      </c>
      <c r="AB779" s="243">
        <f t="shared" si="59"/>
        <v>0</v>
      </c>
      <c r="AC779" s="230">
        <f t="shared" si="59"/>
        <v>0</v>
      </c>
      <c r="AD779" s="230">
        <f t="shared" si="59"/>
        <v>0</v>
      </c>
      <c r="AE779" s="230">
        <f t="shared" si="57"/>
        <v>0</v>
      </c>
      <c r="AF779" s="231">
        <f t="shared" si="60"/>
        <v>1</v>
      </c>
    </row>
    <row r="780" spans="2:32" hidden="1" outlineLevel="1" x14ac:dyDescent="0.25">
      <c r="B780" s="232" t="s">
        <v>1128</v>
      </c>
      <c r="C780" s="231">
        <v>1</v>
      </c>
      <c r="D780" s="230">
        <v>0</v>
      </c>
      <c r="E780" s="230">
        <v>0</v>
      </c>
      <c r="F780" s="230">
        <v>0</v>
      </c>
      <c r="G780" s="242">
        <v>0</v>
      </c>
      <c r="H780" s="243">
        <v>0</v>
      </c>
      <c r="I780" s="230">
        <v>0</v>
      </c>
      <c r="J780" s="230">
        <v>0</v>
      </c>
      <c r="K780" s="242">
        <v>0</v>
      </c>
      <c r="L780" s="243">
        <v>0</v>
      </c>
      <c r="M780" s="230">
        <v>0</v>
      </c>
      <c r="N780" s="230">
        <v>0</v>
      </c>
      <c r="O780" s="242">
        <v>0</v>
      </c>
      <c r="P780" s="243">
        <v>0</v>
      </c>
      <c r="Q780" s="230">
        <v>0</v>
      </c>
      <c r="R780" s="230">
        <v>0</v>
      </c>
      <c r="S780" s="242">
        <v>0</v>
      </c>
      <c r="T780" s="243">
        <v>0</v>
      </c>
      <c r="U780" s="230">
        <v>0</v>
      </c>
      <c r="V780" s="230">
        <v>0</v>
      </c>
      <c r="W780" s="242">
        <v>0</v>
      </c>
      <c r="X780" s="243">
        <v>0</v>
      </c>
      <c r="Y780" s="230">
        <v>0</v>
      </c>
      <c r="Z780" s="230">
        <v>0</v>
      </c>
      <c r="AA780" s="230">
        <v>0</v>
      </c>
      <c r="AB780" s="243">
        <f t="shared" si="59"/>
        <v>0</v>
      </c>
      <c r="AC780" s="230">
        <f t="shared" si="59"/>
        <v>0</v>
      </c>
      <c r="AD780" s="230">
        <f t="shared" si="59"/>
        <v>0</v>
      </c>
      <c r="AE780" s="230">
        <f t="shared" si="57"/>
        <v>0</v>
      </c>
      <c r="AF780" s="231">
        <f t="shared" si="60"/>
        <v>1</v>
      </c>
    </row>
    <row r="781" spans="2:32" hidden="1" outlineLevel="1" x14ac:dyDescent="0.25">
      <c r="B781" s="232" t="s">
        <v>1129</v>
      </c>
      <c r="C781" s="231">
        <v>1</v>
      </c>
      <c r="D781" s="230">
        <v>0</v>
      </c>
      <c r="E781" s="230">
        <v>0</v>
      </c>
      <c r="F781" s="230">
        <v>0</v>
      </c>
      <c r="G781" s="242">
        <v>0</v>
      </c>
      <c r="H781" s="243">
        <v>0</v>
      </c>
      <c r="I781" s="230">
        <v>0</v>
      </c>
      <c r="J781" s="230">
        <v>0</v>
      </c>
      <c r="K781" s="242">
        <v>0</v>
      </c>
      <c r="L781" s="243">
        <v>0</v>
      </c>
      <c r="M781" s="230">
        <v>0</v>
      </c>
      <c r="N781" s="230">
        <v>0</v>
      </c>
      <c r="O781" s="242">
        <v>0</v>
      </c>
      <c r="P781" s="243">
        <v>0</v>
      </c>
      <c r="Q781" s="230">
        <v>0</v>
      </c>
      <c r="R781" s="230">
        <v>0</v>
      </c>
      <c r="S781" s="242">
        <v>0</v>
      </c>
      <c r="T781" s="243">
        <v>0</v>
      </c>
      <c r="U781" s="230">
        <v>0</v>
      </c>
      <c r="V781" s="230">
        <v>0</v>
      </c>
      <c r="W781" s="242">
        <v>0</v>
      </c>
      <c r="X781" s="243">
        <v>0</v>
      </c>
      <c r="Y781" s="230">
        <v>0</v>
      </c>
      <c r="Z781" s="230">
        <v>0</v>
      </c>
      <c r="AA781" s="230">
        <v>0</v>
      </c>
      <c r="AB781" s="243">
        <f t="shared" si="59"/>
        <v>0</v>
      </c>
      <c r="AC781" s="230">
        <f t="shared" si="59"/>
        <v>0</v>
      </c>
      <c r="AD781" s="230">
        <f t="shared" si="59"/>
        <v>0</v>
      </c>
      <c r="AE781" s="230">
        <f t="shared" si="57"/>
        <v>0</v>
      </c>
      <c r="AF781" s="231">
        <f t="shared" si="60"/>
        <v>1</v>
      </c>
    </row>
    <row r="782" spans="2:32" hidden="1" outlineLevel="1" x14ac:dyDescent="0.25">
      <c r="B782" s="232" t="s">
        <v>1130</v>
      </c>
      <c r="C782" s="231">
        <v>1</v>
      </c>
      <c r="D782" s="230">
        <v>0</v>
      </c>
      <c r="E782" s="230">
        <v>0</v>
      </c>
      <c r="F782" s="230">
        <v>0</v>
      </c>
      <c r="G782" s="242">
        <v>0</v>
      </c>
      <c r="H782" s="243">
        <v>0</v>
      </c>
      <c r="I782" s="230">
        <v>0</v>
      </c>
      <c r="J782" s="230">
        <v>0</v>
      </c>
      <c r="K782" s="242">
        <v>0</v>
      </c>
      <c r="L782" s="243">
        <v>0</v>
      </c>
      <c r="M782" s="230">
        <v>0</v>
      </c>
      <c r="N782" s="230">
        <v>0</v>
      </c>
      <c r="O782" s="242">
        <v>0</v>
      </c>
      <c r="P782" s="243">
        <v>0</v>
      </c>
      <c r="Q782" s="230">
        <v>0</v>
      </c>
      <c r="R782" s="230">
        <v>0</v>
      </c>
      <c r="S782" s="242">
        <v>0</v>
      </c>
      <c r="T782" s="243">
        <v>0</v>
      </c>
      <c r="U782" s="230">
        <v>0</v>
      </c>
      <c r="V782" s="230">
        <v>0</v>
      </c>
      <c r="W782" s="242">
        <v>0</v>
      </c>
      <c r="X782" s="243">
        <v>0</v>
      </c>
      <c r="Y782" s="230">
        <v>0</v>
      </c>
      <c r="Z782" s="230">
        <v>0</v>
      </c>
      <c r="AA782" s="230">
        <v>0</v>
      </c>
      <c r="AB782" s="243">
        <f t="shared" si="59"/>
        <v>0</v>
      </c>
      <c r="AC782" s="230">
        <f t="shared" si="59"/>
        <v>0</v>
      </c>
      <c r="AD782" s="230">
        <f t="shared" si="59"/>
        <v>0</v>
      </c>
      <c r="AE782" s="230">
        <f t="shared" si="57"/>
        <v>0</v>
      </c>
      <c r="AF782" s="231">
        <f t="shared" si="60"/>
        <v>1</v>
      </c>
    </row>
    <row r="783" spans="2:32" hidden="1" outlineLevel="1" x14ac:dyDescent="0.25">
      <c r="B783" s="232" t="s">
        <v>1131</v>
      </c>
      <c r="C783" s="231">
        <v>1</v>
      </c>
      <c r="D783" s="230">
        <v>0</v>
      </c>
      <c r="E783" s="230">
        <v>0</v>
      </c>
      <c r="F783" s="230">
        <v>0</v>
      </c>
      <c r="G783" s="242">
        <v>0</v>
      </c>
      <c r="H783" s="243">
        <v>0</v>
      </c>
      <c r="I783" s="230">
        <v>0</v>
      </c>
      <c r="J783" s="230">
        <v>0</v>
      </c>
      <c r="K783" s="242">
        <v>0</v>
      </c>
      <c r="L783" s="243">
        <v>0</v>
      </c>
      <c r="M783" s="230">
        <v>0</v>
      </c>
      <c r="N783" s="230">
        <v>0</v>
      </c>
      <c r="O783" s="242">
        <v>0</v>
      </c>
      <c r="P783" s="243">
        <v>0</v>
      </c>
      <c r="Q783" s="230">
        <v>0</v>
      </c>
      <c r="R783" s="230">
        <v>0</v>
      </c>
      <c r="S783" s="242">
        <v>0</v>
      </c>
      <c r="T783" s="243">
        <v>0</v>
      </c>
      <c r="U783" s="230">
        <v>0</v>
      </c>
      <c r="V783" s="230">
        <v>0</v>
      </c>
      <c r="W783" s="242">
        <v>0</v>
      </c>
      <c r="X783" s="243">
        <v>0</v>
      </c>
      <c r="Y783" s="230">
        <v>0</v>
      </c>
      <c r="Z783" s="230">
        <v>0</v>
      </c>
      <c r="AA783" s="230">
        <v>0</v>
      </c>
      <c r="AB783" s="243">
        <f t="shared" si="59"/>
        <v>0</v>
      </c>
      <c r="AC783" s="230">
        <f t="shared" si="59"/>
        <v>0</v>
      </c>
      <c r="AD783" s="230">
        <f t="shared" si="59"/>
        <v>0</v>
      </c>
      <c r="AE783" s="230">
        <f t="shared" si="57"/>
        <v>0</v>
      </c>
      <c r="AF783" s="231">
        <f t="shared" si="60"/>
        <v>1</v>
      </c>
    </row>
    <row r="784" spans="2:32" hidden="1" outlineLevel="1" x14ac:dyDescent="0.25">
      <c r="B784" s="232" t="s">
        <v>1132</v>
      </c>
      <c r="C784" s="231">
        <v>1</v>
      </c>
      <c r="D784" s="230">
        <v>0</v>
      </c>
      <c r="E784" s="230">
        <v>0</v>
      </c>
      <c r="F784" s="230">
        <v>0</v>
      </c>
      <c r="G784" s="242">
        <v>0</v>
      </c>
      <c r="H784" s="243">
        <v>0</v>
      </c>
      <c r="I784" s="230">
        <v>0</v>
      </c>
      <c r="J784" s="230">
        <v>0</v>
      </c>
      <c r="K784" s="242">
        <v>0</v>
      </c>
      <c r="L784" s="243">
        <v>0</v>
      </c>
      <c r="M784" s="230">
        <v>0</v>
      </c>
      <c r="N784" s="230">
        <v>0</v>
      </c>
      <c r="O784" s="242">
        <v>0</v>
      </c>
      <c r="P784" s="243">
        <v>0</v>
      </c>
      <c r="Q784" s="230">
        <v>0</v>
      </c>
      <c r="R784" s="230">
        <v>0</v>
      </c>
      <c r="S784" s="242">
        <v>0</v>
      </c>
      <c r="T784" s="243">
        <v>0</v>
      </c>
      <c r="U784" s="230">
        <v>0</v>
      </c>
      <c r="V784" s="230">
        <v>0</v>
      </c>
      <c r="W784" s="242">
        <v>0</v>
      </c>
      <c r="X784" s="243">
        <v>0</v>
      </c>
      <c r="Y784" s="230">
        <v>0</v>
      </c>
      <c r="Z784" s="230">
        <v>0</v>
      </c>
      <c r="AA784" s="230">
        <v>0</v>
      </c>
      <c r="AB784" s="243">
        <f t="shared" si="59"/>
        <v>0</v>
      </c>
      <c r="AC784" s="230">
        <f t="shared" si="59"/>
        <v>0</v>
      </c>
      <c r="AD784" s="230">
        <f t="shared" si="59"/>
        <v>0</v>
      </c>
      <c r="AE784" s="230">
        <f t="shared" si="57"/>
        <v>0</v>
      </c>
      <c r="AF784" s="231">
        <f t="shared" si="60"/>
        <v>1</v>
      </c>
    </row>
    <row r="785" spans="2:32" hidden="1" outlineLevel="1" x14ac:dyDescent="0.25">
      <c r="B785" s="232" t="s">
        <v>1133</v>
      </c>
      <c r="C785" s="231">
        <v>1</v>
      </c>
      <c r="D785" s="230">
        <v>0</v>
      </c>
      <c r="E785" s="230">
        <v>0</v>
      </c>
      <c r="F785" s="230">
        <v>0</v>
      </c>
      <c r="G785" s="242">
        <v>0</v>
      </c>
      <c r="H785" s="243">
        <v>0</v>
      </c>
      <c r="I785" s="230">
        <v>0</v>
      </c>
      <c r="J785" s="230">
        <v>0</v>
      </c>
      <c r="K785" s="242">
        <v>0</v>
      </c>
      <c r="L785" s="243">
        <v>0</v>
      </c>
      <c r="M785" s="230">
        <v>0</v>
      </c>
      <c r="N785" s="230">
        <v>0</v>
      </c>
      <c r="O785" s="242">
        <v>0</v>
      </c>
      <c r="P785" s="243">
        <v>0</v>
      </c>
      <c r="Q785" s="230">
        <v>0</v>
      </c>
      <c r="R785" s="230">
        <v>0</v>
      </c>
      <c r="S785" s="242">
        <v>0</v>
      </c>
      <c r="T785" s="243">
        <v>0</v>
      </c>
      <c r="U785" s="230">
        <v>0</v>
      </c>
      <c r="V785" s="230">
        <v>0</v>
      </c>
      <c r="W785" s="242">
        <v>0</v>
      </c>
      <c r="X785" s="243">
        <v>0</v>
      </c>
      <c r="Y785" s="230">
        <v>0</v>
      </c>
      <c r="Z785" s="230">
        <v>0</v>
      </c>
      <c r="AA785" s="230">
        <v>0</v>
      </c>
      <c r="AB785" s="243">
        <f t="shared" si="59"/>
        <v>0</v>
      </c>
      <c r="AC785" s="230">
        <f t="shared" si="59"/>
        <v>0</v>
      </c>
      <c r="AD785" s="230">
        <f t="shared" si="59"/>
        <v>0</v>
      </c>
      <c r="AE785" s="230">
        <f t="shared" si="57"/>
        <v>0</v>
      </c>
      <c r="AF785" s="231">
        <f t="shared" si="60"/>
        <v>1</v>
      </c>
    </row>
    <row r="786" spans="2:32" hidden="1" outlineLevel="1" x14ac:dyDescent="0.25">
      <c r="B786" s="232" t="s">
        <v>1134</v>
      </c>
      <c r="C786" s="231">
        <v>1</v>
      </c>
      <c r="D786" s="230">
        <v>0</v>
      </c>
      <c r="E786" s="230">
        <v>0</v>
      </c>
      <c r="F786" s="230">
        <v>0</v>
      </c>
      <c r="G786" s="242">
        <v>0</v>
      </c>
      <c r="H786" s="243">
        <v>0</v>
      </c>
      <c r="I786" s="230">
        <v>0</v>
      </c>
      <c r="J786" s="230">
        <v>0</v>
      </c>
      <c r="K786" s="242">
        <v>0</v>
      </c>
      <c r="L786" s="243">
        <v>0</v>
      </c>
      <c r="M786" s="230">
        <v>0</v>
      </c>
      <c r="N786" s="230">
        <v>0</v>
      </c>
      <c r="O786" s="242">
        <v>0</v>
      </c>
      <c r="P786" s="243">
        <v>0</v>
      </c>
      <c r="Q786" s="230">
        <v>0</v>
      </c>
      <c r="R786" s="230">
        <v>0</v>
      </c>
      <c r="S786" s="242">
        <v>0</v>
      </c>
      <c r="T786" s="243">
        <v>0</v>
      </c>
      <c r="U786" s="230">
        <v>0</v>
      </c>
      <c r="V786" s="230">
        <v>0</v>
      </c>
      <c r="W786" s="242">
        <v>0</v>
      </c>
      <c r="X786" s="243">
        <v>0</v>
      </c>
      <c r="Y786" s="230">
        <v>0</v>
      </c>
      <c r="Z786" s="230">
        <v>0</v>
      </c>
      <c r="AA786" s="230">
        <v>0</v>
      </c>
      <c r="AB786" s="243">
        <f t="shared" si="59"/>
        <v>0</v>
      </c>
      <c r="AC786" s="230">
        <f t="shared" si="59"/>
        <v>0</v>
      </c>
      <c r="AD786" s="230">
        <f t="shared" si="59"/>
        <v>0</v>
      </c>
      <c r="AE786" s="230">
        <f t="shared" si="57"/>
        <v>0</v>
      </c>
      <c r="AF786" s="231">
        <f t="shared" si="60"/>
        <v>1</v>
      </c>
    </row>
    <row r="787" spans="2:32" hidden="1" outlineLevel="1" x14ac:dyDescent="0.25">
      <c r="B787" s="232" t="s">
        <v>1135</v>
      </c>
      <c r="C787" s="231">
        <v>1</v>
      </c>
      <c r="D787" s="230">
        <v>0</v>
      </c>
      <c r="E787" s="230">
        <v>0</v>
      </c>
      <c r="F787" s="230">
        <v>0</v>
      </c>
      <c r="G787" s="242">
        <v>0</v>
      </c>
      <c r="H787" s="243">
        <v>0</v>
      </c>
      <c r="I787" s="230">
        <v>0</v>
      </c>
      <c r="J787" s="230">
        <v>0</v>
      </c>
      <c r="K787" s="242">
        <v>0</v>
      </c>
      <c r="L787" s="243">
        <v>0</v>
      </c>
      <c r="M787" s="230">
        <v>0</v>
      </c>
      <c r="N787" s="230">
        <v>0</v>
      </c>
      <c r="O787" s="242">
        <v>0</v>
      </c>
      <c r="P787" s="243">
        <v>0</v>
      </c>
      <c r="Q787" s="230">
        <v>0</v>
      </c>
      <c r="R787" s="230">
        <v>0</v>
      </c>
      <c r="S787" s="242">
        <v>0</v>
      </c>
      <c r="T787" s="243">
        <v>0</v>
      </c>
      <c r="U787" s="230">
        <v>0</v>
      </c>
      <c r="V787" s="230">
        <v>0</v>
      </c>
      <c r="W787" s="242">
        <v>0</v>
      </c>
      <c r="X787" s="243">
        <v>0</v>
      </c>
      <c r="Y787" s="230">
        <v>0</v>
      </c>
      <c r="Z787" s="230">
        <v>0</v>
      </c>
      <c r="AA787" s="230">
        <v>0</v>
      </c>
      <c r="AB787" s="243">
        <f t="shared" si="59"/>
        <v>0</v>
      </c>
      <c r="AC787" s="230">
        <f t="shared" si="59"/>
        <v>0</v>
      </c>
      <c r="AD787" s="230">
        <f t="shared" si="59"/>
        <v>0</v>
      </c>
      <c r="AE787" s="230">
        <f t="shared" si="57"/>
        <v>0</v>
      </c>
      <c r="AF787" s="231">
        <f t="shared" si="60"/>
        <v>1</v>
      </c>
    </row>
    <row r="788" spans="2:32" hidden="1" outlineLevel="1" x14ac:dyDescent="0.25">
      <c r="B788" s="232" t="s">
        <v>1136</v>
      </c>
      <c r="C788" s="231">
        <v>1</v>
      </c>
      <c r="D788" s="230">
        <v>0</v>
      </c>
      <c r="E788" s="230">
        <v>0</v>
      </c>
      <c r="F788" s="230">
        <v>0</v>
      </c>
      <c r="G788" s="242">
        <v>0</v>
      </c>
      <c r="H788" s="243">
        <v>0</v>
      </c>
      <c r="I788" s="230">
        <v>0</v>
      </c>
      <c r="J788" s="230">
        <v>0</v>
      </c>
      <c r="K788" s="242">
        <v>0</v>
      </c>
      <c r="L788" s="243">
        <v>0</v>
      </c>
      <c r="M788" s="230">
        <v>0</v>
      </c>
      <c r="N788" s="230">
        <v>0</v>
      </c>
      <c r="O788" s="242">
        <v>0</v>
      </c>
      <c r="P788" s="243">
        <v>0</v>
      </c>
      <c r="Q788" s="230">
        <v>0</v>
      </c>
      <c r="R788" s="230">
        <v>0</v>
      </c>
      <c r="S788" s="242">
        <v>0</v>
      </c>
      <c r="T788" s="243">
        <v>0</v>
      </c>
      <c r="U788" s="230">
        <v>0</v>
      </c>
      <c r="V788" s="230">
        <v>0</v>
      </c>
      <c r="W788" s="242">
        <v>0</v>
      </c>
      <c r="X788" s="243">
        <v>0</v>
      </c>
      <c r="Y788" s="230">
        <v>0</v>
      </c>
      <c r="Z788" s="230">
        <v>0</v>
      </c>
      <c r="AA788" s="230">
        <v>0</v>
      </c>
      <c r="AB788" s="243">
        <f t="shared" si="59"/>
        <v>0</v>
      </c>
      <c r="AC788" s="230">
        <f t="shared" si="59"/>
        <v>0</v>
      </c>
      <c r="AD788" s="230">
        <f t="shared" si="59"/>
        <v>0</v>
      </c>
      <c r="AE788" s="230">
        <f t="shared" si="57"/>
        <v>0</v>
      </c>
      <c r="AF788" s="231">
        <f t="shared" si="60"/>
        <v>1</v>
      </c>
    </row>
    <row r="789" spans="2:32" hidden="1" outlineLevel="1" x14ac:dyDescent="0.25">
      <c r="B789" s="232" t="s">
        <v>1137</v>
      </c>
      <c r="C789" s="231">
        <v>1</v>
      </c>
      <c r="D789" s="230">
        <v>0</v>
      </c>
      <c r="E789" s="230">
        <v>0</v>
      </c>
      <c r="F789" s="230">
        <v>0</v>
      </c>
      <c r="G789" s="242">
        <v>0</v>
      </c>
      <c r="H789" s="243">
        <v>0</v>
      </c>
      <c r="I789" s="230">
        <v>0</v>
      </c>
      <c r="J789" s="230">
        <v>0</v>
      </c>
      <c r="K789" s="242">
        <v>0</v>
      </c>
      <c r="L789" s="243">
        <v>0</v>
      </c>
      <c r="M789" s="230">
        <v>0</v>
      </c>
      <c r="N789" s="230">
        <v>0</v>
      </c>
      <c r="O789" s="242">
        <v>0</v>
      </c>
      <c r="P789" s="243">
        <v>0</v>
      </c>
      <c r="Q789" s="230">
        <v>0</v>
      </c>
      <c r="R789" s="230">
        <v>0</v>
      </c>
      <c r="S789" s="242">
        <v>0</v>
      </c>
      <c r="T789" s="243">
        <v>0</v>
      </c>
      <c r="U789" s="230">
        <v>0</v>
      </c>
      <c r="V789" s="230">
        <v>0</v>
      </c>
      <c r="W789" s="242">
        <v>0</v>
      </c>
      <c r="X789" s="243">
        <v>0</v>
      </c>
      <c r="Y789" s="230">
        <v>0</v>
      </c>
      <c r="Z789" s="230">
        <v>0</v>
      </c>
      <c r="AA789" s="230">
        <v>0</v>
      </c>
      <c r="AB789" s="243">
        <f t="shared" si="59"/>
        <v>0</v>
      </c>
      <c r="AC789" s="230">
        <f t="shared" si="59"/>
        <v>0</v>
      </c>
      <c r="AD789" s="230">
        <f t="shared" si="59"/>
        <v>0</v>
      </c>
      <c r="AE789" s="230">
        <f t="shared" si="57"/>
        <v>0</v>
      </c>
      <c r="AF789" s="231">
        <f t="shared" si="60"/>
        <v>1</v>
      </c>
    </row>
    <row r="790" spans="2:32" hidden="1" outlineLevel="1" x14ac:dyDescent="0.25">
      <c r="B790" s="232" t="s">
        <v>1138</v>
      </c>
      <c r="C790" s="231">
        <v>1</v>
      </c>
      <c r="D790" s="230">
        <v>0</v>
      </c>
      <c r="E790" s="230">
        <v>0</v>
      </c>
      <c r="F790" s="230">
        <v>0</v>
      </c>
      <c r="G790" s="242">
        <v>0</v>
      </c>
      <c r="H790" s="243">
        <v>0</v>
      </c>
      <c r="I790" s="230">
        <v>0</v>
      </c>
      <c r="J790" s="230">
        <v>0</v>
      </c>
      <c r="K790" s="242">
        <v>0</v>
      </c>
      <c r="L790" s="243">
        <v>0</v>
      </c>
      <c r="M790" s="230">
        <v>0</v>
      </c>
      <c r="N790" s="230">
        <v>0</v>
      </c>
      <c r="O790" s="242">
        <v>0</v>
      </c>
      <c r="P790" s="243">
        <v>0</v>
      </c>
      <c r="Q790" s="230">
        <v>0</v>
      </c>
      <c r="R790" s="230">
        <v>0</v>
      </c>
      <c r="S790" s="242">
        <v>0</v>
      </c>
      <c r="T790" s="243">
        <v>0</v>
      </c>
      <c r="U790" s="230">
        <v>0</v>
      </c>
      <c r="V790" s="230">
        <v>0</v>
      </c>
      <c r="W790" s="242">
        <v>0</v>
      </c>
      <c r="X790" s="243">
        <v>0</v>
      </c>
      <c r="Y790" s="230">
        <v>0</v>
      </c>
      <c r="Z790" s="230">
        <v>0</v>
      </c>
      <c r="AA790" s="230">
        <v>0</v>
      </c>
      <c r="AB790" s="243">
        <f t="shared" si="59"/>
        <v>0</v>
      </c>
      <c r="AC790" s="230">
        <f t="shared" si="59"/>
        <v>0</v>
      </c>
      <c r="AD790" s="230">
        <f t="shared" si="59"/>
        <v>0</v>
      </c>
      <c r="AE790" s="230">
        <f t="shared" si="57"/>
        <v>0</v>
      </c>
      <c r="AF790" s="231">
        <f t="shared" si="60"/>
        <v>1</v>
      </c>
    </row>
    <row r="791" spans="2:32" hidden="1" outlineLevel="1" x14ac:dyDescent="0.25">
      <c r="B791" s="232" t="s">
        <v>1139</v>
      </c>
      <c r="C791" s="231">
        <v>1</v>
      </c>
      <c r="D791" s="230">
        <v>0</v>
      </c>
      <c r="E791" s="230">
        <v>0</v>
      </c>
      <c r="F791" s="230">
        <v>0</v>
      </c>
      <c r="G791" s="242">
        <v>0</v>
      </c>
      <c r="H791" s="243">
        <v>0</v>
      </c>
      <c r="I791" s="230">
        <v>0</v>
      </c>
      <c r="J791" s="230">
        <v>0</v>
      </c>
      <c r="K791" s="242">
        <v>0</v>
      </c>
      <c r="L791" s="243">
        <v>0</v>
      </c>
      <c r="M791" s="230">
        <v>0</v>
      </c>
      <c r="N791" s="230">
        <v>0</v>
      </c>
      <c r="O791" s="242">
        <v>0</v>
      </c>
      <c r="P791" s="243">
        <v>0</v>
      </c>
      <c r="Q791" s="230">
        <v>0</v>
      </c>
      <c r="R791" s="230">
        <v>0</v>
      </c>
      <c r="S791" s="242">
        <v>0</v>
      </c>
      <c r="T791" s="243">
        <v>0</v>
      </c>
      <c r="U791" s="230">
        <v>0</v>
      </c>
      <c r="V791" s="230">
        <v>0</v>
      </c>
      <c r="W791" s="242">
        <v>0</v>
      </c>
      <c r="X791" s="243">
        <v>0</v>
      </c>
      <c r="Y791" s="230">
        <v>0</v>
      </c>
      <c r="Z791" s="230">
        <v>0</v>
      </c>
      <c r="AA791" s="230">
        <v>0</v>
      </c>
      <c r="AB791" s="243">
        <f t="shared" si="59"/>
        <v>0</v>
      </c>
      <c r="AC791" s="230">
        <f t="shared" si="59"/>
        <v>0</v>
      </c>
      <c r="AD791" s="230">
        <f t="shared" si="59"/>
        <v>0</v>
      </c>
      <c r="AE791" s="230">
        <f t="shared" si="57"/>
        <v>0</v>
      </c>
      <c r="AF791" s="231">
        <f t="shared" si="60"/>
        <v>1</v>
      </c>
    </row>
    <row r="792" spans="2:32" hidden="1" outlineLevel="1" x14ac:dyDescent="0.25">
      <c r="B792" s="232" t="s">
        <v>1140</v>
      </c>
      <c r="C792" s="231">
        <v>1</v>
      </c>
      <c r="D792" s="230">
        <v>0</v>
      </c>
      <c r="E792" s="230">
        <v>0</v>
      </c>
      <c r="F792" s="230">
        <v>0</v>
      </c>
      <c r="G792" s="242">
        <v>0</v>
      </c>
      <c r="H792" s="243">
        <v>0</v>
      </c>
      <c r="I792" s="230">
        <v>0</v>
      </c>
      <c r="J792" s="230">
        <v>0</v>
      </c>
      <c r="K792" s="242">
        <v>0</v>
      </c>
      <c r="L792" s="243">
        <v>0</v>
      </c>
      <c r="M792" s="230">
        <v>0</v>
      </c>
      <c r="N792" s="230">
        <v>0</v>
      </c>
      <c r="O792" s="242">
        <v>0</v>
      </c>
      <c r="P792" s="243">
        <v>0</v>
      </c>
      <c r="Q792" s="230">
        <v>0</v>
      </c>
      <c r="R792" s="230">
        <v>0</v>
      </c>
      <c r="S792" s="242">
        <v>0</v>
      </c>
      <c r="T792" s="243">
        <v>0</v>
      </c>
      <c r="U792" s="230">
        <v>0</v>
      </c>
      <c r="V792" s="230">
        <v>0</v>
      </c>
      <c r="W792" s="242">
        <v>0</v>
      </c>
      <c r="X792" s="243">
        <v>0</v>
      </c>
      <c r="Y792" s="230">
        <v>0</v>
      </c>
      <c r="Z792" s="230">
        <v>0</v>
      </c>
      <c r="AA792" s="230">
        <v>0</v>
      </c>
      <c r="AB792" s="243">
        <f t="shared" si="59"/>
        <v>0</v>
      </c>
      <c r="AC792" s="230">
        <f t="shared" si="59"/>
        <v>0</v>
      </c>
      <c r="AD792" s="230">
        <f t="shared" si="59"/>
        <v>0</v>
      </c>
      <c r="AE792" s="230">
        <f t="shared" si="57"/>
        <v>0</v>
      </c>
      <c r="AF792" s="231">
        <f t="shared" si="60"/>
        <v>1</v>
      </c>
    </row>
    <row r="793" spans="2:32" hidden="1" outlineLevel="1" x14ac:dyDescent="0.25">
      <c r="B793" s="232" t="s">
        <v>1141</v>
      </c>
      <c r="C793" s="231">
        <v>1</v>
      </c>
      <c r="D793" s="230">
        <v>0</v>
      </c>
      <c r="E793" s="230">
        <v>0</v>
      </c>
      <c r="F793" s="230">
        <v>0</v>
      </c>
      <c r="G793" s="242">
        <v>0</v>
      </c>
      <c r="H793" s="243">
        <v>0</v>
      </c>
      <c r="I793" s="230">
        <v>0</v>
      </c>
      <c r="J793" s="230">
        <v>0</v>
      </c>
      <c r="K793" s="242">
        <v>0</v>
      </c>
      <c r="L793" s="243">
        <v>0</v>
      </c>
      <c r="M793" s="230">
        <v>0</v>
      </c>
      <c r="N793" s="230">
        <v>0</v>
      </c>
      <c r="O793" s="242">
        <v>0</v>
      </c>
      <c r="P793" s="243">
        <v>0</v>
      </c>
      <c r="Q793" s="230">
        <v>0</v>
      </c>
      <c r="R793" s="230">
        <v>0</v>
      </c>
      <c r="S793" s="242">
        <v>0</v>
      </c>
      <c r="T793" s="243">
        <v>0</v>
      </c>
      <c r="U793" s="230">
        <v>0</v>
      </c>
      <c r="V793" s="230">
        <v>0</v>
      </c>
      <c r="W793" s="242">
        <v>0</v>
      </c>
      <c r="X793" s="243">
        <v>0</v>
      </c>
      <c r="Y793" s="230">
        <v>0</v>
      </c>
      <c r="Z793" s="230">
        <v>0</v>
      </c>
      <c r="AA793" s="230">
        <v>0</v>
      </c>
      <c r="AB793" s="243">
        <f t="shared" si="59"/>
        <v>0</v>
      </c>
      <c r="AC793" s="230">
        <f t="shared" si="59"/>
        <v>0</v>
      </c>
      <c r="AD793" s="230">
        <f t="shared" si="59"/>
        <v>0</v>
      </c>
      <c r="AE793" s="230">
        <f t="shared" si="57"/>
        <v>0</v>
      </c>
      <c r="AF793" s="231">
        <f t="shared" si="60"/>
        <v>1</v>
      </c>
    </row>
    <row r="794" spans="2:32" hidden="1" outlineLevel="1" x14ac:dyDescent="0.25">
      <c r="B794" s="232" t="s">
        <v>1142</v>
      </c>
      <c r="C794" s="231">
        <v>1</v>
      </c>
      <c r="D794" s="230">
        <v>0</v>
      </c>
      <c r="E794" s="230">
        <v>0</v>
      </c>
      <c r="F794" s="230">
        <v>0</v>
      </c>
      <c r="G794" s="242">
        <v>0</v>
      </c>
      <c r="H794" s="243">
        <v>0</v>
      </c>
      <c r="I794" s="230">
        <v>0</v>
      </c>
      <c r="J794" s="230">
        <v>0</v>
      </c>
      <c r="K794" s="242">
        <v>0</v>
      </c>
      <c r="L794" s="243">
        <v>0</v>
      </c>
      <c r="M794" s="230">
        <v>0</v>
      </c>
      <c r="N794" s="230">
        <v>0</v>
      </c>
      <c r="O794" s="242">
        <v>0</v>
      </c>
      <c r="P794" s="243">
        <v>0</v>
      </c>
      <c r="Q794" s="230">
        <v>0</v>
      </c>
      <c r="R794" s="230">
        <v>0</v>
      </c>
      <c r="S794" s="242">
        <v>0</v>
      </c>
      <c r="T794" s="243">
        <v>0</v>
      </c>
      <c r="U794" s="230">
        <v>0</v>
      </c>
      <c r="V794" s="230">
        <v>0</v>
      </c>
      <c r="W794" s="242">
        <v>0</v>
      </c>
      <c r="X794" s="243">
        <v>0</v>
      </c>
      <c r="Y794" s="230">
        <v>0</v>
      </c>
      <c r="Z794" s="230">
        <v>0</v>
      </c>
      <c r="AA794" s="230">
        <v>0</v>
      </c>
      <c r="AB794" s="243">
        <f t="shared" si="59"/>
        <v>0</v>
      </c>
      <c r="AC794" s="230">
        <f t="shared" si="59"/>
        <v>0</v>
      </c>
      <c r="AD794" s="230">
        <f t="shared" si="59"/>
        <v>0</v>
      </c>
      <c r="AE794" s="230">
        <f t="shared" si="57"/>
        <v>0</v>
      </c>
      <c r="AF794" s="231">
        <f t="shared" si="60"/>
        <v>1</v>
      </c>
    </row>
    <row r="795" spans="2:32" collapsed="1" x14ac:dyDescent="0.25">
      <c r="B795" s="236" t="s">
        <v>351</v>
      </c>
      <c r="C795" s="237">
        <f t="shared" ref="C795:AA795" si="61">SUM(C796:C806)</f>
        <v>11</v>
      </c>
      <c r="D795" s="230">
        <f t="shared" si="61"/>
        <v>0</v>
      </c>
      <c r="E795" s="230">
        <f t="shared" si="61"/>
        <v>0</v>
      </c>
      <c r="F795" s="230">
        <f t="shared" si="61"/>
        <v>0</v>
      </c>
      <c r="G795" s="242">
        <f t="shared" si="61"/>
        <v>0</v>
      </c>
      <c r="H795" s="243">
        <f t="shared" si="61"/>
        <v>0</v>
      </c>
      <c r="I795" s="230">
        <f t="shared" si="61"/>
        <v>0</v>
      </c>
      <c r="J795" s="230">
        <f t="shared" si="61"/>
        <v>0</v>
      </c>
      <c r="K795" s="242">
        <f t="shared" si="61"/>
        <v>0</v>
      </c>
      <c r="L795" s="243">
        <f t="shared" si="61"/>
        <v>0</v>
      </c>
      <c r="M795" s="230">
        <f t="shared" si="61"/>
        <v>0</v>
      </c>
      <c r="N795" s="230">
        <f t="shared" si="61"/>
        <v>0</v>
      </c>
      <c r="O795" s="242">
        <f t="shared" si="61"/>
        <v>0</v>
      </c>
      <c r="P795" s="243">
        <f t="shared" si="61"/>
        <v>0</v>
      </c>
      <c r="Q795" s="230">
        <f t="shared" si="61"/>
        <v>0</v>
      </c>
      <c r="R795" s="230">
        <f t="shared" si="61"/>
        <v>0</v>
      </c>
      <c r="S795" s="242">
        <f t="shared" si="61"/>
        <v>0</v>
      </c>
      <c r="T795" s="243">
        <f t="shared" si="61"/>
        <v>0</v>
      </c>
      <c r="U795" s="230">
        <f t="shared" si="61"/>
        <v>0</v>
      </c>
      <c r="V795" s="230">
        <f t="shared" si="61"/>
        <v>0</v>
      </c>
      <c r="W795" s="242">
        <f t="shared" si="61"/>
        <v>0</v>
      </c>
      <c r="X795" s="243">
        <f t="shared" si="61"/>
        <v>0</v>
      </c>
      <c r="Y795" s="230">
        <f t="shared" si="61"/>
        <v>0</v>
      </c>
      <c r="Z795" s="230">
        <f t="shared" si="61"/>
        <v>0</v>
      </c>
      <c r="AA795" s="230">
        <f t="shared" si="61"/>
        <v>0</v>
      </c>
      <c r="AB795" s="243">
        <f t="shared" si="59"/>
        <v>0</v>
      </c>
      <c r="AC795" s="230">
        <f t="shared" si="59"/>
        <v>0</v>
      </c>
      <c r="AD795" s="230">
        <f t="shared" si="59"/>
        <v>0</v>
      </c>
      <c r="AE795" s="230">
        <f t="shared" si="57"/>
        <v>0</v>
      </c>
      <c r="AF795" s="237">
        <f t="shared" si="60"/>
        <v>11</v>
      </c>
    </row>
    <row r="796" spans="2:32" hidden="1" outlineLevel="1" x14ac:dyDescent="0.25">
      <c r="B796" s="232" t="s">
        <v>1143</v>
      </c>
      <c r="C796" s="231">
        <v>1</v>
      </c>
      <c r="D796" s="230">
        <v>0</v>
      </c>
      <c r="E796" s="230">
        <v>0</v>
      </c>
      <c r="F796" s="230">
        <v>0</v>
      </c>
      <c r="G796" s="242">
        <v>0</v>
      </c>
      <c r="H796" s="243">
        <v>0</v>
      </c>
      <c r="I796" s="230">
        <v>0</v>
      </c>
      <c r="J796" s="230">
        <v>0</v>
      </c>
      <c r="K796" s="242">
        <v>0</v>
      </c>
      <c r="L796" s="243">
        <v>0</v>
      </c>
      <c r="M796" s="230">
        <v>0</v>
      </c>
      <c r="N796" s="230">
        <v>0</v>
      </c>
      <c r="O796" s="242">
        <v>0</v>
      </c>
      <c r="P796" s="243">
        <v>0</v>
      </c>
      <c r="Q796" s="230">
        <v>0</v>
      </c>
      <c r="R796" s="230">
        <v>0</v>
      </c>
      <c r="S796" s="242">
        <v>0</v>
      </c>
      <c r="T796" s="243">
        <v>0</v>
      </c>
      <c r="U796" s="230">
        <v>0</v>
      </c>
      <c r="V796" s="230">
        <v>0</v>
      </c>
      <c r="W796" s="242">
        <v>0</v>
      </c>
      <c r="X796" s="243">
        <v>0</v>
      </c>
      <c r="Y796" s="230">
        <v>0</v>
      </c>
      <c r="Z796" s="230">
        <v>0</v>
      </c>
      <c r="AA796" s="230">
        <v>0</v>
      </c>
      <c r="AB796" s="243">
        <f t="shared" si="59"/>
        <v>0</v>
      </c>
      <c r="AC796" s="230">
        <f t="shared" si="59"/>
        <v>0</v>
      </c>
      <c r="AD796" s="230">
        <f t="shared" si="59"/>
        <v>0</v>
      </c>
      <c r="AE796" s="230">
        <f t="shared" si="57"/>
        <v>0</v>
      </c>
      <c r="AF796" s="231">
        <f t="shared" si="60"/>
        <v>1</v>
      </c>
    </row>
    <row r="797" spans="2:32" hidden="1" outlineLevel="1" x14ac:dyDescent="0.25">
      <c r="B797" s="232" t="s">
        <v>1144</v>
      </c>
      <c r="C797" s="231">
        <v>1</v>
      </c>
      <c r="D797" s="230">
        <v>0</v>
      </c>
      <c r="E797" s="230">
        <v>0</v>
      </c>
      <c r="F797" s="230">
        <v>0</v>
      </c>
      <c r="G797" s="242">
        <v>0</v>
      </c>
      <c r="H797" s="243">
        <v>0</v>
      </c>
      <c r="I797" s="230">
        <v>0</v>
      </c>
      <c r="J797" s="230">
        <v>0</v>
      </c>
      <c r="K797" s="242">
        <v>0</v>
      </c>
      <c r="L797" s="243">
        <v>0</v>
      </c>
      <c r="M797" s="230">
        <v>0</v>
      </c>
      <c r="N797" s="230">
        <v>0</v>
      </c>
      <c r="O797" s="242">
        <v>0</v>
      </c>
      <c r="P797" s="243">
        <v>0</v>
      </c>
      <c r="Q797" s="230">
        <v>0</v>
      </c>
      <c r="R797" s="230">
        <v>0</v>
      </c>
      <c r="S797" s="242">
        <v>0</v>
      </c>
      <c r="T797" s="243">
        <v>0</v>
      </c>
      <c r="U797" s="230">
        <v>0</v>
      </c>
      <c r="V797" s="230">
        <v>0</v>
      </c>
      <c r="W797" s="242">
        <v>0</v>
      </c>
      <c r="X797" s="243">
        <v>0</v>
      </c>
      <c r="Y797" s="230">
        <v>0</v>
      </c>
      <c r="Z797" s="230">
        <v>0</v>
      </c>
      <c r="AA797" s="230">
        <v>0</v>
      </c>
      <c r="AB797" s="243">
        <f t="shared" si="59"/>
        <v>0</v>
      </c>
      <c r="AC797" s="230">
        <f t="shared" si="59"/>
        <v>0</v>
      </c>
      <c r="AD797" s="230">
        <f t="shared" si="59"/>
        <v>0</v>
      </c>
      <c r="AE797" s="230">
        <f t="shared" si="57"/>
        <v>0</v>
      </c>
      <c r="AF797" s="231">
        <f t="shared" si="60"/>
        <v>1</v>
      </c>
    </row>
    <row r="798" spans="2:32" hidden="1" outlineLevel="1" x14ac:dyDescent="0.25">
      <c r="B798" s="232" t="s">
        <v>1145</v>
      </c>
      <c r="C798" s="231">
        <v>1</v>
      </c>
      <c r="D798" s="230">
        <v>0</v>
      </c>
      <c r="E798" s="230">
        <v>0</v>
      </c>
      <c r="F798" s="230">
        <v>0</v>
      </c>
      <c r="G798" s="242">
        <v>0</v>
      </c>
      <c r="H798" s="243">
        <v>0</v>
      </c>
      <c r="I798" s="230">
        <v>0</v>
      </c>
      <c r="J798" s="230">
        <v>0</v>
      </c>
      <c r="K798" s="242">
        <v>0</v>
      </c>
      <c r="L798" s="243">
        <v>0</v>
      </c>
      <c r="M798" s="230">
        <v>0</v>
      </c>
      <c r="N798" s="230">
        <v>0</v>
      </c>
      <c r="O798" s="242">
        <v>0</v>
      </c>
      <c r="P798" s="243">
        <v>0</v>
      </c>
      <c r="Q798" s="230">
        <v>0</v>
      </c>
      <c r="R798" s="230">
        <v>0</v>
      </c>
      <c r="S798" s="242">
        <v>0</v>
      </c>
      <c r="T798" s="243">
        <v>0</v>
      </c>
      <c r="U798" s="230">
        <v>0</v>
      </c>
      <c r="V798" s="230">
        <v>0</v>
      </c>
      <c r="W798" s="242">
        <v>0</v>
      </c>
      <c r="X798" s="243">
        <v>0</v>
      </c>
      <c r="Y798" s="230">
        <v>0</v>
      </c>
      <c r="Z798" s="230">
        <v>0</v>
      </c>
      <c r="AA798" s="230">
        <v>0</v>
      </c>
      <c r="AB798" s="243">
        <f t="shared" si="59"/>
        <v>0</v>
      </c>
      <c r="AC798" s="230">
        <f t="shared" si="59"/>
        <v>0</v>
      </c>
      <c r="AD798" s="230">
        <f t="shared" si="59"/>
        <v>0</v>
      </c>
      <c r="AE798" s="230">
        <f t="shared" si="57"/>
        <v>0</v>
      </c>
      <c r="AF798" s="231">
        <f t="shared" si="60"/>
        <v>1</v>
      </c>
    </row>
    <row r="799" spans="2:32" hidden="1" outlineLevel="1" x14ac:dyDescent="0.25">
      <c r="B799" s="232" t="s">
        <v>1146</v>
      </c>
      <c r="C799" s="231">
        <v>1</v>
      </c>
      <c r="D799" s="230">
        <v>0</v>
      </c>
      <c r="E799" s="230">
        <v>0</v>
      </c>
      <c r="F799" s="230">
        <v>0</v>
      </c>
      <c r="G799" s="242">
        <v>0</v>
      </c>
      <c r="H799" s="243">
        <v>0</v>
      </c>
      <c r="I799" s="230">
        <v>0</v>
      </c>
      <c r="J799" s="230">
        <v>0</v>
      </c>
      <c r="K799" s="242">
        <v>0</v>
      </c>
      <c r="L799" s="243">
        <v>0</v>
      </c>
      <c r="M799" s="230">
        <v>0</v>
      </c>
      <c r="N799" s="230">
        <v>0</v>
      </c>
      <c r="O799" s="242">
        <v>0</v>
      </c>
      <c r="P799" s="243">
        <v>0</v>
      </c>
      <c r="Q799" s="230">
        <v>0</v>
      </c>
      <c r="R799" s="230">
        <v>0</v>
      </c>
      <c r="S799" s="242">
        <v>0</v>
      </c>
      <c r="T799" s="243">
        <v>0</v>
      </c>
      <c r="U799" s="230">
        <v>0</v>
      </c>
      <c r="V799" s="230">
        <v>0</v>
      </c>
      <c r="W799" s="242">
        <v>0</v>
      </c>
      <c r="X799" s="243">
        <v>0</v>
      </c>
      <c r="Y799" s="230">
        <v>0</v>
      </c>
      <c r="Z799" s="230">
        <v>0</v>
      </c>
      <c r="AA799" s="230">
        <v>0</v>
      </c>
      <c r="AB799" s="243">
        <f t="shared" si="59"/>
        <v>0</v>
      </c>
      <c r="AC799" s="230">
        <f t="shared" si="59"/>
        <v>0</v>
      </c>
      <c r="AD799" s="230">
        <f t="shared" si="59"/>
        <v>0</v>
      </c>
      <c r="AE799" s="230">
        <f t="shared" si="57"/>
        <v>0</v>
      </c>
      <c r="AF799" s="231">
        <f t="shared" si="60"/>
        <v>1</v>
      </c>
    </row>
    <row r="800" spans="2:32" hidden="1" outlineLevel="1" x14ac:dyDescent="0.25">
      <c r="B800" s="232" t="s">
        <v>1147</v>
      </c>
      <c r="C800" s="231">
        <v>1</v>
      </c>
      <c r="D800" s="230">
        <v>0</v>
      </c>
      <c r="E800" s="230">
        <v>0</v>
      </c>
      <c r="F800" s="230">
        <v>0</v>
      </c>
      <c r="G800" s="242">
        <v>0</v>
      </c>
      <c r="H800" s="243">
        <v>0</v>
      </c>
      <c r="I800" s="230">
        <v>0</v>
      </c>
      <c r="J800" s="230">
        <v>0</v>
      </c>
      <c r="K800" s="242">
        <v>0</v>
      </c>
      <c r="L800" s="243">
        <v>0</v>
      </c>
      <c r="M800" s="230">
        <v>0</v>
      </c>
      <c r="N800" s="230">
        <v>0</v>
      </c>
      <c r="O800" s="242">
        <v>0</v>
      </c>
      <c r="P800" s="243">
        <v>0</v>
      </c>
      <c r="Q800" s="230">
        <v>0</v>
      </c>
      <c r="R800" s="230">
        <v>0</v>
      </c>
      <c r="S800" s="242">
        <v>0</v>
      </c>
      <c r="T800" s="243">
        <v>0</v>
      </c>
      <c r="U800" s="230">
        <v>0</v>
      </c>
      <c r="V800" s="230">
        <v>0</v>
      </c>
      <c r="W800" s="242">
        <v>0</v>
      </c>
      <c r="X800" s="243">
        <v>0</v>
      </c>
      <c r="Y800" s="230">
        <v>0</v>
      </c>
      <c r="Z800" s="230">
        <v>0</v>
      </c>
      <c r="AA800" s="230">
        <v>0</v>
      </c>
      <c r="AB800" s="243">
        <f t="shared" si="59"/>
        <v>0</v>
      </c>
      <c r="AC800" s="230">
        <f t="shared" si="59"/>
        <v>0</v>
      </c>
      <c r="AD800" s="230">
        <f t="shared" si="59"/>
        <v>0</v>
      </c>
      <c r="AE800" s="230">
        <f t="shared" si="57"/>
        <v>0</v>
      </c>
      <c r="AF800" s="231">
        <f t="shared" si="60"/>
        <v>1</v>
      </c>
    </row>
    <row r="801" spans="2:32" hidden="1" outlineLevel="1" x14ac:dyDescent="0.25">
      <c r="B801" s="232" t="s">
        <v>1148</v>
      </c>
      <c r="C801" s="231">
        <v>1</v>
      </c>
      <c r="D801" s="230">
        <v>0</v>
      </c>
      <c r="E801" s="230">
        <v>0</v>
      </c>
      <c r="F801" s="230">
        <v>0</v>
      </c>
      <c r="G801" s="242">
        <v>0</v>
      </c>
      <c r="H801" s="243">
        <v>0</v>
      </c>
      <c r="I801" s="230">
        <v>0</v>
      </c>
      <c r="J801" s="230">
        <v>0</v>
      </c>
      <c r="K801" s="242">
        <v>0</v>
      </c>
      <c r="L801" s="243">
        <v>0</v>
      </c>
      <c r="M801" s="230">
        <v>0</v>
      </c>
      <c r="N801" s="230">
        <v>0</v>
      </c>
      <c r="O801" s="242">
        <v>0</v>
      </c>
      <c r="P801" s="243">
        <v>0</v>
      </c>
      <c r="Q801" s="230">
        <v>0</v>
      </c>
      <c r="R801" s="230">
        <v>0</v>
      </c>
      <c r="S801" s="242">
        <v>0</v>
      </c>
      <c r="T801" s="243">
        <v>0</v>
      </c>
      <c r="U801" s="230">
        <v>0</v>
      </c>
      <c r="V801" s="230">
        <v>0</v>
      </c>
      <c r="W801" s="242">
        <v>0</v>
      </c>
      <c r="X801" s="243">
        <v>0</v>
      </c>
      <c r="Y801" s="230">
        <v>0</v>
      </c>
      <c r="Z801" s="230">
        <v>0</v>
      </c>
      <c r="AA801" s="230">
        <v>0</v>
      </c>
      <c r="AB801" s="243">
        <f t="shared" si="59"/>
        <v>0</v>
      </c>
      <c r="AC801" s="230">
        <f t="shared" si="59"/>
        <v>0</v>
      </c>
      <c r="AD801" s="230">
        <f t="shared" si="59"/>
        <v>0</v>
      </c>
      <c r="AE801" s="230">
        <f t="shared" si="57"/>
        <v>0</v>
      </c>
      <c r="AF801" s="231">
        <f t="shared" si="60"/>
        <v>1</v>
      </c>
    </row>
    <row r="802" spans="2:32" hidden="1" outlineLevel="1" x14ac:dyDescent="0.25">
      <c r="B802" s="232" t="s">
        <v>1149</v>
      </c>
      <c r="C802" s="231">
        <v>1</v>
      </c>
      <c r="D802" s="230">
        <v>0</v>
      </c>
      <c r="E802" s="230">
        <v>0</v>
      </c>
      <c r="F802" s="230">
        <v>0</v>
      </c>
      <c r="G802" s="242">
        <v>0</v>
      </c>
      <c r="H802" s="243">
        <v>0</v>
      </c>
      <c r="I802" s="230">
        <v>0</v>
      </c>
      <c r="J802" s="230">
        <v>0</v>
      </c>
      <c r="K802" s="242">
        <v>0</v>
      </c>
      <c r="L802" s="243">
        <v>0</v>
      </c>
      <c r="M802" s="230">
        <v>0</v>
      </c>
      <c r="N802" s="230">
        <v>0</v>
      </c>
      <c r="O802" s="242">
        <v>0</v>
      </c>
      <c r="P802" s="243">
        <v>0</v>
      </c>
      <c r="Q802" s="230">
        <v>0</v>
      </c>
      <c r="R802" s="230">
        <v>0</v>
      </c>
      <c r="S802" s="242">
        <v>0</v>
      </c>
      <c r="T802" s="243">
        <v>0</v>
      </c>
      <c r="U802" s="230">
        <v>0</v>
      </c>
      <c r="V802" s="230">
        <v>0</v>
      </c>
      <c r="W802" s="242">
        <v>0</v>
      </c>
      <c r="X802" s="243">
        <v>0</v>
      </c>
      <c r="Y802" s="230">
        <v>0</v>
      </c>
      <c r="Z802" s="230">
        <v>0</v>
      </c>
      <c r="AA802" s="230">
        <v>0</v>
      </c>
      <c r="AB802" s="243">
        <f t="shared" si="59"/>
        <v>0</v>
      </c>
      <c r="AC802" s="230">
        <f t="shared" si="59"/>
        <v>0</v>
      </c>
      <c r="AD802" s="230">
        <f t="shared" si="59"/>
        <v>0</v>
      </c>
      <c r="AE802" s="230">
        <f t="shared" si="57"/>
        <v>0</v>
      </c>
      <c r="AF802" s="231">
        <f t="shared" si="60"/>
        <v>1</v>
      </c>
    </row>
    <row r="803" spans="2:32" hidden="1" outlineLevel="1" x14ac:dyDescent="0.25">
      <c r="B803" s="232" t="s">
        <v>1150</v>
      </c>
      <c r="C803" s="231">
        <v>1</v>
      </c>
      <c r="D803" s="230">
        <v>0</v>
      </c>
      <c r="E803" s="230">
        <v>0</v>
      </c>
      <c r="F803" s="230">
        <v>0</v>
      </c>
      <c r="G803" s="242">
        <v>0</v>
      </c>
      <c r="H803" s="243">
        <v>0</v>
      </c>
      <c r="I803" s="230">
        <v>0</v>
      </c>
      <c r="J803" s="230">
        <v>0</v>
      </c>
      <c r="K803" s="242">
        <v>0</v>
      </c>
      <c r="L803" s="243">
        <v>0</v>
      </c>
      <c r="M803" s="230">
        <v>0</v>
      </c>
      <c r="N803" s="230">
        <v>0</v>
      </c>
      <c r="O803" s="242">
        <v>0</v>
      </c>
      <c r="P803" s="243">
        <v>0</v>
      </c>
      <c r="Q803" s="230">
        <v>0</v>
      </c>
      <c r="R803" s="230">
        <v>0</v>
      </c>
      <c r="S803" s="242">
        <v>0</v>
      </c>
      <c r="T803" s="243">
        <v>0</v>
      </c>
      <c r="U803" s="230">
        <v>0</v>
      </c>
      <c r="V803" s="230">
        <v>0</v>
      </c>
      <c r="W803" s="242">
        <v>0</v>
      </c>
      <c r="X803" s="243">
        <v>0</v>
      </c>
      <c r="Y803" s="230">
        <v>0</v>
      </c>
      <c r="Z803" s="230">
        <v>0</v>
      </c>
      <c r="AA803" s="230">
        <v>0</v>
      </c>
      <c r="AB803" s="243">
        <f t="shared" si="59"/>
        <v>0</v>
      </c>
      <c r="AC803" s="230">
        <f t="shared" si="59"/>
        <v>0</v>
      </c>
      <c r="AD803" s="230">
        <f t="shared" si="59"/>
        <v>0</v>
      </c>
      <c r="AE803" s="230">
        <f t="shared" si="57"/>
        <v>0</v>
      </c>
      <c r="AF803" s="231">
        <f t="shared" si="60"/>
        <v>1</v>
      </c>
    </row>
    <row r="804" spans="2:32" hidden="1" outlineLevel="1" x14ac:dyDescent="0.25">
      <c r="B804" s="232" t="s">
        <v>1151</v>
      </c>
      <c r="C804" s="231">
        <v>1</v>
      </c>
      <c r="D804" s="230">
        <v>0</v>
      </c>
      <c r="E804" s="230">
        <v>0</v>
      </c>
      <c r="F804" s="230">
        <v>0</v>
      </c>
      <c r="G804" s="242">
        <v>0</v>
      </c>
      <c r="H804" s="243">
        <v>0</v>
      </c>
      <c r="I804" s="230">
        <v>0</v>
      </c>
      <c r="J804" s="230">
        <v>0</v>
      </c>
      <c r="K804" s="242">
        <v>0</v>
      </c>
      <c r="L804" s="243">
        <v>0</v>
      </c>
      <c r="M804" s="230">
        <v>0</v>
      </c>
      <c r="N804" s="230">
        <v>0</v>
      </c>
      <c r="O804" s="242">
        <v>0</v>
      </c>
      <c r="P804" s="243">
        <v>0</v>
      </c>
      <c r="Q804" s="230">
        <v>0</v>
      </c>
      <c r="R804" s="230">
        <v>0</v>
      </c>
      <c r="S804" s="242">
        <v>0</v>
      </c>
      <c r="T804" s="243">
        <v>0</v>
      </c>
      <c r="U804" s="230">
        <v>0</v>
      </c>
      <c r="V804" s="230">
        <v>0</v>
      </c>
      <c r="W804" s="242">
        <v>0</v>
      </c>
      <c r="X804" s="243">
        <v>0</v>
      </c>
      <c r="Y804" s="230">
        <v>0</v>
      </c>
      <c r="Z804" s="230">
        <v>0</v>
      </c>
      <c r="AA804" s="230">
        <v>0</v>
      </c>
      <c r="AB804" s="243">
        <f t="shared" si="59"/>
        <v>0</v>
      </c>
      <c r="AC804" s="230">
        <f t="shared" si="59"/>
        <v>0</v>
      </c>
      <c r="AD804" s="230">
        <f t="shared" si="59"/>
        <v>0</v>
      </c>
      <c r="AE804" s="230">
        <f t="shared" si="57"/>
        <v>0</v>
      </c>
      <c r="AF804" s="231">
        <f t="shared" si="60"/>
        <v>1</v>
      </c>
    </row>
    <row r="805" spans="2:32" hidden="1" outlineLevel="1" x14ac:dyDescent="0.25">
      <c r="B805" s="232" t="s">
        <v>1152</v>
      </c>
      <c r="C805" s="231">
        <v>1</v>
      </c>
      <c r="D805" s="230">
        <v>0</v>
      </c>
      <c r="E805" s="230">
        <v>0</v>
      </c>
      <c r="F805" s="230">
        <v>0</v>
      </c>
      <c r="G805" s="242">
        <v>0</v>
      </c>
      <c r="H805" s="243">
        <v>0</v>
      </c>
      <c r="I805" s="230">
        <v>0</v>
      </c>
      <c r="J805" s="230">
        <v>0</v>
      </c>
      <c r="K805" s="242">
        <v>0</v>
      </c>
      <c r="L805" s="243">
        <v>0</v>
      </c>
      <c r="M805" s="230">
        <v>0</v>
      </c>
      <c r="N805" s="230">
        <v>0</v>
      </c>
      <c r="O805" s="242">
        <v>0</v>
      </c>
      <c r="P805" s="243">
        <v>0</v>
      </c>
      <c r="Q805" s="230">
        <v>0</v>
      </c>
      <c r="R805" s="230">
        <v>0</v>
      </c>
      <c r="S805" s="242">
        <v>0</v>
      </c>
      <c r="T805" s="243">
        <v>0</v>
      </c>
      <c r="U805" s="230">
        <v>0</v>
      </c>
      <c r="V805" s="230">
        <v>0</v>
      </c>
      <c r="W805" s="242">
        <v>0</v>
      </c>
      <c r="X805" s="243">
        <v>0</v>
      </c>
      <c r="Y805" s="230">
        <v>0</v>
      </c>
      <c r="Z805" s="230">
        <v>0</v>
      </c>
      <c r="AA805" s="230">
        <v>0</v>
      </c>
      <c r="AB805" s="243">
        <f t="shared" si="59"/>
        <v>0</v>
      </c>
      <c r="AC805" s="230">
        <f t="shared" si="59"/>
        <v>0</v>
      </c>
      <c r="AD805" s="230">
        <f t="shared" si="59"/>
        <v>0</v>
      </c>
      <c r="AE805" s="230">
        <f t="shared" si="57"/>
        <v>0</v>
      </c>
      <c r="AF805" s="231">
        <f t="shared" si="60"/>
        <v>1</v>
      </c>
    </row>
    <row r="806" spans="2:32" hidden="1" outlineLevel="1" x14ac:dyDescent="0.25">
      <c r="B806" s="232" t="s">
        <v>1153</v>
      </c>
      <c r="C806" s="231">
        <v>1</v>
      </c>
      <c r="D806" s="230">
        <v>0</v>
      </c>
      <c r="E806" s="230">
        <v>0</v>
      </c>
      <c r="F806" s="230">
        <v>0</v>
      </c>
      <c r="G806" s="242">
        <v>0</v>
      </c>
      <c r="H806" s="243">
        <v>0</v>
      </c>
      <c r="I806" s="230">
        <v>0</v>
      </c>
      <c r="J806" s="230">
        <v>0</v>
      </c>
      <c r="K806" s="242">
        <v>0</v>
      </c>
      <c r="L806" s="243">
        <v>0</v>
      </c>
      <c r="M806" s="230">
        <v>0</v>
      </c>
      <c r="N806" s="230">
        <v>0</v>
      </c>
      <c r="O806" s="242">
        <v>0</v>
      </c>
      <c r="P806" s="243">
        <v>0</v>
      </c>
      <c r="Q806" s="230">
        <v>0</v>
      </c>
      <c r="R806" s="230">
        <v>0</v>
      </c>
      <c r="S806" s="242">
        <v>0</v>
      </c>
      <c r="T806" s="243">
        <v>0</v>
      </c>
      <c r="U806" s="230">
        <v>0</v>
      </c>
      <c r="V806" s="230">
        <v>0</v>
      </c>
      <c r="W806" s="242">
        <v>0</v>
      </c>
      <c r="X806" s="243">
        <v>0</v>
      </c>
      <c r="Y806" s="230">
        <v>0</v>
      </c>
      <c r="Z806" s="230">
        <v>0</v>
      </c>
      <c r="AA806" s="230">
        <v>0</v>
      </c>
      <c r="AB806" s="243">
        <f t="shared" si="59"/>
        <v>0</v>
      </c>
      <c r="AC806" s="230">
        <f t="shared" si="59"/>
        <v>0</v>
      </c>
      <c r="AD806" s="230">
        <f t="shared" si="59"/>
        <v>0</v>
      </c>
      <c r="AE806" s="230">
        <f t="shared" si="57"/>
        <v>0</v>
      </c>
      <c r="AF806" s="231">
        <f t="shared" si="60"/>
        <v>1</v>
      </c>
    </row>
    <row r="807" spans="2:32" collapsed="1" x14ac:dyDescent="0.25">
      <c r="B807" s="187" t="s">
        <v>356</v>
      </c>
      <c r="C807" s="229">
        <f t="shared" ref="C807:AA807" si="62">SUM(C808:C829)</f>
        <v>21</v>
      </c>
      <c r="D807" s="230">
        <f t="shared" si="62"/>
        <v>1</v>
      </c>
      <c r="E807" s="230">
        <f t="shared" si="62"/>
        <v>0</v>
      </c>
      <c r="F807" s="230">
        <f t="shared" si="62"/>
        <v>0</v>
      </c>
      <c r="G807" s="242">
        <f t="shared" si="62"/>
        <v>0</v>
      </c>
      <c r="H807" s="243">
        <f t="shared" si="62"/>
        <v>0</v>
      </c>
      <c r="I807" s="230">
        <f t="shared" si="62"/>
        <v>0</v>
      </c>
      <c r="J807" s="230">
        <f t="shared" si="62"/>
        <v>0</v>
      </c>
      <c r="K807" s="242">
        <f t="shared" si="62"/>
        <v>0</v>
      </c>
      <c r="L807" s="243">
        <f t="shared" si="62"/>
        <v>0</v>
      </c>
      <c r="M807" s="230">
        <f t="shared" si="62"/>
        <v>0</v>
      </c>
      <c r="N807" s="230">
        <f t="shared" si="62"/>
        <v>0</v>
      </c>
      <c r="O807" s="242">
        <f t="shared" si="62"/>
        <v>0</v>
      </c>
      <c r="P807" s="243">
        <f t="shared" si="62"/>
        <v>0</v>
      </c>
      <c r="Q807" s="230">
        <f t="shared" si="62"/>
        <v>0</v>
      </c>
      <c r="R807" s="230">
        <f t="shared" si="62"/>
        <v>0</v>
      </c>
      <c r="S807" s="242">
        <f t="shared" si="62"/>
        <v>0</v>
      </c>
      <c r="T807" s="243">
        <f t="shared" si="62"/>
        <v>0</v>
      </c>
      <c r="U807" s="230">
        <f t="shared" si="62"/>
        <v>0</v>
      </c>
      <c r="V807" s="230">
        <f t="shared" si="62"/>
        <v>0</v>
      </c>
      <c r="W807" s="242">
        <f t="shared" si="62"/>
        <v>0</v>
      </c>
      <c r="X807" s="243">
        <f t="shared" si="62"/>
        <v>0</v>
      </c>
      <c r="Y807" s="230">
        <f t="shared" si="62"/>
        <v>0</v>
      </c>
      <c r="Z807" s="230">
        <f t="shared" si="62"/>
        <v>0</v>
      </c>
      <c r="AA807" s="230">
        <f t="shared" si="62"/>
        <v>0</v>
      </c>
      <c r="AB807" s="243">
        <f t="shared" si="59"/>
        <v>1</v>
      </c>
      <c r="AC807" s="230">
        <f t="shared" si="59"/>
        <v>0</v>
      </c>
      <c r="AD807" s="230">
        <f t="shared" si="59"/>
        <v>0</v>
      </c>
      <c r="AE807" s="230">
        <f t="shared" si="57"/>
        <v>0</v>
      </c>
      <c r="AF807" s="229">
        <f t="shared" si="60"/>
        <v>22</v>
      </c>
    </row>
    <row r="808" spans="2:32" hidden="1" outlineLevel="1" x14ac:dyDescent="0.25">
      <c r="B808" s="232" t="s">
        <v>1154</v>
      </c>
      <c r="C808" s="231">
        <v>1</v>
      </c>
      <c r="D808" s="230">
        <v>0</v>
      </c>
      <c r="E808" s="230">
        <v>0</v>
      </c>
      <c r="F808" s="230">
        <v>0</v>
      </c>
      <c r="G808" s="242">
        <v>0</v>
      </c>
      <c r="H808" s="243">
        <v>0</v>
      </c>
      <c r="I808" s="230">
        <v>0</v>
      </c>
      <c r="J808" s="230">
        <v>0</v>
      </c>
      <c r="K808" s="242">
        <v>0</v>
      </c>
      <c r="L808" s="243">
        <v>0</v>
      </c>
      <c r="M808" s="230">
        <v>0</v>
      </c>
      <c r="N808" s="230">
        <v>0</v>
      </c>
      <c r="O808" s="242">
        <v>0</v>
      </c>
      <c r="P808" s="243">
        <v>0</v>
      </c>
      <c r="Q808" s="230">
        <v>0</v>
      </c>
      <c r="R808" s="230">
        <v>0</v>
      </c>
      <c r="S808" s="242">
        <v>0</v>
      </c>
      <c r="T808" s="243">
        <v>0</v>
      </c>
      <c r="U808" s="230">
        <v>0</v>
      </c>
      <c r="V808" s="230">
        <v>0</v>
      </c>
      <c r="W808" s="242">
        <v>0</v>
      </c>
      <c r="X808" s="243">
        <v>0</v>
      </c>
      <c r="Y808" s="230">
        <v>0</v>
      </c>
      <c r="Z808" s="230">
        <v>0</v>
      </c>
      <c r="AA808" s="230">
        <v>0</v>
      </c>
      <c r="AB808" s="243">
        <f t="shared" si="59"/>
        <v>0</v>
      </c>
      <c r="AC808" s="230">
        <f t="shared" si="59"/>
        <v>0</v>
      </c>
      <c r="AD808" s="230">
        <f t="shared" si="59"/>
        <v>0</v>
      </c>
      <c r="AE808" s="230">
        <f t="shared" si="57"/>
        <v>0</v>
      </c>
      <c r="AF808" s="231">
        <f t="shared" si="60"/>
        <v>1</v>
      </c>
    </row>
    <row r="809" spans="2:32" hidden="1" outlineLevel="1" x14ac:dyDescent="0.25">
      <c r="B809" s="232" t="s">
        <v>1155</v>
      </c>
      <c r="C809" s="231">
        <v>1</v>
      </c>
      <c r="D809" s="230">
        <v>0</v>
      </c>
      <c r="E809" s="230">
        <v>0</v>
      </c>
      <c r="F809" s="230">
        <v>0</v>
      </c>
      <c r="G809" s="242">
        <v>0</v>
      </c>
      <c r="H809" s="243">
        <v>0</v>
      </c>
      <c r="I809" s="230">
        <v>0</v>
      </c>
      <c r="J809" s="230">
        <v>0</v>
      </c>
      <c r="K809" s="242">
        <v>0</v>
      </c>
      <c r="L809" s="243">
        <v>0</v>
      </c>
      <c r="M809" s="230">
        <v>0</v>
      </c>
      <c r="N809" s="230">
        <v>0</v>
      </c>
      <c r="O809" s="242">
        <v>0</v>
      </c>
      <c r="P809" s="243">
        <v>0</v>
      </c>
      <c r="Q809" s="230">
        <v>0</v>
      </c>
      <c r="R809" s="230">
        <v>0</v>
      </c>
      <c r="S809" s="242">
        <v>0</v>
      </c>
      <c r="T809" s="243">
        <v>0</v>
      </c>
      <c r="U809" s="230">
        <v>0</v>
      </c>
      <c r="V809" s="230">
        <v>0</v>
      </c>
      <c r="W809" s="242">
        <v>0</v>
      </c>
      <c r="X809" s="243">
        <v>0</v>
      </c>
      <c r="Y809" s="230">
        <v>0</v>
      </c>
      <c r="Z809" s="230">
        <v>0</v>
      </c>
      <c r="AA809" s="230">
        <v>0</v>
      </c>
      <c r="AB809" s="243">
        <f t="shared" si="59"/>
        <v>0</v>
      </c>
      <c r="AC809" s="230">
        <f t="shared" si="59"/>
        <v>0</v>
      </c>
      <c r="AD809" s="230">
        <f t="shared" si="59"/>
        <v>0</v>
      </c>
      <c r="AE809" s="230">
        <f t="shared" si="57"/>
        <v>0</v>
      </c>
      <c r="AF809" s="231">
        <f t="shared" si="60"/>
        <v>1</v>
      </c>
    </row>
    <row r="810" spans="2:32" hidden="1" outlineLevel="1" x14ac:dyDescent="0.25">
      <c r="B810" s="232" t="s">
        <v>1156</v>
      </c>
      <c r="C810" s="231">
        <v>1</v>
      </c>
      <c r="D810" s="230">
        <v>0</v>
      </c>
      <c r="E810" s="230">
        <v>0</v>
      </c>
      <c r="F810" s="230">
        <v>0</v>
      </c>
      <c r="G810" s="242">
        <v>0</v>
      </c>
      <c r="H810" s="243">
        <v>0</v>
      </c>
      <c r="I810" s="230">
        <v>0</v>
      </c>
      <c r="J810" s="230">
        <v>0</v>
      </c>
      <c r="K810" s="242">
        <v>0</v>
      </c>
      <c r="L810" s="243">
        <v>0</v>
      </c>
      <c r="M810" s="230">
        <v>0</v>
      </c>
      <c r="N810" s="230">
        <v>0</v>
      </c>
      <c r="O810" s="242">
        <v>0</v>
      </c>
      <c r="P810" s="243">
        <v>0</v>
      </c>
      <c r="Q810" s="230">
        <v>0</v>
      </c>
      <c r="R810" s="230">
        <v>0</v>
      </c>
      <c r="S810" s="242">
        <v>0</v>
      </c>
      <c r="T810" s="243">
        <v>0</v>
      </c>
      <c r="U810" s="230">
        <v>0</v>
      </c>
      <c r="V810" s="230">
        <v>0</v>
      </c>
      <c r="W810" s="242">
        <v>0</v>
      </c>
      <c r="X810" s="243">
        <v>0</v>
      </c>
      <c r="Y810" s="230">
        <v>0</v>
      </c>
      <c r="Z810" s="230">
        <v>0</v>
      </c>
      <c r="AA810" s="230">
        <v>0</v>
      </c>
      <c r="AB810" s="243">
        <f t="shared" si="59"/>
        <v>0</v>
      </c>
      <c r="AC810" s="230">
        <f t="shared" si="59"/>
        <v>0</v>
      </c>
      <c r="AD810" s="230">
        <f t="shared" si="59"/>
        <v>0</v>
      </c>
      <c r="AE810" s="230">
        <f t="shared" si="57"/>
        <v>0</v>
      </c>
      <c r="AF810" s="231">
        <f t="shared" si="60"/>
        <v>1</v>
      </c>
    </row>
    <row r="811" spans="2:32" hidden="1" outlineLevel="1" x14ac:dyDescent="0.25">
      <c r="B811" s="232" t="s">
        <v>1157</v>
      </c>
      <c r="C811" s="231">
        <v>1</v>
      </c>
      <c r="D811" s="230">
        <v>0</v>
      </c>
      <c r="E811" s="230">
        <v>0</v>
      </c>
      <c r="F811" s="230">
        <v>0</v>
      </c>
      <c r="G811" s="242">
        <v>0</v>
      </c>
      <c r="H811" s="243">
        <v>0</v>
      </c>
      <c r="I811" s="230">
        <v>0</v>
      </c>
      <c r="J811" s="230">
        <v>0</v>
      </c>
      <c r="K811" s="242">
        <v>0</v>
      </c>
      <c r="L811" s="243">
        <v>0</v>
      </c>
      <c r="M811" s="230">
        <v>0</v>
      </c>
      <c r="N811" s="230">
        <v>0</v>
      </c>
      <c r="O811" s="242">
        <v>0</v>
      </c>
      <c r="P811" s="243">
        <v>0</v>
      </c>
      <c r="Q811" s="230">
        <v>0</v>
      </c>
      <c r="R811" s="230">
        <v>0</v>
      </c>
      <c r="S811" s="242">
        <v>0</v>
      </c>
      <c r="T811" s="243">
        <v>0</v>
      </c>
      <c r="U811" s="230">
        <v>0</v>
      </c>
      <c r="V811" s="230">
        <v>0</v>
      </c>
      <c r="W811" s="242">
        <v>0</v>
      </c>
      <c r="X811" s="243">
        <v>0</v>
      </c>
      <c r="Y811" s="230">
        <v>0</v>
      </c>
      <c r="Z811" s="230">
        <v>0</v>
      </c>
      <c r="AA811" s="230">
        <v>0</v>
      </c>
      <c r="AB811" s="243">
        <f t="shared" si="59"/>
        <v>0</v>
      </c>
      <c r="AC811" s="230">
        <f t="shared" si="59"/>
        <v>0</v>
      </c>
      <c r="AD811" s="230">
        <f t="shared" si="59"/>
        <v>0</v>
      </c>
      <c r="AE811" s="230">
        <f t="shared" si="57"/>
        <v>0</v>
      </c>
      <c r="AF811" s="231">
        <f t="shared" si="60"/>
        <v>1</v>
      </c>
    </row>
    <row r="812" spans="2:32" hidden="1" outlineLevel="1" x14ac:dyDescent="0.25">
      <c r="B812" s="232" t="s">
        <v>1158</v>
      </c>
      <c r="C812" s="231">
        <v>1</v>
      </c>
      <c r="D812" s="230">
        <v>0</v>
      </c>
      <c r="E812" s="230">
        <v>0</v>
      </c>
      <c r="F812" s="230">
        <v>0</v>
      </c>
      <c r="G812" s="242">
        <v>0</v>
      </c>
      <c r="H812" s="243">
        <v>0</v>
      </c>
      <c r="I812" s="230">
        <v>0</v>
      </c>
      <c r="J812" s="230">
        <v>0</v>
      </c>
      <c r="K812" s="242">
        <v>0</v>
      </c>
      <c r="L812" s="243">
        <v>0</v>
      </c>
      <c r="M812" s="230">
        <v>0</v>
      </c>
      <c r="N812" s="230">
        <v>0</v>
      </c>
      <c r="O812" s="242">
        <v>0</v>
      </c>
      <c r="P812" s="243">
        <v>0</v>
      </c>
      <c r="Q812" s="230">
        <v>0</v>
      </c>
      <c r="R812" s="230">
        <v>0</v>
      </c>
      <c r="S812" s="242">
        <v>0</v>
      </c>
      <c r="T812" s="243">
        <v>0</v>
      </c>
      <c r="U812" s="230">
        <v>0</v>
      </c>
      <c r="V812" s="230">
        <v>0</v>
      </c>
      <c r="W812" s="242">
        <v>0</v>
      </c>
      <c r="X812" s="243">
        <v>0</v>
      </c>
      <c r="Y812" s="230">
        <v>0</v>
      </c>
      <c r="Z812" s="230">
        <v>0</v>
      </c>
      <c r="AA812" s="230">
        <v>0</v>
      </c>
      <c r="AB812" s="243">
        <f t="shared" si="59"/>
        <v>0</v>
      </c>
      <c r="AC812" s="230">
        <f t="shared" si="59"/>
        <v>0</v>
      </c>
      <c r="AD812" s="230">
        <f t="shared" si="59"/>
        <v>0</v>
      </c>
      <c r="AE812" s="230">
        <f t="shared" si="57"/>
        <v>0</v>
      </c>
      <c r="AF812" s="231">
        <f t="shared" si="60"/>
        <v>1</v>
      </c>
    </row>
    <row r="813" spans="2:32" hidden="1" outlineLevel="1" x14ac:dyDescent="0.25">
      <c r="B813" s="232" t="s">
        <v>1159</v>
      </c>
      <c r="C813" s="231">
        <v>1</v>
      </c>
      <c r="D813" s="230">
        <v>0</v>
      </c>
      <c r="E813" s="230">
        <v>0</v>
      </c>
      <c r="F813" s="230">
        <v>0</v>
      </c>
      <c r="G813" s="242">
        <v>0</v>
      </c>
      <c r="H813" s="243">
        <v>0</v>
      </c>
      <c r="I813" s="230">
        <v>0</v>
      </c>
      <c r="J813" s="230">
        <v>0</v>
      </c>
      <c r="K813" s="242">
        <v>0</v>
      </c>
      <c r="L813" s="243">
        <v>0</v>
      </c>
      <c r="M813" s="230">
        <v>0</v>
      </c>
      <c r="N813" s="230">
        <v>0</v>
      </c>
      <c r="O813" s="242">
        <v>0</v>
      </c>
      <c r="P813" s="243">
        <v>0</v>
      </c>
      <c r="Q813" s="230">
        <v>0</v>
      </c>
      <c r="R813" s="230">
        <v>0</v>
      </c>
      <c r="S813" s="242">
        <v>0</v>
      </c>
      <c r="T813" s="243">
        <v>0</v>
      </c>
      <c r="U813" s="230">
        <v>0</v>
      </c>
      <c r="V813" s="230">
        <v>0</v>
      </c>
      <c r="W813" s="242">
        <v>0</v>
      </c>
      <c r="X813" s="243">
        <v>0</v>
      </c>
      <c r="Y813" s="230">
        <v>0</v>
      </c>
      <c r="Z813" s="230">
        <v>0</v>
      </c>
      <c r="AA813" s="230">
        <v>0</v>
      </c>
      <c r="AB813" s="243">
        <f t="shared" si="59"/>
        <v>0</v>
      </c>
      <c r="AC813" s="230">
        <f t="shared" si="59"/>
        <v>0</v>
      </c>
      <c r="AD813" s="230">
        <f t="shared" si="59"/>
        <v>0</v>
      </c>
      <c r="AE813" s="230">
        <f t="shared" si="57"/>
        <v>0</v>
      </c>
      <c r="AF813" s="231">
        <f t="shared" si="60"/>
        <v>1</v>
      </c>
    </row>
    <row r="814" spans="2:32" hidden="1" outlineLevel="1" x14ac:dyDescent="0.25">
      <c r="B814" s="232" t="s">
        <v>1160</v>
      </c>
      <c r="C814" s="231">
        <v>1</v>
      </c>
      <c r="D814" s="230">
        <v>0</v>
      </c>
      <c r="E814" s="230">
        <v>0</v>
      </c>
      <c r="F814" s="230">
        <v>0</v>
      </c>
      <c r="G814" s="242">
        <v>0</v>
      </c>
      <c r="H814" s="243">
        <v>0</v>
      </c>
      <c r="I814" s="230">
        <v>0</v>
      </c>
      <c r="J814" s="230">
        <v>0</v>
      </c>
      <c r="K814" s="242">
        <v>0</v>
      </c>
      <c r="L814" s="243">
        <v>0</v>
      </c>
      <c r="M814" s="230">
        <v>0</v>
      </c>
      <c r="N814" s="230">
        <v>0</v>
      </c>
      <c r="O814" s="242">
        <v>0</v>
      </c>
      <c r="P814" s="243">
        <v>0</v>
      </c>
      <c r="Q814" s="230">
        <v>0</v>
      </c>
      <c r="R814" s="230">
        <v>0</v>
      </c>
      <c r="S814" s="242">
        <v>0</v>
      </c>
      <c r="T814" s="243">
        <v>0</v>
      </c>
      <c r="U814" s="230">
        <v>0</v>
      </c>
      <c r="V814" s="230">
        <v>0</v>
      </c>
      <c r="W814" s="242">
        <v>0</v>
      </c>
      <c r="X814" s="243">
        <v>0</v>
      </c>
      <c r="Y814" s="230">
        <v>0</v>
      </c>
      <c r="Z814" s="230">
        <v>0</v>
      </c>
      <c r="AA814" s="230">
        <v>0</v>
      </c>
      <c r="AB814" s="243">
        <f t="shared" si="59"/>
        <v>0</v>
      </c>
      <c r="AC814" s="230">
        <f t="shared" si="59"/>
        <v>0</v>
      </c>
      <c r="AD814" s="230">
        <f t="shared" si="59"/>
        <v>0</v>
      </c>
      <c r="AE814" s="230">
        <f t="shared" si="57"/>
        <v>0</v>
      </c>
      <c r="AF814" s="231">
        <f t="shared" si="60"/>
        <v>1</v>
      </c>
    </row>
    <row r="815" spans="2:32" hidden="1" outlineLevel="1" x14ac:dyDescent="0.25">
      <c r="B815" s="232" t="s">
        <v>1161</v>
      </c>
      <c r="C815" s="231">
        <v>1</v>
      </c>
      <c r="D815" s="230">
        <v>0</v>
      </c>
      <c r="E815" s="230">
        <v>0</v>
      </c>
      <c r="F815" s="230">
        <v>0</v>
      </c>
      <c r="G815" s="242">
        <v>0</v>
      </c>
      <c r="H815" s="243">
        <v>0</v>
      </c>
      <c r="I815" s="230">
        <v>0</v>
      </c>
      <c r="J815" s="230">
        <v>0</v>
      </c>
      <c r="K815" s="242">
        <v>0</v>
      </c>
      <c r="L815" s="243">
        <v>0</v>
      </c>
      <c r="M815" s="230">
        <v>0</v>
      </c>
      <c r="N815" s="230">
        <v>0</v>
      </c>
      <c r="O815" s="242">
        <v>0</v>
      </c>
      <c r="P815" s="243">
        <v>0</v>
      </c>
      <c r="Q815" s="230">
        <v>0</v>
      </c>
      <c r="R815" s="230">
        <v>0</v>
      </c>
      <c r="S815" s="242">
        <v>0</v>
      </c>
      <c r="T815" s="243">
        <v>0</v>
      </c>
      <c r="U815" s="230">
        <v>0</v>
      </c>
      <c r="V815" s="230">
        <v>0</v>
      </c>
      <c r="W815" s="242">
        <v>0</v>
      </c>
      <c r="X815" s="243">
        <v>0</v>
      </c>
      <c r="Y815" s="230">
        <v>0</v>
      </c>
      <c r="Z815" s="230">
        <v>0</v>
      </c>
      <c r="AA815" s="230">
        <v>0</v>
      </c>
      <c r="AB815" s="243">
        <f t="shared" si="59"/>
        <v>0</v>
      </c>
      <c r="AC815" s="230">
        <f t="shared" si="59"/>
        <v>0</v>
      </c>
      <c r="AD815" s="230">
        <f t="shared" si="59"/>
        <v>0</v>
      </c>
      <c r="AE815" s="230">
        <f t="shared" si="57"/>
        <v>0</v>
      </c>
      <c r="AF815" s="231">
        <f t="shared" si="60"/>
        <v>1</v>
      </c>
    </row>
    <row r="816" spans="2:32" hidden="1" outlineLevel="1" x14ac:dyDescent="0.25">
      <c r="B816" s="232" t="s">
        <v>1162</v>
      </c>
      <c r="C816" s="231">
        <v>1</v>
      </c>
      <c r="D816" s="230">
        <v>0</v>
      </c>
      <c r="E816" s="230">
        <v>0</v>
      </c>
      <c r="F816" s="230">
        <v>0</v>
      </c>
      <c r="G816" s="242">
        <v>0</v>
      </c>
      <c r="H816" s="243">
        <v>0</v>
      </c>
      <c r="I816" s="230">
        <v>0</v>
      </c>
      <c r="J816" s="230">
        <v>0</v>
      </c>
      <c r="K816" s="242">
        <v>0</v>
      </c>
      <c r="L816" s="243">
        <v>0</v>
      </c>
      <c r="M816" s="230">
        <v>0</v>
      </c>
      <c r="N816" s="230">
        <v>0</v>
      </c>
      <c r="O816" s="242">
        <v>0</v>
      </c>
      <c r="P816" s="243">
        <v>0</v>
      </c>
      <c r="Q816" s="230">
        <v>0</v>
      </c>
      <c r="R816" s="230">
        <v>0</v>
      </c>
      <c r="S816" s="242">
        <v>0</v>
      </c>
      <c r="T816" s="243">
        <v>0</v>
      </c>
      <c r="U816" s="230">
        <v>0</v>
      </c>
      <c r="V816" s="230">
        <v>0</v>
      </c>
      <c r="W816" s="242">
        <v>0</v>
      </c>
      <c r="X816" s="243">
        <v>0</v>
      </c>
      <c r="Y816" s="230">
        <v>0</v>
      </c>
      <c r="Z816" s="230">
        <v>0</v>
      </c>
      <c r="AA816" s="230">
        <v>0</v>
      </c>
      <c r="AB816" s="243">
        <f t="shared" si="59"/>
        <v>0</v>
      </c>
      <c r="AC816" s="230">
        <f t="shared" si="59"/>
        <v>0</v>
      </c>
      <c r="AD816" s="230">
        <f t="shared" si="59"/>
        <v>0</v>
      </c>
      <c r="AE816" s="230">
        <f t="shared" si="57"/>
        <v>0</v>
      </c>
      <c r="AF816" s="231">
        <f t="shared" si="60"/>
        <v>1</v>
      </c>
    </row>
    <row r="817" spans="2:32" hidden="1" outlineLevel="1" x14ac:dyDescent="0.25">
      <c r="B817" s="232" t="s">
        <v>1163</v>
      </c>
      <c r="C817" s="231">
        <v>1</v>
      </c>
      <c r="D817" s="230">
        <v>0</v>
      </c>
      <c r="E817" s="230">
        <v>0</v>
      </c>
      <c r="F817" s="230">
        <v>0</v>
      </c>
      <c r="G817" s="242">
        <v>0</v>
      </c>
      <c r="H817" s="243">
        <v>0</v>
      </c>
      <c r="I817" s="230">
        <v>0</v>
      </c>
      <c r="J817" s="230">
        <v>0</v>
      </c>
      <c r="K817" s="242">
        <v>0</v>
      </c>
      <c r="L817" s="243">
        <v>0</v>
      </c>
      <c r="M817" s="230">
        <v>0</v>
      </c>
      <c r="N817" s="230">
        <v>0</v>
      </c>
      <c r="O817" s="242">
        <v>0</v>
      </c>
      <c r="P817" s="243">
        <v>0</v>
      </c>
      <c r="Q817" s="230">
        <v>0</v>
      </c>
      <c r="R817" s="230">
        <v>0</v>
      </c>
      <c r="S817" s="242">
        <v>0</v>
      </c>
      <c r="T817" s="243">
        <v>0</v>
      </c>
      <c r="U817" s="230">
        <v>0</v>
      </c>
      <c r="V817" s="230">
        <v>0</v>
      </c>
      <c r="W817" s="242">
        <v>0</v>
      </c>
      <c r="X817" s="243">
        <v>0</v>
      </c>
      <c r="Y817" s="230">
        <v>0</v>
      </c>
      <c r="Z817" s="230">
        <v>0</v>
      </c>
      <c r="AA817" s="230">
        <v>0</v>
      </c>
      <c r="AB817" s="243">
        <f t="shared" si="59"/>
        <v>0</v>
      </c>
      <c r="AC817" s="230">
        <f t="shared" si="59"/>
        <v>0</v>
      </c>
      <c r="AD817" s="230">
        <f t="shared" si="59"/>
        <v>0</v>
      </c>
      <c r="AE817" s="230">
        <f t="shared" si="57"/>
        <v>0</v>
      </c>
      <c r="AF817" s="231">
        <f t="shared" si="60"/>
        <v>1</v>
      </c>
    </row>
    <row r="818" spans="2:32" hidden="1" outlineLevel="1" x14ac:dyDescent="0.25">
      <c r="B818" s="232" t="s">
        <v>1164</v>
      </c>
      <c r="C818" s="231">
        <v>1</v>
      </c>
      <c r="D818" s="230">
        <v>0</v>
      </c>
      <c r="E818" s="230">
        <v>0</v>
      </c>
      <c r="F818" s="230">
        <v>0</v>
      </c>
      <c r="G818" s="242">
        <v>0</v>
      </c>
      <c r="H818" s="243">
        <v>0</v>
      </c>
      <c r="I818" s="230">
        <v>0</v>
      </c>
      <c r="J818" s="230">
        <v>0</v>
      </c>
      <c r="K818" s="242">
        <v>0</v>
      </c>
      <c r="L818" s="243">
        <v>0</v>
      </c>
      <c r="M818" s="230">
        <v>0</v>
      </c>
      <c r="N818" s="230">
        <v>0</v>
      </c>
      <c r="O818" s="242">
        <v>0</v>
      </c>
      <c r="P818" s="243">
        <v>0</v>
      </c>
      <c r="Q818" s="230">
        <v>0</v>
      </c>
      <c r="R818" s="230">
        <v>0</v>
      </c>
      <c r="S818" s="242">
        <v>0</v>
      </c>
      <c r="T818" s="243">
        <v>0</v>
      </c>
      <c r="U818" s="230">
        <v>0</v>
      </c>
      <c r="V818" s="230">
        <v>0</v>
      </c>
      <c r="W818" s="242">
        <v>0</v>
      </c>
      <c r="X818" s="243">
        <v>0</v>
      </c>
      <c r="Y818" s="230">
        <v>0</v>
      </c>
      <c r="Z818" s="230">
        <v>0</v>
      </c>
      <c r="AA818" s="230">
        <v>0</v>
      </c>
      <c r="AB818" s="243">
        <f t="shared" si="59"/>
        <v>0</v>
      </c>
      <c r="AC818" s="230">
        <f t="shared" si="59"/>
        <v>0</v>
      </c>
      <c r="AD818" s="230">
        <f t="shared" si="59"/>
        <v>0</v>
      </c>
      <c r="AE818" s="230">
        <f t="shared" si="57"/>
        <v>0</v>
      </c>
      <c r="AF818" s="231">
        <f t="shared" si="60"/>
        <v>1</v>
      </c>
    </row>
    <row r="819" spans="2:32" hidden="1" outlineLevel="1" x14ac:dyDescent="0.25">
      <c r="B819" s="232" t="s">
        <v>1165</v>
      </c>
      <c r="C819" s="231">
        <v>1</v>
      </c>
      <c r="D819" s="230">
        <v>0</v>
      </c>
      <c r="E819" s="230">
        <v>0</v>
      </c>
      <c r="F819" s="230">
        <v>0</v>
      </c>
      <c r="G819" s="242">
        <v>0</v>
      </c>
      <c r="H819" s="243">
        <v>0</v>
      </c>
      <c r="I819" s="230">
        <v>0</v>
      </c>
      <c r="J819" s="230">
        <v>0</v>
      </c>
      <c r="K819" s="242">
        <v>0</v>
      </c>
      <c r="L819" s="243">
        <v>0</v>
      </c>
      <c r="M819" s="230">
        <v>0</v>
      </c>
      <c r="N819" s="230">
        <v>0</v>
      </c>
      <c r="O819" s="242">
        <v>0</v>
      </c>
      <c r="P819" s="243">
        <v>0</v>
      </c>
      <c r="Q819" s="230">
        <v>0</v>
      </c>
      <c r="R819" s="230">
        <v>0</v>
      </c>
      <c r="S819" s="242">
        <v>0</v>
      </c>
      <c r="T819" s="243">
        <v>0</v>
      </c>
      <c r="U819" s="230">
        <v>0</v>
      </c>
      <c r="V819" s="230">
        <v>0</v>
      </c>
      <c r="W819" s="242">
        <v>0</v>
      </c>
      <c r="X819" s="243">
        <v>0</v>
      </c>
      <c r="Y819" s="230">
        <v>0</v>
      </c>
      <c r="Z819" s="230">
        <v>0</v>
      </c>
      <c r="AA819" s="230">
        <v>0</v>
      </c>
      <c r="AB819" s="243">
        <f t="shared" si="59"/>
        <v>0</v>
      </c>
      <c r="AC819" s="230">
        <f t="shared" si="59"/>
        <v>0</v>
      </c>
      <c r="AD819" s="230">
        <f t="shared" si="59"/>
        <v>0</v>
      </c>
      <c r="AE819" s="230">
        <f t="shared" si="57"/>
        <v>0</v>
      </c>
      <c r="AF819" s="231">
        <f t="shared" si="60"/>
        <v>1</v>
      </c>
    </row>
    <row r="820" spans="2:32" hidden="1" outlineLevel="1" x14ac:dyDescent="0.25">
      <c r="B820" s="232" t="s">
        <v>1166</v>
      </c>
      <c r="C820" s="231">
        <v>1</v>
      </c>
      <c r="D820" s="230">
        <v>0</v>
      </c>
      <c r="E820" s="230">
        <v>0</v>
      </c>
      <c r="F820" s="230">
        <v>0</v>
      </c>
      <c r="G820" s="242">
        <v>0</v>
      </c>
      <c r="H820" s="243">
        <v>0</v>
      </c>
      <c r="I820" s="230">
        <v>0</v>
      </c>
      <c r="J820" s="230">
        <v>0</v>
      </c>
      <c r="K820" s="242">
        <v>0</v>
      </c>
      <c r="L820" s="243">
        <v>0</v>
      </c>
      <c r="M820" s="230">
        <v>0</v>
      </c>
      <c r="N820" s="230">
        <v>0</v>
      </c>
      <c r="O820" s="242">
        <v>0</v>
      </c>
      <c r="P820" s="243">
        <v>0</v>
      </c>
      <c r="Q820" s="230">
        <v>0</v>
      </c>
      <c r="R820" s="230">
        <v>0</v>
      </c>
      <c r="S820" s="242">
        <v>0</v>
      </c>
      <c r="T820" s="243">
        <v>0</v>
      </c>
      <c r="U820" s="230">
        <v>0</v>
      </c>
      <c r="V820" s="230">
        <v>0</v>
      </c>
      <c r="W820" s="242">
        <v>0</v>
      </c>
      <c r="X820" s="243">
        <v>0</v>
      </c>
      <c r="Y820" s="230">
        <v>0</v>
      </c>
      <c r="Z820" s="230">
        <v>0</v>
      </c>
      <c r="AA820" s="230">
        <v>0</v>
      </c>
      <c r="AB820" s="243">
        <f t="shared" si="59"/>
        <v>0</v>
      </c>
      <c r="AC820" s="230">
        <f t="shared" si="59"/>
        <v>0</v>
      </c>
      <c r="AD820" s="230">
        <f t="shared" si="59"/>
        <v>0</v>
      </c>
      <c r="AE820" s="230">
        <f t="shared" si="57"/>
        <v>0</v>
      </c>
      <c r="AF820" s="231">
        <f t="shared" si="60"/>
        <v>1</v>
      </c>
    </row>
    <row r="821" spans="2:32" hidden="1" outlineLevel="1" x14ac:dyDescent="0.25">
      <c r="B821" s="232" t="s">
        <v>1167</v>
      </c>
      <c r="C821" s="231">
        <v>1</v>
      </c>
      <c r="D821" s="230">
        <v>0</v>
      </c>
      <c r="E821" s="230">
        <v>0</v>
      </c>
      <c r="F821" s="230">
        <v>0</v>
      </c>
      <c r="G821" s="242">
        <v>0</v>
      </c>
      <c r="H821" s="243">
        <v>0</v>
      </c>
      <c r="I821" s="230">
        <v>0</v>
      </c>
      <c r="J821" s="230">
        <v>0</v>
      </c>
      <c r="K821" s="242">
        <v>0</v>
      </c>
      <c r="L821" s="243">
        <v>0</v>
      </c>
      <c r="M821" s="230">
        <v>0</v>
      </c>
      <c r="N821" s="230">
        <v>0</v>
      </c>
      <c r="O821" s="242">
        <v>0</v>
      </c>
      <c r="P821" s="243">
        <v>0</v>
      </c>
      <c r="Q821" s="230">
        <v>0</v>
      </c>
      <c r="R821" s="230">
        <v>0</v>
      </c>
      <c r="S821" s="242">
        <v>0</v>
      </c>
      <c r="T821" s="243">
        <v>0</v>
      </c>
      <c r="U821" s="230">
        <v>0</v>
      </c>
      <c r="V821" s="230">
        <v>0</v>
      </c>
      <c r="W821" s="242">
        <v>0</v>
      </c>
      <c r="X821" s="243">
        <v>0</v>
      </c>
      <c r="Y821" s="230">
        <v>0</v>
      </c>
      <c r="Z821" s="230">
        <v>0</v>
      </c>
      <c r="AA821" s="230">
        <v>0</v>
      </c>
      <c r="AB821" s="243">
        <f t="shared" si="59"/>
        <v>0</v>
      </c>
      <c r="AC821" s="230">
        <f t="shared" si="59"/>
        <v>0</v>
      </c>
      <c r="AD821" s="230">
        <f t="shared" si="59"/>
        <v>0</v>
      </c>
      <c r="AE821" s="230">
        <f t="shared" si="57"/>
        <v>0</v>
      </c>
      <c r="AF821" s="231">
        <f t="shared" si="60"/>
        <v>1</v>
      </c>
    </row>
    <row r="822" spans="2:32" hidden="1" outlineLevel="1" x14ac:dyDescent="0.25">
      <c r="B822" s="232" t="s">
        <v>1168</v>
      </c>
      <c r="C822" s="231">
        <v>1</v>
      </c>
      <c r="D822" s="230">
        <v>0</v>
      </c>
      <c r="E822" s="230">
        <v>0</v>
      </c>
      <c r="F822" s="230">
        <v>0</v>
      </c>
      <c r="G822" s="242">
        <v>0</v>
      </c>
      <c r="H822" s="243">
        <v>0</v>
      </c>
      <c r="I822" s="230">
        <v>0</v>
      </c>
      <c r="J822" s="230">
        <v>0</v>
      </c>
      <c r="K822" s="242">
        <v>0</v>
      </c>
      <c r="L822" s="243">
        <v>0</v>
      </c>
      <c r="M822" s="230">
        <v>0</v>
      </c>
      <c r="N822" s="230">
        <v>0</v>
      </c>
      <c r="O822" s="242">
        <v>0</v>
      </c>
      <c r="P822" s="243">
        <v>0</v>
      </c>
      <c r="Q822" s="230">
        <v>0</v>
      </c>
      <c r="R822" s="230">
        <v>0</v>
      </c>
      <c r="S822" s="242">
        <v>0</v>
      </c>
      <c r="T822" s="243">
        <v>0</v>
      </c>
      <c r="U822" s="230">
        <v>0</v>
      </c>
      <c r="V822" s="230">
        <v>0</v>
      </c>
      <c r="W822" s="242">
        <v>0</v>
      </c>
      <c r="X822" s="243">
        <v>0</v>
      </c>
      <c r="Y822" s="230">
        <v>0</v>
      </c>
      <c r="Z822" s="230">
        <v>0</v>
      </c>
      <c r="AA822" s="230">
        <v>0</v>
      </c>
      <c r="AB822" s="243">
        <f t="shared" si="59"/>
        <v>0</v>
      </c>
      <c r="AC822" s="230">
        <f t="shared" si="59"/>
        <v>0</v>
      </c>
      <c r="AD822" s="230">
        <f t="shared" si="59"/>
        <v>0</v>
      </c>
      <c r="AE822" s="230">
        <f t="shared" si="57"/>
        <v>0</v>
      </c>
      <c r="AF822" s="231">
        <f t="shared" si="60"/>
        <v>1</v>
      </c>
    </row>
    <row r="823" spans="2:32" hidden="1" outlineLevel="1" x14ac:dyDescent="0.25">
      <c r="B823" s="232" t="s">
        <v>1169</v>
      </c>
      <c r="C823" s="231">
        <v>1</v>
      </c>
      <c r="D823" s="230">
        <v>0</v>
      </c>
      <c r="E823" s="230">
        <v>0</v>
      </c>
      <c r="F823" s="230">
        <v>0</v>
      </c>
      <c r="G823" s="242">
        <v>0</v>
      </c>
      <c r="H823" s="243">
        <v>0</v>
      </c>
      <c r="I823" s="230">
        <v>0</v>
      </c>
      <c r="J823" s="230">
        <v>0</v>
      </c>
      <c r="K823" s="242">
        <v>0</v>
      </c>
      <c r="L823" s="243">
        <v>0</v>
      </c>
      <c r="M823" s="230">
        <v>0</v>
      </c>
      <c r="N823" s="230">
        <v>0</v>
      </c>
      <c r="O823" s="242">
        <v>0</v>
      </c>
      <c r="P823" s="243">
        <v>0</v>
      </c>
      <c r="Q823" s="230">
        <v>0</v>
      </c>
      <c r="R823" s="230">
        <v>0</v>
      </c>
      <c r="S823" s="242">
        <v>0</v>
      </c>
      <c r="T823" s="243">
        <v>0</v>
      </c>
      <c r="U823" s="230">
        <v>0</v>
      </c>
      <c r="V823" s="230">
        <v>0</v>
      </c>
      <c r="W823" s="242">
        <v>0</v>
      </c>
      <c r="X823" s="243">
        <v>0</v>
      </c>
      <c r="Y823" s="230">
        <v>0</v>
      </c>
      <c r="Z823" s="230">
        <v>0</v>
      </c>
      <c r="AA823" s="230">
        <v>0</v>
      </c>
      <c r="AB823" s="243">
        <f t="shared" si="59"/>
        <v>0</v>
      </c>
      <c r="AC823" s="230">
        <f t="shared" si="59"/>
        <v>0</v>
      </c>
      <c r="AD823" s="230">
        <f t="shared" si="59"/>
        <v>0</v>
      </c>
      <c r="AE823" s="230">
        <f t="shared" si="57"/>
        <v>0</v>
      </c>
      <c r="AF823" s="231">
        <f t="shared" si="60"/>
        <v>1</v>
      </c>
    </row>
    <row r="824" spans="2:32" hidden="1" outlineLevel="1" x14ac:dyDescent="0.25">
      <c r="B824" s="233" t="s">
        <v>1170</v>
      </c>
      <c r="C824" s="231">
        <v>0</v>
      </c>
      <c r="D824" s="230">
        <v>1</v>
      </c>
      <c r="E824" s="230">
        <v>0</v>
      </c>
      <c r="F824" s="230">
        <v>0</v>
      </c>
      <c r="G824" s="242">
        <v>0</v>
      </c>
      <c r="H824" s="243">
        <v>0</v>
      </c>
      <c r="I824" s="230">
        <v>0</v>
      </c>
      <c r="J824" s="230">
        <v>0</v>
      </c>
      <c r="K824" s="242">
        <v>0</v>
      </c>
      <c r="L824" s="243">
        <v>0</v>
      </c>
      <c r="M824" s="230">
        <v>0</v>
      </c>
      <c r="N824" s="230">
        <v>0</v>
      </c>
      <c r="O824" s="242">
        <v>0</v>
      </c>
      <c r="P824" s="243">
        <v>0</v>
      </c>
      <c r="Q824" s="230">
        <v>0</v>
      </c>
      <c r="R824" s="230">
        <v>0</v>
      </c>
      <c r="S824" s="242">
        <v>0</v>
      </c>
      <c r="T824" s="243">
        <v>0</v>
      </c>
      <c r="U824" s="230">
        <v>0</v>
      </c>
      <c r="V824" s="230">
        <v>0</v>
      </c>
      <c r="W824" s="242">
        <v>0</v>
      </c>
      <c r="X824" s="243">
        <v>0</v>
      </c>
      <c r="Y824" s="230">
        <v>0</v>
      </c>
      <c r="Z824" s="230">
        <v>0</v>
      </c>
      <c r="AA824" s="230">
        <v>0</v>
      </c>
      <c r="AB824" s="243">
        <f t="shared" si="59"/>
        <v>1</v>
      </c>
      <c r="AC824" s="230">
        <f t="shared" si="59"/>
        <v>0</v>
      </c>
      <c r="AD824" s="230">
        <f t="shared" si="59"/>
        <v>0</v>
      </c>
      <c r="AE824" s="230">
        <f t="shared" si="57"/>
        <v>0</v>
      </c>
      <c r="AF824" s="231">
        <f t="shared" si="60"/>
        <v>1</v>
      </c>
    </row>
    <row r="825" spans="2:32" hidden="1" outlineLevel="1" x14ac:dyDescent="0.25">
      <c r="B825" s="232" t="s">
        <v>1171</v>
      </c>
      <c r="C825" s="231">
        <v>1</v>
      </c>
      <c r="D825" s="230">
        <v>0</v>
      </c>
      <c r="E825" s="230">
        <v>0</v>
      </c>
      <c r="F825" s="230">
        <v>0</v>
      </c>
      <c r="G825" s="242">
        <v>0</v>
      </c>
      <c r="H825" s="243">
        <v>0</v>
      </c>
      <c r="I825" s="230">
        <v>0</v>
      </c>
      <c r="J825" s="230">
        <v>0</v>
      </c>
      <c r="K825" s="242">
        <v>0</v>
      </c>
      <c r="L825" s="243">
        <v>0</v>
      </c>
      <c r="M825" s="230">
        <v>0</v>
      </c>
      <c r="N825" s="230">
        <v>0</v>
      </c>
      <c r="O825" s="242">
        <v>0</v>
      </c>
      <c r="P825" s="243">
        <v>0</v>
      </c>
      <c r="Q825" s="230">
        <v>0</v>
      </c>
      <c r="R825" s="230">
        <v>0</v>
      </c>
      <c r="S825" s="242">
        <v>0</v>
      </c>
      <c r="T825" s="243">
        <v>0</v>
      </c>
      <c r="U825" s="230">
        <v>0</v>
      </c>
      <c r="V825" s="230">
        <v>0</v>
      </c>
      <c r="W825" s="242">
        <v>0</v>
      </c>
      <c r="X825" s="243">
        <v>0</v>
      </c>
      <c r="Y825" s="230">
        <v>0</v>
      </c>
      <c r="Z825" s="230">
        <v>0</v>
      </c>
      <c r="AA825" s="230">
        <v>0</v>
      </c>
      <c r="AB825" s="243">
        <f t="shared" si="59"/>
        <v>0</v>
      </c>
      <c r="AC825" s="230">
        <f t="shared" si="59"/>
        <v>0</v>
      </c>
      <c r="AD825" s="230">
        <f t="shared" si="59"/>
        <v>0</v>
      </c>
      <c r="AE825" s="230">
        <f t="shared" si="57"/>
        <v>0</v>
      </c>
      <c r="AF825" s="231">
        <f t="shared" si="60"/>
        <v>1</v>
      </c>
    </row>
    <row r="826" spans="2:32" hidden="1" outlineLevel="1" x14ac:dyDescent="0.25">
      <c r="B826" s="232" t="s">
        <v>1172</v>
      </c>
      <c r="C826" s="231">
        <v>1</v>
      </c>
      <c r="D826" s="230">
        <v>0</v>
      </c>
      <c r="E826" s="230">
        <v>0</v>
      </c>
      <c r="F826" s="230">
        <v>0</v>
      </c>
      <c r="G826" s="242">
        <v>0</v>
      </c>
      <c r="H826" s="243">
        <v>0</v>
      </c>
      <c r="I826" s="230">
        <v>0</v>
      </c>
      <c r="J826" s="230">
        <v>0</v>
      </c>
      <c r="K826" s="242">
        <v>0</v>
      </c>
      <c r="L826" s="243">
        <v>0</v>
      </c>
      <c r="M826" s="230">
        <v>0</v>
      </c>
      <c r="N826" s="230">
        <v>0</v>
      </c>
      <c r="O826" s="242">
        <v>0</v>
      </c>
      <c r="P826" s="243">
        <v>0</v>
      </c>
      <c r="Q826" s="230">
        <v>0</v>
      </c>
      <c r="R826" s="230">
        <v>0</v>
      </c>
      <c r="S826" s="242">
        <v>0</v>
      </c>
      <c r="T826" s="243">
        <v>0</v>
      </c>
      <c r="U826" s="230">
        <v>0</v>
      </c>
      <c r="V826" s="230">
        <v>0</v>
      </c>
      <c r="W826" s="242">
        <v>0</v>
      </c>
      <c r="X826" s="243">
        <v>0</v>
      </c>
      <c r="Y826" s="230">
        <v>0</v>
      </c>
      <c r="Z826" s="230">
        <v>0</v>
      </c>
      <c r="AA826" s="230">
        <v>0</v>
      </c>
      <c r="AB826" s="243">
        <f t="shared" si="59"/>
        <v>0</v>
      </c>
      <c r="AC826" s="230">
        <f t="shared" si="59"/>
        <v>0</v>
      </c>
      <c r="AD826" s="230">
        <f t="shared" si="59"/>
        <v>0</v>
      </c>
      <c r="AE826" s="230">
        <f t="shared" si="57"/>
        <v>0</v>
      </c>
      <c r="AF826" s="231">
        <f t="shared" si="60"/>
        <v>1</v>
      </c>
    </row>
    <row r="827" spans="2:32" hidden="1" outlineLevel="1" x14ac:dyDescent="0.25">
      <c r="B827" s="232" t="s">
        <v>1173</v>
      </c>
      <c r="C827" s="231">
        <v>1</v>
      </c>
      <c r="D827" s="230">
        <v>0</v>
      </c>
      <c r="E827" s="230">
        <v>0</v>
      </c>
      <c r="F827" s="230">
        <v>0</v>
      </c>
      <c r="G827" s="242">
        <v>0</v>
      </c>
      <c r="H827" s="243">
        <v>0</v>
      </c>
      <c r="I827" s="230">
        <v>0</v>
      </c>
      <c r="J827" s="230">
        <v>0</v>
      </c>
      <c r="K827" s="242">
        <v>0</v>
      </c>
      <c r="L827" s="243">
        <v>0</v>
      </c>
      <c r="M827" s="230">
        <v>0</v>
      </c>
      <c r="N827" s="230">
        <v>0</v>
      </c>
      <c r="O827" s="242">
        <v>0</v>
      </c>
      <c r="P827" s="243">
        <v>0</v>
      </c>
      <c r="Q827" s="230">
        <v>0</v>
      </c>
      <c r="R827" s="230">
        <v>0</v>
      </c>
      <c r="S827" s="242">
        <v>0</v>
      </c>
      <c r="T827" s="243">
        <v>0</v>
      </c>
      <c r="U827" s="230">
        <v>0</v>
      </c>
      <c r="V827" s="230">
        <v>0</v>
      </c>
      <c r="W827" s="242">
        <v>0</v>
      </c>
      <c r="X827" s="243">
        <v>0</v>
      </c>
      <c r="Y827" s="230">
        <v>0</v>
      </c>
      <c r="Z827" s="230">
        <v>0</v>
      </c>
      <c r="AA827" s="230">
        <v>0</v>
      </c>
      <c r="AB827" s="243">
        <f t="shared" si="59"/>
        <v>0</v>
      </c>
      <c r="AC827" s="230">
        <f t="shared" si="59"/>
        <v>0</v>
      </c>
      <c r="AD827" s="230">
        <f t="shared" si="59"/>
        <v>0</v>
      </c>
      <c r="AE827" s="230">
        <f t="shared" si="57"/>
        <v>0</v>
      </c>
      <c r="AF827" s="231">
        <f t="shared" si="60"/>
        <v>1</v>
      </c>
    </row>
    <row r="828" spans="2:32" hidden="1" outlineLevel="1" x14ac:dyDescent="0.25">
      <c r="B828" s="232" t="s">
        <v>1174</v>
      </c>
      <c r="C828" s="231">
        <v>1</v>
      </c>
      <c r="D828" s="230">
        <v>0</v>
      </c>
      <c r="E828" s="230">
        <v>0</v>
      </c>
      <c r="F828" s="230">
        <v>0</v>
      </c>
      <c r="G828" s="242">
        <v>0</v>
      </c>
      <c r="H828" s="243">
        <v>0</v>
      </c>
      <c r="I828" s="230">
        <v>0</v>
      </c>
      <c r="J828" s="230">
        <v>0</v>
      </c>
      <c r="K828" s="242">
        <v>0</v>
      </c>
      <c r="L828" s="243">
        <v>0</v>
      </c>
      <c r="M828" s="230">
        <v>0</v>
      </c>
      <c r="N828" s="230">
        <v>0</v>
      </c>
      <c r="O828" s="242">
        <v>0</v>
      </c>
      <c r="P828" s="243">
        <v>0</v>
      </c>
      <c r="Q828" s="230">
        <v>0</v>
      </c>
      <c r="R828" s="230">
        <v>0</v>
      </c>
      <c r="S828" s="242">
        <v>0</v>
      </c>
      <c r="T828" s="243">
        <v>0</v>
      </c>
      <c r="U828" s="230">
        <v>0</v>
      </c>
      <c r="V828" s="230">
        <v>0</v>
      </c>
      <c r="W828" s="242">
        <v>0</v>
      </c>
      <c r="X828" s="243">
        <v>0</v>
      </c>
      <c r="Y828" s="230">
        <v>0</v>
      </c>
      <c r="Z828" s="230">
        <v>0</v>
      </c>
      <c r="AA828" s="230">
        <v>0</v>
      </c>
      <c r="AB828" s="243">
        <f t="shared" si="59"/>
        <v>0</v>
      </c>
      <c r="AC828" s="230">
        <f t="shared" si="59"/>
        <v>0</v>
      </c>
      <c r="AD828" s="230">
        <f t="shared" si="59"/>
        <v>0</v>
      </c>
      <c r="AE828" s="230">
        <f t="shared" si="57"/>
        <v>0</v>
      </c>
      <c r="AF828" s="231">
        <f t="shared" si="60"/>
        <v>1</v>
      </c>
    </row>
    <row r="829" spans="2:32" hidden="1" outlineLevel="1" x14ac:dyDescent="0.25">
      <c r="B829" s="232" t="s">
        <v>1175</v>
      </c>
      <c r="C829" s="231">
        <v>1</v>
      </c>
      <c r="D829" s="230">
        <v>0</v>
      </c>
      <c r="E829" s="230">
        <v>0</v>
      </c>
      <c r="F829" s="230">
        <v>0</v>
      </c>
      <c r="G829" s="242">
        <v>0</v>
      </c>
      <c r="H829" s="243">
        <v>0</v>
      </c>
      <c r="I829" s="230">
        <v>0</v>
      </c>
      <c r="J829" s="230">
        <v>0</v>
      </c>
      <c r="K829" s="242">
        <v>0</v>
      </c>
      <c r="L829" s="243">
        <v>0</v>
      </c>
      <c r="M829" s="230">
        <v>0</v>
      </c>
      <c r="N829" s="230">
        <v>0</v>
      </c>
      <c r="O829" s="242">
        <v>0</v>
      </c>
      <c r="P829" s="243">
        <v>0</v>
      </c>
      <c r="Q829" s="230">
        <v>0</v>
      </c>
      <c r="R829" s="230">
        <v>0</v>
      </c>
      <c r="S829" s="242">
        <v>0</v>
      </c>
      <c r="T829" s="243">
        <v>0</v>
      </c>
      <c r="U829" s="230">
        <v>0</v>
      </c>
      <c r="V829" s="230">
        <v>0</v>
      </c>
      <c r="W829" s="242">
        <v>0</v>
      </c>
      <c r="X829" s="243">
        <v>0</v>
      </c>
      <c r="Y829" s="230">
        <v>0</v>
      </c>
      <c r="Z829" s="230">
        <v>0</v>
      </c>
      <c r="AA829" s="230">
        <v>0</v>
      </c>
      <c r="AB829" s="243">
        <f t="shared" si="59"/>
        <v>0</v>
      </c>
      <c r="AC829" s="230">
        <f t="shared" si="59"/>
        <v>0</v>
      </c>
      <c r="AD829" s="230">
        <f t="shared" si="59"/>
        <v>0</v>
      </c>
      <c r="AE829" s="230">
        <f t="shared" si="57"/>
        <v>0</v>
      </c>
      <c r="AF829" s="231">
        <f t="shared" si="60"/>
        <v>1</v>
      </c>
    </row>
    <row r="830" spans="2:32" collapsed="1" x14ac:dyDescent="0.25">
      <c r="B830" s="228" t="s">
        <v>226</v>
      </c>
      <c r="C830" s="229">
        <f t="shared" ref="C830:AA830" si="63">SUM(C831:C903)</f>
        <v>73</v>
      </c>
      <c r="D830" s="230">
        <f t="shared" si="63"/>
        <v>0</v>
      </c>
      <c r="E830" s="230">
        <f t="shared" si="63"/>
        <v>0</v>
      </c>
      <c r="F830" s="230">
        <f t="shared" si="63"/>
        <v>0</v>
      </c>
      <c r="G830" s="242">
        <f t="shared" si="63"/>
        <v>0</v>
      </c>
      <c r="H830" s="243">
        <f t="shared" si="63"/>
        <v>0</v>
      </c>
      <c r="I830" s="230">
        <f t="shared" si="63"/>
        <v>0</v>
      </c>
      <c r="J830" s="230">
        <f t="shared" si="63"/>
        <v>0</v>
      </c>
      <c r="K830" s="242">
        <f t="shared" si="63"/>
        <v>0</v>
      </c>
      <c r="L830" s="243">
        <f t="shared" si="63"/>
        <v>0</v>
      </c>
      <c r="M830" s="230">
        <f t="shared" si="63"/>
        <v>0</v>
      </c>
      <c r="N830" s="230">
        <f t="shared" si="63"/>
        <v>0</v>
      </c>
      <c r="O830" s="242">
        <f t="shared" si="63"/>
        <v>0</v>
      </c>
      <c r="P830" s="243">
        <f t="shared" si="63"/>
        <v>0</v>
      </c>
      <c r="Q830" s="230">
        <f t="shared" si="63"/>
        <v>0</v>
      </c>
      <c r="R830" s="230">
        <f t="shared" si="63"/>
        <v>0</v>
      </c>
      <c r="S830" s="242">
        <f t="shared" si="63"/>
        <v>0</v>
      </c>
      <c r="T830" s="243">
        <f t="shared" si="63"/>
        <v>0</v>
      </c>
      <c r="U830" s="230">
        <f t="shared" si="63"/>
        <v>0</v>
      </c>
      <c r="V830" s="230">
        <f t="shared" si="63"/>
        <v>0</v>
      </c>
      <c r="W830" s="242">
        <f t="shared" si="63"/>
        <v>0</v>
      </c>
      <c r="X830" s="243">
        <f t="shared" si="63"/>
        <v>0</v>
      </c>
      <c r="Y830" s="230">
        <f t="shared" si="63"/>
        <v>0</v>
      </c>
      <c r="Z830" s="230">
        <f t="shared" si="63"/>
        <v>0</v>
      </c>
      <c r="AA830" s="230">
        <f t="shared" si="63"/>
        <v>0</v>
      </c>
      <c r="AB830" s="243">
        <f t="shared" si="59"/>
        <v>0</v>
      </c>
      <c r="AC830" s="230">
        <f t="shared" si="59"/>
        <v>0</v>
      </c>
      <c r="AD830" s="230">
        <f t="shared" si="59"/>
        <v>0</v>
      </c>
      <c r="AE830" s="230">
        <f t="shared" si="57"/>
        <v>0</v>
      </c>
      <c r="AF830" s="229">
        <f t="shared" si="60"/>
        <v>73</v>
      </c>
    </row>
    <row r="831" spans="2:32" hidden="1" outlineLevel="1" x14ac:dyDescent="0.25">
      <c r="B831" s="232" t="s">
        <v>1176</v>
      </c>
      <c r="C831" s="231">
        <v>1</v>
      </c>
      <c r="D831" s="230">
        <v>0</v>
      </c>
      <c r="E831" s="230">
        <v>0</v>
      </c>
      <c r="F831" s="230">
        <v>0</v>
      </c>
      <c r="G831" s="242">
        <v>0</v>
      </c>
      <c r="H831" s="243">
        <v>0</v>
      </c>
      <c r="I831" s="230">
        <v>0</v>
      </c>
      <c r="J831" s="230">
        <v>0</v>
      </c>
      <c r="K831" s="242">
        <v>0</v>
      </c>
      <c r="L831" s="243">
        <v>0</v>
      </c>
      <c r="M831" s="230">
        <v>0</v>
      </c>
      <c r="N831" s="230">
        <v>0</v>
      </c>
      <c r="O831" s="242">
        <v>0</v>
      </c>
      <c r="P831" s="243">
        <v>0</v>
      </c>
      <c r="Q831" s="230">
        <v>0</v>
      </c>
      <c r="R831" s="230">
        <v>0</v>
      </c>
      <c r="S831" s="242">
        <v>0</v>
      </c>
      <c r="T831" s="243">
        <v>0</v>
      </c>
      <c r="U831" s="230">
        <v>0</v>
      </c>
      <c r="V831" s="230">
        <v>0</v>
      </c>
      <c r="W831" s="242">
        <v>0</v>
      </c>
      <c r="X831" s="243">
        <v>0</v>
      </c>
      <c r="Y831" s="230">
        <v>0</v>
      </c>
      <c r="Z831" s="230">
        <v>0</v>
      </c>
      <c r="AA831" s="230">
        <v>0</v>
      </c>
      <c r="AB831" s="243">
        <f t="shared" si="59"/>
        <v>0</v>
      </c>
      <c r="AC831" s="230">
        <f t="shared" si="59"/>
        <v>0</v>
      </c>
      <c r="AD831" s="230">
        <f t="shared" si="59"/>
        <v>0</v>
      </c>
      <c r="AE831" s="230">
        <f t="shared" si="57"/>
        <v>0</v>
      </c>
      <c r="AF831" s="231">
        <f t="shared" si="60"/>
        <v>1</v>
      </c>
    </row>
    <row r="832" spans="2:32" hidden="1" outlineLevel="1" x14ac:dyDescent="0.25">
      <c r="B832" s="232" t="s">
        <v>1177</v>
      </c>
      <c r="C832" s="231">
        <v>1</v>
      </c>
      <c r="D832" s="230">
        <v>0</v>
      </c>
      <c r="E832" s="230">
        <v>0</v>
      </c>
      <c r="F832" s="230">
        <v>0</v>
      </c>
      <c r="G832" s="242">
        <v>0</v>
      </c>
      <c r="H832" s="243">
        <v>0</v>
      </c>
      <c r="I832" s="230">
        <v>0</v>
      </c>
      <c r="J832" s="230">
        <v>0</v>
      </c>
      <c r="K832" s="242">
        <v>0</v>
      </c>
      <c r="L832" s="243">
        <v>0</v>
      </c>
      <c r="M832" s="230">
        <v>0</v>
      </c>
      <c r="N832" s="230">
        <v>0</v>
      </c>
      <c r="O832" s="242">
        <v>0</v>
      </c>
      <c r="P832" s="243">
        <v>0</v>
      </c>
      <c r="Q832" s="230">
        <v>0</v>
      </c>
      <c r="R832" s="230">
        <v>0</v>
      </c>
      <c r="S832" s="242">
        <v>0</v>
      </c>
      <c r="T832" s="243">
        <v>0</v>
      </c>
      <c r="U832" s="230">
        <v>0</v>
      </c>
      <c r="V832" s="230">
        <v>0</v>
      </c>
      <c r="W832" s="242">
        <v>0</v>
      </c>
      <c r="X832" s="243">
        <v>0</v>
      </c>
      <c r="Y832" s="230">
        <v>0</v>
      </c>
      <c r="Z832" s="230">
        <v>0</v>
      </c>
      <c r="AA832" s="230">
        <v>0</v>
      </c>
      <c r="AB832" s="243">
        <f t="shared" si="59"/>
        <v>0</v>
      </c>
      <c r="AC832" s="230">
        <f t="shared" si="59"/>
        <v>0</v>
      </c>
      <c r="AD832" s="230">
        <f t="shared" si="59"/>
        <v>0</v>
      </c>
      <c r="AE832" s="230">
        <f t="shared" si="57"/>
        <v>0</v>
      </c>
      <c r="AF832" s="231">
        <f t="shared" si="60"/>
        <v>1</v>
      </c>
    </row>
    <row r="833" spans="2:32" hidden="1" outlineLevel="1" x14ac:dyDescent="0.25">
      <c r="B833" s="232" t="s">
        <v>1178</v>
      </c>
      <c r="C833" s="231">
        <v>1</v>
      </c>
      <c r="D833" s="230">
        <v>0</v>
      </c>
      <c r="E833" s="230">
        <v>0</v>
      </c>
      <c r="F833" s="230">
        <v>0</v>
      </c>
      <c r="G833" s="242">
        <v>0</v>
      </c>
      <c r="H833" s="243">
        <v>0</v>
      </c>
      <c r="I833" s="230">
        <v>0</v>
      </c>
      <c r="J833" s="230">
        <v>0</v>
      </c>
      <c r="K833" s="242">
        <v>0</v>
      </c>
      <c r="L833" s="243">
        <v>0</v>
      </c>
      <c r="M833" s="230">
        <v>0</v>
      </c>
      <c r="N833" s="230">
        <v>0</v>
      </c>
      <c r="O833" s="242">
        <v>0</v>
      </c>
      <c r="P833" s="243">
        <v>0</v>
      </c>
      <c r="Q833" s="230">
        <v>0</v>
      </c>
      <c r="R833" s="230">
        <v>0</v>
      </c>
      <c r="S833" s="242">
        <v>0</v>
      </c>
      <c r="T833" s="243">
        <v>0</v>
      </c>
      <c r="U833" s="230">
        <v>0</v>
      </c>
      <c r="V833" s="230">
        <v>0</v>
      </c>
      <c r="W833" s="242">
        <v>0</v>
      </c>
      <c r="X833" s="243">
        <v>0</v>
      </c>
      <c r="Y833" s="230">
        <v>0</v>
      </c>
      <c r="Z833" s="230">
        <v>0</v>
      </c>
      <c r="AA833" s="230">
        <v>0</v>
      </c>
      <c r="AB833" s="243">
        <f t="shared" si="59"/>
        <v>0</v>
      </c>
      <c r="AC833" s="230">
        <f t="shared" si="59"/>
        <v>0</v>
      </c>
      <c r="AD833" s="230">
        <f t="shared" si="59"/>
        <v>0</v>
      </c>
      <c r="AE833" s="230">
        <f t="shared" si="57"/>
        <v>0</v>
      </c>
      <c r="AF833" s="231">
        <f t="shared" si="60"/>
        <v>1</v>
      </c>
    </row>
    <row r="834" spans="2:32" hidden="1" outlineLevel="1" x14ac:dyDescent="0.25">
      <c r="B834" s="232" t="s">
        <v>1179</v>
      </c>
      <c r="C834" s="231">
        <v>1</v>
      </c>
      <c r="D834" s="230">
        <v>0</v>
      </c>
      <c r="E834" s="230">
        <v>0</v>
      </c>
      <c r="F834" s="230">
        <v>0</v>
      </c>
      <c r="G834" s="242">
        <v>0</v>
      </c>
      <c r="H834" s="243">
        <v>0</v>
      </c>
      <c r="I834" s="230">
        <v>0</v>
      </c>
      <c r="J834" s="230">
        <v>0</v>
      </c>
      <c r="K834" s="242">
        <v>0</v>
      </c>
      <c r="L834" s="243">
        <v>0</v>
      </c>
      <c r="M834" s="230">
        <v>0</v>
      </c>
      <c r="N834" s="230">
        <v>0</v>
      </c>
      <c r="O834" s="242">
        <v>0</v>
      </c>
      <c r="P834" s="243">
        <v>0</v>
      </c>
      <c r="Q834" s="230">
        <v>0</v>
      </c>
      <c r="R834" s="230">
        <v>0</v>
      </c>
      <c r="S834" s="242">
        <v>0</v>
      </c>
      <c r="T834" s="243">
        <v>0</v>
      </c>
      <c r="U834" s="230">
        <v>0</v>
      </c>
      <c r="V834" s="230">
        <v>0</v>
      </c>
      <c r="W834" s="242">
        <v>0</v>
      </c>
      <c r="X834" s="243">
        <v>0</v>
      </c>
      <c r="Y834" s="230">
        <v>0</v>
      </c>
      <c r="Z834" s="230">
        <v>0</v>
      </c>
      <c r="AA834" s="230">
        <v>0</v>
      </c>
      <c r="AB834" s="243">
        <f t="shared" si="59"/>
        <v>0</v>
      </c>
      <c r="AC834" s="230">
        <f t="shared" si="59"/>
        <v>0</v>
      </c>
      <c r="AD834" s="230">
        <f t="shared" si="59"/>
        <v>0</v>
      </c>
      <c r="AE834" s="230">
        <f t="shared" si="57"/>
        <v>0</v>
      </c>
      <c r="AF834" s="231">
        <f t="shared" si="60"/>
        <v>1</v>
      </c>
    </row>
    <row r="835" spans="2:32" hidden="1" outlineLevel="1" x14ac:dyDescent="0.25">
      <c r="B835" s="232" t="s">
        <v>1180</v>
      </c>
      <c r="C835" s="231">
        <v>1</v>
      </c>
      <c r="D835" s="230">
        <v>0</v>
      </c>
      <c r="E835" s="230">
        <v>0</v>
      </c>
      <c r="F835" s="230">
        <v>0</v>
      </c>
      <c r="G835" s="242">
        <v>0</v>
      </c>
      <c r="H835" s="243">
        <v>0</v>
      </c>
      <c r="I835" s="230">
        <v>0</v>
      </c>
      <c r="J835" s="230">
        <v>0</v>
      </c>
      <c r="K835" s="242">
        <v>0</v>
      </c>
      <c r="L835" s="243">
        <v>0</v>
      </c>
      <c r="M835" s="230">
        <v>0</v>
      </c>
      <c r="N835" s="230">
        <v>0</v>
      </c>
      <c r="O835" s="242">
        <v>0</v>
      </c>
      <c r="P835" s="243">
        <v>0</v>
      </c>
      <c r="Q835" s="230">
        <v>0</v>
      </c>
      <c r="R835" s="230">
        <v>0</v>
      </c>
      <c r="S835" s="242">
        <v>0</v>
      </c>
      <c r="T835" s="243">
        <v>0</v>
      </c>
      <c r="U835" s="230">
        <v>0</v>
      </c>
      <c r="V835" s="230">
        <v>0</v>
      </c>
      <c r="W835" s="242">
        <v>0</v>
      </c>
      <c r="X835" s="243">
        <v>0</v>
      </c>
      <c r="Y835" s="230">
        <v>0</v>
      </c>
      <c r="Z835" s="230">
        <v>0</v>
      </c>
      <c r="AA835" s="230">
        <v>0</v>
      </c>
      <c r="AB835" s="243">
        <f t="shared" si="59"/>
        <v>0</v>
      </c>
      <c r="AC835" s="230">
        <f t="shared" si="59"/>
        <v>0</v>
      </c>
      <c r="AD835" s="230">
        <f t="shared" si="59"/>
        <v>0</v>
      </c>
      <c r="AE835" s="230">
        <f t="shared" si="57"/>
        <v>0</v>
      </c>
      <c r="AF835" s="231">
        <f t="shared" si="60"/>
        <v>1</v>
      </c>
    </row>
    <row r="836" spans="2:32" hidden="1" outlineLevel="1" x14ac:dyDescent="0.25">
      <c r="B836" s="232" t="s">
        <v>1181</v>
      </c>
      <c r="C836" s="231">
        <v>1</v>
      </c>
      <c r="D836" s="230">
        <v>0</v>
      </c>
      <c r="E836" s="230">
        <v>0</v>
      </c>
      <c r="F836" s="230">
        <v>0</v>
      </c>
      <c r="G836" s="242">
        <v>0</v>
      </c>
      <c r="H836" s="243">
        <v>0</v>
      </c>
      <c r="I836" s="230">
        <v>0</v>
      </c>
      <c r="J836" s="230">
        <v>0</v>
      </c>
      <c r="K836" s="242">
        <v>0</v>
      </c>
      <c r="L836" s="243">
        <v>0</v>
      </c>
      <c r="M836" s="230">
        <v>0</v>
      </c>
      <c r="N836" s="230">
        <v>0</v>
      </c>
      <c r="O836" s="242">
        <v>0</v>
      </c>
      <c r="P836" s="243">
        <v>0</v>
      </c>
      <c r="Q836" s="230">
        <v>0</v>
      </c>
      <c r="R836" s="230">
        <v>0</v>
      </c>
      <c r="S836" s="242">
        <v>0</v>
      </c>
      <c r="T836" s="243">
        <v>0</v>
      </c>
      <c r="U836" s="230">
        <v>0</v>
      </c>
      <c r="V836" s="230">
        <v>0</v>
      </c>
      <c r="W836" s="242">
        <v>0</v>
      </c>
      <c r="X836" s="243">
        <v>0</v>
      </c>
      <c r="Y836" s="230">
        <v>0</v>
      </c>
      <c r="Z836" s="230">
        <v>0</v>
      </c>
      <c r="AA836" s="230">
        <v>0</v>
      </c>
      <c r="AB836" s="243">
        <f t="shared" si="59"/>
        <v>0</v>
      </c>
      <c r="AC836" s="230">
        <f t="shared" si="59"/>
        <v>0</v>
      </c>
      <c r="AD836" s="230">
        <f t="shared" si="59"/>
        <v>0</v>
      </c>
      <c r="AE836" s="230">
        <f t="shared" si="57"/>
        <v>0</v>
      </c>
      <c r="AF836" s="231">
        <f t="shared" si="60"/>
        <v>1</v>
      </c>
    </row>
    <row r="837" spans="2:32" hidden="1" outlineLevel="1" x14ac:dyDescent="0.25">
      <c r="B837" s="232" t="s">
        <v>5</v>
      </c>
      <c r="C837" s="231">
        <v>1</v>
      </c>
      <c r="D837" s="230">
        <v>0</v>
      </c>
      <c r="E837" s="230">
        <v>0</v>
      </c>
      <c r="F837" s="230">
        <v>0</v>
      </c>
      <c r="G837" s="242">
        <v>0</v>
      </c>
      <c r="H837" s="243">
        <v>0</v>
      </c>
      <c r="I837" s="230">
        <v>0</v>
      </c>
      <c r="J837" s="230">
        <v>0</v>
      </c>
      <c r="K837" s="242">
        <v>0</v>
      </c>
      <c r="L837" s="243">
        <v>0</v>
      </c>
      <c r="M837" s="230">
        <v>0</v>
      </c>
      <c r="N837" s="230">
        <v>0</v>
      </c>
      <c r="O837" s="242">
        <v>0</v>
      </c>
      <c r="P837" s="243">
        <v>0</v>
      </c>
      <c r="Q837" s="230">
        <v>0</v>
      </c>
      <c r="R837" s="230">
        <v>0</v>
      </c>
      <c r="S837" s="242">
        <v>0</v>
      </c>
      <c r="T837" s="243">
        <v>0</v>
      </c>
      <c r="U837" s="230">
        <v>0</v>
      </c>
      <c r="V837" s="230">
        <v>0</v>
      </c>
      <c r="W837" s="242">
        <v>0</v>
      </c>
      <c r="X837" s="243">
        <v>0</v>
      </c>
      <c r="Y837" s="230">
        <v>0</v>
      </c>
      <c r="Z837" s="230">
        <v>0</v>
      </c>
      <c r="AA837" s="230">
        <v>0</v>
      </c>
      <c r="AB837" s="243">
        <f t="shared" si="59"/>
        <v>0</v>
      </c>
      <c r="AC837" s="230">
        <f t="shared" si="59"/>
        <v>0</v>
      </c>
      <c r="AD837" s="230">
        <f t="shared" si="59"/>
        <v>0</v>
      </c>
      <c r="AE837" s="230">
        <f t="shared" si="57"/>
        <v>0</v>
      </c>
      <c r="AF837" s="231">
        <f t="shared" si="60"/>
        <v>1</v>
      </c>
    </row>
    <row r="838" spans="2:32" hidden="1" outlineLevel="1" x14ac:dyDescent="0.25">
      <c r="B838" s="232" t="s">
        <v>1182</v>
      </c>
      <c r="C838" s="231">
        <v>1</v>
      </c>
      <c r="D838" s="230">
        <v>0</v>
      </c>
      <c r="E838" s="230">
        <v>0</v>
      </c>
      <c r="F838" s="230">
        <v>0</v>
      </c>
      <c r="G838" s="242">
        <v>0</v>
      </c>
      <c r="H838" s="243">
        <v>0</v>
      </c>
      <c r="I838" s="230">
        <v>0</v>
      </c>
      <c r="J838" s="230">
        <v>0</v>
      </c>
      <c r="K838" s="242">
        <v>0</v>
      </c>
      <c r="L838" s="243">
        <v>0</v>
      </c>
      <c r="M838" s="230">
        <v>0</v>
      </c>
      <c r="N838" s="230">
        <v>0</v>
      </c>
      <c r="O838" s="242">
        <v>0</v>
      </c>
      <c r="P838" s="243">
        <v>0</v>
      </c>
      <c r="Q838" s="230">
        <v>0</v>
      </c>
      <c r="R838" s="230">
        <v>0</v>
      </c>
      <c r="S838" s="242">
        <v>0</v>
      </c>
      <c r="T838" s="243">
        <v>0</v>
      </c>
      <c r="U838" s="230">
        <v>0</v>
      </c>
      <c r="V838" s="230">
        <v>0</v>
      </c>
      <c r="W838" s="242">
        <v>0</v>
      </c>
      <c r="X838" s="243">
        <v>0</v>
      </c>
      <c r="Y838" s="230">
        <v>0</v>
      </c>
      <c r="Z838" s="230">
        <v>0</v>
      </c>
      <c r="AA838" s="230">
        <v>0</v>
      </c>
      <c r="AB838" s="243">
        <f t="shared" si="59"/>
        <v>0</v>
      </c>
      <c r="AC838" s="230">
        <f t="shared" si="59"/>
        <v>0</v>
      </c>
      <c r="AD838" s="230">
        <f t="shared" si="59"/>
        <v>0</v>
      </c>
      <c r="AE838" s="230">
        <f t="shared" si="57"/>
        <v>0</v>
      </c>
      <c r="AF838" s="231">
        <f t="shared" si="60"/>
        <v>1</v>
      </c>
    </row>
    <row r="839" spans="2:32" hidden="1" outlineLevel="1" x14ac:dyDescent="0.25">
      <c r="B839" s="232" t="s">
        <v>1183</v>
      </c>
      <c r="C839" s="231">
        <v>1</v>
      </c>
      <c r="D839" s="230">
        <v>0</v>
      </c>
      <c r="E839" s="230">
        <v>0</v>
      </c>
      <c r="F839" s="230">
        <v>0</v>
      </c>
      <c r="G839" s="242">
        <v>0</v>
      </c>
      <c r="H839" s="243">
        <v>0</v>
      </c>
      <c r="I839" s="230">
        <v>0</v>
      </c>
      <c r="J839" s="230">
        <v>0</v>
      </c>
      <c r="K839" s="242">
        <v>0</v>
      </c>
      <c r="L839" s="243">
        <v>0</v>
      </c>
      <c r="M839" s="230">
        <v>0</v>
      </c>
      <c r="N839" s="230">
        <v>0</v>
      </c>
      <c r="O839" s="242">
        <v>0</v>
      </c>
      <c r="P839" s="243">
        <v>0</v>
      </c>
      <c r="Q839" s="230">
        <v>0</v>
      </c>
      <c r="R839" s="230">
        <v>0</v>
      </c>
      <c r="S839" s="242">
        <v>0</v>
      </c>
      <c r="T839" s="243">
        <v>0</v>
      </c>
      <c r="U839" s="230">
        <v>0</v>
      </c>
      <c r="V839" s="230">
        <v>0</v>
      </c>
      <c r="W839" s="242">
        <v>0</v>
      </c>
      <c r="X839" s="243">
        <v>0</v>
      </c>
      <c r="Y839" s="230">
        <v>0</v>
      </c>
      <c r="Z839" s="230">
        <v>0</v>
      </c>
      <c r="AA839" s="230">
        <v>0</v>
      </c>
      <c r="AB839" s="243">
        <f t="shared" si="59"/>
        <v>0</v>
      </c>
      <c r="AC839" s="230">
        <f t="shared" si="59"/>
        <v>0</v>
      </c>
      <c r="AD839" s="230">
        <f t="shared" si="59"/>
        <v>0</v>
      </c>
      <c r="AE839" s="230">
        <f t="shared" si="57"/>
        <v>0</v>
      </c>
      <c r="AF839" s="231">
        <f t="shared" si="60"/>
        <v>1</v>
      </c>
    </row>
    <row r="840" spans="2:32" hidden="1" outlineLevel="1" x14ac:dyDescent="0.25">
      <c r="B840" s="232" t="s">
        <v>1184</v>
      </c>
      <c r="C840" s="231">
        <v>1</v>
      </c>
      <c r="D840" s="230">
        <v>0</v>
      </c>
      <c r="E840" s="230">
        <v>0</v>
      </c>
      <c r="F840" s="230">
        <v>0</v>
      </c>
      <c r="G840" s="242">
        <v>0</v>
      </c>
      <c r="H840" s="243">
        <v>0</v>
      </c>
      <c r="I840" s="230">
        <v>0</v>
      </c>
      <c r="J840" s="230">
        <v>0</v>
      </c>
      <c r="K840" s="242">
        <v>0</v>
      </c>
      <c r="L840" s="243">
        <v>0</v>
      </c>
      <c r="M840" s="230">
        <v>0</v>
      </c>
      <c r="N840" s="230">
        <v>0</v>
      </c>
      <c r="O840" s="242">
        <v>0</v>
      </c>
      <c r="P840" s="243">
        <v>0</v>
      </c>
      <c r="Q840" s="230">
        <v>0</v>
      </c>
      <c r="R840" s="230">
        <v>0</v>
      </c>
      <c r="S840" s="242">
        <v>0</v>
      </c>
      <c r="T840" s="243">
        <v>0</v>
      </c>
      <c r="U840" s="230">
        <v>0</v>
      </c>
      <c r="V840" s="230">
        <v>0</v>
      </c>
      <c r="W840" s="242">
        <v>0</v>
      </c>
      <c r="X840" s="243">
        <v>0</v>
      </c>
      <c r="Y840" s="230">
        <v>0</v>
      </c>
      <c r="Z840" s="230">
        <v>0</v>
      </c>
      <c r="AA840" s="230">
        <v>0</v>
      </c>
      <c r="AB840" s="243">
        <f t="shared" si="59"/>
        <v>0</v>
      </c>
      <c r="AC840" s="230">
        <f t="shared" si="59"/>
        <v>0</v>
      </c>
      <c r="AD840" s="230">
        <f t="shared" si="59"/>
        <v>0</v>
      </c>
      <c r="AE840" s="230">
        <f t="shared" si="59"/>
        <v>0</v>
      </c>
      <c r="AF840" s="231">
        <f t="shared" si="60"/>
        <v>1</v>
      </c>
    </row>
    <row r="841" spans="2:32" hidden="1" outlineLevel="1" x14ac:dyDescent="0.25">
      <c r="B841" s="232" t="s">
        <v>1185</v>
      </c>
      <c r="C841" s="231">
        <v>1</v>
      </c>
      <c r="D841" s="230">
        <v>0</v>
      </c>
      <c r="E841" s="230">
        <v>0</v>
      </c>
      <c r="F841" s="230">
        <v>0</v>
      </c>
      <c r="G841" s="242">
        <v>0</v>
      </c>
      <c r="H841" s="243">
        <v>0</v>
      </c>
      <c r="I841" s="230">
        <v>0</v>
      </c>
      <c r="J841" s="230">
        <v>0</v>
      </c>
      <c r="K841" s="242">
        <v>0</v>
      </c>
      <c r="L841" s="243">
        <v>0</v>
      </c>
      <c r="M841" s="230">
        <v>0</v>
      </c>
      <c r="N841" s="230">
        <v>0</v>
      </c>
      <c r="O841" s="242">
        <v>0</v>
      </c>
      <c r="P841" s="243">
        <v>0</v>
      </c>
      <c r="Q841" s="230">
        <v>0</v>
      </c>
      <c r="R841" s="230">
        <v>0</v>
      </c>
      <c r="S841" s="242">
        <v>0</v>
      </c>
      <c r="T841" s="243">
        <v>0</v>
      </c>
      <c r="U841" s="230">
        <v>0</v>
      </c>
      <c r="V841" s="230">
        <v>0</v>
      </c>
      <c r="W841" s="242">
        <v>0</v>
      </c>
      <c r="X841" s="243">
        <v>0</v>
      </c>
      <c r="Y841" s="230">
        <v>0</v>
      </c>
      <c r="Z841" s="230">
        <v>0</v>
      </c>
      <c r="AA841" s="230">
        <v>0</v>
      </c>
      <c r="AB841" s="243">
        <f t="shared" ref="AB841:AE904" si="64">D841+H841+L841+P841+T841+X841</f>
        <v>0</v>
      </c>
      <c r="AC841" s="230">
        <f t="shared" si="64"/>
        <v>0</v>
      </c>
      <c r="AD841" s="230">
        <f t="shared" si="64"/>
        <v>0</v>
      </c>
      <c r="AE841" s="230">
        <f t="shared" si="64"/>
        <v>0</v>
      </c>
      <c r="AF841" s="231">
        <f t="shared" ref="AF841:AF904" si="65">C841+AB841+AC841+AD841+AE841</f>
        <v>1</v>
      </c>
    </row>
    <row r="842" spans="2:32" hidden="1" outlineLevel="1" x14ac:dyDescent="0.25">
      <c r="B842" s="232" t="s">
        <v>1186</v>
      </c>
      <c r="C842" s="231">
        <v>1</v>
      </c>
      <c r="D842" s="230">
        <v>0</v>
      </c>
      <c r="E842" s="230">
        <v>0</v>
      </c>
      <c r="F842" s="230">
        <v>0</v>
      </c>
      <c r="G842" s="242">
        <v>0</v>
      </c>
      <c r="H842" s="243">
        <v>0</v>
      </c>
      <c r="I842" s="230">
        <v>0</v>
      </c>
      <c r="J842" s="230">
        <v>0</v>
      </c>
      <c r="K842" s="242">
        <v>0</v>
      </c>
      <c r="L842" s="243">
        <v>0</v>
      </c>
      <c r="M842" s="230">
        <v>0</v>
      </c>
      <c r="N842" s="230">
        <v>0</v>
      </c>
      <c r="O842" s="242">
        <v>0</v>
      </c>
      <c r="P842" s="243">
        <v>0</v>
      </c>
      <c r="Q842" s="230">
        <v>0</v>
      </c>
      <c r="R842" s="230">
        <v>0</v>
      </c>
      <c r="S842" s="242">
        <v>0</v>
      </c>
      <c r="T842" s="243">
        <v>0</v>
      </c>
      <c r="U842" s="230">
        <v>0</v>
      </c>
      <c r="V842" s="230">
        <v>0</v>
      </c>
      <c r="W842" s="242">
        <v>0</v>
      </c>
      <c r="X842" s="243">
        <v>0</v>
      </c>
      <c r="Y842" s="230">
        <v>0</v>
      </c>
      <c r="Z842" s="230">
        <v>0</v>
      </c>
      <c r="AA842" s="230">
        <v>0</v>
      </c>
      <c r="AB842" s="243">
        <f t="shared" si="64"/>
        <v>0</v>
      </c>
      <c r="AC842" s="230">
        <f t="shared" si="64"/>
        <v>0</v>
      </c>
      <c r="AD842" s="230">
        <f t="shared" si="64"/>
        <v>0</v>
      </c>
      <c r="AE842" s="230">
        <f t="shared" si="64"/>
        <v>0</v>
      </c>
      <c r="AF842" s="231">
        <f t="shared" si="65"/>
        <v>1</v>
      </c>
    </row>
    <row r="843" spans="2:32" hidden="1" outlineLevel="1" x14ac:dyDescent="0.25">
      <c r="B843" s="232" t="s">
        <v>1187</v>
      </c>
      <c r="C843" s="231">
        <v>1</v>
      </c>
      <c r="D843" s="230">
        <v>0</v>
      </c>
      <c r="E843" s="230">
        <v>0</v>
      </c>
      <c r="F843" s="230">
        <v>0</v>
      </c>
      <c r="G843" s="242">
        <v>0</v>
      </c>
      <c r="H843" s="243">
        <v>0</v>
      </c>
      <c r="I843" s="230">
        <v>0</v>
      </c>
      <c r="J843" s="230">
        <v>0</v>
      </c>
      <c r="K843" s="242">
        <v>0</v>
      </c>
      <c r="L843" s="243">
        <v>0</v>
      </c>
      <c r="M843" s="230">
        <v>0</v>
      </c>
      <c r="N843" s="230">
        <v>0</v>
      </c>
      <c r="O843" s="242">
        <v>0</v>
      </c>
      <c r="P843" s="243">
        <v>0</v>
      </c>
      <c r="Q843" s="230">
        <v>0</v>
      </c>
      <c r="R843" s="230">
        <v>0</v>
      </c>
      <c r="S843" s="242">
        <v>0</v>
      </c>
      <c r="T843" s="243">
        <v>0</v>
      </c>
      <c r="U843" s="230">
        <v>0</v>
      </c>
      <c r="V843" s="230">
        <v>0</v>
      </c>
      <c r="W843" s="242">
        <v>0</v>
      </c>
      <c r="X843" s="243">
        <v>0</v>
      </c>
      <c r="Y843" s="230">
        <v>0</v>
      </c>
      <c r="Z843" s="230">
        <v>0</v>
      </c>
      <c r="AA843" s="230">
        <v>0</v>
      </c>
      <c r="AB843" s="243">
        <f t="shared" si="64"/>
        <v>0</v>
      </c>
      <c r="AC843" s="230">
        <f t="shared" si="64"/>
        <v>0</v>
      </c>
      <c r="AD843" s="230">
        <f t="shared" si="64"/>
        <v>0</v>
      </c>
      <c r="AE843" s="230">
        <f t="shared" si="64"/>
        <v>0</v>
      </c>
      <c r="AF843" s="231">
        <f t="shared" si="65"/>
        <v>1</v>
      </c>
    </row>
    <row r="844" spans="2:32" hidden="1" outlineLevel="1" x14ac:dyDescent="0.25">
      <c r="B844" s="232" t="s">
        <v>1188</v>
      </c>
      <c r="C844" s="231">
        <v>1</v>
      </c>
      <c r="D844" s="230">
        <v>0</v>
      </c>
      <c r="E844" s="230">
        <v>0</v>
      </c>
      <c r="F844" s="230">
        <v>0</v>
      </c>
      <c r="G844" s="242">
        <v>0</v>
      </c>
      <c r="H844" s="243">
        <v>0</v>
      </c>
      <c r="I844" s="230">
        <v>0</v>
      </c>
      <c r="J844" s="230">
        <v>0</v>
      </c>
      <c r="K844" s="242">
        <v>0</v>
      </c>
      <c r="L844" s="243">
        <v>0</v>
      </c>
      <c r="M844" s="230">
        <v>0</v>
      </c>
      <c r="N844" s="230">
        <v>0</v>
      </c>
      <c r="O844" s="242">
        <v>0</v>
      </c>
      <c r="P844" s="243">
        <v>0</v>
      </c>
      <c r="Q844" s="230">
        <v>0</v>
      </c>
      <c r="R844" s="230">
        <v>0</v>
      </c>
      <c r="S844" s="242">
        <v>0</v>
      </c>
      <c r="T844" s="243">
        <v>0</v>
      </c>
      <c r="U844" s="230">
        <v>0</v>
      </c>
      <c r="V844" s="230">
        <v>0</v>
      </c>
      <c r="W844" s="242">
        <v>0</v>
      </c>
      <c r="X844" s="243">
        <v>0</v>
      </c>
      <c r="Y844" s="230">
        <v>0</v>
      </c>
      <c r="Z844" s="230">
        <v>0</v>
      </c>
      <c r="AA844" s="230">
        <v>0</v>
      </c>
      <c r="AB844" s="243">
        <f t="shared" si="64"/>
        <v>0</v>
      </c>
      <c r="AC844" s="230">
        <f t="shared" si="64"/>
        <v>0</v>
      </c>
      <c r="AD844" s="230">
        <f t="shared" si="64"/>
        <v>0</v>
      </c>
      <c r="AE844" s="230">
        <f t="shared" si="64"/>
        <v>0</v>
      </c>
      <c r="AF844" s="231">
        <f t="shared" si="65"/>
        <v>1</v>
      </c>
    </row>
    <row r="845" spans="2:32" hidden="1" outlineLevel="1" x14ac:dyDescent="0.25">
      <c r="B845" s="232" t="s">
        <v>1189</v>
      </c>
      <c r="C845" s="231">
        <v>1</v>
      </c>
      <c r="D845" s="230">
        <v>0</v>
      </c>
      <c r="E845" s="230">
        <v>0</v>
      </c>
      <c r="F845" s="230">
        <v>0</v>
      </c>
      <c r="G845" s="242">
        <v>0</v>
      </c>
      <c r="H845" s="243">
        <v>0</v>
      </c>
      <c r="I845" s="230">
        <v>0</v>
      </c>
      <c r="J845" s="230">
        <v>0</v>
      </c>
      <c r="K845" s="242">
        <v>0</v>
      </c>
      <c r="L845" s="243">
        <v>0</v>
      </c>
      <c r="M845" s="230">
        <v>0</v>
      </c>
      <c r="N845" s="230">
        <v>0</v>
      </c>
      <c r="O845" s="242">
        <v>0</v>
      </c>
      <c r="P845" s="243">
        <v>0</v>
      </c>
      <c r="Q845" s="230">
        <v>0</v>
      </c>
      <c r="R845" s="230">
        <v>0</v>
      </c>
      <c r="S845" s="242">
        <v>0</v>
      </c>
      <c r="T845" s="243">
        <v>0</v>
      </c>
      <c r="U845" s="230">
        <v>0</v>
      </c>
      <c r="V845" s="230">
        <v>0</v>
      </c>
      <c r="W845" s="242">
        <v>0</v>
      </c>
      <c r="X845" s="243">
        <v>0</v>
      </c>
      <c r="Y845" s="230">
        <v>0</v>
      </c>
      <c r="Z845" s="230">
        <v>0</v>
      </c>
      <c r="AA845" s="230">
        <v>0</v>
      </c>
      <c r="AB845" s="243">
        <f t="shared" si="64"/>
        <v>0</v>
      </c>
      <c r="AC845" s="230">
        <f t="shared" si="64"/>
        <v>0</v>
      </c>
      <c r="AD845" s="230">
        <f t="shared" si="64"/>
        <v>0</v>
      </c>
      <c r="AE845" s="230">
        <f t="shared" si="64"/>
        <v>0</v>
      </c>
      <c r="AF845" s="231">
        <f t="shared" si="65"/>
        <v>1</v>
      </c>
    </row>
    <row r="846" spans="2:32" hidden="1" outlineLevel="1" x14ac:dyDescent="0.25">
      <c r="B846" s="232" t="s">
        <v>1190</v>
      </c>
      <c r="C846" s="231">
        <v>1</v>
      </c>
      <c r="D846" s="230">
        <v>0</v>
      </c>
      <c r="E846" s="230">
        <v>0</v>
      </c>
      <c r="F846" s="230">
        <v>0</v>
      </c>
      <c r="G846" s="242">
        <v>0</v>
      </c>
      <c r="H846" s="243">
        <v>0</v>
      </c>
      <c r="I846" s="230">
        <v>0</v>
      </c>
      <c r="J846" s="230">
        <v>0</v>
      </c>
      <c r="K846" s="242">
        <v>0</v>
      </c>
      <c r="L846" s="243">
        <v>0</v>
      </c>
      <c r="M846" s="230">
        <v>0</v>
      </c>
      <c r="N846" s="230">
        <v>0</v>
      </c>
      <c r="O846" s="242">
        <v>0</v>
      </c>
      <c r="P846" s="243">
        <v>0</v>
      </c>
      <c r="Q846" s="230">
        <v>0</v>
      </c>
      <c r="R846" s="230">
        <v>0</v>
      </c>
      <c r="S846" s="242">
        <v>0</v>
      </c>
      <c r="T846" s="243">
        <v>0</v>
      </c>
      <c r="U846" s="230">
        <v>0</v>
      </c>
      <c r="V846" s="230">
        <v>0</v>
      </c>
      <c r="W846" s="242">
        <v>0</v>
      </c>
      <c r="X846" s="243">
        <v>0</v>
      </c>
      <c r="Y846" s="230">
        <v>0</v>
      </c>
      <c r="Z846" s="230">
        <v>0</v>
      </c>
      <c r="AA846" s="230">
        <v>0</v>
      </c>
      <c r="AB846" s="243">
        <f t="shared" si="64"/>
        <v>0</v>
      </c>
      <c r="AC846" s="230">
        <f t="shared" si="64"/>
        <v>0</v>
      </c>
      <c r="AD846" s="230">
        <f t="shared" si="64"/>
        <v>0</v>
      </c>
      <c r="AE846" s="230">
        <f t="shared" si="64"/>
        <v>0</v>
      </c>
      <c r="AF846" s="231">
        <f t="shared" si="65"/>
        <v>1</v>
      </c>
    </row>
    <row r="847" spans="2:32" hidden="1" outlineLevel="1" x14ac:dyDescent="0.25">
      <c r="B847" s="232" t="s">
        <v>1191</v>
      </c>
      <c r="C847" s="231">
        <v>1</v>
      </c>
      <c r="D847" s="230">
        <v>0</v>
      </c>
      <c r="E847" s="230">
        <v>0</v>
      </c>
      <c r="F847" s="230">
        <v>0</v>
      </c>
      <c r="G847" s="242">
        <v>0</v>
      </c>
      <c r="H847" s="243">
        <v>0</v>
      </c>
      <c r="I847" s="230">
        <v>0</v>
      </c>
      <c r="J847" s="230">
        <v>0</v>
      </c>
      <c r="K847" s="242">
        <v>0</v>
      </c>
      <c r="L847" s="243">
        <v>0</v>
      </c>
      <c r="M847" s="230">
        <v>0</v>
      </c>
      <c r="N847" s="230">
        <v>0</v>
      </c>
      <c r="O847" s="242">
        <v>0</v>
      </c>
      <c r="P847" s="243">
        <v>0</v>
      </c>
      <c r="Q847" s="230">
        <v>0</v>
      </c>
      <c r="R847" s="230">
        <v>0</v>
      </c>
      <c r="S847" s="242">
        <v>0</v>
      </c>
      <c r="T847" s="243">
        <v>0</v>
      </c>
      <c r="U847" s="230">
        <v>0</v>
      </c>
      <c r="V847" s="230">
        <v>0</v>
      </c>
      <c r="W847" s="242">
        <v>0</v>
      </c>
      <c r="X847" s="243">
        <v>0</v>
      </c>
      <c r="Y847" s="230">
        <v>0</v>
      </c>
      <c r="Z847" s="230">
        <v>0</v>
      </c>
      <c r="AA847" s="230">
        <v>0</v>
      </c>
      <c r="AB847" s="243">
        <f t="shared" si="64"/>
        <v>0</v>
      </c>
      <c r="AC847" s="230">
        <f t="shared" si="64"/>
        <v>0</v>
      </c>
      <c r="AD847" s="230">
        <f t="shared" si="64"/>
        <v>0</v>
      </c>
      <c r="AE847" s="230">
        <f t="shared" si="64"/>
        <v>0</v>
      </c>
      <c r="AF847" s="231">
        <f t="shared" si="65"/>
        <v>1</v>
      </c>
    </row>
    <row r="848" spans="2:32" hidden="1" outlineLevel="1" x14ac:dyDescent="0.25">
      <c r="B848" s="232" t="s">
        <v>1192</v>
      </c>
      <c r="C848" s="231">
        <v>1</v>
      </c>
      <c r="D848" s="230">
        <v>0</v>
      </c>
      <c r="E848" s="230">
        <v>0</v>
      </c>
      <c r="F848" s="230">
        <v>0</v>
      </c>
      <c r="G848" s="242">
        <v>0</v>
      </c>
      <c r="H848" s="243">
        <v>0</v>
      </c>
      <c r="I848" s="230">
        <v>0</v>
      </c>
      <c r="J848" s="230">
        <v>0</v>
      </c>
      <c r="K848" s="242">
        <v>0</v>
      </c>
      <c r="L848" s="243">
        <v>0</v>
      </c>
      <c r="M848" s="230">
        <v>0</v>
      </c>
      <c r="N848" s="230">
        <v>0</v>
      </c>
      <c r="O848" s="242">
        <v>0</v>
      </c>
      <c r="P848" s="243">
        <v>0</v>
      </c>
      <c r="Q848" s="230">
        <v>0</v>
      </c>
      <c r="R848" s="230">
        <v>0</v>
      </c>
      <c r="S848" s="242">
        <v>0</v>
      </c>
      <c r="T848" s="243">
        <v>0</v>
      </c>
      <c r="U848" s="230">
        <v>0</v>
      </c>
      <c r="V848" s="230">
        <v>0</v>
      </c>
      <c r="W848" s="242">
        <v>0</v>
      </c>
      <c r="X848" s="243">
        <v>0</v>
      </c>
      <c r="Y848" s="230">
        <v>0</v>
      </c>
      <c r="Z848" s="230">
        <v>0</v>
      </c>
      <c r="AA848" s="230">
        <v>0</v>
      </c>
      <c r="AB848" s="243">
        <f t="shared" si="64"/>
        <v>0</v>
      </c>
      <c r="AC848" s="230">
        <f t="shared" si="64"/>
        <v>0</v>
      </c>
      <c r="AD848" s="230">
        <f t="shared" si="64"/>
        <v>0</v>
      </c>
      <c r="AE848" s="230">
        <f t="shared" si="64"/>
        <v>0</v>
      </c>
      <c r="AF848" s="231">
        <f t="shared" si="65"/>
        <v>1</v>
      </c>
    </row>
    <row r="849" spans="2:32" hidden="1" outlineLevel="1" x14ac:dyDescent="0.25">
      <c r="B849" s="232" t="s">
        <v>1193</v>
      </c>
      <c r="C849" s="231">
        <v>1</v>
      </c>
      <c r="D849" s="230">
        <v>0</v>
      </c>
      <c r="E849" s="230">
        <v>0</v>
      </c>
      <c r="F849" s="230">
        <v>0</v>
      </c>
      <c r="G849" s="242">
        <v>0</v>
      </c>
      <c r="H849" s="243">
        <v>0</v>
      </c>
      <c r="I849" s="230">
        <v>0</v>
      </c>
      <c r="J849" s="230">
        <v>0</v>
      </c>
      <c r="K849" s="242">
        <v>0</v>
      </c>
      <c r="L849" s="243">
        <v>0</v>
      </c>
      <c r="M849" s="230">
        <v>0</v>
      </c>
      <c r="N849" s="230">
        <v>0</v>
      </c>
      <c r="O849" s="242">
        <v>0</v>
      </c>
      <c r="P849" s="243">
        <v>0</v>
      </c>
      <c r="Q849" s="230">
        <v>0</v>
      </c>
      <c r="R849" s="230">
        <v>0</v>
      </c>
      <c r="S849" s="242">
        <v>0</v>
      </c>
      <c r="T849" s="243">
        <v>0</v>
      </c>
      <c r="U849" s="230">
        <v>0</v>
      </c>
      <c r="V849" s="230">
        <v>0</v>
      </c>
      <c r="W849" s="242">
        <v>0</v>
      </c>
      <c r="X849" s="243">
        <v>0</v>
      </c>
      <c r="Y849" s="230">
        <v>0</v>
      </c>
      <c r="Z849" s="230">
        <v>0</v>
      </c>
      <c r="AA849" s="230">
        <v>0</v>
      </c>
      <c r="AB849" s="243">
        <f t="shared" si="64"/>
        <v>0</v>
      </c>
      <c r="AC849" s="230">
        <f t="shared" si="64"/>
        <v>0</v>
      </c>
      <c r="AD849" s="230">
        <f t="shared" si="64"/>
        <v>0</v>
      </c>
      <c r="AE849" s="230">
        <f t="shared" si="64"/>
        <v>0</v>
      </c>
      <c r="AF849" s="231">
        <f t="shared" si="65"/>
        <v>1</v>
      </c>
    </row>
    <row r="850" spans="2:32" hidden="1" outlineLevel="1" x14ac:dyDescent="0.25">
      <c r="B850" s="232" t="s">
        <v>1194</v>
      </c>
      <c r="C850" s="231">
        <v>1</v>
      </c>
      <c r="D850" s="230">
        <v>0</v>
      </c>
      <c r="E850" s="230">
        <v>0</v>
      </c>
      <c r="F850" s="230">
        <v>0</v>
      </c>
      <c r="G850" s="242">
        <v>0</v>
      </c>
      <c r="H850" s="243">
        <v>0</v>
      </c>
      <c r="I850" s="230">
        <v>0</v>
      </c>
      <c r="J850" s="230">
        <v>0</v>
      </c>
      <c r="K850" s="242">
        <v>0</v>
      </c>
      <c r="L850" s="243">
        <v>0</v>
      </c>
      <c r="M850" s="230">
        <v>0</v>
      </c>
      <c r="N850" s="230">
        <v>0</v>
      </c>
      <c r="O850" s="242">
        <v>0</v>
      </c>
      <c r="P850" s="243">
        <v>0</v>
      </c>
      <c r="Q850" s="230">
        <v>0</v>
      </c>
      <c r="R850" s="230">
        <v>0</v>
      </c>
      <c r="S850" s="242">
        <v>0</v>
      </c>
      <c r="T850" s="243">
        <v>0</v>
      </c>
      <c r="U850" s="230">
        <v>0</v>
      </c>
      <c r="V850" s="230">
        <v>0</v>
      </c>
      <c r="W850" s="242">
        <v>0</v>
      </c>
      <c r="X850" s="243">
        <v>0</v>
      </c>
      <c r="Y850" s="230">
        <v>0</v>
      </c>
      <c r="Z850" s="230">
        <v>0</v>
      </c>
      <c r="AA850" s="230">
        <v>0</v>
      </c>
      <c r="AB850" s="243">
        <f t="shared" si="64"/>
        <v>0</v>
      </c>
      <c r="AC850" s="230">
        <f t="shared" si="64"/>
        <v>0</v>
      </c>
      <c r="AD850" s="230">
        <f t="shared" si="64"/>
        <v>0</v>
      </c>
      <c r="AE850" s="230">
        <f t="shared" si="64"/>
        <v>0</v>
      </c>
      <c r="AF850" s="231">
        <f t="shared" si="65"/>
        <v>1</v>
      </c>
    </row>
    <row r="851" spans="2:32" hidden="1" outlineLevel="1" x14ac:dyDescent="0.25">
      <c r="B851" s="232" t="s">
        <v>1195</v>
      </c>
      <c r="C851" s="231">
        <v>1</v>
      </c>
      <c r="D851" s="230">
        <v>0</v>
      </c>
      <c r="E851" s="230">
        <v>0</v>
      </c>
      <c r="F851" s="230">
        <v>0</v>
      </c>
      <c r="G851" s="242">
        <v>0</v>
      </c>
      <c r="H851" s="243">
        <v>0</v>
      </c>
      <c r="I851" s="230">
        <v>0</v>
      </c>
      <c r="J851" s="230">
        <v>0</v>
      </c>
      <c r="K851" s="242">
        <v>0</v>
      </c>
      <c r="L851" s="243">
        <v>0</v>
      </c>
      <c r="M851" s="230">
        <v>0</v>
      </c>
      <c r="N851" s="230">
        <v>0</v>
      </c>
      <c r="O851" s="242">
        <v>0</v>
      </c>
      <c r="P851" s="243">
        <v>0</v>
      </c>
      <c r="Q851" s="230">
        <v>0</v>
      </c>
      <c r="R851" s="230">
        <v>0</v>
      </c>
      <c r="S851" s="242">
        <v>0</v>
      </c>
      <c r="T851" s="243">
        <v>0</v>
      </c>
      <c r="U851" s="230">
        <v>0</v>
      </c>
      <c r="V851" s="230">
        <v>0</v>
      </c>
      <c r="W851" s="242">
        <v>0</v>
      </c>
      <c r="X851" s="243">
        <v>0</v>
      </c>
      <c r="Y851" s="230">
        <v>0</v>
      </c>
      <c r="Z851" s="230">
        <v>0</v>
      </c>
      <c r="AA851" s="230">
        <v>0</v>
      </c>
      <c r="AB851" s="243">
        <f t="shared" si="64"/>
        <v>0</v>
      </c>
      <c r="AC851" s="230">
        <f t="shared" si="64"/>
        <v>0</v>
      </c>
      <c r="AD851" s="230">
        <f t="shared" si="64"/>
        <v>0</v>
      </c>
      <c r="AE851" s="230">
        <f t="shared" si="64"/>
        <v>0</v>
      </c>
      <c r="AF851" s="231">
        <f t="shared" si="65"/>
        <v>1</v>
      </c>
    </row>
    <row r="852" spans="2:32" hidden="1" outlineLevel="1" x14ac:dyDescent="0.25">
      <c r="B852" s="232" t="s">
        <v>1196</v>
      </c>
      <c r="C852" s="231">
        <v>1</v>
      </c>
      <c r="D852" s="230">
        <v>0</v>
      </c>
      <c r="E852" s="230">
        <v>0</v>
      </c>
      <c r="F852" s="230">
        <v>0</v>
      </c>
      <c r="G852" s="242">
        <v>0</v>
      </c>
      <c r="H852" s="243">
        <v>0</v>
      </c>
      <c r="I852" s="230">
        <v>0</v>
      </c>
      <c r="J852" s="230">
        <v>0</v>
      </c>
      <c r="K852" s="242">
        <v>0</v>
      </c>
      <c r="L852" s="243">
        <v>0</v>
      </c>
      <c r="M852" s="230">
        <v>0</v>
      </c>
      <c r="N852" s="230">
        <v>0</v>
      </c>
      <c r="O852" s="242">
        <v>0</v>
      </c>
      <c r="P852" s="243">
        <v>0</v>
      </c>
      <c r="Q852" s="230">
        <v>0</v>
      </c>
      <c r="R852" s="230">
        <v>0</v>
      </c>
      <c r="S852" s="242">
        <v>0</v>
      </c>
      <c r="T852" s="243">
        <v>0</v>
      </c>
      <c r="U852" s="230">
        <v>0</v>
      </c>
      <c r="V852" s="230">
        <v>0</v>
      </c>
      <c r="W852" s="242">
        <v>0</v>
      </c>
      <c r="X852" s="243">
        <v>0</v>
      </c>
      <c r="Y852" s="230">
        <v>0</v>
      </c>
      <c r="Z852" s="230">
        <v>0</v>
      </c>
      <c r="AA852" s="230">
        <v>0</v>
      </c>
      <c r="AB852" s="243">
        <f t="shared" si="64"/>
        <v>0</v>
      </c>
      <c r="AC852" s="230">
        <f t="shared" si="64"/>
        <v>0</v>
      </c>
      <c r="AD852" s="230">
        <f t="shared" si="64"/>
        <v>0</v>
      </c>
      <c r="AE852" s="230">
        <f t="shared" si="64"/>
        <v>0</v>
      </c>
      <c r="AF852" s="231">
        <f t="shared" si="65"/>
        <v>1</v>
      </c>
    </row>
    <row r="853" spans="2:32" hidden="1" outlineLevel="1" x14ac:dyDescent="0.25">
      <c r="B853" s="232" t="s">
        <v>1197</v>
      </c>
      <c r="C853" s="231">
        <v>1</v>
      </c>
      <c r="D853" s="230">
        <v>0</v>
      </c>
      <c r="E853" s="230">
        <v>0</v>
      </c>
      <c r="F853" s="230">
        <v>0</v>
      </c>
      <c r="G853" s="242">
        <v>0</v>
      </c>
      <c r="H853" s="243">
        <v>0</v>
      </c>
      <c r="I853" s="230">
        <v>0</v>
      </c>
      <c r="J853" s="230">
        <v>0</v>
      </c>
      <c r="K853" s="242">
        <v>0</v>
      </c>
      <c r="L853" s="243">
        <v>0</v>
      </c>
      <c r="M853" s="230">
        <v>0</v>
      </c>
      <c r="N853" s="230">
        <v>0</v>
      </c>
      <c r="O853" s="242">
        <v>0</v>
      </c>
      <c r="P853" s="243">
        <v>0</v>
      </c>
      <c r="Q853" s="230">
        <v>0</v>
      </c>
      <c r="R853" s="230">
        <v>0</v>
      </c>
      <c r="S853" s="242">
        <v>0</v>
      </c>
      <c r="T853" s="243">
        <v>0</v>
      </c>
      <c r="U853" s="230">
        <v>0</v>
      </c>
      <c r="V853" s="230">
        <v>0</v>
      </c>
      <c r="W853" s="242">
        <v>0</v>
      </c>
      <c r="X853" s="243">
        <v>0</v>
      </c>
      <c r="Y853" s="230">
        <v>0</v>
      </c>
      <c r="Z853" s="230">
        <v>0</v>
      </c>
      <c r="AA853" s="230">
        <v>0</v>
      </c>
      <c r="AB853" s="243">
        <f t="shared" si="64"/>
        <v>0</v>
      </c>
      <c r="AC853" s="230">
        <f t="shared" si="64"/>
        <v>0</v>
      </c>
      <c r="AD853" s="230">
        <f t="shared" si="64"/>
        <v>0</v>
      </c>
      <c r="AE853" s="230">
        <f t="shared" si="64"/>
        <v>0</v>
      </c>
      <c r="AF853" s="231">
        <f t="shared" si="65"/>
        <v>1</v>
      </c>
    </row>
    <row r="854" spans="2:32" hidden="1" outlineLevel="1" x14ac:dyDescent="0.25">
      <c r="B854" s="232" t="s">
        <v>1198</v>
      </c>
      <c r="C854" s="231">
        <v>1</v>
      </c>
      <c r="D854" s="230">
        <v>0</v>
      </c>
      <c r="E854" s="230">
        <v>0</v>
      </c>
      <c r="F854" s="230">
        <v>0</v>
      </c>
      <c r="G854" s="242">
        <v>0</v>
      </c>
      <c r="H854" s="243">
        <v>0</v>
      </c>
      <c r="I854" s="230">
        <v>0</v>
      </c>
      <c r="J854" s="230">
        <v>0</v>
      </c>
      <c r="K854" s="242">
        <v>0</v>
      </c>
      <c r="L854" s="243">
        <v>0</v>
      </c>
      <c r="M854" s="230">
        <v>0</v>
      </c>
      <c r="N854" s="230">
        <v>0</v>
      </c>
      <c r="O854" s="242">
        <v>0</v>
      </c>
      <c r="P854" s="243">
        <v>0</v>
      </c>
      <c r="Q854" s="230">
        <v>0</v>
      </c>
      <c r="R854" s="230">
        <v>0</v>
      </c>
      <c r="S854" s="242">
        <v>0</v>
      </c>
      <c r="T854" s="243">
        <v>0</v>
      </c>
      <c r="U854" s="230">
        <v>0</v>
      </c>
      <c r="V854" s="230">
        <v>0</v>
      </c>
      <c r="W854" s="242">
        <v>0</v>
      </c>
      <c r="X854" s="243">
        <v>0</v>
      </c>
      <c r="Y854" s="230">
        <v>0</v>
      </c>
      <c r="Z854" s="230">
        <v>0</v>
      </c>
      <c r="AA854" s="230">
        <v>0</v>
      </c>
      <c r="AB854" s="243">
        <f t="shared" si="64"/>
        <v>0</v>
      </c>
      <c r="AC854" s="230">
        <f t="shared" si="64"/>
        <v>0</v>
      </c>
      <c r="AD854" s="230">
        <f t="shared" si="64"/>
        <v>0</v>
      </c>
      <c r="AE854" s="230">
        <f t="shared" si="64"/>
        <v>0</v>
      </c>
      <c r="AF854" s="231">
        <f t="shared" si="65"/>
        <v>1</v>
      </c>
    </row>
    <row r="855" spans="2:32" hidden="1" outlineLevel="1" x14ac:dyDescent="0.25">
      <c r="B855" s="232" t="s">
        <v>1199</v>
      </c>
      <c r="C855" s="231">
        <v>1</v>
      </c>
      <c r="D855" s="230">
        <v>0</v>
      </c>
      <c r="E855" s="230">
        <v>0</v>
      </c>
      <c r="F855" s="230">
        <v>0</v>
      </c>
      <c r="G855" s="242">
        <v>0</v>
      </c>
      <c r="H855" s="243">
        <v>0</v>
      </c>
      <c r="I855" s="230">
        <v>0</v>
      </c>
      <c r="J855" s="230">
        <v>0</v>
      </c>
      <c r="K855" s="242">
        <v>0</v>
      </c>
      <c r="L855" s="243">
        <v>0</v>
      </c>
      <c r="M855" s="230">
        <v>0</v>
      </c>
      <c r="N855" s="230">
        <v>0</v>
      </c>
      <c r="O855" s="242">
        <v>0</v>
      </c>
      <c r="P855" s="243">
        <v>0</v>
      </c>
      <c r="Q855" s="230">
        <v>0</v>
      </c>
      <c r="R855" s="230">
        <v>0</v>
      </c>
      <c r="S855" s="242">
        <v>0</v>
      </c>
      <c r="T855" s="243">
        <v>0</v>
      </c>
      <c r="U855" s="230">
        <v>0</v>
      </c>
      <c r="V855" s="230">
        <v>0</v>
      </c>
      <c r="W855" s="242">
        <v>0</v>
      </c>
      <c r="X855" s="243">
        <v>0</v>
      </c>
      <c r="Y855" s="230">
        <v>0</v>
      </c>
      <c r="Z855" s="230">
        <v>0</v>
      </c>
      <c r="AA855" s="230">
        <v>0</v>
      </c>
      <c r="AB855" s="243">
        <f t="shared" si="64"/>
        <v>0</v>
      </c>
      <c r="AC855" s="230">
        <f t="shared" si="64"/>
        <v>0</v>
      </c>
      <c r="AD855" s="230">
        <f t="shared" si="64"/>
        <v>0</v>
      </c>
      <c r="AE855" s="230">
        <f t="shared" si="64"/>
        <v>0</v>
      </c>
      <c r="AF855" s="231">
        <f t="shared" si="65"/>
        <v>1</v>
      </c>
    </row>
    <row r="856" spans="2:32" hidden="1" outlineLevel="1" x14ac:dyDescent="0.25">
      <c r="B856" s="232" t="s">
        <v>1200</v>
      </c>
      <c r="C856" s="231">
        <v>1</v>
      </c>
      <c r="D856" s="230">
        <v>0</v>
      </c>
      <c r="E856" s="230">
        <v>0</v>
      </c>
      <c r="F856" s="230">
        <v>0</v>
      </c>
      <c r="G856" s="242">
        <v>0</v>
      </c>
      <c r="H856" s="243">
        <v>0</v>
      </c>
      <c r="I856" s="230">
        <v>0</v>
      </c>
      <c r="J856" s="230">
        <v>0</v>
      </c>
      <c r="K856" s="242">
        <v>0</v>
      </c>
      <c r="L856" s="243">
        <v>0</v>
      </c>
      <c r="M856" s="230">
        <v>0</v>
      </c>
      <c r="N856" s="230">
        <v>0</v>
      </c>
      <c r="O856" s="242">
        <v>0</v>
      </c>
      <c r="P856" s="243">
        <v>0</v>
      </c>
      <c r="Q856" s="230">
        <v>0</v>
      </c>
      <c r="R856" s="230">
        <v>0</v>
      </c>
      <c r="S856" s="242">
        <v>0</v>
      </c>
      <c r="T856" s="243">
        <v>0</v>
      </c>
      <c r="U856" s="230">
        <v>0</v>
      </c>
      <c r="V856" s="230">
        <v>0</v>
      </c>
      <c r="W856" s="242">
        <v>0</v>
      </c>
      <c r="X856" s="243">
        <v>0</v>
      </c>
      <c r="Y856" s="230">
        <v>0</v>
      </c>
      <c r="Z856" s="230">
        <v>0</v>
      </c>
      <c r="AA856" s="230">
        <v>0</v>
      </c>
      <c r="AB856" s="243">
        <f t="shared" si="64"/>
        <v>0</v>
      </c>
      <c r="AC856" s="230">
        <f t="shared" si="64"/>
        <v>0</v>
      </c>
      <c r="AD856" s="230">
        <f t="shared" si="64"/>
        <v>0</v>
      </c>
      <c r="AE856" s="230">
        <f t="shared" si="64"/>
        <v>0</v>
      </c>
      <c r="AF856" s="231">
        <f t="shared" si="65"/>
        <v>1</v>
      </c>
    </row>
    <row r="857" spans="2:32" hidden="1" outlineLevel="1" x14ac:dyDescent="0.25">
      <c r="B857" s="232" t="s">
        <v>1201</v>
      </c>
      <c r="C857" s="231">
        <v>1</v>
      </c>
      <c r="D857" s="230">
        <v>0</v>
      </c>
      <c r="E857" s="230">
        <v>0</v>
      </c>
      <c r="F857" s="230">
        <v>0</v>
      </c>
      <c r="G857" s="242">
        <v>0</v>
      </c>
      <c r="H857" s="243">
        <v>0</v>
      </c>
      <c r="I857" s="230">
        <v>0</v>
      </c>
      <c r="J857" s="230">
        <v>0</v>
      </c>
      <c r="K857" s="242">
        <v>0</v>
      </c>
      <c r="L857" s="243">
        <v>0</v>
      </c>
      <c r="M857" s="230">
        <v>0</v>
      </c>
      <c r="N857" s="230">
        <v>0</v>
      </c>
      <c r="O857" s="242">
        <v>0</v>
      </c>
      <c r="P857" s="243">
        <v>0</v>
      </c>
      <c r="Q857" s="230">
        <v>0</v>
      </c>
      <c r="R857" s="230">
        <v>0</v>
      </c>
      <c r="S857" s="242">
        <v>0</v>
      </c>
      <c r="T857" s="243">
        <v>0</v>
      </c>
      <c r="U857" s="230">
        <v>0</v>
      </c>
      <c r="V857" s="230">
        <v>0</v>
      </c>
      <c r="W857" s="242">
        <v>0</v>
      </c>
      <c r="X857" s="243">
        <v>0</v>
      </c>
      <c r="Y857" s="230">
        <v>0</v>
      </c>
      <c r="Z857" s="230">
        <v>0</v>
      </c>
      <c r="AA857" s="230">
        <v>0</v>
      </c>
      <c r="AB857" s="243">
        <f t="shared" si="64"/>
        <v>0</v>
      </c>
      <c r="AC857" s="230">
        <f t="shared" si="64"/>
        <v>0</v>
      </c>
      <c r="AD857" s="230">
        <f t="shared" si="64"/>
        <v>0</v>
      </c>
      <c r="AE857" s="230">
        <f t="shared" si="64"/>
        <v>0</v>
      </c>
      <c r="AF857" s="231">
        <f t="shared" si="65"/>
        <v>1</v>
      </c>
    </row>
    <row r="858" spans="2:32" hidden="1" outlineLevel="1" x14ac:dyDescent="0.25">
      <c r="B858" s="232" t="s">
        <v>1202</v>
      </c>
      <c r="C858" s="231">
        <v>1</v>
      </c>
      <c r="D858" s="230">
        <v>0</v>
      </c>
      <c r="E858" s="230">
        <v>0</v>
      </c>
      <c r="F858" s="230">
        <v>0</v>
      </c>
      <c r="G858" s="242">
        <v>0</v>
      </c>
      <c r="H858" s="243">
        <v>0</v>
      </c>
      <c r="I858" s="230">
        <v>0</v>
      </c>
      <c r="J858" s="230">
        <v>0</v>
      </c>
      <c r="K858" s="242">
        <v>0</v>
      </c>
      <c r="L858" s="243">
        <v>0</v>
      </c>
      <c r="M858" s="230">
        <v>0</v>
      </c>
      <c r="N858" s="230">
        <v>0</v>
      </c>
      <c r="O858" s="242">
        <v>0</v>
      </c>
      <c r="P858" s="243">
        <v>0</v>
      </c>
      <c r="Q858" s="230">
        <v>0</v>
      </c>
      <c r="R858" s="230">
        <v>0</v>
      </c>
      <c r="S858" s="242">
        <v>0</v>
      </c>
      <c r="T858" s="243">
        <v>0</v>
      </c>
      <c r="U858" s="230">
        <v>0</v>
      </c>
      <c r="V858" s="230">
        <v>0</v>
      </c>
      <c r="W858" s="242">
        <v>0</v>
      </c>
      <c r="X858" s="243">
        <v>0</v>
      </c>
      <c r="Y858" s="230">
        <v>0</v>
      </c>
      <c r="Z858" s="230">
        <v>0</v>
      </c>
      <c r="AA858" s="230">
        <v>0</v>
      </c>
      <c r="AB858" s="243">
        <f t="shared" si="64"/>
        <v>0</v>
      </c>
      <c r="AC858" s="230">
        <f t="shared" si="64"/>
        <v>0</v>
      </c>
      <c r="AD858" s="230">
        <f t="shared" si="64"/>
        <v>0</v>
      </c>
      <c r="AE858" s="230">
        <f t="shared" si="64"/>
        <v>0</v>
      </c>
      <c r="AF858" s="231">
        <f t="shared" si="65"/>
        <v>1</v>
      </c>
    </row>
    <row r="859" spans="2:32" hidden="1" outlineLevel="1" x14ac:dyDescent="0.25">
      <c r="B859" s="232" t="s">
        <v>1203</v>
      </c>
      <c r="C859" s="231">
        <v>1</v>
      </c>
      <c r="D859" s="230">
        <v>0</v>
      </c>
      <c r="E859" s="230">
        <v>0</v>
      </c>
      <c r="F859" s="230">
        <v>0</v>
      </c>
      <c r="G859" s="242">
        <v>0</v>
      </c>
      <c r="H859" s="243">
        <v>0</v>
      </c>
      <c r="I859" s="230">
        <v>0</v>
      </c>
      <c r="J859" s="230">
        <v>0</v>
      </c>
      <c r="K859" s="242">
        <v>0</v>
      </c>
      <c r="L859" s="243">
        <v>0</v>
      </c>
      <c r="M859" s="230">
        <v>0</v>
      </c>
      <c r="N859" s="230">
        <v>0</v>
      </c>
      <c r="O859" s="242">
        <v>0</v>
      </c>
      <c r="P859" s="243">
        <v>0</v>
      </c>
      <c r="Q859" s="230">
        <v>0</v>
      </c>
      <c r="R859" s="230">
        <v>0</v>
      </c>
      <c r="S859" s="242">
        <v>0</v>
      </c>
      <c r="T859" s="243">
        <v>0</v>
      </c>
      <c r="U859" s="230">
        <v>0</v>
      </c>
      <c r="V859" s="230">
        <v>0</v>
      </c>
      <c r="W859" s="242">
        <v>0</v>
      </c>
      <c r="X859" s="243">
        <v>0</v>
      </c>
      <c r="Y859" s="230">
        <v>0</v>
      </c>
      <c r="Z859" s="230">
        <v>0</v>
      </c>
      <c r="AA859" s="230">
        <v>0</v>
      </c>
      <c r="AB859" s="243">
        <f t="shared" si="64"/>
        <v>0</v>
      </c>
      <c r="AC859" s="230">
        <f t="shared" si="64"/>
        <v>0</v>
      </c>
      <c r="AD859" s="230">
        <f t="shared" si="64"/>
        <v>0</v>
      </c>
      <c r="AE859" s="230">
        <f t="shared" si="64"/>
        <v>0</v>
      </c>
      <c r="AF859" s="231">
        <f t="shared" si="65"/>
        <v>1</v>
      </c>
    </row>
    <row r="860" spans="2:32" hidden="1" outlineLevel="1" x14ac:dyDescent="0.25">
      <c r="B860" s="232" t="s">
        <v>1204</v>
      </c>
      <c r="C860" s="231">
        <v>1</v>
      </c>
      <c r="D860" s="230">
        <v>0</v>
      </c>
      <c r="E860" s="230">
        <v>0</v>
      </c>
      <c r="F860" s="230">
        <v>0</v>
      </c>
      <c r="G860" s="242">
        <v>0</v>
      </c>
      <c r="H860" s="243">
        <v>0</v>
      </c>
      <c r="I860" s="230">
        <v>0</v>
      </c>
      <c r="J860" s="230">
        <v>0</v>
      </c>
      <c r="K860" s="242">
        <v>0</v>
      </c>
      <c r="L860" s="243">
        <v>0</v>
      </c>
      <c r="M860" s="230">
        <v>0</v>
      </c>
      <c r="N860" s="230">
        <v>0</v>
      </c>
      <c r="O860" s="242">
        <v>0</v>
      </c>
      <c r="P860" s="243">
        <v>0</v>
      </c>
      <c r="Q860" s="230">
        <v>0</v>
      </c>
      <c r="R860" s="230">
        <v>0</v>
      </c>
      <c r="S860" s="242">
        <v>0</v>
      </c>
      <c r="T860" s="243">
        <v>0</v>
      </c>
      <c r="U860" s="230">
        <v>0</v>
      </c>
      <c r="V860" s="230">
        <v>0</v>
      </c>
      <c r="W860" s="242">
        <v>0</v>
      </c>
      <c r="X860" s="243">
        <v>0</v>
      </c>
      <c r="Y860" s="230">
        <v>0</v>
      </c>
      <c r="Z860" s="230">
        <v>0</v>
      </c>
      <c r="AA860" s="230">
        <v>0</v>
      </c>
      <c r="AB860" s="243">
        <f t="shared" si="64"/>
        <v>0</v>
      </c>
      <c r="AC860" s="230">
        <f t="shared" si="64"/>
        <v>0</v>
      </c>
      <c r="AD860" s="230">
        <f t="shared" si="64"/>
        <v>0</v>
      </c>
      <c r="AE860" s="230">
        <f t="shared" si="64"/>
        <v>0</v>
      </c>
      <c r="AF860" s="231">
        <f t="shared" si="65"/>
        <v>1</v>
      </c>
    </row>
    <row r="861" spans="2:32" hidden="1" outlineLevel="1" x14ac:dyDescent="0.25">
      <c r="B861" s="232" t="s">
        <v>1205</v>
      </c>
      <c r="C861" s="231">
        <v>1</v>
      </c>
      <c r="D861" s="230">
        <v>0</v>
      </c>
      <c r="E861" s="230">
        <v>0</v>
      </c>
      <c r="F861" s="230">
        <v>0</v>
      </c>
      <c r="G861" s="242">
        <v>0</v>
      </c>
      <c r="H861" s="243">
        <v>0</v>
      </c>
      <c r="I861" s="230">
        <v>0</v>
      </c>
      <c r="J861" s="230">
        <v>0</v>
      </c>
      <c r="K861" s="242">
        <v>0</v>
      </c>
      <c r="L861" s="243">
        <v>0</v>
      </c>
      <c r="M861" s="230">
        <v>0</v>
      </c>
      <c r="N861" s="230">
        <v>0</v>
      </c>
      <c r="O861" s="242">
        <v>0</v>
      </c>
      <c r="P861" s="243">
        <v>0</v>
      </c>
      <c r="Q861" s="230">
        <v>0</v>
      </c>
      <c r="R861" s="230">
        <v>0</v>
      </c>
      <c r="S861" s="242">
        <v>0</v>
      </c>
      <c r="T861" s="243">
        <v>0</v>
      </c>
      <c r="U861" s="230">
        <v>0</v>
      </c>
      <c r="V861" s="230">
        <v>0</v>
      </c>
      <c r="W861" s="242">
        <v>0</v>
      </c>
      <c r="X861" s="243">
        <v>0</v>
      </c>
      <c r="Y861" s="230">
        <v>0</v>
      </c>
      <c r="Z861" s="230">
        <v>0</v>
      </c>
      <c r="AA861" s="230">
        <v>0</v>
      </c>
      <c r="AB861" s="243">
        <f t="shared" si="64"/>
        <v>0</v>
      </c>
      <c r="AC861" s="230">
        <f t="shared" si="64"/>
        <v>0</v>
      </c>
      <c r="AD861" s="230">
        <f t="shared" si="64"/>
        <v>0</v>
      </c>
      <c r="AE861" s="230">
        <f t="shared" si="64"/>
        <v>0</v>
      </c>
      <c r="AF861" s="231">
        <f t="shared" si="65"/>
        <v>1</v>
      </c>
    </row>
    <row r="862" spans="2:32" hidden="1" outlineLevel="1" x14ac:dyDescent="0.25">
      <c r="B862" s="232" t="s">
        <v>1206</v>
      </c>
      <c r="C862" s="231">
        <v>1</v>
      </c>
      <c r="D862" s="230">
        <v>0</v>
      </c>
      <c r="E862" s="230">
        <v>0</v>
      </c>
      <c r="F862" s="230">
        <v>0</v>
      </c>
      <c r="G862" s="242">
        <v>0</v>
      </c>
      <c r="H862" s="243">
        <v>0</v>
      </c>
      <c r="I862" s="230">
        <v>0</v>
      </c>
      <c r="J862" s="230">
        <v>0</v>
      </c>
      <c r="K862" s="242">
        <v>0</v>
      </c>
      <c r="L862" s="243">
        <v>0</v>
      </c>
      <c r="M862" s="230">
        <v>0</v>
      </c>
      <c r="N862" s="230">
        <v>0</v>
      </c>
      <c r="O862" s="242">
        <v>0</v>
      </c>
      <c r="P862" s="243">
        <v>0</v>
      </c>
      <c r="Q862" s="230">
        <v>0</v>
      </c>
      <c r="R862" s="230">
        <v>0</v>
      </c>
      <c r="S862" s="242">
        <v>0</v>
      </c>
      <c r="T862" s="243">
        <v>0</v>
      </c>
      <c r="U862" s="230">
        <v>0</v>
      </c>
      <c r="V862" s="230">
        <v>0</v>
      </c>
      <c r="W862" s="242">
        <v>0</v>
      </c>
      <c r="X862" s="243">
        <v>0</v>
      </c>
      <c r="Y862" s="230">
        <v>0</v>
      </c>
      <c r="Z862" s="230">
        <v>0</v>
      </c>
      <c r="AA862" s="230">
        <v>0</v>
      </c>
      <c r="AB862" s="243">
        <f t="shared" si="64"/>
        <v>0</v>
      </c>
      <c r="AC862" s="230">
        <f t="shared" si="64"/>
        <v>0</v>
      </c>
      <c r="AD862" s="230">
        <f t="shared" si="64"/>
        <v>0</v>
      </c>
      <c r="AE862" s="230">
        <f t="shared" si="64"/>
        <v>0</v>
      </c>
      <c r="AF862" s="231">
        <f t="shared" si="65"/>
        <v>1</v>
      </c>
    </row>
    <row r="863" spans="2:32" hidden="1" outlineLevel="1" x14ac:dyDescent="0.25">
      <c r="B863" s="232" t="s">
        <v>1207</v>
      </c>
      <c r="C863" s="231">
        <v>1</v>
      </c>
      <c r="D863" s="230">
        <v>0</v>
      </c>
      <c r="E863" s="230">
        <v>0</v>
      </c>
      <c r="F863" s="230">
        <v>0</v>
      </c>
      <c r="G863" s="242">
        <v>0</v>
      </c>
      <c r="H863" s="243">
        <v>0</v>
      </c>
      <c r="I863" s="230">
        <v>0</v>
      </c>
      <c r="J863" s="230">
        <v>0</v>
      </c>
      <c r="K863" s="242">
        <v>0</v>
      </c>
      <c r="L863" s="243">
        <v>0</v>
      </c>
      <c r="M863" s="230">
        <v>0</v>
      </c>
      <c r="N863" s="230">
        <v>0</v>
      </c>
      <c r="O863" s="242">
        <v>0</v>
      </c>
      <c r="P863" s="243">
        <v>0</v>
      </c>
      <c r="Q863" s="230">
        <v>0</v>
      </c>
      <c r="R863" s="230">
        <v>0</v>
      </c>
      <c r="S863" s="242">
        <v>0</v>
      </c>
      <c r="T863" s="243">
        <v>0</v>
      </c>
      <c r="U863" s="230">
        <v>0</v>
      </c>
      <c r="V863" s="230">
        <v>0</v>
      </c>
      <c r="W863" s="242">
        <v>0</v>
      </c>
      <c r="X863" s="243">
        <v>0</v>
      </c>
      <c r="Y863" s="230">
        <v>0</v>
      </c>
      <c r="Z863" s="230">
        <v>0</v>
      </c>
      <c r="AA863" s="230">
        <v>0</v>
      </c>
      <c r="AB863" s="243">
        <f t="shared" si="64"/>
        <v>0</v>
      </c>
      <c r="AC863" s="230">
        <f t="shared" si="64"/>
        <v>0</v>
      </c>
      <c r="AD863" s="230">
        <f t="shared" si="64"/>
        <v>0</v>
      </c>
      <c r="AE863" s="230">
        <f t="shared" si="64"/>
        <v>0</v>
      </c>
      <c r="AF863" s="231">
        <f t="shared" si="65"/>
        <v>1</v>
      </c>
    </row>
    <row r="864" spans="2:32" hidden="1" outlineLevel="1" x14ac:dyDescent="0.25">
      <c r="B864" s="232" t="s">
        <v>1208</v>
      </c>
      <c r="C864" s="231">
        <v>1</v>
      </c>
      <c r="D864" s="230">
        <v>0</v>
      </c>
      <c r="E864" s="230">
        <v>0</v>
      </c>
      <c r="F864" s="230">
        <v>0</v>
      </c>
      <c r="G864" s="242">
        <v>0</v>
      </c>
      <c r="H864" s="243">
        <v>0</v>
      </c>
      <c r="I864" s="230">
        <v>0</v>
      </c>
      <c r="J864" s="230">
        <v>0</v>
      </c>
      <c r="K864" s="242">
        <v>0</v>
      </c>
      <c r="L864" s="243">
        <v>0</v>
      </c>
      <c r="M864" s="230">
        <v>0</v>
      </c>
      <c r="N864" s="230">
        <v>0</v>
      </c>
      <c r="O864" s="242">
        <v>0</v>
      </c>
      <c r="P864" s="243">
        <v>0</v>
      </c>
      <c r="Q864" s="230">
        <v>0</v>
      </c>
      <c r="R864" s="230">
        <v>0</v>
      </c>
      <c r="S864" s="242">
        <v>0</v>
      </c>
      <c r="T864" s="243">
        <v>0</v>
      </c>
      <c r="U864" s="230">
        <v>0</v>
      </c>
      <c r="V864" s="230">
        <v>0</v>
      </c>
      <c r="W864" s="242">
        <v>0</v>
      </c>
      <c r="X864" s="243">
        <v>0</v>
      </c>
      <c r="Y864" s="230">
        <v>0</v>
      </c>
      <c r="Z864" s="230">
        <v>0</v>
      </c>
      <c r="AA864" s="230">
        <v>0</v>
      </c>
      <c r="AB864" s="243">
        <f t="shared" si="64"/>
        <v>0</v>
      </c>
      <c r="AC864" s="230">
        <f t="shared" si="64"/>
        <v>0</v>
      </c>
      <c r="AD864" s="230">
        <f t="shared" si="64"/>
        <v>0</v>
      </c>
      <c r="AE864" s="230">
        <f t="shared" si="64"/>
        <v>0</v>
      </c>
      <c r="AF864" s="231">
        <f t="shared" si="65"/>
        <v>1</v>
      </c>
    </row>
    <row r="865" spans="2:32" hidden="1" outlineLevel="1" x14ac:dyDescent="0.25">
      <c r="B865" s="232" t="s">
        <v>1209</v>
      </c>
      <c r="C865" s="231">
        <v>1</v>
      </c>
      <c r="D865" s="230">
        <v>0</v>
      </c>
      <c r="E865" s="230">
        <v>0</v>
      </c>
      <c r="F865" s="230">
        <v>0</v>
      </c>
      <c r="G865" s="242">
        <v>0</v>
      </c>
      <c r="H865" s="243">
        <v>0</v>
      </c>
      <c r="I865" s="230">
        <v>0</v>
      </c>
      <c r="J865" s="230">
        <v>0</v>
      </c>
      <c r="K865" s="242">
        <v>0</v>
      </c>
      <c r="L865" s="243">
        <v>0</v>
      </c>
      <c r="M865" s="230">
        <v>0</v>
      </c>
      <c r="N865" s="230">
        <v>0</v>
      </c>
      <c r="O865" s="242">
        <v>0</v>
      </c>
      <c r="P865" s="243">
        <v>0</v>
      </c>
      <c r="Q865" s="230">
        <v>0</v>
      </c>
      <c r="R865" s="230">
        <v>0</v>
      </c>
      <c r="S865" s="242">
        <v>0</v>
      </c>
      <c r="T865" s="243">
        <v>0</v>
      </c>
      <c r="U865" s="230">
        <v>0</v>
      </c>
      <c r="V865" s="230">
        <v>0</v>
      </c>
      <c r="W865" s="242">
        <v>0</v>
      </c>
      <c r="X865" s="243">
        <v>0</v>
      </c>
      <c r="Y865" s="230">
        <v>0</v>
      </c>
      <c r="Z865" s="230">
        <v>0</v>
      </c>
      <c r="AA865" s="230">
        <v>0</v>
      </c>
      <c r="AB865" s="243">
        <f t="shared" si="64"/>
        <v>0</v>
      </c>
      <c r="AC865" s="230">
        <f t="shared" si="64"/>
        <v>0</v>
      </c>
      <c r="AD865" s="230">
        <f t="shared" si="64"/>
        <v>0</v>
      </c>
      <c r="AE865" s="230">
        <f t="shared" si="64"/>
        <v>0</v>
      </c>
      <c r="AF865" s="231">
        <f t="shared" si="65"/>
        <v>1</v>
      </c>
    </row>
    <row r="866" spans="2:32" hidden="1" outlineLevel="1" x14ac:dyDescent="0.25">
      <c r="B866" s="232" t="s">
        <v>1210</v>
      </c>
      <c r="C866" s="231">
        <v>1</v>
      </c>
      <c r="D866" s="230">
        <v>0</v>
      </c>
      <c r="E866" s="230">
        <v>0</v>
      </c>
      <c r="F866" s="230">
        <v>0</v>
      </c>
      <c r="G866" s="242">
        <v>0</v>
      </c>
      <c r="H866" s="243">
        <v>0</v>
      </c>
      <c r="I866" s="230">
        <v>0</v>
      </c>
      <c r="J866" s="230">
        <v>0</v>
      </c>
      <c r="K866" s="242">
        <v>0</v>
      </c>
      <c r="L866" s="243">
        <v>0</v>
      </c>
      <c r="M866" s="230">
        <v>0</v>
      </c>
      <c r="N866" s="230">
        <v>0</v>
      </c>
      <c r="O866" s="242">
        <v>0</v>
      </c>
      <c r="P866" s="243">
        <v>0</v>
      </c>
      <c r="Q866" s="230">
        <v>0</v>
      </c>
      <c r="R866" s="230">
        <v>0</v>
      </c>
      <c r="S866" s="242">
        <v>0</v>
      </c>
      <c r="T866" s="243">
        <v>0</v>
      </c>
      <c r="U866" s="230">
        <v>0</v>
      </c>
      <c r="V866" s="230">
        <v>0</v>
      </c>
      <c r="W866" s="242">
        <v>0</v>
      </c>
      <c r="X866" s="243">
        <v>0</v>
      </c>
      <c r="Y866" s="230">
        <v>0</v>
      </c>
      <c r="Z866" s="230">
        <v>0</v>
      </c>
      <c r="AA866" s="230">
        <v>0</v>
      </c>
      <c r="AB866" s="243">
        <f t="shared" si="64"/>
        <v>0</v>
      </c>
      <c r="AC866" s="230">
        <f t="shared" si="64"/>
        <v>0</v>
      </c>
      <c r="AD866" s="230">
        <f t="shared" si="64"/>
        <v>0</v>
      </c>
      <c r="AE866" s="230">
        <f t="shared" si="64"/>
        <v>0</v>
      </c>
      <c r="AF866" s="231">
        <f t="shared" si="65"/>
        <v>1</v>
      </c>
    </row>
    <row r="867" spans="2:32" hidden="1" outlineLevel="1" x14ac:dyDescent="0.25">
      <c r="B867" s="232" t="s">
        <v>1211</v>
      </c>
      <c r="C867" s="231">
        <v>1</v>
      </c>
      <c r="D867" s="230">
        <v>0</v>
      </c>
      <c r="E867" s="230">
        <v>0</v>
      </c>
      <c r="F867" s="230">
        <v>0</v>
      </c>
      <c r="G867" s="242">
        <v>0</v>
      </c>
      <c r="H867" s="243">
        <v>0</v>
      </c>
      <c r="I867" s="230">
        <v>0</v>
      </c>
      <c r="J867" s="230">
        <v>0</v>
      </c>
      <c r="K867" s="242">
        <v>0</v>
      </c>
      <c r="L867" s="243">
        <v>0</v>
      </c>
      <c r="M867" s="230">
        <v>0</v>
      </c>
      <c r="N867" s="230">
        <v>0</v>
      </c>
      <c r="O867" s="242">
        <v>0</v>
      </c>
      <c r="P867" s="243">
        <v>0</v>
      </c>
      <c r="Q867" s="230">
        <v>0</v>
      </c>
      <c r="R867" s="230">
        <v>0</v>
      </c>
      <c r="S867" s="242">
        <v>0</v>
      </c>
      <c r="T867" s="243">
        <v>0</v>
      </c>
      <c r="U867" s="230">
        <v>0</v>
      </c>
      <c r="V867" s="230">
        <v>0</v>
      </c>
      <c r="W867" s="242">
        <v>0</v>
      </c>
      <c r="X867" s="243">
        <v>0</v>
      </c>
      <c r="Y867" s="230">
        <v>0</v>
      </c>
      <c r="Z867" s="230">
        <v>0</v>
      </c>
      <c r="AA867" s="230">
        <v>0</v>
      </c>
      <c r="AB867" s="243">
        <f t="shared" si="64"/>
        <v>0</v>
      </c>
      <c r="AC867" s="230">
        <f t="shared" si="64"/>
        <v>0</v>
      </c>
      <c r="AD867" s="230">
        <f t="shared" si="64"/>
        <v>0</v>
      </c>
      <c r="AE867" s="230">
        <f t="shared" si="64"/>
        <v>0</v>
      </c>
      <c r="AF867" s="231">
        <f t="shared" si="65"/>
        <v>1</v>
      </c>
    </row>
    <row r="868" spans="2:32" hidden="1" outlineLevel="1" x14ac:dyDescent="0.25">
      <c r="B868" s="232" t="s">
        <v>1212</v>
      </c>
      <c r="C868" s="231">
        <v>1</v>
      </c>
      <c r="D868" s="230">
        <v>0</v>
      </c>
      <c r="E868" s="230">
        <v>0</v>
      </c>
      <c r="F868" s="230">
        <v>0</v>
      </c>
      <c r="G868" s="242">
        <v>0</v>
      </c>
      <c r="H868" s="243">
        <v>0</v>
      </c>
      <c r="I868" s="230">
        <v>0</v>
      </c>
      <c r="J868" s="230">
        <v>0</v>
      </c>
      <c r="K868" s="242">
        <v>0</v>
      </c>
      <c r="L868" s="243">
        <v>0</v>
      </c>
      <c r="M868" s="230">
        <v>0</v>
      </c>
      <c r="N868" s="230">
        <v>0</v>
      </c>
      <c r="O868" s="242">
        <v>0</v>
      </c>
      <c r="P868" s="243">
        <v>0</v>
      </c>
      <c r="Q868" s="230">
        <v>0</v>
      </c>
      <c r="R868" s="230">
        <v>0</v>
      </c>
      <c r="S868" s="242">
        <v>0</v>
      </c>
      <c r="T868" s="243">
        <v>0</v>
      </c>
      <c r="U868" s="230">
        <v>0</v>
      </c>
      <c r="V868" s="230">
        <v>0</v>
      </c>
      <c r="W868" s="242">
        <v>0</v>
      </c>
      <c r="X868" s="243">
        <v>0</v>
      </c>
      <c r="Y868" s="230">
        <v>0</v>
      </c>
      <c r="Z868" s="230">
        <v>0</v>
      </c>
      <c r="AA868" s="230">
        <v>0</v>
      </c>
      <c r="AB868" s="243">
        <f t="shared" si="64"/>
        <v>0</v>
      </c>
      <c r="AC868" s="230">
        <f t="shared" si="64"/>
        <v>0</v>
      </c>
      <c r="AD868" s="230">
        <f t="shared" si="64"/>
        <v>0</v>
      </c>
      <c r="AE868" s="230">
        <f t="shared" si="64"/>
        <v>0</v>
      </c>
      <c r="AF868" s="231">
        <f t="shared" si="65"/>
        <v>1</v>
      </c>
    </row>
    <row r="869" spans="2:32" hidden="1" outlineLevel="1" x14ac:dyDescent="0.25">
      <c r="B869" s="232" t="s">
        <v>1213</v>
      </c>
      <c r="C869" s="231">
        <v>1</v>
      </c>
      <c r="D869" s="230">
        <v>0</v>
      </c>
      <c r="E869" s="230">
        <v>0</v>
      </c>
      <c r="F869" s="230">
        <v>0</v>
      </c>
      <c r="G869" s="242">
        <v>0</v>
      </c>
      <c r="H869" s="243">
        <v>0</v>
      </c>
      <c r="I869" s="230">
        <v>0</v>
      </c>
      <c r="J869" s="230">
        <v>0</v>
      </c>
      <c r="K869" s="242">
        <v>0</v>
      </c>
      <c r="L869" s="243">
        <v>0</v>
      </c>
      <c r="M869" s="230">
        <v>0</v>
      </c>
      <c r="N869" s="230">
        <v>0</v>
      </c>
      <c r="O869" s="242">
        <v>0</v>
      </c>
      <c r="P869" s="243">
        <v>0</v>
      </c>
      <c r="Q869" s="230">
        <v>0</v>
      </c>
      <c r="R869" s="230">
        <v>0</v>
      </c>
      <c r="S869" s="242">
        <v>0</v>
      </c>
      <c r="T869" s="243">
        <v>0</v>
      </c>
      <c r="U869" s="230">
        <v>0</v>
      </c>
      <c r="V869" s="230">
        <v>0</v>
      </c>
      <c r="W869" s="242">
        <v>0</v>
      </c>
      <c r="X869" s="243">
        <v>0</v>
      </c>
      <c r="Y869" s="230">
        <v>0</v>
      </c>
      <c r="Z869" s="230">
        <v>0</v>
      </c>
      <c r="AA869" s="230">
        <v>0</v>
      </c>
      <c r="AB869" s="243">
        <f t="shared" si="64"/>
        <v>0</v>
      </c>
      <c r="AC869" s="230">
        <f t="shared" si="64"/>
        <v>0</v>
      </c>
      <c r="AD869" s="230">
        <f t="shared" si="64"/>
        <v>0</v>
      </c>
      <c r="AE869" s="230">
        <f t="shared" si="64"/>
        <v>0</v>
      </c>
      <c r="AF869" s="231">
        <f t="shared" si="65"/>
        <v>1</v>
      </c>
    </row>
    <row r="870" spans="2:32" hidden="1" outlineLevel="1" x14ac:dyDescent="0.25">
      <c r="B870" s="232" t="s">
        <v>1214</v>
      </c>
      <c r="C870" s="231">
        <v>1</v>
      </c>
      <c r="D870" s="230">
        <v>0</v>
      </c>
      <c r="E870" s="230">
        <v>0</v>
      </c>
      <c r="F870" s="230">
        <v>0</v>
      </c>
      <c r="G870" s="242">
        <v>0</v>
      </c>
      <c r="H870" s="243">
        <v>0</v>
      </c>
      <c r="I870" s="230">
        <v>0</v>
      </c>
      <c r="J870" s="230">
        <v>0</v>
      </c>
      <c r="K870" s="242">
        <v>0</v>
      </c>
      <c r="L870" s="243">
        <v>0</v>
      </c>
      <c r="M870" s="230">
        <v>0</v>
      </c>
      <c r="N870" s="230">
        <v>0</v>
      </c>
      <c r="O870" s="242">
        <v>0</v>
      </c>
      <c r="P870" s="243">
        <v>0</v>
      </c>
      <c r="Q870" s="230">
        <v>0</v>
      </c>
      <c r="R870" s="230">
        <v>0</v>
      </c>
      <c r="S870" s="242">
        <v>0</v>
      </c>
      <c r="T870" s="243">
        <v>0</v>
      </c>
      <c r="U870" s="230">
        <v>0</v>
      </c>
      <c r="V870" s="230">
        <v>0</v>
      </c>
      <c r="W870" s="242">
        <v>0</v>
      </c>
      <c r="X870" s="243">
        <v>0</v>
      </c>
      <c r="Y870" s="230">
        <v>0</v>
      </c>
      <c r="Z870" s="230">
        <v>0</v>
      </c>
      <c r="AA870" s="230">
        <v>0</v>
      </c>
      <c r="AB870" s="243">
        <f t="shared" si="64"/>
        <v>0</v>
      </c>
      <c r="AC870" s="230">
        <f t="shared" si="64"/>
        <v>0</v>
      </c>
      <c r="AD870" s="230">
        <f t="shared" si="64"/>
        <v>0</v>
      </c>
      <c r="AE870" s="230">
        <f t="shared" si="64"/>
        <v>0</v>
      </c>
      <c r="AF870" s="231">
        <f t="shared" si="65"/>
        <v>1</v>
      </c>
    </row>
    <row r="871" spans="2:32" hidden="1" outlineLevel="1" x14ac:dyDescent="0.25">
      <c r="B871" s="232" t="s">
        <v>1215</v>
      </c>
      <c r="C871" s="231">
        <v>1</v>
      </c>
      <c r="D871" s="230">
        <v>0</v>
      </c>
      <c r="E871" s="230">
        <v>0</v>
      </c>
      <c r="F871" s="230">
        <v>0</v>
      </c>
      <c r="G871" s="242">
        <v>0</v>
      </c>
      <c r="H871" s="243">
        <v>0</v>
      </c>
      <c r="I871" s="230">
        <v>0</v>
      </c>
      <c r="J871" s="230">
        <v>0</v>
      </c>
      <c r="K871" s="242">
        <v>0</v>
      </c>
      <c r="L871" s="243">
        <v>0</v>
      </c>
      <c r="M871" s="230">
        <v>0</v>
      </c>
      <c r="N871" s="230">
        <v>0</v>
      </c>
      <c r="O871" s="242">
        <v>0</v>
      </c>
      <c r="P871" s="243">
        <v>0</v>
      </c>
      <c r="Q871" s="230">
        <v>0</v>
      </c>
      <c r="R871" s="230">
        <v>0</v>
      </c>
      <c r="S871" s="242">
        <v>0</v>
      </c>
      <c r="T871" s="243">
        <v>0</v>
      </c>
      <c r="U871" s="230">
        <v>0</v>
      </c>
      <c r="V871" s="230">
        <v>0</v>
      </c>
      <c r="W871" s="242">
        <v>0</v>
      </c>
      <c r="X871" s="243">
        <v>0</v>
      </c>
      <c r="Y871" s="230">
        <v>0</v>
      </c>
      <c r="Z871" s="230">
        <v>0</v>
      </c>
      <c r="AA871" s="230">
        <v>0</v>
      </c>
      <c r="AB871" s="243">
        <f t="shared" si="64"/>
        <v>0</v>
      </c>
      <c r="AC871" s="230">
        <f t="shared" si="64"/>
        <v>0</v>
      </c>
      <c r="AD871" s="230">
        <f t="shared" si="64"/>
        <v>0</v>
      </c>
      <c r="AE871" s="230">
        <f t="shared" si="64"/>
        <v>0</v>
      </c>
      <c r="AF871" s="231">
        <f t="shared" si="65"/>
        <v>1</v>
      </c>
    </row>
    <row r="872" spans="2:32" hidden="1" outlineLevel="1" x14ac:dyDescent="0.25">
      <c r="B872" s="232" t="s">
        <v>1216</v>
      </c>
      <c r="C872" s="231">
        <v>1</v>
      </c>
      <c r="D872" s="230">
        <v>0</v>
      </c>
      <c r="E872" s="230">
        <v>0</v>
      </c>
      <c r="F872" s="230">
        <v>0</v>
      </c>
      <c r="G872" s="242">
        <v>0</v>
      </c>
      <c r="H872" s="243">
        <v>0</v>
      </c>
      <c r="I872" s="230">
        <v>0</v>
      </c>
      <c r="J872" s="230">
        <v>0</v>
      </c>
      <c r="K872" s="242">
        <v>0</v>
      </c>
      <c r="L872" s="243">
        <v>0</v>
      </c>
      <c r="M872" s="230">
        <v>0</v>
      </c>
      <c r="N872" s="230">
        <v>0</v>
      </c>
      <c r="O872" s="242">
        <v>0</v>
      </c>
      <c r="P872" s="243">
        <v>0</v>
      </c>
      <c r="Q872" s="230">
        <v>0</v>
      </c>
      <c r="R872" s="230">
        <v>0</v>
      </c>
      <c r="S872" s="242">
        <v>0</v>
      </c>
      <c r="T872" s="243">
        <v>0</v>
      </c>
      <c r="U872" s="230">
        <v>0</v>
      </c>
      <c r="V872" s="230">
        <v>0</v>
      </c>
      <c r="W872" s="242">
        <v>0</v>
      </c>
      <c r="X872" s="243">
        <v>0</v>
      </c>
      <c r="Y872" s="230">
        <v>0</v>
      </c>
      <c r="Z872" s="230">
        <v>0</v>
      </c>
      <c r="AA872" s="230">
        <v>0</v>
      </c>
      <c r="AB872" s="243">
        <f t="shared" si="64"/>
        <v>0</v>
      </c>
      <c r="AC872" s="230">
        <f t="shared" si="64"/>
        <v>0</v>
      </c>
      <c r="AD872" s="230">
        <f t="shared" si="64"/>
        <v>0</v>
      </c>
      <c r="AE872" s="230">
        <f t="shared" si="64"/>
        <v>0</v>
      </c>
      <c r="AF872" s="231">
        <f t="shared" si="65"/>
        <v>1</v>
      </c>
    </row>
    <row r="873" spans="2:32" hidden="1" outlineLevel="1" x14ac:dyDescent="0.25">
      <c r="B873" s="232" t="s">
        <v>1217</v>
      </c>
      <c r="C873" s="231">
        <v>1</v>
      </c>
      <c r="D873" s="230">
        <v>0</v>
      </c>
      <c r="E873" s="230">
        <v>0</v>
      </c>
      <c r="F873" s="230">
        <v>0</v>
      </c>
      <c r="G873" s="242">
        <v>0</v>
      </c>
      <c r="H873" s="243">
        <v>0</v>
      </c>
      <c r="I873" s="230">
        <v>0</v>
      </c>
      <c r="J873" s="230">
        <v>0</v>
      </c>
      <c r="K873" s="242">
        <v>0</v>
      </c>
      <c r="L873" s="243">
        <v>0</v>
      </c>
      <c r="M873" s="230">
        <v>0</v>
      </c>
      <c r="N873" s="230">
        <v>0</v>
      </c>
      <c r="O873" s="242">
        <v>0</v>
      </c>
      <c r="P873" s="243">
        <v>0</v>
      </c>
      <c r="Q873" s="230">
        <v>0</v>
      </c>
      <c r="R873" s="230">
        <v>0</v>
      </c>
      <c r="S873" s="242">
        <v>0</v>
      </c>
      <c r="T873" s="243">
        <v>0</v>
      </c>
      <c r="U873" s="230">
        <v>0</v>
      </c>
      <c r="V873" s="230">
        <v>0</v>
      </c>
      <c r="W873" s="242">
        <v>0</v>
      </c>
      <c r="X873" s="243">
        <v>0</v>
      </c>
      <c r="Y873" s="230">
        <v>0</v>
      </c>
      <c r="Z873" s="230">
        <v>0</v>
      </c>
      <c r="AA873" s="230">
        <v>0</v>
      </c>
      <c r="AB873" s="243">
        <f t="shared" si="64"/>
        <v>0</v>
      </c>
      <c r="AC873" s="230">
        <f t="shared" si="64"/>
        <v>0</v>
      </c>
      <c r="AD873" s="230">
        <f t="shared" si="64"/>
        <v>0</v>
      </c>
      <c r="AE873" s="230">
        <f t="shared" si="64"/>
        <v>0</v>
      </c>
      <c r="AF873" s="231">
        <f t="shared" si="65"/>
        <v>1</v>
      </c>
    </row>
    <row r="874" spans="2:32" hidden="1" outlineLevel="1" x14ac:dyDescent="0.25">
      <c r="B874" s="232" t="s">
        <v>1218</v>
      </c>
      <c r="C874" s="231">
        <v>1</v>
      </c>
      <c r="D874" s="230">
        <v>0</v>
      </c>
      <c r="E874" s="230">
        <v>0</v>
      </c>
      <c r="F874" s="230">
        <v>0</v>
      </c>
      <c r="G874" s="242">
        <v>0</v>
      </c>
      <c r="H874" s="243">
        <v>0</v>
      </c>
      <c r="I874" s="230">
        <v>0</v>
      </c>
      <c r="J874" s="230">
        <v>0</v>
      </c>
      <c r="K874" s="242">
        <v>0</v>
      </c>
      <c r="L874" s="243">
        <v>0</v>
      </c>
      <c r="M874" s="230">
        <v>0</v>
      </c>
      <c r="N874" s="230">
        <v>0</v>
      </c>
      <c r="O874" s="242">
        <v>0</v>
      </c>
      <c r="P874" s="243">
        <v>0</v>
      </c>
      <c r="Q874" s="230">
        <v>0</v>
      </c>
      <c r="R874" s="230">
        <v>0</v>
      </c>
      <c r="S874" s="242">
        <v>0</v>
      </c>
      <c r="T874" s="243">
        <v>0</v>
      </c>
      <c r="U874" s="230">
        <v>0</v>
      </c>
      <c r="V874" s="230">
        <v>0</v>
      </c>
      <c r="W874" s="242">
        <v>0</v>
      </c>
      <c r="X874" s="243">
        <v>0</v>
      </c>
      <c r="Y874" s="230">
        <v>0</v>
      </c>
      <c r="Z874" s="230">
        <v>0</v>
      </c>
      <c r="AA874" s="230">
        <v>0</v>
      </c>
      <c r="AB874" s="243">
        <f t="shared" si="64"/>
        <v>0</v>
      </c>
      <c r="AC874" s="230">
        <f t="shared" si="64"/>
        <v>0</v>
      </c>
      <c r="AD874" s="230">
        <f t="shared" si="64"/>
        <v>0</v>
      </c>
      <c r="AE874" s="230">
        <f t="shared" si="64"/>
        <v>0</v>
      </c>
      <c r="AF874" s="231">
        <f t="shared" si="65"/>
        <v>1</v>
      </c>
    </row>
    <row r="875" spans="2:32" hidden="1" outlineLevel="1" x14ac:dyDescent="0.25">
      <c r="B875" s="232" t="s">
        <v>1219</v>
      </c>
      <c r="C875" s="231">
        <v>1</v>
      </c>
      <c r="D875" s="230">
        <v>0</v>
      </c>
      <c r="E875" s="230">
        <v>0</v>
      </c>
      <c r="F875" s="230">
        <v>0</v>
      </c>
      <c r="G875" s="242">
        <v>0</v>
      </c>
      <c r="H875" s="243">
        <v>0</v>
      </c>
      <c r="I875" s="230">
        <v>0</v>
      </c>
      <c r="J875" s="230">
        <v>0</v>
      </c>
      <c r="K875" s="242">
        <v>0</v>
      </c>
      <c r="L875" s="243">
        <v>0</v>
      </c>
      <c r="M875" s="230">
        <v>0</v>
      </c>
      <c r="N875" s="230">
        <v>0</v>
      </c>
      <c r="O875" s="242">
        <v>0</v>
      </c>
      <c r="P875" s="243">
        <v>0</v>
      </c>
      <c r="Q875" s="230">
        <v>0</v>
      </c>
      <c r="R875" s="230">
        <v>0</v>
      </c>
      <c r="S875" s="242">
        <v>0</v>
      </c>
      <c r="T875" s="243">
        <v>0</v>
      </c>
      <c r="U875" s="230">
        <v>0</v>
      </c>
      <c r="V875" s="230">
        <v>0</v>
      </c>
      <c r="W875" s="242">
        <v>0</v>
      </c>
      <c r="X875" s="243">
        <v>0</v>
      </c>
      <c r="Y875" s="230">
        <v>0</v>
      </c>
      <c r="Z875" s="230">
        <v>0</v>
      </c>
      <c r="AA875" s="230">
        <v>0</v>
      </c>
      <c r="AB875" s="243">
        <f t="shared" si="64"/>
        <v>0</v>
      </c>
      <c r="AC875" s="230">
        <f t="shared" si="64"/>
        <v>0</v>
      </c>
      <c r="AD875" s="230">
        <f t="shared" si="64"/>
        <v>0</v>
      </c>
      <c r="AE875" s="230">
        <f t="shared" si="64"/>
        <v>0</v>
      </c>
      <c r="AF875" s="231">
        <f t="shared" si="65"/>
        <v>1</v>
      </c>
    </row>
    <row r="876" spans="2:32" hidden="1" outlineLevel="1" x14ac:dyDescent="0.25">
      <c r="B876" s="232" t="s">
        <v>1220</v>
      </c>
      <c r="C876" s="231">
        <v>1</v>
      </c>
      <c r="D876" s="230">
        <v>0</v>
      </c>
      <c r="E876" s="230">
        <v>0</v>
      </c>
      <c r="F876" s="230">
        <v>0</v>
      </c>
      <c r="G876" s="242">
        <v>0</v>
      </c>
      <c r="H876" s="243">
        <v>0</v>
      </c>
      <c r="I876" s="230">
        <v>0</v>
      </c>
      <c r="J876" s="230">
        <v>0</v>
      </c>
      <c r="K876" s="242">
        <v>0</v>
      </c>
      <c r="L876" s="243">
        <v>0</v>
      </c>
      <c r="M876" s="230">
        <v>0</v>
      </c>
      <c r="N876" s="230">
        <v>0</v>
      </c>
      <c r="O876" s="242">
        <v>0</v>
      </c>
      <c r="P876" s="243">
        <v>0</v>
      </c>
      <c r="Q876" s="230">
        <v>0</v>
      </c>
      <c r="R876" s="230">
        <v>0</v>
      </c>
      <c r="S876" s="242">
        <v>0</v>
      </c>
      <c r="T876" s="243">
        <v>0</v>
      </c>
      <c r="U876" s="230">
        <v>0</v>
      </c>
      <c r="V876" s="230">
        <v>0</v>
      </c>
      <c r="W876" s="242">
        <v>0</v>
      </c>
      <c r="X876" s="243">
        <v>0</v>
      </c>
      <c r="Y876" s="230">
        <v>0</v>
      </c>
      <c r="Z876" s="230">
        <v>0</v>
      </c>
      <c r="AA876" s="230">
        <v>0</v>
      </c>
      <c r="AB876" s="243">
        <f t="shared" si="64"/>
        <v>0</v>
      </c>
      <c r="AC876" s="230">
        <f t="shared" si="64"/>
        <v>0</v>
      </c>
      <c r="AD876" s="230">
        <f t="shared" si="64"/>
        <v>0</v>
      </c>
      <c r="AE876" s="230">
        <f t="shared" si="64"/>
        <v>0</v>
      </c>
      <c r="AF876" s="231">
        <f t="shared" si="65"/>
        <v>1</v>
      </c>
    </row>
    <row r="877" spans="2:32" hidden="1" outlineLevel="1" x14ac:dyDescent="0.25">
      <c r="B877" s="232" t="s">
        <v>1221</v>
      </c>
      <c r="C877" s="231">
        <v>1</v>
      </c>
      <c r="D877" s="230">
        <v>0</v>
      </c>
      <c r="E877" s="230">
        <v>0</v>
      </c>
      <c r="F877" s="230">
        <v>0</v>
      </c>
      <c r="G877" s="242">
        <v>0</v>
      </c>
      <c r="H877" s="243">
        <v>0</v>
      </c>
      <c r="I877" s="230">
        <v>0</v>
      </c>
      <c r="J877" s="230">
        <v>0</v>
      </c>
      <c r="K877" s="242">
        <v>0</v>
      </c>
      <c r="L877" s="243">
        <v>0</v>
      </c>
      <c r="M877" s="230">
        <v>0</v>
      </c>
      <c r="N877" s="230">
        <v>0</v>
      </c>
      <c r="O877" s="242">
        <v>0</v>
      </c>
      <c r="P877" s="243">
        <v>0</v>
      </c>
      <c r="Q877" s="230">
        <v>0</v>
      </c>
      <c r="R877" s="230">
        <v>0</v>
      </c>
      <c r="S877" s="242">
        <v>0</v>
      </c>
      <c r="T877" s="243">
        <v>0</v>
      </c>
      <c r="U877" s="230">
        <v>0</v>
      </c>
      <c r="V877" s="230">
        <v>0</v>
      </c>
      <c r="W877" s="242">
        <v>0</v>
      </c>
      <c r="X877" s="243">
        <v>0</v>
      </c>
      <c r="Y877" s="230">
        <v>0</v>
      </c>
      <c r="Z877" s="230">
        <v>0</v>
      </c>
      <c r="AA877" s="230">
        <v>0</v>
      </c>
      <c r="AB877" s="243">
        <f t="shared" si="64"/>
        <v>0</v>
      </c>
      <c r="AC877" s="230">
        <f t="shared" si="64"/>
        <v>0</v>
      </c>
      <c r="AD877" s="230">
        <f t="shared" si="64"/>
        <v>0</v>
      </c>
      <c r="AE877" s="230">
        <f t="shared" si="64"/>
        <v>0</v>
      </c>
      <c r="AF877" s="231">
        <f t="shared" si="65"/>
        <v>1</v>
      </c>
    </row>
    <row r="878" spans="2:32" hidden="1" outlineLevel="1" x14ac:dyDescent="0.25">
      <c r="B878" s="232" t="s">
        <v>1222</v>
      </c>
      <c r="C878" s="231">
        <v>1</v>
      </c>
      <c r="D878" s="230">
        <v>0</v>
      </c>
      <c r="E878" s="230">
        <v>0</v>
      </c>
      <c r="F878" s="230">
        <v>0</v>
      </c>
      <c r="G878" s="242">
        <v>0</v>
      </c>
      <c r="H878" s="243">
        <v>0</v>
      </c>
      <c r="I878" s="230">
        <v>0</v>
      </c>
      <c r="J878" s="230">
        <v>0</v>
      </c>
      <c r="K878" s="242">
        <v>0</v>
      </c>
      <c r="L878" s="243">
        <v>0</v>
      </c>
      <c r="M878" s="230">
        <v>0</v>
      </c>
      <c r="N878" s="230">
        <v>0</v>
      </c>
      <c r="O878" s="242">
        <v>0</v>
      </c>
      <c r="P878" s="243">
        <v>0</v>
      </c>
      <c r="Q878" s="230">
        <v>0</v>
      </c>
      <c r="R878" s="230">
        <v>0</v>
      </c>
      <c r="S878" s="242">
        <v>0</v>
      </c>
      <c r="T878" s="243">
        <v>0</v>
      </c>
      <c r="U878" s="230">
        <v>0</v>
      </c>
      <c r="V878" s="230">
        <v>0</v>
      </c>
      <c r="W878" s="242">
        <v>0</v>
      </c>
      <c r="X878" s="243">
        <v>0</v>
      </c>
      <c r="Y878" s="230">
        <v>0</v>
      </c>
      <c r="Z878" s="230">
        <v>0</v>
      </c>
      <c r="AA878" s="230">
        <v>0</v>
      </c>
      <c r="AB878" s="243">
        <f t="shared" si="64"/>
        <v>0</v>
      </c>
      <c r="AC878" s="230">
        <f t="shared" si="64"/>
        <v>0</v>
      </c>
      <c r="AD878" s="230">
        <f t="shared" si="64"/>
        <v>0</v>
      </c>
      <c r="AE878" s="230">
        <f t="shared" si="64"/>
        <v>0</v>
      </c>
      <c r="AF878" s="231">
        <f t="shared" si="65"/>
        <v>1</v>
      </c>
    </row>
    <row r="879" spans="2:32" hidden="1" outlineLevel="1" x14ac:dyDescent="0.25">
      <c r="B879" s="232" t="s">
        <v>1223</v>
      </c>
      <c r="C879" s="231">
        <v>1</v>
      </c>
      <c r="D879" s="230">
        <v>0</v>
      </c>
      <c r="E879" s="230">
        <v>0</v>
      </c>
      <c r="F879" s="230">
        <v>0</v>
      </c>
      <c r="G879" s="242">
        <v>0</v>
      </c>
      <c r="H879" s="243">
        <v>0</v>
      </c>
      <c r="I879" s="230">
        <v>0</v>
      </c>
      <c r="J879" s="230">
        <v>0</v>
      </c>
      <c r="K879" s="242">
        <v>0</v>
      </c>
      <c r="L879" s="243">
        <v>0</v>
      </c>
      <c r="M879" s="230">
        <v>0</v>
      </c>
      <c r="N879" s="230">
        <v>0</v>
      </c>
      <c r="O879" s="242">
        <v>0</v>
      </c>
      <c r="P879" s="243">
        <v>0</v>
      </c>
      <c r="Q879" s="230">
        <v>0</v>
      </c>
      <c r="R879" s="230">
        <v>0</v>
      </c>
      <c r="S879" s="242">
        <v>0</v>
      </c>
      <c r="T879" s="243">
        <v>0</v>
      </c>
      <c r="U879" s="230">
        <v>0</v>
      </c>
      <c r="V879" s="230">
        <v>0</v>
      </c>
      <c r="W879" s="242">
        <v>0</v>
      </c>
      <c r="X879" s="243">
        <v>0</v>
      </c>
      <c r="Y879" s="230">
        <v>0</v>
      </c>
      <c r="Z879" s="230">
        <v>0</v>
      </c>
      <c r="AA879" s="230">
        <v>0</v>
      </c>
      <c r="AB879" s="243">
        <f t="shared" si="64"/>
        <v>0</v>
      </c>
      <c r="AC879" s="230">
        <f t="shared" si="64"/>
        <v>0</v>
      </c>
      <c r="AD879" s="230">
        <f t="shared" si="64"/>
        <v>0</v>
      </c>
      <c r="AE879" s="230">
        <f t="shared" si="64"/>
        <v>0</v>
      </c>
      <c r="AF879" s="231">
        <f t="shared" si="65"/>
        <v>1</v>
      </c>
    </row>
    <row r="880" spans="2:32" hidden="1" outlineLevel="1" x14ac:dyDescent="0.25">
      <c r="B880" s="232" t="s">
        <v>1224</v>
      </c>
      <c r="C880" s="231">
        <v>1</v>
      </c>
      <c r="D880" s="230">
        <v>0</v>
      </c>
      <c r="E880" s="230">
        <v>0</v>
      </c>
      <c r="F880" s="230">
        <v>0</v>
      </c>
      <c r="G880" s="242">
        <v>0</v>
      </c>
      <c r="H880" s="243">
        <v>0</v>
      </c>
      <c r="I880" s="230">
        <v>0</v>
      </c>
      <c r="J880" s="230">
        <v>0</v>
      </c>
      <c r="K880" s="242">
        <v>0</v>
      </c>
      <c r="L880" s="243">
        <v>0</v>
      </c>
      <c r="M880" s="230">
        <v>0</v>
      </c>
      <c r="N880" s="230">
        <v>0</v>
      </c>
      <c r="O880" s="242">
        <v>0</v>
      </c>
      <c r="P880" s="243">
        <v>0</v>
      </c>
      <c r="Q880" s="230">
        <v>0</v>
      </c>
      <c r="R880" s="230">
        <v>0</v>
      </c>
      <c r="S880" s="242">
        <v>0</v>
      </c>
      <c r="T880" s="243">
        <v>0</v>
      </c>
      <c r="U880" s="230">
        <v>0</v>
      </c>
      <c r="V880" s="230">
        <v>0</v>
      </c>
      <c r="W880" s="242">
        <v>0</v>
      </c>
      <c r="X880" s="243">
        <v>0</v>
      </c>
      <c r="Y880" s="230">
        <v>0</v>
      </c>
      <c r="Z880" s="230">
        <v>0</v>
      </c>
      <c r="AA880" s="230">
        <v>0</v>
      </c>
      <c r="AB880" s="243">
        <f t="shared" si="64"/>
        <v>0</v>
      </c>
      <c r="AC880" s="230">
        <f t="shared" si="64"/>
        <v>0</v>
      </c>
      <c r="AD880" s="230">
        <f t="shared" si="64"/>
        <v>0</v>
      </c>
      <c r="AE880" s="230">
        <f t="shared" si="64"/>
        <v>0</v>
      </c>
      <c r="AF880" s="231">
        <f t="shared" si="65"/>
        <v>1</v>
      </c>
    </row>
    <row r="881" spans="2:32" hidden="1" outlineLevel="1" x14ac:dyDescent="0.25">
      <c r="B881" s="232" t="s">
        <v>1225</v>
      </c>
      <c r="C881" s="231">
        <v>1</v>
      </c>
      <c r="D881" s="230">
        <v>0</v>
      </c>
      <c r="E881" s="230">
        <v>0</v>
      </c>
      <c r="F881" s="230">
        <v>0</v>
      </c>
      <c r="G881" s="242">
        <v>0</v>
      </c>
      <c r="H881" s="243">
        <v>0</v>
      </c>
      <c r="I881" s="230">
        <v>0</v>
      </c>
      <c r="J881" s="230">
        <v>0</v>
      </c>
      <c r="K881" s="242">
        <v>0</v>
      </c>
      <c r="L881" s="243">
        <v>0</v>
      </c>
      <c r="M881" s="230">
        <v>0</v>
      </c>
      <c r="N881" s="230">
        <v>0</v>
      </c>
      <c r="O881" s="242">
        <v>0</v>
      </c>
      <c r="P881" s="243">
        <v>0</v>
      </c>
      <c r="Q881" s="230">
        <v>0</v>
      </c>
      <c r="R881" s="230">
        <v>0</v>
      </c>
      <c r="S881" s="242">
        <v>0</v>
      </c>
      <c r="T881" s="243">
        <v>0</v>
      </c>
      <c r="U881" s="230">
        <v>0</v>
      </c>
      <c r="V881" s="230">
        <v>0</v>
      </c>
      <c r="W881" s="242">
        <v>0</v>
      </c>
      <c r="X881" s="243">
        <v>0</v>
      </c>
      <c r="Y881" s="230">
        <v>0</v>
      </c>
      <c r="Z881" s="230">
        <v>0</v>
      </c>
      <c r="AA881" s="230">
        <v>0</v>
      </c>
      <c r="AB881" s="243">
        <f t="shared" si="64"/>
        <v>0</v>
      </c>
      <c r="AC881" s="230">
        <f t="shared" si="64"/>
        <v>0</v>
      </c>
      <c r="AD881" s="230">
        <f t="shared" si="64"/>
        <v>0</v>
      </c>
      <c r="AE881" s="230">
        <f t="shared" si="64"/>
        <v>0</v>
      </c>
      <c r="AF881" s="231">
        <f t="shared" si="65"/>
        <v>1</v>
      </c>
    </row>
    <row r="882" spans="2:32" hidden="1" outlineLevel="1" x14ac:dyDescent="0.25">
      <c r="B882" s="232" t="s">
        <v>1226</v>
      </c>
      <c r="C882" s="231">
        <v>1</v>
      </c>
      <c r="D882" s="230">
        <v>0</v>
      </c>
      <c r="E882" s="230">
        <v>0</v>
      </c>
      <c r="F882" s="230">
        <v>0</v>
      </c>
      <c r="G882" s="242">
        <v>0</v>
      </c>
      <c r="H882" s="243">
        <v>0</v>
      </c>
      <c r="I882" s="230">
        <v>0</v>
      </c>
      <c r="J882" s="230">
        <v>0</v>
      </c>
      <c r="K882" s="242">
        <v>0</v>
      </c>
      <c r="L882" s="243">
        <v>0</v>
      </c>
      <c r="M882" s="230">
        <v>0</v>
      </c>
      <c r="N882" s="230">
        <v>0</v>
      </c>
      <c r="O882" s="242">
        <v>0</v>
      </c>
      <c r="P882" s="243">
        <v>0</v>
      </c>
      <c r="Q882" s="230">
        <v>0</v>
      </c>
      <c r="R882" s="230">
        <v>0</v>
      </c>
      <c r="S882" s="242">
        <v>0</v>
      </c>
      <c r="T882" s="243">
        <v>0</v>
      </c>
      <c r="U882" s="230">
        <v>0</v>
      </c>
      <c r="V882" s="230">
        <v>0</v>
      </c>
      <c r="W882" s="242">
        <v>0</v>
      </c>
      <c r="X882" s="243">
        <v>0</v>
      </c>
      <c r="Y882" s="230">
        <v>0</v>
      </c>
      <c r="Z882" s="230">
        <v>0</v>
      </c>
      <c r="AA882" s="230">
        <v>0</v>
      </c>
      <c r="AB882" s="243">
        <f t="shared" si="64"/>
        <v>0</v>
      </c>
      <c r="AC882" s="230">
        <f t="shared" si="64"/>
        <v>0</v>
      </c>
      <c r="AD882" s="230">
        <f t="shared" si="64"/>
        <v>0</v>
      </c>
      <c r="AE882" s="230">
        <f t="shared" si="64"/>
        <v>0</v>
      </c>
      <c r="AF882" s="231">
        <f t="shared" si="65"/>
        <v>1</v>
      </c>
    </row>
    <row r="883" spans="2:32" hidden="1" outlineLevel="1" x14ac:dyDescent="0.25">
      <c r="B883" s="232" t="s">
        <v>1227</v>
      </c>
      <c r="C883" s="231">
        <v>1</v>
      </c>
      <c r="D883" s="230">
        <v>0</v>
      </c>
      <c r="E883" s="230">
        <v>0</v>
      </c>
      <c r="F883" s="230">
        <v>0</v>
      </c>
      <c r="G883" s="242">
        <v>0</v>
      </c>
      <c r="H883" s="243">
        <v>0</v>
      </c>
      <c r="I883" s="230">
        <v>0</v>
      </c>
      <c r="J883" s="230">
        <v>0</v>
      </c>
      <c r="K883" s="242">
        <v>0</v>
      </c>
      <c r="L883" s="243">
        <v>0</v>
      </c>
      <c r="M883" s="230">
        <v>0</v>
      </c>
      <c r="N883" s="230">
        <v>0</v>
      </c>
      <c r="O883" s="242">
        <v>0</v>
      </c>
      <c r="P883" s="243">
        <v>0</v>
      </c>
      <c r="Q883" s="230">
        <v>0</v>
      </c>
      <c r="R883" s="230">
        <v>0</v>
      </c>
      <c r="S883" s="242">
        <v>0</v>
      </c>
      <c r="T883" s="243">
        <v>0</v>
      </c>
      <c r="U883" s="230">
        <v>0</v>
      </c>
      <c r="V883" s="230">
        <v>0</v>
      </c>
      <c r="W883" s="242">
        <v>0</v>
      </c>
      <c r="X883" s="243">
        <v>0</v>
      </c>
      <c r="Y883" s="230">
        <v>0</v>
      </c>
      <c r="Z883" s="230">
        <v>0</v>
      </c>
      <c r="AA883" s="230">
        <v>0</v>
      </c>
      <c r="AB883" s="243">
        <f t="shared" si="64"/>
        <v>0</v>
      </c>
      <c r="AC883" s="230">
        <f t="shared" si="64"/>
        <v>0</v>
      </c>
      <c r="AD883" s="230">
        <f t="shared" si="64"/>
        <v>0</v>
      </c>
      <c r="AE883" s="230">
        <f t="shared" si="64"/>
        <v>0</v>
      </c>
      <c r="AF883" s="231">
        <f t="shared" si="65"/>
        <v>1</v>
      </c>
    </row>
    <row r="884" spans="2:32" hidden="1" outlineLevel="1" x14ac:dyDescent="0.25">
      <c r="B884" s="232" t="s">
        <v>1228</v>
      </c>
      <c r="C884" s="231">
        <v>1</v>
      </c>
      <c r="D884" s="230">
        <v>0</v>
      </c>
      <c r="E884" s="230">
        <v>0</v>
      </c>
      <c r="F884" s="230">
        <v>0</v>
      </c>
      <c r="G884" s="242">
        <v>0</v>
      </c>
      <c r="H884" s="243">
        <v>0</v>
      </c>
      <c r="I884" s="230">
        <v>0</v>
      </c>
      <c r="J884" s="230">
        <v>0</v>
      </c>
      <c r="K884" s="242">
        <v>0</v>
      </c>
      <c r="L884" s="243">
        <v>0</v>
      </c>
      <c r="M884" s="230">
        <v>0</v>
      </c>
      <c r="N884" s="230">
        <v>0</v>
      </c>
      <c r="O884" s="242">
        <v>0</v>
      </c>
      <c r="P884" s="243">
        <v>0</v>
      </c>
      <c r="Q884" s="230">
        <v>0</v>
      </c>
      <c r="R884" s="230">
        <v>0</v>
      </c>
      <c r="S884" s="242">
        <v>0</v>
      </c>
      <c r="T884" s="243">
        <v>0</v>
      </c>
      <c r="U884" s="230">
        <v>0</v>
      </c>
      <c r="V884" s="230">
        <v>0</v>
      </c>
      <c r="W884" s="242">
        <v>0</v>
      </c>
      <c r="X884" s="243">
        <v>0</v>
      </c>
      <c r="Y884" s="230">
        <v>0</v>
      </c>
      <c r="Z884" s="230">
        <v>0</v>
      </c>
      <c r="AA884" s="230">
        <v>0</v>
      </c>
      <c r="AB884" s="243">
        <f t="shared" si="64"/>
        <v>0</v>
      </c>
      <c r="AC884" s="230">
        <f t="shared" si="64"/>
        <v>0</v>
      </c>
      <c r="AD884" s="230">
        <f t="shared" si="64"/>
        <v>0</v>
      </c>
      <c r="AE884" s="230">
        <f t="shared" si="64"/>
        <v>0</v>
      </c>
      <c r="AF884" s="231">
        <f t="shared" si="65"/>
        <v>1</v>
      </c>
    </row>
    <row r="885" spans="2:32" hidden="1" outlineLevel="1" x14ac:dyDescent="0.25">
      <c r="B885" s="232" t="s">
        <v>1229</v>
      </c>
      <c r="C885" s="231">
        <v>1</v>
      </c>
      <c r="D885" s="230">
        <v>0</v>
      </c>
      <c r="E885" s="230">
        <v>0</v>
      </c>
      <c r="F885" s="230">
        <v>0</v>
      </c>
      <c r="G885" s="242">
        <v>0</v>
      </c>
      <c r="H885" s="243">
        <v>0</v>
      </c>
      <c r="I885" s="230">
        <v>0</v>
      </c>
      <c r="J885" s="230">
        <v>0</v>
      </c>
      <c r="K885" s="242">
        <v>0</v>
      </c>
      <c r="L885" s="243">
        <v>0</v>
      </c>
      <c r="M885" s="230">
        <v>0</v>
      </c>
      <c r="N885" s="230">
        <v>0</v>
      </c>
      <c r="O885" s="242">
        <v>0</v>
      </c>
      <c r="P885" s="243">
        <v>0</v>
      </c>
      <c r="Q885" s="230">
        <v>0</v>
      </c>
      <c r="R885" s="230">
        <v>0</v>
      </c>
      <c r="S885" s="242">
        <v>0</v>
      </c>
      <c r="T885" s="243">
        <v>0</v>
      </c>
      <c r="U885" s="230">
        <v>0</v>
      </c>
      <c r="V885" s="230">
        <v>0</v>
      </c>
      <c r="W885" s="242">
        <v>0</v>
      </c>
      <c r="X885" s="243">
        <v>0</v>
      </c>
      <c r="Y885" s="230">
        <v>0</v>
      </c>
      <c r="Z885" s="230">
        <v>0</v>
      </c>
      <c r="AA885" s="230">
        <v>0</v>
      </c>
      <c r="AB885" s="243">
        <f t="shared" si="64"/>
        <v>0</v>
      </c>
      <c r="AC885" s="230">
        <f t="shared" si="64"/>
        <v>0</v>
      </c>
      <c r="AD885" s="230">
        <f t="shared" si="64"/>
        <v>0</v>
      </c>
      <c r="AE885" s="230">
        <f t="shared" si="64"/>
        <v>0</v>
      </c>
      <c r="AF885" s="231">
        <f t="shared" si="65"/>
        <v>1</v>
      </c>
    </row>
    <row r="886" spans="2:32" hidden="1" outlineLevel="1" x14ac:dyDescent="0.25">
      <c r="B886" s="232" t="s">
        <v>1230</v>
      </c>
      <c r="C886" s="231">
        <v>1</v>
      </c>
      <c r="D886" s="230">
        <v>0</v>
      </c>
      <c r="E886" s="230">
        <v>0</v>
      </c>
      <c r="F886" s="230">
        <v>0</v>
      </c>
      <c r="G886" s="242">
        <v>0</v>
      </c>
      <c r="H886" s="243">
        <v>0</v>
      </c>
      <c r="I886" s="230">
        <v>0</v>
      </c>
      <c r="J886" s="230">
        <v>0</v>
      </c>
      <c r="K886" s="242">
        <v>0</v>
      </c>
      <c r="L886" s="243">
        <v>0</v>
      </c>
      <c r="M886" s="230">
        <v>0</v>
      </c>
      <c r="N886" s="230">
        <v>0</v>
      </c>
      <c r="O886" s="242">
        <v>0</v>
      </c>
      <c r="P886" s="243">
        <v>0</v>
      </c>
      <c r="Q886" s="230">
        <v>0</v>
      </c>
      <c r="R886" s="230">
        <v>0</v>
      </c>
      <c r="S886" s="242">
        <v>0</v>
      </c>
      <c r="T886" s="243">
        <v>0</v>
      </c>
      <c r="U886" s="230">
        <v>0</v>
      </c>
      <c r="V886" s="230">
        <v>0</v>
      </c>
      <c r="W886" s="242">
        <v>0</v>
      </c>
      <c r="X886" s="243">
        <v>0</v>
      </c>
      <c r="Y886" s="230">
        <v>0</v>
      </c>
      <c r="Z886" s="230">
        <v>0</v>
      </c>
      <c r="AA886" s="230">
        <v>0</v>
      </c>
      <c r="AB886" s="243">
        <f t="shared" si="64"/>
        <v>0</v>
      </c>
      <c r="AC886" s="230">
        <f t="shared" si="64"/>
        <v>0</v>
      </c>
      <c r="AD886" s="230">
        <f t="shared" si="64"/>
        <v>0</v>
      </c>
      <c r="AE886" s="230">
        <f t="shared" si="64"/>
        <v>0</v>
      </c>
      <c r="AF886" s="231">
        <f t="shared" si="65"/>
        <v>1</v>
      </c>
    </row>
    <row r="887" spans="2:32" hidden="1" outlineLevel="1" x14ac:dyDescent="0.25">
      <c r="B887" s="232" t="s">
        <v>1231</v>
      </c>
      <c r="C887" s="231">
        <v>1</v>
      </c>
      <c r="D887" s="230">
        <v>0</v>
      </c>
      <c r="E887" s="230">
        <v>0</v>
      </c>
      <c r="F887" s="230">
        <v>0</v>
      </c>
      <c r="G887" s="242">
        <v>0</v>
      </c>
      <c r="H887" s="243">
        <v>0</v>
      </c>
      <c r="I887" s="230">
        <v>0</v>
      </c>
      <c r="J887" s="230">
        <v>0</v>
      </c>
      <c r="K887" s="242">
        <v>0</v>
      </c>
      <c r="L887" s="243">
        <v>0</v>
      </c>
      <c r="M887" s="230">
        <v>0</v>
      </c>
      <c r="N887" s="230">
        <v>0</v>
      </c>
      <c r="O887" s="242">
        <v>0</v>
      </c>
      <c r="P887" s="243">
        <v>0</v>
      </c>
      <c r="Q887" s="230">
        <v>0</v>
      </c>
      <c r="R887" s="230">
        <v>0</v>
      </c>
      <c r="S887" s="242">
        <v>0</v>
      </c>
      <c r="T887" s="243">
        <v>0</v>
      </c>
      <c r="U887" s="230">
        <v>0</v>
      </c>
      <c r="V887" s="230">
        <v>0</v>
      </c>
      <c r="W887" s="242">
        <v>0</v>
      </c>
      <c r="X887" s="243">
        <v>0</v>
      </c>
      <c r="Y887" s="230">
        <v>0</v>
      </c>
      <c r="Z887" s="230">
        <v>0</v>
      </c>
      <c r="AA887" s="230">
        <v>0</v>
      </c>
      <c r="AB887" s="243">
        <f t="shared" si="64"/>
        <v>0</v>
      </c>
      <c r="AC887" s="230">
        <f t="shared" si="64"/>
        <v>0</v>
      </c>
      <c r="AD887" s="230">
        <f t="shared" si="64"/>
        <v>0</v>
      </c>
      <c r="AE887" s="230">
        <f t="shared" si="64"/>
        <v>0</v>
      </c>
      <c r="AF887" s="231">
        <f t="shared" si="65"/>
        <v>1</v>
      </c>
    </row>
    <row r="888" spans="2:32" hidden="1" outlineLevel="1" x14ac:dyDescent="0.25">
      <c r="B888" s="232" t="s">
        <v>1232</v>
      </c>
      <c r="C888" s="231">
        <v>1</v>
      </c>
      <c r="D888" s="230">
        <v>0</v>
      </c>
      <c r="E888" s="230">
        <v>0</v>
      </c>
      <c r="F888" s="230">
        <v>0</v>
      </c>
      <c r="G888" s="242">
        <v>0</v>
      </c>
      <c r="H888" s="243">
        <v>0</v>
      </c>
      <c r="I888" s="230">
        <v>0</v>
      </c>
      <c r="J888" s="230">
        <v>0</v>
      </c>
      <c r="K888" s="242">
        <v>0</v>
      </c>
      <c r="L888" s="243">
        <v>0</v>
      </c>
      <c r="M888" s="230">
        <v>0</v>
      </c>
      <c r="N888" s="230">
        <v>0</v>
      </c>
      <c r="O888" s="242">
        <v>0</v>
      </c>
      <c r="P888" s="243">
        <v>0</v>
      </c>
      <c r="Q888" s="230">
        <v>0</v>
      </c>
      <c r="R888" s="230">
        <v>0</v>
      </c>
      <c r="S888" s="242">
        <v>0</v>
      </c>
      <c r="T888" s="243">
        <v>0</v>
      </c>
      <c r="U888" s="230">
        <v>0</v>
      </c>
      <c r="V888" s="230">
        <v>0</v>
      </c>
      <c r="W888" s="242">
        <v>0</v>
      </c>
      <c r="X888" s="243">
        <v>0</v>
      </c>
      <c r="Y888" s="230">
        <v>0</v>
      </c>
      <c r="Z888" s="230">
        <v>0</v>
      </c>
      <c r="AA888" s="230">
        <v>0</v>
      </c>
      <c r="AB888" s="243">
        <f t="shared" si="64"/>
        <v>0</v>
      </c>
      <c r="AC888" s="230">
        <f t="shared" si="64"/>
        <v>0</v>
      </c>
      <c r="AD888" s="230">
        <f t="shared" si="64"/>
        <v>0</v>
      </c>
      <c r="AE888" s="230">
        <f t="shared" si="64"/>
        <v>0</v>
      </c>
      <c r="AF888" s="231">
        <f t="shared" si="65"/>
        <v>1</v>
      </c>
    </row>
    <row r="889" spans="2:32" hidden="1" outlineLevel="1" x14ac:dyDescent="0.25">
      <c r="B889" s="232" t="s">
        <v>1233</v>
      </c>
      <c r="C889" s="231">
        <v>1</v>
      </c>
      <c r="D889" s="230">
        <v>0</v>
      </c>
      <c r="E889" s="230">
        <v>0</v>
      </c>
      <c r="F889" s="230">
        <v>0</v>
      </c>
      <c r="G889" s="242">
        <v>0</v>
      </c>
      <c r="H889" s="243">
        <v>0</v>
      </c>
      <c r="I889" s="230">
        <v>0</v>
      </c>
      <c r="J889" s="230">
        <v>0</v>
      </c>
      <c r="K889" s="242">
        <v>0</v>
      </c>
      <c r="L889" s="243">
        <v>0</v>
      </c>
      <c r="M889" s="230">
        <v>0</v>
      </c>
      <c r="N889" s="230">
        <v>0</v>
      </c>
      <c r="O889" s="242">
        <v>0</v>
      </c>
      <c r="P889" s="243">
        <v>0</v>
      </c>
      <c r="Q889" s="230">
        <v>0</v>
      </c>
      <c r="R889" s="230">
        <v>0</v>
      </c>
      <c r="S889" s="242">
        <v>0</v>
      </c>
      <c r="T889" s="243">
        <v>0</v>
      </c>
      <c r="U889" s="230">
        <v>0</v>
      </c>
      <c r="V889" s="230">
        <v>0</v>
      </c>
      <c r="W889" s="242">
        <v>0</v>
      </c>
      <c r="X889" s="243">
        <v>0</v>
      </c>
      <c r="Y889" s="230">
        <v>0</v>
      </c>
      <c r="Z889" s="230">
        <v>0</v>
      </c>
      <c r="AA889" s="230">
        <v>0</v>
      </c>
      <c r="AB889" s="243">
        <f t="shared" si="64"/>
        <v>0</v>
      </c>
      <c r="AC889" s="230">
        <f t="shared" si="64"/>
        <v>0</v>
      </c>
      <c r="AD889" s="230">
        <f t="shared" si="64"/>
        <v>0</v>
      </c>
      <c r="AE889" s="230">
        <f t="shared" si="64"/>
        <v>0</v>
      </c>
      <c r="AF889" s="231">
        <f t="shared" si="65"/>
        <v>1</v>
      </c>
    </row>
    <row r="890" spans="2:32" hidden="1" outlineLevel="1" x14ac:dyDescent="0.25">
      <c r="B890" s="232" t="s">
        <v>1234</v>
      </c>
      <c r="C890" s="231">
        <v>1</v>
      </c>
      <c r="D890" s="230">
        <v>0</v>
      </c>
      <c r="E890" s="230">
        <v>0</v>
      </c>
      <c r="F890" s="230">
        <v>0</v>
      </c>
      <c r="G890" s="242">
        <v>0</v>
      </c>
      <c r="H890" s="243">
        <v>0</v>
      </c>
      <c r="I890" s="230">
        <v>0</v>
      </c>
      <c r="J890" s="230">
        <v>0</v>
      </c>
      <c r="K890" s="242">
        <v>0</v>
      </c>
      <c r="L890" s="243">
        <v>0</v>
      </c>
      <c r="M890" s="230">
        <v>0</v>
      </c>
      <c r="N890" s="230">
        <v>0</v>
      </c>
      <c r="O890" s="242">
        <v>0</v>
      </c>
      <c r="P890" s="243">
        <v>0</v>
      </c>
      <c r="Q890" s="230">
        <v>0</v>
      </c>
      <c r="R890" s="230">
        <v>0</v>
      </c>
      <c r="S890" s="242">
        <v>0</v>
      </c>
      <c r="T890" s="243">
        <v>0</v>
      </c>
      <c r="U890" s="230">
        <v>0</v>
      </c>
      <c r="V890" s="230">
        <v>0</v>
      </c>
      <c r="W890" s="242">
        <v>0</v>
      </c>
      <c r="X890" s="243">
        <v>0</v>
      </c>
      <c r="Y890" s="230">
        <v>0</v>
      </c>
      <c r="Z890" s="230">
        <v>0</v>
      </c>
      <c r="AA890" s="230">
        <v>0</v>
      </c>
      <c r="AB890" s="243">
        <f t="shared" si="64"/>
        <v>0</v>
      </c>
      <c r="AC890" s="230">
        <f t="shared" si="64"/>
        <v>0</v>
      </c>
      <c r="AD890" s="230">
        <f t="shared" si="64"/>
        <v>0</v>
      </c>
      <c r="AE890" s="230">
        <f t="shared" si="64"/>
        <v>0</v>
      </c>
      <c r="AF890" s="231">
        <f t="shared" si="65"/>
        <v>1</v>
      </c>
    </row>
    <row r="891" spans="2:32" hidden="1" outlineLevel="1" x14ac:dyDescent="0.25">
      <c r="B891" s="232" t="s">
        <v>1235</v>
      </c>
      <c r="C891" s="231">
        <v>1</v>
      </c>
      <c r="D891" s="230">
        <v>0</v>
      </c>
      <c r="E891" s="230">
        <v>0</v>
      </c>
      <c r="F891" s="230">
        <v>0</v>
      </c>
      <c r="G891" s="242">
        <v>0</v>
      </c>
      <c r="H891" s="243">
        <v>0</v>
      </c>
      <c r="I891" s="230">
        <v>0</v>
      </c>
      <c r="J891" s="230">
        <v>0</v>
      </c>
      <c r="K891" s="242">
        <v>0</v>
      </c>
      <c r="L891" s="243">
        <v>0</v>
      </c>
      <c r="M891" s="230">
        <v>0</v>
      </c>
      <c r="N891" s="230">
        <v>0</v>
      </c>
      <c r="O891" s="242">
        <v>0</v>
      </c>
      <c r="P891" s="243">
        <v>0</v>
      </c>
      <c r="Q891" s="230">
        <v>0</v>
      </c>
      <c r="R891" s="230">
        <v>0</v>
      </c>
      <c r="S891" s="242">
        <v>0</v>
      </c>
      <c r="T891" s="243">
        <v>0</v>
      </c>
      <c r="U891" s="230">
        <v>0</v>
      </c>
      <c r="V891" s="230">
        <v>0</v>
      </c>
      <c r="W891" s="242">
        <v>0</v>
      </c>
      <c r="X891" s="243">
        <v>0</v>
      </c>
      <c r="Y891" s="230">
        <v>0</v>
      </c>
      <c r="Z891" s="230">
        <v>0</v>
      </c>
      <c r="AA891" s="230">
        <v>0</v>
      </c>
      <c r="AB891" s="243">
        <f t="shared" si="64"/>
        <v>0</v>
      </c>
      <c r="AC891" s="230">
        <f t="shared" si="64"/>
        <v>0</v>
      </c>
      <c r="AD891" s="230">
        <f t="shared" si="64"/>
        <v>0</v>
      </c>
      <c r="AE891" s="230">
        <f t="shared" si="64"/>
        <v>0</v>
      </c>
      <c r="AF891" s="231">
        <f t="shared" si="65"/>
        <v>1</v>
      </c>
    </row>
    <row r="892" spans="2:32" hidden="1" outlineLevel="1" x14ac:dyDescent="0.25">
      <c r="B892" s="232" t="s">
        <v>1236</v>
      </c>
      <c r="C892" s="231">
        <v>1</v>
      </c>
      <c r="D892" s="230">
        <v>0</v>
      </c>
      <c r="E892" s="230">
        <v>0</v>
      </c>
      <c r="F892" s="230">
        <v>0</v>
      </c>
      <c r="G892" s="242">
        <v>0</v>
      </c>
      <c r="H892" s="243">
        <v>0</v>
      </c>
      <c r="I892" s="230">
        <v>0</v>
      </c>
      <c r="J892" s="230">
        <v>0</v>
      </c>
      <c r="K892" s="242">
        <v>0</v>
      </c>
      <c r="L892" s="243">
        <v>0</v>
      </c>
      <c r="M892" s="230">
        <v>0</v>
      </c>
      <c r="N892" s="230">
        <v>0</v>
      </c>
      <c r="O892" s="242">
        <v>0</v>
      </c>
      <c r="P892" s="243">
        <v>0</v>
      </c>
      <c r="Q892" s="230">
        <v>0</v>
      </c>
      <c r="R892" s="230">
        <v>0</v>
      </c>
      <c r="S892" s="242">
        <v>0</v>
      </c>
      <c r="T892" s="243">
        <v>0</v>
      </c>
      <c r="U892" s="230">
        <v>0</v>
      </c>
      <c r="V892" s="230">
        <v>0</v>
      </c>
      <c r="W892" s="242">
        <v>0</v>
      </c>
      <c r="X892" s="243">
        <v>0</v>
      </c>
      <c r="Y892" s="230">
        <v>0</v>
      </c>
      <c r="Z892" s="230">
        <v>0</v>
      </c>
      <c r="AA892" s="230">
        <v>0</v>
      </c>
      <c r="AB892" s="243">
        <f t="shared" si="64"/>
        <v>0</v>
      </c>
      <c r="AC892" s="230">
        <f t="shared" si="64"/>
        <v>0</v>
      </c>
      <c r="AD892" s="230">
        <f t="shared" si="64"/>
        <v>0</v>
      </c>
      <c r="AE892" s="230">
        <f t="shared" si="64"/>
        <v>0</v>
      </c>
      <c r="AF892" s="231">
        <f t="shared" si="65"/>
        <v>1</v>
      </c>
    </row>
    <row r="893" spans="2:32" hidden="1" outlineLevel="1" x14ac:dyDescent="0.25">
      <c r="B893" s="232" t="s">
        <v>1237</v>
      </c>
      <c r="C893" s="231">
        <v>1</v>
      </c>
      <c r="D893" s="230">
        <v>0</v>
      </c>
      <c r="E893" s="230">
        <v>0</v>
      </c>
      <c r="F893" s="230">
        <v>0</v>
      </c>
      <c r="G893" s="242">
        <v>0</v>
      </c>
      <c r="H893" s="243">
        <v>0</v>
      </c>
      <c r="I893" s="230">
        <v>0</v>
      </c>
      <c r="J893" s="230">
        <v>0</v>
      </c>
      <c r="K893" s="242">
        <v>0</v>
      </c>
      <c r="L893" s="243">
        <v>0</v>
      </c>
      <c r="M893" s="230">
        <v>0</v>
      </c>
      <c r="N893" s="230">
        <v>0</v>
      </c>
      <c r="O893" s="242">
        <v>0</v>
      </c>
      <c r="P893" s="243">
        <v>0</v>
      </c>
      <c r="Q893" s="230">
        <v>0</v>
      </c>
      <c r="R893" s="230">
        <v>0</v>
      </c>
      <c r="S893" s="242">
        <v>0</v>
      </c>
      <c r="T893" s="243">
        <v>0</v>
      </c>
      <c r="U893" s="230">
        <v>0</v>
      </c>
      <c r="V893" s="230">
        <v>0</v>
      </c>
      <c r="W893" s="242">
        <v>0</v>
      </c>
      <c r="X893" s="243">
        <v>0</v>
      </c>
      <c r="Y893" s="230">
        <v>0</v>
      </c>
      <c r="Z893" s="230">
        <v>0</v>
      </c>
      <c r="AA893" s="230">
        <v>0</v>
      </c>
      <c r="AB893" s="243">
        <f t="shared" si="64"/>
        <v>0</v>
      </c>
      <c r="AC893" s="230">
        <f t="shared" si="64"/>
        <v>0</v>
      </c>
      <c r="AD893" s="230">
        <f t="shared" si="64"/>
        <v>0</v>
      </c>
      <c r="AE893" s="230">
        <f t="shared" si="64"/>
        <v>0</v>
      </c>
      <c r="AF893" s="231">
        <f t="shared" si="65"/>
        <v>1</v>
      </c>
    </row>
    <row r="894" spans="2:32" hidden="1" outlineLevel="1" x14ac:dyDescent="0.25">
      <c r="B894" s="232" t="s">
        <v>1238</v>
      </c>
      <c r="C894" s="231">
        <v>1</v>
      </c>
      <c r="D894" s="230">
        <v>0</v>
      </c>
      <c r="E894" s="230">
        <v>0</v>
      </c>
      <c r="F894" s="230">
        <v>0</v>
      </c>
      <c r="G894" s="242">
        <v>0</v>
      </c>
      <c r="H894" s="243">
        <v>0</v>
      </c>
      <c r="I894" s="230">
        <v>0</v>
      </c>
      <c r="J894" s="230">
        <v>0</v>
      </c>
      <c r="K894" s="242">
        <v>0</v>
      </c>
      <c r="L894" s="243">
        <v>0</v>
      </c>
      <c r="M894" s="230">
        <v>0</v>
      </c>
      <c r="N894" s="230">
        <v>0</v>
      </c>
      <c r="O894" s="242">
        <v>0</v>
      </c>
      <c r="P894" s="243">
        <v>0</v>
      </c>
      <c r="Q894" s="230">
        <v>0</v>
      </c>
      <c r="R894" s="230">
        <v>0</v>
      </c>
      <c r="S894" s="242">
        <v>0</v>
      </c>
      <c r="T894" s="243">
        <v>0</v>
      </c>
      <c r="U894" s="230">
        <v>0</v>
      </c>
      <c r="V894" s="230">
        <v>0</v>
      </c>
      <c r="W894" s="242">
        <v>0</v>
      </c>
      <c r="X894" s="243">
        <v>0</v>
      </c>
      <c r="Y894" s="230">
        <v>0</v>
      </c>
      <c r="Z894" s="230">
        <v>0</v>
      </c>
      <c r="AA894" s="230">
        <v>0</v>
      </c>
      <c r="AB894" s="243">
        <f t="shared" si="64"/>
        <v>0</v>
      </c>
      <c r="AC894" s="230">
        <f t="shared" si="64"/>
        <v>0</v>
      </c>
      <c r="AD894" s="230">
        <f t="shared" si="64"/>
        <v>0</v>
      </c>
      <c r="AE894" s="230">
        <f t="shared" si="64"/>
        <v>0</v>
      </c>
      <c r="AF894" s="231">
        <f t="shared" si="65"/>
        <v>1</v>
      </c>
    </row>
    <row r="895" spans="2:32" hidden="1" outlineLevel="1" x14ac:dyDescent="0.25">
      <c r="B895" s="232" t="s">
        <v>1239</v>
      </c>
      <c r="C895" s="231">
        <v>1</v>
      </c>
      <c r="D895" s="230">
        <v>0</v>
      </c>
      <c r="E895" s="230">
        <v>0</v>
      </c>
      <c r="F895" s="230">
        <v>0</v>
      </c>
      <c r="G895" s="242">
        <v>0</v>
      </c>
      <c r="H895" s="243">
        <v>0</v>
      </c>
      <c r="I895" s="230">
        <v>0</v>
      </c>
      <c r="J895" s="230">
        <v>0</v>
      </c>
      <c r="K895" s="242">
        <v>0</v>
      </c>
      <c r="L895" s="243">
        <v>0</v>
      </c>
      <c r="M895" s="230">
        <v>0</v>
      </c>
      <c r="N895" s="230">
        <v>0</v>
      </c>
      <c r="O895" s="242">
        <v>0</v>
      </c>
      <c r="P895" s="243">
        <v>0</v>
      </c>
      <c r="Q895" s="230">
        <v>0</v>
      </c>
      <c r="R895" s="230">
        <v>0</v>
      </c>
      <c r="S895" s="242">
        <v>0</v>
      </c>
      <c r="T895" s="243">
        <v>0</v>
      </c>
      <c r="U895" s="230">
        <v>0</v>
      </c>
      <c r="V895" s="230">
        <v>0</v>
      </c>
      <c r="W895" s="242">
        <v>0</v>
      </c>
      <c r="X895" s="243">
        <v>0</v>
      </c>
      <c r="Y895" s="230">
        <v>0</v>
      </c>
      <c r="Z895" s="230">
        <v>0</v>
      </c>
      <c r="AA895" s="230">
        <v>0</v>
      </c>
      <c r="AB895" s="243">
        <f t="shared" si="64"/>
        <v>0</v>
      </c>
      <c r="AC895" s="230">
        <f t="shared" si="64"/>
        <v>0</v>
      </c>
      <c r="AD895" s="230">
        <f t="shared" si="64"/>
        <v>0</v>
      </c>
      <c r="AE895" s="230">
        <f t="shared" si="64"/>
        <v>0</v>
      </c>
      <c r="AF895" s="231">
        <f t="shared" si="65"/>
        <v>1</v>
      </c>
    </row>
    <row r="896" spans="2:32" hidden="1" outlineLevel="1" x14ac:dyDescent="0.25">
      <c r="B896" s="232" t="s">
        <v>1240</v>
      </c>
      <c r="C896" s="231">
        <v>1</v>
      </c>
      <c r="D896" s="230">
        <v>0</v>
      </c>
      <c r="E896" s="230">
        <v>0</v>
      </c>
      <c r="F896" s="230">
        <v>0</v>
      </c>
      <c r="G896" s="242">
        <v>0</v>
      </c>
      <c r="H896" s="243">
        <v>0</v>
      </c>
      <c r="I896" s="230">
        <v>0</v>
      </c>
      <c r="J896" s="230">
        <v>0</v>
      </c>
      <c r="K896" s="242">
        <v>0</v>
      </c>
      <c r="L896" s="243">
        <v>0</v>
      </c>
      <c r="M896" s="230">
        <v>0</v>
      </c>
      <c r="N896" s="230">
        <v>0</v>
      </c>
      <c r="O896" s="242">
        <v>0</v>
      </c>
      <c r="P896" s="243">
        <v>0</v>
      </c>
      <c r="Q896" s="230">
        <v>0</v>
      </c>
      <c r="R896" s="230">
        <v>0</v>
      </c>
      <c r="S896" s="242">
        <v>0</v>
      </c>
      <c r="T896" s="243">
        <v>0</v>
      </c>
      <c r="U896" s="230">
        <v>0</v>
      </c>
      <c r="V896" s="230">
        <v>0</v>
      </c>
      <c r="W896" s="242">
        <v>0</v>
      </c>
      <c r="X896" s="243">
        <v>0</v>
      </c>
      <c r="Y896" s="230">
        <v>0</v>
      </c>
      <c r="Z896" s="230">
        <v>0</v>
      </c>
      <c r="AA896" s="230">
        <v>0</v>
      </c>
      <c r="AB896" s="243">
        <f t="shared" si="64"/>
        <v>0</v>
      </c>
      <c r="AC896" s="230">
        <f t="shared" si="64"/>
        <v>0</v>
      </c>
      <c r="AD896" s="230">
        <f t="shared" si="64"/>
        <v>0</v>
      </c>
      <c r="AE896" s="230">
        <f t="shared" si="64"/>
        <v>0</v>
      </c>
      <c r="AF896" s="231">
        <f t="shared" si="65"/>
        <v>1</v>
      </c>
    </row>
    <row r="897" spans="2:32" hidden="1" outlineLevel="1" x14ac:dyDescent="0.25">
      <c r="B897" s="232" t="s">
        <v>1241</v>
      </c>
      <c r="C897" s="231">
        <v>1</v>
      </c>
      <c r="D897" s="230">
        <v>0</v>
      </c>
      <c r="E897" s="230">
        <v>0</v>
      </c>
      <c r="F897" s="230">
        <v>0</v>
      </c>
      <c r="G897" s="242">
        <v>0</v>
      </c>
      <c r="H897" s="243">
        <v>0</v>
      </c>
      <c r="I897" s="230">
        <v>0</v>
      </c>
      <c r="J897" s="230">
        <v>0</v>
      </c>
      <c r="K897" s="242">
        <v>0</v>
      </c>
      <c r="L897" s="243">
        <v>0</v>
      </c>
      <c r="M897" s="230">
        <v>0</v>
      </c>
      <c r="N897" s="230">
        <v>0</v>
      </c>
      <c r="O897" s="242">
        <v>0</v>
      </c>
      <c r="P897" s="243">
        <v>0</v>
      </c>
      <c r="Q897" s="230">
        <v>0</v>
      </c>
      <c r="R897" s="230">
        <v>0</v>
      </c>
      <c r="S897" s="242">
        <v>0</v>
      </c>
      <c r="T897" s="243">
        <v>0</v>
      </c>
      <c r="U897" s="230">
        <v>0</v>
      </c>
      <c r="V897" s="230">
        <v>0</v>
      </c>
      <c r="W897" s="242">
        <v>0</v>
      </c>
      <c r="X897" s="243">
        <v>0</v>
      </c>
      <c r="Y897" s="230">
        <v>0</v>
      </c>
      <c r="Z897" s="230">
        <v>0</v>
      </c>
      <c r="AA897" s="230">
        <v>0</v>
      </c>
      <c r="AB897" s="243">
        <f t="shared" si="64"/>
        <v>0</v>
      </c>
      <c r="AC897" s="230">
        <f t="shared" si="64"/>
        <v>0</v>
      </c>
      <c r="AD897" s="230">
        <f t="shared" si="64"/>
        <v>0</v>
      </c>
      <c r="AE897" s="230">
        <f t="shared" si="64"/>
        <v>0</v>
      </c>
      <c r="AF897" s="231">
        <f t="shared" si="65"/>
        <v>1</v>
      </c>
    </row>
    <row r="898" spans="2:32" hidden="1" outlineLevel="1" x14ac:dyDescent="0.25">
      <c r="B898" s="232" t="s">
        <v>1242</v>
      </c>
      <c r="C898" s="231">
        <v>1</v>
      </c>
      <c r="D898" s="230">
        <v>0</v>
      </c>
      <c r="E898" s="230">
        <v>0</v>
      </c>
      <c r="F898" s="230">
        <v>0</v>
      </c>
      <c r="G898" s="242">
        <v>0</v>
      </c>
      <c r="H898" s="243">
        <v>0</v>
      </c>
      <c r="I898" s="230">
        <v>0</v>
      </c>
      <c r="J898" s="230">
        <v>0</v>
      </c>
      <c r="K898" s="242">
        <v>0</v>
      </c>
      <c r="L898" s="243">
        <v>0</v>
      </c>
      <c r="M898" s="230">
        <v>0</v>
      </c>
      <c r="N898" s="230">
        <v>0</v>
      </c>
      <c r="O898" s="242">
        <v>0</v>
      </c>
      <c r="P898" s="243">
        <v>0</v>
      </c>
      <c r="Q898" s="230">
        <v>0</v>
      </c>
      <c r="R898" s="230">
        <v>0</v>
      </c>
      <c r="S898" s="242">
        <v>0</v>
      </c>
      <c r="T898" s="243">
        <v>0</v>
      </c>
      <c r="U898" s="230">
        <v>0</v>
      </c>
      <c r="V898" s="230">
        <v>0</v>
      </c>
      <c r="W898" s="242">
        <v>0</v>
      </c>
      <c r="X898" s="243">
        <v>0</v>
      </c>
      <c r="Y898" s="230">
        <v>0</v>
      </c>
      <c r="Z898" s="230">
        <v>0</v>
      </c>
      <c r="AA898" s="230">
        <v>0</v>
      </c>
      <c r="AB898" s="243">
        <f t="shared" si="64"/>
        <v>0</v>
      </c>
      <c r="AC898" s="230">
        <f t="shared" si="64"/>
        <v>0</v>
      </c>
      <c r="AD898" s="230">
        <f t="shared" si="64"/>
        <v>0</v>
      </c>
      <c r="AE898" s="230">
        <f t="shared" si="64"/>
        <v>0</v>
      </c>
      <c r="AF898" s="231">
        <f t="shared" si="65"/>
        <v>1</v>
      </c>
    </row>
    <row r="899" spans="2:32" hidden="1" outlineLevel="1" x14ac:dyDescent="0.25">
      <c r="B899" s="232" t="s">
        <v>1243</v>
      </c>
      <c r="C899" s="231">
        <v>1</v>
      </c>
      <c r="D899" s="230">
        <v>0</v>
      </c>
      <c r="E899" s="230">
        <v>0</v>
      </c>
      <c r="F899" s="230">
        <v>0</v>
      </c>
      <c r="G899" s="242">
        <v>0</v>
      </c>
      <c r="H899" s="243">
        <v>0</v>
      </c>
      <c r="I899" s="230">
        <v>0</v>
      </c>
      <c r="J899" s="230">
        <v>0</v>
      </c>
      <c r="K899" s="242">
        <v>0</v>
      </c>
      <c r="L899" s="243">
        <v>0</v>
      </c>
      <c r="M899" s="230">
        <v>0</v>
      </c>
      <c r="N899" s="230">
        <v>0</v>
      </c>
      <c r="O899" s="242">
        <v>0</v>
      </c>
      <c r="P899" s="243">
        <v>0</v>
      </c>
      <c r="Q899" s="230">
        <v>0</v>
      </c>
      <c r="R899" s="230">
        <v>0</v>
      </c>
      <c r="S899" s="242">
        <v>0</v>
      </c>
      <c r="T899" s="243">
        <v>0</v>
      </c>
      <c r="U899" s="230">
        <v>0</v>
      </c>
      <c r="V899" s="230">
        <v>0</v>
      </c>
      <c r="W899" s="242">
        <v>0</v>
      </c>
      <c r="X899" s="243">
        <v>0</v>
      </c>
      <c r="Y899" s="230">
        <v>0</v>
      </c>
      <c r="Z899" s="230">
        <v>0</v>
      </c>
      <c r="AA899" s="230">
        <v>0</v>
      </c>
      <c r="AB899" s="243">
        <f t="shared" si="64"/>
        <v>0</v>
      </c>
      <c r="AC899" s="230">
        <f t="shared" si="64"/>
        <v>0</v>
      </c>
      <c r="AD899" s="230">
        <f t="shared" si="64"/>
        <v>0</v>
      </c>
      <c r="AE899" s="230">
        <f t="shared" si="64"/>
        <v>0</v>
      </c>
      <c r="AF899" s="231">
        <f t="shared" si="65"/>
        <v>1</v>
      </c>
    </row>
    <row r="900" spans="2:32" hidden="1" outlineLevel="1" x14ac:dyDescent="0.25">
      <c r="B900" s="232" t="s">
        <v>1244</v>
      </c>
      <c r="C900" s="231">
        <v>1</v>
      </c>
      <c r="D900" s="230">
        <v>0</v>
      </c>
      <c r="E900" s="230">
        <v>0</v>
      </c>
      <c r="F900" s="230">
        <v>0</v>
      </c>
      <c r="G900" s="242">
        <v>0</v>
      </c>
      <c r="H900" s="243">
        <v>0</v>
      </c>
      <c r="I900" s="230">
        <v>0</v>
      </c>
      <c r="J900" s="230">
        <v>0</v>
      </c>
      <c r="K900" s="242">
        <v>0</v>
      </c>
      <c r="L900" s="243">
        <v>0</v>
      </c>
      <c r="M900" s="230">
        <v>0</v>
      </c>
      <c r="N900" s="230">
        <v>0</v>
      </c>
      <c r="O900" s="242">
        <v>0</v>
      </c>
      <c r="P900" s="243">
        <v>0</v>
      </c>
      <c r="Q900" s="230">
        <v>0</v>
      </c>
      <c r="R900" s="230">
        <v>0</v>
      </c>
      <c r="S900" s="242">
        <v>0</v>
      </c>
      <c r="T900" s="243">
        <v>0</v>
      </c>
      <c r="U900" s="230">
        <v>0</v>
      </c>
      <c r="V900" s="230">
        <v>0</v>
      </c>
      <c r="W900" s="242">
        <v>0</v>
      </c>
      <c r="X900" s="243">
        <v>0</v>
      </c>
      <c r="Y900" s="230">
        <v>0</v>
      </c>
      <c r="Z900" s="230">
        <v>0</v>
      </c>
      <c r="AA900" s="230">
        <v>0</v>
      </c>
      <c r="AB900" s="243">
        <f t="shared" si="64"/>
        <v>0</v>
      </c>
      <c r="AC900" s="230">
        <f t="shared" si="64"/>
        <v>0</v>
      </c>
      <c r="AD900" s="230">
        <f t="shared" si="64"/>
        <v>0</v>
      </c>
      <c r="AE900" s="230">
        <f t="shared" si="64"/>
        <v>0</v>
      </c>
      <c r="AF900" s="231">
        <f t="shared" si="65"/>
        <v>1</v>
      </c>
    </row>
    <row r="901" spans="2:32" hidden="1" outlineLevel="1" x14ac:dyDescent="0.25">
      <c r="B901" s="232" t="s">
        <v>1245</v>
      </c>
      <c r="C901" s="231">
        <v>1</v>
      </c>
      <c r="D901" s="230">
        <v>0</v>
      </c>
      <c r="E901" s="230">
        <v>0</v>
      </c>
      <c r="F901" s="230">
        <v>0</v>
      </c>
      <c r="G901" s="242">
        <v>0</v>
      </c>
      <c r="H901" s="243">
        <v>0</v>
      </c>
      <c r="I901" s="230">
        <v>0</v>
      </c>
      <c r="J901" s="230">
        <v>0</v>
      </c>
      <c r="K901" s="242">
        <v>0</v>
      </c>
      <c r="L901" s="243">
        <v>0</v>
      </c>
      <c r="M901" s="230">
        <v>0</v>
      </c>
      <c r="N901" s="230">
        <v>0</v>
      </c>
      <c r="O901" s="242">
        <v>0</v>
      </c>
      <c r="P901" s="243">
        <v>0</v>
      </c>
      <c r="Q901" s="230">
        <v>0</v>
      </c>
      <c r="R901" s="230">
        <v>0</v>
      </c>
      <c r="S901" s="242">
        <v>0</v>
      </c>
      <c r="T901" s="243">
        <v>0</v>
      </c>
      <c r="U901" s="230">
        <v>0</v>
      </c>
      <c r="V901" s="230">
        <v>0</v>
      </c>
      <c r="W901" s="242">
        <v>0</v>
      </c>
      <c r="X901" s="243">
        <v>0</v>
      </c>
      <c r="Y901" s="230">
        <v>0</v>
      </c>
      <c r="Z901" s="230">
        <v>0</v>
      </c>
      <c r="AA901" s="230">
        <v>0</v>
      </c>
      <c r="AB901" s="243">
        <f t="shared" si="64"/>
        <v>0</v>
      </c>
      <c r="AC901" s="230">
        <f t="shared" si="64"/>
        <v>0</v>
      </c>
      <c r="AD901" s="230">
        <f t="shared" si="64"/>
        <v>0</v>
      </c>
      <c r="AE901" s="230">
        <f t="shared" si="64"/>
        <v>0</v>
      </c>
      <c r="AF901" s="231">
        <f t="shared" si="65"/>
        <v>1</v>
      </c>
    </row>
    <row r="902" spans="2:32" hidden="1" outlineLevel="1" x14ac:dyDescent="0.25">
      <c r="B902" s="232" t="s">
        <v>1246</v>
      </c>
      <c r="C902" s="231">
        <v>1</v>
      </c>
      <c r="D902" s="230">
        <v>0</v>
      </c>
      <c r="E902" s="230">
        <v>0</v>
      </c>
      <c r="F902" s="230">
        <v>0</v>
      </c>
      <c r="G902" s="242">
        <v>0</v>
      </c>
      <c r="H902" s="243">
        <v>0</v>
      </c>
      <c r="I902" s="230">
        <v>0</v>
      </c>
      <c r="J902" s="230">
        <v>0</v>
      </c>
      <c r="K902" s="242">
        <v>0</v>
      </c>
      <c r="L902" s="243">
        <v>0</v>
      </c>
      <c r="M902" s="230">
        <v>0</v>
      </c>
      <c r="N902" s="230">
        <v>0</v>
      </c>
      <c r="O902" s="242">
        <v>0</v>
      </c>
      <c r="P902" s="243">
        <v>0</v>
      </c>
      <c r="Q902" s="230">
        <v>0</v>
      </c>
      <c r="R902" s="230">
        <v>0</v>
      </c>
      <c r="S902" s="242">
        <v>0</v>
      </c>
      <c r="T902" s="243">
        <v>0</v>
      </c>
      <c r="U902" s="230">
        <v>0</v>
      </c>
      <c r="V902" s="230">
        <v>0</v>
      </c>
      <c r="W902" s="242">
        <v>0</v>
      </c>
      <c r="X902" s="243">
        <v>0</v>
      </c>
      <c r="Y902" s="230">
        <v>0</v>
      </c>
      <c r="Z902" s="230">
        <v>0</v>
      </c>
      <c r="AA902" s="230">
        <v>0</v>
      </c>
      <c r="AB902" s="243">
        <f t="shared" si="64"/>
        <v>0</v>
      </c>
      <c r="AC902" s="230">
        <f t="shared" si="64"/>
        <v>0</v>
      </c>
      <c r="AD902" s="230">
        <f t="shared" si="64"/>
        <v>0</v>
      </c>
      <c r="AE902" s="230">
        <f t="shared" si="64"/>
        <v>0</v>
      </c>
      <c r="AF902" s="231">
        <f t="shared" si="65"/>
        <v>1</v>
      </c>
    </row>
    <row r="903" spans="2:32" hidden="1" outlineLevel="1" x14ac:dyDescent="0.25">
      <c r="B903" s="232" t="s">
        <v>1247</v>
      </c>
      <c r="C903" s="231">
        <v>1</v>
      </c>
      <c r="D903" s="230">
        <v>0</v>
      </c>
      <c r="E903" s="230">
        <v>0</v>
      </c>
      <c r="F903" s="230">
        <v>0</v>
      </c>
      <c r="G903" s="242">
        <v>0</v>
      </c>
      <c r="H903" s="243">
        <v>0</v>
      </c>
      <c r="I903" s="230">
        <v>0</v>
      </c>
      <c r="J903" s="230">
        <v>0</v>
      </c>
      <c r="K903" s="242">
        <v>0</v>
      </c>
      <c r="L903" s="243">
        <v>0</v>
      </c>
      <c r="M903" s="230">
        <v>0</v>
      </c>
      <c r="N903" s="230">
        <v>0</v>
      </c>
      <c r="O903" s="242">
        <v>0</v>
      </c>
      <c r="P903" s="243">
        <v>0</v>
      </c>
      <c r="Q903" s="230">
        <v>0</v>
      </c>
      <c r="R903" s="230">
        <v>0</v>
      </c>
      <c r="S903" s="242">
        <v>0</v>
      </c>
      <c r="T903" s="243">
        <v>0</v>
      </c>
      <c r="U903" s="230">
        <v>0</v>
      </c>
      <c r="V903" s="230">
        <v>0</v>
      </c>
      <c r="W903" s="242">
        <v>0</v>
      </c>
      <c r="X903" s="243">
        <v>0</v>
      </c>
      <c r="Y903" s="230">
        <v>0</v>
      </c>
      <c r="Z903" s="230">
        <v>0</v>
      </c>
      <c r="AA903" s="230">
        <v>0</v>
      </c>
      <c r="AB903" s="243">
        <f t="shared" si="64"/>
        <v>0</v>
      </c>
      <c r="AC903" s="230">
        <f t="shared" si="64"/>
        <v>0</v>
      </c>
      <c r="AD903" s="230">
        <f t="shared" si="64"/>
        <v>0</v>
      </c>
      <c r="AE903" s="230">
        <f t="shared" si="64"/>
        <v>0</v>
      </c>
      <c r="AF903" s="231">
        <f t="shared" si="65"/>
        <v>1</v>
      </c>
    </row>
    <row r="904" spans="2:32" collapsed="1" x14ac:dyDescent="0.25">
      <c r="B904" s="228" t="s">
        <v>357</v>
      </c>
      <c r="C904" s="229">
        <f t="shared" ref="C904:AA904" si="66">SUM(C905:C930)</f>
        <v>26</v>
      </c>
      <c r="D904" s="230">
        <f t="shared" si="66"/>
        <v>0</v>
      </c>
      <c r="E904" s="230">
        <f t="shared" si="66"/>
        <v>0</v>
      </c>
      <c r="F904" s="230">
        <f t="shared" si="66"/>
        <v>0</v>
      </c>
      <c r="G904" s="242">
        <f t="shared" si="66"/>
        <v>0</v>
      </c>
      <c r="H904" s="243">
        <f t="shared" si="66"/>
        <v>0</v>
      </c>
      <c r="I904" s="230">
        <f t="shared" si="66"/>
        <v>0</v>
      </c>
      <c r="J904" s="230">
        <f t="shared" si="66"/>
        <v>0</v>
      </c>
      <c r="K904" s="242">
        <f t="shared" si="66"/>
        <v>0</v>
      </c>
      <c r="L904" s="243">
        <f t="shared" si="66"/>
        <v>0</v>
      </c>
      <c r="M904" s="230">
        <f t="shared" si="66"/>
        <v>0</v>
      </c>
      <c r="N904" s="230">
        <f t="shared" si="66"/>
        <v>0</v>
      </c>
      <c r="O904" s="242">
        <f t="shared" si="66"/>
        <v>0</v>
      </c>
      <c r="P904" s="243">
        <f t="shared" si="66"/>
        <v>0</v>
      </c>
      <c r="Q904" s="230">
        <f t="shared" si="66"/>
        <v>0</v>
      </c>
      <c r="R904" s="230">
        <f t="shared" si="66"/>
        <v>0</v>
      </c>
      <c r="S904" s="242">
        <f t="shared" si="66"/>
        <v>0</v>
      </c>
      <c r="T904" s="243">
        <f t="shared" si="66"/>
        <v>0</v>
      </c>
      <c r="U904" s="230">
        <f t="shared" si="66"/>
        <v>0</v>
      </c>
      <c r="V904" s="230">
        <f t="shared" si="66"/>
        <v>0</v>
      </c>
      <c r="W904" s="242">
        <f t="shared" si="66"/>
        <v>0</v>
      </c>
      <c r="X904" s="243">
        <f t="shared" si="66"/>
        <v>0</v>
      </c>
      <c r="Y904" s="230">
        <f t="shared" si="66"/>
        <v>0</v>
      </c>
      <c r="Z904" s="230">
        <f t="shared" si="66"/>
        <v>0</v>
      </c>
      <c r="AA904" s="230">
        <f t="shared" si="66"/>
        <v>0</v>
      </c>
      <c r="AB904" s="243">
        <f t="shared" si="64"/>
        <v>0</v>
      </c>
      <c r="AC904" s="230">
        <f t="shared" si="64"/>
        <v>0</v>
      </c>
      <c r="AD904" s="230">
        <f t="shared" si="64"/>
        <v>0</v>
      </c>
      <c r="AE904" s="230">
        <f t="shared" ref="AE904:AE967" si="67">G904+K904+O904+S904+W904+AA904</f>
        <v>0</v>
      </c>
      <c r="AF904" s="229">
        <f t="shared" si="65"/>
        <v>26</v>
      </c>
    </row>
    <row r="905" spans="2:32" hidden="1" outlineLevel="1" x14ac:dyDescent="0.25">
      <c r="B905" s="232" t="s">
        <v>1248</v>
      </c>
      <c r="C905" s="231">
        <v>1</v>
      </c>
      <c r="D905" s="230">
        <v>0</v>
      </c>
      <c r="E905" s="230">
        <v>0</v>
      </c>
      <c r="F905" s="230">
        <v>0</v>
      </c>
      <c r="G905" s="242">
        <v>0</v>
      </c>
      <c r="H905" s="243">
        <v>0</v>
      </c>
      <c r="I905" s="230">
        <v>0</v>
      </c>
      <c r="J905" s="230">
        <v>0</v>
      </c>
      <c r="K905" s="242">
        <v>0</v>
      </c>
      <c r="L905" s="243">
        <v>0</v>
      </c>
      <c r="M905" s="230">
        <v>0</v>
      </c>
      <c r="N905" s="230">
        <v>0</v>
      </c>
      <c r="O905" s="242">
        <v>0</v>
      </c>
      <c r="P905" s="243">
        <v>0</v>
      </c>
      <c r="Q905" s="230">
        <v>0</v>
      </c>
      <c r="R905" s="230">
        <v>0</v>
      </c>
      <c r="S905" s="242">
        <v>0</v>
      </c>
      <c r="T905" s="243">
        <v>0</v>
      </c>
      <c r="U905" s="230">
        <v>0</v>
      </c>
      <c r="V905" s="230">
        <v>0</v>
      </c>
      <c r="W905" s="242">
        <v>0</v>
      </c>
      <c r="X905" s="243">
        <v>0</v>
      </c>
      <c r="Y905" s="230">
        <v>0</v>
      </c>
      <c r="Z905" s="230">
        <v>0</v>
      </c>
      <c r="AA905" s="230">
        <v>0</v>
      </c>
      <c r="AB905" s="243">
        <f t="shared" ref="AB905:AE968" si="68">D905+H905+L905+P905+T905+X905</f>
        <v>0</v>
      </c>
      <c r="AC905" s="230">
        <f t="shared" si="68"/>
        <v>0</v>
      </c>
      <c r="AD905" s="230">
        <f t="shared" si="68"/>
        <v>0</v>
      </c>
      <c r="AE905" s="230">
        <f t="shared" si="67"/>
        <v>0</v>
      </c>
      <c r="AF905" s="231">
        <f t="shared" ref="AF905:AF968" si="69">C905+AB905+AC905+AD905+AE905</f>
        <v>1</v>
      </c>
    </row>
    <row r="906" spans="2:32" hidden="1" outlineLevel="1" x14ac:dyDescent="0.25">
      <c r="B906" s="232" t="s">
        <v>1249</v>
      </c>
      <c r="C906" s="231">
        <v>1</v>
      </c>
      <c r="D906" s="230">
        <v>0</v>
      </c>
      <c r="E906" s="230">
        <v>0</v>
      </c>
      <c r="F906" s="230">
        <v>0</v>
      </c>
      <c r="G906" s="242">
        <v>0</v>
      </c>
      <c r="H906" s="243">
        <v>0</v>
      </c>
      <c r="I906" s="230">
        <v>0</v>
      </c>
      <c r="J906" s="230">
        <v>0</v>
      </c>
      <c r="K906" s="242">
        <v>0</v>
      </c>
      <c r="L906" s="243">
        <v>0</v>
      </c>
      <c r="M906" s="230">
        <v>0</v>
      </c>
      <c r="N906" s="230">
        <v>0</v>
      </c>
      <c r="O906" s="242">
        <v>0</v>
      </c>
      <c r="P906" s="243">
        <v>0</v>
      </c>
      <c r="Q906" s="230">
        <v>0</v>
      </c>
      <c r="R906" s="230">
        <v>0</v>
      </c>
      <c r="S906" s="242">
        <v>0</v>
      </c>
      <c r="T906" s="243">
        <v>0</v>
      </c>
      <c r="U906" s="230">
        <v>0</v>
      </c>
      <c r="V906" s="230">
        <v>0</v>
      </c>
      <c r="W906" s="242">
        <v>0</v>
      </c>
      <c r="X906" s="243">
        <v>0</v>
      </c>
      <c r="Y906" s="230">
        <v>0</v>
      </c>
      <c r="Z906" s="230">
        <v>0</v>
      </c>
      <c r="AA906" s="230">
        <v>0</v>
      </c>
      <c r="AB906" s="243">
        <f t="shared" si="68"/>
        <v>0</v>
      </c>
      <c r="AC906" s="230">
        <f t="shared" si="68"/>
        <v>0</v>
      </c>
      <c r="AD906" s="230">
        <f t="shared" si="68"/>
        <v>0</v>
      </c>
      <c r="AE906" s="230">
        <f t="shared" si="67"/>
        <v>0</v>
      </c>
      <c r="AF906" s="231">
        <f t="shared" si="69"/>
        <v>1</v>
      </c>
    </row>
    <row r="907" spans="2:32" hidden="1" outlineLevel="1" x14ac:dyDescent="0.25">
      <c r="B907" s="232" t="s">
        <v>1250</v>
      </c>
      <c r="C907" s="231">
        <v>1</v>
      </c>
      <c r="D907" s="230">
        <v>0</v>
      </c>
      <c r="E907" s="230">
        <v>0</v>
      </c>
      <c r="F907" s="230">
        <v>0</v>
      </c>
      <c r="G907" s="242">
        <v>0</v>
      </c>
      <c r="H907" s="243">
        <v>0</v>
      </c>
      <c r="I907" s="230">
        <v>0</v>
      </c>
      <c r="J907" s="230">
        <v>0</v>
      </c>
      <c r="K907" s="242">
        <v>0</v>
      </c>
      <c r="L907" s="243">
        <v>0</v>
      </c>
      <c r="M907" s="230">
        <v>0</v>
      </c>
      <c r="N907" s="230">
        <v>0</v>
      </c>
      <c r="O907" s="242">
        <v>0</v>
      </c>
      <c r="P907" s="243">
        <v>0</v>
      </c>
      <c r="Q907" s="230">
        <v>0</v>
      </c>
      <c r="R907" s="230">
        <v>0</v>
      </c>
      <c r="S907" s="242">
        <v>0</v>
      </c>
      <c r="T907" s="243">
        <v>0</v>
      </c>
      <c r="U907" s="230">
        <v>0</v>
      </c>
      <c r="V907" s="230">
        <v>0</v>
      </c>
      <c r="W907" s="242">
        <v>0</v>
      </c>
      <c r="X907" s="243">
        <v>0</v>
      </c>
      <c r="Y907" s="230">
        <v>0</v>
      </c>
      <c r="Z907" s="230">
        <v>0</v>
      </c>
      <c r="AA907" s="230">
        <v>0</v>
      </c>
      <c r="AB907" s="243">
        <f t="shared" si="68"/>
        <v>0</v>
      </c>
      <c r="AC907" s="230">
        <f t="shared" si="68"/>
        <v>0</v>
      </c>
      <c r="AD907" s="230">
        <f t="shared" si="68"/>
        <v>0</v>
      </c>
      <c r="AE907" s="230">
        <f t="shared" si="67"/>
        <v>0</v>
      </c>
      <c r="AF907" s="231">
        <f t="shared" si="69"/>
        <v>1</v>
      </c>
    </row>
    <row r="908" spans="2:32" hidden="1" outlineLevel="1" x14ac:dyDescent="0.25">
      <c r="B908" s="232" t="s">
        <v>1251</v>
      </c>
      <c r="C908" s="231">
        <v>1</v>
      </c>
      <c r="D908" s="230">
        <v>0</v>
      </c>
      <c r="E908" s="230">
        <v>0</v>
      </c>
      <c r="F908" s="230">
        <v>0</v>
      </c>
      <c r="G908" s="242">
        <v>0</v>
      </c>
      <c r="H908" s="243">
        <v>0</v>
      </c>
      <c r="I908" s="230">
        <v>0</v>
      </c>
      <c r="J908" s="230">
        <v>0</v>
      </c>
      <c r="K908" s="242">
        <v>0</v>
      </c>
      <c r="L908" s="243">
        <v>0</v>
      </c>
      <c r="M908" s="230">
        <v>0</v>
      </c>
      <c r="N908" s="230">
        <v>0</v>
      </c>
      <c r="O908" s="242">
        <v>0</v>
      </c>
      <c r="P908" s="243">
        <v>0</v>
      </c>
      <c r="Q908" s="230">
        <v>0</v>
      </c>
      <c r="R908" s="230">
        <v>0</v>
      </c>
      <c r="S908" s="242">
        <v>0</v>
      </c>
      <c r="T908" s="243">
        <v>0</v>
      </c>
      <c r="U908" s="230">
        <v>0</v>
      </c>
      <c r="V908" s="230">
        <v>0</v>
      </c>
      <c r="W908" s="242">
        <v>0</v>
      </c>
      <c r="X908" s="243">
        <v>0</v>
      </c>
      <c r="Y908" s="230">
        <v>0</v>
      </c>
      <c r="Z908" s="230">
        <v>0</v>
      </c>
      <c r="AA908" s="230">
        <v>0</v>
      </c>
      <c r="AB908" s="243">
        <f t="shared" si="68"/>
        <v>0</v>
      </c>
      <c r="AC908" s="230">
        <f t="shared" si="68"/>
        <v>0</v>
      </c>
      <c r="AD908" s="230">
        <f t="shared" si="68"/>
        <v>0</v>
      </c>
      <c r="AE908" s="230">
        <f t="shared" si="67"/>
        <v>0</v>
      </c>
      <c r="AF908" s="231">
        <f t="shared" si="69"/>
        <v>1</v>
      </c>
    </row>
    <row r="909" spans="2:32" hidden="1" outlineLevel="1" x14ac:dyDescent="0.25">
      <c r="B909" s="232" t="s">
        <v>1252</v>
      </c>
      <c r="C909" s="231">
        <v>1</v>
      </c>
      <c r="D909" s="230">
        <v>0</v>
      </c>
      <c r="E909" s="230">
        <v>0</v>
      </c>
      <c r="F909" s="230">
        <v>0</v>
      </c>
      <c r="G909" s="242">
        <v>0</v>
      </c>
      <c r="H909" s="243">
        <v>0</v>
      </c>
      <c r="I909" s="230">
        <v>0</v>
      </c>
      <c r="J909" s="230">
        <v>0</v>
      </c>
      <c r="K909" s="242">
        <v>0</v>
      </c>
      <c r="L909" s="243">
        <v>0</v>
      </c>
      <c r="M909" s="230">
        <v>0</v>
      </c>
      <c r="N909" s="230">
        <v>0</v>
      </c>
      <c r="O909" s="242">
        <v>0</v>
      </c>
      <c r="P909" s="243">
        <v>0</v>
      </c>
      <c r="Q909" s="230">
        <v>0</v>
      </c>
      <c r="R909" s="230">
        <v>0</v>
      </c>
      <c r="S909" s="242">
        <v>0</v>
      </c>
      <c r="T909" s="243">
        <v>0</v>
      </c>
      <c r="U909" s="230">
        <v>0</v>
      </c>
      <c r="V909" s="230">
        <v>0</v>
      </c>
      <c r="W909" s="242">
        <v>0</v>
      </c>
      <c r="X909" s="243">
        <v>0</v>
      </c>
      <c r="Y909" s="230">
        <v>0</v>
      </c>
      <c r="Z909" s="230">
        <v>0</v>
      </c>
      <c r="AA909" s="230">
        <v>0</v>
      </c>
      <c r="AB909" s="243">
        <f t="shared" si="68"/>
        <v>0</v>
      </c>
      <c r="AC909" s="230">
        <f t="shared" si="68"/>
        <v>0</v>
      </c>
      <c r="AD909" s="230">
        <f t="shared" si="68"/>
        <v>0</v>
      </c>
      <c r="AE909" s="230">
        <f t="shared" si="67"/>
        <v>0</v>
      </c>
      <c r="AF909" s="231">
        <f t="shared" si="69"/>
        <v>1</v>
      </c>
    </row>
    <row r="910" spans="2:32" hidden="1" outlineLevel="1" x14ac:dyDescent="0.25">
      <c r="B910" s="232" t="s">
        <v>1253</v>
      </c>
      <c r="C910" s="231">
        <v>1</v>
      </c>
      <c r="D910" s="230">
        <v>0</v>
      </c>
      <c r="E910" s="230">
        <v>0</v>
      </c>
      <c r="F910" s="230">
        <v>0</v>
      </c>
      <c r="G910" s="242">
        <v>0</v>
      </c>
      <c r="H910" s="243">
        <v>0</v>
      </c>
      <c r="I910" s="230">
        <v>0</v>
      </c>
      <c r="J910" s="230">
        <v>0</v>
      </c>
      <c r="K910" s="242">
        <v>0</v>
      </c>
      <c r="L910" s="243">
        <v>0</v>
      </c>
      <c r="M910" s="230">
        <v>0</v>
      </c>
      <c r="N910" s="230">
        <v>0</v>
      </c>
      <c r="O910" s="242">
        <v>0</v>
      </c>
      <c r="P910" s="243">
        <v>0</v>
      </c>
      <c r="Q910" s="230">
        <v>0</v>
      </c>
      <c r="R910" s="230">
        <v>0</v>
      </c>
      <c r="S910" s="242">
        <v>0</v>
      </c>
      <c r="T910" s="243">
        <v>0</v>
      </c>
      <c r="U910" s="230">
        <v>0</v>
      </c>
      <c r="V910" s="230">
        <v>0</v>
      </c>
      <c r="W910" s="242">
        <v>0</v>
      </c>
      <c r="X910" s="243">
        <v>0</v>
      </c>
      <c r="Y910" s="230">
        <v>0</v>
      </c>
      <c r="Z910" s="230">
        <v>0</v>
      </c>
      <c r="AA910" s="230">
        <v>0</v>
      </c>
      <c r="AB910" s="243">
        <f t="shared" si="68"/>
        <v>0</v>
      </c>
      <c r="AC910" s="230">
        <f t="shared" si="68"/>
        <v>0</v>
      </c>
      <c r="AD910" s="230">
        <f t="shared" si="68"/>
        <v>0</v>
      </c>
      <c r="AE910" s="230">
        <f t="shared" si="67"/>
        <v>0</v>
      </c>
      <c r="AF910" s="231">
        <f t="shared" si="69"/>
        <v>1</v>
      </c>
    </row>
    <row r="911" spans="2:32" hidden="1" outlineLevel="1" x14ac:dyDescent="0.25">
      <c r="B911" s="232" t="s">
        <v>1254</v>
      </c>
      <c r="C911" s="231">
        <v>1</v>
      </c>
      <c r="D911" s="230">
        <v>0</v>
      </c>
      <c r="E911" s="230">
        <v>0</v>
      </c>
      <c r="F911" s="230">
        <v>0</v>
      </c>
      <c r="G911" s="242">
        <v>0</v>
      </c>
      <c r="H911" s="243">
        <v>0</v>
      </c>
      <c r="I911" s="230">
        <v>0</v>
      </c>
      <c r="J911" s="230">
        <v>0</v>
      </c>
      <c r="K911" s="242">
        <v>0</v>
      </c>
      <c r="L911" s="243">
        <v>0</v>
      </c>
      <c r="M911" s="230">
        <v>0</v>
      </c>
      <c r="N911" s="230">
        <v>0</v>
      </c>
      <c r="O911" s="242">
        <v>0</v>
      </c>
      <c r="P911" s="243">
        <v>0</v>
      </c>
      <c r="Q911" s="230">
        <v>0</v>
      </c>
      <c r="R911" s="230">
        <v>0</v>
      </c>
      <c r="S911" s="242">
        <v>0</v>
      </c>
      <c r="T911" s="243">
        <v>0</v>
      </c>
      <c r="U911" s="230">
        <v>0</v>
      </c>
      <c r="V911" s="230">
        <v>0</v>
      </c>
      <c r="W911" s="242">
        <v>0</v>
      </c>
      <c r="X911" s="243">
        <v>0</v>
      </c>
      <c r="Y911" s="230">
        <v>0</v>
      </c>
      <c r="Z911" s="230">
        <v>0</v>
      </c>
      <c r="AA911" s="230">
        <v>0</v>
      </c>
      <c r="AB911" s="243">
        <f t="shared" si="68"/>
        <v>0</v>
      </c>
      <c r="AC911" s="230">
        <f t="shared" si="68"/>
        <v>0</v>
      </c>
      <c r="AD911" s="230">
        <f t="shared" si="68"/>
        <v>0</v>
      </c>
      <c r="AE911" s="230">
        <f t="shared" si="67"/>
        <v>0</v>
      </c>
      <c r="AF911" s="231">
        <f t="shared" si="69"/>
        <v>1</v>
      </c>
    </row>
    <row r="912" spans="2:32" hidden="1" outlineLevel="1" x14ac:dyDescent="0.25">
      <c r="B912" s="232" t="s">
        <v>1255</v>
      </c>
      <c r="C912" s="231">
        <v>1</v>
      </c>
      <c r="D912" s="230">
        <v>0</v>
      </c>
      <c r="E912" s="230">
        <v>0</v>
      </c>
      <c r="F912" s="230">
        <v>0</v>
      </c>
      <c r="G912" s="242">
        <v>0</v>
      </c>
      <c r="H912" s="243">
        <v>0</v>
      </c>
      <c r="I912" s="230">
        <v>0</v>
      </c>
      <c r="J912" s="230">
        <v>0</v>
      </c>
      <c r="K912" s="242">
        <v>0</v>
      </c>
      <c r="L912" s="243">
        <v>0</v>
      </c>
      <c r="M912" s="230">
        <v>0</v>
      </c>
      <c r="N912" s="230">
        <v>0</v>
      </c>
      <c r="O912" s="242">
        <v>0</v>
      </c>
      <c r="P912" s="243">
        <v>0</v>
      </c>
      <c r="Q912" s="230">
        <v>0</v>
      </c>
      <c r="R912" s="230">
        <v>0</v>
      </c>
      <c r="S912" s="242">
        <v>0</v>
      </c>
      <c r="T912" s="243">
        <v>0</v>
      </c>
      <c r="U912" s="230">
        <v>0</v>
      </c>
      <c r="V912" s="230">
        <v>0</v>
      </c>
      <c r="W912" s="242">
        <v>0</v>
      </c>
      <c r="X912" s="243">
        <v>0</v>
      </c>
      <c r="Y912" s="230">
        <v>0</v>
      </c>
      <c r="Z912" s="230">
        <v>0</v>
      </c>
      <c r="AA912" s="230">
        <v>0</v>
      </c>
      <c r="AB912" s="243">
        <f t="shared" si="68"/>
        <v>0</v>
      </c>
      <c r="AC912" s="230">
        <f t="shared" si="68"/>
        <v>0</v>
      </c>
      <c r="AD912" s="230">
        <f t="shared" si="68"/>
        <v>0</v>
      </c>
      <c r="AE912" s="230">
        <f t="shared" si="67"/>
        <v>0</v>
      </c>
      <c r="AF912" s="231">
        <f t="shared" si="69"/>
        <v>1</v>
      </c>
    </row>
    <row r="913" spans="2:32" hidden="1" outlineLevel="1" x14ac:dyDescent="0.25">
      <c r="B913" s="232" t="s">
        <v>1256</v>
      </c>
      <c r="C913" s="231">
        <v>1</v>
      </c>
      <c r="D913" s="230">
        <v>0</v>
      </c>
      <c r="E913" s="230">
        <v>0</v>
      </c>
      <c r="F913" s="230">
        <v>0</v>
      </c>
      <c r="G913" s="242">
        <v>0</v>
      </c>
      <c r="H913" s="243">
        <v>0</v>
      </c>
      <c r="I913" s="230">
        <v>0</v>
      </c>
      <c r="J913" s="230">
        <v>0</v>
      </c>
      <c r="K913" s="242">
        <v>0</v>
      </c>
      <c r="L913" s="243">
        <v>0</v>
      </c>
      <c r="M913" s="230">
        <v>0</v>
      </c>
      <c r="N913" s="230">
        <v>0</v>
      </c>
      <c r="O913" s="242">
        <v>0</v>
      </c>
      <c r="P913" s="243">
        <v>0</v>
      </c>
      <c r="Q913" s="230">
        <v>0</v>
      </c>
      <c r="R913" s="230">
        <v>0</v>
      </c>
      <c r="S913" s="242">
        <v>0</v>
      </c>
      <c r="T913" s="243">
        <v>0</v>
      </c>
      <c r="U913" s="230">
        <v>0</v>
      </c>
      <c r="V913" s="230">
        <v>0</v>
      </c>
      <c r="W913" s="242">
        <v>0</v>
      </c>
      <c r="X913" s="243">
        <v>0</v>
      </c>
      <c r="Y913" s="230">
        <v>0</v>
      </c>
      <c r="Z913" s="230">
        <v>0</v>
      </c>
      <c r="AA913" s="230">
        <v>0</v>
      </c>
      <c r="AB913" s="243">
        <f t="shared" si="68"/>
        <v>0</v>
      </c>
      <c r="AC913" s="230">
        <f t="shared" si="68"/>
        <v>0</v>
      </c>
      <c r="AD913" s="230">
        <f t="shared" si="68"/>
        <v>0</v>
      </c>
      <c r="AE913" s="230">
        <f t="shared" si="67"/>
        <v>0</v>
      </c>
      <c r="AF913" s="231">
        <f t="shared" si="69"/>
        <v>1</v>
      </c>
    </row>
    <row r="914" spans="2:32" hidden="1" outlineLevel="1" x14ac:dyDescent="0.25">
      <c r="B914" s="232" t="s">
        <v>1257</v>
      </c>
      <c r="C914" s="231">
        <v>1</v>
      </c>
      <c r="D914" s="230">
        <v>0</v>
      </c>
      <c r="E914" s="230">
        <v>0</v>
      </c>
      <c r="F914" s="230">
        <v>0</v>
      </c>
      <c r="G914" s="242">
        <v>0</v>
      </c>
      <c r="H914" s="243">
        <v>0</v>
      </c>
      <c r="I914" s="230">
        <v>0</v>
      </c>
      <c r="J914" s="230">
        <v>0</v>
      </c>
      <c r="K914" s="242">
        <v>0</v>
      </c>
      <c r="L914" s="243">
        <v>0</v>
      </c>
      <c r="M914" s="230">
        <v>0</v>
      </c>
      <c r="N914" s="230">
        <v>0</v>
      </c>
      <c r="O914" s="242">
        <v>0</v>
      </c>
      <c r="P914" s="243">
        <v>0</v>
      </c>
      <c r="Q914" s="230">
        <v>0</v>
      </c>
      <c r="R914" s="230">
        <v>0</v>
      </c>
      <c r="S914" s="242">
        <v>0</v>
      </c>
      <c r="T914" s="243">
        <v>0</v>
      </c>
      <c r="U914" s="230">
        <v>0</v>
      </c>
      <c r="V914" s="230">
        <v>0</v>
      </c>
      <c r="W914" s="242">
        <v>0</v>
      </c>
      <c r="X914" s="243">
        <v>0</v>
      </c>
      <c r="Y914" s="230">
        <v>0</v>
      </c>
      <c r="Z914" s="230">
        <v>0</v>
      </c>
      <c r="AA914" s="230">
        <v>0</v>
      </c>
      <c r="AB914" s="243">
        <f t="shared" si="68"/>
        <v>0</v>
      </c>
      <c r="AC914" s="230">
        <f t="shared" si="68"/>
        <v>0</v>
      </c>
      <c r="AD914" s="230">
        <f t="shared" si="68"/>
        <v>0</v>
      </c>
      <c r="AE914" s="230">
        <f t="shared" si="67"/>
        <v>0</v>
      </c>
      <c r="AF914" s="231">
        <f t="shared" si="69"/>
        <v>1</v>
      </c>
    </row>
    <row r="915" spans="2:32" hidden="1" outlineLevel="1" x14ac:dyDescent="0.25">
      <c r="B915" s="232" t="s">
        <v>1258</v>
      </c>
      <c r="C915" s="231">
        <v>1</v>
      </c>
      <c r="D915" s="230">
        <v>0</v>
      </c>
      <c r="E915" s="230">
        <v>0</v>
      </c>
      <c r="F915" s="230">
        <v>0</v>
      </c>
      <c r="G915" s="242">
        <v>0</v>
      </c>
      <c r="H915" s="243">
        <v>0</v>
      </c>
      <c r="I915" s="230">
        <v>0</v>
      </c>
      <c r="J915" s="230">
        <v>0</v>
      </c>
      <c r="K915" s="242">
        <v>0</v>
      </c>
      <c r="L915" s="243">
        <v>0</v>
      </c>
      <c r="M915" s="230">
        <v>0</v>
      </c>
      <c r="N915" s="230">
        <v>0</v>
      </c>
      <c r="O915" s="242">
        <v>0</v>
      </c>
      <c r="P915" s="243">
        <v>0</v>
      </c>
      <c r="Q915" s="230">
        <v>0</v>
      </c>
      <c r="R915" s="230">
        <v>0</v>
      </c>
      <c r="S915" s="242">
        <v>0</v>
      </c>
      <c r="T915" s="243">
        <v>0</v>
      </c>
      <c r="U915" s="230">
        <v>0</v>
      </c>
      <c r="V915" s="230">
        <v>0</v>
      </c>
      <c r="W915" s="242">
        <v>0</v>
      </c>
      <c r="X915" s="243">
        <v>0</v>
      </c>
      <c r="Y915" s="230">
        <v>0</v>
      </c>
      <c r="Z915" s="230">
        <v>0</v>
      </c>
      <c r="AA915" s="230">
        <v>0</v>
      </c>
      <c r="AB915" s="243">
        <f t="shared" si="68"/>
        <v>0</v>
      </c>
      <c r="AC915" s="230">
        <f t="shared" si="68"/>
        <v>0</v>
      </c>
      <c r="AD915" s="230">
        <f t="shared" si="68"/>
        <v>0</v>
      </c>
      <c r="AE915" s="230">
        <f t="shared" si="67"/>
        <v>0</v>
      </c>
      <c r="AF915" s="231">
        <f t="shared" si="69"/>
        <v>1</v>
      </c>
    </row>
    <row r="916" spans="2:32" hidden="1" outlineLevel="1" x14ac:dyDescent="0.25">
      <c r="B916" s="232" t="s">
        <v>1259</v>
      </c>
      <c r="C916" s="231">
        <v>1</v>
      </c>
      <c r="D916" s="230">
        <v>0</v>
      </c>
      <c r="E916" s="230">
        <v>0</v>
      </c>
      <c r="F916" s="230">
        <v>0</v>
      </c>
      <c r="G916" s="242">
        <v>0</v>
      </c>
      <c r="H916" s="243">
        <v>0</v>
      </c>
      <c r="I916" s="230">
        <v>0</v>
      </c>
      <c r="J916" s="230">
        <v>0</v>
      </c>
      <c r="K916" s="242">
        <v>0</v>
      </c>
      <c r="L916" s="243">
        <v>0</v>
      </c>
      <c r="M916" s="230">
        <v>0</v>
      </c>
      <c r="N916" s="230">
        <v>0</v>
      </c>
      <c r="O916" s="242">
        <v>0</v>
      </c>
      <c r="P916" s="243">
        <v>0</v>
      </c>
      <c r="Q916" s="230">
        <v>0</v>
      </c>
      <c r="R916" s="230">
        <v>0</v>
      </c>
      <c r="S916" s="242">
        <v>0</v>
      </c>
      <c r="T916" s="243">
        <v>0</v>
      </c>
      <c r="U916" s="230">
        <v>0</v>
      </c>
      <c r="V916" s="230">
        <v>0</v>
      </c>
      <c r="W916" s="242">
        <v>0</v>
      </c>
      <c r="X916" s="243">
        <v>0</v>
      </c>
      <c r="Y916" s="230">
        <v>0</v>
      </c>
      <c r="Z916" s="230">
        <v>0</v>
      </c>
      <c r="AA916" s="230">
        <v>0</v>
      </c>
      <c r="AB916" s="243">
        <f t="shared" si="68"/>
        <v>0</v>
      </c>
      <c r="AC916" s="230">
        <f t="shared" si="68"/>
        <v>0</v>
      </c>
      <c r="AD916" s="230">
        <f t="shared" si="68"/>
        <v>0</v>
      </c>
      <c r="AE916" s="230">
        <f t="shared" si="67"/>
        <v>0</v>
      </c>
      <c r="AF916" s="231">
        <f t="shared" si="69"/>
        <v>1</v>
      </c>
    </row>
    <row r="917" spans="2:32" hidden="1" outlineLevel="1" x14ac:dyDescent="0.25">
      <c r="B917" s="232" t="s">
        <v>1260</v>
      </c>
      <c r="C917" s="231">
        <v>1</v>
      </c>
      <c r="D917" s="230">
        <v>0</v>
      </c>
      <c r="E917" s="230">
        <v>0</v>
      </c>
      <c r="F917" s="230">
        <v>0</v>
      </c>
      <c r="G917" s="242">
        <v>0</v>
      </c>
      <c r="H917" s="243">
        <v>0</v>
      </c>
      <c r="I917" s="230">
        <v>0</v>
      </c>
      <c r="J917" s="230">
        <v>0</v>
      </c>
      <c r="K917" s="242">
        <v>0</v>
      </c>
      <c r="L917" s="243">
        <v>0</v>
      </c>
      <c r="M917" s="230">
        <v>0</v>
      </c>
      <c r="N917" s="230">
        <v>0</v>
      </c>
      <c r="O917" s="242">
        <v>0</v>
      </c>
      <c r="P917" s="243">
        <v>0</v>
      </c>
      <c r="Q917" s="230">
        <v>0</v>
      </c>
      <c r="R917" s="230">
        <v>0</v>
      </c>
      <c r="S917" s="242">
        <v>0</v>
      </c>
      <c r="T917" s="243">
        <v>0</v>
      </c>
      <c r="U917" s="230">
        <v>0</v>
      </c>
      <c r="V917" s="230">
        <v>0</v>
      </c>
      <c r="W917" s="242">
        <v>0</v>
      </c>
      <c r="X917" s="243">
        <v>0</v>
      </c>
      <c r="Y917" s="230">
        <v>0</v>
      </c>
      <c r="Z917" s="230">
        <v>0</v>
      </c>
      <c r="AA917" s="230">
        <v>0</v>
      </c>
      <c r="AB917" s="243">
        <f t="shared" si="68"/>
        <v>0</v>
      </c>
      <c r="AC917" s="230">
        <f t="shared" si="68"/>
        <v>0</v>
      </c>
      <c r="AD917" s="230">
        <f t="shared" si="68"/>
        <v>0</v>
      </c>
      <c r="AE917" s="230">
        <f t="shared" si="67"/>
        <v>0</v>
      </c>
      <c r="AF917" s="231">
        <f t="shared" si="69"/>
        <v>1</v>
      </c>
    </row>
    <row r="918" spans="2:32" hidden="1" outlineLevel="1" x14ac:dyDescent="0.25">
      <c r="B918" s="232" t="s">
        <v>1261</v>
      </c>
      <c r="C918" s="231">
        <v>1</v>
      </c>
      <c r="D918" s="230">
        <v>0</v>
      </c>
      <c r="E918" s="230">
        <v>0</v>
      </c>
      <c r="F918" s="230">
        <v>0</v>
      </c>
      <c r="G918" s="242">
        <v>0</v>
      </c>
      <c r="H918" s="243">
        <v>0</v>
      </c>
      <c r="I918" s="230">
        <v>0</v>
      </c>
      <c r="J918" s="230">
        <v>0</v>
      </c>
      <c r="K918" s="242">
        <v>0</v>
      </c>
      <c r="L918" s="243">
        <v>0</v>
      </c>
      <c r="M918" s="230">
        <v>0</v>
      </c>
      <c r="N918" s="230">
        <v>0</v>
      </c>
      <c r="O918" s="242">
        <v>0</v>
      </c>
      <c r="P918" s="243">
        <v>0</v>
      </c>
      <c r="Q918" s="230">
        <v>0</v>
      </c>
      <c r="R918" s="230">
        <v>0</v>
      </c>
      <c r="S918" s="242">
        <v>0</v>
      </c>
      <c r="T918" s="243">
        <v>0</v>
      </c>
      <c r="U918" s="230">
        <v>0</v>
      </c>
      <c r="V918" s="230">
        <v>0</v>
      </c>
      <c r="W918" s="242">
        <v>0</v>
      </c>
      <c r="X918" s="243">
        <v>0</v>
      </c>
      <c r="Y918" s="230">
        <v>0</v>
      </c>
      <c r="Z918" s="230">
        <v>0</v>
      </c>
      <c r="AA918" s="230">
        <v>0</v>
      </c>
      <c r="AB918" s="243">
        <f t="shared" si="68"/>
        <v>0</v>
      </c>
      <c r="AC918" s="230">
        <f t="shared" si="68"/>
        <v>0</v>
      </c>
      <c r="AD918" s="230">
        <f t="shared" si="68"/>
        <v>0</v>
      </c>
      <c r="AE918" s="230">
        <f t="shared" si="67"/>
        <v>0</v>
      </c>
      <c r="AF918" s="231">
        <f t="shared" si="69"/>
        <v>1</v>
      </c>
    </row>
    <row r="919" spans="2:32" hidden="1" outlineLevel="1" x14ac:dyDescent="0.25">
      <c r="B919" s="232" t="s">
        <v>1262</v>
      </c>
      <c r="C919" s="231">
        <v>1</v>
      </c>
      <c r="D919" s="230">
        <v>0</v>
      </c>
      <c r="E919" s="230">
        <v>0</v>
      </c>
      <c r="F919" s="230">
        <v>0</v>
      </c>
      <c r="G919" s="242">
        <v>0</v>
      </c>
      <c r="H919" s="243">
        <v>0</v>
      </c>
      <c r="I919" s="230">
        <v>0</v>
      </c>
      <c r="J919" s="230">
        <v>0</v>
      </c>
      <c r="K919" s="242">
        <v>0</v>
      </c>
      <c r="L919" s="243">
        <v>0</v>
      </c>
      <c r="M919" s="230">
        <v>0</v>
      </c>
      <c r="N919" s="230">
        <v>0</v>
      </c>
      <c r="O919" s="242">
        <v>0</v>
      </c>
      <c r="P919" s="243">
        <v>0</v>
      </c>
      <c r="Q919" s="230">
        <v>0</v>
      </c>
      <c r="R919" s="230">
        <v>0</v>
      </c>
      <c r="S919" s="242">
        <v>0</v>
      </c>
      <c r="T919" s="243">
        <v>0</v>
      </c>
      <c r="U919" s="230">
        <v>0</v>
      </c>
      <c r="V919" s="230">
        <v>0</v>
      </c>
      <c r="W919" s="242">
        <v>0</v>
      </c>
      <c r="X919" s="243">
        <v>0</v>
      </c>
      <c r="Y919" s="230">
        <v>0</v>
      </c>
      <c r="Z919" s="230">
        <v>0</v>
      </c>
      <c r="AA919" s="230">
        <v>0</v>
      </c>
      <c r="AB919" s="243">
        <f t="shared" si="68"/>
        <v>0</v>
      </c>
      <c r="AC919" s="230">
        <f t="shared" si="68"/>
        <v>0</v>
      </c>
      <c r="AD919" s="230">
        <f t="shared" si="68"/>
        <v>0</v>
      </c>
      <c r="AE919" s="230">
        <f t="shared" si="67"/>
        <v>0</v>
      </c>
      <c r="AF919" s="231">
        <f t="shared" si="69"/>
        <v>1</v>
      </c>
    </row>
    <row r="920" spans="2:32" hidden="1" outlineLevel="1" x14ac:dyDescent="0.25">
      <c r="B920" s="232" t="s">
        <v>1263</v>
      </c>
      <c r="C920" s="231">
        <v>1</v>
      </c>
      <c r="D920" s="230">
        <v>0</v>
      </c>
      <c r="E920" s="230">
        <v>0</v>
      </c>
      <c r="F920" s="230">
        <v>0</v>
      </c>
      <c r="G920" s="242">
        <v>0</v>
      </c>
      <c r="H920" s="243">
        <v>0</v>
      </c>
      <c r="I920" s="230">
        <v>0</v>
      </c>
      <c r="J920" s="230">
        <v>0</v>
      </c>
      <c r="K920" s="242">
        <v>0</v>
      </c>
      <c r="L920" s="243">
        <v>0</v>
      </c>
      <c r="M920" s="230">
        <v>0</v>
      </c>
      <c r="N920" s="230">
        <v>0</v>
      </c>
      <c r="O920" s="242">
        <v>0</v>
      </c>
      <c r="P920" s="243">
        <v>0</v>
      </c>
      <c r="Q920" s="230">
        <v>0</v>
      </c>
      <c r="R920" s="230">
        <v>0</v>
      </c>
      <c r="S920" s="242">
        <v>0</v>
      </c>
      <c r="T920" s="243">
        <v>0</v>
      </c>
      <c r="U920" s="230">
        <v>0</v>
      </c>
      <c r="V920" s="230">
        <v>0</v>
      </c>
      <c r="W920" s="242">
        <v>0</v>
      </c>
      <c r="X920" s="243">
        <v>0</v>
      </c>
      <c r="Y920" s="230">
        <v>0</v>
      </c>
      <c r="Z920" s="230">
        <v>0</v>
      </c>
      <c r="AA920" s="230">
        <v>0</v>
      </c>
      <c r="AB920" s="243">
        <f t="shared" si="68"/>
        <v>0</v>
      </c>
      <c r="AC920" s="230">
        <f t="shared" si="68"/>
        <v>0</v>
      </c>
      <c r="AD920" s="230">
        <f t="shared" si="68"/>
        <v>0</v>
      </c>
      <c r="AE920" s="230">
        <f t="shared" si="67"/>
        <v>0</v>
      </c>
      <c r="AF920" s="231">
        <f t="shared" si="69"/>
        <v>1</v>
      </c>
    </row>
    <row r="921" spans="2:32" hidden="1" outlineLevel="1" x14ac:dyDescent="0.25">
      <c r="B921" s="232" t="s">
        <v>1264</v>
      </c>
      <c r="C921" s="231">
        <v>1</v>
      </c>
      <c r="D921" s="230">
        <v>0</v>
      </c>
      <c r="E921" s="230">
        <v>0</v>
      </c>
      <c r="F921" s="230">
        <v>0</v>
      </c>
      <c r="G921" s="242">
        <v>0</v>
      </c>
      <c r="H921" s="243">
        <v>0</v>
      </c>
      <c r="I921" s="230">
        <v>0</v>
      </c>
      <c r="J921" s="230">
        <v>0</v>
      </c>
      <c r="K921" s="242">
        <v>0</v>
      </c>
      <c r="L921" s="243">
        <v>0</v>
      </c>
      <c r="M921" s="230">
        <v>0</v>
      </c>
      <c r="N921" s="230">
        <v>0</v>
      </c>
      <c r="O921" s="242">
        <v>0</v>
      </c>
      <c r="P921" s="243">
        <v>0</v>
      </c>
      <c r="Q921" s="230">
        <v>0</v>
      </c>
      <c r="R921" s="230">
        <v>0</v>
      </c>
      <c r="S921" s="242">
        <v>0</v>
      </c>
      <c r="T921" s="243">
        <v>0</v>
      </c>
      <c r="U921" s="230">
        <v>0</v>
      </c>
      <c r="V921" s="230">
        <v>0</v>
      </c>
      <c r="W921" s="242">
        <v>0</v>
      </c>
      <c r="X921" s="243">
        <v>0</v>
      </c>
      <c r="Y921" s="230">
        <v>0</v>
      </c>
      <c r="Z921" s="230">
        <v>0</v>
      </c>
      <c r="AA921" s="230">
        <v>0</v>
      </c>
      <c r="AB921" s="243">
        <f t="shared" si="68"/>
        <v>0</v>
      </c>
      <c r="AC921" s="230">
        <f t="shared" si="68"/>
        <v>0</v>
      </c>
      <c r="AD921" s="230">
        <f t="shared" si="68"/>
        <v>0</v>
      </c>
      <c r="AE921" s="230">
        <f t="shared" si="67"/>
        <v>0</v>
      </c>
      <c r="AF921" s="231">
        <f t="shared" si="69"/>
        <v>1</v>
      </c>
    </row>
    <row r="922" spans="2:32" hidden="1" outlineLevel="1" x14ac:dyDescent="0.25">
      <c r="B922" s="232" t="s">
        <v>1265</v>
      </c>
      <c r="C922" s="231">
        <v>1</v>
      </c>
      <c r="D922" s="230">
        <v>0</v>
      </c>
      <c r="E922" s="230">
        <v>0</v>
      </c>
      <c r="F922" s="230">
        <v>0</v>
      </c>
      <c r="G922" s="242">
        <v>0</v>
      </c>
      <c r="H922" s="243">
        <v>0</v>
      </c>
      <c r="I922" s="230">
        <v>0</v>
      </c>
      <c r="J922" s="230">
        <v>0</v>
      </c>
      <c r="K922" s="242">
        <v>0</v>
      </c>
      <c r="L922" s="243">
        <v>0</v>
      </c>
      <c r="M922" s="230">
        <v>0</v>
      </c>
      <c r="N922" s="230">
        <v>0</v>
      </c>
      <c r="O922" s="242">
        <v>0</v>
      </c>
      <c r="P922" s="243">
        <v>0</v>
      </c>
      <c r="Q922" s="230">
        <v>0</v>
      </c>
      <c r="R922" s="230">
        <v>0</v>
      </c>
      <c r="S922" s="242">
        <v>0</v>
      </c>
      <c r="T922" s="243">
        <v>0</v>
      </c>
      <c r="U922" s="230">
        <v>0</v>
      </c>
      <c r="V922" s="230">
        <v>0</v>
      </c>
      <c r="W922" s="242">
        <v>0</v>
      </c>
      <c r="X922" s="243">
        <v>0</v>
      </c>
      <c r="Y922" s="230">
        <v>0</v>
      </c>
      <c r="Z922" s="230">
        <v>0</v>
      </c>
      <c r="AA922" s="230">
        <v>0</v>
      </c>
      <c r="AB922" s="243">
        <f t="shared" si="68"/>
        <v>0</v>
      </c>
      <c r="AC922" s="230">
        <f t="shared" si="68"/>
        <v>0</v>
      </c>
      <c r="AD922" s="230">
        <f t="shared" si="68"/>
        <v>0</v>
      </c>
      <c r="AE922" s="230">
        <f t="shared" si="67"/>
        <v>0</v>
      </c>
      <c r="AF922" s="231">
        <f t="shared" si="69"/>
        <v>1</v>
      </c>
    </row>
    <row r="923" spans="2:32" hidden="1" outlineLevel="1" x14ac:dyDescent="0.25">
      <c r="B923" s="232" t="s">
        <v>1266</v>
      </c>
      <c r="C923" s="231">
        <v>1</v>
      </c>
      <c r="D923" s="230">
        <v>0</v>
      </c>
      <c r="E923" s="230">
        <v>0</v>
      </c>
      <c r="F923" s="230">
        <v>0</v>
      </c>
      <c r="G923" s="242">
        <v>0</v>
      </c>
      <c r="H923" s="243">
        <v>0</v>
      </c>
      <c r="I923" s="230">
        <v>0</v>
      </c>
      <c r="J923" s="230">
        <v>0</v>
      </c>
      <c r="K923" s="242">
        <v>0</v>
      </c>
      <c r="L923" s="243">
        <v>0</v>
      </c>
      <c r="M923" s="230">
        <v>0</v>
      </c>
      <c r="N923" s="230">
        <v>0</v>
      </c>
      <c r="O923" s="242">
        <v>0</v>
      </c>
      <c r="P923" s="243">
        <v>0</v>
      </c>
      <c r="Q923" s="230">
        <v>0</v>
      </c>
      <c r="R923" s="230">
        <v>0</v>
      </c>
      <c r="S923" s="242">
        <v>0</v>
      </c>
      <c r="T923" s="243">
        <v>0</v>
      </c>
      <c r="U923" s="230">
        <v>0</v>
      </c>
      <c r="V923" s="230">
        <v>0</v>
      </c>
      <c r="W923" s="242">
        <v>0</v>
      </c>
      <c r="X923" s="243">
        <v>0</v>
      </c>
      <c r="Y923" s="230">
        <v>0</v>
      </c>
      <c r="Z923" s="230">
        <v>0</v>
      </c>
      <c r="AA923" s="230">
        <v>0</v>
      </c>
      <c r="AB923" s="243">
        <f t="shared" si="68"/>
        <v>0</v>
      </c>
      <c r="AC923" s="230">
        <f t="shared" si="68"/>
        <v>0</v>
      </c>
      <c r="AD923" s="230">
        <f t="shared" si="68"/>
        <v>0</v>
      </c>
      <c r="AE923" s="230">
        <f t="shared" si="67"/>
        <v>0</v>
      </c>
      <c r="AF923" s="231">
        <f t="shared" si="69"/>
        <v>1</v>
      </c>
    </row>
    <row r="924" spans="2:32" hidden="1" outlineLevel="1" x14ac:dyDescent="0.25">
      <c r="B924" s="232" t="s">
        <v>1267</v>
      </c>
      <c r="C924" s="231">
        <v>1</v>
      </c>
      <c r="D924" s="230">
        <v>0</v>
      </c>
      <c r="E924" s="230">
        <v>0</v>
      </c>
      <c r="F924" s="230">
        <v>0</v>
      </c>
      <c r="G924" s="242">
        <v>0</v>
      </c>
      <c r="H924" s="243">
        <v>0</v>
      </c>
      <c r="I924" s="230">
        <v>0</v>
      </c>
      <c r="J924" s="230">
        <v>0</v>
      </c>
      <c r="K924" s="242">
        <v>0</v>
      </c>
      <c r="L924" s="243">
        <v>0</v>
      </c>
      <c r="M924" s="230">
        <v>0</v>
      </c>
      <c r="N924" s="230">
        <v>0</v>
      </c>
      <c r="O924" s="242">
        <v>0</v>
      </c>
      <c r="P924" s="243">
        <v>0</v>
      </c>
      <c r="Q924" s="230">
        <v>0</v>
      </c>
      <c r="R924" s="230">
        <v>0</v>
      </c>
      <c r="S924" s="242">
        <v>0</v>
      </c>
      <c r="T924" s="243">
        <v>0</v>
      </c>
      <c r="U924" s="230">
        <v>0</v>
      </c>
      <c r="V924" s="230">
        <v>0</v>
      </c>
      <c r="W924" s="242">
        <v>0</v>
      </c>
      <c r="X924" s="243">
        <v>0</v>
      </c>
      <c r="Y924" s="230">
        <v>0</v>
      </c>
      <c r="Z924" s="230">
        <v>0</v>
      </c>
      <c r="AA924" s="230">
        <v>0</v>
      </c>
      <c r="AB924" s="243">
        <f t="shared" si="68"/>
        <v>0</v>
      </c>
      <c r="AC924" s="230">
        <f t="shared" si="68"/>
        <v>0</v>
      </c>
      <c r="AD924" s="230">
        <f t="shared" si="68"/>
        <v>0</v>
      </c>
      <c r="AE924" s="230">
        <f t="shared" si="67"/>
        <v>0</v>
      </c>
      <c r="AF924" s="231">
        <f t="shared" si="69"/>
        <v>1</v>
      </c>
    </row>
    <row r="925" spans="2:32" hidden="1" outlineLevel="1" x14ac:dyDescent="0.25">
      <c r="B925" s="232" t="s">
        <v>1268</v>
      </c>
      <c r="C925" s="231">
        <v>1</v>
      </c>
      <c r="D925" s="230">
        <v>0</v>
      </c>
      <c r="E925" s="230">
        <v>0</v>
      </c>
      <c r="F925" s="230">
        <v>0</v>
      </c>
      <c r="G925" s="242">
        <v>0</v>
      </c>
      <c r="H925" s="243">
        <v>0</v>
      </c>
      <c r="I925" s="230">
        <v>0</v>
      </c>
      <c r="J925" s="230">
        <v>0</v>
      </c>
      <c r="K925" s="242">
        <v>0</v>
      </c>
      <c r="L925" s="243">
        <v>0</v>
      </c>
      <c r="M925" s="230">
        <v>0</v>
      </c>
      <c r="N925" s="230">
        <v>0</v>
      </c>
      <c r="O925" s="242">
        <v>0</v>
      </c>
      <c r="P925" s="243">
        <v>0</v>
      </c>
      <c r="Q925" s="230">
        <v>0</v>
      </c>
      <c r="R925" s="230">
        <v>0</v>
      </c>
      <c r="S925" s="242">
        <v>0</v>
      </c>
      <c r="T925" s="243">
        <v>0</v>
      </c>
      <c r="U925" s="230">
        <v>0</v>
      </c>
      <c r="V925" s="230">
        <v>0</v>
      </c>
      <c r="W925" s="242">
        <v>0</v>
      </c>
      <c r="X925" s="243">
        <v>0</v>
      </c>
      <c r="Y925" s="230">
        <v>0</v>
      </c>
      <c r="Z925" s="230">
        <v>0</v>
      </c>
      <c r="AA925" s="230">
        <v>0</v>
      </c>
      <c r="AB925" s="243">
        <f t="shared" si="68"/>
        <v>0</v>
      </c>
      <c r="AC925" s="230">
        <f t="shared" si="68"/>
        <v>0</v>
      </c>
      <c r="AD925" s="230">
        <f t="shared" si="68"/>
        <v>0</v>
      </c>
      <c r="AE925" s="230">
        <f t="shared" si="67"/>
        <v>0</v>
      </c>
      <c r="AF925" s="231">
        <f t="shared" si="69"/>
        <v>1</v>
      </c>
    </row>
    <row r="926" spans="2:32" hidden="1" outlineLevel="1" x14ac:dyDescent="0.25">
      <c r="B926" s="232" t="s">
        <v>1269</v>
      </c>
      <c r="C926" s="231">
        <v>1</v>
      </c>
      <c r="D926" s="230">
        <v>0</v>
      </c>
      <c r="E926" s="230">
        <v>0</v>
      </c>
      <c r="F926" s="230">
        <v>0</v>
      </c>
      <c r="G926" s="242">
        <v>0</v>
      </c>
      <c r="H926" s="243">
        <v>0</v>
      </c>
      <c r="I926" s="230">
        <v>0</v>
      </c>
      <c r="J926" s="230">
        <v>0</v>
      </c>
      <c r="K926" s="242">
        <v>0</v>
      </c>
      <c r="L926" s="243">
        <v>0</v>
      </c>
      <c r="M926" s="230">
        <v>0</v>
      </c>
      <c r="N926" s="230">
        <v>0</v>
      </c>
      <c r="O926" s="242">
        <v>0</v>
      </c>
      <c r="P926" s="243">
        <v>0</v>
      </c>
      <c r="Q926" s="230">
        <v>0</v>
      </c>
      <c r="R926" s="230">
        <v>0</v>
      </c>
      <c r="S926" s="242">
        <v>0</v>
      </c>
      <c r="T926" s="243">
        <v>0</v>
      </c>
      <c r="U926" s="230">
        <v>0</v>
      </c>
      <c r="V926" s="230">
        <v>0</v>
      </c>
      <c r="W926" s="242">
        <v>0</v>
      </c>
      <c r="X926" s="243">
        <v>0</v>
      </c>
      <c r="Y926" s="230">
        <v>0</v>
      </c>
      <c r="Z926" s="230">
        <v>0</v>
      </c>
      <c r="AA926" s="230">
        <v>0</v>
      </c>
      <c r="AB926" s="243">
        <f t="shared" si="68"/>
        <v>0</v>
      </c>
      <c r="AC926" s="230">
        <f t="shared" si="68"/>
        <v>0</v>
      </c>
      <c r="AD926" s="230">
        <f t="shared" si="68"/>
        <v>0</v>
      </c>
      <c r="AE926" s="230">
        <f t="shared" si="67"/>
        <v>0</v>
      </c>
      <c r="AF926" s="231">
        <f t="shared" si="69"/>
        <v>1</v>
      </c>
    </row>
    <row r="927" spans="2:32" hidden="1" outlineLevel="1" x14ac:dyDescent="0.25">
      <c r="B927" s="232" t="s">
        <v>1270</v>
      </c>
      <c r="C927" s="231">
        <v>1</v>
      </c>
      <c r="D927" s="230">
        <v>0</v>
      </c>
      <c r="E927" s="230">
        <v>0</v>
      </c>
      <c r="F927" s="230">
        <v>0</v>
      </c>
      <c r="G927" s="242">
        <v>0</v>
      </c>
      <c r="H927" s="243">
        <v>0</v>
      </c>
      <c r="I927" s="230">
        <v>0</v>
      </c>
      <c r="J927" s="230">
        <v>0</v>
      </c>
      <c r="K927" s="242">
        <v>0</v>
      </c>
      <c r="L927" s="243">
        <v>0</v>
      </c>
      <c r="M927" s="230">
        <v>0</v>
      </c>
      <c r="N927" s="230">
        <v>0</v>
      </c>
      <c r="O927" s="242">
        <v>0</v>
      </c>
      <c r="P927" s="243">
        <v>0</v>
      </c>
      <c r="Q927" s="230">
        <v>0</v>
      </c>
      <c r="R927" s="230">
        <v>0</v>
      </c>
      <c r="S927" s="242">
        <v>0</v>
      </c>
      <c r="T927" s="243">
        <v>0</v>
      </c>
      <c r="U927" s="230">
        <v>0</v>
      </c>
      <c r="V927" s="230">
        <v>0</v>
      </c>
      <c r="W927" s="242">
        <v>0</v>
      </c>
      <c r="X927" s="243">
        <v>0</v>
      </c>
      <c r="Y927" s="230">
        <v>0</v>
      </c>
      <c r="Z927" s="230">
        <v>0</v>
      </c>
      <c r="AA927" s="230">
        <v>0</v>
      </c>
      <c r="AB927" s="243">
        <f t="shared" si="68"/>
        <v>0</v>
      </c>
      <c r="AC927" s="230">
        <f t="shared" si="68"/>
        <v>0</v>
      </c>
      <c r="AD927" s="230">
        <f t="shared" si="68"/>
        <v>0</v>
      </c>
      <c r="AE927" s="230">
        <f t="shared" si="67"/>
        <v>0</v>
      </c>
      <c r="AF927" s="231">
        <f t="shared" si="69"/>
        <v>1</v>
      </c>
    </row>
    <row r="928" spans="2:32" hidden="1" outlineLevel="1" x14ac:dyDescent="0.25">
      <c r="B928" s="232" t="s">
        <v>1271</v>
      </c>
      <c r="C928" s="231">
        <v>1</v>
      </c>
      <c r="D928" s="230">
        <v>0</v>
      </c>
      <c r="E928" s="230">
        <v>0</v>
      </c>
      <c r="F928" s="230">
        <v>0</v>
      </c>
      <c r="G928" s="242">
        <v>0</v>
      </c>
      <c r="H928" s="243">
        <v>0</v>
      </c>
      <c r="I928" s="230">
        <v>0</v>
      </c>
      <c r="J928" s="230">
        <v>0</v>
      </c>
      <c r="K928" s="242">
        <v>0</v>
      </c>
      <c r="L928" s="243">
        <v>0</v>
      </c>
      <c r="M928" s="230">
        <v>0</v>
      </c>
      <c r="N928" s="230">
        <v>0</v>
      </c>
      <c r="O928" s="242">
        <v>0</v>
      </c>
      <c r="P928" s="243">
        <v>0</v>
      </c>
      <c r="Q928" s="230">
        <v>0</v>
      </c>
      <c r="R928" s="230">
        <v>0</v>
      </c>
      <c r="S928" s="242">
        <v>0</v>
      </c>
      <c r="T928" s="243">
        <v>0</v>
      </c>
      <c r="U928" s="230">
        <v>0</v>
      </c>
      <c r="V928" s="230">
        <v>0</v>
      </c>
      <c r="W928" s="242">
        <v>0</v>
      </c>
      <c r="X928" s="243">
        <v>0</v>
      </c>
      <c r="Y928" s="230">
        <v>0</v>
      </c>
      <c r="Z928" s="230">
        <v>0</v>
      </c>
      <c r="AA928" s="230">
        <v>0</v>
      </c>
      <c r="AB928" s="243">
        <f t="shared" si="68"/>
        <v>0</v>
      </c>
      <c r="AC928" s="230">
        <f t="shared" si="68"/>
        <v>0</v>
      </c>
      <c r="AD928" s="230">
        <f t="shared" si="68"/>
        <v>0</v>
      </c>
      <c r="AE928" s="230">
        <f t="shared" si="67"/>
        <v>0</v>
      </c>
      <c r="AF928" s="231">
        <f t="shared" si="69"/>
        <v>1</v>
      </c>
    </row>
    <row r="929" spans="2:32" hidden="1" outlineLevel="1" x14ac:dyDescent="0.25">
      <c r="B929" s="232" t="s">
        <v>1272</v>
      </c>
      <c r="C929" s="231">
        <v>1</v>
      </c>
      <c r="D929" s="230">
        <v>0</v>
      </c>
      <c r="E929" s="230">
        <v>0</v>
      </c>
      <c r="F929" s="230">
        <v>0</v>
      </c>
      <c r="G929" s="242">
        <v>0</v>
      </c>
      <c r="H929" s="243">
        <v>0</v>
      </c>
      <c r="I929" s="230">
        <v>0</v>
      </c>
      <c r="J929" s="230">
        <v>0</v>
      </c>
      <c r="K929" s="242">
        <v>0</v>
      </c>
      <c r="L929" s="243">
        <v>0</v>
      </c>
      <c r="M929" s="230">
        <v>0</v>
      </c>
      <c r="N929" s="230">
        <v>0</v>
      </c>
      <c r="O929" s="242">
        <v>0</v>
      </c>
      <c r="P929" s="243">
        <v>0</v>
      </c>
      <c r="Q929" s="230">
        <v>0</v>
      </c>
      <c r="R929" s="230">
        <v>0</v>
      </c>
      <c r="S929" s="242">
        <v>0</v>
      </c>
      <c r="T929" s="243">
        <v>0</v>
      </c>
      <c r="U929" s="230">
        <v>0</v>
      </c>
      <c r="V929" s="230">
        <v>0</v>
      </c>
      <c r="W929" s="242">
        <v>0</v>
      </c>
      <c r="X929" s="243">
        <v>0</v>
      </c>
      <c r="Y929" s="230">
        <v>0</v>
      </c>
      <c r="Z929" s="230">
        <v>0</v>
      </c>
      <c r="AA929" s="230">
        <v>0</v>
      </c>
      <c r="AB929" s="243">
        <f t="shared" si="68"/>
        <v>0</v>
      </c>
      <c r="AC929" s="230">
        <f t="shared" si="68"/>
        <v>0</v>
      </c>
      <c r="AD929" s="230">
        <f t="shared" si="68"/>
        <v>0</v>
      </c>
      <c r="AE929" s="230">
        <f t="shared" si="67"/>
        <v>0</v>
      </c>
      <c r="AF929" s="231">
        <f t="shared" si="69"/>
        <v>1</v>
      </c>
    </row>
    <row r="930" spans="2:32" hidden="1" outlineLevel="1" x14ac:dyDescent="0.25">
      <c r="B930" s="232" t="s">
        <v>1273</v>
      </c>
      <c r="C930" s="231">
        <v>1</v>
      </c>
      <c r="D930" s="230">
        <v>0</v>
      </c>
      <c r="E930" s="230">
        <v>0</v>
      </c>
      <c r="F930" s="230">
        <v>0</v>
      </c>
      <c r="G930" s="242">
        <v>0</v>
      </c>
      <c r="H930" s="243">
        <v>0</v>
      </c>
      <c r="I930" s="230">
        <v>0</v>
      </c>
      <c r="J930" s="230">
        <v>0</v>
      </c>
      <c r="K930" s="242">
        <v>0</v>
      </c>
      <c r="L930" s="243">
        <v>0</v>
      </c>
      <c r="M930" s="230">
        <v>0</v>
      </c>
      <c r="N930" s="230">
        <v>0</v>
      </c>
      <c r="O930" s="242">
        <v>0</v>
      </c>
      <c r="P930" s="243">
        <v>0</v>
      </c>
      <c r="Q930" s="230">
        <v>0</v>
      </c>
      <c r="R930" s="230">
        <v>0</v>
      </c>
      <c r="S930" s="242">
        <v>0</v>
      </c>
      <c r="T930" s="243">
        <v>0</v>
      </c>
      <c r="U930" s="230">
        <v>0</v>
      </c>
      <c r="V930" s="230">
        <v>0</v>
      </c>
      <c r="W930" s="242">
        <v>0</v>
      </c>
      <c r="X930" s="243">
        <v>0</v>
      </c>
      <c r="Y930" s="230">
        <v>0</v>
      </c>
      <c r="Z930" s="230">
        <v>0</v>
      </c>
      <c r="AA930" s="230">
        <v>0</v>
      </c>
      <c r="AB930" s="243">
        <f t="shared" si="68"/>
        <v>0</v>
      </c>
      <c r="AC930" s="230">
        <f t="shared" si="68"/>
        <v>0</v>
      </c>
      <c r="AD930" s="230">
        <f t="shared" si="68"/>
        <v>0</v>
      </c>
      <c r="AE930" s="230">
        <f t="shared" si="67"/>
        <v>0</v>
      </c>
      <c r="AF930" s="231">
        <f t="shared" si="69"/>
        <v>1</v>
      </c>
    </row>
    <row r="931" spans="2:32" collapsed="1" x14ac:dyDescent="0.25">
      <c r="B931" s="228" t="s">
        <v>358</v>
      </c>
      <c r="C931" s="229">
        <f>SUM(C932:C937)</f>
        <v>6</v>
      </c>
      <c r="D931" s="230">
        <f t="shared" ref="D931:AA931" si="70">SUM(D932:D937)</f>
        <v>0</v>
      </c>
      <c r="E931" s="230">
        <f t="shared" si="70"/>
        <v>0</v>
      </c>
      <c r="F931" s="230">
        <f t="shared" si="70"/>
        <v>0</v>
      </c>
      <c r="G931" s="242">
        <f t="shared" si="70"/>
        <v>0</v>
      </c>
      <c r="H931" s="243">
        <f t="shared" si="70"/>
        <v>0</v>
      </c>
      <c r="I931" s="230">
        <f t="shared" si="70"/>
        <v>0</v>
      </c>
      <c r="J931" s="230">
        <f t="shared" si="70"/>
        <v>0</v>
      </c>
      <c r="K931" s="242">
        <f t="shared" si="70"/>
        <v>0</v>
      </c>
      <c r="L931" s="243">
        <f t="shared" si="70"/>
        <v>0</v>
      </c>
      <c r="M931" s="230">
        <f t="shared" si="70"/>
        <v>0</v>
      </c>
      <c r="N931" s="230">
        <f t="shared" si="70"/>
        <v>0</v>
      </c>
      <c r="O931" s="242">
        <f t="shared" si="70"/>
        <v>0</v>
      </c>
      <c r="P931" s="243">
        <f t="shared" si="70"/>
        <v>0</v>
      </c>
      <c r="Q931" s="230">
        <f t="shared" si="70"/>
        <v>0</v>
      </c>
      <c r="R931" s="230">
        <f t="shared" si="70"/>
        <v>0</v>
      </c>
      <c r="S931" s="242">
        <f t="shared" si="70"/>
        <v>0</v>
      </c>
      <c r="T931" s="243">
        <f t="shared" si="70"/>
        <v>0</v>
      </c>
      <c r="U931" s="230">
        <f t="shared" si="70"/>
        <v>0</v>
      </c>
      <c r="V931" s="230">
        <f t="shared" si="70"/>
        <v>0</v>
      </c>
      <c r="W931" s="242">
        <f t="shared" si="70"/>
        <v>0</v>
      </c>
      <c r="X931" s="243">
        <f t="shared" si="70"/>
        <v>0</v>
      </c>
      <c r="Y931" s="230">
        <f t="shared" si="70"/>
        <v>0</v>
      </c>
      <c r="Z931" s="230">
        <f t="shared" si="70"/>
        <v>0</v>
      </c>
      <c r="AA931" s="230">
        <f t="shared" si="70"/>
        <v>0</v>
      </c>
      <c r="AB931" s="243">
        <f t="shared" si="68"/>
        <v>0</v>
      </c>
      <c r="AC931" s="230">
        <f t="shared" si="68"/>
        <v>0</v>
      </c>
      <c r="AD931" s="230">
        <f t="shared" si="68"/>
        <v>0</v>
      </c>
      <c r="AE931" s="230">
        <f t="shared" si="67"/>
        <v>0</v>
      </c>
      <c r="AF931" s="229">
        <f t="shared" si="69"/>
        <v>6</v>
      </c>
    </row>
    <row r="932" spans="2:32" hidden="1" outlineLevel="1" x14ac:dyDescent="0.25">
      <c r="B932" s="232" t="s">
        <v>1274</v>
      </c>
      <c r="C932" s="231">
        <v>1</v>
      </c>
      <c r="D932" s="230">
        <v>0</v>
      </c>
      <c r="E932" s="230">
        <v>0</v>
      </c>
      <c r="F932" s="230">
        <v>0</v>
      </c>
      <c r="G932" s="242">
        <v>0</v>
      </c>
      <c r="H932" s="243">
        <v>0</v>
      </c>
      <c r="I932" s="230">
        <v>0</v>
      </c>
      <c r="J932" s="230">
        <v>0</v>
      </c>
      <c r="K932" s="242">
        <v>0</v>
      </c>
      <c r="L932" s="243">
        <v>0</v>
      </c>
      <c r="M932" s="230">
        <v>0</v>
      </c>
      <c r="N932" s="230">
        <v>0</v>
      </c>
      <c r="O932" s="242">
        <v>0</v>
      </c>
      <c r="P932" s="243">
        <v>0</v>
      </c>
      <c r="Q932" s="230">
        <v>0</v>
      </c>
      <c r="R932" s="230">
        <v>0</v>
      </c>
      <c r="S932" s="242">
        <v>0</v>
      </c>
      <c r="T932" s="243">
        <v>0</v>
      </c>
      <c r="U932" s="230">
        <v>0</v>
      </c>
      <c r="V932" s="230">
        <v>0</v>
      </c>
      <c r="W932" s="242">
        <v>0</v>
      </c>
      <c r="X932" s="243">
        <v>0</v>
      </c>
      <c r="Y932" s="230">
        <v>0</v>
      </c>
      <c r="Z932" s="230">
        <v>0</v>
      </c>
      <c r="AA932" s="230">
        <v>0</v>
      </c>
      <c r="AB932" s="243">
        <f t="shared" si="68"/>
        <v>0</v>
      </c>
      <c r="AC932" s="230">
        <f t="shared" si="68"/>
        <v>0</v>
      </c>
      <c r="AD932" s="230">
        <f t="shared" si="68"/>
        <v>0</v>
      </c>
      <c r="AE932" s="230">
        <f t="shared" si="67"/>
        <v>0</v>
      </c>
      <c r="AF932" s="231">
        <f t="shared" si="69"/>
        <v>1</v>
      </c>
    </row>
    <row r="933" spans="2:32" hidden="1" outlineLevel="1" x14ac:dyDescent="0.25">
      <c r="B933" s="232" t="s">
        <v>1275</v>
      </c>
      <c r="C933" s="231">
        <v>1</v>
      </c>
      <c r="D933" s="230">
        <v>0</v>
      </c>
      <c r="E933" s="230">
        <v>0</v>
      </c>
      <c r="F933" s="230">
        <v>0</v>
      </c>
      <c r="G933" s="242">
        <v>0</v>
      </c>
      <c r="H933" s="243">
        <v>0</v>
      </c>
      <c r="I933" s="230">
        <v>0</v>
      </c>
      <c r="J933" s="230">
        <v>0</v>
      </c>
      <c r="K933" s="242">
        <v>0</v>
      </c>
      <c r="L933" s="243">
        <v>0</v>
      </c>
      <c r="M933" s="230">
        <v>0</v>
      </c>
      <c r="N933" s="230">
        <v>0</v>
      </c>
      <c r="O933" s="242">
        <v>0</v>
      </c>
      <c r="P933" s="243">
        <v>0</v>
      </c>
      <c r="Q933" s="230">
        <v>0</v>
      </c>
      <c r="R933" s="230">
        <v>0</v>
      </c>
      <c r="S933" s="242">
        <v>0</v>
      </c>
      <c r="T933" s="243">
        <v>0</v>
      </c>
      <c r="U933" s="230">
        <v>0</v>
      </c>
      <c r="V933" s="230">
        <v>0</v>
      </c>
      <c r="W933" s="242">
        <v>0</v>
      </c>
      <c r="X933" s="243">
        <v>0</v>
      </c>
      <c r="Y933" s="230">
        <v>0</v>
      </c>
      <c r="Z933" s="230">
        <v>0</v>
      </c>
      <c r="AA933" s="230">
        <v>0</v>
      </c>
      <c r="AB933" s="243">
        <f t="shared" si="68"/>
        <v>0</v>
      </c>
      <c r="AC933" s="230">
        <f t="shared" si="68"/>
        <v>0</v>
      </c>
      <c r="AD933" s="230">
        <f t="shared" si="68"/>
        <v>0</v>
      </c>
      <c r="AE933" s="230">
        <f t="shared" si="67"/>
        <v>0</v>
      </c>
      <c r="AF933" s="231">
        <f t="shared" si="69"/>
        <v>1</v>
      </c>
    </row>
    <row r="934" spans="2:32" hidden="1" outlineLevel="1" x14ac:dyDescent="0.25">
      <c r="B934" s="232" t="s">
        <v>1276</v>
      </c>
      <c r="C934" s="231">
        <v>1</v>
      </c>
      <c r="D934" s="230">
        <v>0</v>
      </c>
      <c r="E934" s="230">
        <v>0</v>
      </c>
      <c r="F934" s="230">
        <v>0</v>
      </c>
      <c r="G934" s="242">
        <v>0</v>
      </c>
      <c r="H934" s="243">
        <v>0</v>
      </c>
      <c r="I934" s="230">
        <v>0</v>
      </c>
      <c r="J934" s="230">
        <v>0</v>
      </c>
      <c r="K934" s="242">
        <v>0</v>
      </c>
      <c r="L934" s="243">
        <v>0</v>
      </c>
      <c r="M934" s="230">
        <v>0</v>
      </c>
      <c r="N934" s="230">
        <v>0</v>
      </c>
      <c r="O934" s="242">
        <v>0</v>
      </c>
      <c r="P934" s="243">
        <v>0</v>
      </c>
      <c r="Q934" s="230">
        <v>0</v>
      </c>
      <c r="R934" s="230">
        <v>0</v>
      </c>
      <c r="S934" s="242">
        <v>0</v>
      </c>
      <c r="T934" s="243">
        <v>0</v>
      </c>
      <c r="U934" s="230">
        <v>0</v>
      </c>
      <c r="V934" s="230">
        <v>0</v>
      </c>
      <c r="W934" s="242">
        <v>0</v>
      </c>
      <c r="X934" s="243">
        <v>0</v>
      </c>
      <c r="Y934" s="230">
        <v>0</v>
      </c>
      <c r="Z934" s="230">
        <v>0</v>
      </c>
      <c r="AA934" s="230">
        <v>0</v>
      </c>
      <c r="AB934" s="243">
        <f t="shared" si="68"/>
        <v>0</v>
      </c>
      <c r="AC934" s="230">
        <f t="shared" si="68"/>
        <v>0</v>
      </c>
      <c r="AD934" s="230">
        <f t="shared" si="68"/>
        <v>0</v>
      </c>
      <c r="AE934" s="230">
        <f t="shared" si="67"/>
        <v>0</v>
      </c>
      <c r="AF934" s="231">
        <f t="shared" si="69"/>
        <v>1</v>
      </c>
    </row>
    <row r="935" spans="2:32" hidden="1" outlineLevel="1" x14ac:dyDescent="0.25">
      <c r="B935" s="232" t="s">
        <v>1277</v>
      </c>
      <c r="C935" s="231">
        <v>1</v>
      </c>
      <c r="D935" s="230">
        <v>0</v>
      </c>
      <c r="E935" s="230">
        <v>0</v>
      </c>
      <c r="F935" s="230">
        <v>0</v>
      </c>
      <c r="G935" s="242">
        <v>0</v>
      </c>
      <c r="H935" s="243">
        <v>0</v>
      </c>
      <c r="I935" s="230">
        <v>0</v>
      </c>
      <c r="J935" s="230">
        <v>0</v>
      </c>
      <c r="K935" s="242">
        <v>0</v>
      </c>
      <c r="L935" s="243">
        <v>0</v>
      </c>
      <c r="M935" s="230">
        <v>0</v>
      </c>
      <c r="N935" s="230">
        <v>0</v>
      </c>
      <c r="O935" s="242">
        <v>0</v>
      </c>
      <c r="P935" s="243">
        <v>0</v>
      </c>
      <c r="Q935" s="230">
        <v>0</v>
      </c>
      <c r="R935" s="230">
        <v>0</v>
      </c>
      <c r="S935" s="242">
        <v>0</v>
      </c>
      <c r="T935" s="243">
        <v>0</v>
      </c>
      <c r="U935" s="230">
        <v>0</v>
      </c>
      <c r="V935" s="230">
        <v>0</v>
      </c>
      <c r="W935" s="242">
        <v>0</v>
      </c>
      <c r="X935" s="243">
        <v>0</v>
      </c>
      <c r="Y935" s="230">
        <v>0</v>
      </c>
      <c r="Z935" s="230">
        <v>0</v>
      </c>
      <c r="AA935" s="230">
        <v>0</v>
      </c>
      <c r="AB935" s="243">
        <f t="shared" si="68"/>
        <v>0</v>
      </c>
      <c r="AC935" s="230">
        <f t="shared" si="68"/>
        <v>0</v>
      </c>
      <c r="AD935" s="230">
        <f t="shared" si="68"/>
        <v>0</v>
      </c>
      <c r="AE935" s="230">
        <f t="shared" si="67"/>
        <v>0</v>
      </c>
      <c r="AF935" s="231">
        <f t="shared" si="69"/>
        <v>1</v>
      </c>
    </row>
    <row r="936" spans="2:32" hidden="1" outlineLevel="1" x14ac:dyDescent="0.25">
      <c r="B936" s="232" t="s">
        <v>1278</v>
      </c>
      <c r="C936" s="231">
        <v>1</v>
      </c>
      <c r="D936" s="230">
        <v>0</v>
      </c>
      <c r="E936" s="230">
        <v>0</v>
      </c>
      <c r="F936" s="230">
        <v>0</v>
      </c>
      <c r="G936" s="242">
        <v>0</v>
      </c>
      <c r="H936" s="243">
        <v>0</v>
      </c>
      <c r="I936" s="230">
        <v>0</v>
      </c>
      <c r="J936" s="230">
        <v>0</v>
      </c>
      <c r="K936" s="242">
        <v>0</v>
      </c>
      <c r="L936" s="243">
        <v>0</v>
      </c>
      <c r="M936" s="230">
        <v>0</v>
      </c>
      <c r="N936" s="230">
        <v>0</v>
      </c>
      <c r="O936" s="242">
        <v>0</v>
      </c>
      <c r="P936" s="243">
        <v>0</v>
      </c>
      <c r="Q936" s="230">
        <v>0</v>
      </c>
      <c r="R936" s="230">
        <v>0</v>
      </c>
      <c r="S936" s="242">
        <v>0</v>
      </c>
      <c r="T936" s="243">
        <v>0</v>
      </c>
      <c r="U936" s="230">
        <v>0</v>
      </c>
      <c r="V936" s="230">
        <v>0</v>
      </c>
      <c r="W936" s="242">
        <v>0</v>
      </c>
      <c r="X936" s="243">
        <v>0</v>
      </c>
      <c r="Y936" s="230">
        <v>0</v>
      </c>
      <c r="Z936" s="230">
        <v>0</v>
      </c>
      <c r="AA936" s="230">
        <v>0</v>
      </c>
      <c r="AB936" s="243">
        <f t="shared" si="68"/>
        <v>0</v>
      </c>
      <c r="AC936" s="230">
        <f t="shared" si="68"/>
        <v>0</v>
      </c>
      <c r="AD936" s="230">
        <f t="shared" si="68"/>
        <v>0</v>
      </c>
      <c r="AE936" s="230">
        <f t="shared" si="67"/>
        <v>0</v>
      </c>
      <c r="AF936" s="231">
        <f t="shared" si="69"/>
        <v>1</v>
      </c>
    </row>
    <row r="937" spans="2:32" hidden="1" outlineLevel="1" x14ac:dyDescent="0.25">
      <c r="B937" s="232" t="s">
        <v>1279</v>
      </c>
      <c r="C937" s="231">
        <v>1</v>
      </c>
      <c r="D937" s="230">
        <v>0</v>
      </c>
      <c r="E937" s="230">
        <v>0</v>
      </c>
      <c r="F937" s="230">
        <v>0</v>
      </c>
      <c r="G937" s="242">
        <v>0</v>
      </c>
      <c r="H937" s="243">
        <v>0</v>
      </c>
      <c r="I937" s="230">
        <v>0</v>
      </c>
      <c r="J937" s="230">
        <v>0</v>
      </c>
      <c r="K937" s="242">
        <v>0</v>
      </c>
      <c r="L937" s="243">
        <v>0</v>
      </c>
      <c r="M937" s="230">
        <v>0</v>
      </c>
      <c r="N937" s="230">
        <v>0</v>
      </c>
      <c r="O937" s="242">
        <v>0</v>
      </c>
      <c r="P937" s="243">
        <v>0</v>
      </c>
      <c r="Q937" s="230">
        <v>0</v>
      </c>
      <c r="R937" s="230">
        <v>0</v>
      </c>
      <c r="S937" s="242">
        <v>0</v>
      </c>
      <c r="T937" s="243">
        <v>0</v>
      </c>
      <c r="U937" s="230">
        <v>0</v>
      </c>
      <c r="V937" s="230">
        <v>0</v>
      </c>
      <c r="W937" s="242">
        <v>0</v>
      </c>
      <c r="X937" s="243">
        <v>0</v>
      </c>
      <c r="Y937" s="230">
        <v>0</v>
      </c>
      <c r="Z937" s="230">
        <v>0</v>
      </c>
      <c r="AA937" s="230">
        <v>0</v>
      </c>
      <c r="AB937" s="243">
        <f t="shared" si="68"/>
        <v>0</v>
      </c>
      <c r="AC937" s="230">
        <f t="shared" si="68"/>
        <v>0</v>
      </c>
      <c r="AD937" s="230">
        <f t="shared" si="68"/>
        <v>0</v>
      </c>
      <c r="AE937" s="230">
        <f t="shared" si="67"/>
        <v>0</v>
      </c>
      <c r="AF937" s="231">
        <f t="shared" si="69"/>
        <v>1</v>
      </c>
    </row>
    <row r="938" spans="2:32" collapsed="1" x14ac:dyDescent="0.25">
      <c r="B938" s="228" t="s">
        <v>359</v>
      </c>
      <c r="C938" s="229">
        <f t="shared" ref="C938:AA938" si="71">C939+C961</f>
        <v>27</v>
      </c>
      <c r="D938" s="230">
        <f t="shared" si="71"/>
        <v>0</v>
      </c>
      <c r="E938" s="230">
        <f t="shared" si="71"/>
        <v>0</v>
      </c>
      <c r="F938" s="230">
        <f t="shared" si="71"/>
        <v>0</v>
      </c>
      <c r="G938" s="242">
        <f t="shared" si="71"/>
        <v>0</v>
      </c>
      <c r="H938" s="243">
        <f t="shared" si="71"/>
        <v>0</v>
      </c>
      <c r="I938" s="230">
        <f t="shared" si="71"/>
        <v>0</v>
      </c>
      <c r="J938" s="230">
        <f t="shared" si="71"/>
        <v>0</v>
      </c>
      <c r="K938" s="242">
        <f t="shared" si="71"/>
        <v>0</v>
      </c>
      <c r="L938" s="243">
        <f t="shared" si="71"/>
        <v>0</v>
      </c>
      <c r="M938" s="230">
        <f t="shared" si="71"/>
        <v>0</v>
      </c>
      <c r="N938" s="230">
        <f t="shared" si="71"/>
        <v>0</v>
      </c>
      <c r="O938" s="242">
        <f t="shared" si="71"/>
        <v>0</v>
      </c>
      <c r="P938" s="243">
        <f t="shared" si="71"/>
        <v>0</v>
      </c>
      <c r="Q938" s="230">
        <f t="shared" si="71"/>
        <v>0</v>
      </c>
      <c r="R938" s="230">
        <f t="shared" si="71"/>
        <v>0</v>
      </c>
      <c r="S938" s="242">
        <f t="shared" si="71"/>
        <v>0</v>
      </c>
      <c r="T938" s="243">
        <f t="shared" si="71"/>
        <v>0</v>
      </c>
      <c r="U938" s="230">
        <f t="shared" si="71"/>
        <v>0</v>
      </c>
      <c r="V938" s="230">
        <f t="shared" si="71"/>
        <v>0</v>
      </c>
      <c r="W938" s="242">
        <f t="shared" si="71"/>
        <v>0</v>
      </c>
      <c r="X938" s="243">
        <f t="shared" si="71"/>
        <v>0</v>
      </c>
      <c r="Y938" s="230">
        <f t="shared" si="71"/>
        <v>0</v>
      </c>
      <c r="Z938" s="230">
        <f t="shared" si="71"/>
        <v>0</v>
      </c>
      <c r="AA938" s="230">
        <f t="shared" si="71"/>
        <v>0</v>
      </c>
      <c r="AB938" s="243">
        <f t="shared" si="68"/>
        <v>0</v>
      </c>
      <c r="AC938" s="230">
        <f t="shared" si="68"/>
        <v>0</v>
      </c>
      <c r="AD938" s="230">
        <f t="shared" si="68"/>
        <v>0</v>
      </c>
      <c r="AE938" s="230">
        <f t="shared" si="67"/>
        <v>0</v>
      </c>
      <c r="AF938" s="229">
        <f t="shared" si="69"/>
        <v>27</v>
      </c>
    </row>
    <row r="939" spans="2:32" x14ac:dyDescent="0.25">
      <c r="B939" s="236" t="s">
        <v>359</v>
      </c>
      <c r="C939" s="237">
        <f t="shared" ref="C939:AA939" si="72">SUM(C940:C960)</f>
        <v>21</v>
      </c>
      <c r="D939" s="230">
        <f t="shared" si="72"/>
        <v>0</v>
      </c>
      <c r="E939" s="230">
        <f t="shared" si="72"/>
        <v>0</v>
      </c>
      <c r="F939" s="230">
        <f t="shared" si="72"/>
        <v>0</v>
      </c>
      <c r="G939" s="242">
        <f t="shared" si="72"/>
        <v>0</v>
      </c>
      <c r="H939" s="243">
        <f t="shared" si="72"/>
        <v>0</v>
      </c>
      <c r="I939" s="230">
        <f t="shared" si="72"/>
        <v>0</v>
      </c>
      <c r="J939" s="230">
        <f t="shared" si="72"/>
        <v>0</v>
      </c>
      <c r="K939" s="242">
        <f t="shared" si="72"/>
        <v>0</v>
      </c>
      <c r="L939" s="243">
        <f t="shared" si="72"/>
        <v>0</v>
      </c>
      <c r="M939" s="230">
        <f t="shared" si="72"/>
        <v>0</v>
      </c>
      <c r="N939" s="230">
        <f t="shared" si="72"/>
        <v>0</v>
      </c>
      <c r="O939" s="242">
        <f t="shared" si="72"/>
        <v>0</v>
      </c>
      <c r="P939" s="243">
        <f t="shared" si="72"/>
        <v>0</v>
      </c>
      <c r="Q939" s="230">
        <f t="shared" si="72"/>
        <v>0</v>
      </c>
      <c r="R939" s="230">
        <f t="shared" si="72"/>
        <v>0</v>
      </c>
      <c r="S939" s="242">
        <f t="shared" si="72"/>
        <v>0</v>
      </c>
      <c r="T939" s="243">
        <f t="shared" si="72"/>
        <v>0</v>
      </c>
      <c r="U939" s="230">
        <f t="shared" si="72"/>
        <v>0</v>
      </c>
      <c r="V939" s="230">
        <f t="shared" si="72"/>
        <v>0</v>
      </c>
      <c r="W939" s="242">
        <f t="shared" si="72"/>
        <v>0</v>
      </c>
      <c r="X939" s="243">
        <f t="shared" si="72"/>
        <v>0</v>
      </c>
      <c r="Y939" s="230">
        <f t="shared" si="72"/>
        <v>0</v>
      </c>
      <c r="Z939" s="230">
        <f t="shared" si="72"/>
        <v>0</v>
      </c>
      <c r="AA939" s="230">
        <f t="shared" si="72"/>
        <v>0</v>
      </c>
      <c r="AB939" s="243">
        <f t="shared" si="68"/>
        <v>0</v>
      </c>
      <c r="AC939" s="230">
        <f t="shared" si="68"/>
        <v>0</v>
      </c>
      <c r="AD939" s="230">
        <f t="shared" si="68"/>
        <v>0</v>
      </c>
      <c r="AE939" s="230">
        <f t="shared" si="67"/>
        <v>0</v>
      </c>
      <c r="AF939" s="237">
        <f t="shared" si="69"/>
        <v>21</v>
      </c>
    </row>
    <row r="940" spans="2:32" hidden="1" outlineLevel="1" x14ac:dyDescent="0.25">
      <c r="B940" s="233" t="s">
        <v>1280</v>
      </c>
      <c r="C940" s="237">
        <v>1</v>
      </c>
      <c r="D940" s="230">
        <v>0</v>
      </c>
      <c r="E940" s="230">
        <v>0</v>
      </c>
      <c r="F940" s="230">
        <v>0</v>
      </c>
      <c r="G940" s="242">
        <v>0</v>
      </c>
      <c r="H940" s="243">
        <v>0</v>
      </c>
      <c r="I940" s="230">
        <v>0</v>
      </c>
      <c r="J940" s="230">
        <v>0</v>
      </c>
      <c r="K940" s="242">
        <v>0</v>
      </c>
      <c r="L940" s="243">
        <v>0</v>
      </c>
      <c r="M940" s="230">
        <v>0</v>
      </c>
      <c r="N940" s="230">
        <v>0</v>
      </c>
      <c r="O940" s="242">
        <v>0</v>
      </c>
      <c r="P940" s="243">
        <v>0</v>
      </c>
      <c r="Q940" s="230">
        <v>0</v>
      </c>
      <c r="R940" s="230">
        <v>0</v>
      </c>
      <c r="S940" s="242">
        <v>0</v>
      </c>
      <c r="T940" s="243">
        <v>0</v>
      </c>
      <c r="U940" s="230">
        <v>0</v>
      </c>
      <c r="V940" s="230">
        <v>0</v>
      </c>
      <c r="W940" s="242">
        <v>0</v>
      </c>
      <c r="X940" s="243">
        <v>0</v>
      </c>
      <c r="Y940" s="230">
        <v>0</v>
      </c>
      <c r="Z940" s="230">
        <v>0</v>
      </c>
      <c r="AA940" s="230">
        <v>0</v>
      </c>
      <c r="AB940" s="243">
        <f t="shared" si="68"/>
        <v>0</v>
      </c>
      <c r="AC940" s="230">
        <f t="shared" si="68"/>
        <v>0</v>
      </c>
      <c r="AD940" s="230">
        <f t="shared" si="68"/>
        <v>0</v>
      </c>
      <c r="AE940" s="230">
        <f t="shared" si="67"/>
        <v>0</v>
      </c>
      <c r="AF940" s="237">
        <f t="shared" si="69"/>
        <v>1</v>
      </c>
    </row>
    <row r="941" spans="2:32" hidden="1" outlineLevel="1" x14ac:dyDescent="0.25">
      <c r="B941" s="232" t="s">
        <v>1281</v>
      </c>
      <c r="C941" s="237">
        <v>1</v>
      </c>
      <c r="D941" s="230">
        <v>0</v>
      </c>
      <c r="E941" s="230">
        <v>0</v>
      </c>
      <c r="F941" s="230">
        <v>0</v>
      </c>
      <c r="G941" s="242">
        <v>0</v>
      </c>
      <c r="H941" s="243">
        <v>0</v>
      </c>
      <c r="I941" s="230">
        <v>0</v>
      </c>
      <c r="J941" s="230">
        <v>0</v>
      </c>
      <c r="K941" s="242">
        <v>0</v>
      </c>
      <c r="L941" s="243">
        <v>0</v>
      </c>
      <c r="M941" s="230">
        <v>0</v>
      </c>
      <c r="N941" s="230">
        <v>0</v>
      </c>
      <c r="O941" s="242">
        <v>0</v>
      </c>
      <c r="P941" s="243">
        <v>0</v>
      </c>
      <c r="Q941" s="230">
        <v>0</v>
      </c>
      <c r="R941" s="230">
        <v>0</v>
      </c>
      <c r="S941" s="242">
        <v>0</v>
      </c>
      <c r="T941" s="243">
        <v>0</v>
      </c>
      <c r="U941" s="230">
        <v>0</v>
      </c>
      <c r="V941" s="230">
        <v>0</v>
      </c>
      <c r="W941" s="242">
        <v>0</v>
      </c>
      <c r="X941" s="243">
        <v>0</v>
      </c>
      <c r="Y941" s="230">
        <v>0</v>
      </c>
      <c r="Z941" s="230">
        <v>0</v>
      </c>
      <c r="AA941" s="230">
        <v>0</v>
      </c>
      <c r="AB941" s="243">
        <f t="shared" si="68"/>
        <v>0</v>
      </c>
      <c r="AC941" s="230">
        <f t="shared" si="68"/>
        <v>0</v>
      </c>
      <c r="AD941" s="230">
        <f t="shared" si="68"/>
        <v>0</v>
      </c>
      <c r="AE941" s="230">
        <f t="shared" si="67"/>
        <v>0</v>
      </c>
      <c r="AF941" s="237">
        <f t="shared" si="69"/>
        <v>1</v>
      </c>
    </row>
    <row r="942" spans="2:32" hidden="1" outlineLevel="1" x14ac:dyDescent="0.25">
      <c r="B942" s="232" t="s">
        <v>1282</v>
      </c>
      <c r="C942" s="237">
        <v>1</v>
      </c>
      <c r="D942" s="230">
        <v>0</v>
      </c>
      <c r="E942" s="230">
        <v>0</v>
      </c>
      <c r="F942" s="230">
        <v>0</v>
      </c>
      <c r="G942" s="242">
        <v>0</v>
      </c>
      <c r="H942" s="243">
        <v>0</v>
      </c>
      <c r="I942" s="230">
        <v>0</v>
      </c>
      <c r="J942" s="230">
        <v>0</v>
      </c>
      <c r="K942" s="242">
        <v>0</v>
      </c>
      <c r="L942" s="243">
        <v>0</v>
      </c>
      <c r="M942" s="230">
        <v>0</v>
      </c>
      <c r="N942" s="230">
        <v>0</v>
      </c>
      <c r="O942" s="242">
        <v>0</v>
      </c>
      <c r="P942" s="243">
        <v>0</v>
      </c>
      <c r="Q942" s="230">
        <v>0</v>
      </c>
      <c r="R942" s="230">
        <v>0</v>
      </c>
      <c r="S942" s="242">
        <v>0</v>
      </c>
      <c r="T942" s="243">
        <v>0</v>
      </c>
      <c r="U942" s="230">
        <v>0</v>
      </c>
      <c r="V942" s="230">
        <v>0</v>
      </c>
      <c r="W942" s="242">
        <v>0</v>
      </c>
      <c r="X942" s="243">
        <v>0</v>
      </c>
      <c r="Y942" s="230">
        <v>0</v>
      </c>
      <c r="Z942" s="230">
        <v>0</v>
      </c>
      <c r="AA942" s="230">
        <v>0</v>
      </c>
      <c r="AB942" s="243">
        <f t="shared" si="68"/>
        <v>0</v>
      </c>
      <c r="AC942" s="230">
        <f t="shared" si="68"/>
        <v>0</v>
      </c>
      <c r="AD942" s="230">
        <f t="shared" si="68"/>
        <v>0</v>
      </c>
      <c r="AE942" s="230">
        <f t="shared" si="67"/>
        <v>0</v>
      </c>
      <c r="AF942" s="237">
        <f t="shared" si="69"/>
        <v>1</v>
      </c>
    </row>
    <row r="943" spans="2:32" hidden="1" outlineLevel="1" x14ac:dyDescent="0.25">
      <c r="B943" s="232" t="s">
        <v>1283</v>
      </c>
      <c r="C943" s="237">
        <v>1</v>
      </c>
      <c r="D943" s="230">
        <v>0</v>
      </c>
      <c r="E943" s="230">
        <v>0</v>
      </c>
      <c r="F943" s="230">
        <v>0</v>
      </c>
      <c r="G943" s="242">
        <v>0</v>
      </c>
      <c r="H943" s="243">
        <v>0</v>
      </c>
      <c r="I943" s="230">
        <v>0</v>
      </c>
      <c r="J943" s="230">
        <v>0</v>
      </c>
      <c r="K943" s="242">
        <v>0</v>
      </c>
      <c r="L943" s="243">
        <v>0</v>
      </c>
      <c r="M943" s="230">
        <v>0</v>
      </c>
      <c r="N943" s="230">
        <v>0</v>
      </c>
      <c r="O943" s="242">
        <v>0</v>
      </c>
      <c r="P943" s="243">
        <v>0</v>
      </c>
      <c r="Q943" s="230">
        <v>0</v>
      </c>
      <c r="R943" s="230">
        <v>0</v>
      </c>
      <c r="S943" s="242">
        <v>0</v>
      </c>
      <c r="T943" s="243">
        <v>0</v>
      </c>
      <c r="U943" s="230">
        <v>0</v>
      </c>
      <c r="V943" s="230">
        <v>0</v>
      </c>
      <c r="W943" s="242">
        <v>0</v>
      </c>
      <c r="X943" s="243">
        <v>0</v>
      </c>
      <c r="Y943" s="230">
        <v>0</v>
      </c>
      <c r="Z943" s="230">
        <v>0</v>
      </c>
      <c r="AA943" s="230">
        <v>0</v>
      </c>
      <c r="AB943" s="243">
        <f t="shared" si="68"/>
        <v>0</v>
      </c>
      <c r="AC943" s="230">
        <f t="shared" si="68"/>
        <v>0</v>
      </c>
      <c r="AD943" s="230">
        <f t="shared" si="68"/>
        <v>0</v>
      </c>
      <c r="AE943" s="230">
        <f t="shared" si="67"/>
        <v>0</v>
      </c>
      <c r="AF943" s="237">
        <f t="shared" si="69"/>
        <v>1</v>
      </c>
    </row>
    <row r="944" spans="2:32" hidden="1" outlineLevel="1" x14ac:dyDescent="0.25">
      <c r="B944" s="232" t="s">
        <v>1284</v>
      </c>
      <c r="C944" s="237">
        <v>1</v>
      </c>
      <c r="D944" s="230">
        <v>0</v>
      </c>
      <c r="E944" s="230">
        <v>0</v>
      </c>
      <c r="F944" s="230">
        <v>0</v>
      </c>
      <c r="G944" s="242">
        <v>0</v>
      </c>
      <c r="H944" s="243">
        <v>0</v>
      </c>
      <c r="I944" s="230">
        <v>0</v>
      </c>
      <c r="J944" s="230">
        <v>0</v>
      </c>
      <c r="K944" s="242">
        <v>0</v>
      </c>
      <c r="L944" s="243">
        <v>0</v>
      </c>
      <c r="M944" s="230">
        <v>0</v>
      </c>
      <c r="N944" s="230">
        <v>0</v>
      </c>
      <c r="O944" s="242">
        <v>0</v>
      </c>
      <c r="P944" s="243">
        <v>0</v>
      </c>
      <c r="Q944" s="230">
        <v>0</v>
      </c>
      <c r="R944" s="230">
        <v>0</v>
      </c>
      <c r="S944" s="242">
        <v>0</v>
      </c>
      <c r="T944" s="243">
        <v>0</v>
      </c>
      <c r="U944" s="230">
        <v>0</v>
      </c>
      <c r="V944" s="230">
        <v>0</v>
      </c>
      <c r="W944" s="242">
        <v>0</v>
      </c>
      <c r="X944" s="243">
        <v>0</v>
      </c>
      <c r="Y944" s="230">
        <v>0</v>
      </c>
      <c r="Z944" s="230">
        <v>0</v>
      </c>
      <c r="AA944" s="230">
        <v>0</v>
      </c>
      <c r="AB944" s="243">
        <f t="shared" si="68"/>
        <v>0</v>
      </c>
      <c r="AC944" s="230">
        <f t="shared" si="68"/>
        <v>0</v>
      </c>
      <c r="AD944" s="230">
        <f t="shared" si="68"/>
        <v>0</v>
      </c>
      <c r="AE944" s="230">
        <f t="shared" si="67"/>
        <v>0</v>
      </c>
      <c r="AF944" s="237">
        <f t="shared" si="69"/>
        <v>1</v>
      </c>
    </row>
    <row r="945" spans="2:32" hidden="1" outlineLevel="1" x14ac:dyDescent="0.25">
      <c r="B945" s="232" t="s">
        <v>1285</v>
      </c>
      <c r="C945" s="237">
        <v>1</v>
      </c>
      <c r="D945" s="230">
        <v>0</v>
      </c>
      <c r="E945" s="230">
        <v>0</v>
      </c>
      <c r="F945" s="230">
        <v>0</v>
      </c>
      <c r="G945" s="242">
        <v>0</v>
      </c>
      <c r="H945" s="243">
        <v>0</v>
      </c>
      <c r="I945" s="230">
        <v>0</v>
      </c>
      <c r="J945" s="230">
        <v>0</v>
      </c>
      <c r="K945" s="242">
        <v>0</v>
      </c>
      <c r="L945" s="243">
        <v>0</v>
      </c>
      <c r="M945" s="230">
        <v>0</v>
      </c>
      <c r="N945" s="230">
        <v>0</v>
      </c>
      <c r="O945" s="242">
        <v>0</v>
      </c>
      <c r="P945" s="243">
        <v>0</v>
      </c>
      <c r="Q945" s="230">
        <v>0</v>
      </c>
      <c r="R945" s="230">
        <v>0</v>
      </c>
      <c r="S945" s="242">
        <v>0</v>
      </c>
      <c r="T945" s="243">
        <v>0</v>
      </c>
      <c r="U945" s="230">
        <v>0</v>
      </c>
      <c r="V945" s="230">
        <v>0</v>
      </c>
      <c r="W945" s="242">
        <v>0</v>
      </c>
      <c r="X945" s="243">
        <v>0</v>
      </c>
      <c r="Y945" s="230">
        <v>0</v>
      </c>
      <c r="Z945" s="230">
        <v>0</v>
      </c>
      <c r="AA945" s="230">
        <v>0</v>
      </c>
      <c r="AB945" s="243">
        <f t="shared" si="68"/>
        <v>0</v>
      </c>
      <c r="AC945" s="230">
        <f t="shared" si="68"/>
        <v>0</v>
      </c>
      <c r="AD945" s="230">
        <f t="shared" si="68"/>
        <v>0</v>
      </c>
      <c r="AE945" s="230">
        <f t="shared" si="67"/>
        <v>0</v>
      </c>
      <c r="AF945" s="237">
        <f t="shared" si="69"/>
        <v>1</v>
      </c>
    </row>
    <row r="946" spans="2:32" hidden="1" outlineLevel="1" x14ac:dyDescent="0.25">
      <c r="B946" s="232" t="s">
        <v>1286</v>
      </c>
      <c r="C946" s="237">
        <v>1</v>
      </c>
      <c r="D946" s="230">
        <v>0</v>
      </c>
      <c r="E946" s="230">
        <v>0</v>
      </c>
      <c r="F946" s="230">
        <v>0</v>
      </c>
      <c r="G946" s="242">
        <v>0</v>
      </c>
      <c r="H946" s="243">
        <v>0</v>
      </c>
      <c r="I946" s="230">
        <v>0</v>
      </c>
      <c r="J946" s="230">
        <v>0</v>
      </c>
      <c r="K946" s="242">
        <v>0</v>
      </c>
      <c r="L946" s="243">
        <v>0</v>
      </c>
      <c r="M946" s="230">
        <v>0</v>
      </c>
      <c r="N946" s="230">
        <v>0</v>
      </c>
      <c r="O946" s="242">
        <v>0</v>
      </c>
      <c r="P946" s="243">
        <v>0</v>
      </c>
      <c r="Q946" s="230">
        <v>0</v>
      </c>
      <c r="R946" s="230">
        <v>0</v>
      </c>
      <c r="S946" s="242">
        <v>0</v>
      </c>
      <c r="T946" s="243">
        <v>0</v>
      </c>
      <c r="U946" s="230">
        <v>0</v>
      </c>
      <c r="V946" s="230">
        <v>0</v>
      </c>
      <c r="W946" s="242">
        <v>0</v>
      </c>
      <c r="X946" s="243">
        <v>0</v>
      </c>
      <c r="Y946" s="230">
        <v>0</v>
      </c>
      <c r="Z946" s="230">
        <v>0</v>
      </c>
      <c r="AA946" s="230">
        <v>0</v>
      </c>
      <c r="AB946" s="243">
        <f t="shared" si="68"/>
        <v>0</v>
      </c>
      <c r="AC946" s="230">
        <f t="shared" si="68"/>
        <v>0</v>
      </c>
      <c r="AD946" s="230">
        <f t="shared" si="68"/>
        <v>0</v>
      </c>
      <c r="AE946" s="230">
        <f t="shared" si="67"/>
        <v>0</v>
      </c>
      <c r="AF946" s="237">
        <f t="shared" si="69"/>
        <v>1</v>
      </c>
    </row>
    <row r="947" spans="2:32" hidden="1" outlineLevel="1" x14ac:dyDescent="0.25">
      <c r="B947" s="233" t="s">
        <v>1287</v>
      </c>
      <c r="C947" s="237">
        <v>1</v>
      </c>
      <c r="D947" s="230">
        <v>0</v>
      </c>
      <c r="E947" s="230">
        <v>0</v>
      </c>
      <c r="F947" s="230">
        <v>0</v>
      </c>
      <c r="G947" s="242">
        <v>0</v>
      </c>
      <c r="H947" s="243">
        <v>0</v>
      </c>
      <c r="I947" s="230">
        <v>0</v>
      </c>
      <c r="J947" s="230">
        <v>0</v>
      </c>
      <c r="K947" s="242">
        <v>0</v>
      </c>
      <c r="L947" s="243">
        <v>0</v>
      </c>
      <c r="M947" s="230">
        <v>0</v>
      </c>
      <c r="N947" s="230">
        <v>0</v>
      </c>
      <c r="O947" s="242">
        <v>0</v>
      </c>
      <c r="P947" s="243">
        <v>0</v>
      </c>
      <c r="Q947" s="230">
        <v>0</v>
      </c>
      <c r="R947" s="230">
        <v>0</v>
      </c>
      <c r="S947" s="242">
        <v>0</v>
      </c>
      <c r="T947" s="243">
        <v>0</v>
      </c>
      <c r="U947" s="230">
        <v>0</v>
      </c>
      <c r="V947" s="230">
        <v>0</v>
      </c>
      <c r="W947" s="242">
        <v>0</v>
      </c>
      <c r="X947" s="243">
        <v>0</v>
      </c>
      <c r="Y947" s="230">
        <v>0</v>
      </c>
      <c r="Z947" s="230">
        <v>0</v>
      </c>
      <c r="AA947" s="230">
        <v>0</v>
      </c>
      <c r="AB947" s="243">
        <f t="shared" si="68"/>
        <v>0</v>
      </c>
      <c r="AC947" s="230">
        <f t="shared" si="68"/>
        <v>0</v>
      </c>
      <c r="AD947" s="230">
        <f t="shared" si="68"/>
        <v>0</v>
      </c>
      <c r="AE947" s="230">
        <f t="shared" si="67"/>
        <v>0</v>
      </c>
      <c r="AF947" s="237">
        <f t="shared" si="69"/>
        <v>1</v>
      </c>
    </row>
    <row r="948" spans="2:32" hidden="1" outlineLevel="1" x14ac:dyDescent="0.25">
      <c r="B948" s="232" t="s">
        <v>1288</v>
      </c>
      <c r="C948" s="237">
        <v>1</v>
      </c>
      <c r="D948" s="230">
        <v>0</v>
      </c>
      <c r="E948" s="230">
        <v>0</v>
      </c>
      <c r="F948" s="230">
        <v>0</v>
      </c>
      <c r="G948" s="242">
        <v>0</v>
      </c>
      <c r="H948" s="243">
        <v>0</v>
      </c>
      <c r="I948" s="230">
        <v>0</v>
      </c>
      <c r="J948" s="230">
        <v>0</v>
      </c>
      <c r="K948" s="242">
        <v>0</v>
      </c>
      <c r="L948" s="243">
        <v>0</v>
      </c>
      <c r="M948" s="230">
        <v>0</v>
      </c>
      <c r="N948" s="230">
        <v>0</v>
      </c>
      <c r="O948" s="242">
        <v>0</v>
      </c>
      <c r="P948" s="243">
        <v>0</v>
      </c>
      <c r="Q948" s="230">
        <v>0</v>
      </c>
      <c r="R948" s="230">
        <v>0</v>
      </c>
      <c r="S948" s="242">
        <v>0</v>
      </c>
      <c r="T948" s="243">
        <v>0</v>
      </c>
      <c r="U948" s="230">
        <v>0</v>
      </c>
      <c r="V948" s="230">
        <v>0</v>
      </c>
      <c r="W948" s="242">
        <v>0</v>
      </c>
      <c r="X948" s="243">
        <v>0</v>
      </c>
      <c r="Y948" s="230">
        <v>0</v>
      </c>
      <c r="Z948" s="230">
        <v>0</v>
      </c>
      <c r="AA948" s="230">
        <v>0</v>
      </c>
      <c r="AB948" s="243">
        <f t="shared" si="68"/>
        <v>0</v>
      </c>
      <c r="AC948" s="230">
        <f t="shared" si="68"/>
        <v>0</v>
      </c>
      <c r="AD948" s="230">
        <f t="shared" si="68"/>
        <v>0</v>
      </c>
      <c r="AE948" s="230">
        <f t="shared" si="67"/>
        <v>0</v>
      </c>
      <c r="AF948" s="237">
        <f t="shared" si="69"/>
        <v>1</v>
      </c>
    </row>
    <row r="949" spans="2:32" hidden="1" outlineLevel="1" x14ac:dyDescent="0.25">
      <c r="B949" s="233" t="s">
        <v>1289</v>
      </c>
      <c r="C949" s="237">
        <v>1</v>
      </c>
      <c r="D949" s="230">
        <v>0</v>
      </c>
      <c r="E949" s="230">
        <v>0</v>
      </c>
      <c r="F949" s="230">
        <v>0</v>
      </c>
      <c r="G949" s="242">
        <v>0</v>
      </c>
      <c r="H949" s="243">
        <v>0</v>
      </c>
      <c r="I949" s="230">
        <v>0</v>
      </c>
      <c r="J949" s="230">
        <v>0</v>
      </c>
      <c r="K949" s="242">
        <v>0</v>
      </c>
      <c r="L949" s="243">
        <v>0</v>
      </c>
      <c r="M949" s="230">
        <v>0</v>
      </c>
      <c r="N949" s="230">
        <v>0</v>
      </c>
      <c r="O949" s="242">
        <v>0</v>
      </c>
      <c r="P949" s="243">
        <v>0</v>
      </c>
      <c r="Q949" s="230">
        <v>0</v>
      </c>
      <c r="R949" s="230">
        <v>0</v>
      </c>
      <c r="S949" s="242">
        <v>0</v>
      </c>
      <c r="T949" s="243">
        <v>0</v>
      </c>
      <c r="U949" s="230">
        <v>0</v>
      </c>
      <c r="V949" s="230">
        <v>0</v>
      </c>
      <c r="W949" s="242">
        <v>0</v>
      </c>
      <c r="X949" s="243">
        <v>0</v>
      </c>
      <c r="Y949" s="230">
        <v>0</v>
      </c>
      <c r="Z949" s="230">
        <v>0</v>
      </c>
      <c r="AA949" s="230">
        <v>0</v>
      </c>
      <c r="AB949" s="243">
        <f t="shared" si="68"/>
        <v>0</v>
      </c>
      <c r="AC949" s="230">
        <f t="shared" si="68"/>
        <v>0</v>
      </c>
      <c r="AD949" s="230">
        <f t="shared" si="68"/>
        <v>0</v>
      </c>
      <c r="AE949" s="230">
        <f t="shared" si="67"/>
        <v>0</v>
      </c>
      <c r="AF949" s="237">
        <f t="shared" si="69"/>
        <v>1</v>
      </c>
    </row>
    <row r="950" spans="2:32" hidden="1" outlineLevel="1" x14ac:dyDescent="0.25">
      <c r="B950" s="233" t="s">
        <v>1290</v>
      </c>
      <c r="C950" s="237">
        <v>1</v>
      </c>
      <c r="D950" s="230">
        <v>0</v>
      </c>
      <c r="E950" s="230">
        <v>0</v>
      </c>
      <c r="F950" s="230">
        <v>0</v>
      </c>
      <c r="G950" s="242">
        <v>0</v>
      </c>
      <c r="H950" s="243">
        <v>0</v>
      </c>
      <c r="I950" s="230">
        <v>0</v>
      </c>
      <c r="J950" s="230">
        <v>0</v>
      </c>
      <c r="K950" s="242">
        <v>0</v>
      </c>
      <c r="L950" s="243">
        <v>0</v>
      </c>
      <c r="M950" s="230">
        <v>0</v>
      </c>
      <c r="N950" s="230">
        <v>0</v>
      </c>
      <c r="O950" s="242">
        <v>0</v>
      </c>
      <c r="P950" s="243">
        <v>0</v>
      </c>
      <c r="Q950" s="230">
        <v>0</v>
      </c>
      <c r="R950" s="230">
        <v>0</v>
      </c>
      <c r="S950" s="242">
        <v>0</v>
      </c>
      <c r="T950" s="243">
        <v>0</v>
      </c>
      <c r="U950" s="230">
        <v>0</v>
      </c>
      <c r="V950" s="230">
        <v>0</v>
      </c>
      <c r="W950" s="242">
        <v>0</v>
      </c>
      <c r="X950" s="243">
        <v>0</v>
      </c>
      <c r="Y950" s="230">
        <v>0</v>
      </c>
      <c r="Z950" s="230">
        <v>0</v>
      </c>
      <c r="AA950" s="230">
        <v>0</v>
      </c>
      <c r="AB950" s="243">
        <f t="shared" si="68"/>
        <v>0</v>
      </c>
      <c r="AC950" s="230">
        <f t="shared" si="68"/>
        <v>0</v>
      </c>
      <c r="AD950" s="230">
        <f t="shared" si="68"/>
        <v>0</v>
      </c>
      <c r="AE950" s="230">
        <f t="shared" si="67"/>
        <v>0</v>
      </c>
      <c r="AF950" s="237">
        <f t="shared" si="69"/>
        <v>1</v>
      </c>
    </row>
    <row r="951" spans="2:32" hidden="1" outlineLevel="1" x14ac:dyDescent="0.25">
      <c r="B951" s="232" t="s">
        <v>1291</v>
      </c>
      <c r="C951" s="237">
        <v>1</v>
      </c>
      <c r="D951" s="230">
        <v>0</v>
      </c>
      <c r="E951" s="230">
        <v>0</v>
      </c>
      <c r="F951" s="230">
        <v>0</v>
      </c>
      <c r="G951" s="242">
        <v>0</v>
      </c>
      <c r="H951" s="243">
        <v>0</v>
      </c>
      <c r="I951" s="230">
        <v>0</v>
      </c>
      <c r="J951" s="230">
        <v>0</v>
      </c>
      <c r="K951" s="242">
        <v>0</v>
      </c>
      <c r="L951" s="243">
        <v>0</v>
      </c>
      <c r="M951" s="230">
        <v>0</v>
      </c>
      <c r="N951" s="230">
        <v>0</v>
      </c>
      <c r="O951" s="242">
        <v>0</v>
      </c>
      <c r="P951" s="243">
        <v>0</v>
      </c>
      <c r="Q951" s="230">
        <v>0</v>
      </c>
      <c r="R951" s="230">
        <v>0</v>
      </c>
      <c r="S951" s="242">
        <v>0</v>
      </c>
      <c r="T951" s="243">
        <v>0</v>
      </c>
      <c r="U951" s="230">
        <v>0</v>
      </c>
      <c r="V951" s="230">
        <v>0</v>
      </c>
      <c r="W951" s="242">
        <v>0</v>
      </c>
      <c r="X951" s="243">
        <v>0</v>
      </c>
      <c r="Y951" s="230">
        <v>0</v>
      </c>
      <c r="Z951" s="230">
        <v>0</v>
      </c>
      <c r="AA951" s="230">
        <v>0</v>
      </c>
      <c r="AB951" s="243">
        <f t="shared" si="68"/>
        <v>0</v>
      </c>
      <c r="AC951" s="230">
        <f t="shared" si="68"/>
        <v>0</v>
      </c>
      <c r="AD951" s="230">
        <f t="shared" si="68"/>
        <v>0</v>
      </c>
      <c r="AE951" s="230">
        <f t="shared" si="67"/>
        <v>0</v>
      </c>
      <c r="AF951" s="237">
        <f t="shared" si="69"/>
        <v>1</v>
      </c>
    </row>
    <row r="952" spans="2:32" hidden="1" outlineLevel="1" x14ac:dyDescent="0.25">
      <c r="B952" s="232" t="s">
        <v>1292</v>
      </c>
      <c r="C952" s="237">
        <v>1</v>
      </c>
      <c r="D952" s="230">
        <v>0</v>
      </c>
      <c r="E952" s="230">
        <v>0</v>
      </c>
      <c r="F952" s="230">
        <v>0</v>
      </c>
      <c r="G952" s="242">
        <v>0</v>
      </c>
      <c r="H952" s="243">
        <v>0</v>
      </c>
      <c r="I952" s="230">
        <v>0</v>
      </c>
      <c r="J952" s="230">
        <v>0</v>
      </c>
      <c r="K952" s="242">
        <v>0</v>
      </c>
      <c r="L952" s="243">
        <v>0</v>
      </c>
      <c r="M952" s="230">
        <v>0</v>
      </c>
      <c r="N952" s="230">
        <v>0</v>
      </c>
      <c r="O952" s="242">
        <v>0</v>
      </c>
      <c r="P952" s="243">
        <v>0</v>
      </c>
      <c r="Q952" s="230">
        <v>0</v>
      </c>
      <c r="R952" s="230">
        <v>0</v>
      </c>
      <c r="S952" s="242">
        <v>0</v>
      </c>
      <c r="T952" s="243">
        <v>0</v>
      </c>
      <c r="U952" s="230">
        <v>0</v>
      </c>
      <c r="V952" s="230">
        <v>0</v>
      </c>
      <c r="W952" s="242">
        <v>0</v>
      </c>
      <c r="X952" s="243">
        <v>0</v>
      </c>
      <c r="Y952" s="230">
        <v>0</v>
      </c>
      <c r="Z952" s="230">
        <v>0</v>
      </c>
      <c r="AA952" s="230">
        <v>0</v>
      </c>
      <c r="AB952" s="243">
        <f t="shared" si="68"/>
        <v>0</v>
      </c>
      <c r="AC952" s="230">
        <f t="shared" si="68"/>
        <v>0</v>
      </c>
      <c r="AD952" s="230">
        <f t="shared" si="68"/>
        <v>0</v>
      </c>
      <c r="AE952" s="230">
        <f t="shared" si="67"/>
        <v>0</v>
      </c>
      <c r="AF952" s="237">
        <f t="shared" si="69"/>
        <v>1</v>
      </c>
    </row>
    <row r="953" spans="2:32" hidden="1" outlineLevel="1" x14ac:dyDescent="0.25">
      <c r="B953" s="232" t="s">
        <v>1293</v>
      </c>
      <c r="C953" s="237">
        <v>1</v>
      </c>
      <c r="D953" s="230">
        <v>0</v>
      </c>
      <c r="E953" s="230">
        <v>0</v>
      </c>
      <c r="F953" s="230">
        <v>0</v>
      </c>
      <c r="G953" s="242">
        <v>0</v>
      </c>
      <c r="H953" s="243">
        <v>0</v>
      </c>
      <c r="I953" s="230">
        <v>0</v>
      </c>
      <c r="J953" s="230">
        <v>0</v>
      </c>
      <c r="K953" s="242">
        <v>0</v>
      </c>
      <c r="L953" s="243">
        <v>0</v>
      </c>
      <c r="M953" s="230">
        <v>0</v>
      </c>
      <c r="N953" s="230">
        <v>0</v>
      </c>
      <c r="O953" s="242">
        <v>0</v>
      </c>
      <c r="P953" s="243">
        <v>0</v>
      </c>
      <c r="Q953" s="230">
        <v>0</v>
      </c>
      <c r="R953" s="230">
        <v>0</v>
      </c>
      <c r="S953" s="242">
        <v>0</v>
      </c>
      <c r="T953" s="243">
        <v>0</v>
      </c>
      <c r="U953" s="230">
        <v>0</v>
      </c>
      <c r="V953" s="230">
        <v>0</v>
      </c>
      <c r="W953" s="242">
        <v>0</v>
      </c>
      <c r="X953" s="243">
        <v>0</v>
      </c>
      <c r="Y953" s="230">
        <v>0</v>
      </c>
      <c r="Z953" s="230">
        <v>0</v>
      </c>
      <c r="AA953" s="230">
        <v>0</v>
      </c>
      <c r="AB953" s="243">
        <f t="shared" si="68"/>
        <v>0</v>
      </c>
      <c r="AC953" s="230">
        <f t="shared" si="68"/>
        <v>0</v>
      </c>
      <c r="AD953" s="230">
        <f t="shared" si="68"/>
        <v>0</v>
      </c>
      <c r="AE953" s="230">
        <f t="shared" si="67"/>
        <v>0</v>
      </c>
      <c r="AF953" s="237">
        <f t="shared" si="69"/>
        <v>1</v>
      </c>
    </row>
    <row r="954" spans="2:32" hidden="1" outlineLevel="1" x14ac:dyDescent="0.25">
      <c r="B954" s="232" t="s">
        <v>1294</v>
      </c>
      <c r="C954" s="237">
        <v>1</v>
      </c>
      <c r="D954" s="230">
        <v>0</v>
      </c>
      <c r="E954" s="230">
        <v>0</v>
      </c>
      <c r="F954" s="230">
        <v>0</v>
      </c>
      <c r="G954" s="242">
        <v>0</v>
      </c>
      <c r="H954" s="243">
        <v>0</v>
      </c>
      <c r="I954" s="230">
        <v>0</v>
      </c>
      <c r="J954" s="230">
        <v>0</v>
      </c>
      <c r="K954" s="242">
        <v>0</v>
      </c>
      <c r="L954" s="243">
        <v>0</v>
      </c>
      <c r="M954" s="230">
        <v>0</v>
      </c>
      <c r="N954" s="230">
        <v>0</v>
      </c>
      <c r="O954" s="242">
        <v>0</v>
      </c>
      <c r="P954" s="243">
        <v>0</v>
      </c>
      <c r="Q954" s="230">
        <v>0</v>
      </c>
      <c r="R954" s="230">
        <v>0</v>
      </c>
      <c r="S954" s="242">
        <v>0</v>
      </c>
      <c r="T954" s="243">
        <v>0</v>
      </c>
      <c r="U954" s="230">
        <v>0</v>
      </c>
      <c r="V954" s="230">
        <v>0</v>
      </c>
      <c r="W954" s="242">
        <v>0</v>
      </c>
      <c r="X954" s="243">
        <v>0</v>
      </c>
      <c r="Y954" s="230">
        <v>0</v>
      </c>
      <c r="Z954" s="230">
        <v>0</v>
      </c>
      <c r="AA954" s="230">
        <v>0</v>
      </c>
      <c r="AB954" s="243">
        <f t="shared" si="68"/>
        <v>0</v>
      </c>
      <c r="AC954" s="230">
        <f t="shared" si="68"/>
        <v>0</v>
      </c>
      <c r="AD954" s="230">
        <f t="shared" si="68"/>
        <v>0</v>
      </c>
      <c r="AE954" s="230">
        <f t="shared" si="67"/>
        <v>0</v>
      </c>
      <c r="AF954" s="237">
        <f t="shared" si="69"/>
        <v>1</v>
      </c>
    </row>
    <row r="955" spans="2:32" hidden="1" outlineLevel="1" x14ac:dyDescent="0.25">
      <c r="B955" s="232" t="s">
        <v>1295</v>
      </c>
      <c r="C955" s="237">
        <v>1</v>
      </c>
      <c r="D955" s="230">
        <v>0</v>
      </c>
      <c r="E955" s="230">
        <v>0</v>
      </c>
      <c r="F955" s="230">
        <v>0</v>
      </c>
      <c r="G955" s="242">
        <v>0</v>
      </c>
      <c r="H955" s="243">
        <v>0</v>
      </c>
      <c r="I955" s="230">
        <v>0</v>
      </c>
      <c r="J955" s="230">
        <v>0</v>
      </c>
      <c r="K955" s="242">
        <v>0</v>
      </c>
      <c r="L955" s="243">
        <v>0</v>
      </c>
      <c r="M955" s="230">
        <v>0</v>
      </c>
      <c r="N955" s="230">
        <v>0</v>
      </c>
      <c r="O955" s="242">
        <v>0</v>
      </c>
      <c r="P955" s="243">
        <v>0</v>
      </c>
      <c r="Q955" s="230">
        <v>0</v>
      </c>
      <c r="R955" s="230">
        <v>0</v>
      </c>
      <c r="S955" s="242">
        <v>0</v>
      </c>
      <c r="T955" s="243">
        <v>0</v>
      </c>
      <c r="U955" s="230">
        <v>0</v>
      </c>
      <c r="V955" s="230">
        <v>0</v>
      </c>
      <c r="W955" s="242">
        <v>0</v>
      </c>
      <c r="X955" s="243">
        <v>0</v>
      </c>
      <c r="Y955" s="230">
        <v>0</v>
      </c>
      <c r="Z955" s="230">
        <v>0</v>
      </c>
      <c r="AA955" s="230">
        <v>0</v>
      </c>
      <c r="AB955" s="243">
        <f t="shared" si="68"/>
        <v>0</v>
      </c>
      <c r="AC955" s="230">
        <f t="shared" si="68"/>
        <v>0</v>
      </c>
      <c r="AD955" s="230">
        <f t="shared" si="68"/>
        <v>0</v>
      </c>
      <c r="AE955" s="230">
        <f t="shared" si="67"/>
        <v>0</v>
      </c>
      <c r="AF955" s="237">
        <f t="shared" si="69"/>
        <v>1</v>
      </c>
    </row>
    <row r="956" spans="2:32" hidden="1" outlineLevel="1" x14ac:dyDescent="0.25">
      <c r="B956" s="232" t="s">
        <v>1296</v>
      </c>
      <c r="C956" s="237">
        <v>1</v>
      </c>
      <c r="D956" s="230">
        <v>0</v>
      </c>
      <c r="E956" s="230">
        <v>0</v>
      </c>
      <c r="F956" s="230">
        <v>0</v>
      </c>
      <c r="G956" s="242">
        <v>0</v>
      </c>
      <c r="H956" s="243">
        <v>0</v>
      </c>
      <c r="I956" s="230">
        <v>0</v>
      </c>
      <c r="J956" s="230">
        <v>0</v>
      </c>
      <c r="K956" s="242">
        <v>0</v>
      </c>
      <c r="L956" s="243">
        <v>0</v>
      </c>
      <c r="M956" s="230">
        <v>0</v>
      </c>
      <c r="N956" s="230">
        <v>0</v>
      </c>
      <c r="O956" s="242">
        <v>0</v>
      </c>
      <c r="P956" s="243">
        <v>0</v>
      </c>
      <c r="Q956" s="230">
        <v>0</v>
      </c>
      <c r="R956" s="230">
        <v>0</v>
      </c>
      <c r="S956" s="242">
        <v>0</v>
      </c>
      <c r="T956" s="243">
        <v>0</v>
      </c>
      <c r="U956" s="230">
        <v>0</v>
      </c>
      <c r="V956" s="230">
        <v>0</v>
      </c>
      <c r="W956" s="242">
        <v>0</v>
      </c>
      <c r="X956" s="243">
        <v>0</v>
      </c>
      <c r="Y956" s="230">
        <v>0</v>
      </c>
      <c r="Z956" s="230">
        <v>0</v>
      </c>
      <c r="AA956" s="230">
        <v>0</v>
      </c>
      <c r="AB956" s="243">
        <f t="shared" si="68"/>
        <v>0</v>
      </c>
      <c r="AC956" s="230">
        <f t="shared" si="68"/>
        <v>0</v>
      </c>
      <c r="AD956" s="230">
        <f t="shared" si="68"/>
        <v>0</v>
      </c>
      <c r="AE956" s="230">
        <f t="shared" si="67"/>
        <v>0</v>
      </c>
      <c r="AF956" s="237">
        <f t="shared" si="69"/>
        <v>1</v>
      </c>
    </row>
    <row r="957" spans="2:32" hidden="1" outlineLevel="1" x14ac:dyDescent="0.25">
      <c r="B957" s="232" t="s">
        <v>1297</v>
      </c>
      <c r="C957" s="237">
        <v>1</v>
      </c>
      <c r="D957" s="230">
        <v>0</v>
      </c>
      <c r="E957" s="230">
        <v>0</v>
      </c>
      <c r="F957" s="230">
        <v>0</v>
      </c>
      <c r="G957" s="242">
        <v>0</v>
      </c>
      <c r="H957" s="243">
        <v>0</v>
      </c>
      <c r="I957" s="230">
        <v>0</v>
      </c>
      <c r="J957" s="230">
        <v>0</v>
      </c>
      <c r="K957" s="242">
        <v>0</v>
      </c>
      <c r="L957" s="243">
        <v>0</v>
      </c>
      <c r="M957" s="230">
        <v>0</v>
      </c>
      <c r="N957" s="230">
        <v>0</v>
      </c>
      <c r="O957" s="242">
        <v>0</v>
      </c>
      <c r="P957" s="243">
        <v>0</v>
      </c>
      <c r="Q957" s="230">
        <v>0</v>
      </c>
      <c r="R957" s="230">
        <v>0</v>
      </c>
      <c r="S957" s="242">
        <v>0</v>
      </c>
      <c r="T957" s="243">
        <v>0</v>
      </c>
      <c r="U957" s="230">
        <v>0</v>
      </c>
      <c r="V957" s="230">
        <v>0</v>
      </c>
      <c r="W957" s="242">
        <v>0</v>
      </c>
      <c r="X957" s="243">
        <v>0</v>
      </c>
      <c r="Y957" s="230">
        <v>0</v>
      </c>
      <c r="Z957" s="230">
        <v>0</v>
      </c>
      <c r="AA957" s="230">
        <v>0</v>
      </c>
      <c r="AB957" s="243">
        <f t="shared" si="68"/>
        <v>0</v>
      </c>
      <c r="AC957" s="230">
        <f t="shared" si="68"/>
        <v>0</v>
      </c>
      <c r="AD957" s="230">
        <f t="shared" si="68"/>
        <v>0</v>
      </c>
      <c r="AE957" s="230">
        <f t="shared" si="67"/>
        <v>0</v>
      </c>
      <c r="AF957" s="237">
        <f t="shared" si="69"/>
        <v>1</v>
      </c>
    </row>
    <row r="958" spans="2:32" hidden="1" outlineLevel="1" x14ac:dyDescent="0.25">
      <c r="B958" s="232" t="s">
        <v>1298</v>
      </c>
      <c r="C958" s="237">
        <v>1</v>
      </c>
      <c r="D958" s="230">
        <v>0</v>
      </c>
      <c r="E958" s="230">
        <v>0</v>
      </c>
      <c r="F958" s="230">
        <v>0</v>
      </c>
      <c r="G958" s="242">
        <v>0</v>
      </c>
      <c r="H958" s="243">
        <v>0</v>
      </c>
      <c r="I958" s="230">
        <v>0</v>
      </c>
      <c r="J958" s="230">
        <v>0</v>
      </c>
      <c r="K958" s="242">
        <v>0</v>
      </c>
      <c r="L958" s="243">
        <v>0</v>
      </c>
      <c r="M958" s="230">
        <v>0</v>
      </c>
      <c r="N958" s="230">
        <v>0</v>
      </c>
      <c r="O958" s="242">
        <v>0</v>
      </c>
      <c r="P958" s="243">
        <v>0</v>
      </c>
      <c r="Q958" s="230">
        <v>0</v>
      </c>
      <c r="R958" s="230">
        <v>0</v>
      </c>
      <c r="S958" s="242">
        <v>0</v>
      </c>
      <c r="T958" s="243">
        <v>0</v>
      </c>
      <c r="U958" s="230">
        <v>0</v>
      </c>
      <c r="V958" s="230">
        <v>0</v>
      </c>
      <c r="W958" s="242">
        <v>0</v>
      </c>
      <c r="X958" s="243">
        <v>0</v>
      </c>
      <c r="Y958" s="230">
        <v>0</v>
      </c>
      <c r="Z958" s="230">
        <v>0</v>
      </c>
      <c r="AA958" s="230">
        <v>0</v>
      </c>
      <c r="AB958" s="243">
        <f t="shared" si="68"/>
        <v>0</v>
      </c>
      <c r="AC958" s="230">
        <f t="shared" si="68"/>
        <v>0</v>
      </c>
      <c r="AD958" s="230">
        <f t="shared" si="68"/>
        <v>0</v>
      </c>
      <c r="AE958" s="230">
        <f t="shared" si="67"/>
        <v>0</v>
      </c>
      <c r="AF958" s="237">
        <f t="shared" si="69"/>
        <v>1</v>
      </c>
    </row>
    <row r="959" spans="2:32" hidden="1" outlineLevel="1" x14ac:dyDescent="0.25">
      <c r="B959" s="232" t="s">
        <v>1299</v>
      </c>
      <c r="C959" s="237">
        <v>1</v>
      </c>
      <c r="D959" s="230">
        <v>0</v>
      </c>
      <c r="E959" s="230">
        <v>0</v>
      </c>
      <c r="F959" s="230">
        <v>0</v>
      </c>
      <c r="G959" s="242">
        <v>0</v>
      </c>
      <c r="H959" s="243">
        <v>0</v>
      </c>
      <c r="I959" s="230">
        <v>0</v>
      </c>
      <c r="J959" s="230">
        <v>0</v>
      </c>
      <c r="K959" s="242">
        <v>0</v>
      </c>
      <c r="L959" s="243">
        <v>0</v>
      </c>
      <c r="M959" s="230">
        <v>0</v>
      </c>
      <c r="N959" s="230">
        <v>0</v>
      </c>
      <c r="O959" s="242">
        <v>0</v>
      </c>
      <c r="P959" s="243">
        <v>0</v>
      </c>
      <c r="Q959" s="230">
        <v>0</v>
      </c>
      <c r="R959" s="230">
        <v>0</v>
      </c>
      <c r="S959" s="242">
        <v>0</v>
      </c>
      <c r="T959" s="243">
        <v>0</v>
      </c>
      <c r="U959" s="230">
        <v>0</v>
      </c>
      <c r="V959" s="230">
        <v>0</v>
      </c>
      <c r="W959" s="242">
        <v>0</v>
      </c>
      <c r="X959" s="243">
        <v>0</v>
      </c>
      <c r="Y959" s="230">
        <v>0</v>
      </c>
      <c r="Z959" s="230">
        <v>0</v>
      </c>
      <c r="AA959" s="230">
        <v>0</v>
      </c>
      <c r="AB959" s="243">
        <f t="shared" si="68"/>
        <v>0</v>
      </c>
      <c r="AC959" s="230">
        <f t="shared" si="68"/>
        <v>0</v>
      </c>
      <c r="AD959" s="230">
        <f t="shared" si="68"/>
        <v>0</v>
      </c>
      <c r="AE959" s="230">
        <f t="shared" si="67"/>
        <v>0</v>
      </c>
      <c r="AF959" s="237">
        <f t="shared" si="69"/>
        <v>1</v>
      </c>
    </row>
    <row r="960" spans="2:32" hidden="1" outlineLevel="1" x14ac:dyDescent="0.25">
      <c r="B960" s="232" t="s">
        <v>1300</v>
      </c>
      <c r="C960" s="237">
        <v>1</v>
      </c>
      <c r="D960" s="230">
        <v>0</v>
      </c>
      <c r="E960" s="230">
        <v>0</v>
      </c>
      <c r="F960" s="230">
        <v>0</v>
      </c>
      <c r="G960" s="242">
        <v>0</v>
      </c>
      <c r="H960" s="243">
        <v>0</v>
      </c>
      <c r="I960" s="230">
        <v>0</v>
      </c>
      <c r="J960" s="230">
        <v>0</v>
      </c>
      <c r="K960" s="242">
        <v>0</v>
      </c>
      <c r="L960" s="243">
        <v>0</v>
      </c>
      <c r="M960" s="230">
        <v>0</v>
      </c>
      <c r="N960" s="230">
        <v>0</v>
      </c>
      <c r="O960" s="242">
        <v>0</v>
      </c>
      <c r="P960" s="243">
        <v>0</v>
      </c>
      <c r="Q960" s="230">
        <v>0</v>
      </c>
      <c r="R960" s="230">
        <v>0</v>
      </c>
      <c r="S960" s="242">
        <v>0</v>
      </c>
      <c r="T960" s="243">
        <v>0</v>
      </c>
      <c r="U960" s="230">
        <v>0</v>
      </c>
      <c r="V960" s="230">
        <v>0</v>
      </c>
      <c r="W960" s="242">
        <v>0</v>
      </c>
      <c r="X960" s="243">
        <v>0</v>
      </c>
      <c r="Y960" s="230">
        <v>0</v>
      </c>
      <c r="Z960" s="230">
        <v>0</v>
      </c>
      <c r="AA960" s="230">
        <v>0</v>
      </c>
      <c r="AB960" s="243">
        <f t="shared" si="68"/>
        <v>0</v>
      </c>
      <c r="AC960" s="230">
        <f t="shared" si="68"/>
        <v>0</v>
      </c>
      <c r="AD960" s="230">
        <f t="shared" si="68"/>
        <v>0</v>
      </c>
      <c r="AE960" s="230">
        <f t="shared" si="67"/>
        <v>0</v>
      </c>
      <c r="AF960" s="237">
        <f t="shared" si="69"/>
        <v>1</v>
      </c>
    </row>
    <row r="961" spans="2:32" collapsed="1" x14ac:dyDescent="0.25">
      <c r="B961" s="236" t="s">
        <v>351</v>
      </c>
      <c r="C961" s="237">
        <f t="shared" ref="C961:AA961" si="73">SUM(C962:C967)</f>
        <v>6</v>
      </c>
      <c r="D961" s="230">
        <f t="shared" si="73"/>
        <v>0</v>
      </c>
      <c r="E961" s="230">
        <f t="shared" si="73"/>
        <v>0</v>
      </c>
      <c r="F961" s="230">
        <f t="shared" si="73"/>
        <v>0</v>
      </c>
      <c r="G961" s="242">
        <f t="shared" si="73"/>
        <v>0</v>
      </c>
      <c r="H961" s="243">
        <f t="shared" si="73"/>
        <v>0</v>
      </c>
      <c r="I961" s="230">
        <f t="shared" si="73"/>
        <v>0</v>
      </c>
      <c r="J961" s="230">
        <f t="shared" si="73"/>
        <v>0</v>
      </c>
      <c r="K961" s="242">
        <f t="shared" si="73"/>
        <v>0</v>
      </c>
      <c r="L961" s="243">
        <f t="shared" si="73"/>
        <v>0</v>
      </c>
      <c r="M961" s="230">
        <f t="shared" si="73"/>
        <v>0</v>
      </c>
      <c r="N961" s="230">
        <f t="shared" si="73"/>
        <v>0</v>
      </c>
      <c r="O961" s="242">
        <f t="shared" si="73"/>
        <v>0</v>
      </c>
      <c r="P961" s="243">
        <f t="shared" si="73"/>
        <v>0</v>
      </c>
      <c r="Q961" s="230">
        <f t="shared" si="73"/>
        <v>0</v>
      </c>
      <c r="R961" s="230">
        <f t="shared" si="73"/>
        <v>0</v>
      </c>
      <c r="S961" s="242">
        <f t="shared" si="73"/>
        <v>0</v>
      </c>
      <c r="T961" s="243">
        <f t="shared" si="73"/>
        <v>0</v>
      </c>
      <c r="U961" s="230">
        <f t="shared" si="73"/>
        <v>0</v>
      </c>
      <c r="V961" s="230">
        <f t="shared" si="73"/>
        <v>0</v>
      </c>
      <c r="W961" s="242">
        <f t="shared" si="73"/>
        <v>0</v>
      </c>
      <c r="X961" s="243">
        <f t="shared" si="73"/>
        <v>0</v>
      </c>
      <c r="Y961" s="230">
        <f t="shared" si="73"/>
        <v>0</v>
      </c>
      <c r="Z961" s="230">
        <f t="shared" si="73"/>
        <v>0</v>
      </c>
      <c r="AA961" s="230">
        <f t="shared" si="73"/>
        <v>0</v>
      </c>
      <c r="AB961" s="243">
        <f t="shared" si="68"/>
        <v>0</v>
      </c>
      <c r="AC961" s="230">
        <f t="shared" si="68"/>
        <v>0</v>
      </c>
      <c r="AD961" s="230">
        <f t="shared" si="68"/>
        <v>0</v>
      </c>
      <c r="AE961" s="230">
        <f t="shared" si="67"/>
        <v>0</v>
      </c>
      <c r="AF961" s="237">
        <f t="shared" si="69"/>
        <v>6</v>
      </c>
    </row>
    <row r="962" spans="2:32" hidden="1" outlineLevel="1" x14ac:dyDescent="0.25">
      <c r="B962" s="232" t="s">
        <v>1301</v>
      </c>
      <c r="C962" s="231">
        <v>1</v>
      </c>
      <c r="D962" s="230">
        <v>0</v>
      </c>
      <c r="E962" s="230">
        <v>0</v>
      </c>
      <c r="F962" s="230">
        <v>0</v>
      </c>
      <c r="G962" s="242">
        <v>0</v>
      </c>
      <c r="H962" s="243">
        <v>0</v>
      </c>
      <c r="I962" s="230">
        <v>0</v>
      </c>
      <c r="J962" s="230">
        <v>0</v>
      </c>
      <c r="K962" s="242">
        <v>0</v>
      </c>
      <c r="L962" s="243">
        <v>0</v>
      </c>
      <c r="M962" s="230">
        <v>0</v>
      </c>
      <c r="N962" s="230">
        <v>0</v>
      </c>
      <c r="O962" s="242">
        <v>0</v>
      </c>
      <c r="P962" s="243">
        <v>0</v>
      </c>
      <c r="Q962" s="230">
        <v>0</v>
      </c>
      <c r="R962" s="230">
        <v>0</v>
      </c>
      <c r="S962" s="242">
        <v>0</v>
      </c>
      <c r="T962" s="243">
        <v>0</v>
      </c>
      <c r="U962" s="230">
        <v>0</v>
      </c>
      <c r="V962" s="230">
        <v>0</v>
      </c>
      <c r="W962" s="242">
        <v>0</v>
      </c>
      <c r="X962" s="243">
        <v>0</v>
      </c>
      <c r="Y962" s="230">
        <v>0</v>
      </c>
      <c r="Z962" s="230">
        <v>0</v>
      </c>
      <c r="AA962" s="230">
        <v>0</v>
      </c>
      <c r="AB962" s="243">
        <f t="shared" si="68"/>
        <v>0</v>
      </c>
      <c r="AC962" s="230">
        <f t="shared" si="68"/>
        <v>0</v>
      </c>
      <c r="AD962" s="230">
        <f t="shared" si="68"/>
        <v>0</v>
      </c>
      <c r="AE962" s="230">
        <f t="shared" si="67"/>
        <v>0</v>
      </c>
      <c r="AF962" s="231">
        <f t="shared" si="69"/>
        <v>1</v>
      </c>
    </row>
    <row r="963" spans="2:32" hidden="1" outlineLevel="1" x14ac:dyDescent="0.25">
      <c r="B963" s="232" t="s">
        <v>1302</v>
      </c>
      <c r="C963" s="231">
        <v>1</v>
      </c>
      <c r="D963" s="230">
        <v>0</v>
      </c>
      <c r="E963" s="230">
        <v>0</v>
      </c>
      <c r="F963" s="230">
        <v>0</v>
      </c>
      <c r="G963" s="242">
        <v>0</v>
      </c>
      <c r="H963" s="243">
        <v>0</v>
      </c>
      <c r="I963" s="230">
        <v>0</v>
      </c>
      <c r="J963" s="230">
        <v>0</v>
      </c>
      <c r="K963" s="242">
        <v>0</v>
      </c>
      <c r="L963" s="243">
        <v>0</v>
      </c>
      <c r="M963" s="230">
        <v>0</v>
      </c>
      <c r="N963" s="230">
        <v>0</v>
      </c>
      <c r="O963" s="242">
        <v>0</v>
      </c>
      <c r="P963" s="243">
        <v>0</v>
      </c>
      <c r="Q963" s="230">
        <v>0</v>
      </c>
      <c r="R963" s="230">
        <v>0</v>
      </c>
      <c r="S963" s="242">
        <v>0</v>
      </c>
      <c r="T963" s="243">
        <v>0</v>
      </c>
      <c r="U963" s="230">
        <v>0</v>
      </c>
      <c r="V963" s="230">
        <v>0</v>
      </c>
      <c r="W963" s="242">
        <v>0</v>
      </c>
      <c r="X963" s="243">
        <v>0</v>
      </c>
      <c r="Y963" s="230">
        <v>0</v>
      </c>
      <c r="Z963" s="230">
        <v>0</v>
      </c>
      <c r="AA963" s="230">
        <v>0</v>
      </c>
      <c r="AB963" s="243">
        <f t="shared" si="68"/>
        <v>0</v>
      </c>
      <c r="AC963" s="230">
        <f t="shared" si="68"/>
        <v>0</v>
      </c>
      <c r="AD963" s="230">
        <f t="shared" si="68"/>
        <v>0</v>
      </c>
      <c r="AE963" s="230">
        <f t="shared" si="67"/>
        <v>0</v>
      </c>
      <c r="AF963" s="231">
        <f t="shared" si="69"/>
        <v>1</v>
      </c>
    </row>
    <row r="964" spans="2:32" hidden="1" outlineLevel="1" x14ac:dyDescent="0.25">
      <c r="B964" s="232" t="s">
        <v>1303</v>
      </c>
      <c r="C964" s="231">
        <v>1</v>
      </c>
      <c r="D964" s="230">
        <v>0</v>
      </c>
      <c r="E964" s="230">
        <v>0</v>
      </c>
      <c r="F964" s="230">
        <v>0</v>
      </c>
      <c r="G964" s="242">
        <v>0</v>
      </c>
      <c r="H964" s="243">
        <v>0</v>
      </c>
      <c r="I964" s="230">
        <v>0</v>
      </c>
      <c r="J964" s="230">
        <v>0</v>
      </c>
      <c r="K964" s="242">
        <v>0</v>
      </c>
      <c r="L964" s="243">
        <v>0</v>
      </c>
      <c r="M964" s="230">
        <v>0</v>
      </c>
      <c r="N964" s="230">
        <v>0</v>
      </c>
      <c r="O964" s="242">
        <v>0</v>
      </c>
      <c r="P964" s="243">
        <v>0</v>
      </c>
      <c r="Q964" s="230">
        <v>0</v>
      </c>
      <c r="R964" s="230">
        <v>0</v>
      </c>
      <c r="S964" s="242">
        <v>0</v>
      </c>
      <c r="T964" s="243">
        <v>0</v>
      </c>
      <c r="U964" s="230">
        <v>0</v>
      </c>
      <c r="V964" s="230">
        <v>0</v>
      </c>
      <c r="W964" s="242">
        <v>0</v>
      </c>
      <c r="X964" s="243">
        <v>0</v>
      </c>
      <c r="Y964" s="230">
        <v>0</v>
      </c>
      <c r="Z964" s="230">
        <v>0</v>
      </c>
      <c r="AA964" s="230">
        <v>0</v>
      </c>
      <c r="AB964" s="243">
        <f t="shared" si="68"/>
        <v>0</v>
      </c>
      <c r="AC964" s="230">
        <f t="shared" si="68"/>
        <v>0</v>
      </c>
      <c r="AD964" s="230">
        <f t="shared" si="68"/>
        <v>0</v>
      </c>
      <c r="AE964" s="230">
        <f t="shared" si="67"/>
        <v>0</v>
      </c>
      <c r="AF964" s="231">
        <f t="shared" si="69"/>
        <v>1</v>
      </c>
    </row>
    <row r="965" spans="2:32" hidden="1" outlineLevel="1" x14ac:dyDescent="0.25">
      <c r="B965" s="232" t="s">
        <v>1304</v>
      </c>
      <c r="C965" s="231">
        <v>1</v>
      </c>
      <c r="D965" s="230">
        <v>0</v>
      </c>
      <c r="E965" s="230">
        <v>0</v>
      </c>
      <c r="F965" s="230">
        <v>0</v>
      </c>
      <c r="G965" s="242">
        <v>0</v>
      </c>
      <c r="H965" s="243">
        <v>0</v>
      </c>
      <c r="I965" s="230">
        <v>0</v>
      </c>
      <c r="J965" s="230">
        <v>0</v>
      </c>
      <c r="K965" s="242">
        <v>0</v>
      </c>
      <c r="L965" s="243">
        <v>0</v>
      </c>
      <c r="M965" s="230">
        <v>0</v>
      </c>
      <c r="N965" s="230">
        <v>0</v>
      </c>
      <c r="O965" s="242">
        <v>0</v>
      </c>
      <c r="P965" s="243">
        <v>0</v>
      </c>
      <c r="Q965" s="230">
        <v>0</v>
      </c>
      <c r="R965" s="230">
        <v>0</v>
      </c>
      <c r="S965" s="242">
        <v>0</v>
      </c>
      <c r="T965" s="243">
        <v>0</v>
      </c>
      <c r="U965" s="230">
        <v>0</v>
      </c>
      <c r="V965" s="230">
        <v>0</v>
      </c>
      <c r="W965" s="242">
        <v>0</v>
      </c>
      <c r="X965" s="243">
        <v>0</v>
      </c>
      <c r="Y965" s="230">
        <v>0</v>
      </c>
      <c r="Z965" s="230">
        <v>0</v>
      </c>
      <c r="AA965" s="230">
        <v>0</v>
      </c>
      <c r="AB965" s="243">
        <f t="shared" si="68"/>
        <v>0</v>
      </c>
      <c r="AC965" s="230">
        <f t="shared" si="68"/>
        <v>0</v>
      </c>
      <c r="AD965" s="230">
        <f t="shared" si="68"/>
        <v>0</v>
      </c>
      <c r="AE965" s="230">
        <f t="shared" si="67"/>
        <v>0</v>
      </c>
      <c r="AF965" s="231">
        <f t="shared" si="69"/>
        <v>1</v>
      </c>
    </row>
    <row r="966" spans="2:32" hidden="1" outlineLevel="1" x14ac:dyDescent="0.25">
      <c r="B966" s="232" t="s">
        <v>1305</v>
      </c>
      <c r="C966" s="231">
        <v>1</v>
      </c>
      <c r="D966" s="230">
        <v>0</v>
      </c>
      <c r="E966" s="230">
        <v>0</v>
      </c>
      <c r="F966" s="230">
        <v>0</v>
      </c>
      <c r="G966" s="242">
        <v>0</v>
      </c>
      <c r="H966" s="243">
        <v>0</v>
      </c>
      <c r="I966" s="230">
        <v>0</v>
      </c>
      <c r="J966" s="230">
        <v>0</v>
      </c>
      <c r="K966" s="242">
        <v>0</v>
      </c>
      <c r="L966" s="243">
        <v>0</v>
      </c>
      <c r="M966" s="230">
        <v>0</v>
      </c>
      <c r="N966" s="230">
        <v>0</v>
      </c>
      <c r="O966" s="242">
        <v>0</v>
      </c>
      <c r="P966" s="243">
        <v>0</v>
      </c>
      <c r="Q966" s="230">
        <v>0</v>
      </c>
      <c r="R966" s="230">
        <v>0</v>
      </c>
      <c r="S966" s="242">
        <v>0</v>
      </c>
      <c r="T966" s="243">
        <v>0</v>
      </c>
      <c r="U966" s="230">
        <v>0</v>
      </c>
      <c r="V966" s="230">
        <v>0</v>
      </c>
      <c r="W966" s="242">
        <v>0</v>
      </c>
      <c r="X966" s="243">
        <v>0</v>
      </c>
      <c r="Y966" s="230">
        <v>0</v>
      </c>
      <c r="Z966" s="230">
        <v>0</v>
      </c>
      <c r="AA966" s="230">
        <v>0</v>
      </c>
      <c r="AB966" s="243">
        <f t="shared" si="68"/>
        <v>0</v>
      </c>
      <c r="AC966" s="230">
        <f t="shared" si="68"/>
        <v>0</v>
      </c>
      <c r="AD966" s="230">
        <f t="shared" si="68"/>
        <v>0</v>
      </c>
      <c r="AE966" s="230">
        <f t="shared" si="67"/>
        <v>0</v>
      </c>
      <c r="AF966" s="231">
        <f t="shared" si="69"/>
        <v>1</v>
      </c>
    </row>
    <row r="967" spans="2:32" hidden="1" outlineLevel="1" x14ac:dyDescent="0.25">
      <c r="B967" s="232" t="s">
        <v>1306</v>
      </c>
      <c r="C967" s="231">
        <v>1</v>
      </c>
      <c r="D967" s="230">
        <v>0</v>
      </c>
      <c r="E967" s="230">
        <v>0</v>
      </c>
      <c r="F967" s="230">
        <v>0</v>
      </c>
      <c r="G967" s="242">
        <v>0</v>
      </c>
      <c r="H967" s="243">
        <v>0</v>
      </c>
      <c r="I967" s="230">
        <v>0</v>
      </c>
      <c r="J967" s="230">
        <v>0</v>
      </c>
      <c r="K967" s="242">
        <v>0</v>
      </c>
      <c r="L967" s="243">
        <v>0</v>
      </c>
      <c r="M967" s="230">
        <v>0</v>
      </c>
      <c r="N967" s="230">
        <v>0</v>
      </c>
      <c r="O967" s="242">
        <v>0</v>
      </c>
      <c r="P967" s="243">
        <v>0</v>
      </c>
      <c r="Q967" s="230">
        <v>0</v>
      </c>
      <c r="R967" s="230">
        <v>0</v>
      </c>
      <c r="S967" s="242">
        <v>0</v>
      </c>
      <c r="T967" s="243">
        <v>0</v>
      </c>
      <c r="U967" s="230">
        <v>0</v>
      </c>
      <c r="V967" s="230">
        <v>0</v>
      </c>
      <c r="W967" s="242">
        <v>0</v>
      </c>
      <c r="X967" s="243">
        <v>0</v>
      </c>
      <c r="Y967" s="230">
        <v>0</v>
      </c>
      <c r="Z967" s="230">
        <v>0</v>
      </c>
      <c r="AA967" s="230">
        <v>0</v>
      </c>
      <c r="AB967" s="243">
        <f t="shared" si="68"/>
        <v>0</v>
      </c>
      <c r="AC967" s="230">
        <f t="shared" si="68"/>
        <v>0</v>
      </c>
      <c r="AD967" s="230">
        <f t="shared" si="68"/>
        <v>0</v>
      </c>
      <c r="AE967" s="230">
        <f t="shared" si="67"/>
        <v>0</v>
      </c>
      <c r="AF967" s="231">
        <f t="shared" si="69"/>
        <v>1</v>
      </c>
    </row>
    <row r="968" spans="2:32" collapsed="1" x14ac:dyDescent="0.25">
      <c r="B968" s="228" t="s">
        <v>360</v>
      </c>
      <c r="C968" s="229">
        <f t="shared" ref="C968:AA968" si="74">SUM(C969:C970)</f>
        <v>2</v>
      </c>
      <c r="D968" s="230">
        <f t="shared" si="74"/>
        <v>0</v>
      </c>
      <c r="E968" s="230">
        <f t="shared" si="74"/>
        <v>0</v>
      </c>
      <c r="F968" s="230">
        <f t="shared" si="74"/>
        <v>0</v>
      </c>
      <c r="G968" s="242">
        <f t="shared" si="74"/>
        <v>0</v>
      </c>
      <c r="H968" s="243">
        <f t="shared" si="74"/>
        <v>0</v>
      </c>
      <c r="I968" s="230">
        <f t="shared" si="74"/>
        <v>0</v>
      </c>
      <c r="J968" s="230">
        <f t="shared" si="74"/>
        <v>0</v>
      </c>
      <c r="K968" s="242">
        <f t="shared" si="74"/>
        <v>0</v>
      </c>
      <c r="L968" s="243">
        <f t="shared" si="74"/>
        <v>0</v>
      </c>
      <c r="M968" s="230">
        <f t="shared" si="74"/>
        <v>0</v>
      </c>
      <c r="N968" s="230">
        <f t="shared" si="74"/>
        <v>0</v>
      </c>
      <c r="O968" s="242">
        <f t="shared" si="74"/>
        <v>0</v>
      </c>
      <c r="P968" s="243">
        <f t="shared" si="74"/>
        <v>0</v>
      </c>
      <c r="Q968" s="230">
        <f t="shared" si="74"/>
        <v>0</v>
      </c>
      <c r="R968" s="230">
        <f t="shared" si="74"/>
        <v>0</v>
      </c>
      <c r="S968" s="242">
        <f t="shared" si="74"/>
        <v>0</v>
      </c>
      <c r="T968" s="243">
        <f t="shared" si="74"/>
        <v>0</v>
      </c>
      <c r="U968" s="230">
        <f t="shared" si="74"/>
        <v>0</v>
      </c>
      <c r="V968" s="230">
        <f t="shared" si="74"/>
        <v>0</v>
      </c>
      <c r="W968" s="242">
        <f t="shared" si="74"/>
        <v>0</v>
      </c>
      <c r="X968" s="243">
        <f t="shared" si="74"/>
        <v>0</v>
      </c>
      <c r="Y968" s="230">
        <f t="shared" si="74"/>
        <v>0</v>
      </c>
      <c r="Z968" s="230">
        <f t="shared" si="74"/>
        <v>0</v>
      </c>
      <c r="AA968" s="230">
        <f t="shared" si="74"/>
        <v>0</v>
      </c>
      <c r="AB968" s="243">
        <f t="shared" si="68"/>
        <v>0</v>
      </c>
      <c r="AC968" s="230">
        <f t="shared" si="68"/>
        <v>0</v>
      </c>
      <c r="AD968" s="230">
        <f t="shared" si="68"/>
        <v>0</v>
      </c>
      <c r="AE968" s="230">
        <f t="shared" si="68"/>
        <v>0</v>
      </c>
      <c r="AF968" s="229">
        <f t="shared" si="69"/>
        <v>2</v>
      </c>
    </row>
    <row r="969" spans="2:32" hidden="1" outlineLevel="1" x14ac:dyDescent="0.25">
      <c r="B969" s="232" t="s">
        <v>1307</v>
      </c>
      <c r="C969" s="231">
        <v>1</v>
      </c>
      <c r="D969" s="230">
        <v>0</v>
      </c>
      <c r="E969" s="230">
        <v>0</v>
      </c>
      <c r="F969" s="230">
        <v>0</v>
      </c>
      <c r="G969" s="242">
        <v>0</v>
      </c>
      <c r="H969" s="243">
        <v>0</v>
      </c>
      <c r="I969" s="230">
        <v>0</v>
      </c>
      <c r="J969" s="230">
        <v>0</v>
      </c>
      <c r="K969" s="242">
        <v>0</v>
      </c>
      <c r="L969" s="243">
        <v>0</v>
      </c>
      <c r="M969" s="230">
        <v>0</v>
      </c>
      <c r="N969" s="230">
        <v>0</v>
      </c>
      <c r="O969" s="242">
        <v>0</v>
      </c>
      <c r="P969" s="243">
        <v>0</v>
      </c>
      <c r="Q969" s="230">
        <v>0</v>
      </c>
      <c r="R969" s="230">
        <v>0</v>
      </c>
      <c r="S969" s="242">
        <v>0</v>
      </c>
      <c r="T969" s="243">
        <v>0</v>
      </c>
      <c r="U969" s="230">
        <v>0</v>
      </c>
      <c r="V969" s="230">
        <v>0</v>
      </c>
      <c r="W969" s="242">
        <v>0</v>
      </c>
      <c r="X969" s="243">
        <v>0</v>
      </c>
      <c r="Y969" s="230">
        <v>0</v>
      </c>
      <c r="Z969" s="230">
        <v>0</v>
      </c>
      <c r="AA969" s="230">
        <v>0</v>
      </c>
      <c r="AB969" s="243">
        <f t="shared" ref="AB969:AE1032" si="75">D969+H969+L969+P969+T969+X969</f>
        <v>0</v>
      </c>
      <c r="AC969" s="230">
        <f t="shared" si="75"/>
        <v>0</v>
      </c>
      <c r="AD969" s="230">
        <f t="shared" si="75"/>
        <v>0</v>
      </c>
      <c r="AE969" s="230">
        <f t="shared" si="75"/>
        <v>0</v>
      </c>
      <c r="AF969" s="231">
        <f t="shared" ref="AF969:AF1032" si="76">C969+AB969+AC969+AD969+AE969</f>
        <v>1</v>
      </c>
    </row>
    <row r="970" spans="2:32" hidden="1" outlineLevel="1" x14ac:dyDescent="0.25">
      <c r="B970" s="232" t="s">
        <v>1308</v>
      </c>
      <c r="C970" s="231">
        <v>1</v>
      </c>
      <c r="D970" s="230">
        <v>0</v>
      </c>
      <c r="E970" s="230">
        <v>0</v>
      </c>
      <c r="F970" s="230">
        <v>0</v>
      </c>
      <c r="G970" s="242">
        <v>0</v>
      </c>
      <c r="H970" s="243">
        <v>0</v>
      </c>
      <c r="I970" s="230">
        <v>0</v>
      </c>
      <c r="J970" s="230">
        <v>0</v>
      </c>
      <c r="K970" s="242">
        <v>0</v>
      </c>
      <c r="L970" s="243">
        <v>0</v>
      </c>
      <c r="M970" s="230">
        <v>0</v>
      </c>
      <c r="N970" s="230">
        <v>0</v>
      </c>
      <c r="O970" s="242">
        <v>0</v>
      </c>
      <c r="P970" s="243">
        <v>0</v>
      </c>
      <c r="Q970" s="230">
        <v>0</v>
      </c>
      <c r="R970" s="230">
        <v>0</v>
      </c>
      <c r="S970" s="242">
        <v>0</v>
      </c>
      <c r="T970" s="243">
        <v>0</v>
      </c>
      <c r="U970" s="230">
        <v>0</v>
      </c>
      <c r="V970" s="230">
        <v>0</v>
      </c>
      <c r="W970" s="242">
        <v>0</v>
      </c>
      <c r="X970" s="243">
        <v>0</v>
      </c>
      <c r="Y970" s="230">
        <v>0</v>
      </c>
      <c r="Z970" s="230">
        <v>0</v>
      </c>
      <c r="AA970" s="230">
        <v>0</v>
      </c>
      <c r="AB970" s="243">
        <f t="shared" si="75"/>
        <v>0</v>
      </c>
      <c r="AC970" s="230">
        <f t="shared" si="75"/>
        <v>0</v>
      </c>
      <c r="AD970" s="230">
        <f t="shared" si="75"/>
        <v>0</v>
      </c>
      <c r="AE970" s="230">
        <f t="shared" si="75"/>
        <v>0</v>
      </c>
      <c r="AF970" s="231">
        <f t="shared" si="76"/>
        <v>1</v>
      </c>
    </row>
    <row r="971" spans="2:32" collapsed="1" x14ac:dyDescent="0.25">
      <c r="B971" s="234" t="s">
        <v>361</v>
      </c>
      <c r="C971" s="235">
        <f t="shared" ref="C971:AA971" si="77">SUM(C972:C976)</f>
        <v>5</v>
      </c>
      <c r="D971" s="235">
        <f t="shared" si="77"/>
        <v>0</v>
      </c>
      <c r="E971" s="235">
        <f t="shared" si="77"/>
        <v>0</v>
      </c>
      <c r="F971" s="235">
        <f t="shared" si="77"/>
        <v>0</v>
      </c>
      <c r="G971" s="235">
        <f t="shared" si="77"/>
        <v>0</v>
      </c>
      <c r="H971" s="244">
        <f t="shared" si="77"/>
        <v>0</v>
      </c>
      <c r="I971" s="235">
        <f t="shared" si="77"/>
        <v>0</v>
      </c>
      <c r="J971" s="235">
        <f t="shared" si="77"/>
        <v>0</v>
      </c>
      <c r="K971" s="235">
        <f t="shared" si="77"/>
        <v>0</v>
      </c>
      <c r="L971" s="244">
        <f t="shared" si="77"/>
        <v>0</v>
      </c>
      <c r="M971" s="235">
        <f t="shared" si="77"/>
        <v>0</v>
      </c>
      <c r="N971" s="235">
        <f t="shared" si="77"/>
        <v>0</v>
      </c>
      <c r="O971" s="235">
        <f t="shared" si="77"/>
        <v>0</v>
      </c>
      <c r="P971" s="244">
        <f t="shared" si="77"/>
        <v>0</v>
      </c>
      <c r="Q971" s="235">
        <f t="shared" si="77"/>
        <v>0</v>
      </c>
      <c r="R971" s="235">
        <f t="shared" si="77"/>
        <v>0</v>
      </c>
      <c r="S971" s="235">
        <f t="shared" si="77"/>
        <v>0</v>
      </c>
      <c r="T971" s="244">
        <f t="shared" si="77"/>
        <v>0</v>
      </c>
      <c r="U971" s="235">
        <f t="shared" si="77"/>
        <v>0</v>
      </c>
      <c r="V971" s="235">
        <f t="shared" si="77"/>
        <v>0</v>
      </c>
      <c r="W971" s="235">
        <f t="shared" si="77"/>
        <v>0</v>
      </c>
      <c r="X971" s="244">
        <f t="shared" si="77"/>
        <v>0</v>
      </c>
      <c r="Y971" s="235">
        <f t="shared" si="77"/>
        <v>0</v>
      </c>
      <c r="Z971" s="235">
        <f t="shared" si="77"/>
        <v>0</v>
      </c>
      <c r="AA971" s="235">
        <f t="shared" si="77"/>
        <v>0</v>
      </c>
      <c r="AB971" s="244">
        <f t="shared" si="75"/>
        <v>0</v>
      </c>
      <c r="AC971" s="235">
        <f t="shared" si="75"/>
        <v>0</v>
      </c>
      <c r="AD971" s="235">
        <f t="shared" si="75"/>
        <v>0</v>
      </c>
      <c r="AE971" s="235">
        <f t="shared" si="75"/>
        <v>0</v>
      </c>
      <c r="AF971" s="235">
        <f t="shared" si="76"/>
        <v>5</v>
      </c>
    </row>
    <row r="972" spans="2:32" hidden="1" outlineLevel="1" x14ac:dyDescent="0.25">
      <c r="B972" s="232" t="s">
        <v>1309</v>
      </c>
      <c r="C972" s="231">
        <v>1</v>
      </c>
      <c r="D972" s="230">
        <v>0</v>
      </c>
      <c r="E972" s="230">
        <v>0</v>
      </c>
      <c r="F972" s="230">
        <v>0</v>
      </c>
      <c r="G972" s="242">
        <v>0</v>
      </c>
      <c r="H972" s="243">
        <v>0</v>
      </c>
      <c r="I972" s="230">
        <v>0</v>
      </c>
      <c r="J972" s="230">
        <v>0</v>
      </c>
      <c r="K972" s="242">
        <v>0</v>
      </c>
      <c r="L972" s="243">
        <v>0</v>
      </c>
      <c r="M972" s="230">
        <v>0</v>
      </c>
      <c r="N972" s="230">
        <v>0</v>
      </c>
      <c r="O972" s="242">
        <v>0</v>
      </c>
      <c r="P972" s="243">
        <v>0</v>
      </c>
      <c r="Q972" s="230">
        <v>0</v>
      </c>
      <c r="R972" s="230">
        <v>0</v>
      </c>
      <c r="S972" s="242">
        <v>0</v>
      </c>
      <c r="T972" s="243">
        <v>0</v>
      </c>
      <c r="U972" s="230">
        <v>0</v>
      </c>
      <c r="V972" s="230">
        <v>0</v>
      </c>
      <c r="W972" s="242">
        <v>0</v>
      </c>
      <c r="X972" s="243">
        <v>0</v>
      </c>
      <c r="Y972" s="230">
        <v>0</v>
      </c>
      <c r="Z972" s="230">
        <v>0</v>
      </c>
      <c r="AA972" s="230">
        <v>0</v>
      </c>
      <c r="AB972" s="243">
        <f t="shared" si="75"/>
        <v>0</v>
      </c>
      <c r="AC972" s="230">
        <f t="shared" si="75"/>
        <v>0</v>
      </c>
      <c r="AD972" s="230">
        <f t="shared" si="75"/>
        <v>0</v>
      </c>
      <c r="AE972" s="230">
        <f t="shared" si="75"/>
        <v>0</v>
      </c>
      <c r="AF972" s="231">
        <f t="shared" si="76"/>
        <v>1</v>
      </c>
    </row>
    <row r="973" spans="2:32" hidden="1" outlineLevel="1" x14ac:dyDescent="0.25">
      <c r="B973" s="232" t="s">
        <v>1310</v>
      </c>
      <c r="C973" s="231">
        <v>1</v>
      </c>
      <c r="D973" s="230">
        <v>0</v>
      </c>
      <c r="E973" s="230">
        <v>0</v>
      </c>
      <c r="F973" s="230">
        <v>0</v>
      </c>
      <c r="G973" s="242">
        <v>0</v>
      </c>
      <c r="H973" s="243">
        <v>0</v>
      </c>
      <c r="I973" s="230">
        <v>0</v>
      </c>
      <c r="J973" s="230">
        <v>0</v>
      </c>
      <c r="K973" s="242">
        <v>0</v>
      </c>
      <c r="L973" s="243">
        <v>0</v>
      </c>
      <c r="M973" s="230">
        <v>0</v>
      </c>
      <c r="N973" s="230">
        <v>0</v>
      </c>
      <c r="O973" s="242">
        <v>0</v>
      </c>
      <c r="P973" s="243">
        <v>0</v>
      </c>
      <c r="Q973" s="230">
        <v>0</v>
      </c>
      <c r="R973" s="230">
        <v>0</v>
      </c>
      <c r="S973" s="242">
        <v>0</v>
      </c>
      <c r="T973" s="243">
        <v>0</v>
      </c>
      <c r="U973" s="230">
        <v>0</v>
      </c>
      <c r="V973" s="230">
        <v>0</v>
      </c>
      <c r="W973" s="242">
        <v>0</v>
      </c>
      <c r="X973" s="243">
        <v>0</v>
      </c>
      <c r="Y973" s="230">
        <v>0</v>
      </c>
      <c r="Z973" s="230">
        <v>0</v>
      </c>
      <c r="AA973" s="230">
        <v>0</v>
      </c>
      <c r="AB973" s="243">
        <f t="shared" si="75"/>
        <v>0</v>
      </c>
      <c r="AC973" s="230">
        <f t="shared" si="75"/>
        <v>0</v>
      </c>
      <c r="AD973" s="230">
        <f t="shared" si="75"/>
        <v>0</v>
      </c>
      <c r="AE973" s="230">
        <f t="shared" si="75"/>
        <v>0</v>
      </c>
      <c r="AF973" s="231">
        <f t="shared" si="76"/>
        <v>1</v>
      </c>
    </row>
    <row r="974" spans="2:32" hidden="1" outlineLevel="1" x14ac:dyDescent="0.25">
      <c r="B974" s="232" t="s">
        <v>1311</v>
      </c>
      <c r="C974" s="231">
        <v>1</v>
      </c>
      <c r="D974" s="230">
        <v>0</v>
      </c>
      <c r="E974" s="230">
        <v>0</v>
      </c>
      <c r="F974" s="230">
        <v>0</v>
      </c>
      <c r="G974" s="242">
        <v>0</v>
      </c>
      <c r="H974" s="243">
        <v>0</v>
      </c>
      <c r="I974" s="230">
        <v>0</v>
      </c>
      <c r="J974" s="230">
        <v>0</v>
      </c>
      <c r="K974" s="242">
        <v>0</v>
      </c>
      <c r="L974" s="243">
        <v>0</v>
      </c>
      <c r="M974" s="230">
        <v>0</v>
      </c>
      <c r="N974" s="230">
        <v>0</v>
      </c>
      <c r="O974" s="242">
        <v>0</v>
      </c>
      <c r="P974" s="243">
        <v>0</v>
      </c>
      <c r="Q974" s="230">
        <v>0</v>
      </c>
      <c r="R974" s="230">
        <v>0</v>
      </c>
      <c r="S974" s="242">
        <v>0</v>
      </c>
      <c r="T974" s="243">
        <v>0</v>
      </c>
      <c r="U974" s="230">
        <v>0</v>
      </c>
      <c r="V974" s="230">
        <v>0</v>
      </c>
      <c r="W974" s="242">
        <v>0</v>
      </c>
      <c r="X974" s="243">
        <v>0</v>
      </c>
      <c r="Y974" s="230">
        <v>0</v>
      </c>
      <c r="Z974" s="230">
        <v>0</v>
      </c>
      <c r="AA974" s="230">
        <v>0</v>
      </c>
      <c r="AB974" s="243">
        <f t="shared" si="75"/>
        <v>0</v>
      </c>
      <c r="AC974" s="230">
        <f t="shared" si="75"/>
        <v>0</v>
      </c>
      <c r="AD974" s="230">
        <f t="shared" si="75"/>
        <v>0</v>
      </c>
      <c r="AE974" s="230">
        <f t="shared" si="75"/>
        <v>0</v>
      </c>
      <c r="AF974" s="231">
        <f t="shared" si="76"/>
        <v>1</v>
      </c>
    </row>
    <row r="975" spans="2:32" hidden="1" outlineLevel="1" x14ac:dyDescent="0.25">
      <c r="B975" s="232" t="s">
        <v>1312</v>
      </c>
      <c r="C975" s="231">
        <v>1</v>
      </c>
      <c r="D975" s="230">
        <v>0</v>
      </c>
      <c r="E975" s="230">
        <v>0</v>
      </c>
      <c r="F975" s="230">
        <v>0</v>
      </c>
      <c r="G975" s="242">
        <v>0</v>
      </c>
      <c r="H975" s="243">
        <v>0</v>
      </c>
      <c r="I975" s="230">
        <v>0</v>
      </c>
      <c r="J975" s="230">
        <v>0</v>
      </c>
      <c r="K975" s="242">
        <v>0</v>
      </c>
      <c r="L975" s="243">
        <v>0</v>
      </c>
      <c r="M975" s="230">
        <v>0</v>
      </c>
      <c r="N975" s="230">
        <v>0</v>
      </c>
      <c r="O975" s="242">
        <v>0</v>
      </c>
      <c r="P975" s="243">
        <v>0</v>
      </c>
      <c r="Q975" s="230">
        <v>0</v>
      </c>
      <c r="R975" s="230">
        <v>0</v>
      </c>
      <c r="S975" s="242">
        <v>0</v>
      </c>
      <c r="T975" s="243">
        <v>0</v>
      </c>
      <c r="U975" s="230">
        <v>0</v>
      </c>
      <c r="V975" s="230">
        <v>0</v>
      </c>
      <c r="W975" s="242">
        <v>0</v>
      </c>
      <c r="X975" s="243">
        <v>0</v>
      </c>
      <c r="Y975" s="230">
        <v>0</v>
      </c>
      <c r="Z975" s="230">
        <v>0</v>
      </c>
      <c r="AA975" s="230">
        <v>0</v>
      </c>
      <c r="AB975" s="243">
        <f t="shared" si="75"/>
        <v>0</v>
      </c>
      <c r="AC975" s="230">
        <f t="shared" si="75"/>
        <v>0</v>
      </c>
      <c r="AD975" s="230">
        <f t="shared" si="75"/>
        <v>0</v>
      </c>
      <c r="AE975" s="230">
        <f t="shared" si="75"/>
        <v>0</v>
      </c>
      <c r="AF975" s="231">
        <f t="shared" si="76"/>
        <v>1</v>
      </c>
    </row>
    <row r="976" spans="2:32" hidden="1" outlineLevel="1" x14ac:dyDescent="0.25">
      <c r="B976" s="232" t="s">
        <v>1313</v>
      </c>
      <c r="C976" s="231">
        <v>1</v>
      </c>
      <c r="D976" s="230">
        <v>0</v>
      </c>
      <c r="E976" s="230">
        <v>0</v>
      </c>
      <c r="F976" s="230">
        <v>0</v>
      </c>
      <c r="G976" s="242">
        <v>0</v>
      </c>
      <c r="H976" s="243">
        <v>0</v>
      </c>
      <c r="I976" s="230">
        <v>0</v>
      </c>
      <c r="J976" s="230">
        <v>0</v>
      </c>
      <c r="K976" s="242">
        <v>0</v>
      </c>
      <c r="L976" s="243">
        <v>0</v>
      </c>
      <c r="M976" s="230">
        <v>0</v>
      </c>
      <c r="N976" s="230">
        <v>0</v>
      </c>
      <c r="O976" s="242">
        <v>0</v>
      </c>
      <c r="P976" s="243">
        <v>0</v>
      </c>
      <c r="Q976" s="230">
        <v>0</v>
      </c>
      <c r="R976" s="230">
        <v>0</v>
      </c>
      <c r="S976" s="242">
        <v>0</v>
      </c>
      <c r="T976" s="243">
        <v>0</v>
      </c>
      <c r="U976" s="230">
        <v>0</v>
      </c>
      <c r="V976" s="230">
        <v>0</v>
      </c>
      <c r="W976" s="242">
        <v>0</v>
      </c>
      <c r="X976" s="243">
        <v>0</v>
      </c>
      <c r="Y976" s="230">
        <v>0</v>
      </c>
      <c r="Z976" s="230">
        <v>0</v>
      </c>
      <c r="AA976" s="230">
        <v>0</v>
      </c>
      <c r="AB976" s="243">
        <f t="shared" si="75"/>
        <v>0</v>
      </c>
      <c r="AC976" s="230">
        <f t="shared" si="75"/>
        <v>0</v>
      </c>
      <c r="AD976" s="230">
        <f t="shared" si="75"/>
        <v>0</v>
      </c>
      <c r="AE976" s="230">
        <f t="shared" si="75"/>
        <v>0</v>
      </c>
      <c r="AF976" s="231">
        <f t="shared" si="76"/>
        <v>1</v>
      </c>
    </row>
    <row r="977" spans="2:32" collapsed="1" x14ac:dyDescent="0.25">
      <c r="B977" s="234" t="s">
        <v>362</v>
      </c>
      <c r="C977" s="235">
        <f>SUM(C978)</f>
        <v>1</v>
      </c>
      <c r="D977" s="235">
        <f t="shared" ref="D977:AA977" si="78">SUM(D978)</f>
        <v>0</v>
      </c>
      <c r="E977" s="235">
        <f t="shared" si="78"/>
        <v>0</v>
      </c>
      <c r="F977" s="235">
        <f t="shared" si="78"/>
        <v>0</v>
      </c>
      <c r="G977" s="235">
        <f t="shared" si="78"/>
        <v>0</v>
      </c>
      <c r="H977" s="244">
        <f t="shared" si="78"/>
        <v>0</v>
      </c>
      <c r="I977" s="235">
        <f t="shared" si="78"/>
        <v>0</v>
      </c>
      <c r="J977" s="235">
        <f t="shared" si="78"/>
        <v>0</v>
      </c>
      <c r="K977" s="235">
        <f t="shared" si="78"/>
        <v>0</v>
      </c>
      <c r="L977" s="244">
        <f t="shared" si="78"/>
        <v>0</v>
      </c>
      <c r="M977" s="235">
        <f t="shared" si="78"/>
        <v>0</v>
      </c>
      <c r="N977" s="235">
        <f t="shared" si="78"/>
        <v>0</v>
      </c>
      <c r="O977" s="235">
        <f t="shared" si="78"/>
        <v>0</v>
      </c>
      <c r="P977" s="244">
        <f t="shared" si="78"/>
        <v>0</v>
      </c>
      <c r="Q977" s="235">
        <f t="shared" si="78"/>
        <v>0</v>
      </c>
      <c r="R977" s="235">
        <f t="shared" si="78"/>
        <v>0</v>
      </c>
      <c r="S977" s="235">
        <f t="shared" si="78"/>
        <v>0</v>
      </c>
      <c r="T977" s="244">
        <f t="shared" si="78"/>
        <v>0</v>
      </c>
      <c r="U977" s="235">
        <f t="shared" si="78"/>
        <v>0</v>
      </c>
      <c r="V977" s="235">
        <f t="shared" si="78"/>
        <v>0</v>
      </c>
      <c r="W977" s="235">
        <f t="shared" si="78"/>
        <v>0</v>
      </c>
      <c r="X977" s="244">
        <f t="shared" si="78"/>
        <v>0</v>
      </c>
      <c r="Y977" s="235">
        <f t="shared" si="78"/>
        <v>0</v>
      </c>
      <c r="Z977" s="235">
        <f t="shared" si="78"/>
        <v>0</v>
      </c>
      <c r="AA977" s="235">
        <f t="shared" si="78"/>
        <v>0</v>
      </c>
      <c r="AB977" s="244">
        <f t="shared" si="75"/>
        <v>0</v>
      </c>
      <c r="AC977" s="235">
        <f t="shared" si="75"/>
        <v>0</v>
      </c>
      <c r="AD977" s="235">
        <f t="shared" si="75"/>
        <v>0</v>
      </c>
      <c r="AE977" s="235">
        <f t="shared" si="75"/>
        <v>0</v>
      </c>
      <c r="AF977" s="235">
        <f t="shared" si="76"/>
        <v>1</v>
      </c>
    </row>
    <row r="978" spans="2:32" hidden="1" outlineLevel="1" x14ac:dyDescent="0.25">
      <c r="B978" s="232" t="s">
        <v>1314</v>
      </c>
      <c r="C978" s="231">
        <v>1</v>
      </c>
      <c r="D978" s="230">
        <v>0</v>
      </c>
      <c r="E978" s="230">
        <v>0</v>
      </c>
      <c r="F978" s="230">
        <v>0</v>
      </c>
      <c r="G978" s="242">
        <v>0</v>
      </c>
      <c r="H978" s="243">
        <v>0</v>
      </c>
      <c r="I978" s="230">
        <v>0</v>
      </c>
      <c r="J978" s="230">
        <v>0</v>
      </c>
      <c r="K978" s="242">
        <v>0</v>
      </c>
      <c r="L978" s="243">
        <v>0</v>
      </c>
      <c r="M978" s="230">
        <v>0</v>
      </c>
      <c r="N978" s="230">
        <v>0</v>
      </c>
      <c r="O978" s="242">
        <v>0</v>
      </c>
      <c r="P978" s="243">
        <v>0</v>
      </c>
      <c r="Q978" s="230">
        <v>0</v>
      </c>
      <c r="R978" s="230">
        <v>0</v>
      </c>
      <c r="S978" s="242">
        <v>0</v>
      </c>
      <c r="T978" s="243">
        <v>0</v>
      </c>
      <c r="U978" s="230">
        <v>0</v>
      </c>
      <c r="V978" s="230">
        <v>0</v>
      </c>
      <c r="W978" s="242">
        <v>0</v>
      </c>
      <c r="X978" s="243">
        <v>0</v>
      </c>
      <c r="Y978" s="230">
        <v>0</v>
      </c>
      <c r="Z978" s="230">
        <v>0</v>
      </c>
      <c r="AA978" s="230">
        <v>0</v>
      </c>
      <c r="AB978" s="243">
        <f t="shared" si="75"/>
        <v>0</v>
      </c>
      <c r="AC978" s="230">
        <f t="shared" si="75"/>
        <v>0</v>
      </c>
      <c r="AD978" s="230">
        <f t="shared" si="75"/>
        <v>0</v>
      </c>
      <c r="AE978" s="230">
        <f t="shared" si="75"/>
        <v>0</v>
      </c>
      <c r="AF978" s="231">
        <f t="shared" si="76"/>
        <v>1</v>
      </c>
    </row>
    <row r="979" spans="2:32" collapsed="1" x14ac:dyDescent="0.25">
      <c r="B979" s="223" t="s">
        <v>1315</v>
      </c>
      <c r="C979" s="224">
        <f t="shared" ref="C979:AA979" si="79">C8+C971+C977</f>
        <v>924</v>
      </c>
      <c r="D979" s="224">
        <f t="shared" si="79"/>
        <v>7</v>
      </c>
      <c r="E979" s="224">
        <f t="shared" si="79"/>
        <v>-1</v>
      </c>
      <c r="F979" s="224">
        <f t="shared" si="79"/>
        <v>0</v>
      </c>
      <c r="G979" s="224">
        <f t="shared" si="79"/>
        <v>0</v>
      </c>
      <c r="H979" s="240">
        <f t="shared" si="79"/>
        <v>0</v>
      </c>
      <c r="I979" s="224">
        <f t="shared" si="79"/>
        <v>-2</v>
      </c>
      <c r="J979" s="224">
        <f t="shared" si="79"/>
        <v>0</v>
      </c>
      <c r="K979" s="224">
        <f t="shared" si="79"/>
        <v>0</v>
      </c>
      <c r="L979" s="240">
        <f t="shared" si="79"/>
        <v>0</v>
      </c>
      <c r="M979" s="224">
        <f t="shared" si="79"/>
        <v>0</v>
      </c>
      <c r="N979" s="224">
        <f t="shared" si="79"/>
        <v>0</v>
      </c>
      <c r="O979" s="224">
        <f t="shared" si="79"/>
        <v>0</v>
      </c>
      <c r="P979" s="240">
        <f t="shared" si="79"/>
        <v>0</v>
      </c>
      <c r="Q979" s="224">
        <f t="shared" si="79"/>
        <v>0</v>
      </c>
      <c r="R979" s="224">
        <f t="shared" si="79"/>
        <v>0</v>
      </c>
      <c r="S979" s="224">
        <f t="shared" si="79"/>
        <v>0</v>
      </c>
      <c r="T979" s="240">
        <f t="shared" si="79"/>
        <v>0</v>
      </c>
      <c r="U979" s="224">
        <f t="shared" si="79"/>
        <v>0</v>
      </c>
      <c r="V979" s="224">
        <f t="shared" si="79"/>
        <v>0</v>
      </c>
      <c r="W979" s="224">
        <f t="shared" si="79"/>
        <v>0</v>
      </c>
      <c r="X979" s="240">
        <f t="shared" si="79"/>
        <v>0</v>
      </c>
      <c r="Y979" s="224">
        <f t="shared" si="79"/>
        <v>0</v>
      </c>
      <c r="Z979" s="224">
        <f t="shared" si="79"/>
        <v>0</v>
      </c>
      <c r="AA979" s="224">
        <f t="shared" si="79"/>
        <v>0</v>
      </c>
      <c r="AB979" s="240">
        <f t="shared" si="75"/>
        <v>7</v>
      </c>
      <c r="AC979" s="224">
        <f t="shared" si="75"/>
        <v>-3</v>
      </c>
      <c r="AD979" s="224">
        <f t="shared" si="75"/>
        <v>0</v>
      </c>
      <c r="AE979" s="224">
        <f t="shared" si="75"/>
        <v>0</v>
      </c>
      <c r="AF979" s="224">
        <f t="shared" si="76"/>
        <v>928</v>
      </c>
    </row>
    <row r="980" spans="2:32" collapsed="1" x14ac:dyDescent="0.25">
      <c r="B980" s="234" t="s">
        <v>173</v>
      </c>
      <c r="C980" s="235">
        <f t="shared" ref="C980:AA980" si="80">SUM(C981:C1039)</f>
        <v>59</v>
      </c>
      <c r="D980" s="235">
        <f t="shared" si="80"/>
        <v>0</v>
      </c>
      <c r="E980" s="235">
        <f t="shared" si="80"/>
        <v>-1</v>
      </c>
      <c r="F980" s="235">
        <f t="shared" si="80"/>
        <v>0</v>
      </c>
      <c r="G980" s="235">
        <f t="shared" si="80"/>
        <v>0</v>
      </c>
      <c r="H980" s="244">
        <f t="shared" si="80"/>
        <v>0</v>
      </c>
      <c r="I980" s="235">
        <f t="shared" si="80"/>
        <v>0</v>
      </c>
      <c r="J980" s="235">
        <f t="shared" si="80"/>
        <v>0</v>
      </c>
      <c r="K980" s="235">
        <f t="shared" si="80"/>
        <v>0</v>
      </c>
      <c r="L980" s="244">
        <f t="shared" si="80"/>
        <v>0</v>
      </c>
      <c r="M980" s="235">
        <f t="shared" si="80"/>
        <v>0</v>
      </c>
      <c r="N980" s="235">
        <f t="shared" si="80"/>
        <v>0</v>
      </c>
      <c r="O980" s="235">
        <f t="shared" si="80"/>
        <v>0</v>
      </c>
      <c r="P980" s="244">
        <f t="shared" si="80"/>
        <v>0</v>
      </c>
      <c r="Q980" s="235">
        <f t="shared" si="80"/>
        <v>0</v>
      </c>
      <c r="R980" s="235">
        <f t="shared" si="80"/>
        <v>0</v>
      </c>
      <c r="S980" s="235">
        <f t="shared" si="80"/>
        <v>0</v>
      </c>
      <c r="T980" s="244">
        <f t="shared" si="80"/>
        <v>0</v>
      </c>
      <c r="U980" s="235">
        <f t="shared" si="80"/>
        <v>0</v>
      </c>
      <c r="V980" s="235">
        <f t="shared" si="80"/>
        <v>0</v>
      </c>
      <c r="W980" s="235">
        <f t="shared" si="80"/>
        <v>0</v>
      </c>
      <c r="X980" s="244">
        <f t="shared" si="80"/>
        <v>0</v>
      </c>
      <c r="Y980" s="235">
        <f t="shared" si="80"/>
        <v>0</v>
      </c>
      <c r="Z980" s="235">
        <f t="shared" si="80"/>
        <v>0</v>
      </c>
      <c r="AA980" s="235">
        <f t="shared" si="80"/>
        <v>0</v>
      </c>
      <c r="AB980" s="244">
        <f t="shared" si="75"/>
        <v>0</v>
      </c>
      <c r="AC980" s="235">
        <f t="shared" si="75"/>
        <v>-1</v>
      </c>
      <c r="AD980" s="235">
        <f t="shared" si="75"/>
        <v>0</v>
      </c>
      <c r="AE980" s="235">
        <f t="shared" si="75"/>
        <v>0</v>
      </c>
      <c r="AF980" s="235">
        <f t="shared" si="76"/>
        <v>58</v>
      </c>
    </row>
    <row r="981" spans="2:32" hidden="1" outlineLevel="1" x14ac:dyDescent="0.25">
      <c r="B981" s="232" t="s">
        <v>1316</v>
      </c>
      <c r="C981" s="231">
        <v>1</v>
      </c>
      <c r="D981" s="230">
        <v>0</v>
      </c>
      <c r="E981" s="230">
        <v>0</v>
      </c>
      <c r="F981" s="230">
        <v>0</v>
      </c>
      <c r="G981" s="242">
        <v>0</v>
      </c>
      <c r="H981" s="243">
        <v>0</v>
      </c>
      <c r="I981" s="230">
        <v>0</v>
      </c>
      <c r="J981" s="230">
        <v>0</v>
      </c>
      <c r="K981" s="242">
        <v>0</v>
      </c>
      <c r="L981" s="243">
        <v>0</v>
      </c>
      <c r="M981" s="230">
        <v>0</v>
      </c>
      <c r="N981" s="230">
        <v>0</v>
      </c>
      <c r="O981" s="242">
        <v>0</v>
      </c>
      <c r="P981" s="243">
        <v>0</v>
      </c>
      <c r="Q981" s="230">
        <v>0</v>
      </c>
      <c r="R981" s="230">
        <v>0</v>
      </c>
      <c r="S981" s="242">
        <v>0</v>
      </c>
      <c r="T981" s="243">
        <v>0</v>
      </c>
      <c r="U981" s="230">
        <v>0</v>
      </c>
      <c r="V981" s="230">
        <v>0</v>
      </c>
      <c r="W981" s="242">
        <v>0</v>
      </c>
      <c r="X981" s="243">
        <v>0</v>
      </c>
      <c r="Y981" s="230">
        <v>0</v>
      </c>
      <c r="Z981" s="230">
        <v>0</v>
      </c>
      <c r="AA981" s="230">
        <v>0</v>
      </c>
      <c r="AB981" s="243">
        <f t="shared" si="75"/>
        <v>0</v>
      </c>
      <c r="AC981" s="230">
        <f t="shared" si="75"/>
        <v>0</v>
      </c>
      <c r="AD981" s="230">
        <f t="shared" si="75"/>
        <v>0</v>
      </c>
      <c r="AE981" s="230">
        <f t="shared" si="75"/>
        <v>0</v>
      </c>
      <c r="AF981" s="231">
        <f t="shared" si="76"/>
        <v>1</v>
      </c>
    </row>
    <row r="982" spans="2:32" hidden="1" outlineLevel="1" x14ac:dyDescent="0.25">
      <c r="B982" s="232" t="s">
        <v>1317</v>
      </c>
      <c r="C982" s="231">
        <v>1</v>
      </c>
      <c r="D982" s="230">
        <v>0</v>
      </c>
      <c r="E982" s="230">
        <v>0</v>
      </c>
      <c r="F982" s="230">
        <v>0</v>
      </c>
      <c r="G982" s="242">
        <v>0</v>
      </c>
      <c r="H982" s="243">
        <v>0</v>
      </c>
      <c r="I982" s="230">
        <v>0</v>
      </c>
      <c r="J982" s="230">
        <v>0</v>
      </c>
      <c r="K982" s="242">
        <v>0</v>
      </c>
      <c r="L982" s="243">
        <v>0</v>
      </c>
      <c r="M982" s="230">
        <v>0</v>
      </c>
      <c r="N982" s="230">
        <v>0</v>
      </c>
      <c r="O982" s="242">
        <v>0</v>
      </c>
      <c r="P982" s="243">
        <v>0</v>
      </c>
      <c r="Q982" s="230">
        <v>0</v>
      </c>
      <c r="R982" s="230">
        <v>0</v>
      </c>
      <c r="S982" s="242">
        <v>0</v>
      </c>
      <c r="T982" s="243">
        <v>0</v>
      </c>
      <c r="U982" s="230">
        <v>0</v>
      </c>
      <c r="V982" s="230">
        <v>0</v>
      </c>
      <c r="W982" s="242">
        <v>0</v>
      </c>
      <c r="X982" s="243">
        <v>0</v>
      </c>
      <c r="Y982" s="230">
        <v>0</v>
      </c>
      <c r="Z982" s="230">
        <v>0</v>
      </c>
      <c r="AA982" s="230">
        <v>0</v>
      </c>
      <c r="AB982" s="243">
        <f t="shared" si="75"/>
        <v>0</v>
      </c>
      <c r="AC982" s="230">
        <f t="shared" si="75"/>
        <v>0</v>
      </c>
      <c r="AD982" s="230">
        <f t="shared" si="75"/>
        <v>0</v>
      </c>
      <c r="AE982" s="230">
        <f t="shared" si="75"/>
        <v>0</v>
      </c>
      <c r="AF982" s="231">
        <f t="shared" si="76"/>
        <v>1</v>
      </c>
    </row>
    <row r="983" spans="2:32" hidden="1" outlineLevel="1" x14ac:dyDescent="0.25">
      <c r="B983" s="232" t="s">
        <v>1318</v>
      </c>
      <c r="C983" s="231">
        <v>1</v>
      </c>
      <c r="D983" s="230">
        <v>0</v>
      </c>
      <c r="E983" s="230">
        <v>0</v>
      </c>
      <c r="F983" s="230">
        <v>0</v>
      </c>
      <c r="G983" s="242">
        <v>0</v>
      </c>
      <c r="H983" s="243">
        <v>0</v>
      </c>
      <c r="I983" s="230">
        <v>0</v>
      </c>
      <c r="J983" s="230">
        <v>0</v>
      </c>
      <c r="K983" s="242">
        <v>0</v>
      </c>
      <c r="L983" s="243">
        <v>0</v>
      </c>
      <c r="M983" s="230">
        <v>0</v>
      </c>
      <c r="N983" s="230">
        <v>0</v>
      </c>
      <c r="O983" s="242">
        <v>0</v>
      </c>
      <c r="P983" s="243">
        <v>0</v>
      </c>
      <c r="Q983" s="230">
        <v>0</v>
      </c>
      <c r="R983" s="230">
        <v>0</v>
      </c>
      <c r="S983" s="242">
        <v>0</v>
      </c>
      <c r="T983" s="243">
        <v>0</v>
      </c>
      <c r="U983" s="230">
        <v>0</v>
      </c>
      <c r="V983" s="230">
        <v>0</v>
      </c>
      <c r="W983" s="242">
        <v>0</v>
      </c>
      <c r="X983" s="243">
        <v>0</v>
      </c>
      <c r="Y983" s="230">
        <v>0</v>
      </c>
      <c r="Z983" s="230">
        <v>0</v>
      </c>
      <c r="AA983" s="230">
        <v>0</v>
      </c>
      <c r="AB983" s="243">
        <f t="shared" si="75"/>
        <v>0</v>
      </c>
      <c r="AC983" s="230">
        <f t="shared" si="75"/>
        <v>0</v>
      </c>
      <c r="AD983" s="230">
        <f t="shared" si="75"/>
        <v>0</v>
      </c>
      <c r="AE983" s="230">
        <f t="shared" si="75"/>
        <v>0</v>
      </c>
      <c r="AF983" s="231">
        <f t="shared" si="76"/>
        <v>1</v>
      </c>
    </row>
    <row r="984" spans="2:32" hidden="1" outlineLevel="1" x14ac:dyDescent="0.25">
      <c r="B984" s="232" t="s">
        <v>1319</v>
      </c>
      <c r="C984" s="231">
        <v>1</v>
      </c>
      <c r="D984" s="230">
        <v>0</v>
      </c>
      <c r="E984" s="230">
        <v>0</v>
      </c>
      <c r="F984" s="230">
        <v>0</v>
      </c>
      <c r="G984" s="242">
        <v>0</v>
      </c>
      <c r="H984" s="243">
        <v>0</v>
      </c>
      <c r="I984" s="230">
        <v>0</v>
      </c>
      <c r="J984" s="230">
        <v>0</v>
      </c>
      <c r="K984" s="242">
        <v>0</v>
      </c>
      <c r="L984" s="243">
        <v>0</v>
      </c>
      <c r="M984" s="230">
        <v>0</v>
      </c>
      <c r="N984" s="230">
        <v>0</v>
      </c>
      <c r="O984" s="242">
        <v>0</v>
      </c>
      <c r="P984" s="243">
        <v>0</v>
      </c>
      <c r="Q984" s="230">
        <v>0</v>
      </c>
      <c r="R984" s="230">
        <v>0</v>
      </c>
      <c r="S984" s="242">
        <v>0</v>
      </c>
      <c r="T984" s="243">
        <v>0</v>
      </c>
      <c r="U984" s="230">
        <v>0</v>
      </c>
      <c r="V984" s="230">
        <v>0</v>
      </c>
      <c r="W984" s="242">
        <v>0</v>
      </c>
      <c r="X984" s="243">
        <v>0</v>
      </c>
      <c r="Y984" s="230">
        <v>0</v>
      </c>
      <c r="Z984" s="230">
        <v>0</v>
      </c>
      <c r="AA984" s="230">
        <v>0</v>
      </c>
      <c r="AB984" s="243">
        <f t="shared" si="75"/>
        <v>0</v>
      </c>
      <c r="AC984" s="230">
        <f t="shared" si="75"/>
        <v>0</v>
      </c>
      <c r="AD984" s="230">
        <f t="shared" si="75"/>
        <v>0</v>
      </c>
      <c r="AE984" s="230">
        <f t="shared" si="75"/>
        <v>0</v>
      </c>
      <c r="AF984" s="231">
        <f t="shared" si="76"/>
        <v>1</v>
      </c>
    </row>
    <row r="985" spans="2:32" hidden="1" outlineLevel="1" x14ac:dyDescent="0.25">
      <c r="B985" s="232" t="s">
        <v>1320</v>
      </c>
      <c r="C985" s="231">
        <v>1</v>
      </c>
      <c r="D985" s="230">
        <v>0</v>
      </c>
      <c r="E985" s="230">
        <v>0</v>
      </c>
      <c r="F985" s="230">
        <v>0</v>
      </c>
      <c r="G985" s="242">
        <v>0</v>
      </c>
      <c r="H985" s="243">
        <v>0</v>
      </c>
      <c r="I985" s="230">
        <v>0</v>
      </c>
      <c r="J985" s="230">
        <v>0</v>
      </c>
      <c r="K985" s="242">
        <v>0</v>
      </c>
      <c r="L985" s="243">
        <v>0</v>
      </c>
      <c r="M985" s="230">
        <v>0</v>
      </c>
      <c r="N985" s="230">
        <v>0</v>
      </c>
      <c r="O985" s="242">
        <v>0</v>
      </c>
      <c r="P985" s="243">
        <v>0</v>
      </c>
      <c r="Q985" s="230">
        <v>0</v>
      </c>
      <c r="R985" s="230">
        <v>0</v>
      </c>
      <c r="S985" s="242">
        <v>0</v>
      </c>
      <c r="T985" s="243">
        <v>0</v>
      </c>
      <c r="U985" s="230">
        <v>0</v>
      </c>
      <c r="V985" s="230">
        <v>0</v>
      </c>
      <c r="W985" s="242">
        <v>0</v>
      </c>
      <c r="X985" s="243">
        <v>0</v>
      </c>
      <c r="Y985" s="230">
        <v>0</v>
      </c>
      <c r="Z985" s="230">
        <v>0</v>
      </c>
      <c r="AA985" s="230">
        <v>0</v>
      </c>
      <c r="AB985" s="243">
        <f t="shared" si="75"/>
        <v>0</v>
      </c>
      <c r="AC985" s="230">
        <f t="shared" si="75"/>
        <v>0</v>
      </c>
      <c r="AD985" s="230">
        <f t="shared" si="75"/>
        <v>0</v>
      </c>
      <c r="AE985" s="230">
        <f t="shared" si="75"/>
        <v>0</v>
      </c>
      <c r="AF985" s="231">
        <f t="shared" si="76"/>
        <v>1</v>
      </c>
    </row>
    <row r="986" spans="2:32" hidden="1" outlineLevel="1" x14ac:dyDescent="0.25">
      <c r="B986" s="232" t="s">
        <v>1321</v>
      </c>
      <c r="C986" s="231">
        <v>1</v>
      </c>
      <c r="D986" s="230">
        <v>0</v>
      </c>
      <c r="E986" s="230">
        <v>0</v>
      </c>
      <c r="F986" s="230">
        <v>0</v>
      </c>
      <c r="G986" s="242">
        <v>0</v>
      </c>
      <c r="H986" s="243">
        <v>0</v>
      </c>
      <c r="I986" s="230">
        <v>0</v>
      </c>
      <c r="J986" s="230">
        <v>0</v>
      </c>
      <c r="K986" s="242">
        <v>0</v>
      </c>
      <c r="L986" s="243">
        <v>0</v>
      </c>
      <c r="M986" s="230">
        <v>0</v>
      </c>
      <c r="N986" s="230">
        <v>0</v>
      </c>
      <c r="O986" s="242">
        <v>0</v>
      </c>
      <c r="P986" s="243">
        <v>0</v>
      </c>
      <c r="Q986" s="230">
        <v>0</v>
      </c>
      <c r="R986" s="230">
        <v>0</v>
      </c>
      <c r="S986" s="242">
        <v>0</v>
      </c>
      <c r="T986" s="243">
        <v>0</v>
      </c>
      <c r="U986" s="230">
        <v>0</v>
      </c>
      <c r="V986" s="230">
        <v>0</v>
      </c>
      <c r="W986" s="242">
        <v>0</v>
      </c>
      <c r="X986" s="243">
        <v>0</v>
      </c>
      <c r="Y986" s="230">
        <v>0</v>
      </c>
      <c r="Z986" s="230">
        <v>0</v>
      </c>
      <c r="AA986" s="230">
        <v>0</v>
      </c>
      <c r="AB986" s="243">
        <f t="shared" si="75"/>
        <v>0</v>
      </c>
      <c r="AC986" s="230">
        <f t="shared" si="75"/>
        <v>0</v>
      </c>
      <c r="AD986" s="230">
        <f t="shared" si="75"/>
        <v>0</v>
      </c>
      <c r="AE986" s="230">
        <f t="shared" si="75"/>
        <v>0</v>
      </c>
      <c r="AF986" s="231">
        <f t="shared" si="76"/>
        <v>1</v>
      </c>
    </row>
    <row r="987" spans="2:32" hidden="1" outlineLevel="1" x14ac:dyDescent="0.25">
      <c r="B987" s="232" t="s">
        <v>1322</v>
      </c>
      <c r="C987" s="231">
        <v>1</v>
      </c>
      <c r="D987" s="230">
        <v>0</v>
      </c>
      <c r="E987" s="230">
        <v>0</v>
      </c>
      <c r="F987" s="230">
        <v>0</v>
      </c>
      <c r="G987" s="242">
        <v>0</v>
      </c>
      <c r="H987" s="243">
        <v>0</v>
      </c>
      <c r="I987" s="230">
        <v>0</v>
      </c>
      <c r="J987" s="230">
        <v>0</v>
      </c>
      <c r="K987" s="242">
        <v>0</v>
      </c>
      <c r="L987" s="243">
        <v>0</v>
      </c>
      <c r="M987" s="230">
        <v>0</v>
      </c>
      <c r="N987" s="230">
        <v>0</v>
      </c>
      <c r="O987" s="242">
        <v>0</v>
      </c>
      <c r="P987" s="243">
        <v>0</v>
      </c>
      <c r="Q987" s="230">
        <v>0</v>
      </c>
      <c r="R987" s="230">
        <v>0</v>
      </c>
      <c r="S987" s="242">
        <v>0</v>
      </c>
      <c r="T987" s="243">
        <v>0</v>
      </c>
      <c r="U987" s="230">
        <v>0</v>
      </c>
      <c r="V987" s="230">
        <v>0</v>
      </c>
      <c r="W987" s="242">
        <v>0</v>
      </c>
      <c r="X987" s="243">
        <v>0</v>
      </c>
      <c r="Y987" s="230">
        <v>0</v>
      </c>
      <c r="Z987" s="230">
        <v>0</v>
      </c>
      <c r="AA987" s="230">
        <v>0</v>
      </c>
      <c r="AB987" s="243">
        <f t="shared" si="75"/>
        <v>0</v>
      </c>
      <c r="AC987" s="230">
        <f t="shared" si="75"/>
        <v>0</v>
      </c>
      <c r="AD987" s="230">
        <f t="shared" si="75"/>
        <v>0</v>
      </c>
      <c r="AE987" s="230">
        <f t="shared" si="75"/>
        <v>0</v>
      </c>
      <c r="AF987" s="231">
        <f t="shared" si="76"/>
        <v>1</v>
      </c>
    </row>
    <row r="988" spans="2:32" hidden="1" outlineLevel="1" x14ac:dyDescent="0.25">
      <c r="B988" s="232" t="s">
        <v>1323</v>
      </c>
      <c r="C988" s="231">
        <v>1</v>
      </c>
      <c r="D988" s="230">
        <v>0</v>
      </c>
      <c r="E988" s="230">
        <v>0</v>
      </c>
      <c r="F988" s="230">
        <v>0</v>
      </c>
      <c r="G988" s="242">
        <v>0</v>
      </c>
      <c r="H988" s="243">
        <v>0</v>
      </c>
      <c r="I988" s="230">
        <v>0</v>
      </c>
      <c r="J988" s="230">
        <v>0</v>
      </c>
      <c r="K988" s="242">
        <v>0</v>
      </c>
      <c r="L988" s="243">
        <v>0</v>
      </c>
      <c r="M988" s="230">
        <v>0</v>
      </c>
      <c r="N988" s="230">
        <v>0</v>
      </c>
      <c r="O988" s="242">
        <v>0</v>
      </c>
      <c r="P988" s="243">
        <v>0</v>
      </c>
      <c r="Q988" s="230">
        <v>0</v>
      </c>
      <c r="R988" s="230">
        <v>0</v>
      </c>
      <c r="S988" s="242">
        <v>0</v>
      </c>
      <c r="T988" s="243">
        <v>0</v>
      </c>
      <c r="U988" s="230">
        <v>0</v>
      </c>
      <c r="V988" s="230">
        <v>0</v>
      </c>
      <c r="W988" s="242">
        <v>0</v>
      </c>
      <c r="X988" s="243">
        <v>0</v>
      </c>
      <c r="Y988" s="230">
        <v>0</v>
      </c>
      <c r="Z988" s="230">
        <v>0</v>
      </c>
      <c r="AA988" s="230">
        <v>0</v>
      </c>
      <c r="AB988" s="243">
        <f t="shared" si="75"/>
        <v>0</v>
      </c>
      <c r="AC988" s="230">
        <f t="shared" si="75"/>
        <v>0</v>
      </c>
      <c r="AD988" s="230">
        <f t="shared" si="75"/>
        <v>0</v>
      </c>
      <c r="AE988" s="230">
        <f t="shared" si="75"/>
        <v>0</v>
      </c>
      <c r="AF988" s="231">
        <f t="shared" si="76"/>
        <v>1</v>
      </c>
    </row>
    <row r="989" spans="2:32" hidden="1" outlineLevel="1" x14ac:dyDescent="0.25">
      <c r="B989" s="232" t="s">
        <v>1324</v>
      </c>
      <c r="C989" s="231">
        <v>1</v>
      </c>
      <c r="D989" s="230">
        <v>0</v>
      </c>
      <c r="E989" s="230">
        <v>0</v>
      </c>
      <c r="F989" s="230">
        <v>0</v>
      </c>
      <c r="G989" s="242">
        <v>0</v>
      </c>
      <c r="H989" s="243">
        <v>0</v>
      </c>
      <c r="I989" s="230">
        <v>0</v>
      </c>
      <c r="J989" s="230">
        <v>0</v>
      </c>
      <c r="K989" s="242">
        <v>0</v>
      </c>
      <c r="L989" s="243">
        <v>0</v>
      </c>
      <c r="M989" s="230">
        <v>0</v>
      </c>
      <c r="N989" s="230">
        <v>0</v>
      </c>
      <c r="O989" s="242">
        <v>0</v>
      </c>
      <c r="P989" s="243">
        <v>0</v>
      </c>
      <c r="Q989" s="230">
        <v>0</v>
      </c>
      <c r="R989" s="230">
        <v>0</v>
      </c>
      <c r="S989" s="242">
        <v>0</v>
      </c>
      <c r="T989" s="243">
        <v>0</v>
      </c>
      <c r="U989" s="230">
        <v>0</v>
      </c>
      <c r="V989" s="230">
        <v>0</v>
      </c>
      <c r="W989" s="242">
        <v>0</v>
      </c>
      <c r="X989" s="243">
        <v>0</v>
      </c>
      <c r="Y989" s="230">
        <v>0</v>
      </c>
      <c r="Z989" s="230">
        <v>0</v>
      </c>
      <c r="AA989" s="230">
        <v>0</v>
      </c>
      <c r="AB989" s="243">
        <f t="shared" si="75"/>
        <v>0</v>
      </c>
      <c r="AC989" s="230">
        <f t="shared" si="75"/>
        <v>0</v>
      </c>
      <c r="AD989" s="230">
        <f t="shared" si="75"/>
        <v>0</v>
      </c>
      <c r="AE989" s="230">
        <f t="shared" si="75"/>
        <v>0</v>
      </c>
      <c r="AF989" s="231">
        <f t="shared" si="76"/>
        <v>1</v>
      </c>
    </row>
    <row r="990" spans="2:32" hidden="1" outlineLevel="1" x14ac:dyDescent="0.25">
      <c r="B990" s="232" t="s">
        <v>1325</v>
      </c>
      <c r="C990" s="231">
        <v>1</v>
      </c>
      <c r="D990" s="230">
        <v>0</v>
      </c>
      <c r="E990" s="230">
        <v>0</v>
      </c>
      <c r="F990" s="230">
        <v>0</v>
      </c>
      <c r="G990" s="242">
        <v>0</v>
      </c>
      <c r="H990" s="243">
        <v>0</v>
      </c>
      <c r="I990" s="230">
        <v>0</v>
      </c>
      <c r="J990" s="230">
        <v>0</v>
      </c>
      <c r="K990" s="242">
        <v>0</v>
      </c>
      <c r="L990" s="243">
        <v>0</v>
      </c>
      <c r="M990" s="230">
        <v>0</v>
      </c>
      <c r="N990" s="230">
        <v>0</v>
      </c>
      <c r="O990" s="242">
        <v>0</v>
      </c>
      <c r="P990" s="243">
        <v>0</v>
      </c>
      <c r="Q990" s="230">
        <v>0</v>
      </c>
      <c r="R990" s="230">
        <v>0</v>
      </c>
      <c r="S990" s="242">
        <v>0</v>
      </c>
      <c r="T990" s="243">
        <v>0</v>
      </c>
      <c r="U990" s="230">
        <v>0</v>
      </c>
      <c r="V990" s="230">
        <v>0</v>
      </c>
      <c r="W990" s="242">
        <v>0</v>
      </c>
      <c r="X990" s="243">
        <v>0</v>
      </c>
      <c r="Y990" s="230">
        <v>0</v>
      </c>
      <c r="Z990" s="230">
        <v>0</v>
      </c>
      <c r="AA990" s="230">
        <v>0</v>
      </c>
      <c r="AB990" s="243">
        <f t="shared" si="75"/>
        <v>0</v>
      </c>
      <c r="AC990" s="230">
        <f t="shared" si="75"/>
        <v>0</v>
      </c>
      <c r="AD990" s="230">
        <f t="shared" si="75"/>
        <v>0</v>
      </c>
      <c r="AE990" s="230">
        <f t="shared" si="75"/>
        <v>0</v>
      </c>
      <c r="AF990" s="231">
        <f t="shared" si="76"/>
        <v>1</v>
      </c>
    </row>
    <row r="991" spans="2:32" hidden="1" outlineLevel="1" x14ac:dyDescent="0.25">
      <c r="B991" s="232" t="s">
        <v>1326</v>
      </c>
      <c r="C991" s="231">
        <v>1</v>
      </c>
      <c r="D991" s="230">
        <v>0</v>
      </c>
      <c r="E991" s="230">
        <v>0</v>
      </c>
      <c r="F991" s="230">
        <v>0</v>
      </c>
      <c r="G991" s="242">
        <v>0</v>
      </c>
      <c r="H991" s="243">
        <v>0</v>
      </c>
      <c r="I991" s="230">
        <v>0</v>
      </c>
      <c r="J991" s="230">
        <v>0</v>
      </c>
      <c r="K991" s="242">
        <v>0</v>
      </c>
      <c r="L991" s="243">
        <v>0</v>
      </c>
      <c r="M991" s="230">
        <v>0</v>
      </c>
      <c r="N991" s="230">
        <v>0</v>
      </c>
      <c r="O991" s="242">
        <v>0</v>
      </c>
      <c r="P991" s="243">
        <v>0</v>
      </c>
      <c r="Q991" s="230">
        <v>0</v>
      </c>
      <c r="R991" s="230">
        <v>0</v>
      </c>
      <c r="S991" s="242">
        <v>0</v>
      </c>
      <c r="T991" s="243">
        <v>0</v>
      </c>
      <c r="U991" s="230">
        <v>0</v>
      </c>
      <c r="V991" s="230">
        <v>0</v>
      </c>
      <c r="W991" s="242">
        <v>0</v>
      </c>
      <c r="X991" s="243">
        <v>0</v>
      </c>
      <c r="Y991" s="230">
        <v>0</v>
      </c>
      <c r="Z991" s="230">
        <v>0</v>
      </c>
      <c r="AA991" s="230">
        <v>0</v>
      </c>
      <c r="AB991" s="243">
        <f t="shared" si="75"/>
        <v>0</v>
      </c>
      <c r="AC991" s="230">
        <f t="shared" si="75"/>
        <v>0</v>
      </c>
      <c r="AD991" s="230">
        <f t="shared" si="75"/>
        <v>0</v>
      </c>
      <c r="AE991" s="230">
        <f t="shared" si="75"/>
        <v>0</v>
      </c>
      <c r="AF991" s="231">
        <f t="shared" si="76"/>
        <v>1</v>
      </c>
    </row>
    <row r="992" spans="2:32" hidden="1" outlineLevel="1" x14ac:dyDescent="0.25">
      <c r="B992" s="232" t="s">
        <v>1327</v>
      </c>
      <c r="C992" s="231">
        <v>1</v>
      </c>
      <c r="D992" s="230">
        <v>0</v>
      </c>
      <c r="E992" s="230">
        <v>0</v>
      </c>
      <c r="F992" s="230">
        <v>0</v>
      </c>
      <c r="G992" s="242">
        <v>0</v>
      </c>
      <c r="H992" s="243">
        <v>0</v>
      </c>
      <c r="I992" s="230">
        <v>0</v>
      </c>
      <c r="J992" s="230">
        <v>0</v>
      </c>
      <c r="K992" s="242">
        <v>0</v>
      </c>
      <c r="L992" s="243">
        <v>0</v>
      </c>
      <c r="M992" s="230">
        <v>0</v>
      </c>
      <c r="N992" s="230">
        <v>0</v>
      </c>
      <c r="O992" s="242">
        <v>0</v>
      </c>
      <c r="P992" s="243">
        <v>0</v>
      </c>
      <c r="Q992" s="230">
        <v>0</v>
      </c>
      <c r="R992" s="230">
        <v>0</v>
      </c>
      <c r="S992" s="242">
        <v>0</v>
      </c>
      <c r="T992" s="243">
        <v>0</v>
      </c>
      <c r="U992" s="230">
        <v>0</v>
      </c>
      <c r="V992" s="230">
        <v>0</v>
      </c>
      <c r="W992" s="242">
        <v>0</v>
      </c>
      <c r="X992" s="243">
        <v>0</v>
      </c>
      <c r="Y992" s="230">
        <v>0</v>
      </c>
      <c r="Z992" s="230">
        <v>0</v>
      </c>
      <c r="AA992" s="230">
        <v>0</v>
      </c>
      <c r="AB992" s="243">
        <f t="shared" si="75"/>
        <v>0</v>
      </c>
      <c r="AC992" s="230">
        <f t="shared" si="75"/>
        <v>0</v>
      </c>
      <c r="AD992" s="230">
        <f t="shared" si="75"/>
        <v>0</v>
      </c>
      <c r="AE992" s="230">
        <f t="shared" si="75"/>
        <v>0</v>
      </c>
      <c r="AF992" s="231">
        <f t="shared" si="76"/>
        <v>1</v>
      </c>
    </row>
    <row r="993" spans="2:32" hidden="1" outlineLevel="1" x14ac:dyDescent="0.25">
      <c r="B993" s="232" t="s">
        <v>1328</v>
      </c>
      <c r="C993" s="231">
        <v>1</v>
      </c>
      <c r="D993" s="230">
        <v>0</v>
      </c>
      <c r="E993" s="230">
        <v>0</v>
      </c>
      <c r="F993" s="230">
        <v>0</v>
      </c>
      <c r="G993" s="242">
        <v>0</v>
      </c>
      <c r="H993" s="243">
        <v>0</v>
      </c>
      <c r="I993" s="230">
        <v>0</v>
      </c>
      <c r="J993" s="230">
        <v>0</v>
      </c>
      <c r="K993" s="242">
        <v>0</v>
      </c>
      <c r="L993" s="243">
        <v>0</v>
      </c>
      <c r="M993" s="230">
        <v>0</v>
      </c>
      <c r="N993" s="230">
        <v>0</v>
      </c>
      <c r="O993" s="242">
        <v>0</v>
      </c>
      <c r="P993" s="243">
        <v>0</v>
      </c>
      <c r="Q993" s="230">
        <v>0</v>
      </c>
      <c r="R993" s="230">
        <v>0</v>
      </c>
      <c r="S993" s="242">
        <v>0</v>
      </c>
      <c r="T993" s="243">
        <v>0</v>
      </c>
      <c r="U993" s="230">
        <v>0</v>
      </c>
      <c r="V993" s="230">
        <v>0</v>
      </c>
      <c r="W993" s="242">
        <v>0</v>
      </c>
      <c r="X993" s="243">
        <v>0</v>
      </c>
      <c r="Y993" s="230">
        <v>0</v>
      </c>
      <c r="Z993" s="230">
        <v>0</v>
      </c>
      <c r="AA993" s="230">
        <v>0</v>
      </c>
      <c r="AB993" s="243">
        <f t="shared" si="75"/>
        <v>0</v>
      </c>
      <c r="AC993" s="230">
        <f t="shared" si="75"/>
        <v>0</v>
      </c>
      <c r="AD993" s="230">
        <f t="shared" si="75"/>
        <v>0</v>
      </c>
      <c r="AE993" s="230">
        <f t="shared" si="75"/>
        <v>0</v>
      </c>
      <c r="AF993" s="231">
        <f t="shared" si="76"/>
        <v>1</v>
      </c>
    </row>
    <row r="994" spans="2:32" hidden="1" outlineLevel="1" x14ac:dyDescent="0.25">
      <c r="B994" s="232" t="s">
        <v>1329</v>
      </c>
      <c r="C994" s="231">
        <v>1</v>
      </c>
      <c r="D994" s="230">
        <v>0</v>
      </c>
      <c r="E994" s="230">
        <v>0</v>
      </c>
      <c r="F994" s="230">
        <v>0</v>
      </c>
      <c r="G994" s="242">
        <v>0</v>
      </c>
      <c r="H994" s="243">
        <v>0</v>
      </c>
      <c r="I994" s="230">
        <v>0</v>
      </c>
      <c r="J994" s="230">
        <v>0</v>
      </c>
      <c r="K994" s="242">
        <v>0</v>
      </c>
      <c r="L994" s="243">
        <v>0</v>
      </c>
      <c r="M994" s="230">
        <v>0</v>
      </c>
      <c r="N994" s="230">
        <v>0</v>
      </c>
      <c r="O994" s="242">
        <v>0</v>
      </c>
      <c r="P994" s="243">
        <v>0</v>
      </c>
      <c r="Q994" s="230">
        <v>0</v>
      </c>
      <c r="R994" s="230">
        <v>0</v>
      </c>
      <c r="S994" s="242">
        <v>0</v>
      </c>
      <c r="T994" s="243">
        <v>0</v>
      </c>
      <c r="U994" s="230">
        <v>0</v>
      </c>
      <c r="V994" s="230">
        <v>0</v>
      </c>
      <c r="W994" s="242">
        <v>0</v>
      </c>
      <c r="X994" s="243">
        <v>0</v>
      </c>
      <c r="Y994" s="230">
        <v>0</v>
      </c>
      <c r="Z994" s="230">
        <v>0</v>
      </c>
      <c r="AA994" s="230">
        <v>0</v>
      </c>
      <c r="AB994" s="243">
        <f t="shared" si="75"/>
        <v>0</v>
      </c>
      <c r="AC994" s="230">
        <f t="shared" si="75"/>
        <v>0</v>
      </c>
      <c r="AD994" s="230">
        <f t="shared" si="75"/>
        <v>0</v>
      </c>
      <c r="AE994" s="230">
        <f t="shared" si="75"/>
        <v>0</v>
      </c>
      <c r="AF994" s="231">
        <f t="shared" si="76"/>
        <v>1</v>
      </c>
    </row>
    <row r="995" spans="2:32" hidden="1" outlineLevel="1" x14ac:dyDescent="0.25">
      <c r="B995" s="232" t="s">
        <v>1330</v>
      </c>
      <c r="C995" s="231">
        <v>1</v>
      </c>
      <c r="D995" s="230">
        <v>0</v>
      </c>
      <c r="E995" s="230">
        <v>0</v>
      </c>
      <c r="F995" s="230">
        <v>0</v>
      </c>
      <c r="G995" s="242">
        <v>0</v>
      </c>
      <c r="H995" s="243">
        <v>0</v>
      </c>
      <c r="I995" s="230">
        <v>0</v>
      </c>
      <c r="J995" s="230">
        <v>0</v>
      </c>
      <c r="K995" s="242">
        <v>0</v>
      </c>
      <c r="L995" s="243">
        <v>0</v>
      </c>
      <c r="M995" s="230">
        <v>0</v>
      </c>
      <c r="N995" s="230">
        <v>0</v>
      </c>
      <c r="O995" s="242">
        <v>0</v>
      </c>
      <c r="P995" s="243">
        <v>0</v>
      </c>
      <c r="Q995" s="230">
        <v>0</v>
      </c>
      <c r="R995" s="230">
        <v>0</v>
      </c>
      <c r="S995" s="242">
        <v>0</v>
      </c>
      <c r="T995" s="243">
        <v>0</v>
      </c>
      <c r="U995" s="230">
        <v>0</v>
      </c>
      <c r="V995" s="230">
        <v>0</v>
      </c>
      <c r="W995" s="242">
        <v>0</v>
      </c>
      <c r="X995" s="243">
        <v>0</v>
      </c>
      <c r="Y995" s="230">
        <v>0</v>
      </c>
      <c r="Z995" s="230">
        <v>0</v>
      </c>
      <c r="AA995" s="230">
        <v>0</v>
      </c>
      <c r="AB995" s="243">
        <f t="shared" si="75"/>
        <v>0</v>
      </c>
      <c r="AC995" s="230">
        <f t="shared" si="75"/>
        <v>0</v>
      </c>
      <c r="AD995" s="230">
        <f t="shared" si="75"/>
        <v>0</v>
      </c>
      <c r="AE995" s="230">
        <f t="shared" si="75"/>
        <v>0</v>
      </c>
      <c r="AF995" s="231">
        <f t="shared" si="76"/>
        <v>1</v>
      </c>
    </row>
    <row r="996" spans="2:32" hidden="1" outlineLevel="1" x14ac:dyDescent="0.25">
      <c r="B996" s="232" t="s">
        <v>1331</v>
      </c>
      <c r="C996" s="231">
        <v>1</v>
      </c>
      <c r="D996" s="230">
        <v>0</v>
      </c>
      <c r="E996" s="230">
        <v>0</v>
      </c>
      <c r="F996" s="230">
        <v>0</v>
      </c>
      <c r="G996" s="242">
        <v>0</v>
      </c>
      <c r="H996" s="243">
        <v>0</v>
      </c>
      <c r="I996" s="230">
        <v>0</v>
      </c>
      <c r="J996" s="230">
        <v>0</v>
      </c>
      <c r="K996" s="242">
        <v>0</v>
      </c>
      <c r="L996" s="243">
        <v>0</v>
      </c>
      <c r="M996" s="230">
        <v>0</v>
      </c>
      <c r="N996" s="230">
        <v>0</v>
      </c>
      <c r="O996" s="242">
        <v>0</v>
      </c>
      <c r="P996" s="243">
        <v>0</v>
      </c>
      <c r="Q996" s="230">
        <v>0</v>
      </c>
      <c r="R996" s="230">
        <v>0</v>
      </c>
      <c r="S996" s="242">
        <v>0</v>
      </c>
      <c r="T996" s="243">
        <v>0</v>
      </c>
      <c r="U996" s="230">
        <v>0</v>
      </c>
      <c r="V996" s="230">
        <v>0</v>
      </c>
      <c r="W996" s="242">
        <v>0</v>
      </c>
      <c r="X996" s="243">
        <v>0</v>
      </c>
      <c r="Y996" s="230">
        <v>0</v>
      </c>
      <c r="Z996" s="230">
        <v>0</v>
      </c>
      <c r="AA996" s="230">
        <v>0</v>
      </c>
      <c r="AB996" s="243">
        <f t="shared" si="75"/>
        <v>0</v>
      </c>
      <c r="AC996" s="230">
        <f t="shared" si="75"/>
        <v>0</v>
      </c>
      <c r="AD996" s="230">
        <f t="shared" si="75"/>
        <v>0</v>
      </c>
      <c r="AE996" s="230">
        <f t="shared" si="75"/>
        <v>0</v>
      </c>
      <c r="AF996" s="231">
        <f t="shared" si="76"/>
        <v>1</v>
      </c>
    </row>
    <row r="997" spans="2:32" hidden="1" outlineLevel="1" x14ac:dyDescent="0.25">
      <c r="B997" s="232" t="s">
        <v>1332</v>
      </c>
      <c r="C997" s="231">
        <v>1</v>
      </c>
      <c r="D997" s="230">
        <v>0</v>
      </c>
      <c r="E997" s="230">
        <v>0</v>
      </c>
      <c r="F997" s="230">
        <v>0</v>
      </c>
      <c r="G997" s="242">
        <v>0</v>
      </c>
      <c r="H997" s="243">
        <v>0</v>
      </c>
      <c r="I997" s="230">
        <v>0</v>
      </c>
      <c r="J997" s="230">
        <v>0</v>
      </c>
      <c r="K997" s="242">
        <v>0</v>
      </c>
      <c r="L997" s="243">
        <v>0</v>
      </c>
      <c r="M997" s="230">
        <v>0</v>
      </c>
      <c r="N997" s="230">
        <v>0</v>
      </c>
      <c r="O997" s="242">
        <v>0</v>
      </c>
      <c r="P997" s="243">
        <v>0</v>
      </c>
      <c r="Q997" s="230">
        <v>0</v>
      </c>
      <c r="R997" s="230">
        <v>0</v>
      </c>
      <c r="S997" s="242">
        <v>0</v>
      </c>
      <c r="T997" s="243">
        <v>0</v>
      </c>
      <c r="U997" s="230">
        <v>0</v>
      </c>
      <c r="V997" s="230">
        <v>0</v>
      </c>
      <c r="W997" s="242">
        <v>0</v>
      </c>
      <c r="X997" s="243">
        <v>0</v>
      </c>
      <c r="Y997" s="230">
        <v>0</v>
      </c>
      <c r="Z997" s="230">
        <v>0</v>
      </c>
      <c r="AA997" s="230">
        <v>0</v>
      </c>
      <c r="AB997" s="243">
        <f t="shared" si="75"/>
        <v>0</v>
      </c>
      <c r="AC997" s="230">
        <f t="shared" si="75"/>
        <v>0</v>
      </c>
      <c r="AD997" s="230">
        <f t="shared" si="75"/>
        <v>0</v>
      </c>
      <c r="AE997" s="230">
        <f t="shared" si="75"/>
        <v>0</v>
      </c>
      <c r="AF997" s="231">
        <f t="shared" si="76"/>
        <v>1</v>
      </c>
    </row>
    <row r="998" spans="2:32" hidden="1" outlineLevel="1" x14ac:dyDescent="0.25">
      <c r="B998" s="232" t="s">
        <v>1333</v>
      </c>
      <c r="C998" s="231">
        <v>1</v>
      </c>
      <c r="D998" s="230">
        <v>0</v>
      </c>
      <c r="E998" s="230">
        <v>0</v>
      </c>
      <c r="F998" s="230">
        <v>0</v>
      </c>
      <c r="G998" s="242">
        <v>0</v>
      </c>
      <c r="H998" s="243">
        <v>0</v>
      </c>
      <c r="I998" s="230">
        <v>0</v>
      </c>
      <c r="J998" s="230">
        <v>0</v>
      </c>
      <c r="K998" s="242">
        <v>0</v>
      </c>
      <c r="L998" s="243">
        <v>0</v>
      </c>
      <c r="M998" s="230">
        <v>0</v>
      </c>
      <c r="N998" s="230">
        <v>0</v>
      </c>
      <c r="O998" s="242">
        <v>0</v>
      </c>
      <c r="P998" s="243">
        <v>0</v>
      </c>
      <c r="Q998" s="230">
        <v>0</v>
      </c>
      <c r="R998" s="230">
        <v>0</v>
      </c>
      <c r="S998" s="242">
        <v>0</v>
      </c>
      <c r="T998" s="243">
        <v>0</v>
      </c>
      <c r="U998" s="230">
        <v>0</v>
      </c>
      <c r="V998" s="230">
        <v>0</v>
      </c>
      <c r="W998" s="242">
        <v>0</v>
      </c>
      <c r="X998" s="243">
        <v>0</v>
      </c>
      <c r="Y998" s="230">
        <v>0</v>
      </c>
      <c r="Z998" s="230">
        <v>0</v>
      </c>
      <c r="AA998" s="230">
        <v>0</v>
      </c>
      <c r="AB998" s="243">
        <f t="shared" si="75"/>
        <v>0</v>
      </c>
      <c r="AC998" s="230">
        <f t="shared" si="75"/>
        <v>0</v>
      </c>
      <c r="AD998" s="230">
        <f t="shared" si="75"/>
        <v>0</v>
      </c>
      <c r="AE998" s="230">
        <f t="shared" si="75"/>
        <v>0</v>
      </c>
      <c r="AF998" s="231">
        <f t="shared" si="76"/>
        <v>1</v>
      </c>
    </row>
    <row r="999" spans="2:32" hidden="1" outlineLevel="1" x14ac:dyDescent="0.25">
      <c r="B999" s="232" t="s">
        <v>1334</v>
      </c>
      <c r="C999" s="231">
        <v>1</v>
      </c>
      <c r="D999" s="230">
        <v>0</v>
      </c>
      <c r="E999" s="230">
        <v>0</v>
      </c>
      <c r="F999" s="230">
        <v>0</v>
      </c>
      <c r="G999" s="242">
        <v>0</v>
      </c>
      <c r="H999" s="243">
        <v>0</v>
      </c>
      <c r="I999" s="230">
        <v>0</v>
      </c>
      <c r="J999" s="230">
        <v>0</v>
      </c>
      <c r="K999" s="242">
        <v>0</v>
      </c>
      <c r="L999" s="243">
        <v>0</v>
      </c>
      <c r="M999" s="230">
        <v>0</v>
      </c>
      <c r="N999" s="230">
        <v>0</v>
      </c>
      <c r="O999" s="242">
        <v>0</v>
      </c>
      <c r="P999" s="243">
        <v>0</v>
      </c>
      <c r="Q999" s="230">
        <v>0</v>
      </c>
      <c r="R999" s="230">
        <v>0</v>
      </c>
      <c r="S999" s="242">
        <v>0</v>
      </c>
      <c r="T999" s="243">
        <v>0</v>
      </c>
      <c r="U999" s="230">
        <v>0</v>
      </c>
      <c r="V999" s="230">
        <v>0</v>
      </c>
      <c r="W999" s="242">
        <v>0</v>
      </c>
      <c r="X999" s="243">
        <v>0</v>
      </c>
      <c r="Y999" s="230">
        <v>0</v>
      </c>
      <c r="Z999" s="230">
        <v>0</v>
      </c>
      <c r="AA999" s="230">
        <v>0</v>
      </c>
      <c r="AB999" s="243">
        <f t="shared" si="75"/>
        <v>0</v>
      </c>
      <c r="AC999" s="230">
        <f t="shared" si="75"/>
        <v>0</v>
      </c>
      <c r="AD999" s="230">
        <f t="shared" si="75"/>
        <v>0</v>
      </c>
      <c r="AE999" s="230">
        <f t="shared" si="75"/>
        <v>0</v>
      </c>
      <c r="AF999" s="231">
        <f t="shared" si="76"/>
        <v>1</v>
      </c>
    </row>
    <row r="1000" spans="2:32" hidden="1" outlineLevel="1" x14ac:dyDescent="0.25">
      <c r="B1000" s="232" t="s">
        <v>1335</v>
      </c>
      <c r="C1000" s="231">
        <v>1</v>
      </c>
      <c r="D1000" s="230">
        <v>0</v>
      </c>
      <c r="E1000" s="230">
        <v>0</v>
      </c>
      <c r="F1000" s="230">
        <v>0</v>
      </c>
      <c r="G1000" s="242">
        <v>0</v>
      </c>
      <c r="H1000" s="243">
        <v>0</v>
      </c>
      <c r="I1000" s="230">
        <v>0</v>
      </c>
      <c r="J1000" s="230">
        <v>0</v>
      </c>
      <c r="K1000" s="242">
        <v>0</v>
      </c>
      <c r="L1000" s="243">
        <v>0</v>
      </c>
      <c r="M1000" s="230">
        <v>0</v>
      </c>
      <c r="N1000" s="230">
        <v>0</v>
      </c>
      <c r="O1000" s="242">
        <v>0</v>
      </c>
      <c r="P1000" s="243">
        <v>0</v>
      </c>
      <c r="Q1000" s="230">
        <v>0</v>
      </c>
      <c r="R1000" s="230">
        <v>0</v>
      </c>
      <c r="S1000" s="242">
        <v>0</v>
      </c>
      <c r="T1000" s="243">
        <v>0</v>
      </c>
      <c r="U1000" s="230">
        <v>0</v>
      </c>
      <c r="V1000" s="230">
        <v>0</v>
      </c>
      <c r="W1000" s="242">
        <v>0</v>
      </c>
      <c r="X1000" s="243">
        <v>0</v>
      </c>
      <c r="Y1000" s="230">
        <v>0</v>
      </c>
      <c r="Z1000" s="230">
        <v>0</v>
      </c>
      <c r="AA1000" s="230">
        <v>0</v>
      </c>
      <c r="AB1000" s="243">
        <f t="shared" si="75"/>
        <v>0</v>
      </c>
      <c r="AC1000" s="230">
        <f t="shared" si="75"/>
        <v>0</v>
      </c>
      <c r="AD1000" s="230">
        <f t="shared" si="75"/>
        <v>0</v>
      </c>
      <c r="AE1000" s="230">
        <f t="shared" si="75"/>
        <v>0</v>
      </c>
      <c r="AF1000" s="231">
        <f t="shared" si="76"/>
        <v>1</v>
      </c>
    </row>
    <row r="1001" spans="2:32" hidden="1" outlineLevel="1" x14ac:dyDescent="0.25">
      <c r="B1001" s="232" t="s">
        <v>1336</v>
      </c>
      <c r="C1001" s="231">
        <v>1</v>
      </c>
      <c r="D1001" s="230">
        <v>0</v>
      </c>
      <c r="E1001" s="230">
        <v>0</v>
      </c>
      <c r="F1001" s="230">
        <v>0</v>
      </c>
      <c r="G1001" s="242">
        <v>0</v>
      </c>
      <c r="H1001" s="243">
        <v>0</v>
      </c>
      <c r="I1001" s="230">
        <v>0</v>
      </c>
      <c r="J1001" s="230">
        <v>0</v>
      </c>
      <c r="K1001" s="242">
        <v>0</v>
      </c>
      <c r="L1001" s="243">
        <v>0</v>
      </c>
      <c r="M1001" s="230">
        <v>0</v>
      </c>
      <c r="N1001" s="230">
        <v>0</v>
      </c>
      <c r="O1001" s="242">
        <v>0</v>
      </c>
      <c r="P1001" s="243">
        <v>0</v>
      </c>
      <c r="Q1001" s="230">
        <v>0</v>
      </c>
      <c r="R1001" s="230">
        <v>0</v>
      </c>
      <c r="S1001" s="242">
        <v>0</v>
      </c>
      <c r="T1001" s="243">
        <v>0</v>
      </c>
      <c r="U1001" s="230">
        <v>0</v>
      </c>
      <c r="V1001" s="230">
        <v>0</v>
      </c>
      <c r="W1001" s="242">
        <v>0</v>
      </c>
      <c r="X1001" s="243">
        <v>0</v>
      </c>
      <c r="Y1001" s="230">
        <v>0</v>
      </c>
      <c r="Z1001" s="230">
        <v>0</v>
      </c>
      <c r="AA1001" s="230">
        <v>0</v>
      </c>
      <c r="AB1001" s="243">
        <f t="shared" si="75"/>
        <v>0</v>
      </c>
      <c r="AC1001" s="230">
        <f t="shared" si="75"/>
        <v>0</v>
      </c>
      <c r="AD1001" s="230">
        <f t="shared" si="75"/>
        <v>0</v>
      </c>
      <c r="AE1001" s="230">
        <f t="shared" si="75"/>
        <v>0</v>
      </c>
      <c r="AF1001" s="231">
        <f t="shared" si="76"/>
        <v>1</v>
      </c>
    </row>
    <row r="1002" spans="2:32" hidden="1" outlineLevel="1" x14ac:dyDescent="0.25">
      <c r="B1002" s="232" t="s">
        <v>1337</v>
      </c>
      <c r="C1002" s="231">
        <v>1</v>
      </c>
      <c r="D1002" s="230">
        <v>0</v>
      </c>
      <c r="E1002" s="230">
        <v>0</v>
      </c>
      <c r="F1002" s="230">
        <v>0</v>
      </c>
      <c r="G1002" s="242">
        <v>0</v>
      </c>
      <c r="H1002" s="243">
        <v>0</v>
      </c>
      <c r="I1002" s="230">
        <v>0</v>
      </c>
      <c r="J1002" s="230">
        <v>0</v>
      </c>
      <c r="K1002" s="242">
        <v>0</v>
      </c>
      <c r="L1002" s="243">
        <v>0</v>
      </c>
      <c r="M1002" s="230">
        <v>0</v>
      </c>
      <c r="N1002" s="230">
        <v>0</v>
      </c>
      <c r="O1002" s="242">
        <v>0</v>
      </c>
      <c r="P1002" s="243">
        <v>0</v>
      </c>
      <c r="Q1002" s="230">
        <v>0</v>
      </c>
      <c r="R1002" s="230">
        <v>0</v>
      </c>
      <c r="S1002" s="242">
        <v>0</v>
      </c>
      <c r="T1002" s="243">
        <v>0</v>
      </c>
      <c r="U1002" s="230">
        <v>0</v>
      </c>
      <c r="V1002" s="230">
        <v>0</v>
      </c>
      <c r="W1002" s="242">
        <v>0</v>
      </c>
      <c r="X1002" s="243">
        <v>0</v>
      </c>
      <c r="Y1002" s="230">
        <v>0</v>
      </c>
      <c r="Z1002" s="230">
        <v>0</v>
      </c>
      <c r="AA1002" s="230">
        <v>0</v>
      </c>
      <c r="AB1002" s="243">
        <f t="shared" si="75"/>
        <v>0</v>
      </c>
      <c r="AC1002" s="230">
        <f t="shared" si="75"/>
        <v>0</v>
      </c>
      <c r="AD1002" s="230">
        <f t="shared" si="75"/>
        <v>0</v>
      </c>
      <c r="AE1002" s="230">
        <f t="shared" si="75"/>
        <v>0</v>
      </c>
      <c r="AF1002" s="231">
        <f t="shared" si="76"/>
        <v>1</v>
      </c>
    </row>
    <row r="1003" spans="2:32" hidden="1" outlineLevel="1" x14ac:dyDescent="0.25">
      <c r="B1003" s="232" t="s">
        <v>1338</v>
      </c>
      <c r="C1003" s="231">
        <v>1</v>
      </c>
      <c r="D1003" s="230">
        <v>0</v>
      </c>
      <c r="E1003" s="230">
        <v>0</v>
      </c>
      <c r="F1003" s="230">
        <v>0</v>
      </c>
      <c r="G1003" s="242">
        <v>0</v>
      </c>
      <c r="H1003" s="243">
        <v>0</v>
      </c>
      <c r="I1003" s="230">
        <v>0</v>
      </c>
      <c r="J1003" s="230">
        <v>0</v>
      </c>
      <c r="K1003" s="242">
        <v>0</v>
      </c>
      <c r="L1003" s="243">
        <v>0</v>
      </c>
      <c r="M1003" s="230">
        <v>0</v>
      </c>
      <c r="N1003" s="230">
        <v>0</v>
      </c>
      <c r="O1003" s="242">
        <v>0</v>
      </c>
      <c r="P1003" s="243">
        <v>0</v>
      </c>
      <c r="Q1003" s="230">
        <v>0</v>
      </c>
      <c r="R1003" s="230">
        <v>0</v>
      </c>
      <c r="S1003" s="242">
        <v>0</v>
      </c>
      <c r="T1003" s="243">
        <v>0</v>
      </c>
      <c r="U1003" s="230">
        <v>0</v>
      </c>
      <c r="V1003" s="230">
        <v>0</v>
      </c>
      <c r="W1003" s="242">
        <v>0</v>
      </c>
      <c r="X1003" s="243">
        <v>0</v>
      </c>
      <c r="Y1003" s="230">
        <v>0</v>
      </c>
      <c r="Z1003" s="230">
        <v>0</v>
      </c>
      <c r="AA1003" s="230">
        <v>0</v>
      </c>
      <c r="AB1003" s="243">
        <f t="shared" si="75"/>
        <v>0</v>
      </c>
      <c r="AC1003" s="230">
        <f t="shared" si="75"/>
        <v>0</v>
      </c>
      <c r="AD1003" s="230">
        <f t="shared" si="75"/>
        <v>0</v>
      </c>
      <c r="AE1003" s="230">
        <f t="shared" si="75"/>
        <v>0</v>
      </c>
      <c r="AF1003" s="231">
        <f t="shared" si="76"/>
        <v>1</v>
      </c>
    </row>
    <row r="1004" spans="2:32" hidden="1" outlineLevel="1" x14ac:dyDescent="0.25">
      <c r="B1004" s="232" t="s">
        <v>1339</v>
      </c>
      <c r="C1004" s="231">
        <v>1</v>
      </c>
      <c r="D1004" s="230">
        <v>0</v>
      </c>
      <c r="E1004" s="230">
        <v>0</v>
      </c>
      <c r="F1004" s="230">
        <v>0</v>
      </c>
      <c r="G1004" s="242">
        <v>0</v>
      </c>
      <c r="H1004" s="243">
        <v>0</v>
      </c>
      <c r="I1004" s="230">
        <v>0</v>
      </c>
      <c r="J1004" s="230">
        <v>0</v>
      </c>
      <c r="K1004" s="242">
        <v>0</v>
      </c>
      <c r="L1004" s="243">
        <v>0</v>
      </c>
      <c r="M1004" s="230">
        <v>0</v>
      </c>
      <c r="N1004" s="230">
        <v>0</v>
      </c>
      <c r="O1004" s="242">
        <v>0</v>
      </c>
      <c r="P1004" s="243">
        <v>0</v>
      </c>
      <c r="Q1004" s="230">
        <v>0</v>
      </c>
      <c r="R1004" s="230">
        <v>0</v>
      </c>
      <c r="S1004" s="242">
        <v>0</v>
      </c>
      <c r="T1004" s="243">
        <v>0</v>
      </c>
      <c r="U1004" s="230">
        <v>0</v>
      </c>
      <c r="V1004" s="230">
        <v>0</v>
      </c>
      <c r="W1004" s="242">
        <v>0</v>
      </c>
      <c r="X1004" s="243">
        <v>0</v>
      </c>
      <c r="Y1004" s="230">
        <v>0</v>
      </c>
      <c r="Z1004" s="230">
        <v>0</v>
      </c>
      <c r="AA1004" s="230">
        <v>0</v>
      </c>
      <c r="AB1004" s="243">
        <f t="shared" si="75"/>
        <v>0</v>
      </c>
      <c r="AC1004" s="230">
        <f t="shared" si="75"/>
        <v>0</v>
      </c>
      <c r="AD1004" s="230">
        <f t="shared" si="75"/>
        <v>0</v>
      </c>
      <c r="AE1004" s="230">
        <f t="shared" si="75"/>
        <v>0</v>
      </c>
      <c r="AF1004" s="231">
        <f t="shared" si="76"/>
        <v>1</v>
      </c>
    </row>
    <row r="1005" spans="2:32" hidden="1" outlineLevel="1" x14ac:dyDescent="0.25">
      <c r="B1005" s="232" t="s">
        <v>1340</v>
      </c>
      <c r="C1005" s="231">
        <v>1</v>
      </c>
      <c r="D1005" s="230">
        <v>0</v>
      </c>
      <c r="E1005" s="230">
        <v>0</v>
      </c>
      <c r="F1005" s="230">
        <v>0</v>
      </c>
      <c r="G1005" s="242">
        <v>0</v>
      </c>
      <c r="H1005" s="243">
        <v>0</v>
      </c>
      <c r="I1005" s="230">
        <v>0</v>
      </c>
      <c r="J1005" s="230">
        <v>0</v>
      </c>
      <c r="K1005" s="242">
        <v>0</v>
      </c>
      <c r="L1005" s="243">
        <v>0</v>
      </c>
      <c r="M1005" s="230">
        <v>0</v>
      </c>
      <c r="N1005" s="230">
        <v>0</v>
      </c>
      <c r="O1005" s="242">
        <v>0</v>
      </c>
      <c r="P1005" s="243">
        <v>0</v>
      </c>
      <c r="Q1005" s="230">
        <v>0</v>
      </c>
      <c r="R1005" s="230">
        <v>0</v>
      </c>
      <c r="S1005" s="242">
        <v>0</v>
      </c>
      <c r="T1005" s="243">
        <v>0</v>
      </c>
      <c r="U1005" s="230">
        <v>0</v>
      </c>
      <c r="V1005" s="230">
        <v>0</v>
      </c>
      <c r="W1005" s="242">
        <v>0</v>
      </c>
      <c r="X1005" s="243">
        <v>0</v>
      </c>
      <c r="Y1005" s="230">
        <v>0</v>
      </c>
      <c r="Z1005" s="230">
        <v>0</v>
      </c>
      <c r="AA1005" s="230">
        <v>0</v>
      </c>
      <c r="AB1005" s="243">
        <f t="shared" si="75"/>
        <v>0</v>
      </c>
      <c r="AC1005" s="230">
        <f t="shared" si="75"/>
        <v>0</v>
      </c>
      <c r="AD1005" s="230">
        <f t="shared" si="75"/>
        <v>0</v>
      </c>
      <c r="AE1005" s="230">
        <f t="shared" si="75"/>
        <v>0</v>
      </c>
      <c r="AF1005" s="231">
        <f t="shared" si="76"/>
        <v>1</v>
      </c>
    </row>
    <row r="1006" spans="2:32" hidden="1" outlineLevel="1" x14ac:dyDescent="0.25">
      <c r="B1006" s="232" t="s">
        <v>1341</v>
      </c>
      <c r="C1006" s="231">
        <v>1</v>
      </c>
      <c r="D1006" s="230">
        <v>0</v>
      </c>
      <c r="E1006" s="230">
        <v>0</v>
      </c>
      <c r="F1006" s="230">
        <v>0</v>
      </c>
      <c r="G1006" s="242">
        <v>0</v>
      </c>
      <c r="H1006" s="243">
        <v>0</v>
      </c>
      <c r="I1006" s="230">
        <v>0</v>
      </c>
      <c r="J1006" s="230">
        <v>0</v>
      </c>
      <c r="K1006" s="242">
        <v>0</v>
      </c>
      <c r="L1006" s="243">
        <v>0</v>
      </c>
      <c r="M1006" s="230">
        <v>0</v>
      </c>
      <c r="N1006" s="230">
        <v>0</v>
      </c>
      <c r="O1006" s="242">
        <v>0</v>
      </c>
      <c r="P1006" s="243">
        <v>0</v>
      </c>
      <c r="Q1006" s="230">
        <v>0</v>
      </c>
      <c r="R1006" s="230">
        <v>0</v>
      </c>
      <c r="S1006" s="242">
        <v>0</v>
      </c>
      <c r="T1006" s="243">
        <v>0</v>
      </c>
      <c r="U1006" s="230">
        <v>0</v>
      </c>
      <c r="V1006" s="230">
        <v>0</v>
      </c>
      <c r="W1006" s="242">
        <v>0</v>
      </c>
      <c r="X1006" s="243">
        <v>0</v>
      </c>
      <c r="Y1006" s="230">
        <v>0</v>
      </c>
      <c r="Z1006" s="230">
        <v>0</v>
      </c>
      <c r="AA1006" s="230">
        <v>0</v>
      </c>
      <c r="AB1006" s="243">
        <f t="shared" si="75"/>
        <v>0</v>
      </c>
      <c r="AC1006" s="230">
        <f t="shared" si="75"/>
        <v>0</v>
      </c>
      <c r="AD1006" s="230">
        <f t="shared" si="75"/>
        <v>0</v>
      </c>
      <c r="AE1006" s="230">
        <f t="shared" si="75"/>
        <v>0</v>
      </c>
      <c r="AF1006" s="231">
        <f t="shared" si="76"/>
        <v>1</v>
      </c>
    </row>
    <row r="1007" spans="2:32" hidden="1" outlineLevel="1" x14ac:dyDescent="0.25">
      <c r="B1007" s="232" t="s">
        <v>1342</v>
      </c>
      <c r="C1007" s="231">
        <v>1</v>
      </c>
      <c r="D1007" s="230">
        <v>0</v>
      </c>
      <c r="E1007" s="230">
        <v>0</v>
      </c>
      <c r="F1007" s="230">
        <v>0</v>
      </c>
      <c r="G1007" s="242">
        <v>0</v>
      </c>
      <c r="H1007" s="243">
        <v>0</v>
      </c>
      <c r="I1007" s="230">
        <v>0</v>
      </c>
      <c r="J1007" s="230">
        <v>0</v>
      </c>
      <c r="K1007" s="242">
        <v>0</v>
      </c>
      <c r="L1007" s="243">
        <v>0</v>
      </c>
      <c r="M1007" s="230">
        <v>0</v>
      </c>
      <c r="N1007" s="230">
        <v>0</v>
      </c>
      <c r="O1007" s="242">
        <v>0</v>
      </c>
      <c r="P1007" s="243">
        <v>0</v>
      </c>
      <c r="Q1007" s="230">
        <v>0</v>
      </c>
      <c r="R1007" s="230">
        <v>0</v>
      </c>
      <c r="S1007" s="242">
        <v>0</v>
      </c>
      <c r="T1007" s="243">
        <v>0</v>
      </c>
      <c r="U1007" s="230">
        <v>0</v>
      </c>
      <c r="V1007" s="230">
        <v>0</v>
      </c>
      <c r="W1007" s="242">
        <v>0</v>
      </c>
      <c r="X1007" s="243">
        <v>0</v>
      </c>
      <c r="Y1007" s="230">
        <v>0</v>
      </c>
      <c r="Z1007" s="230">
        <v>0</v>
      </c>
      <c r="AA1007" s="230">
        <v>0</v>
      </c>
      <c r="AB1007" s="243">
        <f t="shared" si="75"/>
        <v>0</v>
      </c>
      <c r="AC1007" s="230">
        <f t="shared" si="75"/>
        <v>0</v>
      </c>
      <c r="AD1007" s="230">
        <f t="shared" si="75"/>
        <v>0</v>
      </c>
      <c r="AE1007" s="230">
        <f t="shared" si="75"/>
        <v>0</v>
      </c>
      <c r="AF1007" s="231">
        <f t="shared" si="76"/>
        <v>1</v>
      </c>
    </row>
    <row r="1008" spans="2:32" hidden="1" outlineLevel="1" x14ac:dyDescent="0.25">
      <c r="B1008" s="232" t="s">
        <v>1343</v>
      </c>
      <c r="C1008" s="231">
        <v>1</v>
      </c>
      <c r="D1008" s="230">
        <v>0</v>
      </c>
      <c r="E1008" s="230">
        <v>0</v>
      </c>
      <c r="F1008" s="230">
        <v>0</v>
      </c>
      <c r="G1008" s="242">
        <v>0</v>
      </c>
      <c r="H1008" s="243">
        <v>0</v>
      </c>
      <c r="I1008" s="230">
        <v>0</v>
      </c>
      <c r="J1008" s="230">
        <v>0</v>
      </c>
      <c r="K1008" s="242">
        <v>0</v>
      </c>
      <c r="L1008" s="243">
        <v>0</v>
      </c>
      <c r="M1008" s="230">
        <v>0</v>
      </c>
      <c r="N1008" s="230">
        <v>0</v>
      </c>
      <c r="O1008" s="242">
        <v>0</v>
      </c>
      <c r="P1008" s="243">
        <v>0</v>
      </c>
      <c r="Q1008" s="230">
        <v>0</v>
      </c>
      <c r="R1008" s="230">
        <v>0</v>
      </c>
      <c r="S1008" s="242">
        <v>0</v>
      </c>
      <c r="T1008" s="243">
        <v>0</v>
      </c>
      <c r="U1008" s="230">
        <v>0</v>
      </c>
      <c r="V1008" s="230">
        <v>0</v>
      </c>
      <c r="W1008" s="242">
        <v>0</v>
      </c>
      <c r="X1008" s="243">
        <v>0</v>
      </c>
      <c r="Y1008" s="230">
        <v>0</v>
      </c>
      <c r="Z1008" s="230">
        <v>0</v>
      </c>
      <c r="AA1008" s="230">
        <v>0</v>
      </c>
      <c r="AB1008" s="243">
        <f t="shared" si="75"/>
        <v>0</v>
      </c>
      <c r="AC1008" s="230">
        <f t="shared" si="75"/>
        <v>0</v>
      </c>
      <c r="AD1008" s="230">
        <f t="shared" si="75"/>
        <v>0</v>
      </c>
      <c r="AE1008" s="230">
        <f t="shared" si="75"/>
        <v>0</v>
      </c>
      <c r="AF1008" s="231">
        <f t="shared" si="76"/>
        <v>1</v>
      </c>
    </row>
    <row r="1009" spans="2:32" hidden="1" outlineLevel="1" x14ac:dyDescent="0.25">
      <c r="B1009" s="232" t="s">
        <v>1344</v>
      </c>
      <c r="C1009" s="231">
        <v>1</v>
      </c>
      <c r="D1009" s="230">
        <v>0</v>
      </c>
      <c r="E1009" s="230">
        <v>0</v>
      </c>
      <c r="F1009" s="230">
        <v>0</v>
      </c>
      <c r="G1009" s="242">
        <v>0</v>
      </c>
      <c r="H1009" s="243">
        <v>0</v>
      </c>
      <c r="I1009" s="230">
        <v>0</v>
      </c>
      <c r="J1009" s="230">
        <v>0</v>
      </c>
      <c r="K1009" s="242">
        <v>0</v>
      </c>
      <c r="L1009" s="243">
        <v>0</v>
      </c>
      <c r="M1009" s="230">
        <v>0</v>
      </c>
      <c r="N1009" s="230">
        <v>0</v>
      </c>
      <c r="O1009" s="242">
        <v>0</v>
      </c>
      <c r="P1009" s="243">
        <v>0</v>
      </c>
      <c r="Q1009" s="230">
        <v>0</v>
      </c>
      <c r="R1009" s="230">
        <v>0</v>
      </c>
      <c r="S1009" s="242">
        <v>0</v>
      </c>
      <c r="T1009" s="243">
        <v>0</v>
      </c>
      <c r="U1009" s="230">
        <v>0</v>
      </c>
      <c r="V1009" s="230">
        <v>0</v>
      </c>
      <c r="W1009" s="242">
        <v>0</v>
      </c>
      <c r="X1009" s="243">
        <v>0</v>
      </c>
      <c r="Y1009" s="230">
        <v>0</v>
      </c>
      <c r="Z1009" s="230">
        <v>0</v>
      </c>
      <c r="AA1009" s="230">
        <v>0</v>
      </c>
      <c r="AB1009" s="243">
        <f t="shared" si="75"/>
        <v>0</v>
      </c>
      <c r="AC1009" s="230">
        <f t="shared" si="75"/>
        <v>0</v>
      </c>
      <c r="AD1009" s="230">
        <f t="shared" si="75"/>
        <v>0</v>
      </c>
      <c r="AE1009" s="230">
        <f t="shared" si="75"/>
        <v>0</v>
      </c>
      <c r="AF1009" s="231">
        <f t="shared" si="76"/>
        <v>1</v>
      </c>
    </row>
    <row r="1010" spans="2:32" hidden="1" outlineLevel="1" x14ac:dyDescent="0.25">
      <c r="B1010" s="232" t="s">
        <v>1345</v>
      </c>
      <c r="C1010" s="231">
        <v>1</v>
      </c>
      <c r="D1010" s="230">
        <v>0</v>
      </c>
      <c r="E1010" s="230">
        <v>0</v>
      </c>
      <c r="F1010" s="230">
        <v>0</v>
      </c>
      <c r="G1010" s="242">
        <v>0</v>
      </c>
      <c r="H1010" s="243">
        <v>0</v>
      </c>
      <c r="I1010" s="230">
        <v>0</v>
      </c>
      <c r="J1010" s="230">
        <v>0</v>
      </c>
      <c r="K1010" s="242">
        <v>0</v>
      </c>
      <c r="L1010" s="243">
        <v>0</v>
      </c>
      <c r="M1010" s="230">
        <v>0</v>
      </c>
      <c r="N1010" s="230">
        <v>0</v>
      </c>
      <c r="O1010" s="242">
        <v>0</v>
      </c>
      <c r="P1010" s="243">
        <v>0</v>
      </c>
      <c r="Q1010" s="230">
        <v>0</v>
      </c>
      <c r="R1010" s="230">
        <v>0</v>
      </c>
      <c r="S1010" s="242">
        <v>0</v>
      </c>
      <c r="T1010" s="243">
        <v>0</v>
      </c>
      <c r="U1010" s="230">
        <v>0</v>
      </c>
      <c r="V1010" s="230">
        <v>0</v>
      </c>
      <c r="W1010" s="242">
        <v>0</v>
      </c>
      <c r="X1010" s="243">
        <v>0</v>
      </c>
      <c r="Y1010" s="230">
        <v>0</v>
      </c>
      <c r="Z1010" s="230">
        <v>0</v>
      </c>
      <c r="AA1010" s="230">
        <v>0</v>
      </c>
      <c r="AB1010" s="243">
        <f t="shared" si="75"/>
        <v>0</v>
      </c>
      <c r="AC1010" s="230">
        <f t="shared" si="75"/>
        <v>0</v>
      </c>
      <c r="AD1010" s="230">
        <f t="shared" si="75"/>
        <v>0</v>
      </c>
      <c r="AE1010" s="230">
        <f t="shared" si="75"/>
        <v>0</v>
      </c>
      <c r="AF1010" s="231">
        <f t="shared" si="76"/>
        <v>1</v>
      </c>
    </row>
    <row r="1011" spans="2:32" hidden="1" outlineLevel="1" x14ac:dyDescent="0.25">
      <c r="B1011" s="232" t="s">
        <v>1346</v>
      </c>
      <c r="C1011" s="231">
        <v>1</v>
      </c>
      <c r="D1011" s="230">
        <v>0</v>
      </c>
      <c r="E1011" s="230">
        <v>0</v>
      </c>
      <c r="F1011" s="230">
        <v>0</v>
      </c>
      <c r="G1011" s="242">
        <v>0</v>
      </c>
      <c r="H1011" s="243">
        <v>0</v>
      </c>
      <c r="I1011" s="230">
        <v>0</v>
      </c>
      <c r="J1011" s="230">
        <v>0</v>
      </c>
      <c r="K1011" s="242">
        <v>0</v>
      </c>
      <c r="L1011" s="243">
        <v>0</v>
      </c>
      <c r="M1011" s="230">
        <v>0</v>
      </c>
      <c r="N1011" s="230">
        <v>0</v>
      </c>
      <c r="O1011" s="242">
        <v>0</v>
      </c>
      <c r="P1011" s="243">
        <v>0</v>
      </c>
      <c r="Q1011" s="230">
        <v>0</v>
      </c>
      <c r="R1011" s="230">
        <v>0</v>
      </c>
      <c r="S1011" s="242">
        <v>0</v>
      </c>
      <c r="T1011" s="243">
        <v>0</v>
      </c>
      <c r="U1011" s="230">
        <v>0</v>
      </c>
      <c r="V1011" s="230">
        <v>0</v>
      </c>
      <c r="W1011" s="242">
        <v>0</v>
      </c>
      <c r="X1011" s="243">
        <v>0</v>
      </c>
      <c r="Y1011" s="230">
        <v>0</v>
      </c>
      <c r="Z1011" s="230">
        <v>0</v>
      </c>
      <c r="AA1011" s="230">
        <v>0</v>
      </c>
      <c r="AB1011" s="243">
        <f t="shared" si="75"/>
        <v>0</v>
      </c>
      <c r="AC1011" s="230">
        <f t="shared" si="75"/>
        <v>0</v>
      </c>
      <c r="AD1011" s="230">
        <f t="shared" si="75"/>
        <v>0</v>
      </c>
      <c r="AE1011" s="230">
        <f t="shared" si="75"/>
        <v>0</v>
      </c>
      <c r="AF1011" s="231">
        <f t="shared" si="76"/>
        <v>1</v>
      </c>
    </row>
    <row r="1012" spans="2:32" hidden="1" outlineLevel="1" x14ac:dyDescent="0.25">
      <c r="B1012" s="232" t="s">
        <v>1347</v>
      </c>
      <c r="C1012" s="231">
        <v>1</v>
      </c>
      <c r="D1012" s="230">
        <v>0</v>
      </c>
      <c r="E1012" s="230">
        <v>0</v>
      </c>
      <c r="F1012" s="230">
        <v>0</v>
      </c>
      <c r="G1012" s="242">
        <v>0</v>
      </c>
      <c r="H1012" s="243">
        <v>0</v>
      </c>
      <c r="I1012" s="230">
        <v>0</v>
      </c>
      <c r="J1012" s="230">
        <v>0</v>
      </c>
      <c r="K1012" s="242">
        <v>0</v>
      </c>
      <c r="L1012" s="243">
        <v>0</v>
      </c>
      <c r="M1012" s="230">
        <v>0</v>
      </c>
      <c r="N1012" s="230">
        <v>0</v>
      </c>
      <c r="O1012" s="242">
        <v>0</v>
      </c>
      <c r="P1012" s="243">
        <v>0</v>
      </c>
      <c r="Q1012" s="230">
        <v>0</v>
      </c>
      <c r="R1012" s="230">
        <v>0</v>
      </c>
      <c r="S1012" s="242">
        <v>0</v>
      </c>
      <c r="T1012" s="243">
        <v>0</v>
      </c>
      <c r="U1012" s="230">
        <v>0</v>
      </c>
      <c r="V1012" s="230">
        <v>0</v>
      </c>
      <c r="W1012" s="242">
        <v>0</v>
      </c>
      <c r="X1012" s="243">
        <v>0</v>
      </c>
      <c r="Y1012" s="230">
        <v>0</v>
      </c>
      <c r="Z1012" s="230">
        <v>0</v>
      </c>
      <c r="AA1012" s="230">
        <v>0</v>
      </c>
      <c r="AB1012" s="243">
        <f t="shared" si="75"/>
        <v>0</v>
      </c>
      <c r="AC1012" s="230">
        <f t="shared" si="75"/>
        <v>0</v>
      </c>
      <c r="AD1012" s="230">
        <f t="shared" si="75"/>
        <v>0</v>
      </c>
      <c r="AE1012" s="230">
        <f t="shared" si="75"/>
        <v>0</v>
      </c>
      <c r="AF1012" s="231">
        <f t="shared" si="76"/>
        <v>1</v>
      </c>
    </row>
    <row r="1013" spans="2:32" hidden="1" outlineLevel="1" x14ac:dyDescent="0.25">
      <c r="B1013" s="232" t="s">
        <v>1348</v>
      </c>
      <c r="C1013" s="231">
        <v>1</v>
      </c>
      <c r="D1013" s="230">
        <v>0</v>
      </c>
      <c r="E1013" s="230">
        <v>0</v>
      </c>
      <c r="F1013" s="230">
        <v>0</v>
      </c>
      <c r="G1013" s="242">
        <v>0</v>
      </c>
      <c r="H1013" s="243">
        <v>0</v>
      </c>
      <c r="I1013" s="230">
        <v>0</v>
      </c>
      <c r="J1013" s="230">
        <v>0</v>
      </c>
      <c r="K1013" s="242">
        <v>0</v>
      </c>
      <c r="L1013" s="243">
        <v>0</v>
      </c>
      <c r="M1013" s="230">
        <v>0</v>
      </c>
      <c r="N1013" s="230">
        <v>0</v>
      </c>
      <c r="O1013" s="242">
        <v>0</v>
      </c>
      <c r="P1013" s="243">
        <v>0</v>
      </c>
      <c r="Q1013" s="230">
        <v>0</v>
      </c>
      <c r="R1013" s="230">
        <v>0</v>
      </c>
      <c r="S1013" s="242">
        <v>0</v>
      </c>
      <c r="T1013" s="243">
        <v>0</v>
      </c>
      <c r="U1013" s="230">
        <v>0</v>
      </c>
      <c r="V1013" s="230">
        <v>0</v>
      </c>
      <c r="W1013" s="242">
        <v>0</v>
      </c>
      <c r="X1013" s="243">
        <v>0</v>
      </c>
      <c r="Y1013" s="230">
        <v>0</v>
      </c>
      <c r="Z1013" s="230">
        <v>0</v>
      </c>
      <c r="AA1013" s="230">
        <v>0</v>
      </c>
      <c r="AB1013" s="243">
        <f t="shared" si="75"/>
        <v>0</v>
      </c>
      <c r="AC1013" s="230">
        <f t="shared" si="75"/>
        <v>0</v>
      </c>
      <c r="AD1013" s="230">
        <f t="shared" si="75"/>
        <v>0</v>
      </c>
      <c r="AE1013" s="230">
        <f t="shared" si="75"/>
        <v>0</v>
      </c>
      <c r="AF1013" s="231">
        <f t="shared" si="76"/>
        <v>1</v>
      </c>
    </row>
    <row r="1014" spans="2:32" hidden="1" outlineLevel="1" x14ac:dyDescent="0.25">
      <c r="B1014" s="232" t="s">
        <v>1349</v>
      </c>
      <c r="C1014" s="231">
        <v>1</v>
      </c>
      <c r="D1014" s="230">
        <v>0</v>
      </c>
      <c r="E1014" s="230">
        <v>0</v>
      </c>
      <c r="F1014" s="230">
        <v>0</v>
      </c>
      <c r="G1014" s="242">
        <v>0</v>
      </c>
      <c r="H1014" s="243">
        <v>0</v>
      </c>
      <c r="I1014" s="230">
        <v>0</v>
      </c>
      <c r="J1014" s="230">
        <v>0</v>
      </c>
      <c r="K1014" s="242">
        <v>0</v>
      </c>
      <c r="L1014" s="243">
        <v>0</v>
      </c>
      <c r="M1014" s="230">
        <v>0</v>
      </c>
      <c r="N1014" s="230">
        <v>0</v>
      </c>
      <c r="O1014" s="242">
        <v>0</v>
      </c>
      <c r="P1014" s="243">
        <v>0</v>
      </c>
      <c r="Q1014" s="230">
        <v>0</v>
      </c>
      <c r="R1014" s="230">
        <v>0</v>
      </c>
      <c r="S1014" s="242">
        <v>0</v>
      </c>
      <c r="T1014" s="243">
        <v>0</v>
      </c>
      <c r="U1014" s="230">
        <v>0</v>
      </c>
      <c r="V1014" s="230">
        <v>0</v>
      </c>
      <c r="W1014" s="242">
        <v>0</v>
      </c>
      <c r="X1014" s="243">
        <v>0</v>
      </c>
      <c r="Y1014" s="230">
        <v>0</v>
      </c>
      <c r="Z1014" s="230">
        <v>0</v>
      </c>
      <c r="AA1014" s="230">
        <v>0</v>
      </c>
      <c r="AB1014" s="243">
        <f t="shared" si="75"/>
        <v>0</v>
      </c>
      <c r="AC1014" s="230">
        <f t="shared" si="75"/>
        <v>0</v>
      </c>
      <c r="AD1014" s="230">
        <f t="shared" si="75"/>
        <v>0</v>
      </c>
      <c r="AE1014" s="230">
        <f t="shared" si="75"/>
        <v>0</v>
      </c>
      <c r="AF1014" s="231">
        <f t="shared" si="76"/>
        <v>1</v>
      </c>
    </row>
    <row r="1015" spans="2:32" hidden="1" outlineLevel="1" x14ac:dyDescent="0.25">
      <c r="B1015" s="232" t="s">
        <v>1350</v>
      </c>
      <c r="C1015" s="231">
        <v>1</v>
      </c>
      <c r="D1015" s="230">
        <v>0</v>
      </c>
      <c r="E1015" s="230">
        <v>0</v>
      </c>
      <c r="F1015" s="230">
        <v>0</v>
      </c>
      <c r="G1015" s="242">
        <v>0</v>
      </c>
      <c r="H1015" s="243">
        <v>0</v>
      </c>
      <c r="I1015" s="230">
        <v>0</v>
      </c>
      <c r="J1015" s="230">
        <v>0</v>
      </c>
      <c r="K1015" s="242">
        <v>0</v>
      </c>
      <c r="L1015" s="243">
        <v>0</v>
      </c>
      <c r="M1015" s="230">
        <v>0</v>
      </c>
      <c r="N1015" s="230">
        <v>0</v>
      </c>
      <c r="O1015" s="242">
        <v>0</v>
      </c>
      <c r="P1015" s="243">
        <v>0</v>
      </c>
      <c r="Q1015" s="230">
        <v>0</v>
      </c>
      <c r="R1015" s="230">
        <v>0</v>
      </c>
      <c r="S1015" s="242">
        <v>0</v>
      </c>
      <c r="T1015" s="243">
        <v>0</v>
      </c>
      <c r="U1015" s="230">
        <v>0</v>
      </c>
      <c r="V1015" s="230">
        <v>0</v>
      </c>
      <c r="W1015" s="242">
        <v>0</v>
      </c>
      <c r="X1015" s="243">
        <v>0</v>
      </c>
      <c r="Y1015" s="230">
        <v>0</v>
      </c>
      <c r="Z1015" s="230">
        <v>0</v>
      </c>
      <c r="AA1015" s="230">
        <v>0</v>
      </c>
      <c r="AB1015" s="243">
        <f t="shared" si="75"/>
        <v>0</v>
      </c>
      <c r="AC1015" s="230">
        <f t="shared" si="75"/>
        <v>0</v>
      </c>
      <c r="AD1015" s="230">
        <f t="shared" si="75"/>
        <v>0</v>
      </c>
      <c r="AE1015" s="230">
        <f t="shared" si="75"/>
        <v>0</v>
      </c>
      <c r="AF1015" s="231">
        <f t="shared" si="76"/>
        <v>1</v>
      </c>
    </row>
    <row r="1016" spans="2:32" hidden="1" outlineLevel="1" x14ac:dyDescent="0.25">
      <c r="B1016" s="232" t="s">
        <v>1351</v>
      </c>
      <c r="C1016" s="231">
        <v>1</v>
      </c>
      <c r="D1016" s="230">
        <v>0</v>
      </c>
      <c r="E1016" s="230">
        <v>0</v>
      </c>
      <c r="F1016" s="230">
        <v>0</v>
      </c>
      <c r="G1016" s="242">
        <v>0</v>
      </c>
      <c r="H1016" s="243">
        <v>0</v>
      </c>
      <c r="I1016" s="230">
        <v>0</v>
      </c>
      <c r="J1016" s="230">
        <v>0</v>
      </c>
      <c r="K1016" s="242">
        <v>0</v>
      </c>
      <c r="L1016" s="243">
        <v>0</v>
      </c>
      <c r="M1016" s="230">
        <v>0</v>
      </c>
      <c r="N1016" s="230">
        <v>0</v>
      </c>
      <c r="O1016" s="242">
        <v>0</v>
      </c>
      <c r="P1016" s="243">
        <v>0</v>
      </c>
      <c r="Q1016" s="230">
        <v>0</v>
      </c>
      <c r="R1016" s="230">
        <v>0</v>
      </c>
      <c r="S1016" s="242">
        <v>0</v>
      </c>
      <c r="T1016" s="243">
        <v>0</v>
      </c>
      <c r="U1016" s="230">
        <v>0</v>
      </c>
      <c r="V1016" s="230">
        <v>0</v>
      </c>
      <c r="W1016" s="242">
        <v>0</v>
      </c>
      <c r="X1016" s="243">
        <v>0</v>
      </c>
      <c r="Y1016" s="230">
        <v>0</v>
      </c>
      <c r="Z1016" s="230">
        <v>0</v>
      </c>
      <c r="AA1016" s="230">
        <v>0</v>
      </c>
      <c r="AB1016" s="243">
        <f t="shared" si="75"/>
        <v>0</v>
      </c>
      <c r="AC1016" s="230">
        <f t="shared" si="75"/>
        <v>0</v>
      </c>
      <c r="AD1016" s="230">
        <f t="shared" si="75"/>
        <v>0</v>
      </c>
      <c r="AE1016" s="230">
        <f t="shared" si="75"/>
        <v>0</v>
      </c>
      <c r="AF1016" s="231">
        <f t="shared" si="76"/>
        <v>1</v>
      </c>
    </row>
    <row r="1017" spans="2:32" hidden="1" outlineLevel="1" x14ac:dyDescent="0.25">
      <c r="B1017" s="232" t="s">
        <v>1352</v>
      </c>
      <c r="C1017" s="231">
        <v>1</v>
      </c>
      <c r="D1017" s="230">
        <v>0</v>
      </c>
      <c r="E1017" s="230">
        <v>0</v>
      </c>
      <c r="F1017" s="230">
        <v>0</v>
      </c>
      <c r="G1017" s="242">
        <v>0</v>
      </c>
      <c r="H1017" s="243">
        <v>0</v>
      </c>
      <c r="I1017" s="230">
        <v>0</v>
      </c>
      <c r="J1017" s="230">
        <v>0</v>
      </c>
      <c r="K1017" s="242">
        <v>0</v>
      </c>
      <c r="L1017" s="243">
        <v>0</v>
      </c>
      <c r="M1017" s="230">
        <v>0</v>
      </c>
      <c r="N1017" s="230">
        <v>0</v>
      </c>
      <c r="O1017" s="242">
        <v>0</v>
      </c>
      <c r="P1017" s="243">
        <v>0</v>
      </c>
      <c r="Q1017" s="230">
        <v>0</v>
      </c>
      <c r="R1017" s="230">
        <v>0</v>
      </c>
      <c r="S1017" s="242">
        <v>0</v>
      </c>
      <c r="T1017" s="243">
        <v>0</v>
      </c>
      <c r="U1017" s="230">
        <v>0</v>
      </c>
      <c r="V1017" s="230">
        <v>0</v>
      </c>
      <c r="W1017" s="242">
        <v>0</v>
      </c>
      <c r="X1017" s="243">
        <v>0</v>
      </c>
      <c r="Y1017" s="230">
        <v>0</v>
      </c>
      <c r="Z1017" s="230">
        <v>0</v>
      </c>
      <c r="AA1017" s="230">
        <v>0</v>
      </c>
      <c r="AB1017" s="243">
        <f t="shared" si="75"/>
        <v>0</v>
      </c>
      <c r="AC1017" s="230">
        <f t="shared" si="75"/>
        <v>0</v>
      </c>
      <c r="AD1017" s="230">
        <f t="shared" si="75"/>
        <v>0</v>
      </c>
      <c r="AE1017" s="230">
        <f t="shared" si="75"/>
        <v>0</v>
      </c>
      <c r="AF1017" s="231">
        <f t="shared" si="76"/>
        <v>1</v>
      </c>
    </row>
    <row r="1018" spans="2:32" hidden="1" outlineLevel="1" x14ac:dyDescent="0.25">
      <c r="B1018" s="232" t="s">
        <v>1353</v>
      </c>
      <c r="C1018" s="231">
        <v>1</v>
      </c>
      <c r="D1018" s="230">
        <v>0</v>
      </c>
      <c r="E1018" s="230">
        <v>0</v>
      </c>
      <c r="F1018" s="230">
        <v>0</v>
      </c>
      <c r="G1018" s="242">
        <v>0</v>
      </c>
      <c r="H1018" s="243">
        <v>0</v>
      </c>
      <c r="I1018" s="230">
        <v>0</v>
      </c>
      <c r="J1018" s="230">
        <v>0</v>
      </c>
      <c r="K1018" s="242">
        <v>0</v>
      </c>
      <c r="L1018" s="243">
        <v>0</v>
      </c>
      <c r="M1018" s="230">
        <v>0</v>
      </c>
      <c r="N1018" s="230">
        <v>0</v>
      </c>
      <c r="O1018" s="242">
        <v>0</v>
      </c>
      <c r="P1018" s="243">
        <v>0</v>
      </c>
      <c r="Q1018" s="230">
        <v>0</v>
      </c>
      <c r="R1018" s="230">
        <v>0</v>
      </c>
      <c r="S1018" s="242">
        <v>0</v>
      </c>
      <c r="T1018" s="243">
        <v>0</v>
      </c>
      <c r="U1018" s="230">
        <v>0</v>
      </c>
      <c r="V1018" s="230">
        <v>0</v>
      </c>
      <c r="W1018" s="242">
        <v>0</v>
      </c>
      <c r="X1018" s="243">
        <v>0</v>
      </c>
      <c r="Y1018" s="230">
        <v>0</v>
      </c>
      <c r="Z1018" s="230">
        <v>0</v>
      </c>
      <c r="AA1018" s="230">
        <v>0</v>
      </c>
      <c r="AB1018" s="243">
        <f t="shared" si="75"/>
        <v>0</v>
      </c>
      <c r="AC1018" s="230">
        <f t="shared" si="75"/>
        <v>0</v>
      </c>
      <c r="AD1018" s="230">
        <f t="shared" si="75"/>
        <v>0</v>
      </c>
      <c r="AE1018" s="230">
        <f t="shared" si="75"/>
        <v>0</v>
      </c>
      <c r="AF1018" s="231">
        <f t="shared" si="76"/>
        <v>1</v>
      </c>
    </row>
    <row r="1019" spans="2:32" hidden="1" outlineLevel="1" x14ac:dyDescent="0.25">
      <c r="B1019" s="232" t="s">
        <v>1354</v>
      </c>
      <c r="C1019" s="231">
        <v>1</v>
      </c>
      <c r="D1019" s="230">
        <v>0</v>
      </c>
      <c r="E1019" s="230">
        <v>0</v>
      </c>
      <c r="F1019" s="230">
        <v>0</v>
      </c>
      <c r="G1019" s="242">
        <v>0</v>
      </c>
      <c r="H1019" s="243">
        <v>0</v>
      </c>
      <c r="I1019" s="230">
        <v>0</v>
      </c>
      <c r="J1019" s="230">
        <v>0</v>
      </c>
      <c r="K1019" s="242">
        <v>0</v>
      </c>
      <c r="L1019" s="243">
        <v>0</v>
      </c>
      <c r="M1019" s="230">
        <v>0</v>
      </c>
      <c r="N1019" s="230">
        <v>0</v>
      </c>
      <c r="O1019" s="242">
        <v>0</v>
      </c>
      <c r="P1019" s="243">
        <v>0</v>
      </c>
      <c r="Q1019" s="230">
        <v>0</v>
      </c>
      <c r="R1019" s="230">
        <v>0</v>
      </c>
      <c r="S1019" s="242">
        <v>0</v>
      </c>
      <c r="T1019" s="243">
        <v>0</v>
      </c>
      <c r="U1019" s="230">
        <v>0</v>
      </c>
      <c r="V1019" s="230">
        <v>0</v>
      </c>
      <c r="W1019" s="242">
        <v>0</v>
      </c>
      <c r="X1019" s="243">
        <v>0</v>
      </c>
      <c r="Y1019" s="230">
        <v>0</v>
      </c>
      <c r="Z1019" s="230">
        <v>0</v>
      </c>
      <c r="AA1019" s="230">
        <v>0</v>
      </c>
      <c r="AB1019" s="243">
        <f t="shared" si="75"/>
        <v>0</v>
      </c>
      <c r="AC1019" s="230">
        <f t="shared" si="75"/>
        <v>0</v>
      </c>
      <c r="AD1019" s="230">
        <f t="shared" si="75"/>
        <v>0</v>
      </c>
      <c r="AE1019" s="230">
        <f t="shared" si="75"/>
        <v>0</v>
      </c>
      <c r="AF1019" s="231">
        <f t="shared" si="76"/>
        <v>1</v>
      </c>
    </row>
    <row r="1020" spans="2:32" hidden="1" outlineLevel="1" x14ac:dyDescent="0.25">
      <c r="B1020" s="232" t="s">
        <v>1355</v>
      </c>
      <c r="C1020" s="231">
        <v>1</v>
      </c>
      <c r="D1020" s="230">
        <v>0</v>
      </c>
      <c r="E1020" s="230">
        <v>0</v>
      </c>
      <c r="F1020" s="230">
        <v>0</v>
      </c>
      <c r="G1020" s="242">
        <v>0</v>
      </c>
      <c r="H1020" s="243">
        <v>0</v>
      </c>
      <c r="I1020" s="230">
        <v>0</v>
      </c>
      <c r="J1020" s="230">
        <v>0</v>
      </c>
      <c r="K1020" s="242">
        <v>0</v>
      </c>
      <c r="L1020" s="243">
        <v>0</v>
      </c>
      <c r="M1020" s="230">
        <v>0</v>
      </c>
      <c r="N1020" s="230">
        <v>0</v>
      </c>
      <c r="O1020" s="242">
        <v>0</v>
      </c>
      <c r="P1020" s="243">
        <v>0</v>
      </c>
      <c r="Q1020" s="230">
        <v>0</v>
      </c>
      <c r="R1020" s="230">
        <v>0</v>
      </c>
      <c r="S1020" s="242">
        <v>0</v>
      </c>
      <c r="T1020" s="243">
        <v>0</v>
      </c>
      <c r="U1020" s="230">
        <v>0</v>
      </c>
      <c r="V1020" s="230">
        <v>0</v>
      </c>
      <c r="W1020" s="242">
        <v>0</v>
      </c>
      <c r="X1020" s="243">
        <v>0</v>
      </c>
      <c r="Y1020" s="230">
        <v>0</v>
      </c>
      <c r="Z1020" s="230">
        <v>0</v>
      </c>
      <c r="AA1020" s="230">
        <v>0</v>
      </c>
      <c r="AB1020" s="243">
        <f t="shared" si="75"/>
        <v>0</v>
      </c>
      <c r="AC1020" s="230">
        <f t="shared" si="75"/>
        <v>0</v>
      </c>
      <c r="AD1020" s="230">
        <f t="shared" si="75"/>
        <v>0</v>
      </c>
      <c r="AE1020" s="230">
        <f t="shared" si="75"/>
        <v>0</v>
      </c>
      <c r="AF1020" s="231">
        <f t="shared" si="76"/>
        <v>1</v>
      </c>
    </row>
    <row r="1021" spans="2:32" hidden="1" outlineLevel="1" x14ac:dyDescent="0.25">
      <c r="B1021" s="232" t="s">
        <v>1356</v>
      </c>
      <c r="C1021" s="231">
        <v>1</v>
      </c>
      <c r="D1021" s="230">
        <v>0</v>
      </c>
      <c r="E1021" s="230">
        <v>0</v>
      </c>
      <c r="F1021" s="230">
        <v>0</v>
      </c>
      <c r="G1021" s="242">
        <v>0</v>
      </c>
      <c r="H1021" s="243">
        <v>0</v>
      </c>
      <c r="I1021" s="230">
        <v>0</v>
      </c>
      <c r="J1021" s="230">
        <v>0</v>
      </c>
      <c r="K1021" s="242">
        <v>0</v>
      </c>
      <c r="L1021" s="243">
        <v>0</v>
      </c>
      <c r="M1021" s="230">
        <v>0</v>
      </c>
      <c r="N1021" s="230">
        <v>0</v>
      </c>
      <c r="O1021" s="242">
        <v>0</v>
      </c>
      <c r="P1021" s="243">
        <v>0</v>
      </c>
      <c r="Q1021" s="230">
        <v>0</v>
      </c>
      <c r="R1021" s="230">
        <v>0</v>
      </c>
      <c r="S1021" s="242">
        <v>0</v>
      </c>
      <c r="T1021" s="243">
        <v>0</v>
      </c>
      <c r="U1021" s="230">
        <v>0</v>
      </c>
      <c r="V1021" s="230">
        <v>0</v>
      </c>
      <c r="W1021" s="242">
        <v>0</v>
      </c>
      <c r="X1021" s="243">
        <v>0</v>
      </c>
      <c r="Y1021" s="230">
        <v>0</v>
      </c>
      <c r="Z1021" s="230">
        <v>0</v>
      </c>
      <c r="AA1021" s="230">
        <v>0</v>
      </c>
      <c r="AB1021" s="243">
        <f t="shared" si="75"/>
        <v>0</v>
      </c>
      <c r="AC1021" s="230">
        <f t="shared" si="75"/>
        <v>0</v>
      </c>
      <c r="AD1021" s="230">
        <f t="shared" si="75"/>
        <v>0</v>
      </c>
      <c r="AE1021" s="230">
        <f t="shared" si="75"/>
        <v>0</v>
      </c>
      <c r="AF1021" s="231">
        <f t="shared" si="76"/>
        <v>1</v>
      </c>
    </row>
    <row r="1022" spans="2:32" hidden="1" outlineLevel="1" x14ac:dyDescent="0.25">
      <c r="B1022" s="232" t="s">
        <v>1357</v>
      </c>
      <c r="C1022" s="231">
        <v>1</v>
      </c>
      <c r="D1022" s="230">
        <v>0</v>
      </c>
      <c r="E1022" s="230">
        <v>0</v>
      </c>
      <c r="F1022" s="230">
        <v>0</v>
      </c>
      <c r="G1022" s="242">
        <v>0</v>
      </c>
      <c r="H1022" s="243">
        <v>0</v>
      </c>
      <c r="I1022" s="230">
        <v>0</v>
      </c>
      <c r="J1022" s="230">
        <v>0</v>
      </c>
      <c r="K1022" s="242">
        <v>0</v>
      </c>
      <c r="L1022" s="243">
        <v>0</v>
      </c>
      <c r="M1022" s="230">
        <v>0</v>
      </c>
      <c r="N1022" s="230">
        <v>0</v>
      </c>
      <c r="O1022" s="242">
        <v>0</v>
      </c>
      <c r="P1022" s="243">
        <v>0</v>
      </c>
      <c r="Q1022" s="230">
        <v>0</v>
      </c>
      <c r="R1022" s="230">
        <v>0</v>
      </c>
      <c r="S1022" s="242">
        <v>0</v>
      </c>
      <c r="T1022" s="243">
        <v>0</v>
      </c>
      <c r="U1022" s="230">
        <v>0</v>
      </c>
      <c r="V1022" s="230">
        <v>0</v>
      </c>
      <c r="W1022" s="242">
        <v>0</v>
      </c>
      <c r="X1022" s="243">
        <v>0</v>
      </c>
      <c r="Y1022" s="230">
        <v>0</v>
      </c>
      <c r="Z1022" s="230">
        <v>0</v>
      </c>
      <c r="AA1022" s="230">
        <v>0</v>
      </c>
      <c r="AB1022" s="243">
        <f t="shared" si="75"/>
        <v>0</v>
      </c>
      <c r="AC1022" s="230">
        <f t="shared" si="75"/>
        <v>0</v>
      </c>
      <c r="AD1022" s="230">
        <f t="shared" si="75"/>
        <v>0</v>
      </c>
      <c r="AE1022" s="230">
        <f t="shared" si="75"/>
        <v>0</v>
      </c>
      <c r="AF1022" s="231">
        <f t="shared" si="76"/>
        <v>1</v>
      </c>
    </row>
    <row r="1023" spans="2:32" hidden="1" outlineLevel="1" x14ac:dyDescent="0.25">
      <c r="B1023" s="232" t="s">
        <v>1358</v>
      </c>
      <c r="C1023" s="231">
        <v>1</v>
      </c>
      <c r="D1023" s="230">
        <v>0</v>
      </c>
      <c r="E1023" s="230">
        <v>0</v>
      </c>
      <c r="F1023" s="230">
        <v>0</v>
      </c>
      <c r="G1023" s="242">
        <v>0</v>
      </c>
      <c r="H1023" s="243">
        <v>0</v>
      </c>
      <c r="I1023" s="230">
        <v>0</v>
      </c>
      <c r="J1023" s="230">
        <v>0</v>
      </c>
      <c r="K1023" s="242">
        <v>0</v>
      </c>
      <c r="L1023" s="243">
        <v>0</v>
      </c>
      <c r="M1023" s="230">
        <v>0</v>
      </c>
      <c r="N1023" s="230">
        <v>0</v>
      </c>
      <c r="O1023" s="242">
        <v>0</v>
      </c>
      <c r="P1023" s="243">
        <v>0</v>
      </c>
      <c r="Q1023" s="230">
        <v>0</v>
      </c>
      <c r="R1023" s="230">
        <v>0</v>
      </c>
      <c r="S1023" s="242">
        <v>0</v>
      </c>
      <c r="T1023" s="243">
        <v>0</v>
      </c>
      <c r="U1023" s="230">
        <v>0</v>
      </c>
      <c r="V1023" s="230">
        <v>0</v>
      </c>
      <c r="W1023" s="242">
        <v>0</v>
      </c>
      <c r="X1023" s="243">
        <v>0</v>
      </c>
      <c r="Y1023" s="230">
        <v>0</v>
      </c>
      <c r="Z1023" s="230">
        <v>0</v>
      </c>
      <c r="AA1023" s="230">
        <v>0</v>
      </c>
      <c r="AB1023" s="243">
        <f t="shared" si="75"/>
        <v>0</v>
      </c>
      <c r="AC1023" s="230">
        <f t="shared" si="75"/>
        <v>0</v>
      </c>
      <c r="AD1023" s="230">
        <f t="shared" si="75"/>
        <v>0</v>
      </c>
      <c r="AE1023" s="230">
        <f t="shared" si="75"/>
        <v>0</v>
      </c>
      <c r="AF1023" s="231">
        <f t="shared" si="76"/>
        <v>1</v>
      </c>
    </row>
    <row r="1024" spans="2:32" hidden="1" outlineLevel="1" x14ac:dyDescent="0.25">
      <c r="B1024" s="232" t="s">
        <v>1359</v>
      </c>
      <c r="C1024" s="231">
        <v>1</v>
      </c>
      <c r="D1024" s="230">
        <v>0</v>
      </c>
      <c r="E1024" s="230">
        <v>0</v>
      </c>
      <c r="F1024" s="230">
        <v>0</v>
      </c>
      <c r="G1024" s="242">
        <v>0</v>
      </c>
      <c r="H1024" s="243">
        <v>0</v>
      </c>
      <c r="I1024" s="230">
        <v>0</v>
      </c>
      <c r="J1024" s="230">
        <v>0</v>
      </c>
      <c r="K1024" s="242">
        <v>0</v>
      </c>
      <c r="L1024" s="243">
        <v>0</v>
      </c>
      <c r="M1024" s="230">
        <v>0</v>
      </c>
      <c r="N1024" s="230">
        <v>0</v>
      </c>
      <c r="O1024" s="242">
        <v>0</v>
      </c>
      <c r="P1024" s="243">
        <v>0</v>
      </c>
      <c r="Q1024" s="230">
        <v>0</v>
      </c>
      <c r="R1024" s="230">
        <v>0</v>
      </c>
      <c r="S1024" s="242">
        <v>0</v>
      </c>
      <c r="T1024" s="243">
        <v>0</v>
      </c>
      <c r="U1024" s="230">
        <v>0</v>
      </c>
      <c r="V1024" s="230">
        <v>0</v>
      </c>
      <c r="W1024" s="242">
        <v>0</v>
      </c>
      <c r="X1024" s="243">
        <v>0</v>
      </c>
      <c r="Y1024" s="230">
        <v>0</v>
      </c>
      <c r="Z1024" s="230">
        <v>0</v>
      </c>
      <c r="AA1024" s="230">
        <v>0</v>
      </c>
      <c r="AB1024" s="243">
        <f t="shared" si="75"/>
        <v>0</v>
      </c>
      <c r="AC1024" s="230">
        <f t="shared" si="75"/>
        <v>0</v>
      </c>
      <c r="AD1024" s="230">
        <f t="shared" si="75"/>
        <v>0</v>
      </c>
      <c r="AE1024" s="230">
        <f t="shared" si="75"/>
        <v>0</v>
      </c>
      <c r="AF1024" s="231">
        <f t="shared" si="76"/>
        <v>1</v>
      </c>
    </row>
    <row r="1025" spans="2:32" hidden="1" outlineLevel="1" x14ac:dyDescent="0.25">
      <c r="B1025" s="232" t="s">
        <v>1360</v>
      </c>
      <c r="C1025" s="231">
        <v>1</v>
      </c>
      <c r="D1025" s="230">
        <v>0</v>
      </c>
      <c r="E1025" s="230">
        <v>0</v>
      </c>
      <c r="F1025" s="230">
        <v>0</v>
      </c>
      <c r="G1025" s="242">
        <v>0</v>
      </c>
      <c r="H1025" s="243">
        <v>0</v>
      </c>
      <c r="I1025" s="230">
        <v>0</v>
      </c>
      <c r="J1025" s="230">
        <v>0</v>
      </c>
      <c r="K1025" s="242">
        <v>0</v>
      </c>
      <c r="L1025" s="243">
        <v>0</v>
      </c>
      <c r="M1025" s="230">
        <v>0</v>
      </c>
      <c r="N1025" s="230">
        <v>0</v>
      </c>
      <c r="O1025" s="242">
        <v>0</v>
      </c>
      <c r="P1025" s="243">
        <v>0</v>
      </c>
      <c r="Q1025" s="230">
        <v>0</v>
      </c>
      <c r="R1025" s="230">
        <v>0</v>
      </c>
      <c r="S1025" s="242">
        <v>0</v>
      </c>
      <c r="T1025" s="243">
        <v>0</v>
      </c>
      <c r="U1025" s="230">
        <v>0</v>
      </c>
      <c r="V1025" s="230">
        <v>0</v>
      </c>
      <c r="W1025" s="242">
        <v>0</v>
      </c>
      <c r="X1025" s="243">
        <v>0</v>
      </c>
      <c r="Y1025" s="230">
        <v>0</v>
      </c>
      <c r="Z1025" s="230">
        <v>0</v>
      </c>
      <c r="AA1025" s="230">
        <v>0</v>
      </c>
      <c r="AB1025" s="243">
        <f t="shared" si="75"/>
        <v>0</v>
      </c>
      <c r="AC1025" s="230">
        <f t="shared" si="75"/>
        <v>0</v>
      </c>
      <c r="AD1025" s="230">
        <f t="shared" si="75"/>
        <v>0</v>
      </c>
      <c r="AE1025" s="230">
        <f t="shared" si="75"/>
        <v>0</v>
      </c>
      <c r="AF1025" s="231">
        <f t="shared" si="76"/>
        <v>1</v>
      </c>
    </row>
    <row r="1026" spans="2:32" hidden="1" outlineLevel="1" x14ac:dyDescent="0.25">
      <c r="B1026" s="232" t="s">
        <v>1361</v>
      </c>
      <c r="C1026" s="231">
        <v>1</v>
      </c>
      <c r="D1026" s="230">
        <v>0</v>
      </c>
      <c r="E1026" s="230">
        <v>0</v>
      </c>
      <c r="F1026" s="230">
        <v>0</v>
      </c>
      <c r="G1026" s="242">
        <v>0</v>
      </c>
      <c r="H1026" s="243">
        <v>0</v>
      </c>
      <c r="I1026" s="230">
        <v>0</v>
      </c>
      <c r="J1026" s="230">
        <v>0</v>
      </c>
      <c r="K1026" s="242">
        <v>0</v>
      </c>
      <c r="L1026" s="243">
        <v>0</v>
      </c>
      <c r="M1026" s="230">
        <v>0</v>
      </c>
      <c r="N1026" s="230">
        <v>0</v>
      </c>
      <c r="O1026" s="242">
        <v>0</v>
      </c>
      <c r="P1026" s="243">
        <v>0</v>
      </c>
      <c r="Q1026" s="230">
        <v>0</v>
      </c>
      <c r="R1026" s="230">
        <v>0</v>
      </c>
      <c r="S1026" s="242">
        <v>0</v>
      </c>
      <c r="T1026" s="243">
        <v>0</v>
      </c>
      <c r="U1026" s="230">
        <v>0</v>
      </c>
      <c r="V1026" s="230">
        <v>0</v>
      </c>
      <c r="W1026" s="242">
        <v>0</v>
      </c>
      <c r="X1026" s="243">
        <v>0</v>
      </c>
      <c r="Y1026" s="230">
        <v>0</v>
      </c>
      <c r="Z1026" s="230">
        <v>0</v>
      </c>
      <c r="AA1026" s="230">
        <v>0</v>
      </c>
      <c r="AB1026" s="243">
        <f t="shared" si="75"/>
        <v>0</v>
      </c>
      <c r="AC1026" s="230">
        <f t="shared" si="75"/>
        <v>0</v>
      </c>
      <c r="AD1026" s="230">
        <f t="shared" si="75"/>
        <v>0</v>
      </c>
      <c r="AE1026" s="230">
        <f t="shared" si="75"/>
        <v>0</v>
      </c>
      <c r="AF1026" s="231">
        <f t="shared" si="76"/>
        <v>1</v>
      </c>
    </row>
    <row r="1027" spans="2:32" hidden="1" outlineLevel="1" x14ac:dyDescent="0.25">
      <c r="B1027" s="232" t="s">
        <v>1362</v>
      </c>
      <c r="C1027" s="231">
        <v>1</v>
      </c>
      <c r="D1027" s="230">
        <v>0</v>
      </c>
      <c r="E1027" s="230">
        <v>0</v>
      </c>
      <c r="F1027" s="230">
        <v>0</v>
      </c>
      <c r="G1027" s="242">
        <v>0</v>
      </c>
      <c r="H1027" s="243">
        <v>0</v>
      </c>
      <c r="I1027" s="230">
        <v>0</v>
      </c>
      <c r="J1027" s="230">
        <v>0</v>
      </c>
      <c r="K1027" s="242">
        <v>0</v>
      </c>
      <c r="L1027" s="243">
        <v>0</v>
      </c>
      <c r="M1027" s="230">
        <v>0</v>
      </c>
      <c r="N1027" s="230">
        <v>0</v>
      </c>
      <c r="O1027" s="242">
        <v>0</v>
      </c>
      <c r="P1027" s="243">
        <v>0</v>
      </c>
      <c r="Q1027" s="230">
        <v>0</v>
      </c>
      <c r="R1027" s="230">
        <v>0</v>
      </c>
      <c r="S1027" s="242">
        <v>0</v>
      </c>
      <c r="T1027" s="243">
        <v>0</v>
      </c>
      <c r="U1027" s="230">
        <v>0</v>
      </c>
      <c r="V1027" s="230">
        <v>0</v>
      </c>
      <c r="W1027" s="242">
        <v>0</v>
      </c>
      <c r="X1027" s="243">
        <v>0</v>
      </c>
      <c r="Y1027" s="230">
        <v>0</v>
      </c>
      <c r="Z1027" s="230">
        <v>0</v>
      </c>
      <c r="AA1027" s="230">
        <v>0</v>
      </c>
      <c r="AB1027" s="243">
        <f t="shared" si="75"/>
        <v>0</v>
      </c>
      <c r="AC1027" s="230">
        <f t="shared" si="75"/>
        <v>0</v>
      </c>
      <c r="AD1027" s="230">
        <f t="shared" si="75"/>
        <v>0</v>
      </c>
      <c r="AE1027" s="230">
        <f t="shared" si="75"/>
        <v>0</v>
      </c>
      <c r="AF1027" s="231">
        <f t="shared" si="76"/>
        <v>1</v>
      </c>
    </row>
    <row r="1028" spans="2:32" hidden="1" outlineLevel="1" x14ac:dyDescent="0.25">
      <c r="B1028" s="232" t="s">
        <v>1363</v>
      </c>
      <c r="C1028" s="231">
        <v>1</v>
      </c>
      <c r="D1028" s="230">
        <v>0</v>
      </c>
      <c r="E1028" s="230">
        <v>0</v>
      </c>
      <c r="F1028" s="230">
        <v>0</v>
      </c>
      <c r="G1028" s="242">
        <v>0</v>
      </c>
      <c r="H1028" s="243">
        <v>0</v>
      </c>
      <c r="I1028" s="230">
        <v>0</v>
      </c>
      <c r="J1028" s="230">
        <v>0</v>
      </c>
      <c r="K1028" s="242">
        <v>0</v>
      </c>
      <c r="L1028" s="243">
        <v>0</v>
      </c>
      <c r="M1028" s="230">
        <v>0</v>
      </c>
      <c r="N1028" s="230">
        <v>0</v>
      </c>
      <c r="O1028" s="242">
        <v>0</v>
      </c>
      <c r="P1028" s="243">
        <v>0</v>
      </c>
      <c r="Q1028" s="230">
        <v>0</v>
      </c>
      <c r="R1028" s="230">
        <v>0</v>
      </c>
      <c r="S1028" s="242">
        <v>0</v>
      </c>
      <c r="T1028" s="243">
        <v>0</v>
      </c>
      <c r="U1028" s="230">
        <v>0</v>
      </c>
      <c r="V1028" s="230">
        <v>0</v>
      </c>
      <c r="W1028" s="242">
        <v>0</v>
      </c>
      <c r="X1028" s="243">
        <v>0</v>
      </c>
      <c r="Y1028" s="230">
        <v>0</v>
      </c>
      <c r="Z1028" s="230">
        <v>0</v>
      </c>
      <c r="AA1028" s="230">
        <v>0</v>
      </c>
      <c r="AB1028" s="243">
        <f t="shared" si="75"/>
        <v>0</v>
      </c>
      <c r="AC1028" s="230">
        <f t="shared" si="75"/>
        <v>0</v>
      </c>
      <c r="AD1028" s="230">
        <f t="shared" si="75"/>
        <v>0</v>
      </c>
      <c r="AE1028" s="230">
        <f t="shared" si="75"/>
        <v>0</v>
      </c>
      <c r="AF1028" s="231">
        <f t="shared" si="76"/>
        <v>1</v>
      </c>
    </row>
    <row r="1029" spans="2:32" hidden="1" outlineLevel="1" x14ac:dyDescent="0.25">
      <c r="B1029" s="232" t="s">
        <v>1364</v>
      </c>
      <c r="C1029" s="231">
        <v>1</v>
      </c>
      <c r="D1029" s="230">
        <v>0</v>
      </c>
      <c r="E1029" s="230">
        <v>0</v>
      </c>
      <c r="F1029" s="230">
        <v>0</v>
      </c>
      <c r="G1029" s="242">
        <v>0</v>
      </c>
      <c r="H1029" s="243">
        <v>0</v>
      </c>
      <c r="I1029" s="230">
        <v>0</v>
      </c>
      <c r="J1029" s="230">
        <v>0</v>
      </c>
      <c r="K1029" s="242">
        <v>0</v>
      </c>
      <c r="L1029" s="243">
        <v>0</v>
      </c>
      <c r="M1029" s="230">
        <v>0</v>
      </c>
      <c r="N1029" s="230">
        <v>0</v>
      </c>
      <c r="O1029" s="242">
        <v>0</v>
      </c>
      <c r="P1029" s="243">
        <v>0</v>
      </c>
      <c r="Q1029" s="230">
        <v>0</v>
      </c>
      <c r="R1029" s="230">
        <v>0</v>
      </c>
      <c r="S1029" s="242">
        <v>0</v>
      </c>
      <c r="T1029" s="243">
        <v>0</v>
      </c>
      <c r="U1029" s="230">
        <v>0</v>
      </c>
      <c r="V1029" s="230">
        <v>0</v>
      </c>
      <c r="W1029" s="242">
        <v>0</v>
      </c>
      <c r="X1029" s="243">
        <v>0</v>
      </c>
      <c r="Y1029" s="230">
        <v>0</v>
      </c>
      <c r="Z1029" s="230">
        <v>0</v>
      </c>
      <c r="AA1029" s="230">
        <v>0</v>
      </c>
      <c r="AB1029" s="243">
        <f t="shared" si="75"/>
        <v>0</v>
      </c>
      <c r="AC1029" s="230">
        <f t="shared" si="75"/>
        <v>0</v>
      </c>
      <c r="AD1029" s="230">
        <f t="shared" si="75"/>
        <v>0</v>
      </c>
      <c r="AE1029" s="230">
        <f t="shared" si="75"/>
        <v>0</v>
      </c>
      <c r="AF1029" s="231">
        <f t="shared" si="76"/>
        <v>1</v>
      </c>
    </row>
    <row r="1030" spans="2:32" hidden="1" outlineLevel="1" x14ac:dyDescent="0.25">
      <c r="B1030" s="232" t="s">
        <v>1365</v>
      </c>
      <c r="C1030" s="231">
        <v>1</v>
      </c>
      <c r="D1030" s="230">
        <v>0</v>
      </c>
      <c r="E1030" s="230">
        <v>-1</v>
      </c>
      <c r="F1030" s="230">
        <v>0</v>
      </c>
      <c r="G1030" s="242">
        <v>0</v>
      </c>
      <c r="H1030" s="243">
        <v>0</v>
      </c>
      <c r="I1030" s="230">
        <v>0</v>
      </c>
      <c r="J1030" s="230">
        <v>0</v>
      </c>
      <c r="K1030" s="242">
        <v>0</v>
      </c>
      <c r="L1030" s="243">
        <v>0</v>
      </c>
      <c r="M1030" s="230">
        <v>0</v>
      </c>
      <c r="N1030" s="230">
        <v>0</v>
      </c>
      <c r="O1030" s="242">
        <v>0</v>
      </c>
      <c r="P1030" s="243">
        <v>0</v>
      </c>
      <c r="Q1030" s="230">
        <v>0</v>
      </c>
      <c r="R1030" s="230">
        <v>0</v>
      </c>
      <c r="S1030" s="242">
        <v>0</v>
      </c>
      <c r="T1030" s="243">
        <v>0</v>
      </c>
      <c r="U1030" s="230">
        <v>0</v>
      </c>
      <c r="V1030" s="230">
        <v>0</v>
      </c>
      <c r="W1030" s="242">
        <v>0</v>
      </c>
      <c r="X1030" s="243">
        <v>0</v>
      </c>
      <c r="Y1030" s="230">
        <v>0</v>
      </c>
      <c r="Z1030" s="230">
        <v>0</v>
      </c>
      <c r="AA1030" s="230">
        <v>0</v>
      </c>
      <c r="AB1030" s="243">
        <f t="shared" si="75"/>
        <v>0</v>
      </c>
      <c r="AC1030" s="230">
        <f t="shared" si="75"/>
        <v>-1</v>
      </c>
      <c r="AD1030" s="230">
        <f t="shared" si="75"/>
        <v>0</v>
      </c>
      <c r="AE1030" s="230">
        <f t="shared" si="75"/>
        <v>0</v>
      </c>
      <c r="AF1030" s="231">
        <f t="shared" si="76"/>
        <v>0</v>
      </c>
    </row>
    <row r="1031" spans="2:32" hidden="1" outlineLevel="1" x14ac:dyDescent="0.25">
      <c r="B1031" s="232" t="s">
        <v>1366</v>
      </c>
      <c r="C1031" s="231">
        <v>1</v>
      </c>
      <c r="D1031" s="230">
        <v>0</v>
      </c>
      <c r="E1031" s="230">
        <v>0</v>
      </c>
      <c r="F1031" s="230">
        <v>0</v>
      </c>
      <c r="G1031" s="242">
        <v>0</v>
      </c>
      <c r="H1031" s="243">
        <v>0</v>
      </c>
      <c r="I1031" s="230">
        <v>0</v>
      </c>
      <c r="J1031" s="230">
        <v>0</v>
      </c>
      <c r="K1031" s="242">
        <v>0</v>
      </c>
      <c r="L1031" s="243">
        <v>0</v>
      </c>
      <c r="M1031" s="230">
        <v>0</v>
      </c>
      <c r="N1031" s="230">
        <v>0</v>
      </c>
      <c r="O1031" s="242">
        <v>0</v>
      </c>
      <c r="P1031" s="243">
        <v>0</v>
      </c>
      <c r="Q1031" s="230">
        <v>0</v>
      </c>
      <c r="R1031" s="230">
        <v>0</v>
      </c>
      <c r="S1031" s="242">
        <v>0</v>
      </c>
      <c r="T1031" s="243">
        <v>0</v>
      </c>
      <c r="U1031" s="230">
        <v>0</v>
      </c>
      <c r="V1031" s="230">
        <v>0</v>
      </c>
      <c r="W1031" s="242">
        <v>0</v>
      </c>
      <c r="X1031" s="243">
        <v>0</v>
      </c>
      <c r="Y1031" s="230">
        <v>0</v>
      </c>
      <c r="Z1031" s="230">
        <v>0</v>
      </c>
      <c r="AA1031" s="230">
        <v>0</v>
      </c>
      <c r="AB1031" s="243">
        <f t="shared" si="75"/>
        <v>0</v>
      </c>
      <c r="AC1031" s="230">
        <f t="shared" si="75"/>
        <v>0</v>
      </c>
      <c r="AD1031" s="230">
        <f t="shared" si="75"/>
        <v>0</v>
      </c>
      <c r="AE1031" s="230">
        <f t="shared" si="75"/>
        <v>0</v>
      </c>
      <c r="AF1031" s="231">
        <f t="shared" si="76"/>
        <v>1</v>
      </c>
    </row>
    <row r="1032" spans="2:32" hidden="1" outlineLevel="1" x14ac:dyDescent="0.25">
      <c r="B1032" s="232" t="s">
        <v>1367</v>
      </c>
      <c r="C1032" s="231">
        <v>1</v>
      </c>
      <c r="D1032" s="230">
        <v>0</v>
      </c>
      <c r="E1032" s="230">
        <v>0</v>
      </c>
      <c r="F1032" s="230">
        <v>0</v>
      </c>
      <c r="G1032" s="242">
        <v>0</v>
      </c>
      <c r="H1032" s="243">
        <v>0</v>
      </c>
      <c r="I1032" s="230">
        <v>0</v>
      </c>
      <c r="J1032" s="230">
        <v>0</v>
      </c>
      <c r="K1032" s="242">
        <v>0</v>
      </c>
      <c r="L1032" s="243">
        <v>0</v>
      </c>
      <c r="M1032" s="230">
        <v>0</v>
      </c>
      <c r="N1032" s="230">
        <v>0</v>
      </c>
      <c r="O1032" s="242">
        <v>0</v>
      </c>
      <c r="P1032" s="243">
        <v>0</v>
      </c>
      <c r="Q1032" s="230">
        <v>0</v>
      </c>
      <c r="R1032" s="230">
        <v>0</v>
      </c>
      <c r="S1032" s="242">
        <v>0</v>
      </c>
      <c r="T1032" s="243">
        <v>0</v>
      </c>
      <c r="U1032" s="230">
        <v>0</v>
      </c>
      <c r="V1032" s="230">
        <v>0</v>
      </c>
      <c r="W1032" s="242">
        <v>0</v>
      </c>
      <c r="X1032" s="243">
        <v>0</v>
      </c>
      <c r="Y1032" s="230">
        <v>0</v>
      </c>
      <c r="Z1032" s="230">
        <v>0</v>
      </c>
      <c r="AA1032" s="230">
        <v>0</v>
      </c>
      <c r="AB1032" s="243">
        <f t="shared" si="75"/>
        <v>0</v>
      </c>
      <c r="AC1032" s="230">
        <f t="shared" si="75"/>
        <v>0</v>
      </c>
      <c r="AD1032" s="230">
        <f t="shared" si="75"/>
        <v>0</v>
      </c>
      <c r="AE1032" s="230">
        <f t="shared" ref="AE1032:AE1040" si="81">G1032+K1032+O1032+S1032+W1032+AA1032</f>
        <v>0</v>
      </c>
      <c r="AF1032" s="231">
        <f t="shared" si="76"/>
        <v>1</v>
      </c>
    </row>
    <row r="1033" spans="2:32" hidden="1" outlineLevel="1" x14ac:dyDescent="0.25">
      <c r="B1033" s="232" t="s">
        <v>1368</v>
      </c>
      <c r="C1033" s="231">
        <v>1</v>
      </c>
      <c r="D1033" s="230">
        <v>0</v>
      </c>
      <c r="E1033" s="230">
        <v>0</v>
      </c>
      <c r="F1033" s="230">
        <v>0</v>
      </c>
      <c r="G1033" s="242">
        <v>0</v>
      </c>
      <c r="H1033" s="243">
        <v>0</v>
      </c>
      <c r="I1033" s="230">
        <v>0</v>
      </c>
      <c r="J1033" s="230">
        <v>0</v>
      </c>
      <c r="K1033" s="242">
        <v>0</v>
      </c>
      <c r="L1033" s="243">
        <v>0</v>
      </c>
      <c r="M1033" s="230">
        <v>0</v>
      </c>
      <c r="N1033" s="230">
        <v>0</v>
      </c>
      <c r="O1033" s="242">
        <v>0</v>
      </c>
      <c r="P1033" s="243">
        <v>0</v>
      </c>
      <c r="Q1033" s="230">
        <v>0</v>
      </c>
      <c r="R1033" s="230">
        <v>0</v>
      </c>
      <c r="S1033" s="242">
        <v>0</v>
      </c>
      <c r="T1033" s="243">
        <v>0</v>
      </c>
      <c r="U1033" s="230">
        <v>0</v>
      </c>
      <c r="V1033" s="230">
        <v>0</v>
      </c>
      <c r="W1033" s="242">
        <v>0</v>
      </c>
      <c r="X1033" s="243">
        <v>0</v>
      </c>
      <c r="Y1033" s="230">
        <v>0</v>
      </c>
      <c r="Z1033" s="230">
        <v>0</v>
      </c>
      <c r="AA1033" s="230">
        <v>0</v>
      </c>
      <c r="AB1033" s="243">
        <f t="shared" ref="AB1033:AD1040" si="82">D1033+H1033+L1033+P1033+T1033+X1033</f>
        <v>0</v>
      </c>
      <c r="AC1033" s="230">
        <f t="shared" si="82"/>
        <v>0</v>
      </c>
      <c r="AD1033" s="230">
        <f t="shared" si="82"/>
        <v>0</v>
      </c>
      <c r="AE1033" s="230">
        <f t="shared" si="81"/>
        <v>0</v>
      </c>
      <c r="AF1033" s="231">
        <f t="shared" ref="AF1033:AF1040" si="83">C1033+AB1033+AC1033+AD1033+AE1033</f>
        <v>1</v>
      </c>
    </row>
    <row r="1034" spans="2:32" hidden="1" outlineLevel="1" x14ac:dyDescent="0.25">
      <c r="B1034" s="232" t="s">
        <v>1369</v>
      </c>
      <c r="C1034" s="231">
        <v>1</v>
      </c>
      <c r="D1034" s="230">
        <v>0</v>
      </c>
      <c r="E1034" s="230">
        <v>0</v>
      </c>
      <c r="F1034" s="230">
        <v>0</v>
      </c>
      <c r="G1034" s="242">
        <v>0</v>
      </c>
      <c r="H1034" s="243">
        <v>0</v>
      </c>
      <c r="I1034" s="230">
        <v>0</v>
      </c>
      <c r="J1034" s="230">
        <v>0</v>
      </c>
      <c r="K1034" s="242">
        <v>0</v>
      </c>
      <c r="L1034" s="243">
        <v>0</v>
      </c>
      <c r="M1034" s="230">
        <v>0</v>
      </c>
      <c r="N1034" s="230">
        <v>0</v>
      </c>
      <c r="O1034" s="242">
        <v>0</v>
      </c>
      <c r="P1034" s="243">
        <v>0</v>
      </c>
      <c r="Q1034" s="230">
        <v>0</v>
      </c>
      <c r="R1034" s="230">
        <v>0</v>
      </c>
      <c r="S1034" s="242">
        <v>0</v>
      </c>
      <c r="T1034" s="243">
        <v>0</v>
      </c>
      <c r="U1034" s="230">
        <v>0</v>
      </c>
      <c r="V1034" s="230">
        <v>0</v>
      </c>
      <c r="W1034" s="242">
        <v>0</v>
      </c>
      <c r="X1034" s="243">
        <v>0</v>
      </c>
      <c r="Y1034" s="230">
        <v>0</v>
      </c>
      <c r="Z1034" s="230">
        <v>0</v>
      </c>
      <c r="AA1034" s="230">
        <v>0</v>
      </c>
      <c r="AB1034" s="243">
        <f t="shared" si="82"/>
        <v>0</v>
      </c>
      <c r="AC1034" s="230">
        <f t="shared" si="82"/>
        <v>0</v>
      </c>
      <c r="AD1034" s="230">
        <f t="shared" si="82"/>
        <v>0</v>
      </c>
      <c r="AE1034" s="230">
        <f t="shared" si="81"/>
        <v>0</v>
      </c>
      <c r="AF1034" s="231">
        <f t="shared" si="83"/>
        <v>1</v>
      </c>
    </row>
    <row r="1035" spans="2:32" hidden="1" outlineLevel="1" x14ac:dyDescent="0.25">
      <c r="B1035" s="232" t="s">
        <v>1370</v>
      </c>
      <c r="C1035" s="231">
        <v>1</v>
      </c>
      <c r="D1035" s="230">
        <v>0</v>
      </c>
      <c r="E1035" s="230">
        <v>0</v>
      </c>
      <c r="F1035" s="230">
        <v>0</v>
      </c>
      <c r="G1035" s="242">
        <v>0</v>
      </c>
      <c r="H1035" s="243">
        <v>0</v>
      </c>
      <c r="I1035" s="230">
        <v>0</v>
      </c>
      <c r="J1035" s="230">
        <v>0</v>
      </c>
      <c r="K1035" s="242">
        <v>0</v>
      </c>
      <c r="L1035" s="243">
        <v>0</v>
      </c>
      <c r="M1035" s="230">
        <v>0</v>
      </c>
      <c r="N1035" s="230">
        <v>0</v>
      </c>
      <c r="O1035" s="242">
        <v>0</v>
      </c>
      <c r="P1035" s="243">
        <v>0</v>
      </c>
      <c r="Q1035" s="230">
        <v>0</v>
      </c>
      <c r="R1035" s="230">
        <v>0</v>
      </c>
      <c r="S1035" s="242">
        <v>0</v>
      </c>
      <c r="T1035" s="243">
        <v>0</v>
      </c>
      <c r="U1035" s="230">
        <v>0</v>
      </c>
      <c r="V1035" s="230">
        <v>0</v>
      </c>
      <c r="W1035" s="242">
        <v>0</v>
      </c>
      <c r="X1035" s="243">
        <v>0</v>
      </c>
      <c r="Y1035" s="230">
        <v>0</v>
      </c>
      <c r="Z1035" s="230">
        <v>0</v>
      </c>
      <c r="AA1035" s="230">
        <v>0</v>
      </c>
      <c r="AB1035" s="243">
        <f t="shared" si="82"/>
        <v>0</v>
      </c>
      <c r="AC1035" s="230">
        <f t="shared" si="82"/>
        <v>0</v>
      </c>
      <c r="AD1035" s="230">
        <f t="shared" si="82"/>
        <v>0</v>
      </c>
      <c r="AE1035" s="230">
        <f t="shared" si="81"/>
        <v>0</v>
      </c>
      <c r="AF1035" s="231">
        <f t="shared" si="83"/>
        <v>1</v>
      </c>
    </row>
    <row r="1036" spans="2:32" hidden="1" outlineLevel="1" x14ac:dyDescent="0.25">
      <c r="B1036" s="232" t="s">
        <v>1371</v>
      </c>
      <c r="C1036" s="231">
        <v>1</v>
      </c>
      <c r="D1036" s="230">
        <v>0</v>
      </c>
      <c r="E1036" s="230">
        <v>0</v>
      </c>
      <c r="F1036" s="230">
        <v>0</v>
      </c>
      <c r="G1036" s="242">
        <v>0</v>
      </c>
      <c r="H1036" s="243">
        <v>0</v>
      </c>
      <c r="I1036" s="230">
        <v>0</v>
      </c>
      <c r="J1036" s="230">
        <v>0</v>
      </c>
      <c r="K1036" s="242">
        <v>0</v>
      </c>
      <c r="L1036" s="243">
        <v>0</v>
      </c>
      <c r="M1036" s="230">
        <v>0</v>
      </c>
      <c r="N1036" s="230">
        <v>0</v>
      </c>
      <c r="O1036" s="242">
        <v>0</v>
      </c>
      <c r="P1036" s="243">
        <v>0</v>
      </c>
      <c r="Q1036" s="230">
        <v>0</v>
      </c>
      <c r="R1036" s="230">
        <v>0</v>
      </c>
      <c r="S1036" s="242">
        <v>0</v>
      </c>
      <c r="T1036" s="243">
        <v>0</v>
      </c>
      <c r="U1036" s="230">
        <v>0</v>
      </c>
      <c r="V1036" s="230">
        <v>0</v>
      </c>
      <c r="W1036" s="242">
        <v>0</v>
      </c>
      <c r="X1036" s="243">
        <v>0</v>
      </c>
      <c r="Y1036" s="230">
        <v>0</v>
      </c>
      <c r="Z1036" s="230">
        <v>0</v>
      </c>
      <c r="AA1036" s="230">
        <v>0</v>
      </c>
      <c r="AB1036" s="243">
        <f t="shared" si="82"/>
        <v>0</v>
      </c>
      <c r="AC1036" s="230">
        <f t="shared" si="82"/>
        <v>0</v>
      </c>
      <c r="AD1036" s="230">
        <f t="shared" si="82"/>
        <v>0</v>
      </c>
      <c r="AE1036" s="230">
        <f t="shared" si="81"/>
        <v>0</v>
      </c>
      <c r="AF1036" s="231">
        <f t="shared" si="83"/>
        <v>1</v>
      </c>
    </row>
    <row r="1037" spans="2:32" hidden="1" outlineLevel="1" x14ac:dyDescent="0.25">
      <c r="B1037" s="232" t="s">
        <v>1372</v>
      </c>
      <c r="C1037" s="231">
        <v>1</v>
      </c>
      <c r="D1037" s="230">
        <v>0</v>
      </c>
      <c r="E1037" s="230">
        <v>0</v>
      </c>
      <c r="F1037" s="230">
        <v>0</v>
      </c>
      <c r="G1037" s="242">
        <v>0</v>
      </c>
      <c r="H1037" s="243">
        <v>0</v>
      </c>
      <c r="I1037" s="230">
        <v>0</v>
      </c>
      <c r="J1037" s="230">
        <v>0</v>
      </c>
      <c r="K1037" s="242">
        <v>0</v>
      </c>
      <c r="L1037" s="243">
        <v>0</v>
      </c>
      <c r="M1037" s="230">
        <v>0</v>
      </c>
      <c r="N1037" s="230">
        <v>0</v>
      </c>
      <c r="O1037" s="242">
        <v>0</v>
      </c>
      <c r="P1037" s="243">
        <v>0</v>
      </c>
      <c r="Q1037" s="230">
        <v>0</v>
      </c>
      <c r="R1037" s="230">
        <v>0</v>
      </c>
      <c r="S1037" s="242">
        <v>0</v>
      </c>
      <c r="T1037" s="243">
        <v>0</v>
      </c>
      <c r="U1037" s="230">
        <v>0</v>
      </c>
      <c r="V1037" s="230">
        <v>0</v>
      </c>
      <c r="W1037" s="242">
        <v>0</v>
      </c>
      <c r="X1037" s="243">
        <v>0</v>
      </c>
      <c r="Y1037" s="230">
        <v>0</v>
      </c>
      <c r="Z1037" s="230">
        <v>0</v>
      </c>
      <c r="AA1037" s="230">
        <v>0</v>
      </c>
      <c r="AB1037" s="243">
        <f t="shared" si="82"/>
        <v>0</v>
      </c>
      <c r="AC1037" s="230">
        <f t="shared" si="82"/>
        <v>0</v>
      </c>
      <c r="AD1037" s="230">
        <f t="shared" si="82"/>
        <v>0</v>
      </c>
      <c r="AE1037" s="230">
        <f t="shared" si="81"/>
        <v>0</v>
      </c>
      <c r="AF1037" s="231">
        <f t="shared" si="83"/>
        <v>1</v>
      </c>
    </row>
    <row r="1038" spans="2:32" hidden="1" outlineLevel="1" x14ac:dyDescent="0.25">
      <c r="B1038" s="232" t="s">
        <v>1373</v>
      </c>
      <c r="C1038" s="231">
        <v>1</v>
      </c>
      <c r="D1038" s="230">
        <v>0</v>
      </c>
      <c r="E1038" s="230">
        <v>0</v>
      </c>
      <c r="F1038" s="230">
        <v>0</v>
      </c>
      <c r="G1038" s="242">
        <v>0</v>
      </c>
      <c r="H1038" s="243">
        <v>0</v>
      </c>
      <c r="I1038" s="230">
        <v>0</v>
      </c>
      <c r="J1038" s="230">
        <v>0</v>
      </c>
      <c r="K1038" s="242">
        <v>0</v>
      </c>
      <c r="L1038" s="243">
        <v>0</v>
      </c>
      <c r="M1038" s="230">
        <v>0</v>
      </c>
      <c r="N1038" s="230">
        <v>0</v>
      </c>
      <c r="O1038" s="242">
        <v>0</v>
      </c>
      <c r="P1038" s="243">
        <v>0</v>
      </c>
      <c r="Q1038" s="230">
        <v>0</v>
      </c>
      <c r="R1038" s="230">
        <v>0</v>
      </c>
      <c r="S1038" s="242">
        <v>0</v>
      </c>
      <c r="T1038" s="243">
        <v>0</v>
      </c>
      <c r="U1038" s="230">
        <v>0</v>
      </c>
      <c r="V1038" s="230">
        <v>0</v>
      </c>
      <c r="W1038" s="242">
        <v>0</v>
      </c>
      <c r="X1038" s="243">
        <v>0</v>
      </c>
      <c r="Y1038" s="230">
        <v>0</v>
      </c>
      <c r="Z1038" s="230">
        <v>0</v>
      </c>
      <c r="AA1038" s="230">
        <v>0</v>
      </c>
      <c r="AB1038" s="243">
        <f t="shared" si="82"/>
        <v>0</v>
      </c>
      <c r="AC1038" s="230">
        <f t="shared" si="82"/>
        <v>0</v>
      </c>
      <c r="AD1038" s="230">
        <f t="shared" si="82"/>
        <v>0</v>
      </c>
      <c r="AE1038" s="230">
        <f t="shared" si="81"/>
        <v>0</v>
      </c>
      <c r="AF1038" s="231">
        <f t="shared" si="83"/>
        <v>1</v>
      </c>
    </row>
    <row r="1039" spans="2:32" hidden="1" outlineLevel="1" x14ac:dyDescent="0.25">
      <c r="B1039" s="232" t="s">
        <v>1374</v>
      </c>
      <c r="C1039" s="231">
        <v>1</v>
      </c>
      <c r="D1039" s="230">
        <v>0</v>
      </c>
      <c r="E1039" s="230">
        <v>0</v>
      </c>
      <c r="F1039" s="230">
        <v>0</v>
      </c>
      <c r="G1039" s="242">
        <v>0</v>
      </c>
      <c r="H1039" s="243">
        <v>0</v>
      </c>
      <c r="I1039" s="230">
        <v>0</v>
      </c>
      <c r="J1039" s="230">
        <v>0</v>
      </c>
      <c r="K1039" s="242">
        <v>0</v>
      </c>
      <c r="L1039" s="243">
        <v>0</v>
      </c>
      <c r="M1039" s="230">
        <v>0</v>
      </c>
      <c r="N1039" s="230">
        <v>0</v>
      </c>
      <c r="O1039" s="242">
        <v>0</v>
      </c>
      <c r="P1039" s="243">
        <v>0</v>
      </c>
      <c r="Q1039" s="230">
        <v>0</v>
      </c>
      <c r="R1039" s="230">
        <v>0</v>
      </c>
      <c r="S1039" s="242">
        <v>0</v>
      </c>
      <c r="T1039" s="243">
        <v>0</v>
      </c>
      <c r="U1039" s="230">
        <v>0</v>
      </c>
      <c r="V1039" s="230">
        <v>0</v>
      </c>
      <c r="W1039" s="242">
        <v>0</v>
      </c>
      <c r="X1039" s="243">
        <v>0</v>
      </c>
      <c r="Y1039" s="230">
        <v>0</v>
      </c>
      <c r="Z1039" s="230">
        <v>0</v>
      </c>
      <c r="AA1039" s="230">
        <v>0</v>
      </c>
      <c r="AB1039" s="243">
        <f t="shared" si="82"/>
        <v>0</v>
      </c>
      <c r="AC1039" s="230">
        <f t="shared" si="82"/>
        <v>0</v>
      </c>
      <c r="AD1039" s="230">
        <f t="shared" si="82"/>
        <v>0</v>
      </c>
      <c r="AE1039" s="230">
        <f t="shared" si="81"/>
        <v>0</v>
      </c>
      <c r="AF1039" s="231">
        <f t="shared" si="83"/>
        <v>1</v>
      </c>
    </row>
    <row r="1040" spans="2:32" collapsed="1" x14ac:dyDescent="0.25">
      <c r="B1040" s="223" t="s">
        <v>363</v>
      </c>
      <c r="C1040" s="224">
        <f>C979+C980</f>
        <v>983</v>
      </c>
      <c r="D1040" s="224">
        <f t="shared" ref="D1040:AA1040" si="84">D979+D980</f>
        <v>7</v>
      </c>
      <c r="E1040" s="224">
        <f t="shared" si="84"/>
        <v>-2</v>
      </c>
      <c r="F1040" s="224">
        <f t="shared" si="84"/>
        <v>0</v>
      </c>
      <c r="G1040" s="224">
        <f t="shared" si="84"/>
        <v>0</v>
      </c>
      <c r="H1040" s="240">
        <f t="shared" si="84"/>
        <v>0</v>
      </c>
      <c r="I1040" s="224">
        <f t="shared" si="84"/>
        <v>-2</v>
      </c>
      <c r="J1040" s="224">
        <f t="shared" si="84"/>
        <v>0</v>
      </c>
      <c r="K1040" s="224">
        <f t="shared" si="84"/>
        <v>0</v>
      </c>
      <c r="L1040" s="240">
        <f t="shared" si="84"/>
        <v>0</v>
      </c>
      <c r="M1040" s="224">
        <f t="shared" si="84"/>
        <v>0</v>
      </c>
      <c r="N1040" s="224">
        <f t="shared" si="84"/>
        <v>0</v>
      </c>
      <c r="O1040" s="224">
        <f t="shared" si="84"/>
        <v>0</v>
      </c>
      <c r="P1040" s="240">
        <f t="shared" si="84"/>
        <v>0</v>
      </c>
      <c r="Q1040" s="224">
        <f t="shared" si="84"/>
        <v>0</v>
      </c>
      <c r="R1040" s="224">
        <f t="shared" si="84"/>
        <v>0</v>
      </c>
      <c r="S1040" s="224">
        <f t="shared" si="84"/>
        <v>0</v>
      </c>
      <c r="T1040" s="240">
        <f t="shared" si="84"/>
        <v>0</v>
      </c>
      <c r="U1040" s="224">
        <f t="shared" si="84"/>
        <v>0</v>
      </c>
      <c r="V1040" s="224">
        <f t="shared" si="84"/>
        <v>0</v>
      </c>
      <c r="W1040" s="224">
        <f t="shared" si="84"/>
        <v>0</v>
      </c>
      <c r="X1040" s="240">
        <f t="shared" si="84"/>
        <v>0</v>
      </c>
      <c r="Y1040" s="224">
        <f t="shared" si="84"/>
        <v>0</v>
      </c>
      <c r="Z1040" s="224">
        <f t="shared" si="84"/>
        <v>0</v>
      </c>
      <c r="AA1040" s="224">
        <f t="shared" si="84"/>
        <v>0</v>
      </c>
      <c r="AB1040" s="240">
        <f t="shared" si="82"/>
        <v>7</v>
      </c>
      <c r="AC1040" s="224">
        <f t="shared" si="82"/>
        <v>-4</v>
      </c>
      <c r="AD1040" s="224">
        <f t="shared" si="82"/>
        <v>0</v>
      </c>
      <c r="AE1040" s="224">
        <f t="shared" si="81"/>
        <v>0</v>
      </c>
      <c r="AF1040" s="224">
        <f t="shared" si="83"/>
        <v>986</v>
      </c>
    </row>
  </sheetData>
  <autoFilter ref="B7:AF1040"/>
  <mergeCells count="11">
    <mergeCell ref="AB6:AE6"/>
    <mergeCell ref="B5:B7"/>
    <mergeCell ref="C5:C7"/>
    <mergeCell ref="D5:AE5"/>
    <mergeCell ref="AF5:AF7"/>
    <mergeCell ref="D6:G6"/>
    <mergeCell ref="H6:K6"/>
    <mergeCell ref="L6:O6"/>
    <mergeCell ref="P6:S6"/>
    <mergeCell ref="T6:W6"/>
    <mergeCell ref="X6:AA6"/>
  </mergeCells>
  <conditionalFormatting sqref="L1">
    <cfRule type="expression" dxfId="21" priority="1">
      <formula>AND(RIGHT(#REF!,4)="From",#REF!&lt;&gt;"MIR Code From")</formula>
    </cfRule>
  </conditionalFormatting>
  <conditionalFormatting sqref="L1">
    <cfRule type="expression" dxfId="20" priority="2">
      <formula>AND(#REF!&lt;&gt;"",RIGHT(#REF!,2)="To")</formula>
    </cfRule>
  </conditionalFormatting>
  <hyperlinks>
    <hyperlink ref="L1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2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0" tint="-0.249977111117893"/>
    <pageSetUpPr fitToPage="1"/>
  </sheetPr>
  <dimension ref="B2:P1144"/>
  <sheetViews>
    <sheetView showGridLines="0" zoomScale="75" zoomScaleNormal="75" workbookViewId="0">
      <pane ySplit="6" topLeftCell="A180" activePane="bottomLeft" state="frozen"/>
      <selection activeCell="Q98" sqref="Q98"/>
      <selection pane="bottomLeft" activeCell="J1146" sqref="J1146"/>
    </sheetView>
  </sheetViews>
  <sheetFormatPr defaultRowHeight="15" outlineLevelRow="1" outlineLevelCol="1" x14ac:dyDescent="0.25"/>
  <cols>
    <col min="1" max="1" width="5.140625" customWidth="1"/>
    <col min="2" max="2" width="55.140625" customWidth="1"/>
    <col min="3" max="5" width="17" customWidth="1" outlineLevel="1"/>
    <col min="6" max="6" width="19.7109375" customWidth="1"/>
    <col min="7" max="10" width="15.42578125" customWidth="1"/>
    <col min="11" max="12" width="17" customWidth="1"/>
    <col min="13" max="15" width="18.140625" customWidth="1" outlineLevel="1"/>
    <col min="16" max="16" width="19.7109375" customWidth="1"/>
  </cols>
  <sheetData>
    <row r="2" spans="2:16" ht="18.75" x14ac:dyDescent="0.3">
      <c r="B2" s="163" t="s">
        <v>1386</v>
      </c>
      <c r="M2" s="162" t="s">
        <v>313</v>
      </c>
    </row>
    <row r="3" spans="2:16" ht="18.75" x14ac:dyDescent="0.3">
      <c r="B3" s="164" t="s">
        <v>379</v>
      </c>
    </row>
    <row r="4" spans="2:16" ht="19.5" thickBot="1" x14ac:dyDescent="0.35">
      <c r="B4" s="164"/>
    </row>
    <row r="5" spans="2:16" ht="39" customHeight="1" thickTop="1" thickBot="1" x14ac:dyDescent="0.3">
      <c r="B5" s="626"/>
      <c r="C5" s="636" t="s">
        <v>1387</v>
      </c>
      <c r="D5" s="637"/>
      <c r="E5" s="637"/>
      <c r="F5" s="638"/>
      <c r="G5" s="639" t="s">
        <v>381</v>
      </c>
      <c r="H5" s="640"/>
      <c r="I5" s="640"/>
      <c r="J5" s="640"/>
      <c r="K5" s="640"/>
      <c r="L5" s="641"/>
      <c r="M5" s="636" t="s">
        <v>1388</v>
      </c>
      <c r="N5" s="637"/>
      <c r="O5" s="637"/>
      <c r="P5" s="638"/>
    </row>
    <row r="6" spans="2:16" ht="68.25" customHeight="1" thickTop="1" thickBot="1" x14ac:dyDescent="0.3">
      <c r="B6" s="627"/>
      <c r="C6" s="245" t="s">
        <v>1389</v>
      </c>
      <c r="D6" s="246" t="s">
        <v>1390</v>
      </c>
      <c r="E6" s="246" t="s">
        <v>1391</v>
      </c>
      <c r="F6" s="246" t="s">
        <v>1392</v>
      </c>
      <c r="G6" s="221" t="s">
        <v>383</v>
      </c>
      <c r="H6" s="222" t="s">
        <v>384</v>
      </c>
      <c r="I6" s="222" t="s">
        <v>385</v>
      </c>
      <c r="J6" s="222" t="s">
        <v>386</v>
      </c>
      <c r="K6" s="222" t="s">
        <v>1390</v>
      </c>
      <c r="L6" s="222" t="s">
        <v>1391</v>
      </c>
      <c r="M6" s="245" t="s">
        <v>1389</v>
      </c>
      <c r="N6" s="246" t="s">
        <v>1390</v>
      </c>
      <c r="O6" s="246" t="s">
        <v>1391</v>
      </c>
      <c r="P6" s="246" t="s">
        <v>1392</v>
      </c>
    </row>
    <row r="7" spans="2:16" ht="15.75" collapsed="1" thickTop="1" x14ac:dyDescent="0.25">
      <c r="B7" s="223" t="s">
        <v>387</v>
      </c>
      <c r="C7" s="224">
        <f>C8+C389</f>
        <v>916</v>
      </c>
      <c r="D7" s="224">
        <f>D8+D389</f>
        <v>68</v>
      </c>
      <c r="E7" s="224">
        <f>E8+E389</f>
        <v>27</v>
      </c>
      <c r="F7" s="224">
        <f>SUM(C7:E7)</f>
        <v>1011</v>
      </c>
      <c r="G7" s="247">
        <f t="shared" ref="G7:L7" si="0">G8+G389</f>
        <v>7</v>
      </c>
      <c r="H7" s="224">
        <f t="shared" si="0"/>
        <v>-1</v>
      </c>
      <c r="I7" s="224">
        <f t="shared" si="0"/>
        <v>0</v>
      </c>
      <c r="J7" s="224">
        <f t="shared" si="0"/>
        <v>0</v>
      </c>
      <c r="K7" s="224">
        <f t="shared" si="0"/>
        <v>-4</v>
      </c>
      <c r="L7" s="224">
        <f t="shared" si="0"/>
        <v>-2</v>
      </c>
      <c r="M7" s="224">
        <f>C7+G7+H7+I7+J7</f>
        <v>922</v>
      </c>
      <c r="N7" s="224">
        <f>D7+K7</f>
        <v>64</v>
      </c>
      <c r="O7" s="224">
        <f>E7+L7</f>
        <v>25</v>
      </c>
      <c r="P7" s="224">
        <f>SUM(M7:O7)</f>
        <v>1011</v>
      </c>
    </row>
    <row r="8" spans="2:16" x14ac:dyDescent="0.25">
      <c r="B8" s="225" t="s">
        <v>339</v>
      </c>
      <c r="C8" s="226">
        <f>C9+C180+C207+C211+C221</f>
        <v>317</v>
      </c>
      <c r="D8" s="226">
        <f>D9+D180+D207+D211+D221</f>
        <v>29</v>
      </c>
      <c r="E8" s="226">
        <f>E9+E180+E207+E211+E221</f>
        <v>16</v>
      </c>
      <c r="F8" s="226">
        <f t="shared" ref="F8:F70" si="1">SUM(C8:E8)</f>
        <v>362</v>
      </c>
      <c r="G8" s="248">
        <f t="shared" ref="G8:L8" si="2">G9+G180+G207+G211+G221</f>
        <v>2</v>
      </c>
      <c r="H8" s="226">
        <f t="shared" si="2"/>
        <v>0</v>
      </c>
      <c r="I8" s="226">
        <f t="shared" si="2"/>
        <v>0</v>
      </c>
      <c r="J8" s="226">
        <f t="shared" si="2"/>
        <v>0</v>
      </c>
      <c r="K8" s="226">
        <f t="shared" si="2"/>
        <v>-2</v>
      </c>
      <c r="L8" s="226">
        <f t="shared" si="2"/>
        <v>0</v>
      </c>
      <c r="M8" s="226">
        <f t="shared" ref="M8:M71" si="3">C8+G8+H8+I8+J8</f>
        <v>319</v>
      </c>
      <c r="N8" s="226">
        <f t="shared" ref="N8:O71" si="4">D8+K8</f>
        <v>27</v>
      </c>
      <c r="O8" s="226">
        <f t="shared" si="4"/>
        <v>16</v>
      </c>
      <c r="P8" s="226">
        <f t="shared" ref="P8:P71" si="5">SUM(M8:O8)</f>
        <v>362</v>
      </c>
    </row>
    <row r="9" spans="2:16" x14ac:dyDescent="0.25">
      <c r="B9" s="228" t="s">
        <v>340</v>
      </c>
      <c r="C9" s="249">
        <f>C10+C19+C46+C93+C139+C155</f>
        <v>139</v>
      </c>
      <c r="D9" s="249">
        <f>D10+D19+D46+D93+D139+D155</f>
        <v>20</v>
      </c>
      <c r="E9" s="249">
        <f>E10+E19+E46+E93+E139+E155</f>
        <v>3</v>
      </c>
      <c r="F9" s="229">
        <f t="shared" si="1"/>
        <v>162</v>
      </c>
      <c r="G9" s="250">
        <f t="shared" ref="G9:L9" si="6">G10+G19+G46+G93+G139+G155</f>
        <v>2</v>
      </c>
      <c r="H9" s="230">
        <f t="shared" si="6"/>
        <v>0</v>
      </c>
      <c r="I9" s="230">
        <f t="shared" si="6"/>
        <v>0</v>
      </c>
      <c r="J9" s="230">
        <f t="shared" si="6"/>
        <v>0</v>
      </c>
      <c r="K9" s="230">
        <f t="shared" si="6"/>
        <v>-2</v>
      </c>
      <c r="L9" s="230">
        <f t="shared" si="6"/>
        <v>0</v>
      </c>
      <c r="M9" s="249">
        <f t="shared" si="3"/>
        <v>141</v>
      </c>
      <c r="N9" s="249">
        <f t="shared" si="4"/>
        <v>18</v>
      </c>
      <c r="O9" s="249">
        <f t="shared" si="4"/>
        <v>3</v>
      </c>
      <c r="P9" s="229">
        <f t="shared" si="5"/>
        <v>162</v>
      </c>
    </row>
    <row r="10" spans="2:16" x14ac:dyDescent="0.25">
      <c r="B10" s="184" t="s">
        <v>341</v>
      </c>
      <c r="C10" s="251">
        <f>SUM(C11:C18)</f>
        <v>8</v>
      </c>
      <c r="D10" s="251">
        <f>SUM(D11:D18)</f>
        <v>0</v>
      </c>
      <c r="E10" s="251">
        <f>SUM(E11:E18)</f>
        <v>0</v>
      </c>
      <c r="F10" s="231">
        <f t="shared" si="1"/>
        <v>8</v>
      </c>
      <c r="G10" s="250">
        <v>0</v>
      </c>
      <c r="H10" s="230">
        <v>0</v>
      </c>
      <c r="I10" s="230">
        <v>0</v>
      </c>
      <c r="J10" s="230">
        <v>0</v>
      </c>
      <c r="K10" s="230">
        <v>0</v>
      </c>
      <c r="L10" s="230">
        <v>0</v>
      </c>
      <c r="M10" s="251">
        <f t="shared" si="3"/>
        <v>8</v>
      </c>
      <c r="N10" s="251">
        <f t="shared" si="4"/>
        <v>0</v>
      </c>
      <c r="O10" s="251">
        <f t="shared" si="4"/>
        <v>0</v>
      </c>
      <c r="P10" s="231">
        <f t="shared" si="5"/>
        <v>8</v>
      </c>
    </row>
    <row r="11" spans="2:16" hidden="1" outlineLevel="1" x14ac:dyDescent="0.25">
      <c r="B11" s="232" t="s">
        <v>388</v>
      </c>
      <c r="C11" s="251">
        <v>1</v>
      </c>
      <c r="D11" s="251">
        <v>0</v>
      </c>
      <c r="E11" s="251">
        <v>0</v>
      </c>
      <c r="F11" s="231">
        <f t="shared" si="1"/>
        <v>1</v>
      </c>
      <c r="G11" s="250">
        <v>0</v>
      </c>
      <c r="H11" s="230">
        <v>0</v>
      </c>
      <c r="I11" s="230">
        <v>0</v>
      </c>
      <c r="J11" s="230">
        <v>0</v>
      </c>
      <c r="K11" s="230">
        <v>0</v>
      </c>
      <c r="L11" s="230">
        <v>0</v>
      </c>
      <c r="M11" s="251">
        <f t="shared" si="3"/>
        <v>1</v>
      </c>
      <c r="N11" s="251">
        <f t="shared" si="4"/>
        <v>0</v>
      </c>
      <c r="O11" s="251">
        <f t="shared" si="4"/>
        <v>0</v>
      </c>
      <c r="P11" s="231">
        <f t="shared" si="5"/>
        <v>1</v>
      </c>
    </row>
    <row r="12" spans="2:16" hidden="1" outlineLevel="1" x14ac:dyDescent="0.25">
      <c r="B12" s="232" t="s">
        <v>389</v>
      </c>
      <c r="C12" s="251">
        <v>1</v>
      </c>
      <c r="D12" s="251">
        <v>0</v>
      </c>
      <c r="E12" s="251">
        <v>0</v>
      </c>
      <c r="F12" s="231">
        <f t="shared" si="1"/>
        <v>1</v>
      </c>
      <c r="G12" s="250">
        <v>0</v>
      </c>
      <c r="H12" s="230">
        <v>0</v>
      </c>
      <c r="I12" s="230">
        <v>0</v>
      </c>
      <c r="J12" s="230">
        <v>0</v>
      </c>
      <c r="K12" s="230">
        <v>0</v>
      </c>
      <c r="L12" s="230">
        <v>0</v>
      </c>
      <c r="M12" s="251">
        <f t="shared" si="3"/>
        <v>1</v>
      </c>
      <c r="N12" s="251">
        <f t="shared" si="4"/>
        <v>0</v>
      </c>
      <c r="O12" s="251">
        <f t="shared" si="4"/>
        <v>0</v>
      </c>
      <c r="P12" s="231">
        <f t="shared" si="5"/>
        <v>1</v>
      </c>
    </row>
    <row r="13" spans="2:16" hidden="1" outlineLevel="1" x14ac:dyDescent="0.25">
      <c r="B13" s="232" t="s">
        <v>390</v>
      </c>
      <c r="C13" s="251">
        <v>1</v>
      </c>
      <c r="D13" s="251">
        <v>0</v>
      </c>
      <c r="E13" s="251">
        <v>0</v>
      </c>
      <c r="F13" s="231">
        <f t="shared" si="1"/>
        <v>1</v>
      </c>
      <c r="G13" s="250">
        <v>0</v>
      </c>
      <c r="H13" s="230">
        <v>0</v>
      </c>
      <c r="I13" s="230">
        <v>0</v>
      </c>
      <c r="J13" s="230">
        <v>0</v>
      </c>
      <c r="K13" s="230">
        <v>0</v>
      </c>
      <c r="L13" s="230">
        <v>0</v>
      </c>
      <c r="M13" s="251">
        <f t="shared" si="3"/>
        <v>1</v>
      </c>
      <c r="N13" s="251">
        <f t="shared" si="4"/>
        <v>0</v>
      </c>
      <c r="O13" s="251">
        <f t="shared" si="4"/>
        <v>0</v>
      </c>
      <c r="P13" s="231">
        <f t="shared" si="5"/>
        <v>1</v>
      </c>
    </row>
    <row r="14" spans="2:16" hidden="1" outlineLevel="1" x14ac:dyDescent="0.25">
      <c r="B14" s="232" t="s">
        <v>391</v>
      </c>
      <c r="C14" s="251">
        <v>1</v>
      </c>
      <c r="D14" s="251">
        <v>0</v>
      </c>
      <c r="E14" s="251">
        <v>0</v>
      </c>
      <c r="F14" s="231">
        <f t="shared" si="1"/>
        <v>1</v>
      </c>
      <c r="G14" s="250">
        <v>0</v>
      </c>
      <c r="H14" s="230">
        <v>0</v>
      </c>
      <c r="I14" s="230">
        <v>0</v>
      </c>
      <c r="J14" s="230">
        <v>0</v>
      </c>
      <c r="K14" s="230">
        <v>0</v>
      </c>
      <c r="L14" s="230">
        <v>0</v>
      </c>
      <c r="M14" s="251">
        <f t="shared" si="3"/>
        <v>1</v>
      </c>
      <c r="N14" s="251">
        <f t="shared" si="4"/>
        <v>0</v>
      </c>
      <c r="O14" s="251">
        <f t="shared" si="4"/>
        <v>0</v>
      </c>
      <c r="P14" s="231">
        <f t="shared" si="5"/>
        <v>1</v>
      </c>
    </row>
    <row r="15" spans="2:16" hidden="1" outlineLevel="1" x14ac:dyDescent="0.25">
      <c r="B15" s="232" t="s">
        <v>392</v>
      </c>
      <c r="C15" s="251">
        <v>1</v>
      </c>
      <c r="D15" s="251">
        <v>0</v>
      </c>
      <c r="E15" s="251">
        <v>0</v>
      </c>
      <c r="F15" s="231">
        <f t="shared" si="1"/>
        <v>1</v>
      </c>
      <c r="G15" s="250">
        <v>0</v>
      </c>
      <c r="H15" s="230">
        <v>0</v>
      </c>
      <c r="I15" s="230">
        <v>0</v>
      </c>
      <c r="J15" s="230">
        <v>0</v>
      </c>
      <c r="K15" s="230">
        <v>0</v>
      </c>
      <c r="L15" s="230">
        <v>0</v>
      </c>
      <c r="M15" s="251">
        <f t="shared" si="3"/>
        <v>1</v>
      </c>
      <c r="N15" s="251">
        <f t="shared" si="4"/>
        <v>0</v>
      </c>
      <c r="O15" s="251">
        <f t="shared" si="4"/>
        <v>0</v>
      </c>
      <c r="P15" s="231">
        <f t="shared" si="5"/>
        <v>1</v>
      </c>
    </row>
    <row r="16" spans="2:16" hidden="1" outlineLevel="1" x14ac:dyDescent="0.25">
      <c r="B16" s="232" t="s">
        <v>393</v>
      </c>
      <c r="C16" s="251">
        <v>1</v>
      </c>
      <c r="D16" s="251">
        <v>0</v>
      </c>
      <c r="E16" s="251">
        <v>0</v>
      </c>
      <c r="F16" s="231">
        <f t="shared" si="1"/>
        <v>1</v>
      </c>
      <c r="G16" s="250">
        <v>0</v>
      </c>
      <c r="H16" s="230">
        <v>0</v>
      </c>
      <c r="I16" s="230">
        <v>0</v>
      </c>
      <c r="J16" s="230">
        <v>0</v>
      </c>
      <c r="K16" s="230">
        <v>0</v>
      </c>
      <c r="L16" s="230">
        <v>0</v>
      </c>
      <c r="M16" s="251">
        <f t="shared" si="3"/>
        <v>1</v>
      </c>
      <c r="N16" s="251">
        <f t="shared" si="4"/>
        <v>0</v>
      </c>
      <c r="O16" s="251">
        <f t="shared" si="4"/>
        <v>0</v>
      </c>
      <c r="P16" s="231">
        <f t="shared" si="5"/>
        <v>1</v>
      </c>
    </row>
    <row r="17" spans="2:16" hidden="1" outlineLevel="1" x14ac:dyDescent="0.25">
      <c r="B17" s="232" t="s">
        <v>394</v>
      </c>
      <c r="C17" s="251">
        <v>1</v>
      </c>
      <c r="D17" s="251">
        <v>0</v>
      </c>
      <c r="E17" s="251">
        <v>0</v>
      </c>
      <c r="F17" s="231">
        <f t="shared" si="1"/>
        <v>1</v>
      </c>
      <c r="G17" s="25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51">
        <f t="shared" si="3"/>
        <v>1</v>
      </c>
      <c r="N17" s="251">
        <f t="shared" si="4"/>
        <v>0</v>
      </c>
      <c r="O17" s="251">
        <f t="shared" si="4"/>
        <v>0</v>
      </c>
      <c r="P17" s="231">
        <f t="shared" si="5"/>
        <v>1</v>
      </c>
    </row>
    <row r="18" spans="2:16" hidden="1" outlineLevel="1" x14ac:dyDescent="0.25">
      <c r="B18" s="232" t="s">
        <v>395</v>
      </c>
      <c r="C18" s="251">
        <v>1</v>
      </c>
      <c r="D18" s="251">
        <v>0</v>
      </c>
      <c r="E18" s="251">
        <v>0</v>
      </c>
      <c r="F18" s="231">
        <f t="shared" si="1"/>
        <v>1</v>
      </c>
      <c r="G18" s="25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51">
        <f t="shared" si="3"/>
        <v>1</v>
      </c>
      <c r="N18" s="251">
        <f t="shared" si="4"/>
        <v>0</v>
      </c>
      <c r="O18" s="251">
        <f t="shared" si="4"/>
        <v>0</v>
      </c>
      <c r="P18" s="231">
        <f t="shared" si="5"/>
        <v>1</v>
      </c>
    </row>
    <row r="19" spans="2:16" collapsed="1" x14ac:dyDescent="0.25">
      <c r="B19" s="184" t="s">
        <v>342</v>
      </c>
      <c r="C19" s="251">
        <f>SUM(C20:C45)</f>
        <v>24</v>
      </c>
      <c r="D19" s="251">
        <f>SUM(D20:D45)</f>
        <v>2</v>
      </c>
      <c r="E19" s="251">
        <f>SUM(E20:E45)</f>
        <v>0</v>
      </c>
      <c r="F19" s="231">
        <f t="shared" si="1"/>
        <v>26</v>
      </c>
      <c r="G19" s="250">
        <f t="shared" ref="G19:L19" si="7">SUM(G20:G45)</f>
        <v>0</v>
      </c>
      <c r="H19" s="230">
        <f t="shared" si="7"/>
        <v>0</v>
      </c>
      <c r="I19" s="230">
        <f t="shared" si="7"/>
        <v>0</v>
      </c>
      <c r="J19" s="230">
        <f t="shared" si="7"/>
        <v>0</v>
      </c>
      <c r="K19" s="230">
        <f t="shared" si="7"/>
        <v>0</v>
      </c>
      <c r="L19" s="230">
        <f t="shared" si="7"/>
        <v>0</v>
      </c>
      <c r="M19" s="251">
        <f t="shared" si="3"/>
        <v>24</v>
      </c>
      <c r="N19" s="251">
        <f t="shared" si="4"/>
        <v>2</v>
      </c>
      <c r="O19" s="251">
        <f t="shared" si="4"/>
        <v>0</v>
      </c>
      <c r="P19" s="231">
        <f t="shared" si="5"/>
        <v>26</v>
      </c>
    </row>
    <row r="20" spans="2:16" hidden="1" outlineLevel="1" x14ac:dyDescent="0.25">
      <c r="B20" s="232" t="s">
        <v>1393</v>
      </c>
      <c r="C20" s="251">
        <v>0</v>
      </c>
      <c r="D20" s="251">
        <v>1</v>
      </c>
      <c r="E20" s="251">
        <v>0</v>
      </c>
      <c r="F20" s="231">
        <f t="shared" si="1"/>
        <v>1</v>
      </c>
      <c r="G20" s="25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51">
        <f t="shared" si="3"/>
        <v>0</v>
      </c>
      <c r="N20" s="251">
        <f t="shared" si="4"/>
        <v>1</v>
      </c>
      <c r="O20" s="251">
        <f t="shared" si="4"/>
        <v>0</v>
      </c>
      <c r="P20" s="231">
        <f t="shared" si="5"/>
        <v>1</v>
      </c>
    </row>
    <row r="21" spans="2:16" hidden="1" outlineLevel="1" x14ac:dyDescent="0.25">
      <c r="B21" s="232" t="s">
        <v>1394</v>
      </c>
      <c r="C21" s="251">
        <v>0</v>
      </c>
      <c r="D21" s="251">
        <v>1</v>
      </c>
      <c r="E21" s="251">
        <v>0</v>
      </c>
      <c r="F21" s="231">
        <f t="shared" si="1"/>
        <v>1</v>
      </c>
      <c r="G21" s="25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51">
        <f t="shared" si="3"/>
        <v>0</v>
      </c>
      <c r="N21" s="251">
        <f t="shared" si="4"/>
        <v>1</v>
      </c>
      <c r="O21" s="251">
        <f t="shared" si="4"/>
        <v>0</v>
      </c>
      <c r="P21" s="231">
        <f t="shared" si="5"/>
        <v>1</v>
      </c>
    </row>
    <row r="22" spans="2:16" hidden="1" outlineLevel="1" x14ac:dyDescent="0.25">
      <c r="B22" s="232" t="s">
        <v>396</v>
      </c>
      <c r="C22" s="251">
        <v>1</v>
      </c>
      <c r="D22" s="251">
        <v>0</v>
      </c>
      <c r="E22" s="251">
        <v>0</v>
      </c>
      <c r="F22" s="231">
        <f t="shared" si="1"/>
        <v>1</v>
      </c>
      <c r="G22" s="250">
        <v>0</v>
      </c>
      <c r="H22" s="230">
        <v>0</v>
      </c>
      <c r="I22" s="230">
        <v>0</v>
      </c>
      <c r="J22" s="230">
        <v>0</v>
      </c>
      <c r="K22" s="230">
        <v>0</v>
      </c>
      <c r="L22" s="230">
        <v>0</v>
      </c>
      <c r="M22" s="251">
        <f t="shared" si="3"/>
        <v>1</v>
      </c>
      <c r="N22" s="251">
        <f t="shared" si="4"/>
        <v>0</v>
      </c>
      <c r="O22" s="251">
        <f t="shared" si="4"/>
        <v>0</v>
      </c>
      <c r="P22" s="231">
        <f t="shared" si="5"/>
        <v>1</v>
      </c>
    </row>
    <row r="23" spans="2:16" hidden="1" outlineLevel="1" x14ac:dyDescent="0.25">
      <c r="B23" s="232" t="s">
        <v>397</v>
      </c>
      <c r="C23" s="251">
        <v>1</v>
      </c>
      <c r="D23" s="251">
        <v>0</v>
      </c>
      <c r="E23" s="251">
        <v>0</v>
      </c>
      <c r="F23" s="231">
        <f t="shared" si="1"/>
        <v>1</v>
      </c>
      <c r="G23" s="25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51">
        <f t="shared" si="3"/>
        <v>1</v>
      </c>
      <c r="N23" s="251">
        <f t="shared" si="4"/>
        <v>0</v>
      </c>
      <c r="O23" s="251">
        <f t="shared" si="4"/>
        <v>0</v>
      </c>
      <c r="P23" s="231">
        <f t="shared" si="5"/>
        <v>1</v>
      </c>
    </row>
    <row r="24" spans="2:16" hidden="1" outlineLevel="1" x14ac:dyDescent="0.25">
      <c r="B24" s="232" t="s">
        <v>398</v>
      </c>
      <c r="C24" s="251">
        <v>1</v>
      </c>
      <c r="D24" s="251">
        <v>0</v>
      </c>
      <c r="E24" s="251">
        <v>0</v>
      </c>
      <c r="F24" s="231">
        <f t="shared" si="1"/>
        <v>1</v>
      </c>
      <c r="G24" s="25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51">
        <f t="shared" si="3"/>
        <v>1</v>
      </c>
      <c r="N24" s="251">
        <f t="shared" si="4"/>
        <v>0</v>
      </c>
      <c r="O24" s="251">
        <f t="shared" si="4"/>
        <v>0</v>
      </c>
      <c r="P24" s="231">
        <f t="shared" si="5"/>
        <v>1</v>
      </c>
    </row>
    <row r="25" spans="2:16" hidden="1" outlineLevel="1" x14ac:dyDescent="0.25">
      <c r="B25" s="232" t="s">
        <v>399</v>
      </c>
      <c r="C25" s="251">
        <v>1</v>
      </c>
      <c r="D25" s="251">
        <v>0</v>
      </c>
      <c r="E25" s="251">
        <v>0</v>
      </c>
      <c r="F25" s="231">
        <f t="shared" si="1"/>
        <v>1</v>
      </c>
      <c r="G25" s="25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51">
        <f t="shared" si="3"/>
        <v>1</v>
      </c>
      <c r="N25" s="251">
        <f t="shared" si="4"/>
        <v>0</v>
      </c>
      <c r="O25" s="251">
        <f t="shared" si="4"/>
        <v>0</v>
      </c>
      <c r="P25" s="231">
        <f t="shared" si="5"/>
        <v>1</v>
      </c>
    </row>
    <row r="26" spans="2:16" hidden="1" outlineLevel="1" x14ac:dyDescent="0.25">
      <c r="B26" s="232" t="s">
        <v>400</v>
      </c>
      <c r="C26" s="251">
        <v>1</v>
      </c>
      <c r="D26" s="251">
        <v>0</v>
      </c>
      <c r="E26" s="251">
        <v>0</v>
      </c>
      <c r="F26" s="231">
        <f t="shared" si="1"/>
        <v>1</v>
      </c>
      <c r="G26" s="25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51">
        <f t="shared" si="3"/>
        <v>1</v>
      </c>
      <c r="N26" s="251">
        <f t="shared" si="4"/>
        <v>0</v>
      </c>
      <c r="O26" s="251">
        <f t="shared" si="4"/>
        <v>0</v>
      </c>
      <c r="P26" s="231">
        <f t="shared" si="5"/>
        <v>1</v>
      </c>
    </row>
    <row r="27" spans="2:16" hidden="1" outlineLevel="1" x14ac:dyDescent="0.25">
      <c r="B27" s="232" t="s">
        <v>401</v>
      </c>
      <c r="C27" s="251">
        <v>1</v>
      </c>
      <c r="D27" s="251">
        <v>0</v>
      </c>
      <c r="E27" s="251">
        <v>0</v>
      </c>
      <c r="F27" s="231">
        <f t="shared" si="1"/>
        <v>1</v>
      </c>
      <c r="G27" s="25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51">
        <f t="shared" si="3"/>
        <v>1</v>
      </c>
      <c r="N27" s="251">
        <f t="shared" si="4"/>
        <v>0</v>
      </c>
      <c r="O27" s="251">
        <f t="shared" si="4"/>
        <v>0</v>
      </c>
      <c r="P27" s="231">
        <f t="shared" si="5"/>
        <v>1</v>
      </c>
    </row>
    <row r="28" spans="2:16" hidden="1" outlineLevel="1" x14ac:dyDescent="0.25">
      <c r="B28" s="232" t="s">
        <v>402</v>
      </c>
      <c r="C28" s="251">
        <v>1</v>
      </c>
      <c r="D28" s="251">
        <v>0</v>
      </c>
      <c r="E28" s="251">
        <v>0</v>
      </c>
      <c r="F28" s="231">
        <f t="shared" si="1"/>
        <v>1</v>
      </c>
      <c r="G28" s="25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51">
        <f t="shared" si="3"/>
        <v>1</v>
      </c>
      <c r="N28" s="251">
        <f t="shared" si="4"/>
        <v>0</v>
      </c>
      <c r="O28" s="251">
        <f t="shared" si="4"/>
        <v>0</v>
      </c>
      <c r="P28" s="231">
        <f t="shared" si="5"/>
        <v>1</v>
      </c>
    </row>
    <row r="29" spans="2:16" hidden="1" outlineLevel="1" x14ac:dyDescent="0.25">
      <c r="B29" s="232" t="s">
        <v>403</v>
      </c>
      <c r="C29" s="251">
        <v>1</v>
      </c>
      <c r="D29" s="251">
        <v>0</v>
      </c>
      <c r="E29" s="251">
        <v>0</v>
      </c>
      <c r="F29" s="231">
        <f t="shared" si="1"/>
        <v>1</v>
      </c>
      <c r="G29" s="25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51">
        <f t="shared" si="3"/>
        <v>1</v>
      </c>
      <c r="N29" s="251">
        <f t="shared" si="4"/>
        <v>0</v>
      </c>
      <c r="O29" s="251">
        <f t="shared" si="4"/>
        <v>0</v>
      </c>
      <c r="P29" s="231">
        <f t="shared" si="5"/>
        <v>1</v>
      </c>
    </row>
    <row r="30" spans="2:16" hidden="1" outlineLevel="1" x14ac:dyDescent="0.25">
      <c r="B30" s="232" t="s">
        <v>404</v>
      </c>
      <c r="C30" s="251">
        <v>1</v>
      </c>
      <c r="D30" s="251">
        <v>0</v>
      </c>
      <c r="E30" s="251">
        <v>0</v>
      </c>
      <c r="F30" s="231">
        <f t="shared" si="1"/>
        <v>1</v>
      </c>
      <c r="G30" s="25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51">
        <f t="shared" si="3"/>
        <v>1</v>
      </c>
      <c r="N30" s="251">
        <f t="shared" si="4"/>
        <v>0</v>
      </c>
      <c r="O30" s="251">
        <f t="shared" si="4"/>
        <v>0</v>
      </c>
      <c r="P30" s="231">
        <f t="shared" si="5"/>
        <v>1</v>
      </c>
    </row>
    <row r="31" spans="2:16" hidden="1" outlineLevel="1" x14ac:dyDescent="0.25">
      <c r="B31" s="232" t="s">
        <v>405</v>
      </c>
      <c r="C31" s="251">
        <v>1</v>
      </c>
      <c r="D31" s="251">
        <v>0</v>
      </c>
      <c r="E31" s="251">
        <v>0</v>
      </c>
      <c r="F31" s="231">
        <f t="shared" si="1"/>
        <v>1</v>
      </c>
      <c r="G31" s="25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51">
        <f t="shared" si="3"/>
        <v>1</v>
      </c>
      <c r="N31" s="251">
        <f t="shared" si="4"/>
        <v>0</v>
      </c>
      <c r="O31" s="251">
        <f t="shared" si="4"/>
        <v>0</v>
      </c>
      <c r="P31" s="231">
        <f t="shared" si="5"/>
        <v>1</v>
      </c>
    </row>
    <row r="32" spans="2:16" hidden="1" outlineLevel="1" x14ac:dyDescent="0.25">
      <c r="B32" s="232" t="s">
        <v>406</v>
      </c>
      <c r="C32" s="251">
        <v>1</v>
      </c>
      <c r="D32" s="251">
        <v>0</v>
      </c>
      <c r="E32" s="251">
        <v>0</v>
      </c>
      <c r="F32" s="231">
        <f t="shared" si="1"/>
        <v>1</v>
      </c>
      <c r="G32" s="25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51">
        <f t="shared" si="3"/>
        <v>1</v>
      </c>
      <c r="N32" s="251">
        <f t="shared" si="4"/>
        <v>0</v>
      </c>
      <c r="O32" s="251">
        <f t="shared" si="4"/>
        <v>0</v>
      </c>
      <c r="P32" s="231">
        <f t="shared" si="5"/>
        <v>1</v>
      </c>
    </row>
    <row r="33" spans="2:16" hidden="1" outlineLevel="1" x14ac:dyDescent="0.25">
      <c r="B33" s="232" t="s">
        <v>407</v>
      </c>
      <c r="C33" s="251">
        <v>1</v>
      </c>
      <c r="D33" s="251">
        <v>0</v>
      </c>
      <c r="E33" s="251">
        <v>0</v>
      </c>
      <c r="F33" s="231">
        <f t="shared" si="1"/>
        <v>1</v>
      </c>
      <c r="G33" s="25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51">
        <f t="shared" si="3"/>
        <v>1</v>
      </c>
      <c r="N33" s="251">
        <f t="shared" si="4"/>
        <v>0</v>
      </c>
      <c r="O33" s="251">
        <f t="shared" si="4"/>
        <v>0</v>
      </c>
      <c r="P33" s="231">
        <f t="shared" si="5"/>
        <v>1</v>
      </c>
    </row>
    <row r="34" spans="2:16" hidden="1" outlineLevel="1" x14ac:dyDescent="0.25">
      <c r="B34" s="232" t="s">
        <v>408</v>
      </c>
      <c r="C34" s="251">
        <v>1</v>
      </c>
      <c r="D34" s="251">
        <v>0</v>
      </c>
      <c r="E34" s="251">
        <v>0</v>
      </c>
      <c r="F34" s="231">
        <f t="shared" si="1"/>
        <v>1</v>
      </c>
      <c r="G34" s="250">
        <v>0</v>
      </c>
      <c r="H34" s="230">
        <v>0</v>
      </c>
      <c r="I34" s="230">
        <v>0</v>
      </c>
      <c r="J34" s="230">
        <v>0</v>
      </c>
      <c r="K34" s="230">
        <v>0</v>
      </c>
      <c r="L34" s="230">
        <v>0</v>
      </c>
      <c r="M34" s="251">
        <f t="shared" si="3"/>
        <v>1</v>
      </c>
      <c r="N34" s="251">
        <f t="shared" si="4"/>
        <v>0</v>
      </c>
      <c r="O34" s="251">
        <f t="shared" si="4"/>
        <v>0</v>
      </c>
      <c r="P34" s="231">
        <f t="shared" si="5"/>
        <v>1</v>
      </c>
    </row>
    <row r="35" spans="2:16" hidden="1" outlineLevel="1" x14ac:dyDescent="0.25">
      <c r="B35" s="232" t="s">
        <v>409</v>
      </c>
      <c r="C35" s="251">
        <v>1</v>
      </c>
      <c r="D35" s="251">
        <v>0</v>
      </c>
      <c r="E35" s="251">
        <v>0</v>
      </c>
      <c r="F35" s="231">
        <f t="shared" si="1"/>
        <v>1</v>
      </c>
      <c r="G35" s="25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51">
        <f t="shared" si="3"/>
        <v>1</v>
      </c>
      <c r="N35" s="251">
        <f t="shared" si="4"/>
        <v>0</v>
      </c>
      <c r="O35" s="251">
        <f t="shared" si="4"/>
        <v>0</v>
      </c>
      <c r="P35" s="231">
        <f t="shared" si="5"/>
        <v>1</v>
      </c>
    </row>
    <row r="36" spans="2:16" hidden="1" outlineLevel="1" x14ac:dyDescent="0.25">
      <c r="B36" s="232" t="s">
        <v>410</v>
      </c>
      <c r="C36" s="251">
        <v>1</v>
      </c>
      <c r="D36" s="251">
        <v>0</v>
      </c>
      <c r="E36" s="251">
        <v>0</v>
      </c>
      <c r="F36" s="231">
        <f t="shared" si="1"/>
        <v>1</v>
      </c>
      <c r="G36" s="25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51">
        <f t="shared" si="3"/>
        <v>1</v>
      </c>
      <c r="N36" s="251">
        <f t="shared" si="4"/>
        <v>0</v>
      </c>
      <c r="O36" s="251">
        <f t="shared" si="4"/>
        <v>0</v>
      </c>
      <c r="P36" s="231">
        <f t="shared" si="5"/>
        <v>1</v>
      </c>
    </row>
    <row r="37" spans="2:16" hidden="1" outlineLevel="1" x14ac:dyDescent="0.25">
      <c r="B37" s="232" t="s">
        <v>411</v>
      </c>
      <c r="C37" s="251">
        <v>1</v>
      </c>
      <c r="D37" s="251">
        <v>0</v>
      </c>
      <c r="E37" s="251">
        <v>0</v>
      </c>
      <c r="F37" s="231">
        <f t="shared" si="1"/>
        <v>1</v>
      </c>
      <c r="G37" s="25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51">
        <f t="shared" si="3"/>
        <v>1</v>
      </c>
      <c r="N37" s="251">
        <f t="shared" si="4"/>
        <v>0</v>
      </c>
      <c r="O37" s="251">
        <f t="shared" si="4"/>
        <v>0</v>
      </c>
      <c r="P37" s="231">
        <f t="shared" si="5"/>
        <v>1</v>
      </c>
    </row>
    <row r="38" spans="2:16" hidden="1" outlineLevel="1" x14ac:dyDescent="0.25">
      <c r="B38" s="232" t="s">
        <v>412</v>
      </c>
      <c r="C38" s="251">
        <v>1</v>
      </c>
      <c r="D38" s="251">
        <v>0</v>
      </c>
      <c r="E38" s="251">
        <v>0</v>
      </c>
      <c r="F38" s="231">
        <f t="shared" si="1"/>
        <v>1</v>
      </c>
      <c r="G38" s="25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51">
        <f t="shared" si="3"/>
        <v>1</v>
      </c>
      <c r="N38" s="251">
        <f t="shared" si="4"/>
        <v>0</v>
      </c>
      <c r="O38" s="251">
        <f t="shared" si="4"/>
        <v>0</v>
      </c>
      <c r="P38" s="231">
        <f t="shared" si="5"/>
        <v>1</v>
      </c>
    </row>
    <row r="39" spans="2:16" hidden="1" outlineLevel="1" x14ac:dyDescent="0.25">
      <c r="B39" s="232" t="s">
        <v>413</v>
      </c>
      <c r="C39" s="251">
        <v>1</v>
      </c>
      <c r="D39" s="251">
        <v>0</v>
      </c>
      <c r="E39" s="251">
        <v>0</v>
      </c>
      <c r="F39" s="231">
        <f t="shared" si="1"/>
        <v>1</v>
      </c>
      <c r="G39" s="25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51">
        <f t="shared" si="3"/>
        <v>1</v>
      </c>
      <c r="N39" s="251">
        <f t="shared" si="4"/>
        <v>0</v>
      </c>
      <c r="O39" s="251">
        <f t="shared" si="4"/>
        <v>0</v>
      </c>
      <c r="P39" s="231">
        <f t="shared" si="5"/>
        <v>1</v>
      </c>
    </row>
    <row r="40" spans="2:16" hidden="1" outlineLevel="1" x14ac:dyDescent="0.25">
      <c r="B40" s="232" t="s">
        <v>414</v>
      </c>
      <c r="C40" s="251">
        <v>1</v>
      </c>
      <c r="D40" s="251">
        <v>0</v>
      </c>
      <c r="E40" s="251">
        <v>0</v>
      </c>
      <c r="F40" s="231">
        <f t="shared" si="1"/>
        <v>1</v>
      </c>
      <c r="G40" s="250">
        <v>0</v>
      </c>
      <c r="H40" s="230">
        <v>0</v>
      </c>
      <c r="I40" s="230">
        <v>0</v>
      </c>
      <c r="J40" s="230">
        <v>0</v>
      </c>
      <c r="K40" s="230">
        <v>0</v>
      </c>
      <c r="L40" s="230">
        <v>0</v>
      </c>
      <c r="M40" s="251">
        <f t="shared" si="3"/>
        <v>1</v>
      </c>
      <c r="N40" s="251">
        <f t="shared" si="4"/>
        <v>0</v>
      </c>
      <c r="O40" s="251">
        <f t="shared" si="4"/>
        <v>0</v>
      </c>
      <c r="P40" s="231">
        <f t="shared" si="5"/>
        <v>1</v>
      </c>
    </row>
    <row r="41" spans="2:16" hidden="1" outlineLevel="1" x14ac:dyDescent="0.25">
      <c r="B41" s="232" t="s">
        <v>415</v>
      </c>
      <c r="C41" s="251">
        <v>1</v>
      </c>
      <c r="D41" s="251">
        <v>0</v>
      </c>
      <c r="E41" s="251">
        <v>0</v>
      </c>
      <c r="F41" s="231">
        <f t="shared" si="1"/>
        <v>1</v>
      </c>
      <c r="G41" s="25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51">
        <f t="shared" si="3"/>
        <v>1</v>
      </c>
      <c r="N41" s="251">
        <f t="shared" si="4"/>
        <v>0</v>
      </c>
      <c r="O41" s="251">
        <f t="shared" si="4"/>
        <v>0</v>
      </c>
      <c r="P41" s="231">
        <f t="shared" si="5"/>
        <v>1</v>
      </c>
    </row>
    <row r="42" spans="2:16" hidden="1" outlineLevel="1" x14ac:dyDescent="0.25">
      <c r="B42" s="232" t="s">
        <v>416</v>
      </c>
      <c r="C42" s="251">
        <v>1</v>
      </c>
      <c r="D42" s="251">
        <v>0</v>
      </c>
      <c r="E42" s="251">
        <v>0</v>
      </c>
      <c r="F42" s="231">
        <f t="shared" si="1"/>
        <v>1</v>
      </c>
      <c r="G42" s="250">
        <v>0</v>
      </c>
      <c r="H42" s="230">
        <v>0</v>
      </c>
      <c r="I42" s="230">
        <v>0</v>
      </c>
      <c r="J42" s="230">
        <v>0</v>
      </c>
      <c r="K42" s="230">
        <v>0</v>
      </c>
      <c r="L42" s="230">
        <v>0</v>
      </c>
      <c r="M42" s="251">
        <f t="shared" si="3"/>
        <v>1</v>
      </c>
      <c r="N42" s="251">
        <f t="shared" si="4"/>
        <v>0</v>
      </c>
      <c r="O42" s="251">
        <f t="shared" si="4"/>
        <v>0</v>
      </c>
      <c r="P42" s="231">
        <f t="shared" si="5"/>
        <v>1</v>
      </c>
    </row>
    <row r="43" spans="2:16" hidden="1" outlineLevel="1" x14ac:dyDescent="0.25">
      <c r="B43" s="232" t="s">
        <v>417</v>
      </c>
      <c r="C43" s="251">
        <v>1</v>
      </c>
      <c r="D43" s="251">
        <v>0</v>
      </c>
      <c r="E43" s="251">
        <v>0</v>
      </c>
      <c r="F43" s="231">
        <f t="shared" si="1"/>
        <v>1</v>
      </c>
      <c r="G43" s="250">
        <v>0</v>
      </c>
      <c r="H43" s="230">
        <v>0</v>
      </c>
      <c r="I43" s="230">
        <v>0</v>
      </c>
      <c r="J43" s="230">
        <v>0</v>
      </c>
      <c r="K43" s="230">
        <v>0</v>
      </c>
      <c r="L43" s="230">
        <v>0</v>
      </c>
      <c r="M43" s="251">
        <f t="shared" si="3"/>
        <v>1</v>
      </c>
      <c r="N43" s="251">
        <f t="shared" si="4"/>
        <v>0</v>
      </c>
      <c r="O43" s="251">
        <f t="shared" si="4"/>
        <v>0</v>
      </c>
      <c r="P43" s="231">
        <f t="shared" si="5"/>
        <v>1</v>
      </c>
    </row>
    <row r="44" spans="2:16" hidden="1" outlineLevel="1" x14ac:dyDescent="0.25">
      <c r="B44" s="232" t="s">
        <v>418</v>
      </c>
      <c r="C44" s="251">
        <v>1</v>
      </c>
      <c r="D44" s="251">
        <v>0</v>
      </c>
      <c r="E44" s="251">
        <v>0</v>
      </c>
      <c r="F44" s="231">
        <f t="shared" si="1"/>
        <v>1</v>
      </c>
      <c r="G44" s="250">
        <v>0</v>
      </c>
      <c r="H44" s="230">
        <v>0</v>
      </c>
      <c r="I44" s="230">
        <v>0</v>
      </c>
      <c r="J44" s="230">
        <v>0</v>
      </c>
      <c r="K44" s="230">
        <v>0</v>
      </c>
      <c r="L44" s="230">
        <v>0</v>
      </c>
      <c r="M44" s="251">
        <f t="shared" si="3"/>
        <v>1</v>
      </c>
      <c r="N44" s="251">
        <f t="shared" si="4"/>
        <v>0</v>
      </c>
      <c r="O44" s="251">
        <f t="shared" si="4"/>
        <v>0</v>
      </c>
      <c r="P44" s="231">
        <f t="shared" si="5"/>
        <v>1</v>
      </c>
    </row>
    <row r="45" spans="2:16" hidden="1" outlineLevel="1" x14ac:dyDescent="0.25">
      <c r="B45" s="232" t="s">
        <v>419</v>
      </c>
      <c r="C45" s="251">
        <v>1</v>
      </c>
      <c r="D45" s="251">
        <v>0</v>
      </c>
      <c r="E45" s="251">
        <v>0</v>
      </c>
      <c r="F45" s="231">
        <f t="shared" si="1"/>
        <v>1</v>
      </c>
      <c r="G45" s="250">
        <v>0</v>
      </c>
      <c r="H45" s="230">
        <v>0</v>
      </c>
      <c r="I45" s="230">
        <v>0</v>
      </c>
      <c r="J45" s="230">
        <v>0</v>
      </c>
      <c r="K45" s="230">
        <v>0</v>
      </c>
      <c r="L45" s="230">
        <v>0</v>
      </c>
      <c r="M45" s="251">
        <f t="shared" si="3"/>
        <v>1</v>
      </c>
      <c r="N45" s="251">
        <f t="shared" si="4"/>
        <v>0</v>
      </c>
      <c r="O45" s="251">
        <f t="shared" si="4"/>
        <v>0</v>
      </c>
      <c r="P45" s="231">
        <f t="shared" si="5"/>
        <v>1</v>
      </c>
    </row>
    <row r="46" spans="2:16" collapsed="1" x14ac:dyDescent="0.25">
      <c r="B46" s="184" t="s">
        <v>222</v>
      </c>
      <c r="C46" s="251">
        <f>SUM(C47:C92)</f>
        <v>41</v>
      </c>
      <c r="D46" s="251">
        <f>SUM(D47:D92)</f>
        <v>4</v>
      </c>
      <c r="E46" s="251">
        <f>SUM(E47:E92)</f>
        <v>1</v>
      </c>
      <c r="F46" s="231">
        <f t="shared" si="1"/>
        <v>46</v>
      </c>
      <c r="G46" s="250">
        <f t="shared" ref="G46:L46" si="8">SUM(G47:G92)</f>
        <v>0</v>
      </c>
      <c r="H46" s="230">
        <f t="shared" si="8"/>
        <v>0</v>
      </c>
      <c r="I46" s="230">
        <f t="shared" si="8"/>
        <v>0</v>
      </c>
      <c r="J46" s="230">
        <f t="shared" si="8"/>
        <v>0</v>
      </c>
      <c r="K46" s="230">
        <f t="shared" si="8"/>
        <v>0</v>
      </c>
      <c r="L46" s="230">
        <f t="shared" si="8"/>
        <v>0</v>
      </c>
      <c r="M46" s="251">
        <f t="shared" si="3"/>
        <v>41</v>
      </c>
      <c r="N46" s="251">
        <f t="shared" si="4"/>
        <v>4</v>
      </c>
      <c r="O46" s="251">
        <f t="shared" si="4"/>
        <v>1</v>
      </c>
      <c r="P46" s="231">
        <f t="shared" si="5"/>
        <v>46</v>
      </c>
    </row>
    <row r="47" spans="2:16" hidden="1" outlineLevel="1" x14ac:dyDescent="0.25">
      <c r="B47" s="232" t="s">
        <v>1395</v>
      </c>
      <c r="C47" s="251">
        <v>0</v>
      </c>
      <c r="D47" s="251">
        <v>1</v>
      </c>
      <c r="E47" s="251">
        <v>0</v>
      </c>
      <c r="F47" s="231">
        <f t="shared" si="1"/>
        <v>1</v>
      </c>
      <c r="G47" s="25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51">
        <f t="shared" si="3"/>
        <v>0</v>
      </c>
      <c r="N47" s="251">
        <f t="shared" si="4"/>
        <v>1</v>
      </c>
      <c r="O47" s="251">
        <f t="shared" si="4"/>
        <v>0</v>
      </c>
      <c r="P47" s="231">
        <f t="shared" si="5"/>
        <v>1</v>
      </c>
    </row>
    <row r="48" spans="2:16" hidden="1" outlineLevel="1" x14ac:dyDescent="0.25">
      <c r="B48" s="232" t="s">
        <v>1396</v>
      </c>
      <c r="C48" s="251">
        <v>0</v>
      </c>
      <c r="D48" s="251">
        <v>1</v>
      </c>
      <c r="E48" s="251">
        <v>0</v>
      </c>
      <c r="F48" s="231">
        <f t="shared" si="1"/>
        <v>1</v>
      </c>
      <c r="G48" s="25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51">
        <f t="shared" si="3"/>
        <v>0</v>
      </c>
      <c r="N48" s="251">
        <f t="shared" si="4"/>
        <v>1</v>
      </c>
      <c r="O48" s="251">
        <f t="shared" si="4"/>
        <v>0</v>
      </c>
      <c r="P48" s="231">
        <f t="shared" si="5"/>
        <v>1</v>
      </c>
    </row>
    <row r="49" spans="2:16" hidden="1" outlineLevel="1" x14ac:dyDescent="0.25">
      <c r="B49" s="232" t="s">
        <v>1397</v>
      </c>
      <c r="C49" s="251">
        <v>0</v>
      </c>
      <c r="D49" s="251">
        <v>1</v>
      </c>
      <c r="E49" s="251">
        <v>0</v>
      </c>
      <c r="F49" s="231">
        <f t="shared" si="1"/>
        <v>1</v>
      </c>
      <c r="G49" s="250">
        <v>0</v>
      </c>
      <c r="H49" s="230">
        <v>0</v>
      </c>
      <c r="I49" s="230">
        <v>0</v>
      </c>
      <c r="J49" s="230">
        <v>0</v>
      </c>
      <c r="K49" s="230">
        <v>0</v>
      </c>
      <c r="L49" s="230">
        <v>0</v>
      </c>
      <c r="M49" s="251">
        <f t="shared" si="3"/>
        <v>0</v>
      </c>
      <c r="N49" s="251">
        <f t="shared" si="4"/>
        <v>1</v>
      </c>
      <c r="O49" s="251">
        <f t="shared" si="4"/>
        <v>0</v>
      </c>
      <c r="P49" s="231">
        <f t="shared" si="5"/>
        <v>1</v>
      </c>
    </row>
    <row r="50" spans="2:16" hidden="1" outlineLevel="1" x14ac:dyDescent="0.25">
      <c r="B50" s="232" t="s">
        <v>1398</v>
      </c>
      <c r="C50" s="251">
        <v>0</v>
      </c>
      <c r="D50" s="251">
        <v>1</v>
      </c>
      <c r="E50" s="251">
        <v>0</v>
      </c>
      <c r="F50" s="231">
        <f t="shared" si="1"/>
        <v>1</v>
      </c>
      <c r="G50" s="250">
        <v>0</v>
      </c>
      <c r="H50" s="230">
        <v>0</v>
      </c>
      <c r="I50" s="230">
        <v>0</v>
      </c>
      <c r="J50" s="230">
        <v>0</v>
      </c>
      <c r="K50" s="230">
        <v>0</v>
      </c>
      <c r="L50" s="230">
        <v>0</v>
      </c>
      <c r="M50" s="251">
        <f t="shared" si="3"/>
        <v>0</v>
      </c>
      <c r="N50" s="251">
        <f t="shared" si="4"/>
        <v>1</v>
      </c>
      <c r="O50" s="251">
        <f t="shared" si="4"/>
        <v>0</v>
      </c>
      <c r="P50" s="231">
        <f t="shared" si="5"/>
        <v>1</v>
      </c>
    </row>
    <row r="51" spans="2:16" hidden="1" outlineLevel="1" x14ac:dyDescent="0.25">
      <c r="B51" s="232" t="s">
        <v>1399</v>
      </c>
      <c r="C51" s="251">
        <v>0</v>
      </c>
      <c r="D51" s="251">
        <v>0</v>
      </c>
      <c r="E51" s="251">
        <v>1</v>
      </c>
      <c r="F51" s="231">
        <f t="shared" si="1"/>
        <v>1</v>
      </c>
      <c r="G51" s="25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51">
        <f t="shared" si="3"/>
        <v>0</v>
      </c>
      <c r="N51" s="251">
        <f t="shared" si="4"/>
        <v>0</v>
      </c>
      <c r="O51" s="251">
        <f t="shared" si="4"/>
        <v>1</v>
      </c>
      <c r="P51" s="231">
        <f t="shared" si="5"/>
        <v>1</v>
      </c>
    </row>
    <row r="52" spans="2:16" hidden="1" outlineLevel="1" x14ac:dyDescent="0.25">
      <c r="B52" s="232" t="s">
        <v>420</v>
      </c>
      <c r="C52" s="251">
        <v>1</v>
      </c>
      <c r="D52" s="251">
        <v>0</v>
      </c>
      <c r="E52" s="251">
        <v>0</v>
      </c>
      <c r="F52" s="231">
        <f t="shared" si="1"/>
        <v>1</v>
      </c>
      <c r="G52" s="250">
        <v>0</v>
      </c>
      <c r="H52" s="230">
        <v>0</v>
      </c>
      <c r="I52" s="230">
        <v>0</v>
      </c>
      <c r="J52" s="230">
        <v>0</v>
      </c>
      <c r="K52" s="230">
        <v>0</v>
      </c>
      <c r="L52" s="230">
        <v>0</v>
      </c>
      <c r="M52" s="251">
        <f t="shared" si="3"/>
        <v>1</v>
      </c>
      <c r="N52" s="251">
        <f t="shared" si="4"/>
        <v>0</v>
      </c>
      <c r="O52" s="251">
        <f t="shared" si="4"/>
        <v>0</v>
      </c>
      <c r="P52" s="231">
        <f t="shared" si="5"/>
        <v>1</v>
      </c>
    </row>
    <row r="53" spans="2:16" hidden="1" outlineLevel="1" x14ac:dyDescent="0.25">
      <c r="B53" s="232" t="s">
        <v>421</v>
      </c>
      <c r="C53" s="251">
        <v>1</v>
      </c>
      <c r="D53" s="251">
        <v>0</v>
      </c>
      <c r="E53" s="251">
        <v>0</v>
      </c>
      <c r="F53" s="231">
        <f t="shared" si="1"/>
        <v>1</v>
      </c>
      <c r="G53" s="250">
        <v>0</v>
      </c>
      <c r="H53" s="230">
        <v>0</v>
      </c>
      <c r="I53" s="230">
        <v>0</v>
      </c>
      <c r="J53" s="230">
        <v>0</v>
      </c>
      <c r="K53" s="230">
        <v>0</v>
      </c>
      <c r="L53" s="230">
        <v>0</v>
      </c>
      <c r="M53" s="251">
        <f t="shared" si="3"/>
        <v>1</v>
      </c>
      <c r="N53" s="251">
        <f t="shared" si="4"/>
        <v>0</v>
      </c>
      <c r="O53" s="251">
        <f t="shared" si="4"/>
        <v>0</v>
      </c>
      <c r="P53" s="231">
        <f t="shared" si="5"/>
        <v>1</v>
      </c>
    </row>
    <row r="54" spans="2:16" hidden="1" outlineLevel="1" x14ac:dyDescent="0.25">
      <c r="B54" s="232" t="s">
        <v>422</v>
      </c>
      <c r="C54" s="251">
        <v>1</v>
      </c>
      <c r="D54" s="251">
        <v>0</v>
      </c>
      <c r="E54" s="251">
        <v>0</v>
      </c>
      <c r="F54" s="231">
        <f t="shared" si="1"/>
        <v>1</v>
      </c>
      <c r="G54" s="250">
        <v>0</v>
      </c>
      <c r="H54" s="230">
        <v>0</v>
      </c>
      <c r="I54" s="230">
        <v>0</v>
      </c>
      <c r="J54" s="230">
        <v>0</v>
      </c>
      <c r="K54" s="230">
        <v>0</v>
      </c>
      <c r="L54" s="230">
        <v>0</v>
      </c>
      <c r="M54" s="251">
        <f t="shared" si="3"/>
        <v>1</v>
      </c>
      <c r="N54" s="251">
        <f t="shared" si="4"/>
        <v>0</v>
      </c>
      <c r="O54" s="251">
        <f t="shared" si="4"/>
        <v>0</v>
      </c>
      <c r="P54" s="231">
        <f t="shared" si="5"/>
        <v>1</v>
      </c>
    </row>
    <row r="55" spans="2:16" hidden="1" outlineLevel="1" x14ac:dyDescent="0.25">
      <c r="B55" s="232" t="s">
        <v>423</v>
      </c>
      <c r="C55" s="251">
        <v>1</v>
      </c>
      <c r="D55" s="251">
        <v>0</v>
      </c>
      <c r="E55" s="251">
        <v>0</v>
      </c>
      <c r="F55" s="231">
        <f t="shared" si="1"/>
        <v>1</v>
      </c>
      <c r="G55" s="25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51">
        <f t="shared" si="3"/>
        <v>1</v>
      </c>
      <c r="N55" s="251">
        <f t="shared" si="4"/>
        <v>0</v>
      </c>
      <c r="O55" s="251">
        <f t="shared" si="4"/>
        <v>0</v>
      </c>
      <c r="P55" s="231">
        <f t="shared" si="5"/>
        <v>1</v>
      </c>
    </row>
    <row r="56" spans="2:16" hidden="1" outlineLevel="1" x14ac:dyDescent="0.25">
      <c r="B56" s="232" t="s">
        <v>424</v>
      </c>
      <c r="C56" s="251">
        <v>1</v>
      </c>
      <c r="D56" s="251">
        <v>0</v>
      </c>
      <c r="E56" s="251">
        <v>0</v>
      </c>
      <c r="F56" s="231">
        <f t="shared" si="1"/>
        <v>1</v>
      </c>
      <c r="G56" s="25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51">
        <f t="shared" si="3"/>
        <v>1</v>
      </c>
      <c r="N56" s="251">
        <f t="shared" si="4"/>
        <v>0</v>
      </c>
      <c r="O56" s="251">
        <f t="shared" si="4"/>
        <v>0</v>
      </c>
      <c r="P56" s="231">
        <f t="shared" si="5"/>
        <v>1</v>
      </c>
    </row>
    <row r="57" spans="2:16" hidden="1" outlineLevel="1" x14ac:dyDescent="0.25">
      <c r="B57" s="232" t="s">
        <v>425</v>
      </c>
      <c r="C57" s="251">
        <v>1</v>
      </c>
      <c r="D57" s="251">
        <v>0</v>
      </c>
      <c r="E57" s="251">
        <v>0</v>
      </c>
      <c r="F57" s="231">
        <f t="shared" si="1"/>
        <v>1</v>
      </c>
      <c r="G57" s="25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51">
        <f t="shared" si="3"/>
        <v>1</v>
      </c>
      <c r="N57" s="251">
        <f t="shared" si="4"/>
        <v>0</v>
      </c>
      <c r="O57" s="251">
        <f t="shared" si="4"/>
        <v>0</v>
      </c>
      <c r="P57" s="231">
        <f t="shared" si="5"/>
        <v>1</v>
      </c>
    </row>
    <row r="58" spans="2:16" hidden="1" outlineLevel="1" x14ac:dyDescent="0.25">
      <c r="B58" s="232" t="s">
        <v>426</v>
      </c>
      <c r="C58" s="251">
        <v>1</v>
      </c>
      <c r="D58" s="251">
        <v>0</v>
      </c>
      <c r="E58" s="251">
        <v>0</v>
      </c>
      <c r="F58" s="231">
        <f t="shared" si="1"/>
        <v>1</v>
      </c>
      <c r="G58" s="250">
        <v>0</v>
      </c>
      <c r="H58" s="230">
        <v>0</v>
      </c>
      <c r="I58" s="230">
        <v>0</v>
      </c>
      <c r="J58" s="230">
        <v>0</v>
      </c>
      <c r="K58" s="230">
        <v>0</v>
      </c>
      <c r="L58" s="230">
        <v>0</v>
      </c>
      <c r="M58" s="251">
        <f t="shared" si="3"/>
        <v>1</v>
      </c>
      <c r="N58" s="251">
        <f t="shared" si="4"/>
        <v>0</v>
      </c>
      <c r="O58" s="251">
        <f t="shared" si="4"/>
        <v>0</v>
      </c>
      <c r="P58" s="231">
        <f t="shared" si="5"/>
        <v>1</v>
      </c>
    </row>
    <row r="59" spans="2:16" hidden="1" outlineLevel="1" x14ac:dyDescent="0.25">
      <c r="B59" s="232" t="s">
        <v>427</v>
      </c>
      <c r="C59" s="251">
        <v>1</v>
      </c>
      <c r="D59" s="251">
        <v>0</v>
      </c>
      <c r="E59" s="251">
        <v>0</v>
      </c>
      <c r="F59" s="231">
        <f t="shared" si="1"/>
        <v>1</v>
      </c>
      <c r="G59" s="25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51">
        <f t="shared" si="3"/>
        <v>1</v>
      </c>
      <c r="N59" s="251">
        <f t="shared" si="4"/>
        <v>0</v>
      </c>
      <c r="O59" s="251">
        <f t="shared" si="4"/>
        <v>0</v>
      </c>
      <c r="P59" s="231">
        <f t="shared" si="5"/>
        <v>1</v>
      </c>
    </row>
    <row r="60" spans="2:16" hidden="1" outlineLevel="1" x14ac:dyDescent="0.25">
      <c r="B60" s="232" t="s">
        <v>428</v>
      </c>
      <c r="C60" s="251">
        <v>1</v>
      </c>
      <c r="D60" s="251">
        <v>0</v>
      </c>
      <c r="E60" s="251">
        <v>0</v>
      </c>
      <c r="F60" s="231">
        <f t="shared" si="1"/>
        <v>1</v>
      </c>
      <c r="G60" s="250">
        <v>0</v>
      </c>
      <c r="H60" s="230">
        <v>0</v>
      </c>
      <c r="I60" s="230">
        <v>0</v>
      </c>
      <c r="J60" s="230">
        <v>0</v>
      </c>
      <c r="K60" s="230">
        <v>0</v>
      </c>
      <c r="L60" s="230">
        <v>0</v>
      </c>
      <c r="M60" s="251">
        <f t="shared" si="3"/>
        <v>1</v>
      </c>
      <c r="N60" s="251">
        <f t="shared" si="4"/>
        <v>0</v>
      </c>
      <c r="O60" s="251">
        <f t="shared" si="4"/>
        <v>0</v>
      </c>
      <c r="P60" s="231">
        <f t="shared" si="5"/>
        <v>1</v>
      </c>
    </row>
    <row r="61" spans="2:16" hidden="1" outlineLevel="1" x14ac:dyDescent="0.25">
      <c r="B61" s="232" t="s">
        <v>429</v>
      </c>
      <c r="C61" s="251">
        <v>1</v>
      </c>
      <c r="D61" s="251">
        <v>0</v>
      </c>
      <c r="E61" s="251">
        <v>0</v>
      </c>
      <c r="F61" s="231">
        <f t="shared" si="1"/>
        <v>1</v>
      </c>
      <c r="G61" s="250">
        <v>0</v>
      </c>
      <c r="H61" s="230">
        <v>0</v>
      </c>
      <c r="I61" s="230">
        <v>0</v>
      </c>
      <c r="J61" s="230">
        <v>0</v>
      </c>
      <c r="K61" s="230">
        <v>0</v>
      </c>
      <c r="L61" s="230">
        <v>0</v>
      </c>
      <c r="M61" s="251">
        <f t="shared" si="3"/>
        <v>1</v>
      </c>
      <c r="N61" s="251">
        <f t="shared" si="4"/>
        <v>0</v>
      </c>
      <c r="O61" s="251">
        <f t="shared" si="4"/>
        <v>0</v>
      </c>
      <c r="P61" s="231">
        <f t="shared" si="5"/>
        <v>1</v>
      </c>
    </row>
    <row r="62" spans="2:16" hidden="1" outlineLevel="1" x14ac:dyDescent="0.25">
      <c r="B62" s="232" t="s">
        <v>430</v>
      </c>
      <c r="C62" s="251">
        <v>1</v>
      </c>
      <c r="D62" s="251">
        <v>0</v>
      </c>
      <c r="E62" s="251">
        <v>0</v>
      </c>
      <c r="F62" s="231">
        <f t="shared" si="1"/>
        <v>1</v>
      </c>
      <c r="G62" s="25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51">
        <f t="shared" si="3"/>
        <v>1</v>
      </c>
      <c r="N62" s="251">
        <f t="shared" si="4"/>
        <v>0</v>
      </c>
      <c r="O62" s="251">
        <f t="shared" si="4"/>
        <v>0</v>
      </c>
      <c r="P62" s="231">
        <f t="shared" si="5"/>
        <v>1</v>
      </c>
    </row>
    <row r="63" spans="2:16" hidden="1" outlineLevel="1" x14ac:dyDescent="0.25">
      <c r="B63" s="232" t="s">
        <v>431</v>
      </c>
      <c r="C63" s="251">
        <v>1</v>
      </c>
      <c r="D63" s="251">
        <v>0</v>
      </c>
      <c r="E63" s="251">
        <v>0</v>
      </c>
      <c r="F63" s="231">
        <f t="shared" si="1"/>
        <v>1</v>
      </c>
      <c r="G63" s="250">
        <v>0</v>
      </c>
      <c r="H63" s="230">
        <v>0</v>
      </c>
      <c r="I63" s="230">
        <v>0</v>
      </c>
      <c r="J63" s="230">
        <v>0</v>
      </c>
      <c r="K63" s="230">
        <v>0</v>
      </c>
      <c r="L63" s="230">
        <v>0</v>
      </c>
      <c r="M63" s="251">
        <f t="shared" si="3"/>
        <v>1</v>
      </c>
      <c r="N63" s="251">
        <f t="shared" si="4"/>
        <v>0</v>
      </c>
      <c r="O63" s="251">
        <f t="shared" si="4"/>
        <v>0</v>
      </c>
      <c r="P63" s="231">
        <f t="shared" si="5"/>
        <v>1</v>
      </c>
    </row>
    <row r="64" spans="2:16" hidden="1" outlineLevel="1" x14ac:dyDescent="0.25">
      <c r="B64" s="232" t="s">
        <v>432</v>
      </c>
      <c r="C64" s="251">
        <v>1</v>
      </c>
      <c r="D64" s="251">
        <v>0</v>
      </c>
      <c r="E64" s="251">
        <v>0</v>
      </c>
      <c r="F64" s="231">
        <f t="shared" si="1"/>
        <v>1</v>
      </c>
      <c r="G64" s="250">
        <v>0</v>
      </c>
      <c r="H64" s="230">
        <v>0</v>
      </c>
      <c r="I64" s="230">
        <v>0</v>
      </c>
      <c r="J64" s="230">
        <v>0</v>
      </c>
      <c r="K64" s="230">
        <v>0</v>
      </c>
      <c r="L64" s="230">
        <v>0</v>
      </c>
      <c r="M64" s="251">
        <f t="shared" si="3"/>
        <v>1</v>
      </c>
      <c r="N64" s="251">
        <f t="shared" si="4"/>
        <v>0</v>
      </c>
      <c r="O64" s="251">
        <f t="shared" si="4"/>
        <v>0</v>
      </c>
      <c r="P64" s="231">
        <f t="shared" si="5"/>
        <v>1</v>
      </c>
    </row>
    <row r="65" spans="2:16" hidden="1" outlineLevel="1" x14ac:dyDescent="0.25">
      <c r="B65" s="232" t="s">
        <v>433</v>
      </c>
      <c r="C65" s="251">
        <v>1</v>
      </c>
      <c r="D65" s="251">
        <v>0</v>
      </c>
      <c r="E65" s="251">
        <v>0</v>
      </c>
      <c r="F65" s="231">
        <f t="shared" si="1"/>
        <v>1</v>
      </c>
      <c r="G65" s="250">
        <v>0</v>
      </c>
      <c r="H65" s="230">
        <v>0</v>
      </c>
      <c r="I65" s="230">
        <v>0</v>
      </c>
      <c r="J65" s="230">
        <v>0</v>
      </c>
      <c r="K65" s="230">
        <v>0</v>
      </c>
      <c r="L65" s="230">
        <v>0</v>
      </c>
      <c r="M65" s="251">
        <f t="shared" si="3"/>
        <v>1</v>
      </c>
      <c r="N65" s="251">
        <f t="shared" si="4"/>
        <v>0</v>
      </c>
      <c r="O65" s="251">
        <f t="shared" si="4"/>
        <v>0</v>
      </c>
      <c r="P65" s="231">
        <f t="shared" si="5"/>
        <v>1</v>
      </c>
    </row>
    <row r="66" spans="2:16" hidden="1" outlineLevel="1" x14ac:dyDescent="0.25">
      <c r="B66" s="232" t="s">
        <v>434</v>
      </c>
      <c r="C66" s="251">
        <v>1</v>
      </c>
      <c r="D66" s="251">
        <v>0</v>
      </c>
      <c r="E66" s="251">
        <v>0</v>
      </c>
      <c r="F66" s="231">
        <f t="shared" si="1"/>
        <v>1</v>
      </c>
      <c r="G66" s="25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51">
        <f t="shared" si="3"/>
        <v>1</v>
      </c>
      <c r="N66" s="251">
        <f t="shared" si="4"/>
        <v>0</v>
      </c>
      <c r="O66" s="251">
        <f t="shared" si="4"/>
        <v>0</v>
      </c>
      <c r="P66" s="231">
        <f t="shared" si="5"/>
        <v>1</v>
      </c>
    </row>
    <row r="67" spans="2:16" hidden="1" outlineLevel="1" x14ac:dyDescent="0.25">
      <c r="B67" s="232" t="s">
        <v>435</v>
      </c>
      <c r="C67" s="251">
        <v>1</v>
      </c>
      <c r="D67" s="251">
        <v>0</v>
      </c>
      <c r="E67" s="251">
        <v>0</v>
      </c>
      <c r="F67" s="231">
        <f t="shared" si="1"/>
        <v>1</v>
      </c>
      <c r="G67" s="25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51">
        <f t="shared" si="3"/>
        <v>1</v>
      </c>
      <c r="N67" s="251">
        <f t="shared" si="4"/>
        <v>0</v>
      </c>
      <c r="O67" s="251">
        <f t="shared" si="4"/>
        <v>0</v>
      </c>
      <c r="P67" s="231">
        <f t="shared" si="5"/>
        <v>1</v>
      </c>
    </row>
    <row r="68" spans="2:16" hidden="1" outlineLevel="1" x14ac:dyDescent="0.25">
      <c r="B68" s="232" t="s">
        <v>436</v>
      </c>
      <c r="C68" s="251">
        <v>1</v>
      </c>
      <c r="D68" s="251">
        <v>0</v>
      </c>
      <c r="E68" s="251">
        <v>0</v>
      </c>
      <c r="F68" s="231">
        <f t="shared" si="1"/>
        <v>1</v>
      </c>
      <c r="G68" s="25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51">
        <f t="shared" si="3"/>
        <v>1</v>
      </c>
      <c r="N68" s="251">
        <f t="shared" si="4"/>
        <v>0</v>
      </c>
      <c r="O68" s="251">
        <f t="shared" si="4"/>
        <v>0</v>
      </c>
      <c r="P68" s="231">
        <f t="shared" si="5"/>
        <v>1</v>
      </c>
    </row>
    <row r="69" spans="2:16" hidden="1" outlineLevel="1" x14ac:dyDescent="0.25">
      <c r="B69" s="232" t="s">
        <v>437</v>
      </c>
      <c r="C69" s="251">
        <v>1</v>
      </c>
      <c r="D69" s="251">
        <v>0</v>
      </c>
      <c r="E69" s="251">
        <v>0</v>
      </c>
      <c r="F69" s="231">
        <f t="shared" si="1"/>
        <v>1</v>
      </c>
      <c r="G69" s="25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51">
        <f t="shared" si="3"/>
        <v>1</v>
      </c>
      <c r="N69" s="251">
        <f t="shared" si="4"/>
        <v>0</v>
      </c>
      <c r="O69" s="251">
        <f t="shared" si="4"/>
        <v>0</v>
      </c>
      <c r="P69" s="231">
        <f t="shared" si="5"/>
        <v>1</v>
      </c>
    </row>
    <row r="70" spans="2:16" hidden="1" outlineLevel="1" x14ac:dyDescent="0.25">
      <c r="B70" s="232" t="s">
        <v>438</v>
      </c>
      <c r="C70" s="251">
        <v>1</v>
      </c>
      <c r="D70" s="251">
        <v>0</v>
      </c>
      <c r="E70" s="251">
        <v>0</v>
      </c>
      <c r="F70" s="231">
        <f t="shared" si="1"/>
        <v>1</v>
      </c>
      <c r="G70" s="250">
        <v>0</v>
      </c>
      <c r="H70" s="230">
        <v>0</v>
      </c>
      <c r="I70" s="230">
        <v>0</v>
      </c>
      <c r="J70" s="230">
        <v>0</v>
      </c>
      <c r="K70" s="230">
        <v>0</v>
      </c>
      <c r="L70" s="230">
        <v>0</v>
      </c>
      <c r="M70" s="251">
        <f t="shared" si="3"/>
        <v>1</v>
      </c>
      <c r="N70" s="251">
        <f t="shared" si="4"/>
        <v>0</v>
      </c>
      <c r="O70" s="251">
        <f t="shared" si="4"/>
        <v>0</v>
      </c>
      <c r="P70" s="231">
        <f t="shared" si="5"/>
        <v>1</v>
      </c>
    </row>
    <row r="71" spans="2:16" hidden="1" outlineLevel="1" x14ac:dyDescent="0.25">
      <c r="B71" s="233" t="s">
        <v>439</v>
      </c>
      <c r="C71" s="251">
        <v>1</v>
      </c>
      <c r="D71" s="251">
        <v>0</v>
      </c>
      <c r="E71" s="251">
        <v>0</v>
      </c>
      <c r="F71" s="231">
        <f t="shared" ref="F71:F134" si="9">SUM(C71:E71)</f>
        <v>1</v>
      </c>
      <c r="G71" s="250">
        <v>0</v>
      </c>
      <c r="H71" s="230">
        <v>0</v>
      </c>
      <c r="I71" s="230">
        <v>0</v>
      </c>
      <c r="J71" s="230">
        <v>0</v>
      </c>
      <c r="K71" s="230">
        <v>0</v>
      </c>
      <c r="L71" s="230">
        <v>0</v>
      </c>
      <c r="M71" s="251">
        <f t="shared" si="3"/>
        <v>1</v>
      </c>
      <c r="N71" s="251">
        <f t="shared" si="4"/>
        <v>0</v>
      </c>
      <c r="O71" s="251">
        <f t="shared" si="4"/>
        <v>0</v>
      </c>
      <c r="P71" s="231">
        <f t="shared" si="5"/>
        <v>1</v>
      </c>
    </row>
    <row r="72" spans="2:16" hidden="1" outlineLevel="1" x14ac:dyDescent="0.25">
      <c r="B72" s="232" t="s">
        <v>440</v>
      </c>
      <c r="C72" s="251">
        <v>1</v>
      </c>
      <c r="D72" s="251">
        <v>0</v>
      </c>
      <c r="E72" s="251">
        <v>0</v>
      </c>
      <c r="F72" s="231">
        <f t="shared" si="9"/>
        <v>1</v>
      </c>
      <c r="G72" s="250">
        <v>0</v>
      </c>
      <c r="H72" s="230">
        <v>0</v>
      </c>
      <c r="I72" s="230">
        <v>0</v>
      </c>
      <c r="J72" s="230">
        <v>0</v>
      </c>
      <c r="K72" s="230">
        <v>0</v>
      </c>
      <c r="L72" s="230">
        <v>0</v>
      </c>
      <c r="M72" s="251">
        <f t="shared" ref="M72:M135" si="10">C72+G72+H72+I72+J72</f>
        <v>1</v>
      </c>
      <c r="N72" s="251">
        <f t="shared" ref="N72:O135" si="11">D72+K72</f>
        <v>0</v>
      </c>
      <c r="O72" s="251">
        <f t="shared" si="11"/>
        <v>0</v>
      </c>
      <c r="P72" s="231">
        <f t="shared" ref="P72:P135" si="12">SUM(M72:O72)</f>
        <v>1</v>
      </c>
    </row>
    <row r="73" spans="2:16" hidden="1" outlineLevel="1" x14ac:dyDescent="0.25">
      <c r="B73" s="232" t="s">
        <v>441</v>
      </c>
      <c r="C73" s="251">
        <v>1</v>
      </c>
      <c r="D73" s="251">
        <v>0</v>
      </c>
      <c r="E73" s="251">
        <v>0</v>
      </c>
      <c r="F73" s="231">
        <f t="shared" si="9"/>
        <v>1</v>
      </c>
      <c r="G73" s="250">
        <v>0</v>
      </c>
      <c r="H73" s="230">
        <v>0</v>
      </c>
      <c r="I73" s="230">
        <v>0</v>
      </c>
      <c r="J73" s="230">
        <v>0</v>
      </c>
      <c r="K73" s="230">
        <v>0</v>
      </c>
      <c r="L73" s="230">
        <v>0</v>
      </c>
      <c r="M73" s="251">
        <f t="shared" si="10"/>
        <v>1</v>
      </c>
      <c r="N73" s="251">
        <f t="shared" si="11"/>
        <v>0</v>
      </c>
      <c r="O73" s="251">
        <f t="shared" si="11"/>
        <v>0</v>
      </c>
      <c r="P73" s="231">
        <f t="shared" si="12"/>
        <v>1</v>
      </c>
    </row>
    <row r="74" spans="2:16" hidden="1" outlineLevel="1" x14ac:dyDescent="0.25">
      <c r="B74" s="232" t="s">
        <v>442</v>
      </c>
      <c r="C74" s="251">
        <v>1</v>
      </c>
      <c r="D74" s="251">
        <v>0</v>
      </c>
      <c r="E74" s="251">
        <v>0</v>
      </c>
      <c r="F74" s="231">
        <f t="shared" si="9"/>
        <v>1</v>
      </c>
      <c r="G74" s="25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51">
        <f t="shared" si="10"/>
        <v>1</v>
      </c>
      <c r="N74" s="251">
        <f t="shared" si="11"/>
        <v>0</v>
      </c>
      <c r="O74" s="251">
        <f t="shared" si="11"/>
        <v>0</v>
      </c>
      <c r="P74" s="231">
        <f t="shared" si="12"/>
        <v>1</v>
      </c>
    </row>
    <row r="75" spans="2:16" hidden="1" outlineLevel="1" x14ac:dyDescent="0.25">
      <c r="B75" s="232" t="s">
        <v>443</v>
      </c>
      <c r="C75" s="251">
        <v>1</v>
      </c>
      <c r="D75" s="251">
        <v>0</v>
      </c>
      <c r="E75" s="251">
        <v>0</v>
      </c>
      <c r="F75" s="231">
        <f t="shared" si="9"/>
        <v>1</v>
      </c>
      <c r="G75" s="25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51">
        <f t="shared" si="10"/>
        <v>1</v>
      </c>
      <c r="N75" s="251">
        <f t="shared" si="11"/>
        <v>0</v>
      </c>
      <c r="O75" s="251">
        <f t="shared" si="11"/>
        <v>0</v>
      </c>
      <c r="P75" s="231">
        <f t="shared" si="12"/>
        <v>1</v>
      </c>
    </row>
    <row r="76" spans="2:16" hidden="1" outlineLevel="1" x14ac:dyDescent="0.25">
      <c r="B76" s="232" t="s">
        <v>444</v>
      </c>
      <c r="C76" s="251">
        <v>1</v>
      </c>
      <c r="D76" s="251">
        <v>0</v>
      </c>
      <c r="E76" s="251">
        <v>0</v>
      </c>
      <c r="F76" s="231">
        <f t="shared" si="9"/>
        <v>1</v>
      </c>
      <c r="G76" s="25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51">
        <f t="shared" si="10"/>
        <v>1</v>
      </c>
      <c r="N76" s="251">
        <f t="shared" si="11"/>
        <v>0</v>
      </c>
      <c r="O76" s="251">
        <f t="shared" si="11"/>
        <v>0</v>
      </c>
      <c r="P76" s="231">
        <f t="shared" si="12"/>
        <v>1</v>
      </c>
    </row>
    <row r="77" spans="2:16" hidden="1" outlineLevel="1" x14ac:dyDescent="0.25">
      <c r="B77" s="232" t="s">
        <v>445</v>
      </c>
      <c r="C77" s="251">
        <v>1</v>
      </c>
      <c r="D77" s="251">
        <v>0</v>
      </c>
      <c r="E77" s="251">
        <v>0</v>
      </c>
      <c r="F77" s="231">
        <f t="shared" si="9"/>
        <v>1</v>
      </c>
      <c r="G77" s="25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51">
        <f t="shared" si="10"/>
        <v>1</v>
      </c>
      <c r="N77" s="251">
        <f t="shared" si="11"/>
        <v>0</v>
      </c>
      <c r="O77" s="251">
        <f t="shared" si="11"/>
        <v>0</v>
      </c>
      <c r="P77" s="231">
        <f t="shared" si="12"/>
        <v>1</v>
      </c>
    </row>
    <row r="78" spans="2:16" hidden="1" outlineLevel="1" x14ac:dyDescent="0.25">
      <c r="B78" s="232" t="s">
        <v>446</v>
      </c>
      <c r="C78" s="251">
        <v>1</v>
      </c>
      <c r="D78" s="251">
        <v>0</v>
      </c>
      <c r="E78" s="251">
        <v>0</v>
      </c>
      <c r="F78" s="231">
        <f t="shared" si="9"/>
        <v>1</v>
      </c>
      <c r="G78" s="250">
        <v>0</v>
      </c>
      <c r="H78" s="230">
        <v>0</v>
      </c>
      <c r="I78" s="230">
        <v>0</v>
      </c>
      <c r="J78" s="230">
        <v>0</v>
      </c>
      <c r="K78" s="230">
        <v>0</v>
      </c>
      <c r="L78" s="230">
        <v>0</v>
      </c>
      <c r="M78" s="251">
        <f t="shared" si="10"/>
        <v>1</v>
      </c>
      <c r="N78" s="251">
        <f t="shared" si="11"/>
        <v>0</v>
      </c>
      <c r="O78" s="251">
        <f t="shared" si="11"/>
        <v>0</v>
      </c>
      <c r="P78" s="231">
        <f t="shared" si="12"/>
        <v>1</v>
      </c>
    </row>
    <row r="79" spans="2:16" hidden="1" outlineLevel="1" x14ac:dyDescent="0.25">
      <c r="B79" s="232" t="s">
        <v>447</v>
      </c>
      <c r="C79" s="251">
        <v>1</v>
      </c>
      <c r="D79" s="251">
        <v>0</v>
      </c>
      <c r="E79" s="251">
        <v>0</v>
      </c>
      <c r="F79" s="231">
        <f t="shared" si="9"/>
        <v>1</v>
      </c>
      <c r="G79" s="250">
        <v>0</v>
      </c>
      <c r="H79" s="230">
        <v>0</v>
      </c>
      <c r="I79" s="230">
        <v>0</v>
      </c>
      <c r="J79" s="230">
        <v>0</v>
      </c>
      <c r="K79" s="230">
        <v>0</v>
      </c>
      <c r="L79" s="230">
        <v>0</v>
      </c>
      <c r="M79" s="251">
        <f t="shared" si="10"/>
        <v>1</v>
      </c>
      <c r="N79" s="251">
        <f t="shared" si="11"/>
        <v>0</v>
      </c>
      <c r="O79" s="251">
        <f t="shared" si="11"/>
        <v>0</v>
      </c>
      <c r="P79" s="231">
        <f t="shared" si="12"/>
        <v>1</v>
      </c>
    </row>
    <row r="80" spans="2:16" hidden="1" outlineLevel="1" x14ac:dyDescent="0.25">
      <c r="B80" s="232" t="s">
        <v>448</v>
      </c>
      <c r="C80" s="251">
        <v>1</v>
      </c>
      <c r="D80" s="251">
        <v>0</v>
      </c>
      <c r="E80" s="251">
        <v>0</v>
      </c>
      <c r="F80" s="231">
        <f t="shared" si="9"/>
        <v>1</v>
      </c>
      <c r="G80" s="250">
        <v>0</v>
      </c>
      <c r="H80" s="230">
        <v>0</v>
      </c>
      <c r="I80" s="230">
        <v>0</v>
      </c>
      <c r="J80" s="230">
        <v>0</v>
      </c>
      <c r="K80" s="230">
        <v>0</v>
      </c>
      <c r="L80" s="230">
        <v>0</v>
      </c>
      <c r="M80" s="251">
        <f t="shared" si="10"/>
        <v>1</v>
      </c>
      <c r="N80" s="251">
        <f t="shared" si="11"/>
        <v>0</v>
      </c>
      <c r="O80" s="251">
        <f t="shared" si="11"/>
        <v>0</v>
      </c>
      <c r="P80" s="231">
        <f t="shared" si="12"/>
        <v>1</v>
      </c>
    </row>
    <row r="81" spans="2:16" hidden="1" outlineLevel="1" x14ac:dyDescent="0.25">
      <c r="B81" s="232" t="s">
        <v>449</v>
      </c>
      <c r="C81" s="251">
        <v>1</v>
      </c>
      <c r="D81" s="251">
        <v>0</v>
      </c>
      <c r="E81" s="251">
        <v>0</v>
      </c>
      <c r="F81" s="231">
        <f t="shared" si="9"/>
        <v>1</v>
      </c>
      <c r="G81" s="25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51">
        <f t="shared" si="10"/>
        <v>1</v>
      </c>
      <c r="N81" s="251">
        <f t="shared" si="11"/>
        <v>0</v>
      </c>
      <c r="O81" s="251">
        <f t="shared" si="11"/>
        <v>0</v>
      </c>
      <c r="P81" s="231">
        <f t="shared" si="12"/>
        <v>1</v>
      </c>
    </row>
    <row r="82" spans="2:16" hidden="1" outlineLevel="1" x14ac:dyDescent="0.25">
      <c r="B82" s="232" t="s">
        <v>450</v>
      </c>
      <c r="C82" s="251">
        <v>1</v>
      </c>
      <c r="D82" s="251">
        <v>0</v>
      </c>
      <c r="E82" s="251">
        <v>0</v>
      </c>
      <c r="F82" s="231">
        <f t="shared" si="9"/>
        <v>1</v>
      </c>
      <c r="G82" s="25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51">
        <f t="shared" si="10"/>
        <v>1</v>
      </c>
      <c r="N82" s="251">
        <f t="shared" si="11"/>
        <v>0</v>
      </c>
      <c r="O82" s="251">
        <f t="shared" si="11"/>
        <v>0</v>
      </c>
      <c r="P82" s="231">
        <f t="shared" si="12"/>
        <v>1</v>
      </c>
    </row>
    <row r="83" spans="2:16" hidden="1" outlineLevel="1" x14ac:dyDescent="0.25">
      <c r="B83" s="232" t="s">
        <v>451</v>
      </c>
      <c r="C83" s="251">
        <v>1</v>
      </c>
      <c r="D83" s="251">
        <v>0</v>
      </c>
      <c r="E83" s="251">
        <v>0</v>
      </c>
      <c r="F83" s="231">
        <f t="shared" si="9"/>
        <v>1</v>
      </c>
      <c r="G83" s="25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51">
        <f t="shared" si="10"/>
        <v>1</v>
      </c>
      <c r="N83" s="251">
        <f t="shared" si="11"/>
        <v>0</v>
      </c>
      <c r="O83" s="251">
        <f t="shared" si="11"/>
        <v>0</v>
      </c>
      <c r="P83" s="231">
        <f t="shared" si="12"/>
        <v>1</v>
      </c>
    </row>
    <row r="84" spans="2:16" hidden="1" outlineLevel="1" x14ac:dyDescent="0.25">
      <c r="B84" s="232" t="s">
        <v>452</v>
      </c>
      <c r="C84" s="251">
        <v>1</v>
      </c>
      <c r="D84" s="251">
        <v>0</v>
      </c>
      <c r="E84" s="251">
        <v>0</v>
      </c>
      <c r="F84" s="231">
        <f t="shared" si="9"/>
        <v>1</v>
      </c>
      <c r="G84" s="250">
        <v>0</v>
      </c>
      <c r="H84" s="230">
        <v>0</v>
      </c>
      <c r="I84" s="230">
        <v>0</v>
      </c>
      <c r="J84" s="230">
        <v>0</v>
      </c>
      <c r="K84" s="230">
        <v>0</v>
      </c>
      <c r="L84" s="230">
        <v>0</v>
      </c>
      <c r="M84" s="251">
        <f t="shared" si="10"/>
        <v>1</v>
      </c>
      <c r="N84" s="251">
        <f t="shared" si="11"/>
        <v>0</v>
      </c>
      <c r="O84" s="251">
        <f t="shared" si="11"/>
        <v>0</v>
      </c>
      <c r="P84" s="231">
        <f t="shared" si="12"/>
        <v>1</v>
      </c>
    </row>
    <row r="85" spans="2:16" hidden="1" outlineLevel="1" x14ac:dyDescent="0.25">
      <c r="B85" s="232" t="s">
        <v>453</v>
      </c>
      <c r="C85" s="251">
        <v>1</v>
      </c>
      <c r="D85" s="251">
        <v>0</v>
      </c>
      <c r="E85" s="251">
        <v>0</v>
      </c>
      <c r="F85" s="231">
        <f t="shared" si="9"/>
        <v>1</v>
      </c>
      <c r="G85" s="25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51">
        <f t="shared" si="10"/>
        <v>1</v>
      </c>
      <c r="N85" s="251">
        <f t="shared" si="11"/>
        <v>0</v>
      </c>
      <c r="O85" s="251">
        <f t="shared" si="11"/>
        <v>0</v>
      </c>
      <c r="P85" s="231">
        <f t="shared" si="12"/>
        <v>1</v>
      </c>
    </row>
    <row r="86" spans="2:16" hidden="1" outlineLevel="1" x14ac:dyDescent="0.25">
      <c r="B86" s="232" t="s">
        <v>454</v>
      </c>
      <c r="C86" s="251">
        <v>1</v>
      </c>
      <c r="D86" s="251">
        <v>0</v>
      </c>
      <c r="E86" s="251">
        <v>0</v>
      </c>
      <c r="F86" s="231">
        <f t="shared" si="9"/>
        <v>1</v>
      </c>
      <c r="G86" s="25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51">
        <f t="shared" si="10"/>
        <v>1</v>
      </c>
      <c r="N86" s="251">
        <f t="shared" si="11"/>
        <v>0</v>
      </c>
      <c r="O86" s="251">
        <f t="shared" si="11"/>
        <v>0</v>
      </c>
      <c r="P86" s="231">
        <f t="shared" si="12"/>
        <v>1</v>
      </c>
    </row>
    <row r="87" spans="2:16" hidden="1" outlineLevel="1" x14ac:dyDescent="0.25">
      <c r="B87" s="232" t="s">
        <v>455</v>
      </c>
      <c r="C87" s="251">
        <v>1</v>
      </c>
      <c r="D87" s="251">
        <v>0</v>
      </c>
      <c r="E87" s="251">
        <v>0</v>
      </c>
      <c r="F87" s="231">
        <f t="shared" si="9"/>
        <v>1</v>
      </c>
      <c r="G87" s="25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51">
        <f t="shared" si="10"/>
        <v>1</v>
      </c>
      <c r="N87" s="251">
        <f t="shared" si="11"/>
        <v>0</v>
      </c>
      <c r="O87" s="251">
        <f t="shared" si="11"/>
        <v>0</v>
      </c>
      <c r="P87" s="231">
        <f t="shared" si="12"/>
        <v>1</v>
      </c>
    </row>
    <row r="88" spans="2:16" hidden="1" outlineLevel="1" x14ac:dyDescent="0.25">
      <c r="B88" s="232" t="s">
        <v>456</v>
      </c>
      <c r="C88" s="251">
        <v>1</v>
      </c>
      <c r="D88" s="251">
        <v>0</v>
      </c>
      <c r="E88" s="251">
        <v>0</v>
      </c>
      <c r="F88" s="231">
        <f t="shared" si="9"/>
        <v>1</v>
      </c>
      <c r="G88" s="25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51">
        <f t="shared" si="10"/>
        <v>1</v>
      </c>
      <c r="N88" s="251">
        <f t="shared" si="11"/>
        <v>0</v>
      </c>
      <c r="O88" s="251">
        <f t="shared" si="11"/>
        <v>0</v>
      </c>
      <c r="P88" s="231">
        <f t="shared" si="12"/>
        <v>1</v>
      </c>
    </row>
    <row r="89" spans="2:16" hidden="1" outlineLevel="1" x14ac:dyDescent="0.25">
      <c r="B89" s="232" t="s">
        <v>457</v>
      </c>
      <c r="C89" s="251">
        <v>1</v>
      </c>
      <c r="D89" s="251">
        <v>0</v>
      </c>
      <c r="E89" s="251">
        <v>0</v>
      </c>
      <c r="F89" s="231">
        <f t="shared" si="9"/>
        <v>1</v>
      </c>
      <c r="G89" s="250">
        <v>0</v>
      </c>
      <c r="H89" s="230">
        <v>0</v>
      </c>
      <c r="I89" s="230">
        <v>0</v>
      </c>
      <c r="J89" s="230">
        <v>0</v>
      </c>
      <c r="K89" s="230">
        <v>0</v>
      </c>
      <c r="L89" s="230">
        <v>0</v>
      </c>
      <c r="M89" s="251">
        <f t="shared" si="10"/>
        <v>1</v>
      </c>
      <c r="N89" s="251">
        <f t="shared" si="11"/>
        <v>0</v>
      </c>
      <c r="O89" s="251">
        <f t="shared" si="11"/>
        <v>0</v>
      </c>
      <c r="P89" s="231">
        <f t="shared" si="12"/>
        <v>1</v>
      </c>
    </row>
    <row r="90" spans="2:16" hidden="1" outlineLevel="1" x14ac:dyDescent="0.25">
      <c r="B90" s="232" t="s">
        <v>458</v>
      </c>
      <c r="C90" s="251">
        <v>1</v>
      </c>
      <c r="D90" s="251">
        <v>0</v>
      </c>
      <c r="E90" s="251">
        <v>0</v>
      </c>
      <c r="F90" s="231">
        <f t="shared" si="9"/>
        <v>1</v>
      </c>
      <c r="G90" s="250">
        <v>0</v>
      </c>
      <c r="H90" s="230">
        <v>0</v>
      </c>
      <c r="I90" s="230">
        <v>0</v>
      </c>
      <c r="J90" s="230">
        <v>0</v>
      </c>
      <c r="K90" s="230">
        <v>0</v>
      </c>
      <c r="L90" s="230">
        <v>0</v>
      </c>
      <c r="M90" s="251">
        <f t="shared" si="10"/>
        <v>1</v>
      </c>
      <c r="N90" s="251">
        <f t="shared" si="11"/>
        <v>0</v>
      </c>
      <c r="O90" s="251">
        <f t="shared" si="11"/>
        <v>0</v>
      </c>
      <c r="P90" s="231">
        <f t="shared" si="12"/>
        <v>1</v>
      </c>
    </row>
    <row r="91" spans="2:16" hidden="1" outlineLevel="1" x14ac:dyDescent="0.25">
      <c r="B91" s="232" t="s">
        <v>459</v>
      </c>
      <c r="C91" s="251">
        <v>1</v>
      </c>
      <c r="D91" s="251">
        <v>0</v>
      </c>
      <c r="E91" s="251">
        <v>0</v>
      </c>
      <c r="F91" s="231">
        <f t="shared" si="9"/>
        <v>1</v>
      </c>
      <c r="G91" s="250">
        <v>0</v>
      </c>
      <c r="H91" s="230">
        <v>0</v>
      </c>
      <c r="I91" s="230">
        <v>0</v>
      </c>
      <c r="J91" s="230">
        <v>0</v>
      </c>
      <c r="K91" s="230">
        <v>0</v>
      </c>
      <c r="L91" s="230">
        <v>0</v>
      </c>
      <c r="M91" s="251">
        <f t="shared" si="10"/>
        <v>1</v>
      </c>
      <c r="N91" s="251">
        <f t="shared" si="11"/>
        <v>0</v>
      </c>
      <c r="O91" s="251">
        <f t="shared" si="11"/>
        <v>0</v>
      </c>
      <c r="P91" s="231">
        <f t="shared" si="12"/>
        <v>1</v>
      </c>
    </row>
    <row r="92" spans="2:16" hidden="1" outlineLevel="1" x14ac:dyDescent="0.25">
      <c r="B92" s="232" t="s">
        <v>460</v>
      </c>
      <c r="C92" s="251">
        <v>1</v>
      </c>
      <c r="D92" s="251">
        <v>0</v>
      </c>
      <c r="E92" s="251">
        <v>0</v>
      </c>
      <c r="F92" s="231">
        <f t="shared" si="9"/>
        <v>1</v>
      </c>
      <c r="G92" s="250">
        <v>0</v>
      </c>
      <c r="H92" s="230">
        <v>0</v>
      </c>
      <c r="I92" s="230">
        <v>0</v>
      </c>
      <c r="J92" s="230">
        <v>0</v>
      </c>
      <c r="K92" s="230">
        <v>0</v>
      </c>
      <c r="L92" s="230">
        <v>0</v>
      </c>
      <c r="M92" s="251">
        <f t="shared" si="10"/>
        <v>1</v>
      </c>
      <c r="N92" s="251">
        <f t="shared" si="11"/>
        <v>0</v>
      </c>
      <c r="O92" s="251">
        <f t="shared" si="11"/>
        <v>0</v>
      </c>
      <c r="P92" s="231">
        <f t="shared" si="12"/>
        <v>1</v>
      </c>
    </row>
    <row r="93" spans="2:16" collapsed="1" x14ac:dyDescent="0.25">
      <c r="B93" s="184" t="s">
        <v>98</v>
      </c>
      <c r="C93" s="251">
        <f>SUM(C94:C138)</f>
        <v>38</v>
      </c>
      <c r="D93" s="251">
        <f>SUM(D94:D138)</f>
        <v>7</v>
      </c>
      <c r="E93" s="251">
        <f>SUM(E94:E138)</f>
        <v>0</v>
      </c>
      <c r="F93" s="231">
        <f t="shared" si="9"/>
        <v>45</v>
      </c>
      <c r="G93" s="250">
        <f t="shared" ref="G93:L93" si="13">SUM(G94:G138)</f>
        <v>0</v>
      </c>
      <c r="H93" s="230">
        <f t="shared" si="13"/>
        <v>0</v>
      </c>
      <c r="I93" s="230">
        <f t="shared" si="13"/>
        <v>0</v>
      </c>
      <c r="J93" s="230">
        <f t="shared" si="13"/>
        <v>0</v>
      </c>
      <c r="K93" s="230">
        <f t="shared" si="13"/>
        <v>0</v>
      </c>
      <c r="L93" s="230">
        <f t="shared" si="13"/>
        <v>0</v>
      </c>
      <c r="M93" s="251">
        <f t="shared" si="10"/>
        <v>38</v>
      </c>
      <c r="N93" s="251">
        <f t="shared" si="11"/>
        <v>7</v>
      </c>
      <c r="O93" s="251">
        <f t="shared" si="11"/>
        <v>0</v>
      </c>
      <c r="P93" s="231">
        <f t="shared" si="12"/>
        <v>45</v>
      </c>
    </row>
    <row r="94" spans="2:16" hidden="1" outlineLevel="1" x14ac:dyDescent="0.25">
      <c r="B94" s="232" t="s">
        <v>1400</v>
      </c>
      <c r="C94" s="251">
        <v>0</v>
      </c>
      <c r="D94" s="251">
        <v>1</v>
      </c>
      <c r="E94" s="251">
        <v>0</v>
      </c>
      <c r="F94" s="231">
        <f t="shared" si="9"/>
        <v>1</v>
      </c>
      <c r="G94" s="250">
        <v>0</v>
      </c>
      <c r="H94" s="230">
        <v>0</v>
      </c>
      <c r="I94" s="230">
        <v>0</v>
      </c>
      <c r="J94" s="230">
        <v>0</v>
      </c>
      <c r="K94" s="230">
        <v>0</v>
      </c>
      <c r="L94" s="230">
        <v>0</v>
      </c>
      <c r="M94" s="251">
        <f t="shared" si="10"/>
        <v>0</v>
      </c>
      <c r="N94" s="251">
        <f t="shared" si="11"/>
        <v>1</v>
      </c>
      <c r="O94" s="251">
        <f t="shared" si="11"/>
        <v>0</v>
      </c>
      <c r="P94" s="231">
        <f t="shared" si="12"/>
        <v>1</v>
      </c>
    </row>
    <row r="95" spans="2:16" hidden="1" outlineLevel="1" x14ac:dyDescent="0.25">
      <c r="B95" s="232" t="s">
        <v>1401</v>
      </c>
      <c r="C95" s="251">
        <v>0</v>
      </c>
      <c r="D95" s="251">
        <v>1</v>
      </c>
      <c r="E95" s="251">
        <v>0</v>
      </c>
      <c r="F95" s="231">
        <f t="shared" si="9"/>
        <v>1</v>
      </c>
      <c r="G95" s="250">
        <v>0</v>
      </c>
      <c r="H95" s="230">
        <v>0</v>
      </c>
      <c r="I95" s="230">
        <v>0</v>
      </c>
      <c r="J95" s="230">
        <v>0</v>
      </c>
      <c r="K95" s="230">
        <v>0</v>
      </c>
      <c r="L95" s="230">
        <v>0</v>
      </c>
      <c r="M95" s="251">
        <f t="shared" si="10"/>
        <v>0</v>
      </c>
      <c r="N95" s="251">
        <f t="shared" si="11"/>
        <v>1</v>
      </c>
      <c r="O95" s="251">
        <f t="shared" si="11"/>
        <v>0</v>
      </c>
      <c r="P95" s="231">
        <f t="shared" si="12"/>
        <v>1</v>
      </c>
    </row>
    <row r="96" spans="2:16" hidden="1" outlineLevel="1" x14ac:dyDescent="0.25">
      <c r="B96" s="232" t="s">
        <v>1402</v>
      </c>
      <c r="C96" s="251">
        <v>0</v>
      </c>
      <c r="D96" s="251">
        <v>1</v>
      </c>
      <c r="E96" s="251">
        <v>0</v>
      </c>
      <c r="F96" s="231">
        <f t="shared" si="9"/>
        <v>1</v>
      </c>
      <c r="G96" s="250">
        <v>0</v>
      </c>
      <c r="H96" s="230">
        <v>0</v>
      </c>
      <c r="I96" s="230">
        <v>0</v>
      </c>
      <c r="J96" s="230">
        <v>0</v>
      </c>
      <c r="K96" s="230">
        <v>0</v>
      </c>
      <c r="L96" s="230">
        <v>0</v>
      </c>
      <c r="M96" s="251">
        <f t="shared" si="10"/>
        <v>0</v>
      </c>
      <c r="N96" s="251">
        <f t="shared" si="11"/>
        <v>1</v>
      </c>
      <c r="O96" s="251">
        <f t="shared" si="11"/>
        <v>0</v>
      </c>
      <c r="P96" s="231">
        <f t="shared" si="12"/>
        <v>1</v>
      </c>
    </row>
    <row r="97" spans="2:16" hidden="1" outlineLevel="1" x14ac:dyDescent="0.25">
      <c r="B97" s="232" t="s">
        <v>1403</v>
      </c>
      <c r="C97" s="251">
        <v>0</v>
      </c>
      <c r="D97" s="251">
        <v>1</v>
      </c>
      <c r="E97" s="251">
        <v>0</v>
      </c>
      <c r="F97" s="231">
        <f t="shared" si="9"/>
        <v>1</v>
      </c>
      <c r="G97" s="250">
        <v>0</v>
      </c>
      <c r="H97" s="230">
        <v>0</v>
      </c>
      <c r="I97" s="230">
        <v>0</v>
      </c>
      <c r="J97" s="230">
        <v>0</v>
      </c>
      <c r="K97" s="230">
        <v>0</v>
      </c>
      <c r="L97" s="230">
        <v>0</v>
      </c>
      <c r="M97" s="251">
        <f t="shared" si="10"/>
        <v>0</v>
      </c>
      <c r="N97" s="251">
        <f t="shared" si="11"/>
        <v>1</v>
      </c>
      <c r="O97" s="251">
        <f t="shared" si="11"/>
        <v>0</v>
      </c>
      <c r="P97" s="231">
        <f t="shared" si="12"/>
        <v>1</v>
      </c>
    </row>
    <row r="98" spans="2:16" hidden="1" outlineLevel="1" x14ac:dyDescent="0.25">
      <c r="B98" s="232" t="s">
        <v>1404</v>
      </c>
      <c r="C98" s="251">
        <v>0</v>
      </c>
      <c r="D98" s="251">
        <v>1</v>
      </c>
      <c r="E98" s="251">
        <v>0</v>
      </c>
      <c r="F98" s="231">
        <f t="shared" si="9"/>
        <v>1</v>
      </c>
      <c r="G98" s="250">
        <v>0</v>
      </c>
      <c r="H98" s="230">
        <v>0</v>
      </c>
      <c r="I98" s="230">
        <v>0</v>
      </c>
      <c r="J98" s="230">
        <v>0</v>
      </c>
      <c r="K98" s="230">
        <v>0</v>
      </c>
      <c r="L98" s="230">
        <v>0</v>
      </c>
      <c r="M98" s="251">
        <f t="shared" si="10"/>
        <v>0</v>
      </c>
      <c r="N98" s="251">
        <f t="shared" si="11"/>
        <v>1</v>
      </c>
      <c r="O98" s="251">
        <f t="shared" si="11"/>
        <v>0</v>
      </c>
      <c r="P98" s="231">
        <f t="shared" si="12"/>
        <v>1</v>
      </c>
    </row>
    <row r="99" spans="2:16" hidden="1" outlineLevel="1" x14ac:dyDescent="0.25">
      <c r="B99" s="232" t="s">
        <v>1405</v>
      </c>
      <c r="C99" s="251">
        <v>0</v>
      </c>
      <c r="D99" s="251">
        <v>1</v>
      </c>
      <c r="E99" s="251">
        <v>0</v>
      </c>
      <c r="F99" s="231">
        <f t="shared" si="9"/>
        <v>1</v>
      </c>
      <c r="G99" s="25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51">
        <f t="shared" si="10"/>
        <v>0</v>
      </c>
      <c r="N99" s="251">
        <f t="shared" si="11"/>
        <v>1</v>
      </c>
      <c r="O99" s="251">
        <f t="shared" si="11"/>
        <v>0</v>
      </c>
      <c r="P99" s="231">
        <f t="shared" si="12"/>
        <v>1</v>
      </c>
    </row>
    <row r="100" spans="2:16" hidden="1" outlineLevel="1" x14ac:dyDescent="0.25">
      <c r="B100" s="232" t="s">
        <v>1406</v>
      </c>
      <c r="C100" s="251">
        <v>0</v>
      </c>
      <c r="D100" s="251">
        <v>1</v>
      </c>
      <c r="E100" s="251">
        <v>0</v>
      </c>
      <c r="F100" s="231">
        <f t="shared" si="9"/>
        <v>1</v>
      </c>
      <c r="G100" s="25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51">
        <f t="shared" si="10"/>
        <v>0</v>
      </c>
      <c r="N100" s="251">
        <f t="shared" si="11"/>
        <v>1</v>
      </c>
      <c r="O100" s="251">
        <f t="shared" si="11"/>
        <v>0</v>
      </c>
      <c r="P100" s="231">
        <f t="shared" si="12"/>
        <v>1</v>
      </c>
    </row>
    <row r="101" spans="2:16" hidden="1" outlineLevel="1" x14ac:dyDescent="0.25">
      <c r="B101" s="232" t="s">
        <v>461</v>
      </c>
      <c r="C101" s="251">
        <v>1</v>
      </c>
      <c r="D101" s="251">
        <v>0</v>
      </c>
      <c r="E101" s="251">
        <v>0</v>
      </c>
      <c r="F101" s="231">
        <f t="shared" si="9"/>
        <v>1</v>
      </c>
      <c r="G101" s="25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51">
        <f t="shared" si="10"/>
        <v>1</v>
      </c>
      <c r="N101" s="251">
        <f t="shared" si="11"/>
        <v>0</v>
      </c>
      <c r="O101" s="251">
        <f t="shared" si="11"/>
        <v>0</v>
      </c>
      <c r="P101" s="231">
        <f t="shared" si="12"/>
        <v>1</v>
      </c>
    </row>
    <row r="102" spans="2:16" hidden="1" outlineLevel="1" x14ac:dyDescent="0.25">
      <c r="B102" s="232" t="s">
        <v>462</v>
      </c>
      <c r="C102" s="251">
        <v>1</v>
      </c>
      <c r="D102" s="251">
        <v>0</v>
      </c>
      <c r="E102" s="251">
        <v>0</v>
      </c>
      <c r="F102" s="231">
        <f t="shared" si="9"/>
        <v>1</v>
      </c>
      <c r="G102" s="250">
        <v>0</v>
      </c>
      <c r="H102" s="230">
        <v>0</v>
      </c>
      <c r="I102" s="230">
        <v>0</v>
      </c>
      <c r="J102" s="230">
        <v>0</v>
      </c>
      <c r="K102" s="230">
        <v>0</v>
      </c>
      <c r="L102" s="230">
        <v>0</v>
      </c>
      <c r="M102" s="251">
        <f t="shared" si="10"/>
        <v>1</v>
      </c>
      <c r="N102" s="251">
        <f t="shared" si="11"/>
        <v>0</v>
      </c>
      <c r="O102" s="251">
        <f t="shared" si="11"/>
        <v>0</v>
      </c>
      <c r="P102" s="231">
        <f t="shared" si="12"/>
        <v>1</v>
      </c>
    </row>
    <row r="103" spans="2:16" hidden="1" outlineLevel="1" x14ac:dyDescent="0.25">
      <c r="B103" s="232" t="s">
        <v>463</v>
      </c>
      <c r="C103" s="251">
        <v>1</v>
      </c>
      <c r="D103" s="251">
        <v>0</v>
      </c>
      <c r="E103" s="251">
        <v>0</v>
      </c>
      <c r="F103" s="231">
        <f t="shared" si="9"/>
        <v>1</v>
      </c>
      <c r="G103" s="250">
        <v>0</v>
      </c>
      <c r="H103" s="230">
        <v>0</v>
      </c>
      <c r="I103" s="230">
        <v>0</v>
      </c>
      <c r="J103" s="230">
        <v>0</v>
      </c>
      <c r="K103" s="230">
        <v>0</v>
      </c>
      <c r="L103" s="230">
        <v>0</v>
      </c>
      <c r="M103" s="251">
        <f t="shared" si="10"/>
        <v>1</v>
      </c>
      <c r="N103" s="251">
        <f t="shared" si="11"/>
        <v>0</v>
      </c>
      <c r="O103" s="251">
        <f t="shared" si="11"/>
        <v>0</v>
      </c>
      <c r="P103" s="231">
        <f t="shared" si="12"/>
        <v>1</v>
      </c>
    </row>
    <row r="104" spans="2:16" hidden="1" outlineLevel="1" x14ac:dyDescent="0.25">
      <c r="B104" s="232" t="s">
        <v>464</v>
      </c>
      <c r="C104" s="251">
        <v>1</v>
      </c>
      <c r="D104" s="251">
        <v>0</v>
      </c>
      <c r="E104" s="251">
        <v>0</v>
      </c>
      <c r="F104" s="231">
        <f t="shared" si="9"/>
        <v>1</v>
      </c>
      <c r="G104" s="250">
        <v>0</v>
      </c>
      <c r="H104" s="230">
        <v>0</v>
      </c>
      <c r="I104" s="230">
        <v>0</v>
      </c>
      <c r="J104" s="230">
        <v>0</v>
      </c>
      <c r="K104" s="230">
        <v>0</v>
      </c>
      <c r="L104" s="230">
        <v>0</v>
      </c>
      <c r="M104" s="251">
        <f t="shared" si="10"/>
        <v>1</v>
      </c>
      <c r="N104" s="251">
        <f t="shared" si="11"/>
        <v>0</v>
      </c>
      <c r="O104" s="251">
        <f t="shared" si="11"/>
        <v>0</v>
      </c>
      <c r="P104" s="231">
        <f t="shared" si="12"/>
        <v>1</v>
      </c>
    </row>
    <row r="105" spans="2:16" hidden="1" outlineLevel="1" x14ac:dyDescent="0.25">
      <c r="B105" s="232" t="s">
        <v>465</v>
      </c>
      <c r="C105" s="251">
        <v>1</v>
      </c>
      <c r="D105" s="251">
        <v>0</v>
      </c>
      <c r="E105" s="251">
        <v>0</v>
      </c>
      <c r="F105" s="231">
        <f t="shared" si="9"/>
        <v>1</v>
      </c>
      <c r="G105" s="250">
        <v>0</v>
      </c>
      <c r="H105" s="230">
        <v>0</v>
      </c>
      <c r="I105" s="230">
        <v>0</v>
      </c>
      <c r="J105" s="230">
        <v>0</v>
      </c>
      <c r="K105" s="230">
        <v>0</v>
      </c>
      <c r="L105" s="230">
        <v>0</v>
      </c>
      <c r="M105" s="251">
        <f t="shared" si="10"/>
        <v>1</v>
      </c>
      <c r="N105" s="251">
        <f t="shared" si="11"/>
        <v>0</v>
      </c>
      <c r="O105" s="251">
        <f t="shared" si="11"/>
        <v>0</v>
      </c>
      <c r="P105" s="231">
        <f t="shared" si="12"/>
        <v>1</v>
      </c>
    </row>
    <row r="106" spans="2:16" hidden="1" outlineLevel="1" x14ac:dyDescent="0.25">
      <c r="B106" s="232" t="s">
        <v>466</v>
      </c>
      <c r="C106" s="251">
        <v>1</v>
      </c>
      <c r="D106" s="251">
        <v>0</v>
      </c>
      <c r="E106" s="251">
        <v>0</v>
      </c>
      <c r="F106" s="231">
        <f t="shared" si="9"/>
        <v>1</v>
      </c>
      <c r="G106" s="250">
        <v>0</v>
      </c>
      <c r="H106" s="230">
        <v>0</v>
      </c>
      <c r="I106" s="230">
        <v>0</v>
      </c>
      <c r="J106" s="230">
        <v>0</v>
      </c>
      <c r="K106" s="230">
        <v>0</v>
      </c>
      <c r="L106" s="230">
        <v>0</v>
      </c>
      <c r="M106" s="251">
        <f t="shared" si="10"/>
        <v>1</v>
      </c>
      <c r="N106" s="251">
        <f t="shared" si="11"/>
        <v>0</v>
      </c>
      <c r="O106" s="251">
        <f t="shared" si="11"/>
        <v>0</v>
      </c>
      <c r="P106" s="231">
        <f t="shared" si="12"/>
        <v>1</v>
      </c>
    </row>
    <row r="107" spans="2:16" hidden="1" outlineLevel="1" x14ac:dyDescent="0.25">
      <c r="B107" s="232" t="s">
        <v>467</v>
      </c>
      <c r="C107" s="251">
        <v>1</v>
      </c>
      <c r="D107" s="251">
        <v>0</v>
      </c>
      <c r="E107" s="251">
        <v>0</v>
      </c>
      <c r="F107" s="231">
        <f t="shared" si="9"/>
        <v>1</v>
      </c>
      <c r="G107" s="250">
        <v>0</v>
      </c>
      <c r="H107" s="230">
        <v>0</v>
      </c>
      <c r="I107" s="230">
        <v>0</v>
      </c>
      <c r="J107" s="230">
        <v>0</v>
      </c>
      <c r="K107" s="230">
        <v>0</v>
      </c>
      <c r="L107" s="230">
        <v>0</v>
      </c>
      <c r="M107" s="251">
        <f t="shared" si="10"/>
        <v>1</v>
      </c>
      <c r="N107" s="251">
        <f t="shared" si="11"/>
        <v>0</v>
      </c>
      <c r="O107" s="251">
        <f t="shared" si="11"/>
        <v>0</v>
      </c>
      <c r="P107" s="231">
        <f t="shared" si="12"/>
        <v>1</v>
      </c>
    </row>
    <row r="108" spans="2:16" hidden="1" outlineLevel="1" x14ac:dyDescent="0.25">
      <c r="B108" s="232" t="s">
        <v>468</v>
      </c>
      <c r="C108" s="251">
        <v>1</v>
      </c>
      <c r="D108" s="251">
        <v>0</v>
      </c>
      <c r="E108" s="251">
        <v>0</v>
      </c>
      <c r="F108" s="231">
        <f t="shared" si="9"/>
        <v>1</v>
      </c>
      <c r="G108" s="250">
        <v>0</v>
      </c>
      <c r="H108" s="230">
        <v>0</v>
      </c>
      <c r="I108" s="230">
        <v>0</v>
      </c>
      <c r="J108" s="230">
        <v>0</v>
      </c>
      <c r="K108" s="230">
        <v>0</v>
      </c>
      <c r="L108" s="230">
        <v>0</v>
      </c>
      <c r="M108" s="251">
        <f t="shared" si="10"/>
        <v>1</v>
      </c>
      <c r="N108" s="251">
        <f t="shared" si="11"/>
        <v>0</v>
      </c>
      <c r="O108" s="251">
        <f t="shared" si="11"/>
        <v>0</v>
      </c>
      <c r="P108" s="231">
        <f t="shared" si="12"/>
        <v>1</v>
      </c>
    </row>
    <row r="109" spans="2:16" hidden="1" outlineLevel="1" x14ac:dyDescent="0.25">
      <c r="B109" s="232" t="s">
        <v>469</v>
      </c>
      <c r="C109" s="251">
        <v>1</v>
      </c>
      <c r="D109" s="251">
        <v>0</v>
      </c>
      <c r="E109" s="251">
        <v>0</v>
      </c>
      <c r="F109" s="231">
        <f t="shared" si="9"/>
        <v>1</v>
      </c>
      <c r="G109" s="250">
        <v>0</v>
      </c>
      <c r="H109" s="230">
        <v>0</v>
      </c>
      <c r="I109" s="230">
        <v>0</v>
      </c>
      <c r="J109" s="230">
        <v>0</v>
      </c>
      <c r="K109" s="230">
        <v>0</v>
      </c>
      <c r="L109" s="230">
        <v>0</v>
      </c>
      <c r="M109" s="251">
        <f t="shared" si="10"/>
        <v>1</v>
      </c>
      <c r="N109" s="251">
        <f t="shared" si="11"/>
        <v>0</v>
      </c>
      <c r="O109" s="251">
        <f t="shared" si="11"/>
        <v>0</v>
      </c>
      <c r="P109" s="231">
        <f t="shared" si="12"/>
        <v>1</v>
      </c>
    </row>
    <row r="110" spans="2:16" hidden="1" outlineLevel="1" x14ac:dyDescent="0.25">
      <c r="B110" s="232" t="s">
        <v>470</v>
      </c>
      <c r="C110" s="251">
        <v>1</v>
      </c>
      <c r="D110" s="251">
        <v>0</v>
      </c>
      <c r="E110" s="251">
        <v>0</v>
      </c>
      <c r="F110" s="231">
        <f t="shared" si="9"/>
        <v>1</v>
      </c>
      <c r="G110" s="250">
        <v>0</v>
      </c>
      <c r="H110" s="230">
        <v>0</v>
      </c>
      <c r="I110" s="230">
        <v>0</v>
      </c>
      <c r="J110" s="230">
        <v>0</v>
      </c>
      <c r="K110" s="230">
        <v>0</v>
      </c>
      <c r="L110" s="230">
        <v>0</v>
      </c>
      <c r="M110" s="251">
        <f t="shared" si="10"/>
        <v>1</v>
      </c>
      <c r="N110" s="251">
        <f t="shared" si="11"/>
        <v>0</v>
      </c>
      <c r="O110" s="251">
        <f t="shared" si="11"/>
        <v>0</v>
      </c>
      <c r="P110" s="231">
        <f t="shared" si="12"/>
        <v>1</v>
      </c>
    </row>
    <row r="111" spans="2:16" hidden="1" outlineLevel="1" x14ac:dyDescent="0.25">
      <c r="B111" s="232" t="s">
        <v>471</v>
      </c>
      <c r="C111" s="251">
        <v>1</v>
      </c>
      <c r="D111" s="251">
        <v>0</v>
      </c>
      <c r="E111" s="251">
        <v>0</v>
      </c>
      <c r="F111" s="231">
        <f t="shared" si="9"/>
        <v>1</v>
      </c>
      <c r="G111" s="250">
        <v>0</v>
      </c>
      <c r="H111" s="230">
        <v>0</v>
      </c>
      <c r="I111" s="230">
        <v>0</v>
      </c>
      <c r="J111" s="230">
        <v>0</v>
      </c>
      <c r="K111" s="230">
        <v>0</v>
      </c>
      <c r="L111" s="230">
        <v>0</v>
      </c>
      <c r="M111" s="251">
        <f t="shared" si="10"/>
        <v>1</v>
      </c>
      <c r="N111" s="251">
        <f t="shared" si="11"/>
        <v>0</v>
      </c>
      <c r="O111" s="251">
        <f t="shared" si="11"/>
        <v>0</v>
      </c>
      <c r="P111" s="231">
        <f t="shared" si="12"/>
        <v>1</v>
      </c>
    </row>
    <row r="112" spans="2:16" hidden="1" outlineLevel="1" x14ac:dyDescent="0.25">
      <c r="B112" s="232" t="s">
        <v>472</v>
      </c>
      <c r="C112" s="251">
        <v>1</v>
      </c>
      <c r="D112" s="251">
        <v>0</v>
      </c>
      <c r="E112" s="251">
        <v>0</v>
      </c>
      <c r="F112" s="231">
        <f t="shared" si="9"/>
        <v>1</v>
      </c>
      <c r="G112" s="250">
        <v>0</v>
      </c>
      <c r="H112" s="230">
        <v>0</v>
      </c>
      <c r="I112" s="230">
        <v>0</v>
      </c>
      <c r="J112" s="230">
        <v>0</v>
      </c>
      <c r="K112" s="230">
        <v>0</v>
      </c>
      <c r="L112" s="230">
        <v>0</v>
      </c>
      <c r="M112" s="251">
        <f t="shared" si="10"/>
        <v>1</v>
      </c>
      <c r="N112" s="251">
        <f t="shared" si="11"/>
        <v>0</v>
      </c>
      <c r="O112" s="251">
        <f t="shared" si="11"/>
        <v>0</v>
      </c>
      <c r="P112" s="231">
        <f t="shared" si="12"/>
        <v>1</v>
      </c>
    </row>
    <row r="113" spans="2:16" hidden="1" outlineLevel="1" x14ac:dyDescent="0.25">
      <c r="B113" s="232" t="s">
        <v>473</v>
      </c>
      <c r="C113" s="251">
        <v>1</v>
      </c>
      <c r="D113" s="251">
        <v>0</v>
      </c>
      <c r="E113" s="251">
        <v>0</v>
      </c>
      <c r="F113" s="231">
        <f t="shared" si="9"/>
        <v>1</v>
      </c>
      <c r="G113" s="250">
        <v>0</v>
      </c>
      <c r="H113" s="230">
        <v>0</v>
      </c>
      <c r="I113" s="230">
        <v>0</v>
      </c>
      <c r="J113" s="230">
        <v>0</v>
      </c>
      <c r="K113" s="230">
        <v>0</v>
      </c>
      <c r="L113" s="230">
        <v>0</v>
      </c>
      <c r="M113" s="251">
        <f t="shared" si="10"/>
        <v>1</v>
      </c>
      <c r="N113" s="251">
        <f t="shared" si="11"/>
        <v>0</v>
      </c>
      <c r="O113" s="251">
        <f t="shared" si="11"/>
        <v>0</v>
      </c>
      <c r="P113" s="231">
        <f t="shared" si="12"/>
        <v>1</v>
      </c>
    </row>
    <row r="114" spans="2:16" hidden="1" outlineLevel="1" x14ac:dyDescent="0.25">
      <c r="B114" s="232" t="s">
        <v>474</v>
      </c>
      <c r="C114" s="251">
        <v>1</v>
      </c>
      <c r="D114" s="251">
        <v>0</v>
      </c>
      <c r="E114" s="251">
        <v>0</v>
      </c>
      <c r="F114" s="231">
        <f t="shared" si="9"/>
        <v>1</v>
      </c>
      <c r="G114" s="250">
        <v>0</v>
      </c>
      <c r="H114" s="230">
        <v>0</v>
      </c>
      <c r="I114" s="230">
        <v>0</v>
      </c>
      <c r="J114" s="230">
        <v>0</v>
      </c>
      <c r="K114" s="230">
        <v>0</v>
      </c>
      <c r="L114" s="230">
        <v>0</v>
      </c>
      <c r="M114" s="251">
        <f t="shared" si="10"/>
        <v>1</v>
      </c>
      <c r="N114" s="251">
        <f t="shared" si="11"/>
        <v>0</v>
      </c>
      <c r="O114" s="251">
        <f t="shared" si="11"/>
        <v>0</v>
      </c>
      <c r="P114" s="231">
        <f t="shared" si="12"/>
        <v>1</v>
      </c>
    </row>
    <row r="115" spans="2:16" hidden="1" outlineLevel="1" x14ac:dyDescent="0.25">
      <c r="B115" s="232" t="s">
        <v>475</v>
      </c>
      <c r="C115" s="251">
        <v>1</v>
      </c>
      <c r="D115" s="251">
        <v>0</v>
      </c>
      <c r="E115" s="251">
        <v>0</v>
      </c>
      <c r="F115" s="231">
        <f t="shared" si="9"/>
        <v>1</v>
      </c>
      <c r="G115" s="250">
        <v>0</v>
      </c>
      <c r="H115" s="230">
        <v>0</v>
      </c>
      <c r="I115" s="230">
        <v>0</v>
      </c>
      <c r="J115" s="230">
        <v>0</v>
      </c>
      <c r="K115" s="230">
        <v>0</v>
      </c>
      <c r="L115" s="230">
        <v>0</v>
      </c>
      <c r="M115" s="251">
        <f t="shared" si="10"/>
        <v>1</v>
      </c>
      <c r="N115" s="251">
        <f t="shared" si="11"/>
        <v>0</v>
      </c>
      <c r="O115" s="251">
        <f t="shared" si="11"/>
        <v>0</v>
      </c>
      <c r="P115" s="231">
        <f t="shared" si="12"/>
        <v>1</v>
      </c>
    </row>
    <row r="116" spans="2:16" hidden="1" outlineLevel="1" x14ac:dyDescent="0.25">
      <c r="B116" s="232" t="s">
        <v>476</v>
      </c>
      <c r="C116" s="251">
        <v>1</v>
      </c>
      <c r="D116" s="251">
        <v>0</v>
      </c>
      <c r="E116" s="251">
        <v>0</v>
      </c>
      <c r="F116" s="231">
        <f t="shared" si="9"/>
        <v>1</v>
      </c>
      <c r="G116" s="250">
        <v>0</v>
      </c>
      <c r="H116" s="230">
        <v>0</v>
      </c>
      <c r="I116" s="230">
        <v>0</v>
      </c>
      <c r="J116" s="230">
        <v>0</v>
      </c>
      <c r="K116" s="230">
        <v>0</v>
      </c>
      <c r="L116" s="230">
        <v>0</v>
      </c>
      <c r="M116" s="251">
        <f t="shared" si="10"/>
        <v>1</v>
      </c>
      <c r="N116" s="251">
        <f t="shared" si="11"/>
        <v>0</v>
      </c>
      <c r="O116" s="251">
        <f t="shared" si="11"/>
        <v>0</v>
      </c>
      <c r="P116" s="231">
        <f t="shared" si="12"/>
        <v>1</v>
      </c>
    </row>
    <row r="117" spans="2:16" hidden="1" outlineLevel="1" x14ac:dyDescent="0.25">
      <c r="B117" s="232" t="s">
        <v>477</v>
      </c>
      <c r="C117" s="251">
        <v>1</v>
      </c>
      <c r="D117" s="251">
        <v>0</v>
      </c>
      <c r="E117" s="251">
        <v>0</v>
      </c>
      <c r="F117" s="231">
        <f t="shared" si="9"/>
        <v>1</v>
      </c>
      <c r="G117" s="250">
        <v>0</v>
      </c>
      <c r="H117" s="230">
        <v>0</v>
      </c>
      <c r="I117" s="230">
        <v>0</v>
      </c>
      <c r="J117" s="230">
        <v>0</v>
      </c>
      <c r="K117" s="230">
        <v>0</v>
      </c>
      <c r="L117" s="230">
        <v>0</v>
      </c>
      <c r="M117" s="251">
        <f t="shared" si="10"/>
        <v>1</v>
      </c>
      <c r="N117" s="251">
        <f t="shared" si="11"/>
        <v>0</v>
      </c>
      <c r="O117" s="251">
        <f t="shared" si="11"/>
        <v>0</v>
      </c>
      <c r="P117" s="231">
        <f t="shared" si="12"/>
        <v>1</v>
      </c>
    </row>
    <row r="118" spans="2:16" hidden="1" outlineLevel="1" x14ac:dyDescent="0.25">
      <c r="B118" s="232" t="s">
        <v>478</v>
      </c>
      <c r="C118" s="251">
        <v>1</v>
      </c>
      <c r="D118" s="251">
        <v>0</v>
      </c>
      <c r="E118" s="251">
        <v>0</v>
      </c>
      <c r="F118" s="231">
        <f t="shared" si="9"/>
        <v>1</v>
      </c>
      <c r="G118" s="250">
        <v>0</v>
      </c>
      <c r="H118" s="230">
        <v>0</v>
      </c>
      <c r="I118" s="230">
        <v>0</v>
      </c>
      <c r="J118" s="230">
        <v>0</v>
      </c>
      <c r="K118" s="230">
        <v>0</v>
      </c>
      <c r="L118" s="230">
        <v>0</v>
      </c>
      <c r="M118" s="251">
        <f t="shared" si="10"/>
        <v>1</v>
      </c>
      <c r="N118" s="251">
        <f t="shared" si="11"/>
        <v>0</v>
      </c>
      <c r="O118" s="251">
        <f t="shared" si="11"/>
        <v>0</v>
      </c>
      <c r="P118" s="231">
        <f t="shared" si="12"/>
        <v>1</v>
      </c>
    </row>
    <row r="119" spans="2:16" hidden="1" outlineLevel="1" x14ac:dyDescent="0.25">
      <c r="B119" s="232" t="s">
        <v>479</v>
      </c>
      <c r="C119" s="251">
        <v>1</v>
      </c>
      <c r="D119" s="251">
        <v>0</v>
      </c>
      <c r="E119" s="251">
        <v>0</v>
      </c>
      <c r="F119" s="231">
        <f t="shared" si="9"/>
        <v>1</v>
      </c>
      <c r="G119" s="250">
        <v>0</v>
      </c>
      <c r="H119" s="230">
        <v>0</v>
      </c>
      <c r="I119" s="230">
        <v>0</v>
      </c>
      <c r="J119" s="230">
        <v>0</v>
      </c>
      <c r="K119" s="230">
        <v>0</v>
      </c>
      <c r="L119" s="230">
        <v>0</v>
      </c>
      <c r="M119" s="251">
        <f t="shared" si="10"/>
        <v>1</v>
      </c>
      <c r="N119" s="251">
        <f t="shared" si="11"/>
        <v>0</v>
      </c>
      <c r="O119" s="251">
        <f t="shared" si="11"/>
        <v>0</v>
      </c>
      <c r="P119" s="231">
        <f t="shared" si="12"/>
        <v>1</v>
      </c>
    </row>
    <row r="120" spans="2:16" hidden="1" outlineLevel="1" x14ac:dyDescent="0.25">
      <c r="B120" s="232" t="s">
        <v>480</v>
      </c>
      <c r="C120" s="251">
        <v>1</v>
      </c>
      <c r="D120" s="251">
        <v>0</v>
      </c>
      <c r="E120" s="251">
        <v>0</v>
      </c>
      <c r="F120" s="231">
        <f t="shared" si="9"/>
        <v>1</v>
      </c>
      <c r="G120" s="250">
        <v>0</v>
      </c>
      <c r="H120" s="230">
        <v>0</v>
      </c>
      <c r="I120" s="230">
        <v>0</v>
      </c>
      <c r="J120" s="230">
        <v>0</v>
      </c>
      <c r="K120" s="230">
        <v>0</v>
      </c>
      <c r="L120" s="230">
        <v>0</v>
      </c>
      <c r="M120" s="251">
        <f t="shared" si="10"/>
        <v>1</v>
      </c>
      <c r="N120" s="251">
        <f t="shared" si="11"/>
        <v>0</v>
      </c>
      <c r="O120" s="251">
        <f t="shared" si="11"/>
        <v>0</v>
      </c>
      <c r="P120" s="231">
        <f t="shared" si="12"/>
        <v>1</v>
      </c>
    </row>
    <row r="121" spans="2:16" hidden="1" outlineLevel="1" x14ac:dyDescent="0.25">
      <c r="B121" s="232" t="s">
        <v>481</v>
      </c>
      <c r="C121" s="251">
        <v>1</v>
      </c>
      <c r="D121" s="251">
        <v>0</v>
      </c>
      <c r="E121" s="251">
        <v>0</v>
      </c>
      <c r="F121" s="231">
        <f t="shared" si="9"/>
        <v>1</v>
      </c>
      <c r="G121" s="250">
        <v>0</v>
      </c>
      <c r="H121" s="230">
        <v>0</v>
      </c>
      <c r="I121" s="230">
        <v>0</v>
      </c>
      <c r="J121" s="230">
        <v>0</v>
      </c>
      <c r="K121" s="230">
        <v>0</v>
      </c>
      <c r="L121" s="230">
        <v>0</v>
      </c>
      <c r="M121" s="251">
        <f t="shared" si="10"/>
        <v>1</v>
      </c>
      <c r="N121" s="251">
        <f t="shared" si="11"/>
        <v>0</v>
      </c>
      <c r="O121" s="251">
        <f t="shared" si="11"/>
        <v>0</v>
      </c>
      <c r="P121" s="231">
        <f t="shared" si="12"/>
        <v>1</v>
      </c>
    </row>
    <row r="122" spans="2:16" hidden="1" outlineLevel="1" x14ac:dyDescent="0.25">
      <c r="B122" s="232" t="s">
        <v>482</v>
      </c>
      <c r="C122" s="251">
        <v>1</v>
      </c>
      <c r="D122" s="251">
        <v>0</v>
      </c>
      <c r="E122" s="251">
        <v>0</v>
      </c>
      <c r="F122" s="231">
        <f t="shared" si="9"/>
        <v>1</v>
      </c>
      <c r="G122" s="250">
        <v>0</v>
      </c>
      <c r="H122" s="230">
        <v>0</v>
      </c>
      <c r="I122" s="230">
        <v>0</v>
      </c>
      <c r="J122" s="230">
        <v>0</v>
      </c>
      <c r="K122" s="230">
        <v>0</v>
      </c>
      <c r="L122" s="230">
        <v>0</v>
      </c>
      <c r="M122" s="251">
        <f t="shared" si="10"/>
        <v>1</v>
      </c>
      <c r="N122" s="251">
        <f t="shared" si="11"/>
        <v>0</v>
      </c>
      <c r="O122" s="251">
        <f t="shared" si="11"/>
        <v>0</v>
      </c>
      <c r="P122" s="231">
        <f t="shared" si="12"/>
        <v>1</v>
      </c>
    </row>
    <row r="123" spans="2:16" hidden="1" outlineLevel="1" x14ac:dyDescent="0.25">
      <c r="B123" s="232" t="s">
        <v>483</v>
      </c>
      <c r="C123" s="251">
        <v>1</v>
      </c>
      <c r="D123" s="251">
        <v>0</v>
      </c>
      <c r="E123" s="251">
        <v>0</v>
      </c>
      <c r="F123" s="231">
        <f t="shared" si="9"/>
        <v>1</v>
      </c>
      <c r="G123" s="250">
        <v>0</v>
      </c>
      <c r="H123" s="230">
        <v>0</v>
      </c>
      <c r="I123" s="230">
        <v>0</v>
      </c>
      <c r="J123" s="230">
        <v>0</v>
      </c>
      <c r="K123" s="230">
        <v>0</v>
      </c>
      <c r="L123" s="230">
        <v>0</v>
      </c>
      <c r="M123" s="251">
        <f t="shared" si="10"/>
        <v>1</v>
      </c>
      <c r="N123" s="251">
        <f t="shared" si="11"/>
        <v>0</v>
      </c>
      <c r="O123" s="251">
        <f t="shared" si="11"/>
        <v>0</v>
      </c>
      <c r="P123" s="231">
        <f t="shared" si="12"/>
        <v>1</v>
      </c>
    </row>
    <row r="124" spans="2:16" hidden="1" outlineLevel="1" x14ac:dyDescent="0.25">
      <c r="B124" s="232" t="s">
        <v>484</v>
      </c>
      <c r="C124" s="251">
        <v>1</v>
      </c>
      <c r="D124" s="251">
        <v>0</v>
      </c>
      <c r="E124" s="251">
        <v>0</v>
      </c>
      <c r="F124" s="231">
        <f t="shared" si="9"/>
        <v>1</v>
      </c>
      <c r="G124" s="250">
        <v>0</v>
      </c>
      <c r="H124" s="230">
        <v>0</v>
      </c>
      <c r="I124" s="230">
        <v>0</v>
      </c>
      <c r="J124" s="230">
        <v>0</v>
      </c>
      <c r="K124" s="230">
        <v>0</v>
      </c>
      <c r="L124" s="230">
        <v>0</v>
      </c>
      <c r="M124" s="251">
        <f t="shared" si="10"/>
        <v>1</v>
      </c>
      <c r="N124" s="251">
        <f t="shared" si="11"/>
        <v>0</v>
      </c>
      <c r="O124" s="251">
        <f t="shared" si="11"/>
        <v>0</v>
      </c>
      <c r="P124" s="231">
        <f t="shared" si="12"/>
        <v>1</v>
      </c>
    </row>
    <row r="125" spans="2:16" hidden="1" outlineLevel="1" x14ac:dyDescent="0.25">
      <c r="B125" s="232" t="s">
        <v>485</v>
      </c>
      <c r="C125" s="251">
        <v>1</v>
      </c>
      <c r="D125" s="251">
        <v>0</v>
      </c>
      <c r="E125" s="251">
        <v>0</v>
      </c>
      <c r="F125" s="231">
        <f t="shared" si="9"/>
        <v>1</v>
      </c>
      <c r="G125" s="250">
        <v>0</v>
      </c>
      <c r="H125" s="230">
        <v>0</v>
      </c>
      <c r="I125" s="230">
        <v>0</v>
      </c>
      <c r="J125" s="230">
        <v>0</v>
      </c>
      <c r="K125" s="230">
        <v>0</v>
      </c>
      <c r="L125" s="230">
        <v>0</v>
      </c>
      <c r="M125" s="251">
        <f t="shared" si="10"/>
        <v>1</v>
      </c>
      <c r="N125" s="251">
        <f t="shared" si="11"/>
        <v>0</v>
      </c>
      <c r="O125" s="251">
        <f t="shared" si="11"/>
        <v>0</v>
      </c>
      <c r="P125" s="231">
        <f t="shared" si="12"/>
        <v>1</v>
      </c>
    </row>
    <row r="126" spans="2:16" hidden="1" outlineLevel="1" x14ac:dyDescent="0.25">
      <c r="B126" s="232" t="s">
        <v>486</v>
      </c>
      <c r="C126" s="251">
        <v>1</v>
      </c>
      <c r="D126" s="251">
        <v>0</v>
      </c>
      <c r="E126" s="251">
        <v>0</v>
      </c>
      <c r="F126" s="231">
        <f t="shared" si="9"/>
        <v>1</v>
      </c>
      <c r="G126" s="250">
        <v>0</v>
      </c>
      <c r="H126" s="230">
        <v>0</v>
      </c>
      <c r="I126" s="230">
        <v>0</v>
      </c>
      <c r="J126" s="230">
        <v>0</v>
      </c>
      <c r="K126" s="230">
        <v>0</v>
      </c>
      <c r="L126" s="230">
        <v>0</v>
      </c>
      <c r="M126" s="251">
        <f t="shared" si="10"/>
        <v>1</v>
      </c>
      <c r="N126" s="251">
        <f t="shared" si="11"/>
        <v>0</v>
      </c>
      <c r="O126" s="251">
        <f t="shared" si="11"/>
        <v>0</v>
      </c>
      <c r="P126" s="231">
        <f t="shared" si="12"/>
        <v>1</v>
      </c>
    </row>
    <row r="127" spans="2:16" hidden="1" outlineLevel="1" x14ac:dyDescent="0.25">
      <c r="B127" s="232" t="s">
        <v>487</v>
      </c>
      <c r="C127" s="251">
        <v>1</v>
      </c>
      <c r="D127" s="251">
        <v>0</v>
      </c>
      <c r="E127" s="251">
        <v>0</v>
      </c>
      <c r="F127" s="231">
        <f t="shared" si="9"/>
        <v>1</v>
      </c>
      <c r="G127" s="250">
        <v>0</v>
      </c>
      <c r="H127" s="230">
        <v>0</v>
      </c>
      <c r="I127" s="230">
        <v>0</v>
      </c>
      <c r="J127" s="230">
        <v>0</v>
      </c>
      <c r="K127" s="230">
        <v>0</v>
      </c>
      <c r="L127" s="230">
        <v>0</v>
      </c>
      <c r="M127" s="251">
        <f t="shared" si="10"/>
        <v>1</v>
      </c>
      <c r="N127" s="251">
        <f t="shared" si="11"/>
        <v>0</v>
      </c>
      <c r="O127" s="251">
        <f t="shared" si="11"/>
        <v>0</v>
      </c>
      <c r="P127" s="231">
        <f t="shared" si="12"/>
        <v>1</v>
      </c>
    </row>
    <row r="128" spans="2:16" hidden="1" outlineLevel="1" x14ac:dyDescent="0.25">
      <c r="B128" s="232" t="s">
        <v>488</v>
      </c>
      <c r="C128" s="251">
        <v>1</v>
      </c>
      <c r="D128" s="251">
        <v>0</v>
      </c>
      <c r="E128" s="251">
        <v>0</v>
      </c>
      <c r="F128" s="231">
        <f t="shared" si="9"/>
        <v>1</v>
      </c>
      <c r="G128" s="250">
        <v>0</v>
      </c>
      <c r="H128" s="230">
        <v>0</v>
      </c>
      <c r="I128" s="230">
        <v>0</v>
      </c>
      <c r="J128" s="230">
        <v>0</v>
      </c>
      <c r="K128" s="230">
        <v>0</v>
      </c>
      <c r="L128" s="230">
        <v>0</v>
      </c>
      <c r="M128" s="251">
        <f t="shared" si="10"/>
        <v>1</v>
      </c>
      <c r="N128" s="251">
        <f t="shared" si="11"/>
        <v>0</v>
      </c>
      <c r="O128" s="251">
        <f t="shared" si="11"/>
        <v>0</v>
      </c>
      <c r="P128" s="231">
        <f t="shared" si="12"/>
        <v>1</v>
      </c>
    </row>
    <row r="129" spans="2:16" hidden="1" outlineLevel="1" x14ac:dyDescent="0.25">
      <c r="B129" s="232" t="s">
        <v>489</v>
      </c>
      <c r="C129" s="251">
        <v>1</v>
      </c>
      <c r="D129" s="251">
        <v>0</v>
      </c>
      <c r="E129" s="251">
        <v>0</v>
      </c>
      <c r="F129" s="231">
        <f t="shared" si="9"/>
        <v>1</v>
      </c>
      <c r="G129" s="25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51">
        <f t="shared" si="10"/>
        <v>1</v>
      </c>
      <c r="N129" s="251">
        <f t="shared" si="11"/>
        <v>0</v>
      </c>
      <c r="O129" s="251">
        <f t="shared" si="11"/>
        <v>0</v>
      </c>
      <c r="P129" s="231">
        <f t="shared" si="12"/>
        <v>1</v>
      </c>
    </row>
    <row r="130" spans="2:16" hidden="1" outlineLevel="1" x14ac:dyDescent="0.25">
      <c r="B130" s="232" t="s">
        <v>490</v>
      </c>
      <c r="C130" s="251">
        <v>1</v>
      </c>
      <c r="D130" s="251">
        <v>0</v>
      </c>
      <c r="E130" s="251">
        <v>0</v>
      </c>
      <c r="F130" s="231">
        <f t="shared" si="9"/>
        <v>1</v>
      </c>
      <c r="G130" s="25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51">
        <f t="shared" si="10"/>
        <v>1</v>
      </c>
      <c r="N130" s="251">
        <f t="shared" si="11"/>
        <v>0</v>
      </c>
      <c r="O130" s="251">
        <f t="shared" si="11"/>
        <v>0</v>
      </c>
      <c r="P130" s="231">
        <f t="shared" si="12"/>
        <v>1</v>
      </c>
    </row>
    <row r="131" spans="2:16" hidden="1" outlineLevel="1" x14ac:dyDescent="0.25">
      <c r="B131" s="232" t="s">
        <v>491</v>
      </c>
      <c r="C131" s="251">
        <v>1</v>
      </c>
      <c r="D131" s="251">
        <v>0</v>
      </c>
      <c r="E131" s="251">
        <v>0</v>
      </c>
      <c r="F131" s="231">
        <f t="shared" si="9"/>
        <v>1</v>
      </c>
      <c r="G131" s="25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51">
        <f t="shared" si="10"/>
        <v>1</v>
      </c>
      <c r="N131" s="251">
        <f t="shared" si="11"/>
        <v>0</v>
      </c>
      <c r="O131" s="251">
        <f t="shared" si="11"/>
        <v>0</v>
      </c>
      <c r="P131" s="231">
        <f t="shared" si="12"/>
        <v>1</v>
      </c>
    </row>
    <row r="132" spans="2:16" hidden="1" outlineLevel="1" x14ac:dyDescent="0.25">
      <c r="B132" s="232" t="s">
        <v>492</v>
      </c>
      <c r="C132" s="251">
        <v>1</v>
      </c>
      <c r="D132" s="251">
        <v>0</v>
      </c>
      <c r="E132" s="251">
        <v>0</v>
      </c>
      <c r="F132" s="231">
        <f t="shared" si="9"/>
        <v>1</v>
      </c>
      <c r="G132" s="250">
        <v>0</v>
      </c>
      <c r="H132" s="230">
        <v>0</v>
      </c>
      <c r="I132" s="230">
        <v>0</v>
      </c>
      <c r="J132" s="230">
        <v>0</v>
      </c>
      <c r="K132" s="230">
        <v>0</v>
      </c>
      <c r="L132" s="230">
        <v>0</v>
      </c>
      <c r="M132" s="251">
        <f t="shared" si="10"/>
        <v>1</v>
      </c>
      <c r="N132" s="251">
        <f t="shared" si="11"/>
        <v>0</v>
      </c>
      <c r="O132" s="251">
        <f t="shared" si="11"/>
        <v>0</v>
      </c>
      <c r="P132" s="231">
        <f t="shared" si="12"/>
        <v>1</v>
      </c>
    </row>
    <row r="133" spans="2:16" hidden="1" outlineLevel="1" x14ac:dyDescent="0.25">
      <c r="B133" s="232" t="s">
        <v>493</v>
      </c>
      <c r="C133" s="251">
        <v>1</v>
      </c>
      <c r="D133" s="251">
        <v>0</v>
      </c>
      <c r="E133" s="251">
        <v>0</v>
      </c>
      <c r="F133" s="231">
        <f t="shared" si="9"/>
        <v>1</v>
      </c>
      <c r="G133" s="250">
        <v>0</v>
      </c>
      <c r="H133" s="230">
        <v>0</v>
      </c>
      <c r="I133" s="230">
        <v>0</v>
      </c>
      <c r="J133" s="230">
        <v>0</v>
      </c>
      <c r="K133" s="230">
        <v>0</v>
      </c>
      <c r="L133" s="230">
        <v>0</v>
      </c>
      <c r="M133" s="251">
        <f t="shared" si="10"/>
        <v>1</v>
      </c>
      <c r="N133" s="251">
        <f t="shared" si="11"/>
        <v>0</v>
      </c>
      <c r="O133" s="251">
        <f t="shared" si="11"/>
        <v>0</v>
      </c>
      <c r="P133" s="231">
        <f t="shared" si="12"/>
        <v>1</v>
      </c>
    </row>
    <row r="134" spans="2:16" hidden="1" outlineLevel="1" x14ac:dyDescent="0.25">
      <c r="B134" s="232" t="s">
        <v>494</v>
      </c>
      <c r="C134" s="251">
        <v>1</v>
      </c>
      <c r="D134" s="251">
        <v>0</v>
      </c>
      <c r="E134" s="251">
        <v>0</v>
      </c>
      <c r="F134" s="231">
        <f t="shared" si="9"/>
        <v>1</v>
      </c>
      <c r="G134" s="250">
        <v>0</v>
      </c>
      <c r="H134" s="230">
        <v>0</v>
      </c>
      <c r="I134" s="230">
        <v>0</v>
      </c>
      <c r="J134" s="230">
        <v>0</v>
      </c>
      <c r="K134" s="230">
        <v>0</v>
      </c>
      <c r="L134" s="230">
        <v>0</v>
      </c>
      <c r="M134" s="251">
        <f t="shared" si="10"/>
        <v>1</v>
      </c>
      <c r="N134" s="251">
        <f t="shared" si="11"/>
        <v>0</v>
      </c>
      <c r="O134" s="251">
        <f t="shared" si="11"/>
        <v>0</v>
      </c>
      <c r="P134" s="231">
        <f t="shared" si="12"/>
        <v>1</v>
      </c>
    </row>
    <row r="135" spans="2:16" hidden="1" outlineLevel="1" x14ac:dyDescent="0.25">
      <c r="B135" s="232" t="s">
        <v>495</v>
      </c>
      <c r="C135" s="251">
        <v>1</v>
      </c>
      <c r="D135" s="251">
        <v>0</v>
      </c>
      <c r="E135" s="251">
        <v>0</v>
      </c>
      <c r="F135" s="231">
        <f t="shared" ref="F135:F198" si="14">SUM(C135:E135)</f>
        <v>1</v>
      </c>
      <c r="G135" s="250">
        <v>0</v>
      </c>
      <c r="H135" s="230">
        <v>0</v>
      </c>
      <c r="I135" s="230">
        <v>0</v>
      </c>
      <c r="J135" s="230">
        <v>0</v>
      </c>
      <c r="K135" s="230">
        <v>0</v>
      </c>
      <c r="L135" s="230">
        <v>0</v>
      </c>
      <c r="M135" s="251">
        <f t="shared" si="10"/>
        <v>1</v>
      </c>
      <c r="N135" s="251">
        <f t="shared" si="11"/>
        <v>0</v>
      </c>
      <c r="O135" s="251">
        <f t="shared" si="11"/>
        <v>0</v>
      </c>
      <c r="P135" s="231">
        <f t="shared" si="12"/>
        <v>1</v>
      </c>
    </row>
    <row r="136" spans="2:16" hidden="1" outlineLevel="1" x14ac:dyDescent="0.25">
      <c r="B136" s="232" t="s">
        <v>496</v>
      </c>
      <c r="C136" s="251">
        <v>1</v>
      </c>
      <c r="D136" s="251">
        <v>0</v>
      </c>
      <c r="E136" s="251">
        <v>0</v>
      </c>
      <c r="F136" s="231">
        <f t="shared" si="14"/>
        <v>1</v>
      </c>
      <c r="G136" s="25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51">
        <f t="shared" ref="M136:M199" si="15">C136+G136+H136+I136+J136</f>
        <v>1</v>
      </c>
      <c r="N136" s="251">
        <f t="shared" ref="N136:O199" si="16">D136+K136</f>
        <v>0</v>
      </c>
      <c r="O136" s="251">
        <f t="shared" si="16"/>
        <v>0</v>
      </c>
      <c r="P136" s="231">
        <f t="shared" ref="P136:P199" si="17">SUM(M136:O136)</f>
        <v>1</v>
      </c>
    </row>
    <row r="137" spans="2:16" hidden="1" outlineLevel="1" x14ac:dyDescent="0.25">
      <c r="B137" s="232" t="s">
        <v>497</v>
      </c>
      <c r="C137" s="251">
        <v>1</v>
      </c>
      <c r="D137" s="251">
        <v>0</v>
      </c>
      <c r="E137" s="251">
        <v>0</v>
      </c>
      <c r="F137" s="231">
        <f t="shared" si="14"/>
        <v>1</v>
      </c>
      <c r="G137" s="250">
        <v>0</v>
      </c>
      <c r="H137" s="230">
        <v>0</v>
      </c>
      <c r="I137" s="230">
        <v>0</v>
      </c>
      <c r="J137" s="230">
        <v>0</v>
      </c>
      <c r="K137" s="230">
        <v>0</v>
      </c>
      <c r="L137" s="230">
        <v>0</v>
      </c>
      <c r="M137" s="251">
        <f t="shared" si="15"/>
        <v>1</v>
      </c>
      <c r="N137" s="251">
        <f t="shared" si="16"/>
        <v>0</v>
      </c>
      <c r="O137" s="251">
        <f t="shared" si="16"/>
        <v>0</v>
      </c>
      <c r="P137" s="231">
        <f t="shared" si="17"/>
        <v>1</v>
      </c>
    </row>
    <row r="138" spans="2:16" hidden="1" outlineLevel="1" x14ac:dyDescent="0.25">
      <c r="B138" s="232" t="s">
        <v>498</v>
      </c>
      <c r="C138" s="251">
        <v>1</v>
      </c>
      <c r="D138" s="251">
        <v>0</v>
      </c>
      <c r="E138" s="251">
        <v>0</v>
      </c>
      <c r="F138" s="231">
        <f t="shared" si="14"/>
        <v>1</v>
      </c>
      <c r="G138" s="250">
        <v>0</v>
      </c>
      <c r="H138" s="230">
        <v>0</v>
      </c>
      <c r="I138" s="230">
        <v>0</v>
      </c>
      <c r="J138" s="230">
        <v>0</v>
      </c>
      <c r="K138" s="230">
        <v>0</v>
      </c>
      <c r="L138" s="230">
        <v>0</v>
      </c>
      <c r="M138" s="251">
        <f t="shared" si="15"/>
        <v>1</v>
      </c>
      <c r="N138" s="251">
        <f t="shared" si="16"/>
        <v>0</v>
      </c>
      <c r="O138" s="251">
        <f t="shared" si="16"/>
        <v>0</v>
      </c>
      <c r="P138" s="231">
        <f t="shared" si="17"/>
        <v>1</v>
      </c>
    </row>
    <row r="139" spans="2:16" collapsed="1" x14ac:dyDescent="0.25">
      <c r="B139" s="184" t="s">
        <v>104</v>
      </c>
      <c r="C139" s="251">
        <f>SUM(C140:C154)</f>
        <v>11</v>
      </c>
      <c r="D139" s="251">
        <f>SUM(D140:D154)</f>
        <v>2</v>
      </c>
      <c r="E139" s="251">
        <f>SUM(E140:E154)</f>
        <v>0</v>
      </c>
      <c r="F139" s="231">
        <f t="shared" si="14"/>
        <v>13</v>
      </c>
      <c r="G139" s="250">
        <f t="shared" ref="G139:L139" si="18">SUM(G140:G154)</f>
        <v>2</v>
      </c>
      <c r="H139" s="230">
        <f t="shared" si="18"/>
        <v>0</v>
      </c>
      <c r="I139" s="230">
        <f t="shared" si="18"/>
        <v>0</v>
      </c>
      <c r="J139" s="230">
        <f t="shared" si="18"/>
        <v>0</v>
      </c>
      <c r="K139" s="230">
        <f t="shared" si="18"/>
        <v>-2</v>
      </c>
      <c r="L139" s="230">
        <f t="shared" si="18"/>
        <v>0</v>
      </c>
      <c r="M139" s="251">
        <f t="shared" si="15"/>
        <v>13</v>
      </c>
      <c r="N139" s="251">
        <f t="shared" si="16"/>
        <v>0</v>
      </c>
      <c r="O139" s="251">
        <f t="shared" si="16"/>
        <v>0</v>
      </c>
      <c r="P139" s="231">
        <f t="shared" si="17"/>
        <v>13</v>
      </c>
    </row>
    <row r="140" spans="2:16" hidden="1" outlineLevel="1" x14ac:dyDescent="0.25">
      <c r="B140" s="232" t="s">
        <v>1407</v>
      </c>
      <c r="C140" s="251">
        <v>0</v>
      </c>
      <c r="D140" s="251">
        <v>1</v>
      </c>
      <c r="E140" s="251">
        <v>0</v>
      </c>
      <c r="F140" s="231">
        <f t="shared" si="14"/>
        <v>1</v>
      </c>
      <c r="G140" s="250">
        <v>0</v>
      </c>
      <c r="H140" s="230">
        <v>0</v>
      </c>
      <c r="I140" s="230">
        <v>0</v>
      </c>
      <c r="J140" s="230">
        <v>0</v>
      </c>
      <c r="K140" s="230">
        <v>-1</v>
      </c>
      <c r="L140" s="230">
        <v>0</v>
      </c>
      <c r="M140" s="251">
        <f t="shared" si="15"/>
        <v>0</v>
      </c>
      <c r="N140" s="251">
        <f t="shared" si="16"/>
        <v>0</v>
      </c>
      <c r="O140" s="251">
        <f t="shared" si="16"/>
        <v>0</v>
      </c>
      <c r="P140" s="231">
        <f t="shared" si="17"/>
        <v>0</v>
      </c>
    </row>
    <row r="141" spans="2:16" hidden="1" outlineLevel="1" x14ac:dyDescent="0.25">
      <c r="B141" s="232" t="s">
        <v>1408</v>
      </c>
      <c r="C141" s="251">
        <v>0</v>
      </c>
      <c r="D141" s="251">
        <v>1</v>
      </c>
      <c r="E141" s="251">
        <v>0</v>
      </c>
      <c r="F141" s="231">
        <f t="shared" si="14"/>
        <v>1</v>
      </c>
      <c r="G141" s="250">
        <v>0</v>
      </c>
      <c r="H141" s="230">
        <v>0</v>
      </c>
      <c r="I141" s="230">
        <v>0</v>
      </c>
      <c r="J141" s="230">
        <v>0</v>
      </c>
      <c r="K141" s="230">
        <v>-1</v>
      </c>
      <c r="L141" s="230">
        <v>0</v>
      </c>
      <c r="M141" s="251">
        <f t="shared" si="15"/>
        <v>0</v>
      </c>
      <c r="N141" s="251">
        <f t="shared" si="16"/>
        <v>0</v>
      </c>
      <c r="O141" s="251">
        <f t="shared" si="16"/>
        <v>0</v>
      </c>
      <c r="P141" s="231">
        <f t="shared" si="17"/>
        <v>0</v>
      </c>
    </row>
    <row r="142" spans="2:16" hidden="1" outlineLevel="1" x14ac:dyDescent="0.25">
      <c r="B142" s="232" t="s">
        <v>499</v>
      </c>
      <c r="C142" s="251">
        <v>1</v>
      </c>
      <c r="D142" s="251">
        <v>0</v>
      </c>
      <c r="E142" s="251">
        <v>0</v>
      </c>
      <c r="F142" s="231">
        <f t="shared" si="14"/>
        <v>1</v>
      </c>
      <c r="G142" s="250">
        <v>0</v>
      </c>
      <c r="H142" s="230">
        <v>0</v>
      </c>
      <c r="I142" s="230">
        <v>0</v>
      </c>
      <c r="J142" s="230">
        <v>0</v>
      </c>
      <c r="K142" s="230">
        <v>0</v>
      </c>
      <c r="L142" s="230">
        <v>0</v>
      </c>
      <c r="M142" s="251">
        <f t="shared" si="15"/>
        <v>1</v>
      </c>
      <c r="N142" s="251">
        <f t="shared" si="16"/>
        <v>0</v>
      </c>
      <c r="O142" s="251">
        <f t="shared" si="16"/>
        <v>0</v>
      </c>
      <c r="P142" s="231">
        <f t="shared" si="17"/>
        <v>1</v>
      </c>
    </row>
    <row r="143" spans="2:16" hidden="1" outlineLevel="1" x14ac:dyDescent="0.25">
      <c r="B143" s="232" t="s">
        <v>500</v>
      </c>
      <c r="C143" s="251">
        <v>1</v>
      </c>
      <c r="D143" s="251">
        <v>0</v>
      </c>
      <c r="E143" s="251">
        <v>0</v>
      </c>
      <c r="F143" s="231">
        <f t="shared" si="14"/>
        <v>1</v>
      </c>
      <c r="G143" s="25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51">
        <f t="shared" si="15"/>
        <v>1</v>
      </c>
      <c r="N143" s="251">
        <f t="shared" si="16"/>
        <v>0</v>
      </c>
      <c r="O143" s="251">
        <f t="shared" si="16"/>
        <v>0</v>
      </c>
      <c r="P143" s="231">
        <f t="shared" si="17"/>
        <v>1</v>
      </c>
    </row>
    <row r="144" spans="2:16" hidden="1" outlineLevel="1" x14ac:dyDescent="0.25">
      <c r="B144" s="232" t="s">
        <v>501</v>
      </c>
      <c r="C144" s="251">
        <v>1</v>
      </c>
      <c r="D144" s="251">
        <v>0</v>
      </c>
      <c r="E144" s="251">
        <v>0</v>
      </c>
      <c r="F144" s="231">
        <f t="shared" si="14"/>
        <v>1</v>
      </c>
      <c r="G144" s="25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51">
        <f t="shared" si="15"/>
        <v>1</v>
      </c>
      <c r="N144" s="251">
        <f t="shared" si="16"/>
        <v>0</v>
      </c>
      <c r="O144" s="251">
        <f t="shared" si="16"/>
        <v>0</v>
      </c>
      <c r="P144" s="231">
        <f t="shared" si="17"/>
        <v>1</v>
      </c>
    </row>
    <row r="145" spans="2:16" hidden="1" outlineLevel="1" x14ac:dyDescent="0.25">
      <c r="B145" s="232" t="s">
        <v>502</v>
      </c>
      <c r="C145" s="251">
        <v>1</v>
      </c>
      <c r="D145" s="251">
        <v>0</v>
      </c>
      <c r="E145" s="251">
        <v>0</v>
      </c>
      <c r="F145" s="231">
        <f t="shared" si="14"/>
        <v>1</v>
      </c>
      <c r="G145" s="250">
        <v>0</v>
      </c>
      <c r="H145" s="230">
        <v>0</v>
      </c>
      <c r="I145" s="230">
        <v>0</v>
      </c>
      <c r="J145" s="230">
        <v>0</v>
      </c>
      <c r="K145" s="230">
        <v>0</v>
      </c>
      <c r="L145" s="230">
        <v>0</v>
      </c>
      <c r="M145" s="251">
        <f t="shared" si="15"/>
        <v>1</v>
      </c>
      <c r="N145" s="251">
        <f t="shared" si="16"/>
        <v>0</v>
      </c>
      <c r="O145" s="251">
        <f t="shared" si="16"/>
        <v>0</v>
      </c>
      <c r="P145" s="231">
        <f t="shared" si="17"/>
        <v>1</v>
      </c>
    </row>
    <row r="146" spans="2:16" hidden="1" outlineLevel="1" x14ac:dyDescent="0.25">
      <c r="B146" s="232" t="s">
        <v>503</v>
      </c>
      <c r="C146" s="251">
        <v>1</v>
      </c>
      <c r="D146" s="251">
        <v>0</v>
      </c>
      <c r="E146" s="251">
        <v>0</v>
      </c>
      <c r="F146" s="231">
        <f t="shared" si="14"/>
        <v>1</v>
      </c>
      <c r="G146" s="250">
        <v>0</v>
      </c>
      <c r="H146" s="230">
        <v>0</v>
      </c>
      <c r="I146" s="230">
        <v>0</v>
      </c>
      <c r="J146" s="230">
        <v>0</v>
      </c>
      <c r="K146" s="230">
        <v>0</v>
      </c>
      <c r="L146" s="230">
        <v>0</v>
      </c>
      <c r="M146" s="251">
        <f t="shared" si="15"/>
        <v>1</v>
      </c>
      <c r="N146" s="251">
        <f t="shared" si="16"/>
        <v>0</v>
      </c>
      <c r="O146" s="251">
        <f t="shared" si="16"/>
        <v>0</v>
      </c>
      <c r="P146" s="231">
        <f t="shared" si="17"/>
        <v>1</v>
      </c>
    </row>
    <row r="147" spans="2:16" hidden="1" outlineLevel="1" x14ac:dyDescent="0.25">
      <c r="B147" s="232" t="s">
        <v>504</v>
      </c>
      <c r="C147" s="251">
        <v>1</v>
      </c>
      <c r="D147" s="251">
        <v>0</v>
      </c>
      <c r="E147" s="251">
        <v>0</v>
      </c>
      <c r="F147" s="231">
        <f t="shared" si="14"/>
        <v>1</v>
      </c>
      <c r="G147" s="250">
        <v>0</v>
      </c>
      <c r="H147" s="230">
        <v>0</v>
      </c>
      <c r="I147" s="230">
        <v>0</v>
      </c>
      <c r="J147" s="230">
        <v>0</v>
      </c>
      <c r="K147" s="230">
        <v>0</v>
      </c>
      <c r="L147" s="230">
        <v>0</v>
      </c>
      <c r="M147" s="251">
        <f t="shared" si="15"/>
        <v>1</v>
      </c>
      <c r="N147" s="251">
        <f t="shared" si="16"/>
        <v>0</v>
      </c>
      <c r="O147" s="251">
        <f t="shared" si="16"/>
        <v>0</v>
      </c>
      <c r="P147" s="231">
        <f t="shared" si="17"/>
        <v>1</v>
      </c>
    </row>
    <row r="148" spans="2:16" hidden="1" outlineLevel="1" x14ac:dyDescent="0.25">
      <c r="B148" s="232" t="s">
        <v>505</v>
      </c>
      <c r="C148" s="251">
        <v>1</v>
      </c>
      <c r="D148" s="251">
        <v>0</v>
      </c>
      <c r="E148" s="251">
        <v>0</v>
      </c>
      <c r="F148" s="231">
        <f t="shared" si="14"/>
        <v>1</v>
      </c>
      <c r="G148" s="250">
        <v>0</v>
      </c>
      <c r="H148" s="230">
        <v>0</v>
      </c>
      <c r="I148" s="230">
        <v>0</v>
      </c>
      <c r="J148" s="230">
        <v>0</v>
      </c>
      <c r="K148" s="230">
        <v>0</v>
      </c>
      <c r="L148" s="230">
        <v>0</v>
      </c>
      <c r="M148" s="251">
        <f t="shared" si="15"/>
        <v>1</v>
      </c>
      <c r="N148" s="251">
        <f t="shared" si="16"/>
        <v>0</v>
      </c>
      <c r="O148" s="251">
        <f t="shared" si="16"/>
        <v>0</v>
      </c>
      <c r="P148" s="231">
        <f t="shared" si="17"/>
        <v>1</v>
      </c>
    </row>
    <row r="149" spans="2:16" hidden="1" outlineLevel="1" x14ac:dyDescent="0.25">
      <c r="B149" s="232" t="s">
        <v>506</v>
      </c>
      <c r="C149" s="251">
        <v>1</v>
      </c>
      <c r="D149" s="251">
        <v>0</v>
      </c>
      <c r="E149" s="251">
        <v>0</v>
      </c>
      <c r="F149" s="231">
        <f t="shared" si="14"/>
        <v>1</v>
      </c>
      <c r="G149" s="250">
        <v>0</v>
      </c>
      <c r="H149" s="230">
        <v>0</v>
      </c>
      <c r="I149" s="230">
        <v>0</v>
      </c>
      <c r="J149" s="230">
        <v>0</v>
      </c>
      <c r="K149" s="230">
        <v>0</v>
      </c>
      <c r="L149" s="230">
        <v>0</v>
      </c>
      <c r="M149" s="251">
        <f t="shared" si="15"/>
        <v>1</v>
      </c>
      <c r="N149" s="251">
        <f t="shared" si="16"/>
        <v>0</v>
      </c>
      <c r="O149" s="251">
        <f t="shared" si="16"/>
        <v>0</v>
      </c>
      <c r="P149" s="231">
        <f t="shared" si="17"/>
        <v>1</v>
      </c>
    </row>
    <row r="150" spans="2:16" hidden="1" outlineLevel="1" x14ac:dyDescent="0.25">
      <c r="B150" s="232" t="s">
        <v>507</v>
      </c>
      <c r="C150" s="251">
        <v>1</v>
      </c>
      <c r="D150" s="251">
        <v>0</v>
      </c>
      <c r="E150" s="251">
        <v>0</v>
      </c>
      <c r="F150" s="231">
        <f t="shared" si="14"/>
        <v>1</v>
      </c>
      <c r="G150" s="250">
        <v>0</v>
      </c>
      <c r="H150" s="230">
        <v>0</v>
      </c>
      <c r="I150" s="230">
        <v>0</v>
      </c>
      <c r="J150" s="230">
        <v>0</v>
      </c>
      <c r="K150" s="230">
        <v>0</v>
      </c>
      <c r="L150" s="230">
        <v>0</v>
      </c>
      <c r="M150" s="251">
        <f t="shared" si="15"/>
        <v>1</v>
      </c>
      <c r="N150" s="251">
        <f t="shared" si="16"/>
        <v>0</v>
      </c>
      <c r="O150" s="251">
        <f t="shared" si="16"/>
        <v>0</v>
      </c>
      <c r="P150" s="231">
        <f t="shared" si="17"/>
        <v>1</v>
      </c>
    </row>
    <row r="151" spans="2:16" hidden="1" outlineLevel="1" x14ac:dyDescent="0.25">
      <c r="B151" s="232" t="s">
        <v>508</v>
      </c>
      <c r="C151" s="251">
        <v>1</v>
      </c>
      <c r="D151" s="251">
        <v>0</v>
      </c>
      <c r="E151" s="251">
        <v>0</v>
      </c>
      <c r="F151" s="231">
        <f t="shared" si="14"/>
        <v>1</v>
      </c>
      <c r="G151" s="250">
        <v>0</v>
      </c>
      <c r="H151" s="230">
        <v>0</v>
      </c>
      <c r="I151" s="230">
        <v>0</v>
      </c>
      <c r="J151" s="230">
        <v>0</v>
      </c>
      <c r="K151" s="230">
        <v>0</v>
      </c>
      <c r="L151" s="230">
        <v>0</v>
      </c>
      <c r="M151" s="251">
        <f t="shared" si="15"/>
        <v>1</v>
      </c>
      <c r="N151" s="251">
        <f t="shared" si="16"/>
        <v>0</v>
      </c>
      <c r="O151" s="251">
        <f t="shared" si="16"/>
        <v>0</v>
      </c>
      <c r="P151" s="231">
        <f t="shared" si="17"/>
        <v>1</v>
      </c>
    </row>
    <row r="152" spans="2:16" hidden="1" outlineLevel="1" x14ac:dyDescent="0.25">
      <c r="B152" s="232" t="s">
        <v>509</v>
      </c>
      <c r="C152" s="251">
        <v>0</v>
      </c>
      <c r="D152" s="251">
        <v>0</v>
      </c>
      <c r="E152" s="251">
        <v>0</v>
      </c>
      <c r="F152" s="231">
        <f t="shared" si="14"/>
        <v>0</v>
      </c>
      <c r="G152" s="250">
        <v>1</v>
      </c>
      <c r="H152" s="230">
        <v>0</v>
      </c>
      <c r="I152" s="230">
        <v>0</v>
      </c>
      <c r="J152" s="230">
        <v>0</v>
      </c>
      <c r="K152" s="230">
        <v>0</v>
      </c>
      <c r="L152" s="230">
        <v>0</v>
      </c>
      <c r="M152" s="251">
        <f t="shared" si="15"/>
        <v>1</v>
      </c>
      <c r="N152" s="251">
        <f t="shared" si="16"/>
        <v>0</v>
      </c>
      <c r="O152" s="251">
        <f t="shared" si="16"/>
        <v>0</v>
      </c>
      <c r="P152" s="231">
        <f t="shared" si="17"/>
        <v>1</v>
      </c>
    </row>
    <row r="153" spans="2:16" hidden="1" outlineLevel="1" x14ac:dyDescent="0.25">
      <c r="B153" s="232" t="s">
        <v>510</v>
      </c>
      <c r="C153" s="251">
        <v>0</v>
      </c>
      <c r="D153" s="251">
        <v>0</v>
      </c>
      <c r="E153" s="251">
        <v>0</v>
      </c>
      <c r="F153" s="231">
        <f t="shared" si="14"/>
        <v>0</v>
      </c>
      <c r="G153" s="250">
        <v>1</v>
      </c>
      <c r="H153" s="230">
        <v>0</v>
      </c>
      <c r="I153" s="230">
        <v>0</v>
      </c>
      <c r="J153" s="230">
        <v>0</v>
      </c>
      <c r="K153" s="230">
        <v>0</v>
      </c>
      <c r="L153" s="230">
        <v>0</v>
      </c>
      <c r="M153" s="251">
        <f t="shared" si="15"/>
        <v>1</v>
      </c>
      <c r="N153" s="251">
        <f t="shared" si="16"/>
        <v>0</v>
      </c>
      <c r="O153" s="251">
        <f t="shared" si="16"/>
        <v>0</v>
      </c>
      <c r="P153" s="231">
        <f t="shared" si="17"/>
        <v>1</v>
      </c>
    </row>
    <row r="154" spans="2:16" hidden="1" outlineLevel="1" x14ac:dyDescent="0.25">
      <c r="B154" s="232" t="s">
        <v>511</v>
      </c>
      <c r="C154" s="251">
        <v>1</v>
      </c>
      <c r="D154" s="251">
        <v>0</v>
      </c>
      <c r="E154" s="251">
        <v>0</v>
      </c>
      <c r="F154" s="231">
        <f t="shared" si="14"/>
        <v>1</v>
      </c>
      <c r="G154" s="250">
        <v>0</v>
      </c>
      <c r="H154" s="230">
        <v>0</v>
      </c>
      <c r="I154" s="230">
        <v>0</v>
      </c>
      <c r="J154" s="230">
        <v>0</v>
      </c>
      <c r="K154" s="230">
        <v>0</v>
      </c>
      <c r="L154" s="230">
        <v>0</v>
      </c>
      <c r="M154" s="251">
        <f t="shared" si="15"/>
        <v>1</v>
      </c>
      <c r="N154" s="251">
        <f t="shared" si="16"/>
        <v>0</v>
      </c>
      <c r="O154" s="251">
        <f t="shared" si="16"/>
        <v>0</v>
      </c>
      <c r="P154" s="231">
        <f t="shared" si="17"/>
        <v>1</v>
      </c>
    </row>
    <row r="155" spans="2:16" collapsed="1" x14ac:dyDescent="0.25">
      <c r="B155" s="184" t="s">
        <v>343</v>
      </c>
      <c r="C155" s="251">
        <f>SUM(C156:C179)</f>
        <v>17</v>
      </c>
      <c r="D155" s="251">
        <f>SUM(D156:D179)</f>
        <v>5</v>
      </c>
      <c r="E155" s="251">
        <f>SUM(E156:E179)</f>
        <v>2</v>
      </c>
      <c r="F155" s="231">
        <f t="shared" si="14"/>
        <v>24</v>
      </c>
      <c r="G155" s="250">
        <f t="shared" ref="G155:L155" si="19">SUM(G156:G179)</f>
        <v>0</v>
      </c>
      <c r="H155" s="230">
        <f t="shared" si="19"/>
        <v>0</v>
      </c>
      <c r="I155" s="230">
        <f t="shared" si="19"/>
        <v>0</v>
      </c>
      <c r="J155" s="230">
        <f t="shared" si="19"/>
        <v>0</v>
      </c>
      <c r="K155" s="230">
        <f t="shared" si="19"/>
        <v>0</v>
      </c>
      <c r="L155" s="230">
        <f t="shared" si="19"/>
        <v>0</v>
      </c>
      <c r="M155" s="251">
        <f t="shared" si="15"/>
        <v>17</v>
      </c>
      <c r="N155" s="251">
        <f t="shared" si="16"/>
        <v>5</v>
      </c>
      <c r="O155" s="251">
        <f t="shared" si="16"/>
        <v>2</v>
      </c>
      <c r="P155" s="231">
        <f t="shared" si="17"/>
        <v>24</v>
      </c>
    </row>
    <row r="156" spans="2:16" hidden="1" outlineLevel="1" x14ac:dyDescent="0.25">
      <c r="B156" s="232" t="s">
        <v>1409</v>
      </c>
      <c r="C156" s="251">
        <v>0</v>
      </c>
      <c r="D156" s="251">
        <v>1</v>
      </c>
      <c r="E156" s="251">
        <v>0</v>
      </c>
      <c r="F156" s="231">
        <f t="shared" si="14"/>
        <v>1</v>
      </c>
      <c r="G156" s="250">
        <v>0</v>
      </c>
      <c r="H156" s="230">
        <v>0</v>
      </c>
      <c r="I156" s="230">
        <v>0</v>
      </c>
      <c r="J156" s="230">
        <v>0</v>
      </c>
      <c r="K156" s="230">
        <v>0</v>
      </c>
      <c r="L156" s="230">
        <v>0</v>
      </c>
      <c r="M156" s="251">
        <f t="shared" si="15"/>
        <v>0</v>
      </c>
      <c r="N156" s="251">
        <f t="shared" si="16"/>
        <v>1</v>
      </c>
      <c r="O156" s="251">
        <f t="shared" si="16"/>
        <v>0</v>
      </c>
      <c r="P156" s="231">
        <f t="shared" si="17"/>
        <v>1</v>
      </c>
    </row>
    <row r="157" spans="2:16" hidden="1" outlineLevel="1" x14ac:dyDescent="0.25">
      <c r="B157" s="232" t="s">
        <v>1410</v>
      </c>
      <c r="C157" s="251">
        <v>0</v>
      </c>
      <c r="D157" s="251">
        <v>1</v>
      </c>
      <c r="E157" s="251">
        <v>0</v>
      </c>
      <c r="F157" s="231">
        <f t="shared" si="14"/>
        <v>1</v>
      </c>
      <c r="G157" s="250">
        <v>0</v>
      </c>
      <c r="H157" s="230">
        <v>0</v>
      </c>
      <c r="I157" s="230">
        <v>0</v>
      </c>
      <c r="J157" s="230">
        <v>0</v>
      </c>
      <c r="K157" s="230">
        <v>0</v>
      </c>
      <c r="L157" s="230">
        <v>0</v>
      </c>
      <c r="M157" s="251">
        <f t="shared" si="15"/>
        <v>0</v>
      </c>
      <c r="N157" s="251">
        <f t="shared" si="16"/>
        <v>1</v>
      </c>
      <c r="O157" s="251">
        <f t="shared" si="16"/>
        <v>0</v>
      </c>
      <c r="P157" s="231">
        <f t="shared" si="17"/>
        <v>1</v>
      </c>
    </row>
    <row r="158" spans="2:16" hidden="1" outlineLevel="1" x14ac:dyDescent="0.25">
      <c r="B158" s="232" t="s">
        <v>1411</v>
      </c>
      <c r="C158" s="251">
        <v>0</v>
      </c>
      <c r="D158" s="251">
        <v>1</v>
      </c>
      <c r="E158" s="251">
        <v>0</v>
      </c>
      <c r="F158" s="231">
        <f t="shared" si="14"/>
        <v>1</v>
      </c>
      <c r="G158" s="250">
        <v>0</v>
      </c>
      <c r="H158" s="230">
        <v>0</v>
      </c>
      <c r="I158" s="230">
        <v>0</v>
      </c>
      <c r="J158" s="230">
        <v>0</v>
      </c>
      <c r="K158" s="230">
        <v>0</v>
      </c>
      <c r="L158" s="230">
        <v>0</v>
      </c>
      <c r="M158" s="251">
        <f t="shared" si="15"/>
        <v>0</v>
      </c>
      <c r="N158" s="251">
        <f t="shared" si="16"/>
        <v>1</v>
      </c>
      <c r="O158" s="251">
        <f t="shared" si="16"/>
        <v>0</v>
      </c>
      <c r="P158" s="231">
        <f t="shared" si="17"/>
        <v>1</v>
      </c>
    </row>
    <row r="159" spans="2:16" hidden="1" outlineLevel="1" x14ac:dyDescent="0.25">
      <c r="B159" s="232" t="s">
        <v>1412</v>
      </c>
      <c r="C159" s="251">
        <v>0</v>
      </c>
      <c r="D159" s="251">
        <v>1</v>
      </c>
      <c r="E159" s="251">
        <v>0</v>
      </c>
      <c r="F159" s="231">
        <f t="shared" si="14"/>
        <v>1</v>
      </c>
      <c r="G159" s="250">
        <v>0</v>
      </c>
      <c r="H159" s="230">
        <v>0</v>
      </c>
      <c r="I159" s="230">
        <v>0</v>
      </c>
      <c r="J159" s="230">
        <v>0</v>
      </c>
      <c r="K159" s="230">
        <v>0</v>
      </c>
      <c r="L159" s="230">
        <v>0</v>
      </c>
      <c r="M159" s="251">
        <f t="shared" si="15"/>
        <v>0</v>
      </c>
      <c r="N159" s="251">
        <f t="shared" si="16"/>
        <v>1</v>
      </c>
      <c r="O159" s="251">
        <f t="shared" si="16"/>
        <v>0</v>
      </c>
      <c r="P159" s="231">
        <f t="shared" si="17"/>
        <v>1</v>
      </c>
    </row>
    <row r="160" spans="2:16" hidden="1" outlineLevel="1" x14ac:dyDescent="0.25">
      <c r="B160" s="232" t="s">
        <v>1413</v>
      </c>
      <c r="C160" s="251">
        <v>0</v>
      </c>
      <c r="D160" s="251">
        <v>1</v>
      </c>
      <c r="E160" s="251">
        <v>0</v>
      </c>
      <c r="F160" s="231">
        <f t="shared" si="14"/>
        <v>1</v>
      </c>
      <c r="G160" s="250">
        <v>0</v>
      </c>
      <c r="H160" s="230">
        <v>0</v>
      </c>
      <c r="I160" s="230">
        <v>0</v>
      </c>
      <c r="J160" s="230">
        <v>0</v>
      </c>
      <c r="K160" s="230">
        <v>0</v>
      </c>
      <c r="L160" s="230">
        <v>0</v>
      </c>
      <c r="M160" s="251">
        <f t="shared" si="15"/>
        <v>0</v>
      </c>
      <c r="N160" s="251">
        <f t="shared" si="16"/>
        <v>1</v>
      </c>
      <c r="O160" s="251">
        <f t="shared" si="16"/>
        <v>0</v>
      </c>
      <c r="P160" s="231">
        <f t="shared" si="17"/>
        <v>1</v>
      </c>
    </row>
    <row r="161" spans="2:16" hidden="1" outlineLevel="1" x14ac:dyDescent="0.25">
      <c r="B161" s="232" t="s">
        <v>1414</v>
      </c>
      <c r="C161" s="251">
        <v>0</v>
      </c>
      <c r="D161" s="251">
        <v>0</v>
      </c>
      <c r="E161" s="251">
        <v>1</v>
      </c>
      <c r="F161" s="231">
        <f t="shared" si="14"/>
        <v>1</v>
      </c>
      <c r="G161" s="250">
        <v>0</v>
      </c>
      <c r="H161" s="230">
        <v>0</v>
      </c>
      <c r="I161" s="230">
        <v>0</v>
      </c>
      <c r="J161" s="230">
        <v>0</v>
      </c>
      <c r="K161" s="230">
        <v>0</v>
      </c>
      <c r="L161" s="230">
        <v>0</v>
      </c>
      <c r="M161" s="251">
        <f t="shared" si="15"/>
        <v>0</v>
      </c>
      <c r="N161" s="251">
        <f t="shared" si="16"/>
        <v>0</v>
      </c>
      <c r="O161" s="251">
        <f t="shared" si="16"/>
        <v>1</v>
      </c>
      <c r="P161" s="231">
        <f t="shared" si="17"/>
        <v>1</v>
      </c>
    </row>
    <row r="162" spans="2:16" hidden="1" outlineLevel="1" x14ac:dyDescent="0.25">
      <c r="B162" s="232" t="s">
        <v>1415</v>
      </c>
      <c r="C162" s="251">
        <v>0</v>
      </c>
      <c r="D162" s="251">
        <v>0</v>
      </c>
      <c r="E162" s="251">
        <v>1</v>
      </c>
      <c r="F162" s="231">
        <f>SUM(C162:E162)</f>
        <v>1</v>
      </c>
      <c r="G162" s="250">
        <v>0</v>
      </c>
      <c r="H162" s="230">
        <v>0</v>
      </c>
      <c r="I162" s="230">
        <v>0</v>
      </c>
      <c r="J162" s="230">
        <v>0</v>
      </c>
      <c r="K162" s="230">
        <v>0</v>
      </c>
      <c r="L162" s="230">
        <v>0</v>
      </c>
      <c r="M162" s="251">
        <f t="shared" si="15"/>
        <v>0</v>
      </c>
      <c r="N162" s="251">
        <f t="shared" si="16"/>
        <v>0</v>
      </c>
      <c r="O162" s="251">
        <f t="shared" si="16"/>
        <v>1</v>
      </c>
      <c r="P162" s="231">
        <f t="shared" si="17"/>
        <v>1</v>
      </c>
    </row>
    <row r="163" spans="2:16" hidden="1" outlineLevel="1" x14ac:dyDescent="0.25">
      <c r="B163" s="232" t="s">
        <v>512</v>
      </c>
      <c r="C163" s="251">
        <v>1</v>
      </c>
      <c r="D163" s="251">
        <v>0</v>
      </c>
      <c r="E163" s="251">
        <v>0</v>
      </c>
      <c r="F163" s="231">
        <f t="shared" si="14"/>
        <v>1</v>
      </c>
      <c r="G163" s="250">
        <v>0</v>
      </c>
      <c r="H163" s="230">
        <v>0</v>
      </c>
      <c r="I163" s="230">
        <v>0</v>
      </c>
      <c r="J163" s="230">
        <v>0</v>
      </c>
      <c r="K163" s="230">
        <v>0</v>
      </c>
      <c r="L163" s="230">
        <v>0</v>
      </c>
      <c r="M163" s="251">
        <f t="shared" si="15"/>
        <v>1</v>
      </c>
      <c r="N163" s="251">
        <f t="shared" si="16"/>
        <v>0</v>
      </c>
      <c r="O163" s="251">
        <f t="shared" si="16"/>
        <v>0</v>
      </c>
      <c r="P163" s="231">
        <f t="shared" si="17"/>
        <v>1</v>
      </c>
    </row>
    <row r="164" spans="2:16" hidden="1" outlineLevel="1" x14ac:dyDescent="0.25">
      <c r="B164" s="232" t="s">
        <v>513</v>
      </c>
      <c r="C164" s="251">
        <v>1</v>
      </c>
      <c r="D164" s="251">
        <v>0</v>
      </c>
      <c r="E164" s="251">
        <v>0</v>
      </c>
      <c r="F164" s="231">
        <f t="shared" si="14"/>
        <v>1</v>
      </c>
      <c r="G164" s="250">
        <v>0</v>
      </c>
      <c r="H164" s="230">
        <v>0</v>
      </c>
      <c r="I164" s="230">
        <v>0</v>
      </c>
      <c r="J164" s="230">
        <v>0</v>
      </c>
      <c r="K164" s="230">
        <v>0</v>
      </c>
      <c r="L164" s="230">
        <v>0</v>
      </c>
      <c r="M164" s="251">
        <f t="shared" si="15"/>
        <v>1</v>
      </c>
      <c r="N164" s="251">
        <f t="shared" si="16"/>
        <v>0</v>
      </c>
      <c r="O164" s="251">
        <f t="shared" si="16"/>
        <v>0</v>
      </c>
      <c r="P164" s="231">
        <f t="shared" si="17"/>
        <v>1</v>
      </c>
    </row>
    <row r="165" spans="2:16" hidden="1" outlineLevel="1" x14ac:dyDescent="0.25">
      <c r="B165" s="232" t="s">
        <v>514</v>
      </c>
      <c r="C165" s="251">
        <v>1</v>
      </c>
      <c r="D165" s="251">
        <v>0</v>
      </c>
      <c r="E165" s="251">
        <v>0</v>
      </c>
      <c r="F165" s="231">
        <f t="shared" si="14"/>
        <v>1</v>
      </c>
      <c r="G165" s="250">
        <v>0</v>
      </c>
      <c r="H165" s="230">
        <v>0</v>
      </c>
      <c r="I165" s="230">
        <v>0</v>
      </c>
      <c r="J165" s="230">
        <v>0</v>
      </c>
      <c r="K165" s="230">
        <v>0</v>
      </c>
      <c r="L165" s="230">
        <v>0</v>
      </c>
      <c r="M165" s="251">
        <f t="shared" si="15"/>
        <v>1</v>
      </c>
      <c r="N165" s="251">
        <f t="shared" si="16"/>
        <v>0</v>
      </c>
      <c r="O165" s="251">
        <f t="shared" si="16"/>
        <v>0</v>
      </c>
      <c r="P165" s="231">
        <f t="shared" si="17"/>
        <v>1</v>
      </c>
    </row>
    <row r="166" spans="2:16" hidden="1" outlineLevel="1" x14ac:dyDescent="0.25">
      <c r="B166" s="232" t="s">
        <v>515</v>
      </c>
      <c r="C166" s="251">
        <v>1</v>
      </c>
      <c r="D166" s="251">
        <v>0</v>
      </c>
      <c r="E166" s="251">
        <v>0</v>
      </c>
      <c r="F166" s="231">
        <f t="shared" si="14"/>
        <v>1</v>
      </c>
      <c r="G166" s="250">
        <v>0</v>
      </c>
      <c r="H166" s="230">
        <v>0</v>
      </c>
      <c r="I166" s="230">
        <v>0</v>
      </c>
      <c r="J166" s="230">
        <v>0</v>
      </c>
      <c r="K166" s="230">
        <v>0</v>
      </c>
      <c r="L166" s="230">
        <v>0</v>
      </c>
      <c r="M166" s="251">
        <f t="shared" si="15"/>
        <v>1</v>
      </c>
      <c r="N166" s="251">
        <f t="shared" si="16"/>
        <v>0</v>
      </c>
      <c r="O166" s="251">
        <f t="shared" si="16"/>
        <v>0</v>
      </c>
      <c r="P166" s="231">
        <f t="shared" si="17"/>
        <v>1</v>
      </c>
    </row>
    <row r="167" spans="2:16" hidden="1" outlineLevel="1" x14ac:dyDescent="0.25">
      <c r="B167" s="232" t="s">
        <v>516</v>
      </c>
      <c r="C167" s="251">
        <v>1</v>
      </c>
      <c r="D167" s="251">
        <v>0</v>
      </c>
      <c r="E167" s="251">
        <v>0</v>
      </c>
      <c r="F167" s="231">
        <f t="shared" si="14"/>
        <v>1</v>
      </c>
      <c r="G167" s="250">
        <v>0</v>
      </c>
      <c r="H167" s="230">
        <v>0</v>
      </c>
      <c r="I167" s="230">
        <v>0</v>
      </c>
      <c r="J167" s="230">
        <v>0</v>
      </c>
      <c r="K167" s="230">
        <v>0</v>
      </c>
      <c r="L167" s="230">
        <v>0</v>
      </c>
      <c r="M167" s="251">
        <f t="shared" si="15"/>
        <v>1</v>
      </c>
      <c r="N167" s="251">
        <f t="shared" si="16"/>
        <v>0</v>
      </c>
      <c r="O167" s="251">
        <f t="shared" si="16"/>
        <v>0</v>
      </c>
      <c r="P167" s="231">
        <f t="shared" si="17"/>
        <v>1</v>
      </c>
    </row>
    <row r="168" spans="2:16" hidden="1" outlineLevel="1" x14ac:dyDescent="0.25">
      <c r="B168" s="232" t="s">
        <v>517</v>
      </c>
      <c r="C168" s="251">
        <v>1</v>
      </c>
      <c r="D168" s="251">
        <v>0</v>
      </c>
      <c r="E168" s="251">
        <v>0</v>
      </c>
      <c r="F168" s="231">
        <f t="shared" si="14"/>
        <v>1</v>
      </c>
      <c r="G168" s="250">
        <v>0</v>
      </c>
      <c r="H168" s="230">
        <v>0</v>
      </c>
      <c r="I168" s="230">
        <v>0</v>
      </c>
      <c r="J168" s="230">
        <v>0</v>
      </c>
      <c r="K168" s="230">
        <v>0</v>
      </c>
      <c r="L168" s="230">
        <v>0</v>
      </c>
      <c r="M168" s="251">
        <f t="shared" si="15"/>
        <v>1</v>
      </c>
      <c r="N168" s="251">
        <f t="shared" si="16"/>
        <v>0</v>
      </c>
      <c r="O168" s="251">
        <f t="shared" si="16"/>
        <v>0</v>
      </c>
      <c r="P168" s="231">
        <f t="shared" si="17"/>
        <v>1</v>
      </c>
    </row>
    <row r="169" spans="2:16" hidden="1" outlineLevel="1" x14ac:dyDescent="0.25">
      <c r="B169" s="232" t="s">
        <v>518</v>
      </c>
      <c r="C169" s="251">
        <v>1</v>
      </c>
      <c r="D169" s="251">
        <v>0</v>
      </c>
      <c r="E169" s="251">
        <v>0</v>
      </c>
      <c r="F169" s="231">
        <f t="shared" si="14"/>
        <v>1</v>
      </c>
      <c r="G169" s="250">
        <v>0</v>
      </c>
      <c r="H169" s="230">
        <v>0</v>
      </c>
      <c r="I169" s="230">
        <v>0</v>
      </c>
      <c r="J169" s="230">
        <v>0</v>
      </c>
      <c r="K169" s="230">
        <v>0</v>
      </c>
      <c r="L169" s="230">
        <v>0</v>
      </c>
      <c r="M169" s="251">
        <f t="shared" si="15"/>
        <v>1</v>
      </c>
      <c r="N169" s="251">
        <f t="shared" si="16"/>
        <v>0</v>
      </c>
      <c r="O169" s="251">
        <f t="shared" si="16"/>
        <v>0</v>
      </c>
      <c r="P169" s="231">
        <f t="shared" si="17"/>
        <v>1</v>
      </c>
    </row>
    <row r="170" spans="2:16" hidden="1" outlineLevel="1" x14ac:dyDescent="0.25">
      <c r="B170" s="232" t="s">
        <v>519</v>
      </c>
      <c r="C170" s="251">
        <v>1</v>
      </c>
      <c r="D170" s="251">
        <v>0</v>
      </c>
      <c r="E170" s="251">
        <v>0</v>
      </c>
      <c r="F170" s="231">
        <f t="shared" si="14"/>
        <v>1</v>
      </c>
      <c r="G170" s="250">
        <v>0</v>
      </c>
      <c r="H170" s="230">
        <v>0</v>
      </c>
      <c r="I170" s="230">
        <v>0</v>
      </c>
      <c r="J170" s="230">
        <v>0</v>
      </c>
      <c r="K170" s="230">
        <v>0</v>
      </c>
      <c r="L170" s="230">
        <v>0</v>
      </c>
      <c r="M170" s="251">
        <f t="shared" si="15"/>
        <v>1</v>
      </c>
      <c r="N170" s="251">
        <f t="shared" si="16"/>
        <v>0</v>
      </c>
      <c r="O170" s="251">
        <f t="shared" si="16"/>
        <v>0</v>
      </c>
      <c r="P170" s="231">
        <f t="shared" si="17"/>
        <v>1</v>
      </c>
    </row>
    <row r="171" spans="2:16" hidden="1" outlineLevel="1" x14ac:dyDescent="0.25">
      <c r="B171" s="232" t="s">
        <v>520</v>
      </c>
      <c r="C171" s="251">
        <v>1</v>
      </c>
      <c r="D171" s="251">
        <v>0</v>
      </c>
      <c r="E171" s="251">
        <v>0</v>
      </c>
      <c r="F171" s="231">
        <f t="shared" si="14"/>
        <v>1</v>
      </c>
      <c r="G171" s="250">
        <v>0</v>
      </c>
      <c r="H171" s="230">
        <v>0</v>
      </c>
      <c r="I171" s="230">
        <v>0</v>
      </c>
      <c r="J171" s="230">
        <v>0</v>
      </c>
      <c r="K171" s="230">
        <v>0</v>
      </c>
      <c r="L171" s="230">
        <v>0</v>
      </c>
      <c r="M171" s="251">
        <f t="shared" si="15"/>
        <v>1</v>
      </c>
      <c r="N171" s="251">
        <f t="shared" si="16"/>
        <v>0</v>
      </c>
      <c r="O171" s="251">
        <f t="shared" si="16"/>
        <v>0</v>
      </c>
      <c r="P171" s="231">
        <f t="shared" si="17"/>
        <v>1</v>
      </c>
    </row>
    <row r="172" spans="2:16" hidden="1" outlineLevel="1" x14ac:dyDescent="0.25">
      <c r="B172" s="232" t="s">
        <v>521</v>
      </c>
      <c r="C172" s="251">
        <v>1</v>
      </c>
      <c r="D172" s="251">
        <v>0</v>
      </c>
      <c r="E172" s="251">
        <v>0</v>
      </c>
      <c r="F172" s="231">
        <f t="shared" si="14"/>
        <v>1</v>
      </c>
      <c r="G172" s="250">
        <v>0</v>
      </c>
      <c r="H172" s="230">
        <v>0</v>
      </c>
      <c r="I172" s="230">
        <v>0</v>
      </c>
      <c r="J172" s="230">
        <v>0</v>
      </c>
      <c r="K172" s="230">
        <v>0</v>
      </c>
      <c r="L172" s="230">
        <v>0</v>
      </c>
      <c r="M172" s="251">
        <f t="shared" si="15"/>
        <v>1</v>
      </c>
      <c r="N172" s="251">
        <f t="shared" si="16"/>
        <v>0</v>
      </c>
      <c r="O172" s="251">
        <f t="shared" si="16"/>
        <v>0</v>
      </c>
      <c r="P172" s="231">
        <f t="shared" si="17"/>
        <v>1</v>
      </c>
    </row>
    <row r="173" spans="2:16" hidden="1" outlineLevel="1" x14ac:dyDescent="0.25">
      <c r="B173" s="232" t="s">
        <v>522</v>
      </c>
      <c r="C173" s="251">
        <v>1</v>
      </c>
      <c r="D173" s="251">
        <v>0</v>
      </c>
      <c r="E173" s="251">
        <v>0</v>
      </c>
      <c r="F173" s="231">
        <f t="shared" si="14"/>
        <v>1</v>
      </c>
      <c r="G173" s="250">
        <v>0</v>
      </c>
      <c r="H173" s="230">
        <v>0</v>
      </c>
      <c r="I173" s="230">
        <v>0</v>
      </c>
      <c r="J173" s="230">
        <v>0</v>
      </c>
      <c r="K173" s="230">
        <v>0</v>
      </c>
      <c r="L173" s="230">
        <v>0</v>
      </c>
      <c r="M173" s="251">
        <f t="shared" si="15"/>
        <v>1</v>
      </c>
      <c r="N173" s="251">
        <f t="shared" si="16"/>
        <v>0</v>
      </c>
      <c r="O173" s="251">
        <f t="shared" si="16"/>
        <v>0</v>
      </c>
      <c r="P173" s="231">
        <f t="shared" si="17"/>
        <v>1</v>
      </c>
    </row>
    <row r="174" spans="2:16" hidden="1" outlineLevel="1" x14ac:dyDescent="0.25">
      <c r="B174" s="232" t="s">
        <v>523</v>
      </c>
      <c r="C174" s="251">
        <v>1</v>
      </c>
      <c r="D174" s="251">
        <v>0</v>
      </c>
      <c r="E174" s="251">
        <v>0</v>
      </c>
      <c r="F174" s="231">
        <f t="shared" si="14"/>
        <v>1</v>
      </c>
      <c r="G174" s="250">
        <v>0</v>
      </c>
      <c r="H174" s="230">
        <v>0</v>
      </c>
      <c r="I174" s="230">
        <v>0</v>
      </c>
      <c r="J174" s="230">
        <v>0</v>
      </c>
      <c r="K174" s="230">
        <v>0</v>
      </c>
      <c r="L174" s="230">
        <v>0</v>
      </c>
      <c r="M174" s="251">
        <f t="shared" si="15"/>
        <v>1</v>
      </c>
      <c r="N174" s="251">
        <f t="shared" si="16"/>
        <v>0</v>
      </c>
      <c r="O174" s="251">
        <f t="shared" si="16"/>
        <v>0</v>
      </c>
      <c r="P174" s="231">
        <f t="shared" si="17"/>
        <v>1</v>
      </c>
    </row>
    <row r="175" spans="2:16" hidden="1" outlineLevel="1" x14ac:dyDescent="0.25">
      <c r="B175" s="232" t="s">
        <v>524</v>
      </c>
      <c r="C175" s="251">
        <v>1</v>
      </c>
      <c r="D175" s="251">
        <v>0</v>
      </c>
      <c r="E175" s="251">
        <v>0</v>
      </c>
      <c r="F175" s="231">
        <f t="shared" si="14"/>
        <v>1</v>
      </c>
      <c r="G175" s="250">
        <v>0</v>
      </c>
      <c r="H175" s="230">
        <v>0</v>
      </c>
      <c r="I175" s="230">
        <v>0</v>
      </c>
      <c r="J175" s="230">
        <v>0</v>
      </c>
      <c r="K175" s="230">
        <v>0</v>
      </c>
      <c r="L175" s="230">
        <v>0</v>
      </c>
      <c r="M175" s="251">
        <f t="shared" si="15"/>
        <v>1</v>
      </c>
      <c r="N175" s="251">
        <f t="shared" si="16"/>
        <v>0</v>
      </c>
      <c r="O175" s="251">
        <f t="shared" si="16"/>
        <v>0</v>
      </c>
      <c r="P175" s="231">
        <f t="shared" si="17"/>
        <v>1</v>
      </c>
    </row>
    <row r="176" spans="2:16" hidden="1" outlineLevel="1" x14ac:dyDescent="0.25">
      <c r="B176" s="232" t="s">
        <v>525</v>
      </c>
      <c r="C176" s="251">
        <v>1</v>
      </c>
      <c r="D176" s="251">
        <v>0</v>
      </c>
      <c r="E176" s="251">
        <v>0</v>
      </c>
      <c r="F176" s="231">
        <f t="shared" si="14"/>
        <v>1</v>
      </c>
      <c r="G176" s="250">
        <v>0</v>
      </c>
      <c r="H176" s="230">
        <v>0</v>
      </c>
      <c r="I176" s="230">
        <v>0</v>
      </c>
      <c r="J176" s="230">
        <v>0</v>
      </c>
      <c r="K176" s="230">
        <v>0</v>
      </c>
      <c r="L176" s="230">
        <v>0</v>
      </c>
      <c r="M176" s="251">
        <f t="shared" si="15"/>
        <v>1</v>
      </c>
      <c r="N176" s="251">
        <f t="shared" si="16"/>
        <v>0</v>
      </c>
      <c r="O176" s="251">
        <f t="shared" si="16"/>
        <v>0</v>
      </c>
      <c r="P176" s="231">
        <f t="shared" si="17"/>
        <v>1</v>
      </c>
    </row>
    <row r="177" spans="2:16" hidden="1" outlineLevel="1" x14ac:dyDescent="0.25">
      <c r="B177" s="232" t="s">
        <v>526</v>
      </c>
      <c r="C177" s="251">
        <v>1</v>
      </c>
      <c r="D177" s="251">
        <v>0</v>
      </c>
      <c r="E177" s="251">
        <v>0</v>
      </c>
      <c r="F177" s="231">
        <f t="shared" si="14"/>
        <v>1</v>
      </c>
      <c r="G177" s="250">
        <v>0</v>
      </c>
      <c r="H177" s="230">
        <v>0</v>
      </c>
      <c r="I177" s="230">
        <v>0</v>
      </c>
      <c r="J177" s="230">
        <v>0</v>
      </c>
      <c r="K177" s="230">
        <v>0</v>
      </c>
      <c r="L177" s="230">
        <v>0</v>
      </c>
      <c r="M177" s="251">
        <f t="shared" si="15"/>
        <v>1</v>
      </c>
      <c r="N177" s="251">
        <f t="shared" si="16"/>
        <v>0</v>
      </c>
      <c r="O177" s="251">
        <f t="shared" si="16"/>
        <v>0</v>
      </c>
      <c r="P177" s="231">
        <f t="shared" si="17"/>
        <v>1</v>
      </c>
    </row>
    <row r="178" spans="2:16" hidden="1" outlineLevel="1" x14ac:dyDescent="0.25">
      <c r="B178" s="232" t="s">
        <v>527</v>
      </c>
      <c r="C178" s="251">
        <v>1</v>
      </c>
      <c r="D178" s="251">
        <v>0</v>
      </c>
      <c r="E178" s="251">
        <v>0</v>
      </c>
      <c r="F178" s="231">
        <f t="shared" si="14"/>
        <v>1</v>
      </c>
      <c r="G178" s="250">
        <v>0</v>
      </c>
      <c r="H178" s="230">
        <v>0</v>
      </c>
      <c r="I178" s="230">
        <v>0</v>
      </c>
      <c r="J178" s="230">
        <v>0</v>
      </c>
      <c r="K178" s="230">
        <v>0</v>
      </c>
      <c r="L178" s="230">
        <v>0</v>
      </c>
      <c r="M178" s="251">
        <f t="shared" si="15"/>
        <v>1</v>
      </c>
      <c r="N178" s="251">
        <f t="shared" si="16"/>
        <v>0</v>
      </c>
      <c r="O178" s="251">
        <f t="shared" si="16"/>
        <v>0</v>
      </c>
      <c r="P178" s="231">
        <f t="shared" si="17"/>
        <v>1</v>
      </c>
    </row>
    <row r="179" spans="2:16" hidden="1" outlineLevel="1" x14ac:dyDescent="0.25">
      <c r="B179" s="232" t="s">
        <v>528</v>
      </c>
      <c r="C179" s="251">
        <v>1</v>
      </c>
      <c r="D179" s="251">
        <v>0</v>
      </c>
      <c r="E179" s="251">
        <v>0</v>
      </c>
      <c r="F179" s="231">
        <f t="shared" si="14"/>
        <v>1</v>
      </c>
      <c r="G179" s="250">
        <v>0</v>
      </c>
      <c r="H179" s="230">
        <v>0</v>
      </c>
      <c r="I179" s="230">
        <v>0</v>
      </c>
      <c r="J179" s="230">
        <v>0</v>
      </c>
      <c r="K179" s="230">
        <v>0</v>
      </c>
      <c r="L179" s="230">
        <v>0</v>
      </c>
      <c r="M179" s="251">
        <f t="shared" si="15"/>
        <v>1</v>
      </c>
      <c r="N179" s="251">
        <f t="shared" si="16"/>
        <v>0</v>
      </c>
      <c r="O179" s="251">
        <f t="shared" si="16"/>
        <v>0</v>
      </c>
      <c r="P179" s="231">
        <f t="shared" si="17"/>
        <v>1</v>
      </c>
    </row>
    <row r="180" spans="2:16" collapsed="1" x14ac:dyDescent="0.25">
      <c r="B180" s="228" t="s">
        <v>344</v>
      </c>
      <c r="C180" s="249">
        <f>SUM(C181:C206)</f>
        <v>26</v>
      </c>
      <c r="D180" s="249">
        <f>SUM(D181:D206)</f>
        <v>0</v>
      </c>
      <c r="E180" s="249">
        <f>SUM(E181:E206)</f>
        <v>0</v>
      </c>
      <c r="F180" s="229">
        <f t="shared" si="14"/>
        <v>26</v>
      </c>
      <c r="G180" s="250">
        <f t="shared" ref="G180:L180" si="20">SUM(G181:G206)</f>
        <v>0</v>
      </c>
      <c r="H180" s="230">
        <f t="shared" si="20"/>
        <v>0</v>
      </c>
      <c r="I180" s="230">
        <f t="shared" si="20"/>
        <v>0</v>
      </c>
      <c r="J180" s="230">
        <f t="shared" si="20"/>
        <v>0</v>
      </c>
      <c r="K180" s="230">
        <f t="shared" si="20"/>
        <v>0</v>
      </c>
      <c r="L180" s="230">
        <f t="shared" si="20"/>
        <v>0</v>
      </c>
      <c r="M180" s="249">
        <f t="shared" si="15"/>
        <v>26</v>
      </c>
      <c r="N180" s="249">
        <f t="shared" si="16"/>
        <v>0</v>
      </c>
      <c r="O180" s="249">
        <f t="shared" si="16"/>
        <v>0</v>
      </c>
      <c r="P180" s="229">
        <f t="shared" si="17"/>
        <v>26</v>
      </c>
    </row>
    <row r="181" spans="2:16" hidden="1" outlineLevel="1" x14ac:dyDescent="0.25">
      <c r="B181" s="232" t="s">
        <v>529</v>
      </c>
      <c r="C181" s="251">
        <v>1</v>
      </c>
      <c r="D181" s="251">
        <v>0</v>
      </c>
      <c r="E181" s="251">
        <v>0</v>
      </c>
      <c r="F181" s="231">
        <f t="shared" si="14"/>
        <v>1</v>
      </c>
      <c r="G181" s="250">
        <v>0</v>
      </c>
      <c r="H181" s="230">
        <v>0</v>
      </c>
      <c r="I181" s="230">
        <v>0</v>
      </c>
      <c r="J181" s="230">
        <v>0</v>
      </c>
      <c r="K181" s="230">
        <v>0</v>
      </c>
      <c r="L181" s="230">
        <v>0</v>
      </c>
      <c r="M181" s="251">
        <f t="shared" si="15"/>
        <v>1</v>
      </c>
      <c r="N181" s="251">
        <f t="shared" si="16"/>
        <v>0</v>
      </c>
      <c r="O181" s="251">
        <f t="shared" si="16"/>
        <v>0</v>
      </c>
      <c r="P181" s="231">
        <f t="shared" si="17"/>
        <v>1</v>
      </c>
    </row>
    <row r="182" spans="2:16" hidden="1" outlineLevel="1" x14ac:dyDescent="0.25">
      <c r="B182" s="232" t="s">
        <v>530</v>
      </c>
      <c r="C182" s="251">
        <v>1</v>
      </c>
      <c r="D182" s="251">
        <v>0</v>
      </c>
      <c r="E182" s="251">
        <v>0</v>
      </c>
      <c r="F182" s="231">
        <f t="shared" si="14"/>
        <v>1</v>
      </c>
      <c r="G182" s="250">
        <v>0</v>
      </c>
      <c r="H182" s="230">
        <v>0</v>
      </c>
      <c r="I182" s="230">
        <v>0</v>
      </c>
      <c r="J182" s="230">
        <v>0</v>
      </c>
      <c r="K182" s="230">
        <v>0</v>
      </c>
      <c r="L182" s="230">
        <v>0</v>
      </c>
      <c r="M182" s="251">
        <f t="shared" si="15"/>
        <v>1</v>
      </c>
      <c r="N182" s="251">
        <f t="shared" si="16"/>
        <v>0</v>
      </c>
      <c r="O182" s="251">
        <f t="shared" si="16"/>
        <v>0</v>
      </c>
      <c r="P182" s="231">
        <f t="shared" si="17"/>
        <v>1</v>
      </c>
    </row>
    <row r="183" spans="2:16" hidden="1" outlineLevel="1" x14ac:dyDescent="0.25">
      <c r="B183" s="232" t="s">
        <v>7</v>
      </c>
      <c r="C183" s="251">
        <v>1</v>
      </c>
      <c r="D183" s="251">
        <v>0</v>
      </c>
      <c r="E183" s="251">
        <v>0</v>
      </c>
      <c r="F183" s="231">
        <f t="shared" si="14"/>
        <v>1</v>
      </c>
      <c r="G183" s="250">
        <v>0</v>
      </c>
      <c r="H183" s="230">
        <v>0</v>
      </c>
      <c r="I183" s="230">
        <v>0</v>
      </c>
      <c r="J183" s="230">
        <v>0</v>
      </c>
      <c r="K183" s="230">
        <v>0</v>
      </c>
      <c r="L183" s="230">
        <v>0</v>
      </c>
      <c r="M183" s="251">
        <f t="shared" si="15"/>
        <v>1</v>
      </c>
      <c r="N183" s="251">
        <f t="shared" si="16"/>
        <v>0</v>
      </c>
      <c r="O183" s="251">
        <f t="shared" si="16"/>
        <v>0</v>
      </c>
      <c r="P183" s="231">
        <f t="shared" si="17"/>
        <v>1</v>
      </c>
    </row>
    <row r="184" spans="2:16" hidden="1" outlineLevel="1" x14ac:dyDescent="0.25">
      <c r="B184" s="232" t="s">
        <v>531</v>
      </c>
      <c r="C184" s="251">
        <v>1</v>
      </c>
      <c r="D184" s="251">
        <v>0</v>
      </c>
      <c r="E184" s="251">
        <v>0</v>
      </c>
      <c r="F184" s="231">
        <f t="shared" si="14"/>
        <v>1</v>
      </c>
      <c r="G184" s="250">
        <v>0</v>
      </c>
      <c r="H184" s="230">
        <v>0</v>
      </c>
      <c r="I184" s="230">
        <v>0</v>
      </c>
      <c r="J184" s="230">
        <v>0</v>
      </c>
      <c r="K184" s="230">
        <v>0</v>
      </c>
      <c r="L184" s="230">
        <v>0</v>
      </c>
      <c r="M184" s="251">
        <f t="shared" si="15"/>
        <v>1</v>
      </c>
      <c r="N184" s="251">
        <f t="shared" si="16"/>
        <v>0</v>
      </c>
      <c r="O184" s="251">
        <f t="shared" si="16"/>
        <v>0</v>
      </c>
      <c r="P184" s="231">
        <f t="shared" si="17"/>
        <v>1</v>
      </c>
    </row>
    <row r="185" spans="2:16" hidden="1" outlineLevel="1" x14ac:dyDescent="0.25">
      <c r="B185" s="232" t="s">
        <v>532</v>
      </c>
      <c r="C185" s="251">
        <v>1</v>
      </c>
      <c r="D185" s="251">
        <v>0</v>
      </c>
      <c r="E185" s="251">
        <v>0</v>
      </c>
      <c r="F185" s="231">
        <f t="shared" si="14"/>
        <v>1</v>
      </c>
      <c r="G185" s="250">
        <v>0</v>
      </c>
      <c r="H185" s="230">
        <v>0</v>
      </c>
      <c r="I185" s="230">
        <v>0</v>
      </c>
      <c r="J185" s="230">
        <v>0</v>
      </c>
      <c r="K185" s="230">
        <v>0</v>
      </c>
      <c r="L185" s="230">
        <v>0</v>
      </c>
      <c r="M185" s="251">
        <f t="shared" si="15"/>
        <v>1</v>
      </c>
      <c r="N185" s="251">
        <f t="shared" si="16"/>
        <v>0</v>
      </c>
      <c r="O185" s="251">
        <f t="shared" si="16"/>
        <v>0</v>
      </c>
      <c r="P185" s="231">
        <f t="shared" si="17"/>
        <v>1</v>
      </c>
    </row>
    <row r="186" spans="2:16" hidden="1" outlineLevel="1" x14ac:dyDescent="0.25">
      <c r="B186" s="232" t="s">
        <v>533</v>
      </c>
      <c r="C186" s="251">
        <v>1</v>
      </c>
      <c r="D186" s="251">
        <v>0</v>
      </c>
      <c r="E186" s="251">
        <v>0</v>
      </c>
      <c r="F186" s="231">
        <f t="shared" si="14"/>
        <v>1</v>
      </c>
      <c r="G186" s="250">
        <v>0</v>
      </c>
      <c r="H186" s="230">
        <v>0</v>
      </c>
      <c r="I186" s="230">
        <v>0</v>
      </c>
      <c r="J186" s="230">
        <v>0</v>
      </c>
      <c r="K186" s="230">
        <v>0</v>
      </c>
      <c r="L186" s="230">
        <v>0</v>
      </c>
      <c r="M186" s="251">
        <f t="shared" si="15"/>
        <v>1</v>
      </c>
      <c r="N186" s="251">
        <f t="shared" si="16"/>
        <v>0</v>
      </c>
      <c r="O186" s="251">
        <f t="shared" si="16"/>
        <v>0</v>
      </c>
      <c r="P186" s="231">
        <f t="shared" si="17"/>
        <v>1</v>
      </c>
    </row>
    <row r="187" spans="2:16" hidden="1" outlineLevel="1" x14ac:dyDescent="0.25">
      <c r="B187" s="232" t="s">
        <v>534</v>
      </c>
      <c r="C187" s="251">
        <v>1</v>
      </c>
      <c r="D187" s="251">
        <v>0</v>
      </c>
      <c r="E187" s="251">
        <v>0</v>
      </c>
      <c r="F187" s="231">
        <f t="shared" si="14"/>
        <v>1</v>
      </c>
      <c r="G187" s="250">
        <v>0</v>
      </c>
      <c r="H187" s="230">
        <v>0</v>
      </c>
      <c r="I187" s="230">
        <v>0</v>
      </c>
      <c r="J187" s="230">
        <v>0</v>
      </c>
      <c r="K187" s="230">
        <v>0</v>
      </c>
      <c r="L187" s="230">
        <v>0</v>
      </c>
      <c r="M187" s="251">
        <f t="shared" si="15"/>
        <v>1</v>
      </c>
      <c r="N187" s="251">
        <f t="shared" si="16"/>
        <v>0</v>
      </c>
      <c r="O187" s="251">
        <f t="shared" si="16"/>
        <v>0</v>
      </c>
      <c r="P187" s="231">
        <f t="shared" si="17"/>
        <v>1</v>
      </c>
    </row>
    <row r="188" spans="2:16" hidden="1" outlineLevel="1" x14ac:dyDescent="0.25">
      <c r="B188" s="232" t="s">
        <v>535</v>
      </c>
      <c r="C188" s="251">
        <v>1</v>
      </c>
      <c r="D188" s="251">
        <v>0</v>
      </c>
      <c r="E188" s="251">
        <v>0</v>
      </c>
      <c r="F188" s="231">
        <f t="shared" si="14"/>
        <v>1</v>
      </c>
      <c r="G188" s="250">
        <v>0</v>
      </c>
      <c r="H188" s="230">
        <v>0</v>
      </c>
      <c r="I188" s="230">
        <v>0</v>
      </c>
      <c r="J188" s="230">
        <v>0</v>
      </c>
      <c r="K188" s="230">
        <v>0</v>
      </c>
      <c r="L188" s="230">
        <v>0</v>
      </c>
      <c r="M188" s="251">
        <f t="shared" si="15"/>
        <v>1</v>
      </c>
      <c r="N188" s="251">
        <f t="shared" si="16"/>
        <v>0</v>
      </c>
      <c r="O188" s="251">
        <f t="shared" si="16"/>
        <v>0</v>
      </c>
      <c r="P188" s="231">
        <f t="shared" si="17"/>
        <v>1</v>
      </c>
    </row>
    <row r="189" spans="2:16" hidden="1" outlineLevel="1" x14ac:dyDescent="0.25">
      <c r="B189" s="232" t="s">
        <v>536</v>
      </c>
      <c r="C189" s="251">
        <v>1</v>
      </c>
      <c r="D189" s="251">
        <v>0</v>
      </c>
      <c r="E189" s="251">
        <v>0</v>
      </c>
      <c r="F189" s="231">
        <f t="shared" si="14"/>
        <v>1</v>
      </c>
      <c r="G189" s="250">
        <v>0</v>
      </c>
      <c r="H189" s="230">
        <v>0</v>
      </c>
      <c r="I189" s="230">
        <v>0</v>
      </c>
      <c r="J189" s="230">
        <v>0</v>
      </c>
      <c r="K189" s="230">
        <v>0</v>
      </c>
      <c r="L189" s="230">
        <v>0</v>
      </c>
      <c r="M189" s="251">
        <f t="shared" si="15"/>
        <v>1</v>
      </c>
      <c r="N189" s="251">
        <f t="shared" si="16"/>
        <v>0</v>
      </c>
      <c r="O189" s="251">
        <f t="shared" si="16"/>
        <v>0</v>
      </c>
      <c r="P189" s="231">
        <f t="shared" si="17"/>
        <v>1</v>
      </c>
    </row>
    <row r="190" spans="2:16" hidden="1" outlineLevel="1" x14ac:dyDescent="0.25">
      <c r="B190" s="232" t="s">
        <v>537</v>
      </c>
      <c r="C190" s="251">
        <v>1</v>
      </c>
      <c r="D190" s="251">
        <v>0</v>
      </c>
      <c r="E190" s="251">
        <v>0</v>
      </c>
      <c r="F190" s="231">
        <f t="shared" si="14"/>
        <v>1</v>
      </c>
      <c r="G190" s="250">
        <v>0</v>
      </c>
      <c r="H190" s="230">
        <v>0</v>
      </c>
      <c r="I190" s="230">
        <v>0</v>
      </c>
      <c r="J190" s="230">
        <v>0</v>
      </c>
      <c r="K190" s="230">
        <v>0</v>
      </c>
      <c r="L190" s="230">
        <v>0</v>
      </c>
      <c r="M190" s="251">
        <f t="shared" si="15"/>
        <v>1</v>
      </c>
      <c r="N190" s="251">
        <f t="shared" si="16"/>
        <v>0</v>
      </c>
      <c r="O190" s="251">
        <f t="shared" si="16"/>
        <v>0</v>
      </c>
      <c r="P190" s="231">
        <f t="shared" si="17"/>
        <v>1</v>
      </c>
    </row>
    <row r="191" spans="2:16" hidden="1" outlineLevel="1" x14ac:dyDescent="0.25">
      <c r="B191" s="232" t="s">
        <v>538</v>
      </c>
      <c r="C191" s="251">
        <v>1</v>
      </c>
      <c r="D191" s="251">
        <v>0</v>
      </c>
      <c r="E191" s="251">
        <v>0</v>
      </c>
      <c r="F191" s="231">
        <f t="shared" si="14"/>
        <v>1</v>
      </c>
      <c r="G191" s="250">
        <v>0</v>
      </c>
      <c r="H191" s="230">
        <v>0</v>
      </c>
      <c r="I191" s="230">
        <v>0</v>
      </c>
      <c r="J191" s="230">
        <v>0</v>
      </c>
      <c r="K191" s="230">
        <v>0</v>
      </c>
      <c r="L191" s="230">
        <v>0</v>
      </c>
      <c r="M191" s="251">
        <f t="shared" si="15"/>
        <v>1</v>
      </c>
      <c r="N191" s="251">
        <f t="shared" si="16"/>
        <v>0</v>
      </c>
      <c r="O191" s="251">
        <f t="shared" si="16"/>
        <v>0</v>
      </c>
      <c r="P191" s="231">
        <f t="shared" si="17"/>
        <v>1</v>
      </c>
    </row>
    <row r="192" spans="2:16" hidden="1" outlineLevel="1" x14ac:dyDescent="0.25">
      <c r="B192" s="232" t="s">
        <v>539</v>
      </c>
      <c r="C192" s="251">
        <v>1</v>
      </c>
      <c r="D192" s="251">
        <v>0</v>
      </c>
      <c r="E192" s="251">
        <v>0</v>
      </c>
      <c r="F192" s="231">
        <f t="shared" si="14"/>
        <v>1</v>
      </c>
      <c r="G192" s="250">
        <v>0</v>
      </c>
      <c r="H192" s="230">
        <v>0</v>
      </c>
      <c r="I192" s="230">
        <v>0</v>
      </c>
      <c r="J192" s="230">
        <v>0</v>
      </c>
      <c r="K192" s="230">
        <v>0</v>
      </c>
      <c r="L192" s="230">
        <v>0</v>
      </c>
      <c r="M192" s="251">
        <f t="shared" si="15"/>
        <v>1</v>
      </c>
      <c r="N192" s="251">
        <f t="shared" si="16"/>
        <v>0</v>
      </c>
      <c r="O192" s="251">
        <f t="shared" si="16"/>
        <v>0</v>
      </c>
      <c r="P192" s="231">
        <f t="shared" si="17"/>
        <v>1</v>
      </c>
    </row>
    <row r="193" spans="2:16" hidden="1" outlineLevel="1" x14ac:dyDescent="0.25">
      <c r="B193" s="232" t="s">
        <v>540</v>
      </c>
      <c r="C193" s="251">
        <v>1</v>
      </c>
      <c r="D193" s="251">
        <v>0</v>
      </c>
      <c r="E193" s="251">
        <v>0</v>
      </c>
      <c r="F193" s="231">
        <f t="shared" si="14"/>
        <v>1</v>
      </c>
      <c r="G193" s="250">
        <v>0</v>
      </c>
      <c r="H193" s="230">
        <v>0</v>
      </c>
      <c r="I193" s="230">
        <v>0</v>
      </c>
      <c r="J193" s="230">
        <v>0</v>
      </c>
      <c r="K193" s="230">
        <v>0</v>
      </c>
      <c r="L193" s="230">
        <v>0</v>
      </c>
      <c r="M193" s="251">
        <f t="shared" si="15"/>
        <v>1</v>
      </c>
      <c r="N193" s="251">
        <f t="shared" si="16"/>
        <v>0</v>
      </c>
      <c r="O193" s="251">
        <f t="shared" si="16"/>
        <v>0</v>
      </c>
      <c r="P193" s="231">
        <f t="shared" si="17"/>
        <v>1</v>
      </c>
    </row>
    <row r="194" spans="2:16" hidden="1" outlineLevel="1" x14ac:dyDescent="0.25">
      <c r="B194" s="232" t="s">
        <v>541</v>
      </c>
      <c r="C194" s="251">
        <v>1</v>
      </c>
      <c r="D194" s="251">
        <v>0</v>
      </c>
      <c r="E194" s="251">
        <v>0</v>
      </c>
      <c r="F194" s="231">
        <f t="shared" si="14"/>
        <v>1</v>
      </c>
      <c r="G194" s="250">
        <v>0</v>
      </c>
      <c r="H194" s="230">
        <v>0</v>
      </c>
      <c r="I194" s="230">
        <v>0</v>
      </c>
      <c r="J194" s="230">
        <v>0</v>
      </c>
      <c r="K194" s="230">
        <v>0</v>
      </c>
      <c r="L194" s="230">
        <v>0</v>
      </c>
      <c r="M194" s="251">
        <f t="shared" si="15"/>
        <v>1</v>
      </c>
      <c r="N194" s="251">
        <f t="shared" si="16"/>
        <v>0</v>
      </c>
      <c r="O194" s="251">
        <f t="shared" si="16"/>
        <v>0</v>
      </c>
      <c r="P194" s="231">
        <f t="shared" si="17"/>
        <v>1</v>
      </c>
    </row>
    <row r="195" spans="2:16" hidden="1" outlineLevel="1" x14ac:dyDescent="0.25">
      <c r="B195" s="232" t="s">
        <v>542</v>
      </c>
      <c r="C195" s="251">
        <v>1</v>
      </c>
      <c r="D195" s="251">
        <v>0</v>
      </c>
      <c r="E195" s="251">
        <v>0</v>
      </c>
      <c r="F195" s="231">
        <f t="shared" si="14"/>
        <v>1</v>
      </c>
      <c r="G195" s="250">
        <v>0</v>
      </c>
      <c r="H195" s="230">
        <v>0</v>
      </c>
      <c r="I195" s="230">
        <v>0</v>
      </c>
      <c r="J195" s="230">
        <v>0</v>
      </c>
      <c r="K195" s="230">
        <v>0</v>
      </c>
      <c r="L195" s="230">
        <v>0</v>
      </c>
      <c r="M195" s="251">
        <f t="shared" si="15"/>
        <v>1</v>
      </c>
      <c r="N195" s="251">
        <f t="shared" si="16"/>
        <v>0</v>
      </c>
      <c r="O195" s="251">
        <f t="shared" si="16"/>
        <v>0</v>
      </c>
      <c r="P195" s="231">
        <f t="shared" si="17"/>
        <v>1</v>
      </c>
    </row>
    <row r="196" spans="2:16" hidden="1" outlineLevel="1" x14ac:dyDescent="0.25">
      <c r="B196" s="232" t="s">
        <v>543</v>
      </c>
      <c r="C196" s="251">
        <v>1</v>
      </c>
      <c r="D196" s="251">
        <v>0</v>
      </c>
      <c r="E196" s="251">
        <v>0</v>
      </c>
      <c r="F196" s="231">
        <f t="shared" si="14"/>
        <v>1</v>
      </c>
      <c r="G196" s="250">
        <v>0</v>
      </c>
      <c r="H196" s="230">
        <v>0</v>
      </c>
      <c r="I196" s="230">
        <v>0</v>
      </c>
      <c r="J196" s="230">
        <v>0</v>
      </c>
      <c r="K196" s="230">
        <v>0</v>
      </c>
      <c r="L196" s="230">
        <v>0</v>
      </c>
      <c r="M196" s="251">
        <f t="shared" si="15"/>
        <v>1</v>
      </c>
      <c r="N196" s="251">
        <f t="shared" si="16"/>
        <v>0</v>
      </c>
      <c r="O196" s="251">
        <f t="shared" si="16"/>
        <v>0</v>
      </c>
      <c r="P196" s="231">
        <f t="shared" si="17"/>
        <v>1</v>
      </c>
    </row>
    <row r="197" spans="2:16" hidden="1" outlineLevel="1" x14ac:dyDescent="0.25">
      <c r="B197" s="232" t="s">
        <v>544</v>
      </c>
      <c r="C197" s="251">
        <v>1</v>
      </c>
      <c r="D197" s="251">
        <v>0</v>
      </c>
      <c r="E197" s="251">
        <v>0</v>
      </c>
      <c r="F197" s="231">
        <f t="shared" si="14"/>
        <v>1</v>
      </c>
      <c r="G197" s="250">
        <v>0</v>
      </c>
      <c r="H197" s="230">
        <v>0</v>
      </c>
      <c r="I197" s="230">
        <v>0</v>
      </c>
      <c r="J197" s="230">
        <v>0</v>
      </c>
      <c r="K197" s="230">
        <v>0</v>
      </c>
      <c r="L197" s="230">
        <v>0</v>
      </c>
      <c r="M197" s="251">
        <f t="shared" si="15"/>
        <v>1</v>
      </c>
      <c r="N197" s="251">
        <f t="shared" si="16"/>
        <v>0</v>
      </c>
      <c r="O197" s="251">
        <f t="shared" si="16"/>
        <v>0</v>
      </c>
      <c r="P197" s="231">
        <f t="shared" si="17"/>
        <v>1</v>
      </c>
    </row>
    <row r="198" spans="2:16" hidden="1" outlineLevel="1" x14ac:dyDescent="0.25">
      <c r="B198" s="232" t="s">
        <v>545</v>
      </c>
      <c r="C198" s="251">
        <v>1</v>
      </c>
      <c r="D198" s="251">
        <v>0</v>
      </c>
      <c r="E198" s="251">
        <v>0</v>
      </c>
      <c r="F198" s="231">
        <f t="shared" si="14"/>
        <v>1</v>
      </c>
      <c r="G198" s="250">
        <v>0</v>
      </c>
      <c r="H198" s="230">
        <v>0</v>
      </c>
      <c r="I198" s="230">
        <v>0</v>
      </c>
      <c r="J198" s="230">
        <v>0</v>
      </c>
      <c r="K198" s="230">
        <v>0</v>
      </c>
      <c r="L198" s="230">
        <v>0</v>
      </c>
      <c r="M198" s="251">
        <f t="shared" si="15"/>
        <v>1</v>
      </c>
      <c r="N198" s="251">
        <f t="shared" si="16"/>
        <v>0</v>
      </c>
      <c r="O198" s="251">
        <f t="shared" si="16"/>
        <v>0</v>
      </c>
      <c r="P198" s="231">
        <f t="shared" si="17"/>
        <v>1</v>
      </c>
    </row>
    <row r="199" spans="2:16" hidden="1" outlineLevel="1" x14ac:dyDescent="0.25">
      <c r="B199" s="232" t="s">
        <v>546</v>
      </c>
      <c r="C199" s="251">
        <v>1</v>
      </c>
      <c r="D199" s="251">
        <v>0</v>
      </c>
      <c r="E199" s="251">
        <v>0</v>
      </c>
      <c r="F199" s="231">
        <f t="shared" ref="F199:F262" si="21">SUM(C199:E199)</f>
        <v>1</v>
      </c>
      <c r="G199" s="250">
        <v>0</v>
      </c>
      <c r="H199" s="230">
        <v>0</v>
      </c>
      <c r="I199" s="230">
        <v>0</v>
      </c>
      <c r="J199" s="230">
        <v>0</v>
      </c>
      <c r="K199" s="230">
        <v>0</v>
      </c>
      <c r="L199" s="230">
        <v>0</v>
      </c>
      <c r="M199" s="251">
        <f t="shared" si="15"/>
        <v>1</v>
      </c>
      <c r="N199" s="251">
        <f t="shared" si="16"/>
        <v>0</v>
      </c>
      <c r="O199" s="251">
        <f t="shared" si="16"/>
        <v>0</v>
      </c>
      <c r="P199" s="231">
        <f t="shared" si="17"/>
        <v>1</v>
      </c>
    </row>
    <row r="200" spans="2:16" hidden="1" outlineLevel="1" x14ac:dyDescent="0.25">
      <c r="B200" s="232" t="s">
        <v>547</v>
      </c>
      <c r="C200" s="251">
        <v>1</v>
      </c>
      <c r="D200" s="251">
        <v>0</v>
      </c>
      <c r="E200" s="251">
        <v>0</v>
      </c>
      <c r="F200" s="231">
        <f t="shared" si="21"/>
        <v>1</v>
      </c>
      <c r="G200" s="250">
        <v>0</v>
      </c>
      <c r="H200" s="230">
        <v>0</v>
      </c>
      <c r="I200" s="230">
        <v>0</v>
      </c>
      <c r="J200" s="230">
        <v>0</v>
      </c>
      <c r="K200" s="230">
        <v>0</v>
      </c>
      <c r="L200" s="230">
        <v>0</v>
      </c>
      <c r="M200" s="251">
        <f t="shared" ref="M200:M263" si="22">C200+G200+H200+I200+J200</f>
        <v>1</v>
      </c>
      <c r="N200" s="251">
        <f t="shared" ref="N200:O263" si="23">D200+K200</f>
        <v>0</v>
      </c>
      <c r="O200" s="251">
        <f t="shared" si="23"/>
        <v>0</v>
      </c>
      <c r="P200" s="231">
        <f t="shared" ref="P200:P263" si="24">SUM(M200:O200)</f>
        <v>1</v>
      </c>
    </row>
    <row r="201" spans="2:16" hidden="1" outlineLevel="1" x14ac:dyDescent="0.25">
      <c r="B201" s="232" t="s">
        <v>548</v>
      </c>
      <c r="C201" s="251">
        <v>1</v>
      </c>
      <c r="D201" s="251">
        <v>0</v>
      </c>
      <c r="E201" s="251">
        <v>0</v>
      </c>
      <c r="F201" s="231">
        <f t="shared" si="21"/>
        <v>1</v>
      </c>
      <c r="G201" s="250">
        <v>0</v>
      </c>
      <c r="H201" s="230">
        <v>0</v>
      </c>
      <c r="I201" s="230">
        <v>0</v>
      </c>
      <c r="J201" s="230">
        <v>0</v>
      </c>
      <c r="K201" s="230">
        <v>0</v>
      </c>
      <c r="L201" s="230">
        <v>0</v>
      </c>
      <c r="M201" s="251">
        <f t="shared" si="22"/>
        <v>1</v>
      </c>
      <c r="N201" s="251">
        <f t="shared" si="23"/>
        <v>0</v>
      </c>
      <c r="O201" s="251">
        <f t="shared" si="23"/>
        <v>0</v>
      </c>
      <c r="P201" s="231">
        <f t="shared" si="24"/>
        <v>1</v>
      </c>
    </row>
    <row r="202" spans="2:16" hidden="1" outlineLevel="1" x14ac:dyDescent="0.25">
      <c r="B202" s="232" t="s">
        <v>549</v>
      </c>
      <c r="C202" s="251">
        <v>1</v>
      </c>
      <c r="D202" s="251">
        <v>0</v>
      </c>
      <c r="E202" s="251">
        <v>0</v>
      </c>
      <c r="F202" s="231">
        <f t="shared" si="21"/>
        <v>1</v>
      </c>
      <c r="G202" s="250">
        <v>0</v>
      </c>
      <c r="H202" s="230">
        <v>0</v>
      </c>
      <c r="I202" s="230">
        <v>0</v>
      </c>
      <c r="J202" s="230">
        <v>0</v>
      </c>
      <c r="K202" s="230">
        <v>0</v>
      </c>
      <c r="L202" s="230">
        <v>0</v>
      </c>
      <c r="M202" s="251">
        <f t="shared" si="22"/>
        <v>1</v>
      </c>
      <c r="N202" s="251">
        <f t="shared" si="23"/>
        <v>0</v>
      </c>
      <c r="O202" s="251">
        <f t="shared" si="23"/>
        <v>0</v>
      </c>
      <c r="P202" s="231">
        <f t="shared" si="24"/>
        <v>1</v>
      </c>
    </row>
    <row r="203" spans="2:16" hidden="1" outlineLevel="1" x14ac:dyDescent="0.25">
      <c r="B203" s="232" t="s">
        <v>550</v>
      </c>
      <c r="C203" s="251">
        <v>1</v>
      </c>
      <c r="D203" s="251">
        <v>0</v>
      </c>
      <c r="E203" s="251">
        <v>0</v>
      </c>
      <c r="F203" s="231">
        <f t="shared" si="21"/>
        <v>1</v>
      </c>
      <c r="G203" s="250">
        <v>0</v>
      </c>
      <c r="H203" s="230">
        <v>0</v>
      </c>
      <c r="I203" s="230">
        <v>0</v>
      </c>
      <c r="J203" s="230">
        <v>0</v>
      </c>
      <c r="K203" s="230">
        <v>0</v>
      </c>
      <c r="L203" s="230">
        <v>0</v>
      </c>
      <c r="M203" s="251">
        <f t="shared" si="22"/>
        <v>1</v>
      </c>
      <c r="N203" s="251">
        <f t="shared" si="23"/>
        <v>0</v>
      </c>
      <c r="O203" s="251">
        <f t="shared" si="23"/>
        <v>0</v>
      </c>
      <c r="P203" s="231">
        <f t="shared" si="24"/>
        <v>1</v>
      </c>
    </row>
    <row r="204" spans="2:16" hidden="1" outlineLevel="1" x14ac:dyDescent="0.25">
      <c r="B204" s="232" t="s">
        <v>551</v>
      </c>
      <c r="C204" s="251">
        <v>1</v>
      </c>
      <c r="D204" s="251">
        <v>0</v>
      </c>
      <c r="E204" s="251">
        <v>0</v>
      </c>
      <c r="F204" s="231">
        <f t="shared" si="21"/>
        <v>1</v>
      </c>
      <c r="G204" s="250">
        <v>0</v>
      </c>
      <c r="H204" s="230">
        <v>0</v>
      </c>
      <c r="I204" s="230">
        <v>0</v>
      </c>
      <c r="J204" s="230">
        <v>0</v>
      </c>
      <c r="K204" s="230">
        <v>0</v>
      </c>
      <c r="L204" s="230">
        <v>0</v>
      </c>
      <c r="M204" s="251">
        <f t="shared" si="22"/>
        <v>1</v>
      </c>
      <c r="N204" s="251">
        <f t="shared" si="23"/>
        <v>0</v>
      </c>
      <c r="O204" s="251">
        <f t="shared" si="23"/>
        <v>0</v>
      </c>
      <c r="P204" s="231">
        <f t="shared" si="24"/>
        <v>1</v>
      </c>
    </row>
    <row r="205" spans="2:16" hidden="1" outlineLevel="1" x14ac:dyDescent="0.25">
      <c r="B205" s="232" t="s">
        <v>552</v>
      </c>
      <c r="C205" s="251">
        <v>1</v>
      </c>
      <c r="D205" s="251">
        <v>0</v>
      </c>
      <c r="E205" s="251">
        <v>0</v>
      </c>
      <c r="F205" s="231">
        <f t="shared" si="21"/>
        <v>1</v>
      </c>
      <c r="G205" s="250">
        <v>0</v>
      </c>
      <c r="H205" s="230">
        <v>0</v>
      </c>
      <c r="I205" s="230">
        <v>0</v>
      </c>
      <c r="J205" s="230">
        <v>0</v>
      </c>
      <c r="K205" s="230">
        <v>0</v>
      </c>
      <c r="L205" s="230">
        <v>0</v>
      </c>
      <c r="M205" s="251">
        <f t="shared" si="22"/>
        <v>1</v>
      </c>
      <c r="N205" s="251">
        <f t="shared" si="23"/>
        <v>0</v>
      </c>
      <c r="O205" s="251">
        <f t="shared" si="23"/>
        <v>0</v>
      </c>
      <c r="P205" s="231">
        <f t="shared" si="24"/>
        <v>1</v>
      </c>
    </row>
    <row r="206" spans="2:16" hidden="1" outlineLevel="1" x14ac:dyDescent="0.25">
      <c r="B206" s="232" t="s">
        <v>553</v>
      </c>
      <c r="C206" s="251">
        <v>1</v>
      </c>
      <c r="D206" s="251">
        <v>0</v>
      </c>
      <c r="E206" s="251">
        <v>0</v>
      </c>
      <c r="F206" s="231">
        <f t="shared" si="21"/>
        <v>1</v>
      </c>
      <c r="G206" s="250">
        <v>0</v>
      </c>
      <c r="H206" s="230">
        <v>0</v>
      </c>
      <c r="I206" s="230">
        <v>0</v>
      </c>
      <c r="J206" s="230">
        <v>0</v>
      </c>
      <c r="K206" s="230">
        <v>0</v>
      </c>
      <c r="L206" s="230">
        <v>0</v>
      </c>
      <c r="M206" s="251">
        <f t="shared" si="22"/>
        <v>1</v>
      </c>
      <c r="N206" s="251">
        <f t="shared" si="23"/>
        <v>0</v>
      </c>
      <c r="O206" s="251">
        <f t="shared" si="23"/>
        <v>0</v>
      </c>
      <c r="P206" s="231">
        <f t="shared" si="24"/>
        <v>1</v>
      </c>
    </row>
    <row r="207" spans="2:16" collapsed="1" x14ac:dyDescent="0.25">
      <c r="B207" s="228" t="s">
        <v>345</v>
      </c>
      <c r="C207" s="249">
        <f>SUM(C208:C210)</f>
        <v>3</v>
      </c>
      <c r="D207" s="249">
        <f>SUM(D208:D210)</f>
        <v>0</v>
      </c>
      <c r="E207" s="249">
        <f>SUM(E208:E210)</f>
        <v>0</v>
      </c>
      <c r="F207" s="229">
        <f t="shared" si="21"/>
        <v>3</v>
      </c>
      <c r="G207" s="250">
        <f t="shared" ref="G207:L207" si="25">SUM(G208:G210)</f>
        <v>0</v>
      </c>
      <c r="H207" s="230">
        <f t="shared" si="25"/>
        <v>0</v>
      </c>
      <c r="I207" s="230">
        <f t="shared" si="25"/>
        <v>0</v>
      </c>
      <c r="J207" s="230">
        <f t="shared" si="25"/>
        <v>0</v>
      </c>
      <c r="K207" s="230">
        <f t="shared" si="25"/>
        <v>0</v>
      </c>
      <c r="L207" s="230">
        <f t="shared" si="25"/>
        <v>0</v>
      </c>
      <c r="M207" s="249">
        <f t="shared" si="22"/>
        <v>3</v>
      </c>
      <c r="N207" s="249">
        <f t="shared" si="23"/>
        <v>0</v>
      </c>
      <c r="O207" s="249">
        <f t="shared" si="23"/>
        <v>0</v>
      </c>
      <c r="P207" s="229">
        <f t="shared" si="24"/>
        <v>3</v>
      </c>
    </row>
    <row r="208" spans="2:16" hidden="1" outlineLevel="1" x14ac:dyDescent="0.25">
      <c r="B208" s="232" t="s">
        <v>554</v>
      </c>
      <c r="C208" s="251">
        <v>1</v>
      </c>
      <c r="D208" s="251">
        <v>0</v>
      </c>
      <c r="E208" s="251">
        <v>0</v>
      </c>
      <c r="F208" s="231">
        <f t="shared" si="21"/>
        <v>1</v>
      </c>
      <c r="G208" s="250">
        <v>0</v>
      </c>
      <c r="H208" s="230">
        <v>0</v>
      </c>
      <c r="I208" s="230">
        <v>0</v>
      </c>
      <c r="J208" s="230">
        <v>0</v>
      </c>
      <c r="K208" s="230">
        <v>0</v>
      </c>
      <c r="L208" s="230">
        <v>0</v>
      </c>
      <c r="M208" s="251">
        <f t="shared" si="22"/>
        <v>1</v>
      </c>
      <c r="N208" s="251">
        <f t="shared" si="23"/>
        <v>0</v>
      </c>
      <c r="O208" s="251">
        <f t="shared" si="23"/>
        <v>0</v>
      </c>
      <c r="P208" s="231">
        <f t="shared" si="24"/>
        <v>1</v>
      </c>
    </row>
    <row r="209" spans="2:16" hidden="1" outlineLevel="1" x14ac:dyDescent="0.25">
      <c r="B209" s="232" t="s">
        <v>555</v>
      </c>
      <c r="C209" s="251">
        <v>1</v>
      </c>
      <c r="D209" s="251">
        <v>0</v>
      </c>
      <c r="E209" s="251">
        <v>0</v>
      </c>
      <c r="F209" s="231">
        <f t="shared" si="21"/>
        <v>1</v>
      </c>
      <c r="G209" s="250">
        <v>0</v>
      </c>
      <c r="H209" s="230">
        <v>0</v>
      </c>
      <c r="I209" s="230">
        <v>0</v>
      </c>
      <c r="J209" s="230">
        <v>0</v>
      </c>
      <c r="K209" s="230">
        <v>0</v>
      </c>
      <c r="L209" s="230">
        <v>0</v>
      </c>
      <c r="M209" s="251">
        <f t="shared" si="22"/>
        <v>1</v>
      </c>
      <c r="N209" s="251">
        <f t="shared" si="23"/>
        <v>0</v>
      </c>
      <c r="O209" s="251">
        <f t="shared" si="23"/>
        <v>0</v>
      </c>
      <c r="P209" s="231">
        <f t="shared" si="24"/>
        <v>1</v>
      </c>
    </row>
    <row r="210" spans="2:16" hidden="1" outlineLevel="1" x14ac:dyDescent="0.25">
      <c r="B210" s="232" t="s">
        <v>556</v>
      </c>
      <c r="C210" s="251">
        <v>1</v>
      </c>
      <c r="D210" s="251">
        <v>0</v>
      </c>
      <c r="E210" s="251">
        <v>0</v>
      </c>
      <c r="F210" s="231">
        <f t="shared" si="21"/>
        <v>1</v>
      </c>
      <c r="G210" s="250">
        <v>0</v>
      </c>
      <c r="H210" s="230">
        <v>0</v>
      </c>
      <c r="I210" s="230">
        <v>0</v>
      </c>
      <c r="J210" s="230">
        <v>0</v>
      </c>
      <c r="K210" s="230">
        <v>0</v>
      </c>
      <c r="L210" s="230">
        <v>0</v>
      </c>
      <c r="M210" s="251">
        <f t="shared" si="22"/>
        <v>1</v>
      </c>
      <c r="N210" s="251">
        <f t="shared" si="23"/>
        <v>0</v>
      </c>
      <c r="O210" s="251">
        <f t="shared" si="23"/>
        <v>0</v>
      </c>
      <c r="P210" s="231">
        <f t="shared" si="24"/>
        <v>1</v>
      </c>
    </row>
    <row r="211" spans="2:16" collapsed="1" x14ac:dyDescent="0.25">
      <c r="B211" s="228" t="s">
        <v>346</v>
      </c>
      <c r="C211" s="249">
        <f>SUM(C212:C220)</f>
        <v>9</v>
      </c>
      <c r="D211" s="249">
        <f>SUM(D212:D220)</f>
        <v>0</v>
      </c>
      <c r="E211" s="249">
        <f>SUM(E212:E220)</f>
        <v>0</v>
      </c>
      <c r="F211" s="229">
        <f t="shared" si="21"/>
        <v>9</v>
      </c>
      <c r="G211" s="250">
        <f t="shared" ref="G211:L211" si="26">SUM(G212:G220)</f>
        <v>0</v>
      </c>
      <c r="H211" s="230">
        <f t="shared" si="26"/>
        <v>0</v>
      </c>
      <c r="I211" s="230">
        <f t="shared" si="26"/>
        <v>0</v>
      </c>
      <c r="J211" s="230">
        <f t="shared" si="26"/>
        <v>0</v>
      </c>
      <c r="K211" s="230">
        <f t="shared" si="26"/>
        <v>0</v>
      </c>
      <c r="L211" s="230">
        <f t="shared" si="26"/>
        <v>0</v>
      </c>
      <c r="M211" s="249">
        <f t="shared" si="22"/>
        <v>9</v>
      </c>
      <c r="N211" s="249">
        <f t="shared" si="23"/>
        <v>0</v>
      </c>
      <c r="O211" s="249">
        <f t="shared" si="23"/>
        <v>0</v>
      </c>
      <c r="P211" s="229">
        <f t="shared" si="24"/>
        <v>9</v>
      </c>
    </row>
    <row r="212" spans="2:16" hidden="1" outlineLevel="1" x14ac:dyDescent="0.25">
      <c r="B212" s="232" t="s">
        <v>557</v>
      </c>
      <c r="C212" s="251">
        <v>1</v>
      </c>
      <c r="D212" s="251">
        <v>0</v>
      </c>
      <c r="E212" s="251">
        <v>0</v>
      </c>
      <c r="F212" s="231">
        <f t="shared" si="21"/>
        <v>1</v>
      </c>
      <c r="G212" s="250">
        <v>0</v>
      </c>
      <c r="H212" s="230">
        <v>0</v>
      </c>
      <c r="I212" s="230">
        <v>0</v>
      </c>
      <c r="J212" s="230">
        <v>0</v>
      </c>
      <c r="K212" s="230">
        <v>0</v>
      </c>
      <c r="L212" s="230">
        <v>0</v>
      </c>
      <c r="M212" s="251">
        <f t="shared" si="22"/>
        <v>1</v>
      </c>
      <c r="N212" s="251">
        <f t="shared" si="23"/>
        <v>0</v>
      </c>
      <c r="O212" s="251">
        <f t="shared" si="23"/>
        <v>0</v>
      </c>
      <c r="P212" s="231">
        <f t="shared" si="24"/>
        <v>1</v>
      </c>
    </row>
    <row r="213" spans="2:16" hidden="1" outlineLevel="1" x14ac:dyDescent="0.25">
      <c r="B213" s="232" t="s">
        <v>558</v>
      </c>
      <c r="C213" s="251">
        <v>1</v>
      </c>
      <c r="D213" s="251">
        <v>0</v>
      </c>
      <c r="E213" s="251">
        <v>0</v>
      </c>
      <c r="F213" s="231">
        <f t="shared" si="21"/>
        <v>1</v>
      </c>
      <c r="G213" s="250">
        <v>0</v>
      </c>
      <c r="H213" s="230">
        <v>0</v>
      </c>
      <c r="I213" s="230">
        <v>0</v>
      </c>
      <c r="J213" s="230">
        <v>0</v>
      </c>
      <c r="K213" s="230">
        <v>0</v>
      </c>
      <c r="L213" s="230">
        <v>0</v>
      </c>
      <c r="M213" s="251">
        <f t="shared" si="22"/>
        <v>1</v>
      </c>
      <c r="N213" s="251">
        <f t="shared" si="23"/>
        <v>0</v>
      </c>
      <c r="O213" s="251">
        <f t="shared" si="23"/>
        <v>0</v>
      </c>
      <c r="P213" s="231">
        <f t="shared" si="24"/>
        <v>1</v>
      </c>
    </row>
    <row r="214" spans="2:16" hidden="1" outlineLevel="1" x14ac:dyDescent="0.25">
      <c r="B214" s="232" t="s">
        <v>559</v>
      </c>
      <c r="C214" s="251">
        <v>1</v>
      </c>
      <c r="D214" s="251">
        <v>0</v>
      </c>
      <c r="E214" s="251">
        <v>0</v>
      </c>
      <c r="F214" s="231">
        <f t="shared" si="21"/>
        <v>1</v>
      </c>
      <c r="G214" s="250">
        <v>0</v>
      </c>
      <c r="H214" s="230">
        <v>0</v>
      </c>
      <c r="I214" s="230">
        <v>0</v>
      </c>
      <c r="J214" s="230">
        <v>0</v>
      </c>
      <c r="K214" s="230">
        <v>0</v>
      </c>
      <c r="L214" s="230">
        <v>0</v>
      </c>
      <c r="M214" s="251">
        <f t="shared" si="22"/>
        <v>1</v>
      </c>
      <c r="N214" s="251">
        <f t="shared" si="23"/>
        <v>0</v>
      </c>
      <c r="O214" s="251">
        <f t="shared" si="23"/>
        <v>0</v>
      </c>
      <c r="P214" s="231">
        <f t="shared" si="24"/>
        <v>1</v>
      </c>
    </row>
    <row r="215" spans="2:16" hidden="1" outlineLevel="1" x14ac:dyDescent="0.25">
      <c r="B215" s="232" t="s">
        <v>560</v>
      </c>
      <c r="C215" s="251">
        <v>1</v>
      </c>
      <c r="D215" s="251">
        <v>0</v>
      </c>
      <c r="E215" s="251">
        <v>0</v>
      </c>
      <c r="F215" s="231">
        <f t="shared" si="21"/>
        <v>1</v>
      </c>
      <c r="G215" s="250">
        <v>0</v>
      </c>
      <c r="H215" s="230">
        <v>0</v>
      </c>
      <c r="I215" s="230">
        <v>0</v>
      </c>
      <c r="J215" s="230">
        <v>0</v>
      </c>
      <c r="K215" s="230">
        <v>0</v>
      </c>
      <c r="L215" s="230">
        <v>0</v>
      </c>
      <c r="M215" s="251">
        <f t="shared" si="22"/>
        <v>1</v>
      </c>
      <c r="N215" s="251">
        <f t="shared" si="23"/>
        <v>0</v>
      </c>
      <c r="O215" s="251">
        <f t="shared" si="23"/>
        <v>0</v>
      </c>
      <c r="P215" s="231">
        <f t="shared" si="24"/>
        <v>1</v>
      </c>
    </row>
    <row r="216" spans="2:16" hidden="1" outlineLevel="1" x14ac:dyDescent="0.25">
      <c r="B216" s="232" t="s">
        <v>561</v>
      </c>
      <c r="C216" s="251">
        <v>1</v>
      </c>
      <c r="D216" s="251">
        <v>0</v>
      </c>
      <c r="E216" s="251">
        <v>0</v>
      </c>
      <c r="F216" s="231">
        <f t="shared" si="21"/>
        <v>1</v>
      </c>
      <c r="G216" s="250">
        <v>0</v>
      </c>
      <c r="H216" s="230">
        <v>0</v>
      </c>
      <c r="I216" s="230">
        <v>0</v>
      </c>
      <c r="J216" s="230">
        <v>0</v>
      </c>
      <c r="K216" s="230">
        <v>0</v>
      </c>
      <c r="L216" s="230">
        <v>0</v>
      </c>
      <c r="M216" s="251">
        <f t="shared" si="22"/>
        <v>1</v>
      </c>
      <c r="N216" s="251">
        <f t="shared" si="23"/>
        <v>0</v>
      </c>
      <c r="O216" s="251">
        <f t="shared" si="23"/>
        <v>0</v>
      </c>
      <c r="P216" s="231">
        <f t="shared" si="24"/>
        <v>1</v>
      </c>
    </row>
    <row r="217" spans="2:16" hidden="1" outlineLevel="1" x14ac:dyDescent="0.25">
      <c r="B217" s="232" t="s">
        <v>562</v>
      </c>
      <c r="C217" s="251">
        <v>1</v>
      </c>
      <c r="D217" s="251">
        <v>0</v>
      </c>
      <c r="E217" s="251">
        <v>0</v>
      </c>
      <c r="F217" s="231">
        <f t="shared" si="21"/>
        <v>1</v>
      </c>
      <c r="G217" s="250">
        <v>0</v>
      </c>
      <c r="H217" s="230">
        <v>0</v>
      </c>
      <c r="I217" s="230">
        <v>0</v>
      </c>
      <c r="J217" s="230">
        <v>0</v>
      </c>
      <c r="K217" s="230">
        <v>0</v>
      </c>
      <c r="L217" s="230">
        <v>0</v>
      </c>
      <c r="M217" s="251">
        <f t="shared" si="22"/>
        <v>1</v>
      </c>
      <c r="N217" s="251">
        <f t="shared" si="23"/>
        <v>0</v>
      </c>
      <c r="O217" s="251">
        <f t="shared" si="23"/>
        <v>0</v>
      </c>
      <c r="P217" s="231">
        <f t="shared" si="24"/>
        <v>1</v>
      </c>
    </row>
    <row r="218" spans="2:16" hidden="1" outlineLevel="1" x14ac:dyDescent="0.25">
      <c r="B218" s="232" t="s">
        <v>563</v>
      </c>
      <c r="C218" s="251">
        <v>1</v>
      </c>
      <c r="D218" s="251">
        <v>0</v>
      </c>
      <c r="E218" s="251">
        <v>0</v>
      </c>
      <c r="F218" s="231">
        <f t="shared" si="21"/>
        <v>1</v>
      </c>
      <c r="G218" s="250">
        <v>0</v>
      </c>
      <c r="H218" s="230">
        <v>0</v>
      </c>
      <c r="I218" s="230">
        <v>0</v>
      </c>
      <c r="J218" s="230">
        <v>0</v>
      </c>
      <c r="K218" s="230">
        <v>0</v>
      </c>
      <c r="L218" s="230">
        <v>0</v>
      </c>
      <c r="M218" s="251">
        <f t="shared" si="22"/>
        <v>1</v>
      </c>
      <c r="N218" s="251">
        <f t="shared" si="23"/>
        <v>0</v>
      </c>
      <c r="O218" s="251">
        <f t="shared" si="23"/>
        <v>0</v>
      </c>
      <c r="P218" s="231">
        <f t="shared" si="24"/>
        <v>1</v>
      </c>
    </row>
    <row r="219" spans="2:16" hidden="1" outlineLevel="1" x14ac:dyDescent="0.25">
      <c r="B219" s="232" t="s">
        <v>564</v>
      </c>
      <c r="C219" s="251">
        <v>1</v>
      </c>
      <c r="D219" s="251">
        <v>0</v>
      </c>
      <c r="E219" s="251">
        <v>0</v>
      </c>
      <c r="F219" s="231">
        <f t="shared" si="21"/>
        <v>1</v>
      </c>
      <c r="G219" s="250">
        <v>0</v>
      </c>
      <c r="H219" s="230">
        <v>0</v>
      </c>
      <c r="I219" s="230">
        <v>0</v>
      </c>
      <c r="J219" s="230">
        <v>0</v>
      </c>
      <c r="K219" s="230">
        <v>0</v>
      </c>
      <c r="L219" s="230">
        <v>0</v>
      </c>
      <c r="M219" s="251">
        <f t="shared" si="22"/>
        <v>1</v>
      </c>
      <c r="N219" s="251">
        <f t="shared" si="23"/>
        <v>0</v>
      </c>
      <c r="O219" s="251">
        <f t="shared" si="23"/>
        <v>0</v>
      </c>
      <c r="P219" s="231">
        <f t="shared" si="24"/>
        <v>1</v>
      </c>
    </row>
    <row r="220" spans="2:16" hidden="1" outlineLevel="1" x14ac:dyDescent="0.25">
      <c r="B220" s="232" t="s">
        <v>565</v>
      </c>
      <c r="C220" s="251">
        <v>1</v>
      </c>
      <c r="D220" s="251">
        <v>0</v>
      </c>
      <c r="E220" s="251">
        <v>0</v>
      </c>
      <c r="F220" s="231">
        <f t="shared" si="21"/>
        <v>1</v>
      </c>
      <c r="G220" s="250">
        <v>0</v>
      </c>
      <c r="H220" s="230">
        <v>0</v>
      </c>
      <c r="I220" s="230">
        <v>0</v>
      </c>
      <c r="J220" s="230">
        <v>0</v>
      </c>
      <c r="K220" s="230">
        <v>0</v>
      </c>
      <c r="L220" s="230">
        <v>0</v>
      </c>
      <c r="M220" s="251">
        <f t="shared" si="22"/>
        <v>1</v>
      </c>
      <c r="N220" s="251">
        <f t="shared" si="23"/>
        <v>0</v>
      </c>
      <c r="O220" s="251">
        <f t="shared" si="23"/>
        <v>0</v>
      </c>
      <c r="P220" s="231">
        <f t="shared" si="24"/>
        <v>1</v>
      </c>
    </row>
    <row r="221" spans="2:16" collapsed="1" x14ac:dyDescent="0.25">
      <c r="B221" s="228" t="s">
        <v>347</v>
      </c>
      <c r="C221" s="249">
        <f>SUM(C222:C388)</f>
        <v>140</v>
      </c>
      <c r="D221" s="249">
        <f>SUM(D222:D388)</f>
        <v>9</v>
      </c>
      <c r="E221" s="249">
        <f>SUM(E222:E388)</f>
        <v>13</v>
      </c>
      <c r="F221" s="229">
        <f t="shared" si="21"/>
        <v>162</v>
      </c>
      <c r="G221" s="250">
        <f t="shared" ref="G221:L221" si="27">SUM(G222:G388)</f>
        <v>0</v>
      </c>
      <c r="H221" s="230">
        <f t="shared" si="27"/>
        <v>0</v>
      </c>
      <c r="I221" s="230">
        <f t="shared" si="27"/>
        <v>0</v>
      </c>
      <c r="J221" s="230">
        <f t="shared" si="27"/>
        <v>0</v>
      </c>
      <c r="K221" s="230">
        <f t="shared" si="27"/>
        <v>0</v>
      </c>
      <c r="L221" s="230">
        <f t="shared" si="27"/>
        <v>0</v>
      </c>
      <c r="M221" s="249">
        <f t="shared" si="22"/>
        <v>140</v>
      </c>
      <c r="N221" s="249">
        <f t="shared" si="23"/>
        <v>9</v>
      </c>
      <c r="O221" s="249">
        <f t="shared" si="23"/>
        <v>13</v>
      </c>
      <c r="P221" s="229">
        <f t="shared" si="24"/>
        <v>162</v>
      </c>
    </row>
    <row r="222" spans="2:16" hidden="1" outlineLevel="1" x14ac:dyDescent="0.25">
      <c r="B222" s="232" t="s">
        <v>1416</v>
      </c>
      <c r="C222" s="251">
        <v>0</v>
      </c>
      <c r="D222" s="251">
        <v>1</v>
      </c>
      <c r="E222" s="251">
        <v>0</v>
      </c>
      <c r="F222" s="231">
        <f t="shared" si="21"/>
        <v>1</v>
      </c>
      <c r="G222" s="250">
        <v>0</v>
      </c>
      <c r="H222" s="230">
        <v>0</v>
      </c>
      <c r="I222" s="230">
        <v>0</v>
      </c>
      <c r="J222" s="230">
        <v>0</v>
      </c>
      <c r="K222" s="230">
        <v>0</v>
      </c>
      <c r="L222" s="230">
        <v>0</v>
      </c>
      <c r="M222" s="251">
        <f t="shared" si="22"/>
        <v>0</v>
      </c>
      <c r="N222" s="251">
        <f t="shared" si="23"/>
        <v>1</v>
      </c>
      <c r="O222" s="251">
        <f t="shared" si="23"/>
        <v>0</v>
      </c>
      <c r="P222" s="231">
        <f t="shared" si="24"/>
        <v>1</v>
      </c>
    </row>
    <row r="223" spans="2:16" hidden="1" outlineLevel="1" x14ac:dyDescent="0.25">
      <c r="B223" s="232" t="s">
        <v>1417</v>
      </c>
      <c r="C223" s="251">
        <v>0</v>
      </c>
      <c r="D223" s="251">
        <v>1</v>
      </c>
      <c r="E223" s="251">
        <v>0</v>
      </c>
      <c r="F223" s="231">
        <f t="shared" si="21"/>
        <v>1</v>
      </c>
      <c r="G223" s="250">
        <v>0</v>
      </c>
      <c r="H223" s="230">
        <v>0</v>
      </c>
      <c r="I223" s="230">
        <v>0</v>
      </c>
      <c r="J223" s="230">
        <v>0</v>
      </c>
      <c r="K223" s="230">
        <v>0</v>
      </c>
      <c r="L223" s="230">
        <v>0</v>
      </c>
      <c r="M223" s="251">
        <f t="shared" si="22"/>
        <v>0</v>
      </c>
      <c r="N223" s="251">
        <f t="shared" si="23"/>
        <v>1</v>
      </c>
      <c r="O223" s="251">
        <f t="shared" si="23"/>
        <v>0</v>
      </c>
      <c r="P223" s="231">
        <f t="shared" si="24"/>
        <v>1</v>
      </c>
    </row>
    <row r="224" spans="2:16" hidden="1" outlineLevel="1" x14ac:dyDescent="0.25">
      <c r="B224" s="232" t="s">
        <v>1418</v>
      </c>
      <c r="C224" s="251">
        <v>0</v>
      </c>
      <c r="D224" s="251">
        <v>2</v>
      </c>
      <c r="E224" s="251">
        <v>0</v>
      </c>
      <c r="F224" s="231">
        <f t="shared" si="21"/>
        <v>2</v>
      </c>
      <c r="G224" s="250">
        <v>0</v>
      </c>
      <c r="H224" s="230">
        <v>0</v>
      </c>
      <c r="I224" s="230">
        <v>0</v>
      </c>
      <c r="J224" s="230">
        <v>0</v>
      </c>
      <c r="K224" s="230">
        <v>0</v>
      </c>
      <c r="L224" s="230">
        <v>0</v>
      </c>
      <c r="M224" s="251">
        <f t="shared" si="22"/>
        <v>0</v>
      </c>
      <c r="N224" s="251">
        <f t="shared" si="23"/>
        <v>2</v>
      </c>
      <c r="O224" s="251">
        <f t="shared" si="23"/>
        <v>0</v>
      </c>
      <c r="P224" s="231">
        <f t="shared" si="24"/>
        <v>2</v>
      </c>
    </row>
    <row r="225" spans="2:16" hidden="1" outlineLevel="1" x14ac:dyDescent="0.25">
      <c r="B225" s="232" t="s">
        <v>1419</v>
      </c>
      <c r="C225" s="251">
        <v>0</v>
      </c>
      <c r="D225" s="251">
        <v>1</v>
      </c>
      <c r="E225" s="251">
        <v>0</v>
      </c>
      <c r="F225" s="231">
        <f t="shared" si="21"/>
        <v>1</v>
      </c>
      <c r="G225" s="250">
        <v>0</v>
      </c>
      <c r="H225" s="230">
        <v>0</v>
      </c>
      <c r="I225" s="230">
        <v>0</v>
      </c>
      <c r="J225" s="230">
        <v>0</v>
      </c>
      <c r="K225" s="230">
        <v>0</v>
      </c>
      <c r="L225" s="230">
        <v>0</v>
      </c>
      <c r="M225" s="251">
        <f t="shared" si="22"/>
        <v>0</v>
      </c>
      <c r="N225" s="251">
        <f t="shared" si="23"/>
        <v>1</v>
      </c>
      <c r="O225" s="251">
        <f t="shared" si="23"/>
        <v>0</v>
      </c>
      <c r="P225" s="231">
        <f t="shared" si="24"/>
        <v>1</v>
      </c>
    </row>
    <row r="226" spans="2:16" hidden="1" outlineLevel="1" x14ac:dyDescent="0.25">
      <c r="B226" s="232" t="s">
        <v>1420</v>
      </c>
      <c r="C226" s="251">
        <v>0</v>
      </c>
      <c r="D226" s="251">
        <v>1</v>
      </c>
      <c r="E226" s="251">
        <v>0</v>
      </c>
      <c r="F226" s="231">
        <f t="shared" si="21"/>
        <v>1</v>
      </c>
      <c r="G226" s="250">
        <v>0</v>
      </c>
      <c r="H226" s="230">
        <v>0</v>
      </c>
      <c r="I226" s="230">
        <v>0</v>
      </c>
      <c r="J226" s="230">
        <v>0</v>
      </c>
      <c r="K226" s="230">
        <v>0</v>
      </c>
      <c r="L226" s="230">
        <v>0</v>
      </c>
      <c r="M226" s="251">
        <f t="shared" si="22"/>
        <v>0</v>
      </c>
      <c r="N226" s="251">
        <f t="shared" si="23"/>
        <v>1</v>
      </c>
      <c r="O226" s="251">
        <f t="shared" si="23"/>
        <v>0</v>
      </c>
      <c r="P226" s="231">
        <f t="shared" si="24"/>
        <v>1</v>
      </c>
    </row>
    <row r="227" spans="2:16" hidden="1" outlineLevel="1" x14ac:dyDescent="0.25">
      <c r="B227" s="232" t="s">
        <v>1421</v>
      </c>
      <c r="C227" s="251">
        <v>0</v>
      </c>
      <c r="D227" s="251">
        <v>1</v>
      </c>
      <c r="E227" s="251">
        <v>0</v>
      </c>
      <c r="F227" s="231">
        <f t="shared" si="21"/>
        <v>1</v>
      </c>
      <c r="G227" s="250">
        <v>0</v>
      </c>
      <c r="H227" s="230">
        <v>0</v>
      </c>
      <c r="I227" s="230">
        <v>0</v>
      </c>
      <c r="J227" s="230">
        <v>0</v>
      </c>
      <c r="K227" s="230">
        <v>0</v>
      </c>
      <c r="L227" s="230">
        <v>0</v>
      </c>
      <c r="M227" s="251">
        <f t="shared" si="22"/>
        <v>0</v>
      </c>
      <c r="N227" s="251">
        <f t="shared" si="23"/>
        <v>1</v>
      </c>
      <c r="O227" s="251">
        <f t="shared" si="23"/>
        <v>0</v>
      </c>
      <c r="P227" s="231">
        <f t="shared" si="24"/>
        <v>1</v>
      </c>
    </row>
    <row r="228" spans="2:16" hidden="1" outlineLevel="1" x14ac:dyDescent="0.25">
      <c r="B228" s="232" t="s">
        <v>1422</v>
      </c>
      <c r="C228" s="251">
        <v>0</v>
      </c>
      <c r="D228" s="251">
        <v>1</v>
      </c>
      <c r="E228" s="251">
        <v>0</v>
      </c>
      <c r="F228" s="231">
        <f t="shared" si="21"/>
        <v>1</v>
      </c>
      <c r="G228" s="250">
        <v>0</v>
      </c>
      <c r="H228" s="230">
        <v>0</v>
      </c>
      <c r="I228" s="230">
        <v>0</v>
      </c>
      <c r="J228" s="230">
        <v>0</v>
      </c>
      <c r="K228" s="230">
        <v>0</v>
      </c>
      <c r="L228" s="230">
        <v>0</v>
      </c>
      <c r="M228" s="251">
        <f t="shared" si="22"/>
        <v>0</v>
      </c>
      <c r="N228" s="251">
        <f t="shared" si="23"/>
        <v>1</v>
      </c>
      <c r="O228" s="251">
        <f t="shared" si="23"/>
        <v>0</v>
      </c>
      <c r="P228" s="231">
        <f t="shared" si="24"/>
        <v>1</v>
      </c>
    </row>
    <row r="229" spans="2:16" hidden="1" outlineLevel="1" x14ac:dyDescent="0.25">
      <c r="B229" s="232" t="s">
        <v>1423</v>
      </c>
      <c r="C229" s="251">
        <v>0</v>
      </c>
      <c r="D229" s="251">
        <v>1</v>
      </c>
      <c r="E229" s="251">
        <v>0</v>
      </c>
      <c r="F229" s="231">
        <f t="shared" si="21"/>
        <v>1</v>
      </c>
      <c r="G229" s="250">
        <v>0</v>
      </c>
      <c r="H229" s="230">
        <v>0</v>
      </c>
      <c r="I229" s="230">
        <v>0</v>
      </c>
      <c r="J229" s="230">
        <v>0</v>
      </c>
      <c r="K229" s="230">
        <v>0</v>
      </c>
      <c r="L229" s="230">
        <v>0</v>
      </c>
      <c r="M229" s="251">
        <f t="shared" si="22"/>
        <v>0</v>
      </c>
      <c r="N229" s="251">
        <f t="shared" si="23"/>
        <v>1</v>
      </c>
      <c r="O229" s="251">
        <f t="shared" si="23"/>
        <v>0</v>
      </c>
      <c r="P229" s="231">
        <f t="shared" si="24"/>
        <v>1</v>
      </c>
    </row>
    <row r="230" spans="2:16" hidden="1" outlineLevel="1" x14ac:dyDescent="0.25">
      <c r="B230" s="232" t="s">
        <v>1424</v>
      </c>
      <c r="C230" s="251">
        <v>0</v>
      </c>
      <c r="D230" s="251">
        <v>0</v>
      </c>
      <c r="E230" s="251">
        <v>1</v>
      </c>
      <c r="F230" s="231">
        <f t="shared" si="21"/>
        <v>1</v>
      </c>
      <c r="G230" s="250">
        <v>0</v>
      </c>
      <c r="H230" s="230">
        <v>0</v>
      </c>
      <c r="I230" s="230">
        <v>0</v>
      </c>
      <c r="J230" s="230">
        <v>0</v>
      </c>
      <c r="K230" s="230">
        <v>0</v>
      </c>
      <c r="L230" s="230">
        <v>0</v>
      </c>
      <c r="M230" s="251">
        <f t="shared" si="22"/>
        <v>0</v>
      </c>
      <c r="N230" s="251">
        <f t="shared" si="23"/>
        <v>0</v>
      </c>
      <c r="O230" s="251">
        <f t="shared" si="23"/>
        <v>1</v>
      </c>
      <c r="P230" s="231">
        <f t="shared" si="24"/>
        <v>1</v>
      </c>
    </row>
    <row r="231" spans="2:16" hidden="1" outlineLevel="1" x14ac:dyDescent="0.25">
      <c r="B231" s="232" t="s">
        <v>1425</v>
      </c>
      <c r="C231" s="251">
        <v>0</v>
      </c>
      <c r="D231" s="251">
        <v>0</v>
      </c>
      <c r="E231" s="251">
        <v>1</v>
      </c>
      <c r="F231" s="231">
        <f t="shared" si="21"/>
        <v>1</v>
      </c>
      <c r="G231" s="250">
        <v>0</v>
      </c>
      <c r="H231" s="230">
        <v>0</v>
      </c>
      <c r="I231" s="230">
        <v>0</v>
      </c>
      <c r="J231" s="230">
        <v>0</v>
      </c>
      <c r="K231" s="230">
        <v>0</v>
      </c>
      <c r="L231" s="230">
        <v>0</v>
      </c>
      <c r="M231" s="251">
        <f t="shared" si="22"/>
        <v>0</v>
      </c>
      <c r="N231" s="251">
        <f t="shared" si="23"/>
        <v>0</v>
      </c>
      <c r="O231" s="251">
        <f t="shared" si="23"/>
        <v>1</v>
      </c>
      <c r="P231" s="231">
        <f t="shared" si="24"/>
        <v>1</v>
      </c>
    </row>
    <row r="232" spans="2:16" hidden="1" outlineLevel="1" x14ac:dyDescent="0.25">
      <c r="B232" s="232" t="s">
        <v>1426</v>
      </c>
      <c r="C232" s="251">
        <v>0</v>
      </c>
      <c r="D232" s="251">
        <v>0</v>
      </c>
      <c r="E232" s="251">
        <v>1</v>
      </c>
      <c r="F232" s="231">
        <f t="shared" si="21"/>
        <v>1</v>
      </c>
      <c r="G232" s="250">
        <v>0</v>
      </c>
      <c r="H232" s="230">
        <v>0</v>
      </c>
      <c r="I232" s="230">
        <v>0</v>
      </c>
      <c r="J232" s="230">
        <v>0</v>
      </c>
      <c r="K232" s="230">
        <v>0</v>
      </c>
      <c r="L232" s="230">
        <v>0</v>
      </c>
      <c r="M232" s="251">
        <f t="shared" si="22"/>
        <v>0</v>
      </c>
      <c r="N232" s="251">
        <f t="shared" si="23"/>
        <v>0</v>
      </c>
      <c r="O232" s="251">
        <f t="shared" si="23"/>
        <v>1</v>
      </c>
      <c r="P232" s="231">
        <f t="shared" si="24"/>
        <v>1</v>
      </c>
    </row>
    <row r="233" spans="2:16" hidden="1" outlineLevel="1" x14ac:dyDescent="0.25">
      <c r="B233" s="232" t="s">
        <v>1427</v>
      </c>
      <c r="C233" s="251">
        <v>0</v>
      </c>
      <c r="D233" s="251">
        <v>0</v>
      </c>
      <c r="E233" s="251">
        <v>1</v>
      </c>
      <c r="F233" s="231">
        <f t="shared" si="21"/>
        <v>1</v>
      </c>
      <c r="G233" s="250">
        <v>0</v>
      </c>
      <c r="H233" s="230">
        <v>0</v>
      </c>
      <c r="I233" s="230">
        <v>0</v>
      </c>
      <c r="J233" s="230">
        <v>0</v>
      </c>
      <c r="K233" s="230">
        <v>0</v>
      </c>
      <c r="L233" s="230">
        <v>0</v>
      </c>
      <c r="M233" s="251">
        <f t="shared" si="22"/>
        <v>0</v>
      </c>
      <c r="N233" s="251">
        <f t="shared" si="23"/>
        <v>0</v>
      </c>
      <c r="O233" s="251">
        <f t="shared" si="23"/>
        <v>1</v>
      </c>
      <c r="P233" s="231">
        <f t="shared" si="24"/>
        <v>1</v>
      </c>
    </row>
    <row r="234" spans="2:16" hidden="1" outlineLevel="1" x14ac:dyDescent="0.25">
      <c r="B234" s="232" t="s">
        <v>1428</v>
      </c>
      <c r="C234" s="251">
        <v>0</v>
      </c>
      <c r="D234" s="251">
        <v>0</v>
      </c>
      <c r="E234" s="251">
        <v>1</v>
      </c>
      <c r="F234" s="231">
        <f t="shared" si="21"/>
        <v>1</v>
      </c>
      <c r="G234" s="250">
        <v>0</v>
      </c>
      <c r="H234" s="230">
        <v>0</v>
      </c>
      <c r="I234" s="230">
        <v>0</v>
      </c>
      <c r="J234" s="230">
        <v>0</v>
      </c>
      <c r="K234" s="230">
        <v>0</v>
      </c>
      <c r="L234" s="230">
        <v>0</v>
      </c>
      <c r="M234" s="251">
        <f t="shared" si="22"/>
        <v>0</v>
      </c>
      <c r="N234" s="251">
        <f t="shared" si="23"/>
        <v>0</v>
      </c>
      <c r="O234" s="251">
        <f t="shared" si="23"/>
        <v>1</v>
      </c>
      <c r="P234" s="231">
        <f t="shared" si="24"/>
        <v>1</v>
      </c>
    </row>
    <row r="235" spans="2:16" hidden="1" outlineLevel="1" x14ac:dyDescent="0.25">
      <c r="B235" s="232" t="s">
        <v>1429</v>
      </c>
      <c r="C235" s="251">
        <v>0</v>
      </c>
      <c r="D235" s="251">
        <v>0</v>
      </c>
      <c r="E235" s="251">
        <v>1</v>
      </c>
      <c r="F235" s="231">
        <f t="shared" si="21"/>
        <v>1</v>
      </c>
      <c r="G235" s="250">
        <v>0</v>
      </c>
      <c r="H235" s="230">
        <v>0</v>
      </c>
      <c r="I235" s="230">
        <v>0</v>
      </c>
      <c r="J235" s="230">
        <v>0</v>
      </c>
      <c r="K235" s="230">
        <v>0</v>
      </c>
      <c r="L235" s="230">
        <v>0</v>
      </c>
      <c r="M235" s="251">
        <f t="shared" si="22"/>
        <v>0</v>
      </c>
      <c r="N235" s="251">
        <f t="shared" si="23"/>
        <v>0</v>
      </c>
      <c r="O235" s="251">
        <f t="shared" si="23"/>
        <v>1</v>
      </c>
      <c r="P235" s="231">
        <f t="shared" si="24"/>
        <v>1</v>
      </c>
    </row>
    <row r="236" spans="2:16" hidden="1" outlineLevel="1" x14ac:dyDescent="0.25">
      <c r="B236" s="232" t="s">
        <v>1430</v>
      </c>
      <c r="C236" s="251">
        <v>0</v>
      </c>
      <c r="D236" s="251">
        <v>0</v>
      </c>
      <c r="E236" s="251">
        <v>1</v>
      </c>
      <c r="F236" s="231">
        <f t="shared" si="21"/>
        <v>1</v>
      </c>
      <c r="G236" s="250">
        <v>0</v>
      </c>
      <c r="H236" s="230">
        <v>0</v>
      </c>
      <c r="I236" s="230">
        <v>0</v>
      </c>
      <c r="J236" s="230">
        <v>0</v>
      </c>
      <c r="K236" s="230">
        <v>0</v>
      </c>
      <c r="L236" s="230">
        <v>0</v>
      </c>
      <c r="M236" s="251">
        <f t="shared" si="22"/>
        <v>0</v>
      </c>
      <c r="N236" s="251">
        <f t="shared" si="23"/>
        <v>0</v>
      </c>
      <c r="O236" s="251">
        <f t="shared" si="23"/>
        <v>1</v>
      </c>
      <c r="P236" s="231">
        <f t="shared" si="24"/>
        <v>1</v>
      </c>
    </row>
    <row r="237" spans="2:16" hidden="1" outlineLevel="1" x14ac:dyDescent="0.25">
      <c r="B237" s="232" t="s">
        <v>1431</v>
      </c>
      <c r="C237" s="251">
        <v>0</v>
      </c>
      <c r="D237" s="251">
        <v>0</v>
      </c>
      <c r="E237" s="251">
        <v>1</v>
      </c>
      <c r="F237" s="231">
        <f t="shared" si="21"/>
        <v>1</v>
      </c>
      <c r="G237" s="250">
        <v>0</v>
      </c>
      <c r="H237" s="230">
        <v>0</v>
      </c>
      <c r="I237" s="230">
        <v>0</v>
      </c>
      <c r="J237" s="230">
        <v>0</v>
      </c>
      <c r="K237" s="230">
        <v>0</v>
      </c>
      <c r="L237" s="230">
        <v>0</v>
      </c>
      <c r="M237" s="251">
        <f t="shared" si="22"/>
        <v>0</v>
      </c>
      <c r="N237" s="251">
        <f t="shared" si="23"/>
        <v>0</v>
      </c>
      <c r="O237" s="251">
        <f t="shared" si="23"/>
        <v>1</v>
      </c>
      <c r="P237" s="231">
        <f t="shared" si="24"/>
        <v>1</v>
      </c>
    </row>
    <row r="238" spans="2:16" hidden="1" outlineLevel="1" x14ac:dyDescent="0.25">
      <c r="B238" s="232" t="s">
        <v>1432</v>
      </c>
      <c r="C238" s="251">
        <v>0</v>
      </c>
      <c r="D238" s="251">
        <v>0</v>
      </c>
      <c r="E238" s="251">
        <v>1</v>
      </c>
      <c r="F238" s="231">
        <f t="shared" si="21"/>
        <v>1</v>
      </c>
      <c r="G238" s="250">
        <v>0</v>
      </c>
      <c r="H238" s="230">
        <v>0</v>
      </c>
      <c r="I238" s="230">
        <v>0</v>
      </c>
      <c r="J238" s="230">
        <v>0</v>
      </c>
      <c r="K238" s="230">
        <v>0</v>
      </c>
      <c r="L238" s="230">
        <v>0</v>
      </c>
      <c r="M238" s="251">
        <f t="shared" si="22"/>
        <v>0</v>
      </c>
      <c r="N238" s="251">
        <f t="shared" si="23"/>
        <v>0</v>
      </c>
      <c r="O238" s="251">
        <f t="shared" si="23"/>
        <v>1</v>
      </c>
      <c r="P238" s="231">
        <f t="shared" si="24"/>
        <v>1</v>
      </c>
    </row>
    <row r="239" spans="2:16" hidden="1" outlineLevel="1" x14ac:dyDescent="0.25">
      <c r="B239" s="232" t="s">
        <v>1433</v>
      </c>
      <c r="C239" s="251">
        <v>0</v>
      </c>
      <c r="D239" s="251">
        <v>0</v>
      </c>
      <c r="E239" s="251">
        <v>1</v>
      </c>
      <c r="F239" s="231">
        <f t="shared" si="21"/>
        <v>1</v>
      </c>
      <c r="G239" s="250">
        <v>0</v>
      </c>
      <c r="H239" s="230">
        <v>0</v>
      </c>
      <c r="I239" s="230">
        <v>0</v>
      </c>
      <c r="J239" s="230">
        <v>0</v>
      </c>
      <c r="K239" s="230">
        <v>0</v>
      </c>
      <c r="L239" s="230">
        <v>0</v>
      </c>
      <c r="M239" s="251">
        <f t="shared" si="22"/>
        <v>0</v>
      </c>
      <c r="N239" s="251">
        <f t="shared" si="23"/>
        <v>0</v>
      </c>
      <c r="O239" s="251">
        <f t="shared" si="23"/>
        <v>1</v>
      </c>
      <c r="P239" s="231">
        <f t="shared" si="24"/>
        <v>1</v>
      </c>
    </row>
    <row r="240" spans="2:16" hidden="1" outlineLevel="1" x14ac:dyDescent="0.25">
      <c r="B240" s="232" t="s">
        <v>1434</v>
      </c>
      <c r="C240" s="251">
        <v>0</v>
      </c>
      <c r="D240" s="251">
        <v>0</v>
      </c>
      <c r="E240" s="251">
        <v>1</v>
      </c>
      <c r="F240" s="231">
        <f>SUM(C240:E240)</f>
        <v>1</v>
      </c>
      <c r="G240" s="250">
        <v>0</v>
      </c>
      <c r="H240" s="230">
        <v>0</v>
      </c>
      <c r="I240" s="230">
        <v>0</v>
      </c>
      <c r="J240" s="230">
        <v>0</v>
      </c>
      <c r="K240" s="230">
        <v>0</v>
      </c>
      <c r="L240" s="230">
        <v>0</v>
      </c>
      <c r="M240" s="251">
        <f t="shared" si="22"/>
        <v>0</v>
      </c>
      <c r="N240" s="251">
        <f t="shared" si="23"/>
        <v>0</v>
      </c>
      <c r="O240" s="251">
        <f t="shared" si="23"/>
        <v>1</v>
      </c>
      <c r="P240" s="231">
        <f t="shared" si="24"/>
        <v>1</v>
      </c>
    </row>
    <row r="241" spans="2:16" hidden="1" outlineLevel="1" x14ac:dyDescent="0.25">
      <c r="B241" s="232" t="s">
        <v>1435</v>
      </c>
      <c r="C241" s="251">
        <v>0</v>
      </c>
      <c r="D241" s="251">
        <v>0</v>
      </c>
      <c r="E241" s="251">
        <v>1</v>
      </c>
      <c r="F241" s="231">
        <f>SUM(C241:E241)</f>
        <v>1</v>
      </c>
      <c r="G241" s="250">
        <v>0</v>
      </c>
      <c r="H241" s="230">
        <v>0</v>
      </c>
      <c r="I241" s="230">
        <v>0</v>
      </c>
      <c r="J241" s="230">
        <v>0</v>
      </c>
      <c r="K241" s="230">
        <v>0</v>
      </c>
      <c r="L241" s="230">
        <v>0</v>
      </c>
      <c r="M241" s="251">
        <f t="shared" si="22"/>
        <v>0</v>
      </c>
      <c r="N241" s="251">
        <f t="shared" si="23"/>
        <v>0</v>
      </c>
      <c r="O241" s="251">
        <f t="shared" si="23"/>
        <v>1</v>
      </c>
      <c r="P241" s="231">
        <f t="shared" si="24"/>
        <v>1</v>
      </c>
    </row>
    <row r="242" spans="2:16" hidden="1" outlineLevel="1" x14ac:dyDescent="0.25">
      <c r="B242" s="232" t="s">
        <v>1436</v>
      </c>
      <c r="C242" s="251">
        <v>0</v>
      </c>
      <c r="D242" s="251">
        <v>0</v>
      </c>
      <c r="E242" s="251">
        <v>1</v>
      </c>
      <c r="F242" s="231">
        <f>SUM(C242:E242)</f>
        <v>1</v>
      </c>
      <c r="G242" s="250">
        <v>0</v>
      </c>
      <c r="H242" s="230">
        <v>0</v>
      </c>
      <c r="I242" s="230">
        <v>0</v>
      </c>
      <c r="J242" s="230">
        <v>0</v>
      </c>
      <c r="K242" s="230">
        <v>0</v>
      </c>
      <c r="L242" s="230">
        <v>0</v>
      </c>
      <c r="M242" s="251">
        <f t="shared" si="22"/>
        <v>0</v>
      </c>
      <c r="N242" s="251">
        <f t="shared" si="23"/>
        <v>0</v>
      </c>
      <c r="O242" s="251">
        <f t="shared" si="23"/>
        <v>1</v>
      </c>
      <c r="P242" s="231">
        <f t="shared" si="24"/>
        <v>1</v>
      </c>
    </row>
    <row r="243" spans="2:16" hidden="1" outlineLevel="1" x14ac:dyDescent="0.25">
      <c r="B243" s="232" t="s">
        <v>566</v>
      </c>
      <c r="C243" s="251">
        <v>1</v>
      </c>
      <c r="D243" s="251">
        <v>0</v>
      </c>
      <c r="E243" s="251">
        <v>0</v>
      </c>
      <c r="F243" s="231">
        <f t="shared" si="21"/>
        <v>1</v>
      </c>
      <c r="G243" s="250">
        <v>0</v>
      </c>
      <c r="H243" s="230">
        <v>0</v>
      </c>
      <c r="I243" s="230">
        <v>0</v>
      </c>
      <c r="J243" s="230">
        <v>0</v>
      </c>
      <c r="K243" s="230">
        <v>0</v>
      </c>
      <c r="L243" s="230">
        <v>0</v>
      </c>
      <c r="M243" s="251">
        <f t="shared" si="22"/>
        <v>1</v>
      </c>
      <c r="N243" s="251">
        <f t="shared" si="23"/>
        <v>0</v>
      </c>
      <c r="O243" s="251">
        <f t="shared" si="23"/>
        <v>0</v>
      </c>
      <c r="P243" s="231">
        <f t="shared" si="24"/>
        <v>1</v>
      </c>
    </row>
    <row r="244" spans="2:16" hidden="1" outlineLevel="1" x14ac:dyDescent="0.25">
      <c r="B244" s="232" t="s">
        <v>567</v>
      </c>
      <c r="C244" s="251">
        <v>1</v>
      </c>
      <c r="D244" s="251">
        <v>0</v>
      </c>
      <c r="E244" s="251">
        <v>0</v>
      </c>
      <c r="F244" s="231">
        <f t="shared" si="21"/>
        <v>1</v>
      </c>
      <c r="G244" s="250">
        <v>0</v>
      </c>
      <c r="H244" s="230">
        <v>0</v>
      </c>
      <c r="I244" s="230">
        <v>0</v>
      </c>
      <c r="J244" s="230">
        <v>0</v>
      </c>
      <c r="K244" s="230">
        <v>0</v>
      </c>
      <c r="L244" s="230">
        <v>0</v>
      </c>
      <c r="M244" s="251">
        <f t="shared" si="22"/>
        <v>1</v>
      </c>
      <c r="N244" s="251">
        <f t="shared" si="23"/>
        <v>0</v>
      </c>
      <c r="O244" s="251">
        <f t="shared" si="23"/>
        <v>0</v>
      </c>
      <c r="P244" s="231">
        <f t="shared" si="24"/>
        <v>1</v>
      </c>
    </row>
    <row r="245" spans="2:16" hidden="1" outlineLevel="1" x14ac:dyDescent="0.25">
      <c r="B245" s="232" t="s">
        <v>568</v>
      </c>
      <c r="C245" s="251">
        <v>1</v>
      </c>
      <c r="D245" s="251">
        <v>0</v>
      </c>
      <c r="E245" s="251">
        <v>0</v>
      </c>
      <c r="F245" s="231">
        <f t="shared" si="21"/>
        <v>1</v>
      </c>
      <c r="G245" s="250">
        <v>0</v>
      </c>
      <c r="H245" s="230">
        <v>0</v>
      </c>
      <c r="I245" s="230">
        <v>0</v>
      </c>
      <c r="J245" s="230">
        <v>0</v>
      </c>
      <c r="K245" s="230">
        <v>0</v>
      </c>
      <c r="L245" s="230">
        <v>0</v>
      </c>
      <c r="M245" s="251">
        <f t="shared" si="22"/>
        <v>1</v>
      </c>
      <c r="N245" s="251">
        <f t="shared" si="23"/>
        <v>0</v>
      </c>
      <c r="O245" s="251">
        <f t="shared" si="23"/>
        <v>0</v>
      </c>
      <c r="P245" s="231">
        <f t="shared" si="24"/>
        <v>1</v>
      </c>
    </row>
    <row r="246" spans="2:16" hidden="1" outlineLevel="1" x14ac:dyDescent="0.25">
      <c r="B246" s="232" t="s">
        <v>569</v>
      </c>
      <c r="C246" s="251">
        <v>1</v>
      </c>
      <c r="D246" s="251">
        <v>0</v>
      </c>
      <c r="E246" s="251">
        <v>0</v>
      </c>
      <c r="F246" s="231">
        <f t="shared" si="21"/>
        <v>1</v>
      </c>
      <c r="G246" s="250">
        <v>0</v>
      </c>
      <c r="H246" s="230">
        <v>0</v>
      </c>
      <c r="I246" s="230">
        <v>0</v>
      </c>
      <c r="J246" s="230">
        <v>0</v>
      </c>
      <c r="K246" s="230">
        <v>0</v>
      </c>
      <c r="L246" s="230">
        <v>0</v>
      </c>
      <c r="M246" s="251">
        <f t="shared" si="22"/>
        <v>1</v>
      </c>
      <c r="N246" s="251">
        <f t="shared" si="23"/>
        <v>0</v>
      </c>
      <c r="O246" s="251">
        <f t="shared" si="23"/>
        <v>0</v>
      </c>
      <c r="P246" s="231">
        <f t="shared" si="24"/>
        <v>1</v>
      </c>
    </row>
    <row r="247" spans="2:16" hidden="1" outlineLevel="1" x14ac:dyDescent="0.25">
      <c r="B247" s="232" t="s">
        <v>570</v>
      </c>
      <c r="C247" s="251">
        <v>1</v>
      </c>
      <c r="D247" s="251">
        <v>0</v>
      </c>
      <c r="E247" s="251">
        <v>0</v>
      </c>
      <c r="F247" s="231">
        <f t="shared" si="21"/>
        <v>1</v>
      </c>
      <c r="G247" s="250">
        <v>0</v>
      </c>
      <c r="H247" s="230">
        <v>0</v>
      </c>
      <c r="I247" s="230">
        <v>0</v>
      </c>
      <c r="J247" s="230">
        <v>0</v>
      </c>
      <c r="K247" s="230">
        <v>0</v>
      </c>
      <c r="L247" s="230">
        <v>0</v>
      </c>
      <c r="M247" s="251">
        <f t="shared" si="22"/>
        <v>1</v>
      </c>
      <c r="N247" s="251">
        <f t="shared" si="23"/>
        <v>0</v>
      </c>
      <c r="O247" s="251">
        <f t="shared" si="23"/>
        <v>0</v>
      </c>
      <c r="P247" s="231">
        <f t="shared" si="24"/>
        <v>1</v>
      </c>
    </row>
    <row r="248" spans="2:16" hidden="1" outlineLevel="1" x14ac:dyDescent="0.25">
      <c r="B248" s="232" t="s">
        <v>571</v>
      </c>
      <c r="C248" s="251">
        <v>1</v>
      </c>
      <c r="D248" s="251">
        <v>0</v>
      </c>
      <c r="E248" s="251">
        <v>0</v>
      </c>
      <c r="F248" s="231">
        <f t="shared" si="21"/>
        <v>1</v>
      </c>
      <c r="G248" s="250">
        <v>0</v>
      </c>
      <c r="H248" s="230">
        <v>0</v>
      </c>
      <c r="I248" s="230">
        <v>0</v>
      </c>
      <c r="J248" s="230">
        <v>0</v>
      </c>
      <c r="K248" s="230">
        <v>0</v>
      </c>
      <c r="L248" s="230">
        <v>0</v>
      </c>
      <c r="M248" s="251">
        <f t="shared" si="22"/>
        <v>1</v>
      </c>
      <c r="N248" s="251">
        <f t="shared" si="23"/>
        <v>0</v>
      </c>
      <c r="O248" s="251">
        <f t="shared" si="23"/>
        <v>0</v>
      </c>
      <c r="P248" s="231">
        <f t="shared" si="24"/>
        <v>1</v>
      </c>
    </row>
    <row r="249" spans="2:16" hidden="1" outlineLevel="1" x14ac:dyDescent="0.25">
      <c r="B249" s="232" t="s">
        <v>572</v>
      </c>
      <c r="C249" s="251">
        <v>1</v>
      </c>
      <c r="D249" s="251">
        <v>0</v>
      </c>
      <c r="E249" s="251">
        <v>0</v>
      </c>
      <c r="F249" s="231">
        <f t="shared" si="21"/>
        <v>1</v>
      </c>
      <c r="G249" s="250">
        <v>0</v>
      </c>
      <c r="H249" s="230">
        <v>0</v>
      </c>
      <c r="I249" s="230">
        <v>0</v>
      </c>
      <c r="J249" s="230">
        <v>0</v>
      </c>
      <c r="K249" s="230">
        <v>0</v>
      </c>
      <c r="L249" s="230">
        <v>0</v>
      </c>
      <c r="M249" s="251">
        <f t="shared" si="22"/>
        <v>1</v>
      </c>
      <c r="N249" s="251">
        <f t="shared" si="23"/>
        <v>0</v>
      </c>
      <c r="O249" s="251">
        <f t="shared" si="23"/>
        <v>0</v>
      </c>
      <c r="P249" s="231">
        <f t="shared" si="24"/>
        <v>1</v>
      </c>
    </row>
    <row r="250" spans="2:16" hidden="1" outlineLevel="1" x14ac:dyDescent="0.25">
      <c r="B250" s="232" t="s">
        <v>573</v>
      </c>
      <c r="C250" s="251">
        <v>1</v>
      </c>
      <c r="D250" s="251">
        <v>0</v>
      </c>
      <c r="E250" s="251">
        <v>0</v>
      </c>
      <c r="F250" s="231">
        <f t="shared" si="21"/>
        <v>1</v>
      </c>
      <c r="G250" s="250">
        <v>0</v>
      </c>
      <c r="H250" s="230">
        <v>0</v>
      </c>
      <c r="I250" s="230">
        <v>0</v>
      </c>
      <c r="J250" s="230">
        <v>0</v>
      </c>
      <c r="K250" s="230">
        <v>0</v>
      </c>
      <c r="L250" s="230">
        <v>0</v>
      </c>
      <c r="M250" s="251">
        <f t="shared" si="22"/>
        <v>1</v>
      </c>
      <c r="N250" s="251">
        <f t="shared" si="23"/>
        <v>0</v>
      </c>
      <c r="O250" s="251">
        <f t="shared" si="23"/>
        <v>0</v>
      </c>
      <c r="P250" s="231">
        <f t="shared" si="24"/>
        <v>1</v>
      </c>
    </row>
    <row r="251" spans="2:16" hidden="1" outlineLevel="1" x14ac:dyDescent="0.25">
      <c r="B251" s="232" t="s">
        <v>574</v>
      </c>
      <c r="C251" s="251">
        <v>1</v>
      </c>
      <c r="D251" s="251">
        <v>0</v>
      </c>
      <c r="E251" s="251">
        <v>0</v>
      </c>
      <c r="F251" s="231">
        <f t="shared" si="21"/>
        <v>1</v>
      </c>
      <c r="G251" s="250">
        <v>0</v>
      </c>
      <c r="H251" s="230">
        <v>0</v>
      </c>
      <c r="I251" s="230">
        <v>0</v>
      </c>
      <c r="J251" s="230">
        <v>0</v>
      </c>
      <c r="K251" s="230">
        <v>0</v>
      </c>
      <c r="L251" s="230">
        <v>0</v>
      </c>
      <c r="M251" s="251">
        <f t="shared" si="22"/>
        <v>1</v>
      </c>
      <c r="N251" s="251">
        <f t="shared" si="23"/>
        <v>0</v>
      </c>
      <c r="O251" s="251">
        <f t="shared" si="23"/>
        <v>0</v>
      </c>
      <c r="P251" s="231">
        <f t="shared" si="24"/>
        <v>1</v>
      </c>
    </row>
    <row r="252" spans="2:16" hidden="1" outlineLevel="1" x14ac:dyDescent="0.25">
      <c r="B252" s="232" t="s">
        <v>575</v>
      </c>
      <c r="C252" s="251">
        <v>1</v>
      </c>
      <c r="D252" s="251">
        <v>0</v>
      </c>
      <c r="E252" s="251">
        <v>0</v>
      </c>
      <c r="F252" s="231">
        <f t="shared" si="21"/>
        <v>1</v>
      </c>
      <c r="G252" s="250">
        <v>0</v>
      </c>
      <c r="H252" s="230">
        <v>0</v>
      </c>
      <c r="I252" s="230">
        <v>0</v>
      </c>
      <c r="J252" s="230">
        <v>0</v>
      </c>
      <c r="K252" s="230">
        <v>0</v>
      </c>
      <c r="L252" s="230">
        <v>0</v>
      </c>
      <c r="M252" s="251">
        <f t="shared" si="22"/>
        <v>1</v>
      </c>
      <c r="N252" s="251">
        <f t="shared" si="23"/>
        <v>0</v>
      </c>
      <c r="O252" s="251">
        <f t="shared" si="23"/>
        <v>0</v>
      </c>
      <c r="P252" s="231">
        <f t="shared" si="24"/>
        <v>1</v>
      </c>
    </row>
    <row r="253" spans="2:16" hidden="1" outlineLevel="1" x14ac:dyDescent="0.25">
      <c r="B253" s="232" t="s">
        <v>4</v>
      </c>
      <c r="C253" s="251">
        <v>1</v>
      </c>
      <c r="D253" s="251">
        <v>0</v>
      </c>
      <c r="E253" s="251">
        <v>0</v>
      </c>
      <c r="F253" s="231">
        <f t="shared" si="21"/>
        <v>1</v>
      </c>
      <c r="G253" s="250">
        <v>0</v>
      </c>
      <c r="H253" s="230">
        <v>0</v>
      </c>
      <c r="I253" s="230">
        <v>0</v>
      </c>
      <c r="J253" s="230">
        <v>0</v>
      </c>
      <c r="K253" s="230">
        <v>0</v>
      </c>
      <c r="L253" s="230">
        <v>0</v>
      </c>
      <c r="M253" s="251">
        <f t="shared" si="22"/>
        <v>1</v>
      </c>
      <c r="N253" s="251">
        <f t="shared" si="23"/>
        <v>0</v>
      </c>
      <c r="O253" s="251">
        <f t="shared" si="23"/>
        <v>0</v>
      </c>
      <c r="P253" s="231">
        <f t="shared" si="24"/>
        <v>1</v>
      </c>
    </row>
    <row r="254" spans="2:16" hidden="1" outlineLevel="1" x14ac:dyDescent="0.25">
      <c r="B254" s="232" t="s">
        <v>576</v>
      </c>
      <c r="C254" s="251">
        <v>1</v>
      </c>
      <c r="D254" s="251">
        <v>0</v>
      </c>
      <c r="E254" s="251">
        <v>0</v>
      </c>
      <c r="F254" s="231">
        <f t="shared" si="21"/>
        <v>1</v>
      </c>
      <c r="G254" s="250">
        <v>0</v>
      </c>
      <c r="H254" s="230">
        <v>0</v>
      </c>
      <c r="I254" s="230">
        <v>0</v>
      </c>
      <c r="J254" s="230">
        <v>0</v>
      </c>
      <c r="K254" s="230">
        <v>0</v>
      </c>
      <c r="L254" s="230">
        <v>0</v>
      </c>
      <c r="M254" s="251">
        <f t="shared" si="22"/>
        <v>1</v>
      </c>
      <c r="N254" s="251">
        <f t="shared" si="23"/>
        <v>0</v>
      </c>
      <c r="O254" s="251">
        <f t="shared" si="23"/>
        <v>0</v>
      </c>
      <c r="P254" s="231">
        <f t="shared" si="24"/>
        <v>1</v>
      </c>
    </row>
    <row r="255" spans="2:16" hidden="1" outlineLevel="1" x14ac:dyDescent="0.25">
      <c r="B255" s="232" t="s">
        <v>1437</v>
      </c>
      <c r="C255" s="251">
        <v>0</v>
      </c>
      <c r="D255" s="251">
        <v>0</v>
      </c>
      <c r="E255" s="251">
        <v>0</v>
      </c>
      <c r="F255" s="231">
        <f t="shared" si="21"/>
        <v>0</v>
      </c>
      <c r="G255" s="250">
        <v>0</v>
      </c>
      <c r="H255" s="230">
        <v>0</v>
      </c>
      <c r="I255" s="230">
        <v>0</v>
      </c>
      <c r="J255" s="230">
        <v>0</v>
      </c>
      <c r="K255" s="230">
        <v>0</v>
      </c>
      <c r="L255" s="230">
        <v>0</v>
      </c>
      <c r="M255" s="251">
        <f t="shared" si="22"/>
        <v>0</v>
      </c>
      <c r="N255" s="251">
        <f t="shared" si="23"/>
        <v>0</v>
      </c>
      <c r="O255" s="251">
        <f t="shared" si="23"/>
        <v>0</v>
      </c>
      <c r="P255" s="231">
        <f t="shared" si="24"/>
        <v>0</v>
      </c>
    </row>
    <row r="256" spans="2:16" hidden="1" outlineLevel="1" x14ac:dyDescent="0.25">
      <c r="B256" s="232" t="s">
        <v>577</v>
      </c>
      <c r="C256" s="251">
        <v>1</v>
      </c>
      <c r="D256" s="251">
        <v>0</v>
      </c>
      <c r="E256" s="251">
        <v>0</v>
      </c>
      <c r="F256" s="231">
        <f t="shared" si="21"/>
        <v>1</v>
      </c>
      <c r="G256" s="250">
        <v>0</v>
      </c>
      <c r="H256" s="230">
        <v>0</v>
      </c>
      <c r="I256" s="230">
        <v>0</v>
      </c>
      <c r="J256" s="230">
        <v>0</v>
      </c>
      <c r="K256" s="230">
        <v>0</v>
      </c>
      <c r="L256" s="230">
        <v>0</v>
      </c>
      <c r="M256" s="251">
        <f t="shared" si="22"/>
        <v>1</v>
      </c>
      <c r="N256" s="251">
        <f t="shared" si="23"/>
        <v>0</v>
      </c>
      <c r="O256" s="251">
        <f t="shared" si="23"/>
        <v>0</v>
      </c>
      <c r="P256" s="231">
        <f t="shared" si="24"/>
        <v>1</v>
      </c>
    </row>
    <row r="257" spans="2:16" hidden="1" outlineLevel="1" x14ac:dyDescent="0.25">
      <c r="B257" s="232" t="s">
        <v>578</v>
      </c>
      <c r="C257" s="251">
        <v>1</v>
      </c>
      <c r="D257" s="251">
        <v>0</v>
      </c>
      <c r="E257" s="251">
        <v>0</v>
      </c>
      <c r="F257" s="231">
        <f t="shared" si="21"/>
        <v>1</v>
      </c>
      <c r="G257" s="250">
        <v>0</v>
      </c>
      <c r="H257" s="230">
        <v>0</v>
      </c>
      <c r="I257" s="230">
        <v>0</v>
      </c>
      <c r="J257" s="230">
        <v>0</v>
      </c>
      <c r="K257" s="230">
        <v>0</v>
      </c>
      <c r="L257" s="230">
        <v>0</v>
      </c>
      <c r="M257" s="251">
        <f t="shared" si="22"/>
        <v>1</v>
      </c>
      <c r="N257" s="251">
        <f t="shared" si="23"/>
        <v>0</v>
      </c>
      <c r="O257" s="251">
        <f t="shared" si="23"/>
        <v>0</v>
      </c>
      <c r="P257" s="231">
        <f t="shared" si="24"/>
        <v>1</v>
      </c>
    </row>
    <row r="258" spans="2:16" hidden="1" outlineLevel="1" x14ac:dyDescent="0.25">
      <c r="B258" s="232" t="s">
        <v>579</v>
      </c>
      <c r="C258" s="251">
        <v>1</v>
      </c>
      <c r="D258" s="251">
        <v>0</v>
      </c>
      <c r="E258" s="251">
        <v>0</v>
      </c>
      <c r="F258" s="231">
        <f t="shared" si="21"/>
        <v>1</v>
      </c>
      <c r="G258" s="250">
        <v>0</v>
      </c>
      <c r="H258" s="230">
        <v>0</v>
      </c>
      <c r="I258" s="230">
        <v>0</v>
      </c>
      <c r="J258" s="230">
        <v>0</v>
      </c>
      <c r="K258" s="230">
        <v>0</v>
      </c>
      <c r="L258" s="230">
        <v>0</v>
      </c>
      <c r="M258" s="251">
        <f t="shared" si="22"/>
        <v>1</v>
      </c>
      <c r="N258" s="251">
        <f t="shared" si="23"/>
        <v>0</v>
      </c>
      <c r="O258" s="251">
        <f t="shared" si="23"/>
        <v>0</v>
      </c>
      <c r="P258" s="231">
        <f t="shared" si="24"/>
        <v>1</v>
      </c>
    </row>
    <row r="259" spans="2:16" hidden="1" outlineLevel="1" x14ac:dyDescent="0.25">
      <c r="B259" s="232" t="s">
        <v>580</v>
      </c>
      <c r="C259" s="251">
        <v>1</v>
      </c>
      <c r="D259" s="251">
        <v>0</v>
      </c>
      <c r="E259" s="251">
        <v>0</v>
      </c>
      <c r="F259" s="231">
        <f t="shared" si="21"/>
        <v>1</v>
      </c>
      <c r="G259" s="250">
        <v>0</v>
      </c>
      <c r="H259" s="230">
        <v>0</v>
      </c>
      <c r="I259" s="230">
        <v>0</v>
      </c>
      <c r="J259" s="230">
        <v>0</v>
      </c>
      <c r="K259" s="230">
        <v>0</v>
      </c>
      <c r="L259" s="230">
        <v>0</v>
      </c>
      <c r="M259" s="251">
        <f t="shared" si="22"/>
        <v>1</v>
      </c>
      <c r="N259" s="251">
        <f t="shared" si="23"/>
        <v>0</v>
      </c>
      <c r="O259" s="251">
        <f t="shared" si="23"/>
        <v>0</v>
      </c>
      <c r="P259" s="231">
        <f t="shared" si="24"/>
        <v>1</v>
      </c>
    </row>
    <row r="260" spans="2:16" hidden="1" outlineLevel="1" x14ac:dyDescent="0.25">
      <c r="B260" s="232" t="s">
        <v>6</v>
      </c>
      <c r="C260" s="251">
        <v>1</v>
      </c>
      <c r="D260" s="251">
        <v>0</v>
      </c>
      <c r="E260" s="251">
        <v>0</v>
      </c>
      <c r="F260" s="231">
        <f t="shared" si="21"/>
        <v>1</v>
      </c>
      <c r="G260" s="250">
        <v>0</v>
      </c>
      <c r="H260" s="230">
        <v>0</v>
      </c>
      <c r="I260" s="230">
        <v>0</v>
      </c>
      <c r="J260" s="230">
        <v>0</v>
      </c>
      <c r="K260" s="230">
        <v>0</v>
      </c>
      <c r="L260" s="230">
        <v>0</v>
      </c>
      <c r="M260" s="251">
        <f t="shared" si="22"/>
        <v>1</v>
      </c>
      <c r="N260" s="251">
        <f t="shared" si="23"/>
        <v>0</v>
      </c>
      <c r="O260" s="251">
        <f t="shared" si="23"/>
        <v>0</v>
      </c>
      <c r="P260" s="231">
        <f t="shared" si="24"/>
        <v>1</v>
      </c>
    </row>
    <row r="261" spans="2:16" hidden="1" outlineLevel="1" x14ac:dyDescent="0.25">
      <c r="B261" s="232" t="s">
        <v>581</v>
      </c>
      <c r="C261" s="251">
        <v>1</v>
      </c>
      <c r="D261" s="251">
        <v>0</v>
      </c>
      <c r="E261" s="251">
        <v>0</v>
      </c>
      <c r="F261" s="231">
        <f t="shared" si="21"/>
        <v>1</v>
      </c>
      <c r="G261" s="250">
        <v>0</v>
      </c>
      <c r="H261" s="230">
        <v>0</v>
      </c>
      <c r="I261" s="230">
        <v>0</v>
      </c>
      <c r="J261" s="230">
        <v>0</v>
      </c>
      <c r="K261" s="230">
        <v>0</v>
      </c>
      <c r="L261" s="230">
        <v>0</v>
      </c>
      <c r="M261" s="251">
        <f t="shared" si="22"/>
        <v>1</v>
      </c>
      <c r="N261" s="251">
        <f t="shared" si="23"/>
        <v>0</v>
      </c>
      <c r="O261" s="251">
        <f t="shared" si="23"/>
        <v>0</v>
      </c>
      <c r="P261" s="231">
        <f t="shared" si="24"/>
        <v>1</v>
      </c>
    </row>
    <row r="262" spans="2:16" hidden="1" outlineLevel="1" x14ac:dyDescent="0.25">
      <c r="B262" s="232" t="s">
        <v>582</v>
      </c>
      <c r="C262" s="251">
        <v>1</v>
      </c>
      <c r="D262" s="251">
        <v>0</v>
      </c>
      <c r="E262" s="251">
        <v>0</v>
      </c>
      <c r="F262" s="231">
        <f t="shared" si="21"/>
        <v>1</v>
      </c>
      <c r="G262" s="250">
        <v>0</v>
      </c>
      <c r="H262" s="230">
        <v>0</v>
      </c>
      <c r="I262" s="230">
        <v>0</v>
      </c>
      <c r="J262" s="230">
        <v>0</v>
      </c>
      <c r="K262" s="230">
        <v>0</v>
      </c>
      <c r="L262" s="230">
        <v>0</v>
      </c>
      <c r="M262" s="251">
        <f t="shared" si="22"/>
        <v>1</v>
      </c>
      <c r="N262" s="251">
        <f t="shared" si="23"/>
        <v>0</v>
      </c>
      <c r="O262" s="251">
        <f t="shared" si="23"/>
        <v>0</v>
      </c>
      <c r="P262" s="231">
        <f t="shared" si="24"/>
        <v>1</v>
      </c>
    </row>
    <row r="263" spans="2:16" hidden="1" outlineLevel="1" x14ac:dyDescent="0.25">
      <c r="B263" s="232" t="s">
        <v>583</v>
      </c>
      <c r="C263" s="251">
        <v>1</v>
      </c>
      <c r="D263" s="251">
        <v>0</v>
      </c>
      <c r="E263" s="251">
        <v>0</v>
      </c>
      <c r="F263" s="231">
        <f t="shared" ref="F263:F326" si="28">SUM(C263:E263)</f>
        <v>1</v>
      </c>
      <c r="G263" s="250">
        <v>0</v>
      </c>
      <c r="H263" s="230">
        <v>0</v>
      </c>
      <c r="I263" s="230">
        <v>0</v>
      </c>
      <c r="J263" s="230">
        <v>0</v>
      </c>
      <c r="K263" s="230">
        <v>0</v>
      </c>
      <c r="L263" s="230">
        <v>0</v>
      </c>
      <c r="M263" s="251">
        <f t="shared" si="22"/>
        <v>1</v>
      </c>
      <c r="N263" s="251">
        <f t="shared" si="23"/>
        <v>0</v>
      </c>
      <c r="O263" s="251">
        <f t="shared" si="23"/>
        <v>0</v>
      </c>
      <c r="P263" s="231">
        <f t="shared" si="24"/>
        <v>1</v>
      </c>
    </row>
    <row r="264" spans="2:16" hidden="1" outlineLevel="1" x14ac:dyDescent="0.25">
      <c r="B264" s="232" t="s">
        <v>584</v>
      </c>
      <c r="C264" s="251">
        <v>1</v>
      </c>
      <c r="D264" s="251">
        <v>0</v>
      </c>
      <c r="E264" s="251">
        <v>0</v>
      </c>
      <c r="F264" s="231">
        <f t="shared" si="28"/>
        <v>1</v>
      </c>
      <c r="G264" s="250">
        <v>0</v>
      </c>
      <c r="H264" s="230">
        <v>0</v>
      </c>
      <c r="I264" s="230">
        <v>0</v>
      </c>
      <c r="J264" s="230">
        <v>0</v>
      </c>
      <c r="K264" s="230">
        <v>0</v>
      </c>
      <c r="L264" s="230">
        <v>0</v>
      </c>
      <c r="M264" s="251">
        <f t="shared" ref="M264:M327" si="29">C264+G264+H264+I264+J264</f>
        <v>1</v>
      </c>
      <c r="N264" s="251">
        <f t="shared" ref="N264:O327" si="30">D264+K264</f>
        <v>0</v>
      </c>
      <c r="O264" s="251">
        <f t="shared" si="30"/>
        <v>0</v>
      </c>
      <c r="P264" s="231">
        <f t="shared" ref="P264:P327" si="31">SUM(M264:O264)</f>
        <v>1</v>
      </c>
    </row>
    <row r="265" spans="2:16" hidden="1" outlineLevel="1" x14ac:dyDescent="0.25">
      <c r="B265" s="232" t="s">
        <v>585</v>
      </c>
      <c r="C265" s="251">
        <v>1</v>
      </c>
      <c r="D265" s="251">
        <v>0</v>
      </c>
      <c r="E265" s="251">
        <v>0</v>
      </c>
      <c r="F265" s="231">
        <f t="shared" si="28"/>
        <v>1</v>
      </c>
      <c r="G265" s="250">
        <v>0</v>
      </c>
      <c r="H265" s="230">
        <v>0</v>
      </c>
      <c r="I265" s="230">
        <v>0</v>
      </c>
      <c r="J265" s="230">
        <v>0</v>
      </c>
      <c r="K265" s="230">
        <v>0</v>
      </c>
      <c r="L265" s="230">
        <v>0</v>
      </c>
      <c r="M265" s="251">
        <f t="shared" si="29"/>
        <v>1</v>
      </c>
      <c r="N265" s="251">
        <f t="shared" si="30"/>
        <v>0</v>
      </c>
      <c r="O265" s="251">
        <f t="shared" si="30"/>
        <v>0</v>
      </c>
      <c r="P265" s="231">
        <f t="shared" si="31"/>
        <v>1</v>
      </c>
    </row>
    <row r="266" spans="2:16" hidden="1" outlineLevel="1" x14ac:dyDescent="0.25">
      <c r="B266" s="232" t="s">
        <v>586</v>
      </c>
      <c r="C266" s="251">
        <v>1</v>
      </c>
      <c r="D266" s="251">
        <v>0</v>
      </c>
      <c r="E266" s="251">
        <v>0</v>
      </c>
      <c r="F266" s="231">
        <f t="shared" si="28"/>
        <v>1</v>
      </c>
      <c r="G266" s="250">
        <v>0</v>
      </c>
      <c r="H266" s="230">
        <v>0</v>
      </c>
      <c r="I266" s="230">
        <v>0</v>
      </c>
      <c r="J266" s="230">
        <v>0</v>
      </c>
      <c r="K266" s="230">
        <v>0</v>
      </c>
      <c r="L266" s="230">
        <v>0</v>
      </c>
      <c r="M266" s="251">
        <f t="shared" si="29"/>
        <v>1</v>
      </c>
      <c r="N266" s="251">
        <f t="shared" si="30"/>
        <v>0</v>
      </c>
      <c r="O266" s="251">
        <f t="shared" si="30"/>
        <v>0</v>
      </c>
      <c r="P266" s="231">
        <f t="shared" si="31"/>
        <v>1</v>
      </c>
    </row>
    <row r="267" spans="2:16" hidden="1" outlineLevel="1" x14ac:dyDescent="0.25">
      <c r="B267" s="233" t="s">
        <v>587</v>
      </c>
      <c r="C267" s="251">
        <v>1</v>
      </c>
      <c r="D267" s="251">
        <v>0</v>
      </c>
      <c r="E267" s="251">
        <v>0</v>
      </c>
      <c r="F267" s="231">
        <f t="shared" si="28"/>
        <v>1</v>
      </c>
      <c r="G267" s="250">
        <v>0</v>
      </c>
      <c r="H267" s="230">
        <v>0</v>
      </c>
      <c r="I267" s="230">
        <v>0</v>
      </c>
      <c r="J267" s="230">
        <v>0</v>
      </c>
      <c r="K267" s="230">
        <v>0</v>
      </c>
      <c r="L267" s="230">
        <v>0</v>
      </c>
      <c r="M267" s="251">
        <f t="shared" si="29"/>
        <v>1</v>
      </c>
      <c r="N267" s="251">
        <f t="shared" si="30"/>
        <v>0</v>
      </c>
      <c r="O267" s="251">
        <f t="shared" si="30"/>
        <v>0</v>
      </c>
      <c r="P267" s="231">
        <f t="shared" si="31"/>
        <v>1</v>
      </c>
    </row>
    <row r="268" spans="2:16" hidden="1" outlineLevel="1" x14ac:dyDescent="0.25">
      <c r="B268" s="232" t="s">
        <v>588</v>
      </c>
      <c r="C268" s="251">
        <v>1</v>
      </c>
      <c r="D268" s="251">
        <v>0</v>
      </c>
      <c r="E268" s="251">
        <v>0</v>
      </c>
      <c r="F268" s="231">
        <f t="shared" si="28"/>
        <v>1</v>
      </c>
      <c r="G268" s="250">
        <v>0</v>
      </c>
      <c r="H268" s="230">
        <v>0</v>
      </c>
      <c r="I268" s="230">
        <v>0</v>
      </c>
      <c r="J268" s="230">
        <v>0</v>
      </c>
      <c r="K268" s="230">
        <v>0</v>
      </c>
      <c r="L268" s="230">
        <v>0</v>
      </c>
      <c r="M268" s="251">
        <f t="shared" si="29"/>
        <v>1</v>
      </c>
      <c r="N268" s="251">
        <f t="shared" si="30"/>
        <v>0</v>
      </c>
      <c r="O268" s="251">
        <f t="shared" si="30"/>
        <v>0</v>
      </c>
      <c r="P268" s="231">
        <f t="shared" si="31"/>
        <v>1</v>
      </c>
    </row>
    <row r="269" spans="2:16" hidden="1" outlineLevel="1" x14ac:dyDescent="0.25">
      <c r="B269" s="232" t="s">
        <v>1438</v>
      </c>
      <c r="C269" s="251">
        <v>0</v>
      </c>
      <c r="D269" s="251">
        <v>0</v>
      </c>
      <c r="E269" s="251">
        <v>0</v>
      </c>
      <c r="F269" s="231">
        <f t="shared" si="28"/>
        <v>0</v>
      </c>
      <c r="G269" s="250">
        <v>0</v>
      </c>
      <c r="H269" s="230">
        <v>0</v>
      </c>
      <c r="I269" s="230">
        <v>0</v>
      </c>
      <c r="J269" s="230">
        <v>0</v>
      </c>
      <c r="K269" s="230">
        <v>0</v>
      </c>
      <c r="L269" s="230">
        <v>0</v>
      </c>
      <c r="M269" s="251">
        <f t="shared" si="29"/>
        <v>0</v>
      </c>
      <c r="N269" s="251">
        <f t="shared" si="30"/>
        <v>0</v>
      </c>
      <c r="O269" s="251">
        <f t="shared" si="30"/>
        <v>0</v>
      </c>
      <c r="P269" s="231">
        <f t="shared" si="31"/>
        <v>0</v>
      </c>
    </row>
    <row r="270" spans="2:16" hidden="1" outlineLevel="1" x14ac:dyDescent="0.25">
      <c r="B270" s="232" t="s">
        <v>589</v>
      </c>
      <c r="C270" s="251">
        <v>1</v>
      </c>
      <c r="D270" s="251">
        <v>0</v>
      </c>
      <c r="E270" s="251">
        <v>0</v>
      </c>
      <c r="F270" s="231">
        <f t="shared" si="28"/>
        <v>1</v>
      </c>
      <c r="G270" s="250">
        <v>0</v>
      </c>
      <c r="H270" s="230">
        <v>0</v>
      </c>
      <c r="I270" s="230">
        <v>0</v>
      </c>
      <c r="J270" s="230">
        <v>0</v>
      </c>
      <c r="K270" s="230">
        <v>0</v>
      </c>
      <c r="L270" s="230">
        <v>0</v>
      </c>
      <c r="M270" s="251">
        <f t="shared" si="29"/>
        <v>1</v>
      </c>
      <c r="N270" s="251">
        <f t="shared" si="30"/>
        <v>0</v>
      </c>
      <c r="O270" s="251">
        <f t="shared" si="30"/>
        <v>0</v>
      </c>
      <c r="P270" s="231">
        <f t="shared" si="31"/>
        <v>1</v>
      </c>
    </row>
    <row r="271" spans="2:16" hidden="1" outlineLevel="1" x14ac:dyDescent="0.25">
      <c r="B271" s="232" t="s">
        <v>590</v>
      </c>
      <c r="C271" s="251">
        <v>1</v>
      </c>
      <c r="D271" s="251">
        <v>0</v>
      </c>
      <c r="E271" s="251">
        <v>0</v>
      </c>
      <c r="F271" s="231">
        <f t="shared" si="28"/>
        <v>1</v>
      </c>
      <c r="G271" s="250">
        <v>0</v>
      </c>
      <c r="H271" s="230">
        <v>0</v>
      </c>
      <c r="I271" s="230">
        <v>0</v>
      </c>
      <c r="J271" s="230">
        <v>0</v>
      </c>
      <c r="K271" s="230">
        <v>0</v>
      </c>
      <c r="L271" s="230">
        <v>0</v>
      </c>
      <c r="M271" s="251">
        <f t="shared" si="29"/>
        <v>1</v>
      </c>
      <c r="N271" s="251">
        <f t="shared" si="30"/>
        <v>0</v>
      </c>
      <c r="O271" s="251">
        <f t="shared" si="30"/>
        <v>0</v>
      </c>
      <c r="P271" s="231">
        <f t="shared" si="31"/>
        <v>1</v>
      </c>
    </row>
    <row r="272" spans="2:16" hidden="1" outlineLevel="1" x14ac:dyDescent="0.25">
      <c r="B272" s="232" t="s">
        <v>591</v>
      </c>
      <c r="C272" s="251">
        <v>1</v>
      </c>
      <c r="D272" s="251">
        <v>0</v>
      </c>
      <c r="E272" s="251">
        <v>0</v>
      </c>
      <c r="F272" s="231">
        <f t="shared" si="28"/>
        <v>1</v>
      </c>
      <c r="G272" s="250">
        <v>0</v>
      </c>
      <c r="H272" s="230">
        <v>0</v>
      </c>
      <c r="I272" s="230">
        <v>0</v>
      </c>
      <c r="J272" s="230">
        <v>0</v>
      </c>
      <c r="K272" s="230">
        <v>0</v>
      </c>
      <c r="L272" s="230">
        <v>0</v>
      </c>
      <c r="M272" s="251">
        <f t="shared" si="29"/>
        <v>1</v>
      </c>
      <c r="N272" s="251">
        <f t="shared" si="30"/>
        <v>0</v>
      </c>
      <c r="O272" s="251">
        <f t="shared" si="30"/>
        <v>0</v>
      </c>
      <c r="P272" s="231">
        <f t="shared" si="31"/>
        <v>1</v>
      </c>
    </row>
    <row r="273" spans="2:16" hidden="1" outlineLevel="1" x14ac:dyDescent="0.25">
      <c r="B273" s="232" t="s">
        <v>592</v>
      </c>
      <c r="C273" s="251">
        <v>1</v>
      </c>
      <c r="D273" s="251">
        <v>0</v>
      </c>
      <c r="E273" s="251">
        <v>0</v>
      </c>
      <c r="F273" s="231">
        <f t="shared" si="28"/>
        <v>1</v>
      </c>
      <c r="G273" s="250">
        <v>0</v>
      </c>
      <c r="H273" s="230">
        <v>0</v>
      </c>
      <c r="I273" s="230">
        <v>0</v>
      </c>
      <c r="J273" s="230">
        <v>0</v>
      </c>
      <c r="K273" s="230">
        <v>0</v>
      </c>
      <c r="L273" s="230">
        <v>0</v>
      </c>
      <c r="M273" s="251">
        <f t="shared" si="29"/>
        <v>1</v>
      </c>
      <c r="N273" s="251">
        <f t="shared" si="30"/>
        <v>0</v>
      </c>
      <c r="O273" s="251">
        <f t="shared" si="30"/>
        <v>0</v>
      </c>
      <c r="P273" s="231">
        <f t="shared" si="31"/>
        <v>1</v>
      </c>
    </row>
    <row r="274" spans="2:16" hidden="1" outlineLevel="1" x14ac:dyDescent="0.25">
      <c r="B274" s="232" t="s">
        <v>1439</v>
      </c>
      <c r="C274" s="251">
        <v>0</v>
      </c>
      <c r="D274" s="251">
        <v>0</v>
      </c>
      <c r="E274" s="251">
        <v>0</v>
      </c>
      <c r="F274" s="231">
        <f t="shared" si="28"/>
        <v>0</v>
      </c>
      <c r="G274" s="250">
        <v>0</v>
      </c>
      <c r="H274" s="230">
        <v>0</v>
      </c>
      <c r="I274" s="230">
        <v>0</v>
      </c>
      <c r="J274" s="230">
        <v>0</v>
      </c>
      <c r="K274" s="230">
        <v>0</v>
      </c>
      <c r="L274" s="230">
        <v>0</v>
      </c>
      <c r="M274" s="251">
        <f t="shared" si="29"/>
        <v>0</v>
      </c>
      <c r="N274" s="251">
        <f t="shared" si="30"/>
        <v>0</v>
      </c>
      <c r="O274" s="251">
        <f t="shared" si="30"/>
        <v>0</v>
      </c>
      <c r="P274" s="231">
        <f t="shared" si="31"/>
        <v>0</v>
      </c>
    </row>
    <row r="275" spans="2:16" hidden="1" outlineLevel="1" x14ac:dyDescent="0.25">
      <c r="B275" s="232" t="s">
        <v>593</v>
      </c>
      <c r="C275" s="251">
        <v>1</v>
      </c>
      <c r="D275" s="251">
        <v>0</v>
      </c>
      <c r="E275" s="251">
        <v>0</v>
      </c>
      <c r="F275" s="231">
        <f t="shared" si="28"/>
        <v>1</v>
      </c>
      <c r="G275" s="250">
        <v>0</v>
      </c>
      <c r="H275" s="230">
        <v>0</v>
      </c>
      <c r="I275" s="230">
        <v>0</v>
      </c>
      <c r="J275" s="230">
        <v>0</v>
      </c>
      <c r="K275" s="230">
        <v>0</v>
      </c>
      <c r="L275" s="230">
        <v>0</v>
      </c>
      <c r="M275" s="251">
        <f t="shared" si="29"/>
        <v>1</v>
      </c>
      <c r="N275" s="251">
        <f t="shared" si="30"/>
        <v>0</v>
      </c>
      <c r="O275" s="251">
        <f t="shared" si="30"/>
        <v>0</v>
      </c>
      <c r="P275" s="231">
        <f t="shared" si="31"/>
        <v>1</v>
      </c>
    </row>
    <row r="276" spans="2:16" hidden="1" outlineLevel="1" x14ac:dyDescent="0.25">
      <c r="B276" s="232" t="s">
        <v>594</v>
      </c>
      <c r="C276" s="251">
        <v>1</v>
      </c>
      <c r="D276" s="251">
        <v>0</v>
      </c>
      <c r="E276" s="251">
        <v>0</v>
      </c>
      <c r="F276" s="231">
        <f t="shared" si="28"/>
        <v>1</v>
      </c>
      <c r="G276" s="250">
        <v>0</v>
      </c>
      <c r="H276" s="230">
        <v>0</v>
      </c>
      <c r="I276" s="230">
        <v>0</v>
      </c>
      <c r="J276" s="230">
        <v>0</v>
      </c>
      <c r="K276" s="230">
        <v>0</v>
      </c>
      <c r="L276" s="230">
        <v>0</v>
      </c>
      <c r="M276" s="251">
        <f t="shared" si="29"/>
        <v>1</v>
      </c>
      <c r="N276" s="251">
        <f t="shared" si="30"/>
        <v>0</v>
      </c>
      <c r="O276" s="251">
        <f t="shared" si="30"/>
        <v>0</v>
      </c>
      <c r="P276" s="231">
        <f t="shared" si="31"/>
        <v>1</v>
      </c>
    </row>
    <row r="277" spans="2:16" hidden="1" outlineLevel="1" x14ac:dyDescent="0.25">
      <c r="B277" s="232" t="s">
        <v>595</v>
      </c>
      <c r="C277" s="251">
        <v>1</v>
      </c>
      <c r="D277" s="251">
        <v>0</v>
      </c>
      <c r="E277" s="251">
        <v>0</v>
      </c>
      <c r="F277" s="231">
        <f t="shared" si="28"/>
        <v>1</v>
      </c>
      <c r="G277" s="250">
        <v>0</v>
      </c>
      <c r="H277" s="230">
        <v>0</v>
      </c>
      <c r="I277" s="230">
        <v>0</v>
      </c>
      <c r="J277" s="230">
        <v>0</v>
      </c>
      <c r="K277" s="230">
        <v>0</v>
      </c>
      <c r="L277" s="230">
        <v>0</v>
      </c>
      <c r="M277" s="251">
        <f t="shared" si="29"/>
        <v>1</v>
      </c>
      <c r="N277" s="251">
        <f t="shared" si="30"/>
        <v>0</v>
      </c>
      <c r="O277" s="251">
        <f t="shared" si="30"/>
        <v>0</v>
      </c>
      <c r="P277" s="231">
        <f t="shared" si="31"/>
        <v>1</v>
      </c>
    </row>
    <row r="278" spans="2:16" hidden="1" outlineLevel="1" x14ac:dyDescent="0.25">
      <c r="B278" s="232" t="s">
        <v>596</v>
      </c>
      <c r="C278" s="251">
        <v>1</v>
      </c>
      <c r="D278" s="251">
        <v>0</v>
      </c>
      <c r="E278" s="251">
        <v>0</v>
      </c>
      <c r="F278" s="231">
        <f t="shared" si="28"/>
        <v>1</v>
      </c>
      <c r="G278" s="250">
        <v>0</v>
      </c>
      <c r="H278" s="230">
        <v>0</v>
      </c>
      <c r="I278" s="230">
        <v>0</v>
      </c>
      <c r="J278" s="230">
        <v>0</v>
      </c>
      <c r="K278" s="230">
        <v>0</v>
      </c>
      <c r="L278" s="230">
        <v>0</v>
      </c>
      <c r="M278" s="251">
        <f t="shared" si="29"/>
        <v>1</v>
      </c>
      <c r="N278" s="251">
        <f t="shared" si="30"/>
        <v>0</v>
      </c>
      <c r="O278" s="251">
        <f t="shared" si="30"/>
        <v>0</v>
      </c>
      <c r="P278" s="231">
        <f t="shared" si="31"/>
        <v>1</v>
      </c>
    </row>
    <row r="279" spans="2:16" hidden="1" outlineLevel="1" x14ac:dyDescent="0.25">
      <c r="B279" s="232" t="s">
        <v>597</v>
      </c>
      <c r="C279" s="251">
        <v>1</v>
      </c>
      <c r="D279" s="251">
        <v>0</v>
      </c>
      <c r="E279" s="251">
        <v>0</v>
      </c>
      <c r="F279" s="231">
        <f t="shared" si="28"/>
        <v>1</v>
      </c>
      <c r="G279" s="250">
        <v>0</v>
      </c>
      <c r="H279" s="230">
        <v>0</v>
      </c>
      <c r="I279" s="230">
        <v>0</v>
      </c>
      <c r="J279" s="230">
        <v>0</v>
      </c>
      <c r="K279" s="230">
        <v>0</v>
      </c>
      <c r="L279" s="230">
        <v>0</v>
      </c>
      <c r="M279" s="251">
        <f t="shared" si="29"/>
        <v>1</v>
      </c>
      <c r="N279" s="251">
        <f t="shared" si="30"/>
        <v>0</v>
      </c>
      <c r="O279" s="251">
        <f t="shared" si="30"/>
        <v>0</v>
      </c>
      <c r="P279" s="231">
        <f t="shared" si="31"/>
        <v>1</v>
      </c>
    </row>
    <row r="280" spans="2:16" hidden="1" outlineLevel="1" x14ac:dyDescent="0.25">
      <c r="B280" s="232" t="s">
        <v>598</v>
      </c>
      <c r="C280" s="251">
        <v>1</v>
      </c>
      <c r="D280" s="251">
        <v>0</v>
      </c>
      <c r="E280" s="251">
        <v>0</v>
      </c>
      <c r="F280" s="231">
        <f t="shared" si="28"/>
        <v>1</v>
      </c>
      <c r="G280" s="250">
        <v>0</v>
      </c>
      <c r="H280" s="230">
        <v>0</v>
      </c>
      <c r="I280" s="230">
        <v>0</v>
      </c>
      <c r="J280" s="230">
        <v>0</v>
      </c>
      <c r="K280" s="230">
        <v>0</v>
      </c>
      <c r="L280" s="230">
        <v>0</v>
      </c>
      <c r="M280" s="251">
        <f t="shared" si="29"/>
        <v>1</v>
      </c>
      <c r="N280" s="251">
        <f t="shared" si="30"/>
        <v>0</v>
      </c>
      <c r="O280" s="251">
        <f t="shared" si="30"/>
        <v>0</v>
      </c>
      <c r="P280" s="231">
        <f t="shared" si="31"/>
        <v>1</v>
      </c>
    </row>
    <row r="281" spans="2:16" hidden="1" outlineLevel="1" x14ac:dyDescent="0.25">
      <c r="B281" s="232" t="s">
        <v>599</v>
      </c>
      <c r="C281" s="251">
        <v>1</v>
      </c>
      <c r="D281" s="251">
        <v>0</v>
      </c>
      <c r="E281" s="251">
        <v>0</v>
      </c>
      <c r="F281" s="231">
        <f t="shared" si="28"/>
        <v>1</v>
      </c>
      <c r="G281" s="250">
        <v>0</v>
      </c>
      <c r="H281" s="230">
        <v>0</v>
      </c>
      <c r="I281" s="230">
        <v>0</v>
      </c>
      <c r="J281" s="230">
        <v>0</v>
      </c>
      <c r="K281" s="230">
        <v>0</v>
      </c>
      <c r="L281" s="230">
        <v>0</v>
      </c>
      <c r="M281" s="251">
        <f t="shared" si="29"/>
        <v>1</v>
      </c>
      <c r="N281" s="251">
        <f t="shared" si="30"/>
        <v>0</v>
      </c>
      <c r="O281" s="251">
        <f t="shared" si="30"/>
        <v>0</v>
      </c>
      <c r="P281" s="231">
        <f t="shared" si="31"/>
        <v>1</v>
      </c>
    </row>
    <row r="282" spans="2:16" hidden="1" outlineLevel="1" x14ac:dyDescent="0.25">
      <c r="B282" s="232" t="s">
        <v>600</v>
      </c>
      <c r="C282" s="251">
        <v>1</v>
      </c>
      <c r="D282" s="251">
        <v>0</v>
      </c>
      <c r="E282" s="251">
        <v>0</v>
      </c>
      <c r="F282" s="231">
        <f t="shared" si="28"/>
        <v>1</v>
      </c>
      <c r="G282" s="250">
        <v>0</v>
      </c>
      <c r="H282" s="230">
        <v>0</v>
      </c>
      <c r="I282" s="230">
        <v>0</v>
      </c>
      <c r="J282" s="230">
        <v>0</v>
      </c>
      <c r="K282" s="230">
        <v>0</v>
      </c>
      <c r="L282" s="230">
        <v>0</v>
      </c>
      <c r="M282" s="251">
        <f t="shared" si="29"/>
        <v>1</v>
      </c>
      <c r="N282" s="251">
        <f t="shared" si="30"/>
        <v>0</v>
      </c>
      <c r="O282" s="251">
        <f t="shared" si="30"/>
        <v>0</v>
      </c>
      <c r="P282" s="231">
        <f t="shared" si="31"/>
        <v>1</v>
      </c>
    </row>
    <row r="283" spans="2:16" hidden="1" outlineLevel="1" x14ac:dyDescent="0.25">
      <c r="B283" s="232" t="s">
        <v>601</v>
      </c>
      <c r="C283" s="251">
        <v>1</v>
      </c>
      <c r="D283" s="251">
        <v>0</v>
      </c>
      <c r="E283" s="251">
        <v>0</v>
      </c>
      <c r="F283" s="231">
        <f t="shared" si="28"/>
        <v>1</v>
      </c>
      <c r="G283" s="250">
        <v>0</v>
      </c>
      <c r="H283" s="230">
        <v>0</v>
      </c>
      <c r="I283" s="230">
        <v>0</v>
      </c>
      <c r="J283" s="230">
        <v>0</v>
      </c>
      <c r="K283" s="230">
        <v>0</v>
      </c>
      <c r="L283" s="230">
        <v>0</v>
      </c>
      <c r="M283" s="251">
        <f t="shared" si="29"/>
        <v>1</v>
      </c>
      <c r="N283" s="251">
        <f t="shared" si="30"/>
        <v>0</v>
      </c>
      <c r="O283" s="251">
        <f t="shared" si="30"/>
        <v>0</v>
      </c>
      <c r="P283" s="231">
        <f t="shared" si="31"/>
        <v>1</v>
      </c>
    </row>
    <row r="284" spans="2:16" hidden="1" outlineLevel="1" x14ac:dyDescent="0.25">
      <c r="B284" s="232" t="s">
        <v>602</v>
      </c>
      <c r="C284" s="251">
        <v>1</v>
      </c>
      <c r="D284" s="251">
        <v>0</v>
      </c>
      <c r="E284" s="251">
        <v>0</v>
      </c>
      <c r="F284" s="231">
        <f t="shared" si="28"/>
        <v>1</v>
      </c>
      <c r="G284" s="250">
        <v>0</v>
      </c>
      <c r="H284" s="230">
        <v>0</v>
      </c>
      <c r="I284" s="230">
        <v>0</v>
      </c>
      <c r="J284" s="230">
        <v>0</v>
      </c>
      <c r="K284" s="230">
        <v>0</v>
      </c>
      <c r="L284" s="230">
        <v>0</v>
      </c>
      <c r="M284" s="251">
        <f t="shared" si="29"/>
        <v>1</v>
      </c>
      <c r="N284" s="251">
        <f t="shared" si="30"/>
        <v>0</v>
      </c>
      <c r="O284" s="251">
        <f t="shared" si="30"/>
        <v>0</v>
      </c>
      <c r="P284" s="231">
        <f t="shared" si="31"/>
        <v>1</v>
      </c>
    </row>
    <row r="285" spans="2:16" hidden="1" outlineLevel="1" x14ac:dyDescent="0.25">
      <c r="B285" s="232" t="s">
        <v>603</v>
      </c>
      <c r="C285" s="251">
        <v>1</v>
      </c>
      <c r="D285" s="251">
        <v>0</v>
      </c>
      <c r="E285" s="251">
        <v>0</v>
      </c>
      <c r="F285" s="231">
        <f t="shared" si="28"/>
        <v>1</v>
      </c>
      <c r="G285" s="250">
        <v>0</v>
      </c>
      <c r="H285" s="230">
        <v>0</v>
      </c>
      <c r="I285" s="230">
        <v>0</v>
      </c>
      <c r="J285" s="230">
        <v>0</v>
      </c>
      <c r="K285" s="230">
        <v>0</v>
      </c>
      <c r="L285" s="230">
        <v>0</v>
      </c>
      <c r="M285" s="251">
        <f t="shared" si="29"/>
        <v>1</v>
      </c>
      <c r="N285" s="251">
        <f t="shared" si="30"/>
        <v>0</v>
      </c>
      <c r="O285" s="251">
        <f t="shared" si="30"/>
        <v>0</v>
      </c>
      <c r="P285" s="231">
        <f t="shared" si="31"/>
        <v>1</v>
      </c>
    </row>
    <row r="286" spans="2:16" hidden="1" outlineLevel="1" x14ac:dyDescent="0.25">
      <c r="B286" s="232" t="s">
        <v>604</v>
      </c>
      <c r="C286" s="251">
        <v>1</v>
      </c>
      <c r="D286" s="251">
        <v>0</v>
      </c>
      <c r="E286" s="251">
        <v>0</v>
      </c>
      <c r="F286" s="231">
        <f t="shared" si="28"/>
        <v>1</v>
      </c>
      <c r="G286" s="250">
        <v>0</v>
      </c>
      <c r="H286" s="230">
        <v>0</v>
      </c>
      <c r="I286" s="230">
        <v>0</v>
      </c>
      <c r="J286" s="230">
        <v>0</v>
      </c>
      <c r="K286" s="230">
        <v>0</v>
      </c>
      <c r="L286" s="230">
        <v>0</v>
      </c>
      <c r="M286" s="251">
        <f t="shared" si="29"/>
        <v>1</v>
      </c>
      <c r="N286" s="251">
        <f t="shared" si="30"/>
        <v>0</v>
      </c>
      <c r="O286" s="251">
        <f t="shared" si="30"/>
        <v>0</v>
      </c>
      <c r="P286" s="231">
        <f t="shared" si="31"/>
        <v>1</v>
      </c>
    </row>
    <row r="287" spans="2:16" hidden="1" outlineLevel="1" x14ac:dyDescent="0.25">
      <c r="B287" s="232" t="s">
        <v>605</v>
      </c>
      <c r="C287" s="251">
        <v>1</v>
      </c>
      <c r="D287" s="251">
        <v>0</v>
      </c>
      <c r="E287" s="251">
        <v>0</v>
      </c>
      <c r="F287" s="231">
        <f t="shared" si="28"/>
        <v>1</v>
      </c>
      <c r="G287" s="250">
        <v>0</v>
      </c>
      <c r="H287" s="230">
        <v>0</v>
      </c>
      <c r="I287" s="230">
        <v>0</v>
      </c>
      <c r="J287" s="230">
        <v>0</v>
      </c>
      <c r="K287" s="230">
        <v>0</v>
      </c>
      <c r="L287" s="230">
        <v>0</v>
      </c>
      <c r="M287" s="251">
        <f t="shared" si="29"/>
        <v>1</v>
      </c>
      <c r="N287" s="251">
        <f t="shared" si="30"/>
        <v>0</v>
      </c>
      <c r="O287" s="251">
        <f t="shared" si="30"/>
        <v>0</v>
      </c>
      <c r="P287" s="231">
        <f t="shared" si="31"/>
        <v>1</v>
      </c>
    </row>
    <row r="288" spans="2:16" hidden="1" outlineLevel="1" x14ac:dyDescent="0.25">
      <c r="B288" s="232" t="s">
        <v>606</v>
      </c>
      <c r="C288" s="251">
        <v>1</v>
      </c>
      <c r="D288" s="251">
        <v>0</v>
      </c>
      <c r="E288" s="251">
        <v>0</v>
      </c>
      <c r="F288" s="231">
        <f t="shared" si="28"/>
        <v>1</v>
      </c>
      <c r="G288" s="250">
        <v>0</v>
      </c>
      <c r="H288" s="230">
        <v>0</v>
      </c>
      <c r="I288" s="230">
        <v>0</v>
      </c>
      <c r="J288" s="230">
        <v>0</v>
      </c>
      <c r="K288" s="230">
        <v>0</v>
      </c>
      <c r="L288" s="230">
        <v>0</v>
      </c>
      <c r="M288" s="251">
        <f t="shared" si="29"/>
        <v>1</v>
      </c>
      <c r="N288" s="251">
        <f t="shared" si="30"/>
        <v>0</v>
      </c>
      <c r="O288" s="251">
        <f t="shared" si="30"/>
        <v>0</v>
      </c>
      <c r="P288" s="231">
        <f t="shared" si="31"/>
        <v>1</v>
      </c>
    </row>
    <row r="289" spans="2:16" hidden="1" outlineLevel="1" x14ac:dyDescent="0.25">
      <c r="B289" s="232" t="s">
        <v>607</v>
      </c>
      <c r="C289" s="251">
        <v>1</v>
      </c>
      <c r="D289" s="251">
        <v>0</v>
      </c>
      <c r="E289" s="251">
        <v>0</v>
      </c>
      <c r="F289" s="231">
        <f t="shared" si="28"/>
        <v>1</v>
      </c>
      <c r="G289" s="250">
        <v>0</v>
      </c>
      <c r="H289" s="230">
        <v>0</v>
      </c>
      <c r="I289" s="230">
        <v>0</v>
      </c>
      <c r="J289" s="230">
        <v>0</v>
      </c>
      <c r="K289" s="230">
        <v>0</v>
      </c>
      <c r="L289" s="230">
        <v>0</v>
      </c>
      <c r="M289" s="251">
        <f t="shared" si="29"/>
        <v>1</v>
      </c>
      <c r="N289" s="251">
        <f t="shared" si="30"/>
        <v>0</v>
      </c>
      <c r="O289" s="251">
        <f t="shared" si="30"/>
        <v>0</v>
      </c>
      <c r="P289" s="231">
        <f t="shared" si="31"/>
        <v>1</v>
      </c>
    </row>
    <row r="290" spans="2:16" hidden="1" outlineLevel="1" x14ac:dyDescent="0.25">
      <c r="B290" s="232" t="s">
        <v>608</v>
      </c>
      <c r="C290" s="251">
        <v>1</v>
      </c>
      <c r="D290" s="251">
        <v>0</v>
      </c>
      <c r="E290" s="251">
        <v>0</v>
      </c>
      <c r="F290" s="231">
        <f t="shared" si="28"/>
        <v>1</v>
      </c>
      <c r="G290" s="250">
        <v>0</v>
      </c>
      <c r="H290" s="230">
        <v>0</v>
      </c>
      <c r="I290" s="230">
        <v>0</v>
      </c>
      <c r="J290" s="230">
        <v>0</v>
      </c>
      <c r="K290" s="230">
        <v>0</v>
      </c>
      <c r="L290" s="230">
        <v>0</v>
      </c>
      <c r="M290" s="251">
        <f t="shared" si="29"/>
        <v>1</v>
      </c>
      <c r="N290" s="251">
        <f t="shared" si="30"/>
        <v>0</v>
      </c>
      <c r="O290" s="251">
        <f t="shared" si="30"/>
        <v>0</v>
      </c>
      <c r="P290" s="231">
        <f t="shared" si="31"/>
        <v>1</v>
      </c>
    </row>
    <row r="291" spans="2:16" hidden="1" outlineLevel="1" x14ac:dyDescent="0.25">
      <c r="B291" s="232" t="s">
        <v>609</v>
      </c>
      <c r="C291" s="251">
        <v>1</v>
      </c>
      <c r="D291" s="251">
        <v>0</v>
      </c>
      <c r="E291" s="251">
        <v>0</v>
      </c>
      <c r="F291" s="231">
        <f t="shared" si="28"/>
        <v>1</v>
      </c>
      <c r="G291" s="25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51">
        <f t="shared" si="29"/>
        <v>1</v>
      </c>
      <c r="N291" s="251">
        <f t="shared" si="30"/>
        <v>0</v>
      </c>
      <c r="O291" s="251">
        <f t="shared" si="30"/>
        <v>0</v>
      </c>
      <c r="P291" s="231">
        <f t="shared" si="31"/>
        <v>1</v>
      </c>
    </row>
    <row r="292" spans="2:16" hidden="1" outlineLevel="1" x14ac:dyDescent="0.25">
      <c r="B292" s="232" t="s">
        <v>610</v>
      </c>
      <c r="C292" s="251">
        <v>1</v>
      </c>
      <c r="D292" s="251">
        <v>0</v>
      </c>
      <c r="E292" s="251">
        <v>0</v>
      </c>
      <c r="F292" s="231">
        <f t="shared" si="28"/>
        <v>1</v>
      </c>
      <c r="G292" s="250">
        <v>0</v>
      </c>
      <c r="H292" s="230">
        <v>0</v>
      </c>
      <c r="I292" s="230">
        <v>0</v>
      </c>
      <c r="J292" s="230">
        <v>0</v>
      </c>
      <c r="K292" s="230">
        <v>0</v>
      </c>
      <c r="L292" s="230">
        <v>0</v>
      </c>
      <c r="M292" s="251">
        <f t="shared" si="29"/>
        <v>1</v>
      </c>
      <c r="N292" s="251">
        <f t="shared" si="30"/>
        <v>0</v>
      </c>
      <c r="O292" s="251">
        <f t="shared" si="30"/>
        <v>0</v>
      </c>
      <c r="P292" s="231">
        <f t="shared" si="31"/>
        <v>1</v>
      </c>
    </row>
    <row r="293" spans="2:16" hidden="1" outlineLevel="1" x14ac:dyDescent="0.25">
      <c r="B293" s="232" t="s">
        <v>611</v>
      </c>
      <c r="C293" s="251">
        <v>1</v>
      </c>
      <c r="D293" s="251">
        <v>0</v>
      </c>
      <c r="E293" s="251">
        <v>0</v>
      </c>
      <c r="F293" s="231">
        <f t="shared" si="28"/>
        <v>1</v>
      </c>
      <c r="G293" s="250">
        <v>0</v>
      </c>
      <c r="H293" s="230">
        <v>0</v>
      </c>
      <c r="I293" s="230">
        <v>0</v>
      </c>
      <c r="J293" s="230">
        <v>0</v>
      </c>
      <c r="K293" s="230">
        <v>0</v>
      </c>
      <c r="L293" s="230">
        <v>0</v>
      </c>
      <c r="M293" s="251">
        <f t="shared" si="29"/>
        <v>1</v>
      </c>
      <c r="N293" s="251">
        <f t="shared" si="30"/>
        <v>0</v>
      </c>
      <c r="O293" s="251">
        <f t="shared" si="30"/>
        <v>0</v>
      </c>
      <c r="P293" s="231">
        <f t="shared" si="31"/>
        <v>1</v>
      </c>
    </row>
    <row r="294" spans="2:16" hidden="1" outlineLevel="1" x14ac:dyDescent="0.25">
      <c r="B294" s="232" t="s">
        <v>612</v>
      </c>
      <c r="C294" s="251">
        <v>1</v>
      </c>
      <c r="D294" s="251">
        <v>0</v>
      </c>
      <c r="E294" s="251">
        <v>0</v>
      </c>
      <c r="F294" s="231">
        <f t="shared" si="28"/>
        <v>1</v>
      </c>
      <c r="G294" s="250">
        <v>0</v>
      </c>
      <c r="H294" s="230">
        <v>0</v>
      </c>
      <c r="I294" s="230">
        <v>0</v>
      </c>
      <c r="J294" s="230">
        <v>0</v>
      </c>
      <c r="K294" s="230">
        <v>0</v>
      </c>
      <c r="L294" s="230">
        <v>0</v>
      </c>
      <c r="M294" s="251">
        <f t="shared" si="29"/>
        <v>1</v>
      </c>
      <c r="N294" s="251">
        <f t="shared" si="30"/>
        <v>0</v>
      </c>
      <c r="O294" s="251">
        <f t="shared" si="30"/>
        <v>0</v>
      </c>
      <c r="P294" s="231">
        <f t="shared" si="31"/>
        <v>1</v>
      </c>
    </row>
    <row r="295" spans="2:16" hidden="1" outlineLevel="1" x14ac:dyDescent="0.25">
      <c r="B295" s="232" t="s">
        <v>1440</v>
      </c>
      <c r="C295" s="251">
        <v>0</v>
      </c>
      <c r="D295" s="251">
        <v>0</v>
      </c>
      <c r="E295" s="251">
        <v>0</v>
      </c>
      <c r="F295" s="231">
        <f t="shared" si="28"/>
        <v>0</v>
      </c>
      <c r="G295" s="250">
        <v>0</v>
      </c>
      <c r="H295" s="230">
        <v>0</v>
      </c>
      <c r="I295" s="230">
        <v>0</v>
      </c>
      <c r="J295" s="230">
        <v>0</v>
      </c>
      <c r="K295" s="230">
        <v>0</v>
      </c>
      <c r="L295" s="230">
        <v>0</v>
      </c>
      <c r="M295" s="251">
        <f t="shared" si="29"/>
        <v>0</v>
      </c>
      <c r="N295" s="251">
        <f t="shared" si="30"/>
        <v>0</v>
      </c>
      <c r="O295" s="251">
        <f t="shared" si="30"/>
        <v>0</v>
      </c>
      <c r="P295" s="231">
        <f t="shared" si="31"/>
        <v>0</v>
      </c>
    </row>
    <row r="296" spans="2:16" hidden="1" outlineLevel="1" x14ac:dyDescent="0.25">
      <c r="B296" s="232" t="s">
        <v>613</v>
      </c>
      <c r="C296" s="251">
        <v>1</v>
      </c>
      <c r="D296" s="251">
        <v>0</v>
      </c>
      <c r="E296" s="251">
        <v>0</v>
      </c>
      <c r="F296" s="231">
        <f t="shared" si="28"/>
        <v>1</v>
      </c>
      <c r="G296" s="250">
        <v>0</v>
      </c>
      <c r="H296" s="230">
        <v>0</v>
      </c>
      <c r="I296" s="230">
        <v>0</v>
      </c>
      <c r="J296" s="230">
        <v>0</v>
      </c>
      <c r="K296" s="230">
        <v>0</v>
      </c>
      <c r="L296" s="230">
        <v>0</v>
      </c>
      <c r="M296" s="251">
        <f t="shared" si="29"/>
        <v>1</v>
      </c>
      <c r="N296" s="251">
        <f t="shared" si="30"/>
        <v>0</v>
      </c>
      <c r="O296" s="251">
        <f t="shared" si="30"/>
        <v>0</v>
      </c>
      <c r="P296" s="231">
        <f t="shared" si="31"/>
        <v>1</v>
      </c>
    </row>
    <row r="297" spans="2:16" hidden="1" outlineLevel="1" x14ac:dyDescent="0.25">
      <c r="B297" s="232" t="s">
        <v>614</v>
      </c>
      <c r="C297" s="251">
        <v>1</v>
      </c>
      <c r="D297" s="251">
        <v>0</v>
      </c>
      <c r="E297" s="251">
        <v>0</v>
      </c>
      <c r="F297" s="231">
        <f t="shared" si="28"/>
        <v>1</v>
      </c>
      <c r="G297" s="250">
        <v>0</v>
      </c>
      <c r="H297" s="230">
        <v>0</v>
      </c>
      <c r="I297" s="230">
        <v>0</v>
      </c>
      <c r="J297" s="230">
        <v>0</v>
      </c>
      <c r="K297" s="230">
        <v>0</v>
      </c>
      <c r="L297" s="230">
        <v>0</v>
      </c>
      <c r="M297" s="251">
        <f t="shared" si="29"/>
        <v>1</v>
      </c>
      <c r="N297" s="251">
        <f t="shared" si="30"/>
        <v>0</v>
      </c>
      <c r="O297" s="251">
        <f t="shared" si="30"/>
        <v>0</v>
      </c>
      <c r="P297" s="231">
        <f t="shared" si="31"/>
        <v>1</v>
      </c>
    </row>
    <row r="298" spans="2:16" hidden="1" outlineLevel="1" x14ac:dyDescent="0.25">
      <c r="B298" s="232" t="s">
        <v>615</v>
      </c>
      <c r="C298" s="251">
        <v>1</v>
      </c>
      <c r="D298" s="251">
        <v>0</v>
      </c>
      <c r="E298" s="251">
        <v>0</v>
      </c>
      <c r="F298" s="231">
        <f t="shared" si="28"/>
        <v>1</v>
      </c>
      <c r="G298" s="250">
        <v>0</v>
      </c>
      <c r="H298" s="230">
        <v>0</v>
      </c>
      <c r="I298" s="230">
        <v>0</v>
      </c>
      <c r="J298" s="230">
        <v>0</v>
      </c>
      <c r="K298" s="230">
        <v>0</v>
      </c>
      <c r="L298" s="230">
        <v>0</v>
      </c>
      <c r="M298" s="251">
        <f t="shared" si="29"/>
        <v>1</v>
      </c>
      <c r="N298" s="251">
        <f t="shared" si="30"/>
        <v>0</v>
      </c>
      <c r="O298" s="251">
        <f t="shared" si="30"/>
        <v>0</v>
      </c>
      <c r="P298" s="231">
        <f t="shared" si="31"/>
        <v>1</v>
      </c>
    </row>
    <row r="299" spans="2:16" hidden="1" outlineLevel="1" x14ac:dyDescent="0.25">
      <c r="B299" s="232" t="s">
        <v>616</v>
      </c>
      <c r="C299" s="251">
        <v>1</v>
      </c>
      <c r="D299" s="251">
        <v>0</v>
      </c>
      <c r="E299" s="251">
        <v>0</v>
      </c>
      <c r="F299" s="231">
        <f t="shared" si="28"/>
        <v>1</v>
      </c>
      <c r="G299" s="250">
        <v>0</v>
      </c>
      <c r="H299" s="230">
        <v>0</v>
      </c>
      <c r="I299" s="230">
        <v>0</v>
      </c>
      <c r="J299" s="230">
        <v>0</v>
      </c>
      <c r="K299" s="230">
        <v>0</v>
      </c>
      <c r="L299" s="230">
        <v>0</v>
      </c>
      <c r="M299" s="251">
        <f t="shared" si="29"/>
        <v>1</v>
      </c>
      <c r="N299" s="251">
        <f t="shared" si="30"/>
        <v>0</v>
      </c>
      <c r="O299" s="251">
        <f t="shared" si="30"/>
        <v>0</v>
      </c>
      <c r="P299" s="231">
        <f t="shared" si="31"/>
        <v>1</v>
      </c>
    </row>
    <row r="300" spans="2:16" hidden="1" outlineLevel="1" x14ac:dyDescent="0.25">
      <c r="B300" s="232" t="s">
        <v>617</v>
      </c>
      <c r="C300" s="251">
        <v>1</v>
      </c>
      <c r="D300" s="251">
        <v>0</v>
      </c>
      <c r="E300" s="251">
        <v>0</v>
      </c>
      <c r="F300" s="231">
        <f t="shared" si="28"/>
        <v>1</v>
      </c>
      <c r="G300" s="250">
        <v>0</v>
      </c>
      <c r="H300" s="230">
        <v>0</v>
      </c>
      <c r="I300" s="230">
        <v>0</v>
      </c>
      <c r="J300" s="230">
        <v>0</v>
      </c>
      <c r="K300" s="230">
        <v>0</v>
      </c>
      <c r="L300" s="230">
        <v>0</v>
      </c>
      <c r="M300" s="251">
        <f t="shared" si="29"/>
        <v>1</v>
      </c>
      <c r="N300" s="251">
        <f t="shared" si="30"/>
        <v>0</v>
      </c>
      <c r="O300" s="251">
        <f t="shared" si="30"/>
        <v>0</v>
      </c>
      <c r="P300" s="231">
        <f t="shared" si="31"/>
        <v>1</v>
      </c>
    </row>
    <row r="301" spans="2:16" hidden="1" outlineLevel="1" x14ac:dyDescent="0.25">
      <c r="B301" s="232" t="s">
        <v>618</v>
      </c>
      <c r="C301" s="251">
        <v>1</v>
      </c>
      <c r="D301" s="251">
        <v>0</v>
      </c>
      <c r="E301" s="251">
        <v>0</v>
      </c>
      <c r="F301" s="231">
        <f t="shared" si="28"/>
        <v>1</v>
      </c>
      <c r="G301" s="250">
        <v>0</v>
      </c>
      <c r="H301" s="230">
        <v>0</v>
      </c>
      <c r="I301" s="230">
        <v>0</v>
      </c>
      <c r="J301" s="230">
        <v>0</v>
      </c>
      <c r="K301" s="230">
        <v>0</v>
      </c>
      <c r="L301" s="230">
        <v>0</v>
      </c>
      <c r="M301" s="251">
        <f t="shared" si="29"/>
        <v>1</v>
      </c>
      <c r="N301" s="251">
        <f t="shared" si="30"/>
        <v>0</v>
      </c>
      <c r="O301" s="251">
        <f t="shared" si="30"/>
        <v>0</v>
      </c>
      <c r="P301" s="231">
        <f t="shared" si="31"/>
        <v>1</v>
      </c>
    </row>
    <row r="302" spans="2:16" hidden="1" outlineLevel="1" x14ac:dyDescent="0.25">
      <c r="B302" s="232" t="s">
        <v>619</v>
      </c>
      <c r="C302" s="251">
        <v>1</v>
      </c>
      <c r="D302" s="251">
        <v>0</v>
      </c>
      <c r="E302" s="251">
        <v>0</v>
      </c>
      <c r="F302" s="231">
        <f t="shared" si="28"/>
        <v>1</v>
      </c>
      <c r="G302" s="250">
        <v>0</v>
      </c>
      <c r="H302" s="230">
        <v>0</v>
      </c>
      <c r="I302" s="230">
        <v>0</v>
      </c>
      <c r="J302" s="230">
        <v>0</v>
      </c>
      <c r="K302" s="230">
        <v>0</v>
      </c>
      <c r="L302" s="230">
        <v>0</v>
      </c>
      <c r="M302" s="251">
        <f t="shared" si="29"/>
        <v>1</v>
      </c>
      <c r="N302" s="251">
        <f t="shared" si="30"/>
        <v>0</v>
      </c>
      <c r="O302" s="251">
        <f t="shared" si="30"/>
        <v>0</v>
      </c>
      <c r="P302" s="231">
        <f t="shared" si="31"/>
        <v>1</v>
      </c>
    </row>
    <row r="303" spans="2:16" hidden="1" outlineLevel="1" x14ac:dyDescent="0.25">
      <c r="B303" s="232" t="s">
        <v>620</v>
      </c>
      <c r="C303" s="251">
        <v>1</v>
      </c>
      <c r="D303" s="251">
        <v>0</v>
      </c>
      <c r="E303" s="251">
        <v>0</v>
      </c>
      <c r="F303" s="231">
        <f t="shared" si="28"/>
        <v>1</v>
      </c>
      <c r="G303" s="250">
        <v>0</v>
      </c>
      <c r="H303" s="230">
        <v>0</v>
      </c>
      <c r="I303" s="230">
        <v>0</v>
      </c>
      <c r="J303" s="230">
        <v>0</v>
      </c>
      <c r="K303" s="230">
        <v>0</v>
      </c>
      <c r="L303" s="230">
        <v>0</v>
      </c>
      <c r="M303" s="251">
        <f t="shared" si="29"/>
        <v>1</v>
      </c>
      <c r="N303" s="251">
        <f t="shared" si="30"/>
        <v>0</v>
      </c>
      <c r="O303" s="251">
        <f t="shared" si="30"/>
        <v>0</v>
      </c>
      <c r="P303" s="231">
        <f t="shared" si="31"/>
        <v>1</v>
      </c>
    </row>
    <row r="304" spans="2:16" hidden="1" outlineLevel="1" x14ac:dyDescent="0.25">
      <c r="B304" s="232" t="s">
        <v>621</v>
      </c>
      <c r="C304" s="251">
        <v>1</v>
      </c>
      <c r="D304" s="251">
        <v>0</v>
      </c>
      <c r="E304" s="251">
        <v>0</v>
      </c>
      <c r="F304" s="231">
        <f t="shared" si="28"/>
        <v>1</v>
      </c>
      <c r="G304" s="25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51">
        <f t="shared" si="29"/>
        <v>1</v>
      </c>
      <c r="N304" s="251">
        <f t="shared" si="30"/>
        <v>0</v>
      </c>
      <c r="O304" s="251">
        <f t="shared" si="30"/>
        <v>0</v>
      </c>
      <c r="P304" s="231">
        <f t="shared" si="31"/>
        <v>1</v>
      </c>
    </row>
    <row r="305" spans="2:16" hidden="1" outlineLevel="1" x14ac:dyDescent="0.25">
      <c r="B305" s="232" t="s">
        <v>622</v>
      </c>
      <c r="C305" s="251">
        <v>1</v>
      </c>
      <c r="D305" s="251">
        <v>0</v>
      </c>
      <c r="E305" s="251">
        <v>0</v>
      </c>
      <c r="F305" s="231">
        <f t="shared" si="28"/>
        <v>1</v>
      </c>
      <c r="G305" s="250">
        <v>0</v>
      </c>
      <c r="H305" s="230">
        <v>0</v>
      </c>
      <c r="I305" s="230">
        <v>0</v>
      </c>
      <c r="J305" s="230">
        <v>0</v>
      </c>
      <c r="K305" s="230">
        <v>0</v>
      </c>
      <c r="L305" s="230">
        <v>0</v>
      </c>
      <c r="M305" s="251">
        <f t="shared" si="29"/>
        <v>1</v>
      </c>
      <c r="N305" s="251">
        <f t="shared" si="30"/>
        <v>0</v>
      </c>
      <c r="O305" s="251">
        <f t="shared" si="30"/>
        <v>0</v>
      </c>
      <c r="P305" s="231">
        <f t="shared" si="31"/>
        <v>1</v>
      </c>
    </row>
    <row r="306" spans="2:16" hidden="1" outlineLevel="1" x14ac:dyDescent="0.25">
      <c r="B306" s="232" t="s">
        <v>623</v>
      </c>
      <c r="C306" s="251">
        <v>1</v>
      </c>
      <c r="D306" s="251">
        <v>0</v>
      </c>
      <c r="E306" s="251">
        <v>0</v>
      </c>
      <c r="F306" s="231">
        <f t="shared" si="28"/>
        <v>1</v>
      </c>
      <c r="G306" s="250">
        <v>0</v>
      </c>
      <c r="H306" s="230">
        <v>0</v>
      </c>
      <c r="I306" s="230">
        <v>0</v>
      </c>
      <c r="J306" s="230">
        <v>0</v>
      </c>
      <c r="K306" s="230">
        <v>0</v>
      </c>
      <c r="L306" s="230">
        <v>0</v>
      </c>
      <c r="M306" s="251">
        <f t="shared" si="29"/>
        <v>1</v>
      </c>
      <c r="N306" s="251">
        <f t="shared" si="30"/>
        <v>0</v>
      </c>
      <c r="O306" s="251">
        <f t="shared" si="30"/>
        <v>0</v>
      </c>
      <c r="P306" s="231">
        <f t="shared" si="31"/>
        <v>1</v>
      </c>
    </row>
    <row r="307" spans="2:16" hidden="1" outlineLevel="1" x14ac:dyDescent="0.25">
      <c r="B307" s="232" t="s">
        <v>624</v>
      </c>
      <c r="C307" s="251">
        <v>1</v>
      </c>
      <c r="D307" s="251">
        <v>0</v>
      </c>
      <c r="E307" s="251">
        <v>0</v>
      </c>
      <c r="F307" s="231">
        <f t="shared" si="28"/>
        <v>1</v>
      </c>
      <c r="G307" s="250">
        <v>0</v>
      </c>
      <c r="H307" s="230">
        <v>0</v>
      </c>
      <c r="I307" s="230">
        <v>0</v>
      </c>
      <c r="J307" s="230">
        <v>0</v>
      </c>
      <c r="K307" s="230">
        <v>0</v>
      </c>
      <c r="L307" s="230">
        <v>0</v>
      </c>
      <c r="M307" s="251">
        <f t="shared" si="29"/>
        <v>1</v>
      </c>
      <c r="N307" s="251">
        <f t="shared" si="30"/>
        <v>0</v>
      </c>
      <c r="O307" s="251">
        <f t="shared" si="30"/>
        <v>0</v>
      </c>
      <c r="P307" s="231">
        <f t="shared" si="31"/>
        <v>1</v>
      </c>
    </row>
    <row r="308" spans="2:16" hidden="1" outlineLevel="1" x14ac:dyDescent="0.25">
      <c r="B308" s="232" t="s">
        <v>625</v>
      </c>
      <c r="C308" s="251">
        <v>1</v>
      </c>
      <c r="D308" s="251">
        <v>0</v>
      </c>
      <c r="E308" s="251">
        <v>0</v>
      </c>
      <c r="F308" s="231">
        <f t="shared" si="28"/>
        <v>1</v>
      </c>
      <c r="G308" s="250">
        <v>0</v>
      </c>
      <c r="H308" s="230">
        <v>0</v>
      </c>
      <c r="I308" s="230">
        <v>0</v>
      </c>
      <c r="J308" s="230">
        <v>0</v>
      </c>
      <c r="K308" s="230">
        <v>0</v>
      </c>
      <c r="L308" s="230">
        <v>0</v>
      </c>
      <c r="M308" s="251">
        <f t="shared" si="29"/>
        <v>1</v>
      </c>
      <c r="N308" s="251">
        <f t="shared" si="30"/>
        <v>0</v>
      </c>
      <c r="O308" s="251">
        <f t="shared" si="30"/>
        <v>0</v>
      </c>
      <c r="P308" s="231">
        <f t="shared" si="31"/>
        <v>1</v>
      </c>
    </row>
    <row r="309" spans="2:16" hidden="1" outlineLevel="1" x14ac:dyDescent="0.25">
      <c r="B309" s="232" t="s">
        <v>626</v>
      </c>
      <c r="C309" s="251">
        <v>1</v>
      </c>
      <c r="D309" s="251">
        <v>0</v>
      </c>
      <c r="E309" s="251">
        <v>0</v>
      </c>
      <c r="F309" s="231">
        <f t="shared" si="28"/>
        <v>1</v>
      </c>
      <c r="G309" s="250">
        <v>0</v>
      </c>
      <c r="H309" s="230">
        <v>0</v>
      </c>
      <c r="I309" s="230">
        <v>0</v>
      </c>
      <c r="J309" s="230">
        <v>0</v>
      </c>
      <c r="K309" s="230">
        <v>0</v>
      </c>
      <c r="L309" s="230">
        <v>0</v>
      </c>
      <c r="M309" s="251">
        <f t="shared" si="29"/>
        <v>1</v>
      </c>
      <c r="N309" s="251">
        <f t="shared" si="30"/>
        <v>0</v>
      </c>
      <c r="O309" s="251">
        <f t="shared" si="30"/>
        <v>0</v>
      </c>
      <c r="P309" s="231">
        <f t="shared" si="31"/>
        <v>1</v>
      </c>
    </row>
    <row r="310" spans="2:16" hidden="1" outlineLevel="1" x14ac:dyDescent="0.25">
      <c r="B310" s="232" t="s">
        <v>627</v>
      </c>
      <c r="C310" s="251">
        <v>1</v>
      </c>
      <c r="D310" s="251">
        <v>0</v>
      </c>
      <c r="E310" s="251">
        <v>0</v>
      </c>
      <c r="F310" s="231">
        <f t="shared" si="28"/>
        <v>1</v>
      </c>
      <c r="G310" s="250">
        <v>0</v>
      </c>
      <c r="H310" s="230">
        <v>0</v>
      </c>
      <c r="I310" s="230">
        <v>0</v>
      </c>
      <c r="J310" s="230">
        <v>0</v>
      </c>
      <c r="K310" s="230">
        <v>0</v>
      </c>
      <c r="L310" s="230">
        <v>0</v>
      </c>
      <c r="M310" s="251">
        <f t="shared" si="29"/>
        <v>1</v>
      </c>
      <c r="N310" s="251">
        <f t="shared" si="30"/>
        <v>0</v>
      </c>
      <c r="O310" s="251">
        <f t="shared" si="30"/>
        <v>0</v>
      </c>
      <c r="P310" s="231">
        <f t="shared" si="31"/>
        <v>1</v>
      </c>
    </row>
    <row r="311" spans="2:16" hidden="1" outlineLevel="1" x14ac:dyDescent="0.25">
      <c r="B311" s="232" t="s">
        <v>628</v>
      </c>
      <c r="C311" s="251">
        <v>1</v>
      </c>
      <c r="D311" s="251">
        <v>0</v>
      </c>
      <c r="E311" s="251">
        <v>0</v>
      </c>
      <c r="F311" s="231">
        <f t="shared" si="28"/>
        <v>1</v>
      </c>
      <c r="G311" s="250">
        <v>0</v>
      </c>
      <c r="H311" s="230">
        <v>0</v>
      </c>
      <c r="I311" s="230">
        <v>0</v>
      </c>
      <c r="J311" s="230">
        <v>0</v>
      </c>
      <c r="K311" s="230">
        <v>0</v>
      </c>
      <c r="L311" s="230">
        <v>0</v>
      </c>
      <c r="M311" s="251">
        <f t="shared" si="29"/>
        <v>1</v>
      </c>
      <c r="N311" s="251">
        <f t="shared" si="30"/>
        <v>0</v>
      </c>
      <c r="O311" s="251">
        <f t="shared" si="30"/>
        <v>0</v>
      </c>
      <c r="P311" s="231">
        <f t="shared" si="31"/>
        <v>1</v>
      </c>
    </row>
    <row r="312" spans="2:16" hidden="1" outlineLevel="1" x14ac:dyDescent="0.25">
      <c r="B312" s="232" t="s">
        <v>629</v>
      </c>
      <c r="C312" s="251">
        <v>1</v>
      </c>
      <c r="D312" s="251">
        <v>0</v>
      </c>
      <c r="E312" s="251">
        <v>0</v>
      </c>
      <c r="F312" s="231">
        <f t="shared" si="28"/>
        <v>1</v>
      </c>
      <c r="G312" s="250">
        <v>0</v>
      </c>
      <c r="H312" s="230">
        <v>0</v>
      </c>
      <c r="I312" s="230">
        <v>0</v>
      </c>
      <c r="J312" s="230">
        <v>0</v>
      </c>
      <c r="K312" s="230">
        <v>0</v>
      </c>
      <c r="L312" s="230">
        <v>0</v>
      </c>
      <c r="M312" s="251">
        <f t="shared" si="29"/>
        <v>1</v>
      </c>
      <c r="N312" s="251">
        <f t="shared" si="30"/>
        <v>0</v>
      </c>
      <c r="O312" s="251">
        <f t="shared" si="30"/>
        <v>0</v>
      </c>
      <c r="P312" s="231">
        <f t="shared" si="31"/>
        <v>1</v>
      </c>
    </row>
    <row r="313" spans="2:16" hidden="1" outlineLevel="1" x14ac:dyDescent="0.25">
      <c r="B313" s="232" t="s">
        <v>630</v>
      </c>
      <c r="C313" s="251">
        <v>1</v>
      </c>
      <c r="D313" s="251">
        <v>0</v>
      </c>
      <c r="E313" s="251">
        <v>0</v>
      </c>
      <c r="F313" s="231">
        <f t="shared" si="28"/>
        <v>1</v>
      </c>
      <c r="G313" s="250">
        <v>0</v>
      </c>
      <c r="H313" s="230">
        <v>0</v>
      </c>
      <c r="I313" s="230">
        <v>0</v>
      </c>
      <c r="J313" s="230">
        <v>0</v>
      </c>
      <c r="K313" s="230">
        <v>0</v>
      </c>
      <c r="L313" s="230">
        <v>0</v>
      </c>
      <c r="M313" s="251">
        <f t="shared" si="29"/>
        <v>1</v>
      </c>
      <c r="N313" s="251">
        <f t="shared" si="30"/>
        <v>0</v>
      </c>
      <c r="O313" s="251">
        <f t="shared" si="30"/>
        <v>0</v>
      </c>
      <c r="P313" s="231">
        <f t="shared" si="31"/>
        <v>1</v>
      </c>
    </row>
    <row r="314" spans="2:16" hidden="1" outlineLevel="1" x14ac:dyDescent="0.25">
      <c r="B314" s="232" t="s">
        <v>631</v>
      </c>
      <c r="C314" s="251">
        <v>1</v>
      </c>
      <c r="D314" s="251">
        <v>0</v>
      </c>
      <c r="E314" s="251">
        <v>0</v>
      </c>
      <c r="F314" s="231">
        <f t="shared" si="28"/>
        <v>1</v>
      </c>
      <c r="G314" s="250">
        <v>0</v>
      </c>
      <c r="H314" s="230">
        <v>0</v>
      </c>
      <c r="I314" s="230">
        <v>0</v>
      </c>
      <c r="J314" s="230">
        <v>0</v>
      </c>
      <c r="K314" s="230">
        <v>0</v>
      </c>
      <c r="L314" s="230">
        <v>0</v>
      </c>
      <c r="M314" s="251">
        <f t="shared" si="29"/>
        <v>1</v>
      </c>
      <c r="N314" s="251">
        <f t="shared" si="30"/>
        <v>0</v>
      </c>
      <c r="O314" s="251">
        <f t="shared" si="30"/>
        <v>0</v>
      </c>
      <c r="P314" s="231">
        <f t="shared" si="31"/>
        <v>1</v>
      </c>
    </row>
    <row r="315" spans="2:16" hidden="1" outlineLevel="1" x14ac:dyDescent="0.25">
      <c r="B315" s="232" t="s">
        <v>632</v>
      </c>
      <c r="C315" s="251">
        <v>1</v>
      </c>
      <c r="D315" s="251">
        <v>0</v>
      </c>
      <c r="E315" s="251">
        <v>0</v>
      </c>
      <c r="F315" s="231">
        <f t="shared" si="28"/>
        <v>1</v>
      </c>
      <c r="G315" s="250">
        <v>0</v>
      </c>
      <c r="H315" s="230">
        <v>0</v>
      </c>
      <c r="I315" s="230">
        <v>0</v>
      </c>
      <c r="J315" s="230">
        <v>0</v>
      </c>
      <c r="K315" s="230">
        <v>0</v>
      </c>
      <c r="L315" s="230">
        <v>0</v>
      </c>
      <c r="M315" s="251">
        <f t="shared" si="29"/>
        <v>1</v>
      </c>
      <c r="N315" s="251">
        <f t="shared" si="30"/>
        <v>0</v>
      </c>
      <c r="O315" s="251">
        <f t="shared" si="30"/>
        <v>0</v>
      </c>
      <c r="P315" s="231">
        <f t="shared" si="31"/>
        <v>1</v>
      </c>
    </row>
    <row r="316" spans="2:16" hidden="1" outlineLevel="1" x14ac:dyDescent="0.25">
      <c r="B316" s="232" t="s">
        <v>633</v>
      </c>
      <c r="C316" s="251">
        <v>1</v>
      </c>
      <c r="D316" s="251">
        <v>0</v>
      </c>
      <c r="E316" s="251">
        <v>0</v>
      </c>
      <c r="F316" s="231">
        <f t="shared" si="28"/>
        <v>1</v>
      </c>
      <c r="G316" s="250">
        <v>0</v>
      </c>
      <c r="H316" s="230">
        <v>0</v>
      </c>
      <c r="I316" s="230">
        <v>0</v>
      </c>
      <c r="J316" s="230">
        <v>0</v>
      </c>
      <c r="K316" s="230">
        <v>0</v>
      </c>
      <c r="L316" s="230">
        <v>0</v>
      </c>
      <c r="M316" s="251">
        <f t="shared" si="29"/>
        <v>1</v>
      </c>
      <c r="N316" s="251">
        <f t="shared" si="30"/>
        <v>0</v>
      </c>
      <c r="O316" s="251">
        <f t="shared" si="30"/>
        <v>0</v>
      </c>
      <c r="P316" s="231">
        <f t="shared" si="31"/>
        <v>1</v>
      </c>
    </row>
    <row r="317" spans="2:16" hidden="1" outlineLevel="1" x14ac:dyDescent="0.25">
      <c r="B317" s="232" t="s">
        <v>634</v>
      </c>
      <c r="C317" s="251">
        <v>1</v>
      </c>
      <c r="D317" s="251">
        <v>0</v>
      </c>
      <c r="E317" s="251">
        <v>0</v>
      </c>
      <c r="F317" s="231">
        <f t="shared" si="28"/>
        <v>1</v>
      </c>
      <c r="G317" s="250">
        <v>0</v>
      </c>
      <c r="H317" s="230">
        <v>0</v>
      </c>
      <c r="I317" s="230">
        <v>0</v>
      </c>
      <c r="J317" s="230">
        <v>0</v>
      </c>
      <c r="K317" s="230">
        <v>0</v>
      </c>
      <c r="L317" s="230">
        <v>0</v>
      </c>
      <c r="M317" s="251">
        <f t="shared" si="29"/>
        <v>1</v>
      </c>
      <c r="N317" s="251">
        <f t="shared" si="30"/>
        <v>0</v>
      </c>
      <c r="O317" s="251">
        <f t="shared" si="30"/>
        <v>0</v>
      </c>
      <c r="P317" s="231">
        <f t="shared" si="31"/>
        <v>1</v>
      </c>
    </row>
    <row r="318" spans="2:16" hidden="1" outlineLevel="1" x14ac:dyDescent="0.25">
      <c r="B318" s="232" t="s">
        <v>635</v>
      </c>
      <c r="C318" s="251">
        <v>1</v>
      </c>
      <c r="D318" s="251">
        <v>0</v>
      </c>
      <c r="E318" s="251">
        <v>0</v>
      </c>
      <c r="F318" s="231">
        <f t="shared" si="28"/>
        <v>1</v>
      </c>
      <c r="G318" s="250">
        <v>0</v>
      </c>
      <c r="H318" s="230">
        <v>0</v>
      </c>
      <c r="I318" s="230">
        <v>0</v>
      </c>
      <c r="J318" s="230">
        <v>0</v>
      </c>
      <c r="K318" s="230">
        <v>0</v>
      </c>
      <c r="L318" s="230">
        <v>0</v>
      </c>
      <c r="M318" s="251">
        <f t="shared" si="29"/>
        <v>1</v>
      </c>
      <c r="N318" s="251">
        <f t="shared" si="30"/>
        <v>0</v>
      </c>
      <c r="O318" s="251">
        <f t="shared" si="30"/>
        <v>0</v>
      </c>
      <c r="P318" s="231">
        <f t="shared" si="31"/>
        <v>1</v>
      </c>
    </row>
    <row r="319" spans="2:16" hidden="1" outlineLevel="1" x14ac:dyDescent="0.25">
      <c r="B319" s="232" t="s">
        <v>636</v>
      </c>
      <c r="C319" s="251">
        <v>1</v>
      </c>
      <c r="D319" s="251">
        <v>0</v>
      </c>
      <c r="E319" s="251">
        <v>0</v>
      </c>
      <c r="F319" s="231">
        <f t="shared" si="28"/>
        <v>1</v>
      </c>
      <c r="G319" s="25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51">
        <f t="shared" si="29"/>
        <v>1</v>
      </c>
      <c r="N319" s="251">
        <f t="shared" si="30"/>
        <v>0</v>
      </c>
      <c r="O319" s="251">
        <f t="shared" si="30"/>
        <v>0</v>
      </c>
      <c r="P319" s="231">
        <f t="shared" si="31"/>
        <v>1</v>
      </c>
    </row>
    <row r="320" spans="2:16" hidden="1" outlineLevel="1" x14ac:dyDescent="0.25">
      <c r="B320" s="232" t="s">
        <v>637</v>
      </c>
      <c r="C320" s="251">
        <v>1</v>
      </c>
      <c r="D320" s="251">
        <v>0</v>
      </c>
      <c r="E320" s="251">
        <v>0</v>
      </c>
      <c r="F320" s="231">
        <f t="shared" si="28"/>
        <v>1</v>
      </c>
      <c r="G320" s="250">
        <v>0</v>
      </c>
      <c r="H320" s="230">
        <v>0</v>
      </c>
      <c r="I320" s="230">
        <v>0</v>
      </c>
      <c r="J320" s="230">
        <v>0</v>
      </c>
      <c r="K320" s="230">
        <v>0</v>
      </c>
      <c r="L320" s="230">
        <v>0</v>
      </c>
      <c r="M320" s="251">
        <f t="shared" si="29"/>
        <v>1</v>
      </c>
      <c r="N320" s="251">
        <f t="shared" si="30"/>
        <v>0</v>
      </c>
      <c r="O320" s="251">
        <f t="shared" si="30"/>
        <v>0</v>
      </c>
      <c r="P320" s="231">
        <f t="shared" si="31"/>
        <v>1</v>
      </c>
    </row>
    <row r="321" spans="2:16" hidden="1" outlineLevel="1" x14ac:dyDescent="0.25">
      <c r="B321" s="232" t="s">
        <v>638</v>
      </c>
      <c r="C321" s="251">
        <v>1</v>
      </c>
      <c r="D321" s="251">
        <v>0</v>
      </c>
      <c r="E321" s="251">
        <v>0</v>
      </c>
      <c r="F321" s="231">
        <f t="shared" si="28"/>
        <v>1</v>
      </c>
      <c r="G321" s="250">
        <v>0</v>
      </c>
      <c r="H321" s="230">
        <v>0</v>
      </c>
      <c r="I321" s="230">
        <v>0</v>
      </c>
      <c r="J321" s="230">
        <v>0</v>
      </c>
      <c r="K321" s="230">
        <v>0</v>
      </c>
      <c r="L321" s="230">
        <v>0</v>
      </c>
      <c r="M321" s="251">
        <f t="shared" si="29"/>
        <v>1</v>
      </c>
      <c r="N321" s="251">
        <f t="shared" si="30"/>
        <v>0</v>
      </c>
      <c r="O321" s="251">
        <f t="shared" si="30"/>
        <v>0</v>
      </c>
      <c r="P321" s="231">
        <f t="shared" si="31"/>
        <v>1</v>
      </c>
    </row>
    <row r="322" spans="2:16" hidden="1" outlineLevel="1" x14ac:dyDescent="0.25">
      <c r="B322" s="232" t="s">
        <v>639</v>
      </c>
      <c r="C322" s="251">
        <v>1</v>
      </c>
      <c r="D322" s="251">
        <v>0</v>
      </c>
      <c r="E322" s="251">
        <v>0</v>
      </c>
      <c r="F322" s="231">
        <f t="shared" si="28"/>
        <v>1</v>
      </c>
      <c r="G322" s="250">
        <v>0</v>
      </c>
      <c r="H322" s="230">
        <v>0</v>
      </c>
      <c r="I322" s="230">
        <v>0</v>
      </c>
      <c r="J322" s="230">
        <v>0</v>
      </c>
      <c r="K322" s="230">
        <v>0</v>
      </c>
      <c r="L322" s="230">
        <v>0</v>
      </c>
      <c r="M322" s="251">
        <f t="shared" si="29"/>
        <v>1</v>
      </c>
      <c r="N322" s="251">
        <f t="shared" si="30"/>
        <v>0</v>
      </c>
      <c r="O322" s="251">
        <f t="shared" si="30"/>
        <v>0</v>
      </c>
      <c r="P322" s="231">
        <f t="shared" si="31"/>
        <v>1</v>
      </c>
    </row>
    <row r="323" spans="2:16" hidden="1" outlineLevel="1" x14ac:dyDescent="0.25">
      <c r="B323" s="232" t="s">
        <v>640</v>
      </c>
      <c r="C323" s="251">
        <v>1</v>
      </c>
      <c r="D323" s="251">
        <v>0</v>
      </c>
      <c r="E323" s="251">
        <v>0</v>
      </c>
      <c r="F323" s="231">
        <f t="shared" si="28"/>
        <v>1</v>
      </c>
      <c r="G323" s="250">
        <v>0</v>
      </c>
      <c r="H323" s="230">
        <v>0</v>
      </c>
      <c r="I323" s="230">
        <v>0</v>
      </c>
      <c r="J323" s="230">
        <v>0</v>
      </c>
      <c r="K323" s="230">
        <v>0</v>
      </c>
      <c r="L323" s="230">
        <v>0</v>
      </c>
      <c r="M323" s="251">
        <f t="shared" si="29"/>
        <v>1</v>
      </c>
      <c r="N323" s="251">
        <f t="shared" si="30"/>
        <v>0</v>
      </c>
      <c r="O323" s="251">
        <f t="shared" si="30"/>
        <v>0</v>
      </c>
      <c r="P323" s="231">
        <f t="shared" si="31"/>
        <v>1</v>
      </c>
    </row>
    <row r="324" spans="2:16" hidden="1" outlineLevel="1" x14ac:dyDescent="0.25">
      <c r="B324" s="232" t="s">
        <v>641</v>
      </c>
      <c r="C324" s="251">
        <v>1</v>
      </c>
      <c r="D324" s="251">
        <v>0</v>
      </c>
      <c r="E324" s="251">
        <v>0</v>
      </c>
      <c r="F324" s="231">
        <f t="shared" si="28"/>
        <v>1</v>
      </c>
      <c r="G324" s="250">
        <v>0</v>
      </c>
      <c r="H324" s="230">
        <v>0</v>
      </c>
      <c r="I324" s="230">
        <v>0</v>
      </c>
      <c r="J324" s="230">
        <v>0</v>
      </c>
      <c r="K324" s="230">
        <v>0</v>
      </c>
      <c r="L324" s="230">
        <v>0</v>
      </c>
      <c r="M324" s="251">
        <f t="shared" si="29"/>
        <v>1</v>
      </c>
      <c r="N324" s="251">
        <f t="shared" si="30"/>
        <v>0</v>
      </c>
      <c r="O324" s="251">
        <f t="shared" si="30"/>
        <v>0</v>
      </c>
      <c r="P324" s="231">
        <f t="shared" si="31"/>
        <v>1</v>
      </c>
    </row>
    <row r="325" spans="2:16" hidden="1" outlineLevel="1" x14ac:dyDescent="0.25">
      <c r="B325" s="232" t="s">
        <v>642</v>
      </c>
      <c r="C325" s="251">
        <v>1</v>
      </c>
      <c r="D325" s="251">
        <v>0</v>
      </c>
      <c r="E325" s="251">
        <v>0</v>
      </c>
      <c r="F325" s="231">
        <f t="shared" si="28"/>
        <v>1</v>
      </c>
      <c r="G325" s="250">
        <v>0</v>
      </c>
      <c r="H325" s="230">
        <v>0</v>
      </c>
      <c r="I325" s="230">
        <v>0</v>
      </c>
      <c r="J325" s="230">
        <v>0</v>
      </c>
      <c r="K325" s="230">
        <v>0</v>
      </c>
      <c r="L325" s="230">
        <v>0</v>
      </c>
      <c r="M325" s="251">
        <f t="shared" si="29"/>
        <v>1</v>
      </c>
      <c r="N325" s="251">
        <f t="shared" si="30"/>
        <v>0</v>
      </c>
      <c r="O325" s="251">
        <f t="shared" si="30"/>
        <v>0</v>
      </c>
      <c r="P325" s="231">
        <f t="shared" si="31"/>
        <v>1</v>
      </c>
    </row>
    <row r="326" spans="2:16" hidden="1" outlineLevel="1" x14ac:dyDescent="0.25">
      <c r="B326" s="232" t="s">
        <v>643</v>
      </c>
      <c r="C326" s="251">
        <v>1</v>
      </c>
      <c r="D326" s="251">
        <v>0</v>
      </c>
      <c r="E326" s="251">
        <v>0</v>
      </c>
      <c r="F326" s="231">
        <f t="shared" si="28"/>
        <v>1</v>
      </c>
      <c r="G326" s="250">
        <v>0</v>
      </c>
      <c r="H326" s="230">
        <v>0</v>
      </c>
      <c r="I326" s="230">
        <v>0</v>
      </c>
      <c r="J326" s="230">
        <v>0</v>
      </c>
      <c r="K326" s="230">
        <v>0</v>
      </c>
      <c r="L326" s="230">
        <v>0</v>
      </c>
      <c r="M326" s="251">
        <f t="shared" si="29"/>
        <v>1</v>
      </c>
      <c r="N326" s="251">
        <f t="shared" si="30"/>
        <v>0</v>
      </c>
      <c r="O326" s="251">
        <f t="shared" si="30"/>
        <v>0</v>
      </c>
      <c r="P326" s="231">
        <f t="shared" si="31"/>
        <v>1</v>
      </c>
    </row>
    <row r="327" spans="2:16" hidden="1" outlineLevel="1" x14ac:dyDescent="0.25">
      <c r="B327" s="232" t="s">
        <v>644</v>
      </c>
      <c r="C327" s="251">
        <v>1</v>
      </c>
      <c r="D327" s="251">
        <v>0</v>
      </c>
      <c r="E327" s="251">
        <v>0</v>
      </c>
      <c r="F327" s="231">
        <f t="shared" ref="F327:F390" si="32">SUM(C327:E327)</f>
        <v>1</v>
      </c>
      <c r="G327" s="250">
        <v>0</v>
      </c>
      <c r="H327" s="230">
        <v>0</v>
      </c>
      <c r="I327" s="230">
        <v>0</v>
      </c>
      <c r="J327" s="230">
        <v>0</v>
      </c>
      <c r="K327" s="230">
        <v>0</v>
      </c>
      <c r="L327" s="230">
        <v>0</v>
      </c>
      <c r="M327" s="251">
        <f t="shared" si="29"/>
        <v>1</v>
      </c>
      <c r="N327" s="251">
        <f t="shared" si="30"/>
        <v>0</v>
      </c>
      <c r="O327" s="251">
        <f t="shared" si="30"/>
        <v>0</v>
      </c>
      <c r="P327" s="231">
        <f t="shared" si="31"/>
        <v>1</v>
      </c>
    </row>
    <row r="328" spans="2:16" hidden="1" outlineLevel="1" x14ac:dyDescent="0.25">
      <c r="B328" s="232" t="s">
        <v>645</v>
      </c>
      <c r="C328" s="251">
        <v>1</v>
      </c>
      <c r="D328" s="251">
        <v>0</v>
      </c>
      <c r="E328" s="251">
        <v>0</v>
      </c>
      <c r="F328" s="231">
        <f t="shared" si="32"/>
        <v>1</v>
      </c>
      <c r="G328" s="250">
        <v>0</v>
      </c>
      <c r="H328" s="230">
        <v>0</v>
      </c>
      <c r="I328" s="230">
        <v>0</v>
      </c>
      <c r="J328" s="230">
        <v>0</v>
      </c>
      <c r="K328" s="230">
        <v>0</v>
      </c>
      <c r="L328" s="230">
        <v>0</v>
      </c>
      <c r="M328" s="251">
        <f t="shared" ref="M328:M391" si="33">C328+G328+H328+I328+J328</f>
        <v>1</v>
      </c>
      <c r="N328" s="251">
        <f t="shared" ref="N328:O391" si="34">D328+K328</f>
        <v>0</v>
      </c>
      <c r="O328" s="251">
        <f t="shared" si="34"/>
        <v>0</v>
      </c>
      <c r="P328" s="231">
        <f t="shared" ref="P328:P391" si="35">SUM(M328:O328)</f>
        <v>1</v>
      </c>
    </row>
    <row r="329" spans="2:16" hidden="1" outlineLevel="1" x14ac:dyDescent="0.25">
      <c r="B329" s="232" t="s">
        <v>646</v>
      </c>
      <c r="C329" s="251">
        <v>1</v>
      </c>
      <c r="D329" s="251">
        <v>0</v>
      </c>
      <c r="E329" s="251">
        <v>0</v>
      </c>
      <c r="F329" s="231">
        <f t="shared" si="32"/>
        <v>1</v>
      </c>
      <c r="G329" s="250">
        <v>0</v>
      </c>
      <c r="H329" s="230">
        <v>0</v>
      </c>
      <c r="I329" s="230">
        <v>0</v>
      </c>
      <c r="J329" s="230">
        <v>0</v>
      </c>
      <c r="K329" s="230">
        <v>0</v>
      </c>
      <c r="L329" s="230">
        <v>0</v>
      </c>
      <c r="M329" s="251">
        <f t="shared" si="33"/>
        <v>1</v>
      </c>
      <c r="N329" s="251">
        <f t="shared" si="34"/>
        <v>0</v>
      </c>
      <c r="O329" s="251">
        <f t="shared" si="34"/>
        <v>0</v>
      </c>
      <c r="P329" s="231">
        <f t="shared" si="35"/>
        <v>1</v>
      </c>
    </row>
    <row r="330" spans="2:16" hidden="1" outlineLevel="1" x14ac:dyDescent="0.25">
      <c r="B330" s="232" t="s">
        <v>647</v>
      </c>
      <c r="C330" s="251">
        <v>1</v>
      </c>
      <c r="D330" s="251">
        <v>0</v>
      </c>
      <c r="E330" s="251">
        <v>0</v>
      </c>
      <c r="F330" s="231">
        <f t="shared" si="32"/>
        <v>1</v>
      </c>
      <c r="G330" s="250">
        <v>0</v>
      </c>
      <c r="H330" s="230">
        <v>0</v>
      </c>
      <c r="I330" s="230">
        <v>0</v>
      </c>
      <c r="J330" s="230">
        <v>0</v>
      </c>
      <c r="K330" s="230">
        <v>0</v>
      </c>
      <c r="L330" s="230">
        <v>0</v>
      </c>
      <c r="M330" s="251">
        <f t="shared" si="33"/>
        <v>1</v>
      </c>
      <c r="N330" s="251">
        <f t="shared" si="34"/>
        <v>0</v>
      </c>
      <c r="O330" s="251">
        <f t="shared" si="34"/>
        <v>0</v>
      </c>
      <c r="P330" s="231">
        <f t="shared" si="35"/>
        <v>1</v>
      </c>
    </row>
    <row r="331" spans="2:16" hidden="1" outlineLevel="1" x14ac:dyDescent="0.25">
      <c r="B331" s="232" t="s">
        <v>648</v>
      </c>
      <c r="C331" s="251">
        <v>1</v>
      </c>
      <c r="D331" s="251">
        <v>0</v>
      </c>
      <c r="E331" s="251">
        <v>0</v>
      </c>
      <c r="F331" s="231">
        <f t="shared" si="32"/>
        <v>1</v>
      </c>
      <c r="G331" s="250">
        <v>0</v>
      </c>
      <c r="H331" s="230">
        <v>0</v>
      </c>
      <c r="I331" s="230">
        <v>0</v>
      </c>
      <c r="J331" s="230">
        <v>0</v>
      </c>
      <c r="K331" s="230">
        <v>0</v>
      </c>
      <c r="L331" s="230">
        <v>0</v>
      </c>
      <c r="M331" s="251">
        <f t="shared" si="33"/>
        <v>1</v>
      </c>
      <c r="N331" s="251">
        <f t="shared" si="34"/>
        <v>0</v>
      </c>
      <c r="O331" s="251">
        <f t="shared" si="34"/>
        <v>0</v>
      </c>
      <c r="P331" s="231">
        <f t="shared" si="35"/>
        <v>1</v>
      </c>
    </row>
    <row r="332" spans="2:16" hidden="1" outlineLevel="1" x14ac:dyDescent="0.25">
      <c r="B332" s="232" t="s">
        <v>1441</v>
      </c>
      <c r="C332" s="251">
        <v>0</v>
      </c>
      <c r="D332" s="251">
        <v>0</v>
      </c>
      <c r="E332" s="251">
        <v>0</v>
      </c>
      <c r="F332" s="231">
        <f t="shared" si="32"/>
        <v>0</v>
      </c>
      <c r="G332" s="250">
        <v>0</v>
      </c>
      <c r="H332" s="230">
        <v>0</v>
      </c>
      <c r="I332" s="230">
        <v>0</v>
      </c>
      <c r="J332" s="230">
        <v>0</v>
      </c>
      <c r="K332" s="230">
        <v>0</v>
      </c>
      <c r="L332" s="230">
        <v>0</v>
      </c>
      <c r="M332" s="251">
        <f t="shared" si="33"/>
        <v>0</v>
      </c>
      <c r="N332" s="251">
        <f t="shared" si="34"/>
        <v>0</v>
      </c>
      <c r="O332" s="251">
        <f t="shared" si="34"/>
        <v>0</v>
      </c>
      <c r="P332" s="231">
        <f t="shared" si="35"/>
        <v>0</v>
      </c>
    </row>
    <row r="333" spans="2:16" hidden="1" outlineLevel="1" x14ac:dyDescent="0.25">
      <c r="B333" s="232" t="s">
        <v>649</v>
      </c>
      <c r="C333" s="251">
        <v>1</v>
      </c>
      <c r="D333" s="251">
        <v>0</v>
      </c>
      <c r="E333" s="251">
        <v>0</v>
      </c>
      <c r="F333" s="231">
        <f t="shared" si="32"/>
        <v>1</v>
      </c>
      <c r="G333" s="250">
        <v>0</v>
      </c>
      <c r="H333" s="230">
        <v>0</v>
      </c>
      <c r="I333" s="230">
        <v>0</v>
      </c>
      <c r="J333" s="230">
        <v>0</v>
      </c>
      <c r="K333" s="230">
        <v>0</v>
      </c>
      <c r="L333" s="230">
        <v>0</v>
      </c>
      <c r="M333" s="251">
        <f t="shared" si="33"/>
        <v>1</v>
      </c>
      <c r="N333" s="251">
        <f t="shared" si="34"/>
        <v>0</v>
      </c>
      <c r="O333" s="251">
        <f t="shared" si="34"/>
        <v>0</v>
      </c>
      <c r="P333" s="231">
        <f t="shared" si="35"/>
        <v>1</v>
      </c>
    </row>
    <row r="334" spans="2:16" hidden="1" outlineLevel="1" x14ac:dyDescent="0.25">
      <c r="B334" s="232" t="s">
        <v>650</v>
      </c>
      <c r="C334" s="251">
        <v>1</v>
      </c>
      <c r="D334" s="251">
        <v>0</v>
      </c>
      <c r="E334" s="251">
        <v>0</v>
      </c>
      <c r="F334" s="231">
        <f t="shared" si="32"/>
        <v>1</v>
      </c>
      <c r="G334" s="25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51">
        <f t="shared" si="33"/>
        <v>1</v>
      </c>
      <c r="N334" s="251">
        <f t="shared" si="34"/>
        <v>0</v>
      </c>
      <c r="O334" s="251">
        <f t="shared" si="34"/>
        <v>0</v>
      </c>
      <c r="P334" s="231">
        <f t="shared" si="35"/>
        <v>1</v>
      </c>
    </row>
    <row r="335" spans="2:16" hidden="1" outlineLevel="1" x14ac:dyDescent="0.25">
      <c r="B335" s="232" t="s">
        <v>651</v>
      </c>
      <c r="C335" s="251">
        <v>1</v>
      </c>
      <c r="D335" s="251">
        <v>0</v>
      </c>
      <c r="E335" s="251">
        <v>0</v>
      </c>
      <c r="F335" s="231">
        <f t="shared" si="32"/>
        <v>1</v>
      </c>
      <c r="G335" s="250">
        <v>0</v>
      </c>
      <c r="H335" s="230">
        <v>0</v>
      </c>
      <c r="I335" s="230">
        <v>0</v>
      </c>
      <c r="J335" s="230">
        <v>0</v>
      </c>
      <c r="K335" s="230">
        <v>0</v>
      </c>
      <c r="L335" s="230">
        <v>0</v>
      </c>
      <c r="M335" s="251">
        <f t="shared" si="33"/>
        <v>1</v>
      </c>
      <c r="N335" s="251">
        <f t="shared" si="34"/>
        <v>0</v>
      </c>
      <c r="O335" s="251">
        <f t="shared" si="34"/>
        <v>0</v>
      </c>
      <c r="P335" s="231">
        <f t="shared" si="35"/>
        <v>1</v>
      </c>
    </row>
    <row r="336" spans="2:16" hidden="1" outlineLevel="1" x14ac:dyDescent="0.25">
      <c r="B336" s="232" t="s">
        <v>1442</v>
      </c>
      <c r="C336" s="251">
        <v>0</v>
      </c>
      <c r="D336" s="251">
        <v>0</v>
      </c>
      <c r="E336" s="251">
        <v>0</v>
      </c>
      <c r="F336" s="231">
        <f t="shared" si="32"/>
        <v>0</v>
      </c>
      <c r="G336" s="250">
        <v>0</v>
      </c>
      <c r="H336" s="230">
        <v>0</v>
      </c>
      <c r="I336" s="230">
        <v>0</v>
      </c>
      <c r="J336" s="230">
        <v>0</v>
      </c>
      <c r="K336" s="230">
        <v>0</v>
      </c>
      <c r="L336" s="230">
        <v>0</v>
      </c>
      <c r="M336" s="251">
        <f t="shared" si="33"/>
        <v>0</v>
      </c>
      <c r="N336" s="251">
        <f t="shared" si="34"/>
        <v>0</v>
      </c>
      <c r="O336" s="251">
        <f t="shared" si="34"/>
        <v>0</v>
      </c>
      <c r="P336" s="231">
        <f t="shared" si="35"/>
        <v>0</v>
      </c>
    </row>
    <row r="337" spans="2:16" hidden="1" outlineLevel="1" x14ac:dyDescent="0.25">
      <c r="B337" s="232" t="s">
        <v>652</v>
      </c>
      <c r="C337" s="251">
        <v>1</v>
      </c>
      <c r="D337" s="251">
        <v>0</v>
      </c>
      <c r="E337" s="251">
        <v>0</v>
      </c>
      <c r="F337" s="231">
        <f t="shared" si="32"/>
        <v>1</v>
      </c>
      <c r="G337" s="250">
        <v>0</v>
      </c>
      <c r="H337" s="230">
        <v>0</v>
      </c>
      <c r="I337" s="230">
        <v>0</v>
      </c>
      <c r="J337" s="230">
        <v>0</v>
      </c>
      <c r="K337" s="230">
        <v>0</v>
      </c>
      <c r="L337" s="230">
        <v>0</v>
      </c>
      <c r="M337" s="251">
        <f t="shared" si="33"/>
        <v>1</v>
      </c>
      <c r="N337" s="251">
        <f t="shared" si="34"/>
        <v>0</v>
      </c>
      <c r="O337" s="251">
        <f t="shared" si="34"/>
        <v>0</v>
      </c>
      <c r="P337" s="231">
        <f t="shared" si="35"/>
        <v>1</v>
      </c>
    </row>
    <row r="338" spans="2:16" hidden="1" outlineLevel="1" x14ac:dyDescent="0.25">
      <c r="B338" s="232" t="s">
        <v>653</v>
      </c>
      <c r="C338" s="251">
        <v>1</v>
      </c>
      <c r="D338" s="251">
        <v>0</v>
      </c>
      <c r="E338" s="251">
        <v>0</v>
      </c>
      <c r="F338" s="231">
        <f t="shared" si="32"/>
        <v>1</v>
      </c>
      <c r="G338" s="250">
        <v>0</v>
      </c>
      <c r="H338" s="230">
        <v>0</v>
      </c>
      <c r="I338" s="230">
        <v>0</v>
      </c>
      <c r="J338" s="230">
        <v>0</v>
      </c>
      <c r="K338" s="230">
        <v>0</v>
      </c>
      <c r="L338" s="230">
        <v>0</v>
      </c>
      <c r="M338" s="251">
        <f t="shared" si="33"/>
        <v>1</v>
      </c>
      <c r="N338" s="251">
        <f t="shared" si="34"/>
        <v>0</v>
      </c>
      <c r="O338" s="251">
        <f t="shared" si="34"/>
        <v>0</v>
      </c>
      <c r="P338" s="231">
        <f t="shared" si="35"/>
        <v>1</v>
      </c>
    </row>
    <row r="339" spans="2:16" hidden="1" outlineLevel="1" x14ac:dyDescent="0.25">
      <c r="B339" s="232" t="s">
        <v>654</v>
      </c>
      <c r="C339" s="251">
        <v>1</v>
      </c>
      <c r="D339" s="251">
        <v>0</v>
      </c>
      <c r="E339" s="251">
        <v>0</v>
      </c>
      <c r="F339" s="231">
        <f t="shared" si="32"/>
        <v>1</v>
      </c>
      <c r="G339" s="250">
        <v>0</v>
      </c>
      <c r="H339" s="230">
        <v>0</v>
      </c>
      <c r="I339" s="230">
        <v>0</v>
      </c>
      <c r="J339" s="230">
        <v>0</v>
      </c>
      <c r="K339" s="230">
        <v>0</v>
      </c>
      <c r="L339" s="230">
        <v>0</v>
      </c>
      <c r="M339" s="251">
        <f t="shared" si="33"/>
        <v>1</v>
      </c>
      <c r="N339" s="251">
        <f t="shared" si="34"/>
        <v>0</v>
      </c>
      <c r="O339" s="251">
        <f t="shared" si="34"/>
        <v>0</v>
      </c>
      <c r="P339" s="231">
        <f t="shared" si="35"/>
        <v>1</v>
      </c>
    </row>
    <row r="340" spans="2:16" hidden="1" outlineLevel="1" x14ac:dyDescent="0.25">
      <c r="B340" s="232" t="s">
        <v>655</v>
      </c>
      <c r="C340" s="251">
        <v>1</v>
      </c>
      <c r="D340" s="251">
        <v>0</v>
      </c>
      <c r="E340" s="251">
        <v>0</v>
      </c>
      <c r="F340" s="231">
        <f t="shared" si="32"/>
        <v>1</v>
      </c>
      <c r="G340" s="250">
        <v>0</v>
      </c>
      <c r="H340" s="230">
        <v>0</v>
      </c>
      <c r="I340" s="230">
        <v>0</v>
      </c>
      <c r="J340" s="230">
        <v>0</v>
      </c>
      <c r="K340" s="230">
        <v>0</v>
      </c>
      <c r="L340" s="230">
        <v>0</v>
      </c>
      <c r="M340" s="251">
        <f t="shared" si="33"/>
        <v>1</v>
      </c>
      <c r="N340" s="251">
        <f t="shared" si="34"/>
        <v>0</v>
      </c>
      <c r="O340" s="251">
        <f t="shared" si="34"/>
        <v>0</v>
      </c>
      <c r="P340" s="231">
        <f t="shared" si="35"/>
        <v>1</v>
      </c>
    </row>
    <row r="341" spans="2:16" hidden="1" outlineLevel="1" x14ac:dyDescent="0.25">
      <c r="B341" s="232" t="s">
        <v>656</v>
      </c>
      <c r="C341" s="251">
        <v>1</v>
      </c>
      <c r="D341" s="251">
        <v>0</v>
      </c>
      <c r="E341" s="251">
        <v>0</v>
      </c>
      <c r="F341" s="231">
        <f t="shared" si="32"/>
        <v>1</v>
      </c>
      <c r="G341" s="250">
        <v>0</v>
      </c>
      <c r="H341" s="230">
        <v>0</v>
      </c>
      <c r="I341" s="230">
        <v>0</v>
      </c>
      <c r="J341" s="230">
        <v>0</v>
      </c>
      <c r="K341" s="230">
        <v>0</v>
      </c>
      <c r="L341" s="230">
        <v>0</v>
      </c>
      <c r="M341" s="251">
        <f t="shared" si="33"/>
        <v>1</v>
      </c>
      <c r="N341" s="251">
        <f t="shared" si="34"/>
        <v>0</v>
      </c>
      <c r="O341" s="251">
        <f t="shared" si="34"/>
        <v>0</v>
      </c>
      <c r="P341" s="231">
        <f t="shared" si="35"/>
        <v>1</v>
      </c>
    </row>
    <row r="342" spans="2:16" hidden="1" outlineLevel="1" x14ac:dyDescent="0.25">
      <c r="B342" s="232" t="s">
        <v>657</v>
      </c>
      <c r="C342" s="251">
        <v>1</v>
      </c>
      <c r="D342" s="251">
        <v>0</v>
      </c>
      <c r="E342" s="251">
        <v>0</v>
      </c>
      <c r="F342" s="231">
        <f t="shared" si="32"/>
        <v>1</v>
      </c>
      <c r="G342" s="250">
        <v>0</v>
      </c>
      <c r="H342" s="230">
        <v>0</v>
      </c>
      <c r="I342" s="230">
        <v>0</v>
      </c>
      <c r="J342" s="230">
        <v>0</v>
      </c>
      <c r="K342" s="230">
        <v>0</v>
      </c>
      <c r="L342" s="230">
        <v>0</v>
      </c>
      <c r="M342" s="251">
        <f t="shared" si="33"/>
        <v>1</v>
      </c>
      <c r="N342" s="251">
        <f t="shared" si="34"/>
        <v>0</v>
      </c>
      <c r="O342" s="251">
        <f t="shared" si="34"/>
        <v>0</v>
      </c>
      <c r="P342" s="231">
        <f t="shared" si="35"/>
        <v>1</v>
      </c>
    </row>
    <row r="343" spans="2:16" hidden="1" outlineLevel="1" x14ac:dyDescent="0.25">
      <c r="B343" s="232" t="s">
        <v>658</v>
      </c>
      <c r="C343" s="251">
        <v>1</v>
      </c>
      <c r="D343" s="251">
        <v>0</v>
      </c>
      <c r="E343" s="251">
        <v>0</v>
      </c>
      <c r="F343" s="231">
        <f t="shared" si="32"/>
        <v>1</v>
      </c>
      <c r="G343" s="250">
        <v>0</v>
      </c>
      <c r="H343" s="230">
        <v>0</v>
      </c>
      <c r="I343" s="230">
        <v>0</v>
      </c>
      <c r="J343" s="230">
        <v>0</v>
      </c>
      <c r="K343" s="230">
        <v>0</v>
      </c>
      <c r="L343" s="230">
        <v>0</v>
      </c>
      <c r="M343" s="251">
        <f t="shared" si="33"/>
        <v>1</v>
      </c>
      <c r="N343" s="251">
        <f t="shared" si="34"/>
        <v>0</v>
      </c>
      <c r="O343" s="251">
        <f t="shared" si="34"/>
        <v>0</v>
      </c>
      <c r="P343" s="231">
        <f t="shared" si="35"/>
        <v>1</v>
      </c>
    </row>
    <row r="344" spans="2:16" hidden="1" outlineLevel="1" x14ac:dyDescent="0.25">
      <c r="B344" s="232" t="s">
        <v>659</v>
      </c>
      <c r="C344" s="251">
        <v>1</v>
      </c>
      <c r="D344" s="251">
        <v>0</v>
      </c>
      <c r="E344" s="251">
        <v>0</v>
      </c>
      <c r="F344" s="231">
        <f t="shared" si="32"/>
        <v>1</v>
      </c>
      <c r="G344" s="250">
        <v>0</v>
      </c>
      <c r="H344" s="230">
        <v>0</v>
      </c>
      <c r="I344" s="230">
        <v>0</v>
      </c>
      <c r="J344" s="230">
        <v>0</v>
      </c>
      <c r="K344" s="230">
        <v>0</v>
      </c>
      <c r="L344" s="230">
        <v>0</v>
      </c>
      <c r="M344" s="251">
        <f t="shared" si="33"/>
        <v>1</v>
      </c>
      <c r="N344" s="251">
        <f t="shared" si="34"/>
        <v>0</v>
      </c>
      <c r="O344" s="251">
        <f t="shared" si="34"/>
        <v>0</v>
      </c>
      <c r="P344" s="231">
        <f t="shared" si="35"/>
        <v>1</v>
      </c>
    </row>
    <row r="345" spans="2:16" hidden="1" outlineLevel="1" x14ac:dyDescent="0.25">
      <c r="B345" s="232" t="s">
        <v>660</v>
      </c>
      <c r="C345" s="251">
        <v>1</v>
      </c>
      <c r="D345" s="251">
        <v>0</v>
      </c>
      <c r="E345" s="251">
        <v>0</v>
      </c>
      <c r="F345" s="231">
        <f t="shared" si="32"/>
        <v>1</v>
      </c>
      <c r="G345" s="25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51">
        <f t="shared" si="33"/>
        <v>1</v>
      </c>
      <c r="N345" s="251">
        <f t="shared" si="34"/>
        <v>0</v>
      </c>
      <c r="O345" s="251">
        <f t="shared" si="34"/>
        <v>0</v>
      </c>
      <c r="P345" s="231">
        <f t="shared" si="35"/>
        <v>1</v>
      </c>
    </row>
    <row r="346" spans="2:16" hidden="1" outlineLevel="1" x14ac:dyDescent="0.25">
      <c r="B346" s="232" t="s">
        <v>661</v>
      </c>
      <c r="C346" s="251">
        <v>1</v>
      </c>
      <c r="D346" s="251">
        <v>0</v>
      </c>
      <c r="E346" s="251">
        <v>0</v>
      </c>
      <c r="F346" s="231">
        <f t="shared" si="32"/>
        <v>1</v>
      </c>
      <c r="G346" s="250">
        <v>0</v>
      </c>
      <c r="H346" s="230">
        <v>0</v>
      </c>
      <c r="I346" s="230">
        <v>0</v>
      </c>
      <c r="J346" s="230">
        <v>0</v>
      </c>
      <c r="K346" s="230">
        <v>0</v>
      </c>
      <c r="L346" s="230">
        <v>0</v>
      </c>
      <c r="M346" s="251">
        <f t="shared" si="33"/>
        <v>1</v>
      </c>
      <c r="N346" s="251">
        <f t="shared" si="34"/>
        <v>0</v>
      </c>
      <c r="O346" s="251">
        <f t="shared" si="34"/>
        <v>0</v>
      </c>
      <c r="P346" s="231">
        <f t="shared" si="35"/>
        <v>1</v>
      </c>
    </row>
    <row r="347" spans="2:16" hidden="1" outlineLevel="1" x14ac:dyDescent="0.25">
      <c r="B347" s="232" t="s">
        <v>662</v>
      </c>
      <c r="C347" s="251">
        <v>1</v>
      </c>
      <c r="D347" s="251">
        <v>0</v>
      </c>
      <c r="E347" s="251">
        <v>0</v>
      </c>
      <c r="F347" s="231">
        <f t="shared" si="32"/>
        <v>1</v>
      </c>
      <c r="G347" s="250">
        <v>0</v>
      </c>
      <c r="H347" s="230">
        <v>0</v>
      </c>
      <c r="I347" s="230">
        <v>0</v>
      </c>
      <c r="J347" s="230">
        <v>0</v>
      </c>
      <c r="K347" s="230">
        <v>0</v>
      </c>
      <c r="L347" s="230">
        <v>0</v>
      </c>
      <c r="M347" s="251">
        <f t="shared" si="33"/>
        <v>1</v>
      </c>
      <c r="N347" s="251">
        <f t="shared" si="34"/>
        <v>0</v>
      </c>
      <c r="O347" s="251">
        <f t="shared" si="34"/>
        <v>0</v>
      </c>
      <c r="P347" s="231">
        <f t="shared" si="35"/>
        <v>1</v>
      </c>
    </row>
    <row r="348" spans="2:16" hidden="1" outlineLevel="1" x14ac:dyDescent="0.25">
      <c r="B348" s="232" t="s">
        <v>663</v>
      </c>
      <c r="C348" s="251">
        <v>1</v>
      </c>
      <c r="D348" s="251">
        <v>0</v>
      </c>
      <c r="E348" s="251">
        <v>0</v>
      </c>
      <c r="F348" s="231">
        <f t="shared" si="32"/>
        <v>1</v>
      </c>
      <c r="G348" s="250">
        <v>0</v>
      </c>
      <c r="H348" s="230">
        <v>0</v>
      </c>
      <c r="I348" s="230">
        <v>0</v>
      </c>
      <c r="J348" s="230">
        <v>0</v>
      </c>
      <c r="K348" s="230">
        <v>0</v>
      </c>
      <c r="L348" s="230">
        <v>0</v>
      </c>
      <c r="M348" s="251">
        <f t="shared" si="33"/>
        <v>1</v>
      </c>
      <c r="N348" s="251">
        <f t="shared" si="34"/>
        <v>0</v>
      </c>
      <c r="O348" s="251">
        <f t="shared" si="34"/>
        <v>0</v>
      </c>
      <c r="P348" s="231">
        <f t="shared" si="35"/>
        <v>1</v>
      </c>
    </row>
    <row r="349" spans="2:16" hidden="1" outlineLevel="1" x14ac:dyDescent="0.25">
      <c r="B349" s="232" t="s">
        <v>664</v>
      </c>
      <c r="C349" s="251">
        <v>1</v>
      </c>
      <c r="D349" s="251">
        <v>0</v>
      </c>
      <c r="E349" s="251">
        <v>0</v>
      </c>
      <c r="F349" s="231">
        <f t="shared" si="32"/>
        <v>1</v>
      </c>
      <c r="G349" s="250">
        <v>0</v>
      </c>
      <c r="H349" s="230">
        <v>0</v>
      </c>
      <c r="I349" s="230">
        <v>0</v>
      </c>
      <c r="J349" s="230">
        <v>0</v>
      </c>
      <c r="K349" s="230">
        <v>0</v>
      </c>
      <c r="L349" s="230">
        <v>0</v>
      </c>
      <c r="M349" s="251">
        <f t="shared" si="33"/>
        <v>1</v>
      </c>
      <c r="N349" s="251">
        <f t="shared" si="34"/>
        <v>0</v>
      </c>
      <c r="O349" s="251">
        <f t="shared" si="34"/>
        <v>0</v>
      </c>
      <c r="P349" s="231">
        <f t="shared" si="35"/>
        <v>1</v>
      </c>
    </row>
    <row r="350" spans="2:16" hidden="1" outlineLevel="1" x14ac:dyDescent="0.25">
      <c r="B350" s="232" t="s">
        <v>665</v>
      </c>
      <c r="C350" s="251">
        <v>1</v>
      </c>
      <c r="D350" s="251">
        <v>0</v>
      </c>
      <c r="E350" s="251">
        <v>0</v>
      </c>
      <c r="F350" s="231">
        <f t="shared" si="32"/>
        <v>1</v>
      </c>
      <c r="G350" s="250">
        <v>0</v>
      </c>
      <c r="H350" s="230">
        <v>0</v>
      </c>
      <c r="I350" s="230">
        <v>0</v>
      </c>
      <c r="J350" s="230">
        <v>0</v>
      </c>
      <c r="K350" s="230">
        <v>0</v>
      </c>
      <c r="L350" s="230">
        <v>0</v>
      </c>
      <c r="M350" s="251">
        <f t="shared" si="33"/>
        <v>1</v>
      </c>
      <c r="N350" s="251">
        <f t="shared" si="34"/>
        <v>0</v>
      </c>
      <c r="O350" s="251">
        <f t="shared" si="34"/>
        <v>0</v>
      </c>
      <c r="P350" s="231">
        <f t="shared" si="35"/>
        <v>1</v>
      </c>
    </row>
    <row r="351" spans="2:16" hidden="1" outlineLevel="1" x14ac:dyDescent="0.25">
      <c r="B351" s="232" t="s">
        <v>666</v>
      </c>
      <c r="C351" s="251">
        <v>1</v>
      </c>
      <c r="D351" s="251">
        <v>0</v>
      </c>
      <c r="E351" s="251">
        <v>0</v>
      </c>
      <c r="F351" s="231">
        <f t="shared" si="32"/>
        <v>1</v>
      </c>
      <c r="G351" s="250">
        <v>0</v>
      </c>
      <c r="H351" s="230">
        <v>0</v>
      </c>
      <c r="I351" s="230">
        <v>0</v>
      </c>
      <c r="J351" s="230">
        <v>0</v>
      </c>
      <c r="K351" s="230">
        <v>0</v>
      </c>
      <c r="L351" s="230">
        <v>0</v>
      </c>
      <c r="M351" s="251">
        <f t="shared" si="33"/>
        <v>1</v>
      </c>
      <c r="N351" s="251">
        <f t="shared" si="34"/>
        <v>0</v>
      </c>
      <c r="O351" s="251">
        <f t="shared" si="34"/>
        <v>0</v>
      </c>
      <c r="P351" s="231">
        <f t="shared" si="35"/>
        <v>1</v>
      </c>
    </row>
    <row r="352" spans="2:16" hidden="1" outlineLevel="1" x14ac:dyDescent="0.25">
      <c r="B352" s="232" t="s">
        <v>667</v>
      </c>
      <c r="C352" s="251">
        <v>1</v>
      </c>
      <c r="D352" s="251">
        <v>0</v>
      </c>
      <c r="E352" s="251">
        <v>0</v>
      </c>
      <c r="F352" s="231">
        <f t="shared" si="32"/>
        <v>1</v>
      </c>
      <c r="G352" s="250">
        <v>0</v>
      </c>
      <c r="H352" s="230">
        <v>0</v>
      </c>
      <c r="I352" s="230">
        <v>0</v>
      </c>
      <c r="J352" s="230">
        <v>0</v>
      </c>
      <c r="K352" s="230">
        <v>0</v>
      </c>
      <c r="L352" s="230">
        <v>0</v>
      </c>
      <c r="M352" s="251">
        <f t="shared" si="33"/>
        <v>1</v>
      </c>
      <c r="N352" s="251">
        <f t="shared" si="34"/>
        <v>0</v>
      </c>
      <c r="O352" s="251">
        <f t="shared" si="34"/>
        <v>0</v>
      </c>
      <c r="P352" s="231">
        <f t="shared" si="35"/>
        <v>1</v>
      </c>
    </row>
    <row r="353" spans="2:16" hidden="1" outlineLevel="1" x14ac:dyDescent="0.25">
      <c r="B353" s="232" t="s">
        <v>668</v>
      </c>
      <c r="C353" s="251">
        <v>1</v>
      </c>
      <c r="D353" s="251">
        <v>0</v>
      </c>
      <c r="E353" s="251">
        <v>0</v>
      </c>
      <c r="F353" s="231">
        <f t="shared" si="32"/>
        <v>1</v>
      </c>
      <c r="G353" s="250">
        <v>0</v>
      </c>
      <c r="H353" s="230">
        <v>0</v>
      </c>
      <c r="I353" s="230">
        <v>0</v>
      </c>
      <c r="J353" s="230">
        <v>0</v>
      </c>
      <c r="K353" s="230">
        <v>0</v>
      </c>
      <c r="L353" s="230">
        <v>0</v>
      </c>
      <c r="M353" s="251">
        <f t="shared" si="33"/>
        <v>1</v>
      </c>
      <c r="N353" s="251">
        <f t="shared" si="34"/>
        <v>0</v>
      </c>
      <c r="O353" s="251">
        <f t="shared" si="34"/>
        <v>0</v>
      </c>
      <c r="P353" s="231">
        <f t="shared" si="35"/>
        <v>1</v>
      </c>
    </row>
    <row r="354" spans="2:16" hidden="1" outlineLevel="1" x14ac:dyDescent="0.25">
      <c r="B354" s="232" t="s">
        <v>669</v>
      </c>
      <c r="C354" s="251">
        <v>1</v>
      </c>
      <c r="D354" s="251">
        <v>0</v>
      </c>
      <c r="E354" s="251">
        <v>0</v>
      </c>
      <c r="F354" s="231">
        <f t="shared" si="32"/>
        <v>1</v>
      </c>
      <c r="G354" s="250">
        <v>0</v>
      </c>
      <c r="H354" s="230">
        <v>0</v>
      </c>
      <c r="I354" s="230">
        <v>0</v>
      </c>
      <c r="J354" s="230">
        <v>0</v>
      </c>
      <c r="K354" s="230">
        <v>0</v>
      </c>
      <c r="L354" s="230">
        <v>0</v>
      </c>
      <c r="M354" s="251">
        <f t="shared" si="33"/>
        <v>1</v>
      </c>
      <c r="N354" s="251">
        <f t="shared" si="34"/>
        <v>0</v>
      </c>
      <c r="O354" s="251">
        <f t="shared" si="34"/>
        <v>0</v>
      </c>
      <c r="P354" s="231">
        <f t="shared" si="35"/>
        <v>1</v>
      </c>
    </row>
    <row r="355" spans="2:16" hidden="1" outlineLevel="1" x14ac:dyDescent="0.25">
      <c r="B355" s="232" t="s">
        <v>670</v>
      </c>
      <c r="C355" s="251">
        <v>1</v>
      </c>
      <c r="D355" s="251">
        <v>0</v>
      </c>
      <c r="E355" s="251">
        <v>0</v>
      </c>
      <c r="F355" s="231">
        <f t="shared" si="32"/>
        <v>1</v>
      </c>
      <c r="G355" s="250">
        <v>0</v>
      </c>
      <c r="H355" s="230">
        <v>0</v>
      </c>
      <c r="I355" s="230">
        <v>0</v>
      </c>
      <c r="J355" s="230">
        <v>0</v>
      </c>
      <c r="K355" s="230">
        <v>0</v>
      </c>
      <c r="L355" s="230">
        <v>0</v>
      </c>
      <c r="M355" s="251">
        <f t="shared" si="33"/>
        <v>1</v>
      </c>
      <c r="N355" s="251">
        <f t="shared" si="34"/>
        <v>0</v>
      </c>
      <c r="O355" s="251">
        <f t="shared" si="34"/>
        <v>0</v>
      </c>
      <c r="P355" s="231">
        <f t="shared" si="35"/>
        <v>1</v>
      </c>
    </row>
    <row r="356" spans="2:16" hidden="1" outlineLevel="1" x14ac:dyDescent="0.25">
      <c r="B356" s="232" t="s">
        <v>671</v>
      </c>
      <c r="C356" s="251">
        <v>1</v>
      </c>
      <c r="D356" s="251">
        <v>0</v>
      </c>
      <c r="E356" s="251">
        <v>0</v>
      </c>
      <c r="F356" s="231">
        <f t="shared" si="32"/>
        <v>1</v>
      </c>
      <c r="G356" s="250">
        <v>0</v>
      </c>
      <c r="H356" s="230">
        <v>0</v>
      </c>
      <c r="I356" s="230">
        <v>0</v>
      </c>
      <c r="J356" s="230">
        <v>0</v>
      </c>
      <c r="K356" s="230">
        <v>0</v>
      </c>
      <c r="L356" s="230">
        <v>0</v>
      </c>
      <c r="M356" s="251">
        <f t="shared" si="33"/>
        <v>1</v>
      </c>
      <c r="N356" s="251">
        <f t="shared" si="34"/>
        <v>0</v>
      </c>
      <c r="O356" s="251">
        <f t="shared" si="34"/>
        <v>0</v>
      </c>
      <c r="P356" s="231">
        <f t="shared" si="35"/>
        <v>1</v>
      </c>
    </row>
    <row r="357" spans="2:16" hidden="1" outlineLevel="1" x14ac:dyDescent="0.25">
      <c r="B357" s="232" t="s">
        <v>672</v>
      </c>
      <c r="C357" s="251">
        <v>1</v>
      </c>
      <c r="D357" s="251">
        <v>0</v>
      </c>
      <c r="E357" s="251">
        <v>0</v>
      </c>
      <c r="F357" s="231">
        <f t="shared" si="32"/>
        <v>1</v>
      </c>
      <c r="G357" s="250">
        <v>0</v>
      </c>
      <c r="H357" s="230">
        <v>0</v>
      </c>
      <c r="I357" s="230">
        <v>0</v>
      </c>
      <c r="J357" s="230">
        <v>0</v>
      </c>
      <c r="K357" s="230">
        <v>0</v>
      </c>
      <c r="L357" s="230">
        <v>0</v>
      </c>
      <c r="M357" s="251">
        <f t="shared" si="33"/>
        <v>1</v>
      </c>
      <c r="N357" s="251">
        <f t="shared" si="34"/>
        <v>0</v>
      </c>
      <c r="O357" s="251">
        <f t="shared" si="34"/>
        <v>0</v>
      </c>
      <c r="P357" s="231">
        <f t="shared" si="35"/>
        <v>1</v>
      </c>
    </row>
    <row r="358" spans="2:16" hidden="1" outlineLevel="1" x14ac:dyDescent="0.25">
      <c r="B358" s="232" t="s">
        <v>673</v>
      </c>
      <c r="C358" s="251">
        <v>1</v>
      </c>
      <c r="D358" s="251">
        <v>0</v>
      </c>
      <c r="E358" s="251">
        <v>0</v>
      </c>
      <c r="F358" s="231">
        <f t="shared" si="32"/>
        <v>1</v>
      </c>
      <c r="G358" s="250">
        <v>0</v>
      </c>
      <c r="H358" s="230">
        <v>0</v>
      </c>
      <c r="I358" s="230">
        <v>0</v>
      </c>
      <c r="J358" s="230">
        <v>0</v>
      </c>
      <c r="K358" s="230">
        <v>0</v>
      </c>
      <c r="L358" s="230">
        <v>0</v>
      </c>
      <c r="M358" s="251">
        <f t="shared" si="33"/>
        <v>1</v>
      </c>
      <c r="N358" s="251">
        <f t="shared" si="34"/>
        <v>0</v>
      </c>
      <c r="O358" s="251">
        <f t="shared" si="34"/>
        <v>0</v>
      </c>
      <c r="P358" s="231">
        <f t="shared" si="35"/>
        <v>1</v>
      </c>
    </row>
    <row r="359" spans="2:16" hidden="1" outlineLevel="1" x14ac:dyDescent="0.25">
      <c r="B359" s="232" t="s">
        <v>674</v>
      </c>
      <c r="C359" s="251">
        <v>1</v>
      </c>
      <c r="D359" s="251">
        <v>0</v>
      </c>
      <c r="E359" s="251">
        <v>0</v>
      </c>
      <c r="F359" s="231">
        <f t="shared" si="32"/>
        <v>1</v>
      </c>
      <c r="G359" s="250">
        <v>0</v>
      </c>
      <c r="H359" s="230">
        <v>0</v>
      </c>
      <c r="I359" s="230">
        <v>0</v>
      </c>
      <c r="J359" s="230">
        <v>0</v>
      </c>
      <c r="K359" s="230">
        <v>0</v>
      </c>
      <c r="L359" s="230">
        <v>0</v>
      </c>
      <c r="M359" s="251">
        <f t="shared" si="33"/>
        <v>1</v>
      </c>
      <c r="N359" s="251">
        <f t="shared" si="34"/>
        <v>0</v>
      </c>
      <c r="O359" s="251">
        <f t="shared" si="34"/>
        <v>0</v>
      </c>
      <c r="P359" s="231">
        <f t="shared" si="35"/>
        <v>1</v>
      </c>
    </row>
    <row r="360" spans="2:16" hidden="1" outlineLevel="1" x14ac:dyDescent="0.25">
      <c r="B360" s="232" t="s">
        <v>675</v>
      </c>
      <c r="C360" s="251">
        <v>1</v>
      </c>
      <c r="D360" s="251">
        <v>0</v>
      </c>
      <c r="E360" s="251">
        <v>0</v>
      </c>
      <c r="F360" s="231">
        <f t="shared" si="32"/>
        <v>1</v>
      </c>
      <c r="G360" s="25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51">
        <f t="shared" si="33"/>
        <v>1</v>
      </c>
      <c r="N360" s="251">
        <f t="shared" si="34"/>
        <v>0</v>
      </c>
      <c r="O360" s="251">
        <f t="shared" si="34"/>
        <v>0</v>
      </c>
      <c r="P360" s="231">
        <f t="shared" si="35"/>
        <v>1</v>
      </c>
    </row>
    <row r="361" spans="2:16" hidden="1" outlineLevel="1" x14ac:dyDescent="0.25">
      <c r="B361" s="232" t="s">
        <v>676</v>
      </c>
      <c r="C361" s="251">
        <v>1</v>
      </c>
      <c r="D361" s="251">
        <v>0</v>
      </c>
      <c r="E361" s="251">
        <v>0</v>
      </c>
      <c r="F361" s="231">
        <f t="shared" si="32"/>
        <v>1</v>
      </c>
      <c r="G361" s="250">
        <v>0</v>
      </c>
      <c r="H361" s="230">
        <v>0</v>
      </c>
      <c r="I361" s="230">
        <v>0</v>
      </c>
      <c r="J361" s="230">
        <v>0</v>
      </c>
      <c r="K361" s="230">
        <v>0</v>
      </c>
      <c r="L361" s="230">
        <v>0</v>
      </c>
      <c r="M361" s="251">
        <f t="shared" si="33"/>
        <v>1</v>
      </c>
      <c r="N361" s="251">
        <f t="shared" si="34"/>
        <v>0</v>
      </c>
      <c r="O361" s="251">
        <f t="shared" si="34"/>
        <v>0</v>
      </c>
      <c r="P361" s="231">
        <f t="shared" si="35"/>
        <v>1</v>
      </c>
    </row>
    <row r="362" spans="2:16" hidden="1" outlineLevel="1" x14ac:dyDescent="0.25">
      <c r="B362" s="232" t="s">
        <v>677</v>
      </c>
      <c r="C362" s="251">
        <v>1</v>
      </c>
      <c r="D362" s="251">
        <v>0</v>
      </c>
      <c r="E362" s="251">
        <v>0</v>
      </c>
      <c r="F362" s="231">
        <f t="shared" si="32"/>
        <v>1</v>
      </c>
      <c r="G362" s="250">
        <v>0</v>
      </c>
      <c r="H362" s="230">
        <v>0</v>
      </c>
      <c r="I362" s="230">
        <v>0</v>
      </c>
      <c r="J362" s="230">
        <v>0</v>
      </c>
      <c r="K362" s="230">
        <v>0</v>
      </c>
      <c r="L362" s="230">
        <v>0</v>
      </c>
      <c r="M362" s="251">
        <f t="shared" si="33"/>
        <v>1</v>
      </c>
      <c r="N362" s="251">
        <f t="shared" si="34"/>
        <v>0</v>
      </c>
      <c r="O362" s="251">
        <f t="shared" si="34"/>
        <v>0</v>
      </c>
      <c r="P362" s="231">
        <f t="shared" si="35"/>
        <v>1</v>
      </c>
    </row>
    <row r="363" spans="2:16" hidden="1" outlineLevel="1" x14ac:dyDescent="0.25">
      <c r="B363" s="232" t="s">
        <v>678</v>
      </c>
      <c r="C363" s="251">
        <v>1</v>
      </c>
      <c r="D363" s="251">
        <v>0</v>
      </c>
      <c r="E363" s="251">
        <v>0</v>
      </c>
      <c r="F363" s="231">
        <f t="shared" si="32"/>
        <v>1</v>
      </c>
      <c r="G363" s="250">
        <v>0</v>
      </c>
      <c r="H363" s="230">
        <v>0</v>
      </c>
      <c r="I363" s="230">
        <v>0</v>
      </c>
      <c r="J363" s="230">
        <v>0</v>
      </c>
      <c r="K363" s="230">
        <v>0</v>
      </c>
      <c r="L363" s="230">
        <v>0</v>
      </c>
      <c r="M363" s="251">
        <f t="shared" si="33"/>
        <v>1</v>
      </c>
      <c r="N363" s="251">
        <f t="shared" si="34"/>
        <v>0</v>
      </c>
      <c r="O363" s="251">
        <f t="shared" si="34"/>
        <v>0</v>
      </c>
      <c r="P363" s="231">
        <f t="shared" si="35"/>
        <v>1</v>
      </c>
    </row>
    <row r="364" spans="2:16" hidden="1" outlineLevel="1" x14ac:dyDescent="0.25">
      <c r="B364" s="232" t="s">
        <v>679</v>
      </c>
      <c r="C364" s="251">
        <v>1</v>
      </c>
      <c r="D364" s="251">
        <v>0</v>
      </c>
      <c r="E364" s="251">
        <v>0</v>
      </c>
      <c r="F364" s="231">
        <f t="shared" si="32"/>
        <v>1</v>
      </c>
      <c r="G364" s="250">
        <v>0</v>
      </c>
      <c r="H364" s="230">
        <v>0</v>
      </c>
      <c r="I364" s="230">
        <v>0</v>
      </c>
      <c r="J364" s="230">
        <v>0</v>
      </c>
      <c r="K364" s="230">
        <v>0</v>
      </c>
      <c r="L364" s="230">
        <v>0</v>
      </c>
      <c r="M364" s="251">
        <f t="shared" si="33"/>
        <v>1</v>
      </c>
      <c r="N364" s="251">
        <f t="shared" si="34"/>
        <v>0</v>
      </c>
      <c r="O364" s="251">
        <f t="shared" si="34"/>
        <v>0</v>
      </c>
      <c r="P364" s="231">
        <f t="shared" si="35"/>
        <v>1</v>
      </c>
    </row>
    <row r="365" spans="2:16" hidden="1" outlineLevel="1" x14ac:dyDescent="0.25">
      <c r="B365" s="232" t="s">
        <v>680</v>
      </c>
      <c r="C365" s="251">
        <v>1</v>
      </c>
      <c r="D365" s="251">
        <v>0</v>
      </c>
      <c r="E365" s="251">
        <v>0</v>
      </c>
      <c r="F365" s="231">
        <f t="shared" si="32"/>
        <v>1</v>
      </c>
      <c r="G365" s="250">
        <v>0</v>
      </c>
      <c r="H365" s="230">
        <v>0</v>
      </c>
      <c r="I365" s="230">
        <v>0</v>
      </c>
      <c r="J365" s="230">
        <v>0</v>
      </c>
      <c r="K365" s="230">
        <v>0</v>
      </c>
      <c r="L365" s="230">
        <v>0</v>
      </c>
      <c r="M365" s="251">
        <f t="shared" si="33"/>
        <v>1</v>
      </c>
      <c r="N365" s="251">
        <f t="shared" si="34"/>
        <v>0</v>
      </c>
      <c r="O365" s="251">
        <f t="shared" si="34"/>
        <v>0</v>
      </c>
      <c r="P365" s="231">
        <f t="shared" si="35"/>
        <v>1</v>
      </c>
    </row>
    <row r="366" spans="2:16" hidden="1" outlineLevel="1" x14ac:dyDescent="0.25">
      <c r="B366" s="232" t="s">
        <v>681</v>
      </c>
      <c r="C366" s="251">
        <v>1</v>
      </c>
      <c r="D366" s="251">
        <v>0</v>
      </c>
      <c r="E366" s="251">
        <v>0</v>
      </c>
      <c r="F366" s="231">
        <f t="shared" si="32"/>
        <v>1</v>
      </c>
      <c r="G366" s="250">
        <v>0</v>
      </c>
      <c r="H366" s="230">
        <v>0</v>
      </c>
      <c r="I366" s="230">
        <v>0</v>
      </c>
      <c r="J366" s="230">
        <v>0</v>
      </c>
      <c r="K366" s="230">
        <v>0</v>
      </c>
      <c r="L366" s="230">
        <v>0</v>
      </c>
      <c r="M366" s="251">
        <f t="shared" si="33"/>
        <v>1</v>
      </c>
      <c r="N366" s="251">
        <f t="shared" si="34"/>
        <v>0</v>
      </c>
      <c r="O366" s="251">
        <f t="shared" si="34"/>
        <v>0</v>
      </c>
      <c r="P366" s="231">
        <f t="shared" si="35"/>
        <v>1</v>
      </c>
    </row>
    <row r="367" spans="2:16" hidden="1" outlineLevel="1" x14ac:dyDescent="0.25">
      <c r="B367" s="233" t="s">
        <v>682</v>
      </c>
      <c r="C367" s="251">
        <v>1</v>
      </c>
      <c r="D367" s="251">
        <v>0</v>
      </c>
      <c r="E367" s="251">
        <v>0</v>
      </c>
      <c r="F367" s="231">
        <f t="shared" si="32"/>
        <v>1</v>
      </c>
      <c r="G367" s="250">
        <v>0</v>
      </c>
      <c r="H367" s="230">
        <v>0</v>
      </c>
      <c r="I367" s="230">
        <v>0</v>
      </c>
      <c r="J367" s="230">
        <v>0</v>
      </c>
      <c r="K367" s="230">
        <v>0</v>
      </c>
      <c r="L367" s="230">
        <v>0</v>
      </c>
      <c r="M367" s="251">
        <f t="shared" si="33"/>
        <v>1</v>
      </c>
      <c r="N367" s="251">
        <f t="shared" si="34"/>
        <v>0</v>
      </c>
      <c r="O367" s="251">
        <f t="shared" si="34"/>
        <v>0</v>
      </c>
      <c r="P367" s="231">
        <f t="shared" si="35"/>
        <v>1</v>
      </c>
    </row>
    <row r="368" spans="2:16" hidden="1" outlineLevel="1" x14ac:dyDescent="0.25">
      <c r="B368" s="232" t="s">
        <v>683</v>
      </c>
      <c r="C368" s="251">
        <v>1</v>
      </c>
      <c r="D368" s="251">
        <v>0</v>
      </c>
      <c r="E368" s="251">
        <v>0</v>
      </c>
      <c r="F368" s="231">
        <f t="shared" si="32"/>
        <v>1</v>
      </c>
      <c r="G368" s="250">
        <v>0</v>
      </c>
      <c r="H368" s="230">
        <v>0</v>
      </c>
      <c r="I368" s="230">
        <v>0</v>
      </c>
      <c r="J368" s="230">
        <v>0</v>
      </c>
      <c r="K368" s="230">
        <v>0</v>
      </c>
      <c r="L368" s="230">
        <v>0</v>
      </c>
      <c r="M368" s="251">
        <f t="shared" si="33"/>
        <v>1</v>
      </c>
      <c r="N368" s="251">
        <f t="shared" si="34"/>
        <v>0</v>
      </c>
      <c r="O368" s="251">
        <f t="shared" si="34"/>
        <v>0</v>
      </c>
      <c r="P368" s="231">
        <f t="shared" si="35"/>
        <v>1</v>
      </c>
    </row>
    <row r="369" spans="2:16" hidden="1" outlineLevel="1" x14ac:dyDescent="0.25">
      <c r="B369" s="232" t="s">
        <v>684</v>
      </c>
      <c r="C369" s="251">
        <v>1</v>
      </c>
      <c r="D369" s="251">
        <v>0</v>
      </c>
      <c r="E369" s="251">
        <v>0</v>
      </c>
      <c r="F369" s="231">
        <f t="shared" si="32"/>
        <v>1</v>
      </c>
      <c r="G369" s="250">
        <v>0</v>
      </c>
      <c r="H369" s="230">
        <v>0</v>
      </c>
      <c r="I369" s="230">
        <v>0</v>
      </c>
      <c r="J369" s="230">
        <v>0</v>
      </c>
      <c r="K369" s="230">
        <v>0</v>
      </c>
      <c r="L369" s="230">
        <v>0</v>
      </c>
      <c r="M369" s="251">
        <f t="shared" si="33"/>
        <v>1</v>
      </c>
      <c r="N369" s="251">
        <f t="shared" si="34"/>
        <v>0</v>
      </c>
      <c r="O369" s="251">
        <f t="shared" si="34"/>
        <v>0</v>
      </c>
      <c r="P369" s="231">
        <f t="shared" si="35"/>
        <v>1</v>
      </c>
    </row>
    <row r="370" spans="2:16" hidden="1" outlineLevel="1" x14ac:dyDescent="0.25">
      <c r="B370" s="232" t="s">
        <v>685</v>
      </c>
      <c r="C370" s="251">
        <v>1</v>
      </c>
      <c r="D370" s="251">
        <v>0</v>
      </c>
      <c r="E370" s="251">
        <v>0</v>
      </c>
      <c r="F370" s="231">
        <f t="shared" si="32"/>
        <v>1</v>
      </c>
      <c r="G370" s="250">
        <v>0</v>
      </c>
      <c r="H370" s="230">
        <v>0</v>
      </c>
      <c r="I370" s="230">
        <v>0</v>
      </c>
      <c r="J370" s="230">
        <v>0</v>
      </c>
      <c r="K370" s="230">
        <v>0</v>
      </c>
      <c r="L370" s="230">
        <v>0</v>
      </c>
      <c r="M370" s="251">
        <f t="shared" si="33"/>
        <v>1</v>
      </c>
      <c r="N370" s="251">
        <f t="shared" si="34"/>
        <v>0</v>
      </c>
      <c r="O370" s="251">
        <f t="shared" si="34"/>
        <v>0</v>
      </c>
      <c r="P370" s="231">
        <f t="shared" si="35"/>
        <v>1</v>
      </c>
    </row>
    <row r="371" spans="2:16" hidden="1" outlineLevel="1" x14ac:dyDescent="0.25">
      <c r="B371" s="232" t="s">
        <v>686</v>
      </c>
      <c r="C371" s="251">
        <v>1</v>
      </c>
      <c r="D371" s="251">
        <v>0</v>
      </c>
      <c r="E371" s="251">
        <v>0</v>
      </c>
      <c r="F371" s="231">
        <f t="shared" si="32"/>
        <v>1</v>
      </c>
      <c r="G371" s="250">
        <v>0</v>
      </c>
      <c r="H371" s="230">
        <v>0</v>
      </c>
      <c r="I371" s="230">
        <v>0</v>
      </c>
      <c r="J371" s="230">
        <v>0</v>
      </c>
      <c r="K371" s="230">
        <v>0</v>
      </c>
      <c r="L371" s="230">
        <v>0</v>
      </c>
      <c r="M371" s="251">
        <f t="shared" si="33"/>
        <v>1</v>
      </c>
      <c r="N371" s="251">
        <f t="shared" si="34"/>
        <v>0</v>
      </c>
      <c r="O371" s="251">
        <f t="shared" si="34"/>
        <v>0</v>
      </c>
      <c r="P371" s="231">
        <f t="shared" si="35"/>
        <v>1</v>
      </c>
    </row>
    <row r="372" spans="2:16" hidden="1" outlineLevel="1" x14ac:dyDescent="0.25">
      <c r="B372" s="232" t="s">
        <v>687</v>
      </c>
      <c r="C372" s="251">
        <v>1</v>
      </c>
      <c r="D372" s="251">
        <v>0</v>
      </c>
      <c r="E372" s="251">
        <v>0</v>
      </c>
      <c r="F372" s="231">
        <f t="shared" si="32"/>
        <v>1</v>
      </c>
      <c r="G372" s="250">
        <v>0</v>
      </c>
      <c r="H372" s="230">
        <v>0</v>
      </c>
      <c r="I372" s="230">
        <v>0</v>
      </c>
      <c r="J372" s="230">
        <v>0</v>
      </c>
      <c r="K372" s="230">
        <v>0</v>
      </c>
      <c r="L372" s="230">
        <v>0</v>
      </c>
      <c r="M372" s="251">
        <f t="shared" si="33"/>
        <v>1</v>
      </c>
      <c r="N372" s="251">
        <f t="shared" si="34"/>
        <v>0</v>
      </c>
      <c r="O372" s="251">
        <f t="shared" si="34"/>
        <v>0</v>
      </c>
      <c r="P372" s="231">
        <f t="shared" si="35"/>
        <v>1</v>
      </c>
    </row>
    <row r="373" spans="2:16" hidden="1" outlineLevel="1" x14ac:dyDescent="0.25">
      <c r="B373" s="232" t="s">
        <v>688</v>
      </c>
      <c r="C373" s="251">
        <v>1</v>
      </c>
      <c r="D373" s="251">
        <v>0</v>
      </c>
      <c r="E373" s="251">
        <v>0</v>
      </c>
      <c r="F373" s="231">
        <f t="shared" si="32"/>
        <v>1</v>
      </c>
      <c r="G373" s="250">
        <v>0</v>
      </c>
      <c r="H373" s="230">
        <v>0</v>
      </c>
      <c r="I373" s="230">
        <v>0</v>
      </c>
      <c r="J373" s="230">
        <v>0</v>
      </c>
      <c r="K373" s="230">
        <v>0</v>
      </c>
      <c r="L373" s="230">
        <v>0</v>
      </c>
      <c r="M373" s="251">
        <f t="shared" si="33"/>
        <v>1</v>
      </c>
      <c r="N373" s="251">
        <f t="shared" si="34"/>
        <v>0</v>
      </c>
      <c r="O373" s="251">
        <f t="shared" si="34"/>
        <v>0</v>
      </c>
      <c r="P373" s="231">
        <f t="shared" si="35"/>
        <v>1</v>
      </c>
    </row>
    <row r="374" spans="2:16" hidden="1" outlineLevel="1" x14ac:dyDescent="0.25">
      <c r="B374" s="232" t="s">
        <v>689</v>
      </c>
      <c r="C374" s="251">
        <v>1</v>
      </c>
      <c r="D374" s="251">
        <v>0</v>
      </c>
      <c r="E374" s="251">
        <v>0</v>
      </c>
      <c r="F374" s="231">
        <f t="shared" si="32"/>
        <v>1</v>
      </c>
      <c r="G374" s="250">
        <v>0</v>
      </c>
      <c r="H374" s="230">
        <v>0</v>
      </c>
      <c r="I374" s="230">
        <v>0</v>
      </c>
      <c r="J374" s="230">
        <v>0</v>
      </c>
      <c r="K374" s="230">
        <v>0</v>
      </c>
      <c r="L374" s="230">
        <v>0</v>
      </c>
      <c r="M374" s="251">
        <f t="shared" si="33"/>
        <v>1</v>
      </c>
      <c r="N374" s="251">
        <f t="shared" si="34"/>
        <v>0</v>
      </c>
      <c r="O374" s="251">
        <f t="shared" si="34"/>
        <v>0</v>
      </c>
      <c r="P374" s="231">
        <f t="shared" si="35"/>
        <v>1</v>
      </c>
    </row>
    <row r="375" spans="2:16" hidden="1" outlineLevel="1" x14ac:dyDescent="0.25">
      <c r="B375" s="232" t="s">
        <v>690</v>
      </c>
      <c r="C375" s="251">
        <v>1</v>
      </c>
      <c r="D375" s="251">
        <v>0</v>
      </c>
      <c r="E375" s="251">
        <v>0</v>
      </c>
      <c r="F375" s="231">
        <f t="shared" si="32"/>
        <v>1</v>
      </c>
      <c r="G375" s="250">
        <v>0</v>
      </c>
      <c r="H375" s="230">
        <v>0</v>
      </c>
      <c r="I375" s="230">
        <v>0</v>
      </c>
      <c r="J375" s="230">
        <v>0</v>
      </c>
      <c r="K375" s="230">
        <v>0</v>
      </c>
      <c r="L375" s="230">
        <v>0</v>
      </c>
      <c r="M375" s="251">
        <f t="shared" si="33"/>
        <v>1</v>
      </c>
      <c r="N375" s="251">
        <f t="shared" si="34"/>
        <v>0</v>
      </c>
      <c r="O375" s="251">
        <f t="shared" si="34"/>
        <v>0</v>
      </c>
      <c r="P375" s="231">
        <f t="shared" si="35"/>
        <v>1</v>
      </c>
    </row>
    <row r="376" spans="2:16" hidden="1" outlineLevel="1" x14ac:dyDescent="0.25">
      <c r="B376" s="232" t="s">
        <v>691</v>
      </c>
      <c r="C376" s="251">
        <v>1</v>
      </c>
      <c r="D376" s="251">
        <v>0</v>
      </c>
      <c r="E376" s="251">
        <v>0</v>
      </c>
      <c r="F376" s="231">
        <f t="shared" si="32"/>
        <v>1</v>
      </c>
      <c r="G376" s="250">
        <v>0</v>
      </c>
      <c r="H376" s="230">
        <v>0</v>
      </c>
      <c r="I376" s="230">
        <v>0</v>
      </c>
      <c r="J376" s="230">
        <v>0</v>
      </c>
      <c r="K376" s="230">
        <v>0</v>
      </c>
      <c r="L376" s="230">
        <v>0</v>
      </c>
      <c r="M376" s="251">
        <f t="shared" si="33"/>
        <v>1</v>
      </c>
      <c r="N376" s="251">
        <f t="shared" si="34"/>
        <v>0</v>
      </c>
      <c r="O376" s="251">
        <f t="shared" si="34"/>
        <v>0</v>
      </c>
      <c r="P376" s="231">
        <f t="shared" si="35"/>
        <v>1</v>
      </c>
    </row>
    <row r="377" spans="2:16" hidden="1" outlineLevel="1" x14ac:dyDescent="0.25">
      <c r="B377" s="232" t="s">
        <v>692</v>
      </c>
      <c r="C377" s="251">
        <v>1</v>
      </c>
      <c r="D377" s="251">
        <v>0</v>
      </c>
      <c r="E377" s="251">
        <v>0</v>
      </c>
      <c r="F377" s="231">
        <f t="shared" si="32"/>
        <v>1</v>
      </c>
      <c r="G377" s="250">
        <v>0</v>
      </c>
      <c r="H377" s="230">
        <v>0</v>
      </c>
      <c r="I377" s="230">
        <v>0</v>
      </c>
      <c r="J377" s="230">
        <v>0</v>
      </c>
      <c r="K377" s="230">
        <v>0</v>
      </c>
      <c r="L377" s="230">
        <v>0</v>
      </c>
      <c r="M377" s="251">
        <f t="shared" si="33"/>
        <v>1</v>
      </c>
      <c r="N377" s="251">
        <f t="shared" si="34"/>
        <v>0</v>
      </c>
      <c r="O377" s="251">
        <f t="shared" si="34"/>
        <v>0</v>
      </c>
      <c r="P377" s="231">
        <f t="shared" si="35"/>
        <v>1</v>
      </c>
    </row>
    <row r="378" spans="2:16" hidden="1" outlineLevel="1" x14ac:dyDescent="0.25">
      <c r="B378" s="232" t="s">
        <v>693</v>
      </c>
      <c r="C378" s="251">
        <v>1</v>
      </c>
      <c r="D378" s="251">
        <v>0</v>
      </c>
      <c r="E378" s="251">
        <v>0</v>
      </c>
      <c r="F378" s="231">
        <f t="shared" si="32"/>
        <v>1</v>
      </c>
      <c r="G378" s="250">
        <v>0</v>
      </c>
      <c r="H378" s="230">
        <v>0</v>
      </c>
      <c r="I378" s="230">
        <v>0</v>
      </c>
      <c r="J378" s="230">
        <v>0</v>
      </c>
      <c r="K378" s="230">
        <v>0</v>
      </c>
      <c r="L378" s="230">
        <v>0</v>
      </c>
      <c r="M378" s="251">
        <f t="shared" si="33"/>
        <v>1</v>
      </c>
      <c r="N378" s="251">
        <f t="shared" si="34"/>
        <v>0</v>
      </c>
      <c r="O378" s="251">
        <f t="shared" si="34"/>
        <v>0</v>
      </c>
      <c r="P378" s="231">
        <f t="shared" si="35"/>
        <v>1</v>
      </c>
    </row>
    <row r="379" spans="2:16" hidden="1" outlineLevel="1" x14ac:dyDescent="0.25">
      <c r="B379" s="232" t="s">
        <v>694</v>
      </c>
      <c r="C379" s="251">
        <v>1</v>
      </c>
      <c r="D379" s="251">
        <v>0</v>
      </c>
      <c r="E379" s="251">
        <v>0</v>
      </c>
      <c r="F379" s="231">
        <f t="shared" si="32"/>
        <v>1</v>
      </c>
      <c r="G379" s="250">
        <v>0</v>
      </c>
      <c r="H379" s="230">
        <v>0</v>
      </c>
      <c r="I379" s="230">
        <v>0</v>
      </c>
      <c r="J379" s="230">
        <v>0</v>
      </c>
      <c r="K379" s="230">
        <v>0</v>
      </c>
      <c r="L379" s="230">
        <v>0</v>
      </c>
      <c r="M379" s="251">
        <f t="shared" si="33"/>
        <v>1</v>
      </c>
      <c r="N379" s="251">
        <f t="shared" si="34"/>
        <v>0</v>
      </c>
      <c r="O379" s="251">
        <f t="shared" si="34"/>
        <v>0</v>
      </c>
      <c r="P379" s="231">
        <f t="shared" si="35"/>
        <v>1</v>
      </c>
    </row>
    <row r="380" spans="2:16" hidden="1" outlineLevel="1" x14ac:dyDescent="0.25">
      <c r="B380" s="232" t="s">
        <v>695</v>
      </c>
      <c r="C380" s="251">
        <v>1</v>
      </c>
      <c r="D380" s="251">
        <v>0</v>
      </c>
      <c r="E380" s="251">
        <v>0</v>
      </c>
      <c r="F380" s="231">
        <f t="shared" si="32"/>
        <v>1</v>
      </c>
      <c r="G380" s="250">
        <v>0</v>
      </c>
      <c r="H380" s="230">
        <v>0</v>
      </c>
      <c r="I380" s="230">
        <v>0</v>
      </c>
      <c r="J380" s="230">
        <v>0</v>
      </c>
      <c r="K380" s="230">
        <v>0</v>
      </c>
      <c r="L380" s="230">
        <v>0</v>
      </c>
      <c r="M380" s="251">
        <f t="shared" si="33"/>
        <v>1</v>
      </c>
      <c r="N380" s="251">
        <f t="shared" si="34"/>
        <v>0</v>
      </c>
      <c r="O380" s="251">
        <f t="shared" si="34"/>
        <v>0</v>
      </c>
      <c r="P380" s="231">
        <f t="shared" si="35"/>
        <v>1</v>
      </c>
    </row>
    <row r="381" spans="2:16" hidden="1" outlineLevel="1" x14ac:dyDescent="0.25">
      <c r="B381" s="232" t="s">
        <v>696</v>
      </c>
      <c r="C381" s="251">
        <v>1</v>
      </c>
      <c r="D381" s="251">
        <v>0</v>
      </c>
      <c r="E381" s="251">
        <v>0</v>
      </c>
      <c r="F381" s="231">
        <f t="shared" si="32"/>
        <v>1</v>
      </c>
      <c r="G381" s="250">
        <v>0</v>
      </c>
      <c r="H381" s="230">
        <v>0</v>
      </c>
      <c r="I381" s="230">
        <v>0</v>
      </c>
      <c r="J381" s="230">
        <v>0</v>
      </c>
      <c r="K381" s="230">
        <v>0</v>
      </c>
      <c r="L381" s="230">
        <v>0</v>
      </c>
      <c r="M381" s="251">
        <f t="shared" si="33"/>
        <v>1</v>
      </c>
      <c r="N381" s="251">
        <f t="shared" si="34"/>
        <v>0</v>
      </c>
      <c r="O381" s="251">
        <f t="shared" si="34"/>
        <v>0</v>
      </c>
      <c r="P381" s="231">
        <f t="shared" si="35"/>
        <v>1</v>
      </c>
    </row>
    <row r="382" spans="2:16" hidden="1" outlineLevel="1" x14ac:dyDescent="0.25">
      <c r="B382" s="232" t="s">
        <v>697</v>
      </c>
      <c r="C382" s="251">
        <v>1</v>
      </c>
      <c r="D382" s="251">
        <v>0</v>
      </c>
      <c r="E382" s="251">
        <v>0</v>
      </c>
      <c r="F382" s="231">
        <f t="shared" si="32"/>
        <v>1</v>
      </c>
      <c r="G382" s="250">
        <v>0</v>
      </c>
      <c r="H382" s="230">
        <v>0</v>
      </c>
      <c r="I382" s="230">
        <v>0</v>
      </c>
      <c r="J382" s="230">
        <v>0</v>
      </c>
      <c r="K382" s="230">
        <v>0</v>
      </c>
      <c r="L382" s="230">
        <v>0</v>
      </c>
      <c r="M382" s="251">
        <f t="shared" si="33"/>
        <v>1</v>
      </c>
      <c r="N382" s="251">
        <f t="shared" si="34"/>
        <v>0</v>
      </c>
      <c r="O382" s="251">
        <f t="shared" si="34"/>
        <v>0</v>
      </c>
      <c r="P382" s="231">
        <f t="shared" si="35"/>
        <v>1</v>
      </c>
    </row>
    <row r="383" spans="2:16" hidden="1" outlineLevel="1" x14ac:dyDescent="0.25">
      <c r="B383" s="232" t="s">
        <v>698</v>
      </c>
      <c r="C383" s="251">
        <v>1</v>
      </c>
      <c r="D383" s="251">
        <v>0</v>
      </c>
      <c r="E383" s="251">
        <v>0</v>
      </c>
      <c r="F383" s="231">
        <f t="shared" si="32"/>
        <v>1</v>
      </c>
      <c r="G383" s="250">
        <v>0</v>
      </c>
      <c r="H383" s="230">
        <v>0</v>
      </c>
      <c r="I383" s="230">
        <v>0</v>
      </c>
      <c r="J383" s="230">
        <v>0</v>
      </c>
      <c r="K383" s="230">
        <v>0</v>
      </c>
      <c r="L383" s="230">
        <v>0</v>
      </c>
      <c r="M383" s="251">
        <f t="shared" si="33"/>
        <v>1</v>
      </c>
      <c r="N383" s="251">
        <f t="shared" si="34"/>
        <v>0</v>
      </c>
      <c r="O383" s="251">
        <f t="shared" si="34"/>
        <v>0</v>
      </c>
      <c r="P383" s="231">
        <f t="shared" si="35"/>
        <v>1</v>
      </c>
    </row>
    <row r="384" spans="2:16" hidden="1" outlineLevel="1" x14ac:dyDescent="0.25">
      <c r="B384" s="232" t="s">
        <v>699</v>
      </c>
      <c r="C384" s="251">
        <v>1</v>
      </c>
      <c r="D384" s="251">
        <v>0</v>
      </c>
      <c r="E384" s="251">
        <v>0</v>
      </c>
      <c r="F384" s="231">
        <f t="shared" si="32"/>
        <v>1</v>
      </c>
      <c r="G384" s="250">
        <v>0</v>
      </c>
      <c r="H384" s="230">
        <v>0</v>
      </c>
      <c r="I384" s="230">
        <v>0</v>
      </c>
      <c r="J384" s="230">
        <v>0</v>
      </c>
      <c r="K384" s="230">
        <v>0</v>
      </c>
      <c r="L384" s="230">
        <v>0</v>
      </c>
      <c r="M384" s="251">
        <f t="shared" si="33"/>
        <v>1</v>
      </c>
      <c r="N384" s="251">
        <f t="shared" si="34"/>
        <v>0</v>
      </c>
      <c r="O384" s="251">
        <f t="shared" si="34"/>
        <v>0</v>
      </c>
      <c r="P384" s="231">
        <f t="shared" si="35"/>
        <v>1</v>
      </c>
    </row>
    <row r="385" spans="2:16" hidden="1" outlineLevel="1" x14ac:dyDescent="0.25">
      <c r="B385" s="232" t="s">
        <v>700</v>
      </c>
      <c r="C385" s="252">
        <v>1</v>
      </c>
      <c r="D385" s="251">
        <v>0</v>
      </c>
      <c r="E385" s="251">
        <v>0</v>
      </c>
      <c r="F385" s="231">
        <f t="shared" si="32"/>
        <v>1</v>
      </c>
      <c r="G385" s="250">
        <v>0</v>
      </c>
      <c r="H385" s="230">
        <v>0</v>
      </c>
      <c r="I385" s="230">
        <v>0</v>
      </c>
      <c r="J385" s="230">
        <v>0</v>
      </c>
      <c r="K385" s="230">
        <v>0</v>
      </c>
      <c r="L385" s="230">
        <v>0</v>
      </c>
      <c r="M385" s="252">
        <f t="shared" si="33"/>
        <v>1</v>
      </c>
      <c r="N385" s="251">
        <f t="shared" si="34"/>
        <v>0</v>
      </c>
      <c r="O385" s="251">
        <f t="shared" si="34"/>
        <v>0</v>
      </c>
      <c r="P385" s="231">
        <f t="shared" si="35"/>
        <v>1</v>
      </c>
    </row>
    <row r="386" spans="2:16" hidden="1" outlineLevel="1" x14ac:dyDescent="0.25">
      <c r="B386" s="232" t="s">
        <v>701</v>
      </c>
      <c r="C386" s="252">
        <v>1</v>
      </c>
      <c r="D386" s="251">
        <v>0</v>
      </c>
      <c r="E386" s="251">
        <v>0</v>
      </c>
      <c r="F386" s="231">
        <f t="shared" si="32"/>
        <v>1</v>
      </c>
      <c r="G386" s="250">
        <v>0</v>
      </c>
      <c r="H386" s="230">
        <v>0</v>
      </c>
      <c r="I386" s="230">
        <v>0</v>
      </c>
      <c r="J386" s="230">
        <v>0</v>
      </c>
      <c r="K386" s="230">
        <v>0</v>
      </c>
      <c r="L386" s="230">
        <v>0</v>
      </c>
      <c r="M386" s="252">
        <f t="shared" si="33"/>
        <v>1</v>
      </c>
      <c r="N386" s="251">
        <f t="shared" si="34"/>
        <v>0</v>
      </c>
      <c r="O386" s="251">
        <f t="shared" si="34"/>
        <v>0</v>
      </c>
      <c r="P386" s="231">
        <f t="shared" si="35"/>
        <v>1</v>
      </c>
    </row>
    <row r="387" spans="2:16" hidden="1" outlineLevel="1" x14ac:dyDescent="0.25">
      <c r="B387" s="232" t="s">
        <v>702</v>
      </c>
      <c r="C387" s="252">
        <v>1</v>
      </c>
      <c r="D387" s="251">
        <v>0</v>
      </c>
      <c r="E387" s="251">
        <v>0</v>
      </c>
      <c r="F387" s="231">
        <f t="shared" si="32"/>
        <v>1</v>
      </c>
      <c r="G387" s="250">
        <v>0</v>
      </c>
      <c r="H387" s="230">
        <v>0</v>
      </c>
      <c r="I387" s="230">
        <v>0</v>
      </c>
      <c r="J387" s="230">
        <v>0</v>
      </c>
      <c r="K387" s="230">
        <v>0</v>
      </c>
      <c r="L387" s="230">
        <v>0</v>
      </c>
      <c r="M387" s="252">
        <f t="shared" si="33"/>
        <v>1</v>
      </c>
      <c r="N387" s="251">
        <f t="shared" si="34"/>
        <v>0</v>
      </c>
      <c r="O387" s="251">
        <f t="shared" si="34"/>
        <v>0</v>
      </c>
      <c r="P387" s="231">
        <f t="shared" si="35"/>
        <v>1</v>
      </c>
    </row>
    <row r="388" spans="2:16" hidden="1" outlineLevel="1" x14ac:dyDescent="0.25">
      <c r="B388" s="232" t="s">
        <v>703</v>
      </c>
      <c r="C388" s="252">
        <v>1</v>
      </c>
      <c r="D388" s="251">
        <v>0</v>
      </c>
      <c r="E388" s="251">
        <v>0</v>
      </c>
      <c r="F388" s="231">
        <f t="shared" si="32"/>
        <v>1</v>
      </c>
      <c r="G388" s="250">
        <v>0</v>
      </c>
      <c r="H388" s="230">
        <v>0</v>
      </c>
      <c r="I388" s="230">
        <v>0</v>
      </c>
      <c r="J388" s="230">
        <v>0</v>
      </c>
      <c r="K388" s="230">
        <v>0</v>
      </c>
      <c r="L388" s="230">
        <v>0</v>
      </c>
      <c r="M388" s="252">
        <f t="shared" si="33"/>
        <v>1</v>
      </c>
      <c r="N388" s="251">
        <f t="shared" si="34"/>
        <v>0</v>
      </c>
      <c r="O388" s="251">
        <f t="shared" si="34"/>
        <v>0</v>
      </c>
      <c r="P388" s="231">
        <f t="shared" si="35"/>
        <v>1</v>
      </c>
    </row>
    <row r="389" spans="2:16" collapsed="1" x14ac:dyDescent="0.25">
      <c r="B389" s="253" t="s">
        <v>348</v>
      </c>
      <c r="C389" s="235">
        <f>C390+C922+C997+C1025+C1032+C1069</f>
        <v>599</v>
      </c>
      <c r="D389" s="235">
        <f>D390+D922+D997+D1025+D1032+D1069</f>
        <v>39</v>
      </c>
      <c r="E389" s="235">
        <f>E390+E922+E997+E1025+E1032+E1069</f>
        <v>11</v>
      </c>
      <c r="F389" s="235">
        <f t="shared" si="32"/>
        <v>649</v>
      </c>
      <c r="G389" s="254">
        <f t="shared" ref="G389:L389" si="36">G390+G922+G997+G1025+G1032+G1069</f>
        <v>5</v>
      </c>
      <c r="H389" s="235">
        <f t="shared" si="36"/>
        <v>-1</v>
      </c>
      <c r="I389" s="235">
        <f t="shared" si="36"/>
        <v>0</v>
      </c>
      <c r="J389" s="235">
        <f t="shared" si="36"/>
        <v>0</v>
      </c>
      <c r="K389" s="235">
        <f t="shared" si="36"/>
        <v>-2</v>
      </c>
      <c r="L389" s="235">
        <f t="shared" si="36"/>
        <v>-2</v>
      </c>
      <c r="M389" s="235">
        <f t="shared" si="33"/>
        <v>603</v>
      </c>
      <c r="N389" s="235">
        <f t="shared" si="34"/>
        <v>37</v>
      </c>
      <c r="O389" s="235">
        <f t="shared" si="34"/>
        <v>9</v>
      </c>
      <c r="P389" s="235">
        <f t="shared" si="35"/>
        <v>649</v>
      </c>
    </row>
    <row r="390" spans="2:16" x14ac:dyDescent="0.25">
      <c r="B390" s="228" t="s">
        <v>349</v>
      </c>
      <c r="C390" s="249">
        <f>C391+C397+C530+C540+C582+C599+C867+C898</f>
        <v>466</v>
      </c>
      <c r="D390" s="249">
        <f>D391+D397+D530+D540+D582+D599+D867+D898</f>
        <v>34</v>
      </c>
      <c r="E390" s="249">
        <f>E391+E397+E530+E540+E582+E599+E867+E898</f>
        <v>8</v>
      </c>
      <c r="F390" s="229">
        <f t="shared" si="32"/>
        <v>508</v>
      </c>
      <c r="G390" s="250">
        <f t="shared" ref="G390:L390" si="37">G391+G397+G530+G540+G582+G599+G867+G898</f>
        <v>5</v>
      </c>
      <c r="H390" s="230">
        <f t="shared" si="37"/>
        <v>-1</v>
      </c>
      <c r="I390" s="230">
        <f t="shared" si="37"/>
        <v>0</v>
      </c>
      <c r="J390" s="230">
        <f t="shared" si="37"/>
        <v>0</v>
      </c>
      <c r="K390" s="230">
        <f t="shared" si="37"/>
        <v>-2</v>
      </c>
      <c r="L390" s="230">
        <f t="shared" si="37"/>
        <v>-2</v>
      </c>
      <c r="M390" s="249">
        <f t="shared" si="33"/>
        <v>470</v>
      </c>
      <c r="N390" s="249">
        <f t="shared" si="34"/>
        <v>32</v>
      </c>
      <c r="O390" s="249">
        <f t="shared" si="34"/>
        <v>6</v>
      </c>
      <c r="P390" s="229">
        <f t="shared" si="35"/>
        <v>508</v>
      </c>
    </row>
    <row r="391" spans="2:16" x14ac:dyDescent="0.25">
      <c r="B391" s="187" t="s">
        <v>349</v>
      </c>
      <c r="C391" s="249">
        <f>SUM(C392:C396)</f>
        <v>3</v>
      </c>
      <c r="D391" s="249">
        <f>SUM(D392:D396)</f>
        <v>2</v>
      </c>
      <c r="E391" s="249">
        <f>SUM(E392:E396)</f>
        <v>0</v>
      </c>
      <c r="F391" s="229">
        <f t="shared" ref="F391:F454" si="38">SUM(C391:E391)</f>
        <v>5</v>
      </c>
      <c r="G391" s="250">
        <f t="shared" ref="G391:L391" si="39">SUM(G392:G396)</f>
        <v>0</v>
      </c>
      <c r="H391" s="230">
        <f t="shared" si="39"/>
        <v>0</v>
      </c>
      <c r="I391" s="230">
        <f t="shared" si="39"/>
        <v>0</v>
      </c>
      <c r="J391" s="230">
        <f t="shared" si="39"/>
        <v>0</v>
      </c>
      <c r="K391" s="230">
        <f t="shared" si="39"/>
        <v>0</v>
      </c>
      <c r="L391" s="230">
        <f t="shared" si="39"/>
        <v>0</v>
      </c>
      <c r="M391" s="249">
        <f t="shared" si="33"/>
        <v>3</v>
      </c>
      <c r="N391" s="249">
        <f t="shared" si="34"/>
        <v>2</v>
      </c>
      <c r="O391" s="249">
        <f t="shared" si="34"/>
        <v>0</v>
      </c>
      <c r="P391" s="229">
        <f t="shared" si="35"/>
        <v>5</v>
      </c>
    </row>
    <row r="392" spans="2:16" hidden="1" outlineLevel="1" x14ac:dyDescent="0.25">
      <c r="B392" s="232" t="s">
        <v>1443</v>
      </c>
      <c r="C392" s="251">
        <v>0</v>
      </c>
      <c r="D392" s="251">
        <v>1</v>
      </c>
      <c r="E392" s="251">
        <v>0</v>
      </c>
      <c r="F392" s="231">
        <f t="shared" si="38"/>
        <v>1</v>
      </c>
      <c r="G392" s="250">
        <v>0</v>
      </c>
      <c r="H392" s="230">
        <v>0</v>
      </c>
      <c r="I392" s="230">
        <v>0</v>
      </c>
      <c r="J392" s="230">
        <v>0</v>
      </c>
      <c r="K392" s="230">
        <v>0</v>
      </c>
      <c r="L392" s="230">
        <v>0</v>
      </c>
      <c r="M392" s="251">
        <f t="shared" ref="M392:M455" si="40">C392+G392+H392+I392+J392</f>
        <v>0</v>
      </c>
      <c r="N392" s="251">
        <f t="shared" ref="N392:O455" si="41">D392+K392</f>
        <v>1</v>
      </c>
      <c r="O392" s="251">
        <f t="shared" si="41"/>
        <v>0</v>
      </c>
      <c r="P392" s="231">
        <f t="shared" ref="P392:P455" si="42">SUM(M392:O392)</f>
        <v>1</v>
      </c>
    </row>
    <row r="393" spans="2:16" hidden="1" outlineLevel="1" x14ac:dyDescent="0.25">
      <c r="B393" s="232" t="s">
        <v>1444</v>
      </c>
      <c r="C393" s="251">
        <v>0</v>
      </c>
      <c r="D393" s="251">
        <v>1</v>
      </c>
      <c r="E393" s="251">
        <v>0</v>
      </c>
      <c r="F393" s="231">
        <f t="shared" si="38"/>
        <v>1</v>
      </c>
      <c r="G393" s="250">
        <v>0</v>
      </c>
      <c r="H393" s="230">
        <v>0</v>
      </c>
      <c r="I393" s="230">
        <v>0</v>
      </c>
      <c r="J393" s="230">
        <v>0</v>
      </c>
      <c r="K393" s="230">
        <v>0</v>
      </c>
      <c r="L393" s="230">
        <v>0</v>
      </c>
      <c r="M393" s="251">
        <f t="shared" si="40"/>
        <v>0</v>
      </c>
      <c r="N393" s="251">
        <f t="shared" si="41"/>
        <v>1</v>
      </c>
      <c r="O393" s="251">
        <f t="shared" si="41"/>
        <v>0</v>
      </c>
      <c r="P393" s="231">
        <f t="shared" si="42"/>
        <v>1</v>
      </c>
    </row>
    <row r="394" spans="2:16" hidden="1" outlineLevel="1" x14ac:dyDescent="0.25">
      <c r="B394" s="232" t="s">
        <v>704</v>
      </c>
      <c r="C394" s="251">
        <v>1</v>
      </c>
      <c r="D394" s="251">
        <v>0</v>
      </c>
      <c r="E394" s="251">
        <v>0</v>
      </c>
      <c r="F394" s="231">
        <f t="shared" si="38"/>
        <v>1</v>
      </c>
      <c r="G394" s="250">
        <v>0</v>
      </c>
      <c r="H394" s="230">
        <v>0</v>
      </c>
      <c r="I394" s="230">
        <v>0</v>
      </c>
      <c r="J394" s="230">
        <v>0</v>
      </c>
      <c r="K394" s="230">
        <v>0</v>
      </c>
      <c r="L394" s="230">
        <v>0</v>
      </c>
      <c r="M394" s="251">
        <f t="shared" si="40"/>
        <v>1</v>
      </c>
      <c r="N394" s="251">
        <f t="shared" si="41"/>
        <v>0</v>
      </c>
      <c r="O394" s="251">
        <f t="shared" si="41"/>
        <v>0</v>
      </c>
      <c r="P394" s="231">
        <f t="shared" si="42"/>
        <v>1</v>
      </c>
    </row>
    <row r="395" spans="2:16" hidden="1" outlineLevel="1" x14ac:dyDescent="0.25">
      <c r="B395" s="232" t="s">
        <v>705</v>
      </c>
      <c r="C395" s="251">
        <v>1</v>
      </c>
      <c r="D395" s="251">
        <v>0</v>
      </c>
      <c r="E395" s="251">
        <v>0</v>
      </c>
      <c r="F395" s="231">
        <f t="shared" si="38"/>
        <v>1</v>
      </c>
      <c r="G395" s="250">
        <v>0</v>
      </c>
      <c r="H395" s="230">
        <v>0</v>
      </c>
      <c r="I395" s="230">
        <v>0</v>
      </c>
      <c r="J395" s="230">
        <v>0</v>
      </c>
      <c r="K395" s="230">
        <v>0</v>
      </c>
      <c r="L395" s="230">
        <v>0</v>
      </c>
      <c r="M395" s="251">
        <f t="shared" si="40"/>
        <v>1</v>
      </c>
      <c r="N395" s="251">
        <f t="shared" si="41"/>
        <v>0</v>
      </c>
      <c r="O395" s="251">
        <f t="shared" si="41"/>
        <v>0</v>
      </c>
      <c r="P395" s="231">
        <f t="shared" si="42"/>
        <v>1</v>
      </c>
    </row>
    <row r="396" spans="2:16" hidden="1" outlineLevel="1" x14ac:dyDescent="0.25">
      <c r="B396" s="232" t="s">
        <v>706</v>
      </c>
      <c r="C396" s="251">
        <v>1</v>
      </c>
      <c r="D396" s="251">
        <v>0</v>
      </c>
      <c r="E396" s="251">
        <v>0</v>
      </c>
      <c r="F396" s="231">
        <f t="shared" si="38"/>
        <v>1</v>
      </c>
      <c r="G396" s="250">
        <v>0</v>
      </c>
      <c r="H396" s="230">
        <v>0</v>
      </c>
      <c r="I396" s="230">
        <v>0</v>
      </c>
      <c r="J396" s="230">
        <v>0</v>
      </c>
      <c r="K396" s="230">
        <v>0</v>
      </c>
      <c r="L396" s="230">
        <v>0</v>
      </c>
      <c r="M396" s="251">
        <f t="shared" si="40"/>
        <v>1</v>
      </c>
      <c r="N396" s="251">
        <f t="shared" si="41"/>
        <v>0</v>
      </c>
      <c r="O396" s="251">
        <f t="shared" si="41"/>
        <v>0</v>
      </c>
      <c r="P396" s="231">
        <f t="shared" si="42"/>
        <v>1</v>
      </c>
    </row>
    <row r="397" spans="2:16" collapsed="1" x14ac:dyDescent="0.25">
      <c r="B397" s="187" t="s">
        <v>350</v>
      </c>
      <c r="C397" s="249">
        <f>C398+C466</f>
        <v>123</v>
      </c>
      <c r="D397" s="249">
        <f>D398+D466</f>
        <v>5</v>
      </c>
      <c r="E397" s="249">
        <f>E398+E466</f>
        <v>1</v>
      </c>
      <c r="F397" s="229">
        <f t="shared" si="38"/>
        <v>129</v>
      </c>
      <c r="G397" s="250">
        <f t="shared" ref="G397:L397" si="43">G398+G466</f>
        <v>1</v>
      </c>
      <c r="H397" s="230">
        <f t="shared" si="43"/>
        <v>0</v>
      </c>
      <c r="I397" s="230">
        <f t="shared" si="43"/>
        <v>0</v>
      </c>
      <c r="J397" s="230">
        <f t="shared" si="43"/>
        <v>0</v>
      </c>
      <c r="K397" s="230">
        <f t="shared" si="43"/>
        <v>0</v>
      </c>
      <c r="L397" s="230">
        <f t="shared" si="43"/>
        <v>-1</v>
      </c>
      <c r="M397" s="249">
        <f t="shared" si="40"/>
        <v>124</v>
      </c>
      <c r="N397" s="249">
        <f t="shared" si="41"/>
        <v>5</v>
      </c>
      <c r="O397" s="249">
        <f t="shared" si="41"/>
        <v>0</v>
      </c>
      <c r="P397" s="229">
        <f t="shared" si="42"/>
        <v>129</v>
      </c>
    </row>
    <row r="398" spans="2:16" x14ac:dyDescent="0.25">
      <c r="B398" s="236" t="s">
        <v>350</v>
      </c>
      <c r="C398" s="255">
        <f>SUM(C399:C465)</f>
        <v>64</v>
      </c>
      <c r="D398" s="255">
        <f>SUM(D399:D465)</f>
        <v>3</v>
      </c>
      <c r="E398" s="255">
        <f>SUM(E399:E465)</f>
        <v>0</v>
      </c>
      <c r="F398" s="237">
        <f t="shared" si="38"/>
        <v>67</v>
      </c>
      <c r="G398" s="250">
        <f t="shared" ref="G398:L398" si="44">SUM(G399:G465)</f>
        <v>0</v>
      </c>
      <c r="H398" s="230">
        <f t="shared" si="44"/>
        <v>0</v>
      </c>
      <c r="I398" s="230">
        <f t="shared" si="44"/>
        <v>0</v>
      </c>
      <c r="J398" s="230">
        <f t="shared" si="44"/>
        <v>0</v>
      </c>
      <c r="K398" s="230">
        <f t="shared" si="44"/>
        <v>0</v>
      </c>
      <c r="L398" s="230">
        <f t="shared" si="44"/>
        <v>0</v>
      </c>
      <c r="M398" s="255">
        <f t="shared" si="40"/>
        <v>64</v>
      </c>
      <c r="N398" s="255">
        <f t="shared" si="41"/>
        <v>3</v>
      </c>
      <c r="O398" s="255">
        <f t="shared" si="41"/>
        <v>0</v>
      </c>
      <c r="P398" s="237">
        <f t="shared" si="42"/>
        <v>67</v>
      </c>
    </row>
    <row r="399" spans="2:16" hidden="1" outlineLevel="1" x14ac:dyDescent="0.25">
      <c r="B399" s="232" t="s">
        <v>1445</v>
      </c>
      <c r="C399" s="251">
        <v>0</v>
      </c>
      <c r="D399" s="251">
        <v>1</v>
      </c>
      <c r="E399" s="251">
        <v>0</v>
      </c>
      <c r="F399" s="231">
        <f t="shared" si="38"/>
        <v>1</v>
      </c>
      <c r="G399" s="250">
        <v>0</v>
      </c>
      <c r="H399" s="230">
        <v>0</v>
      </c>
      <c r="I399" s="230">
        <v>0</v>
      </c>
      <c r="J399" s="230">
        <v>0</v>
      </c>
      <c r="K399" s="230">
        <v>0</v>
      </c>
      <c r="L399" s="230">
        <v>0</v>
      </c>
      <c r="M399" s="251">
        <f t="shared" si="40"/>
        <v>0</v>
      </c>
      <c r="N399" s="251">
        <f t="shared" si="41"/>
        <v>1</v>
      </c>
      <c r="O399" s="251">
        <f t="shared" si="41"/>
        <v>0</v>
      </c>
      <c r="P399" s="231">
        <f t="shared" si="42"/>
        <v>1</v>
      </c>
    </row>
    <row r="400" spans="2:16" hidden="1" outlineLevel="1" x14ac:dyDescent="0.25">
      <c r="B400" s="232" t="s">
        <v>1446</v>
      </c>
      <c r="C400" s="251">
        <v>0</v>
      </c>
      <c r="D400" s="251">
        <v>1</v>
      </c>
      <c r="E400" s="251">
        <v>0</v>
      </c>
      <c r="F400" s="231">
        <f t="shared" si="38"/>
        <v>1</v>
      </c>
      <c r="G400" s="250">
        <v>0</v>
      </c>
      <c r="H400" s="230">
        <v>0</v>
      </c>
      <c r="I400" s="230">
        <v>0</v>
      </c>
      <c r="J400" s="230">
        <v>0</v>
      </c>
      <c r="K400" s="230">
        <v>0</v>
      </c>
      <c r="L400" s="230">
        <v>0</v>
      </c>
      <c r="M400" s="251">
        <f t="shared" si="40"/>
        <v>0</v>
      </c>
      <c r="N400" s="251">
        <f t="shared" si="41"/>
        <v>1</v>
      </c>
      <c r="O400" s="251">
        <f t="shared" si="41"/>
        <v>0</v>
      </c>
      <c r="P400" s="231">
        <f t="shared" si="42"/>
        <v>1</v>
      </c>
    </row>
    <row r="401" spans="2:16" hidden="1" outlineLevel="1" x14ac:dyDescent="0.25">
      <c r="B401" s="233" t="s">
        <v>1447</v>
      </c>
      <c r="C401" s="251">
        <v>0</v>
      </c>
      <c r="D401" s="251">
        <v>1</v>
      </c>
      <c r="E401" s="251">
        <v>0</v>
      </c>
      <c r="F401" s="231">
        <f t="shared" si="38"/>
        <v>1</v>
      </c>
      <c r="G401" s="250">
        <v>0</v>
      </c>
      <c r="H401" s="230">
        <v>0</v>
      </c>
      <c r="I401" s="230">
        <v>0</v>
      </c>
      <c r="J401" s="230">
        <v>0</v>
      </c>
      <c r="K401" s="230">
        <v>0</v>
      </c>
      <c r="L401" s="230">
        <v>0</v>
      </c>
      <c r="M401" s="251">
        <f t="shared" si="40"/>
        <v>0</v>
      </c>
      <c r="N401" s="251">
        <f t="shared" si="41"/>
        <v>1</v>
      </c>
      <c r="O401" s="251">
        <f t="shared" si="41"/>
        <v>0</v>
      </c>
      <c r="P401" s="231">
        <f t="shared" si="42"/>
        <v>1</v>
      </c>
    </row>
    <row r="402" spans="2:16" hidden="1" outlineLevel="1" x14ac:dyDescent="0.25">
      <c r="B402" s="232" t="s">
        <v>707</v>
      </c>
      <c r="C402" s="251">
        <v>1</v>
      </c>
      <c r="D402" s="251">
        <v>0</v>
      </c>
      <c r="E402" s="251">
        <v>0</v>
      </c>
      <c r="F402" s="231">
        <f t="shared" si="38"/>
        <v>1</v>
      </c>
      <c r="G402" s="250">
        <v>0</v>
      </c>
      <c r="H402" s="230">
        <v>0</v>
      </c>
      <c r="I402" s="230">
        <v>0</v>
      </c>
      <c r="J402" s="230">
        <v>0</v>
      </c>
      <c r="K402" s="230">
        <v>0</v>
      </c>
      <c r="L402" s="230">
        <v>0</v>
      </c>
      <c r="M402" s="251">
        <f t="shared" si="40"/>
        <v>1</v>
      </c>
      <c r="N402" s="251">
        <f t="shared" si="41"/>
        <v>0</v>
      </c>
      <c r="O402" s="251">
        <f t="shared" si="41"/>
        <v>0</v>
      </c>
      <c r="P402" s="231">
        <f t="shared" si="42"/>
        <v>1</v>
      </c>
    </row>
    <row r="403" spans="2:16" hidden="1" outlineLevel="1" x14ac:dyDescent="0.25">
      <c r="B403" s="232" t="s">
        <v>708</v>
      </c>
      <c r="C403" s="251">
        <v>1</v>
      </c>
      <c r="D403" s="251">
        <v>0</v>
      </c>
      <c r="E403" s="251">
        <v>0</v>
      </c>
      <c r="F403" s="231">
        <f t="shared" si="38"/>
        <v>1</v>
      </c>
      <c r="G403" s="250">
        <v>0</v>
      </c>
      <c r="H403" s="230">
        <v>0</v>
      </c>
      <c r="I403" s="230">
        <v>0</v>
      </c>
      <c r="J403" s="230">
        <v>0</v>
      </c>
      <c r="K403" s="230">
        <v>0</v>
      </c>
      <c r="L403" s="230">
        <v>0</v>
      </c>
      <c r="M403" s="251">
        <f t="shared" si="40"/>
        <v>1</v>
      </c>
      <c r="N403" s="251">
        <f t="shared" si="41"/>
        <v>0</v>
      </c>
      <c r="O403" s="251">
        <f t="shared" si="41"/>
        <v>0</v>
      </c>
      <c r="P403" s="231">
        <f t="shared" si="42"/>
        <v>1</v>
      </c>
    </row>
    <row r="404" spans="2:16" hidden="1" outlineLevel="1" x14ac:dyDescent="0.25">
      <c r="B404" s="232" t="s">
        <v>709</v>
      </c>
      <c r="C404" s="251">
        <v>1</v>
      </c>
      <c r="D404" s="251">
        <v>0</v>
      </c>
      <c r="E404" s="251">
        <v>0</v>
      </c>
      <c r="F404" s="231">
        <f t="shared" si="38"/>
        <v>1</v>
      </c>
      <c r="G404" s="250">
        <v>0</v>
      </c>
      <c r="H404" s="230">
        <v>0</v>
      </c>
      <c r="I404" s="230">
        <v>0</v>
      </c>
      <c r="J404" s="230">
        <v>0</v>
      </c>
      <c r="K404" s="230">
        <v>0</v>
      </c>
      <c r="L404" s="230">
        <v>0</v>
      </c>
      <c r="M404" s="251">
        <f t="shared" si="40"/>
        <v>1</v>
      </c>
      <c r="N404" s="251">
        <f t="shared" si="41"/>
        <v>0</v>
      </c>
      <c r="O404" s="251">
        <f t="shared" si="41"/>
        <v>0</v>
      </c>
      <c r="P404" s="231">
        <f t="shared" si="42"/>
        <v>1</v>
      </c>
    </row>
    <row r="405" spans="2:16" hidden="1" outlineLevel="1" x14ac:dyDescent="0.25">
      <c r="B405" s="232" t="s">
        <v>710</v>
      </c>
      <c r="C405" s="251">
        <v>1</v>
      </c>
      <c r="D405" s="251">
        <v>0</v>
      </c>
      <c r="E405" s="251">
        <v>0</v>
      </c>
      <c r="F405" s="231">
        <f t="shared" si="38"/>
        <v>1</v>
      </c>
      <c r="G405" s="250">
        <v>0</v>
      </c>
      <c r="H405" s="230">
        <v>0</v>
      </c>
      <c r="I405" s="230">
        <v>0</v>
      </c>
      <c r="J405" s="230">
        <v>0</v>
      </c>
      <c r="K405" s="230">
        <v>0</v>
      </c>
      <c r="L405" s="230">
        <v>0</v>
      </c>
      <c r="M405" s="251">
        <f t="shared" si="40"/>
        <v>1</v>
      </c>
      <c r="N405" s="251">
        <f t="shared" si="41"/>
        <v>0</v>
      </c>
      <c r="O405" s="251">
        <f t="shared" si="41"/>
        <v>0</v>
      </c>
      <c r="P405" s="231">
        <f t="shared" si="42"/>
        <v>1</v>
      </c>
    </row>
    <row r="406" spans="2:16" hidden="1" outlineLevel="1" x14ac:dyDescent="0.25">
      <c r="B406" s="232" t="s">
        <v>711</v>
      </c>
      <c r="C406" s="251">
        <v>1</v>
      </c>
      <c r="D406" s="251">
        <v>0</v>
      </c>
      <c r="E406" s="251">
        <v>0</v>
      </c>
      <c r="F406" s="231">
        <f t="shared" si="38"/>
        <v>1</v>
      </c>
      <c r="G406" s="250">
        <v>0</v>
      </c>
      <c r="H406" s="230">
        <v>0</v>
      </c>
      <c r="I406" s="230">
        <v>0</v>
      </c>
      <c r="J406" s="230">
        <v>0</v>
      </c>
      <c r="K406" s="230">
        <v>0</v>
      </c>
      <c r="L406" s="230">
        <v>0</v>
      </c>
      <c r="M406" s="251">
        <f t="shared" si="40"/>
        <v>1</v>
      </c>
      <c r="N406" s="251">
        <f t="shared" si="41"/>
        <v>0</v>
      </c>
      <c r="O406" s="251">
        <f t="shared" si="41"/>
        <v>0</v>
      </c>
      <c r="P406" s="231">
        <f t="shared" si="42"/>
        <v>1</v>
      </c>
    </row>
    <row r="407" spans="2:16" hidden="1" outlineLevel="1" x14ac:dyDescent="0.25">
      <c r="B407" s="232" t="s">
        <v>712</v>
      </c>
      <c r="C407" s="251">
        <v>1</v>
      </c>
      <c r="D407" s="251">
        <v>0</v>
      </c>
      <c r="E407" s="251">
        <v>0</v>
      </c>
      <c r="F407" s="231">
        <f t="shared" si="38"/>
        <v>1</v>
      </c>
      <c r="G407" s="250">
        <v>0</v>
      </c>
      <c r="H407" s="230">
        <v>0</v>
      </c>
      <c r="I407" s="230">
        <v>0</v>
      </c>
      <c r="J407" s="230">
        <v>0</v>
      </c>
      <c r="K407" s="230">
        <v>0</v>
      </c>
      <c r="L407" s="230">
        <v>0</v>
      </c>
      <c r="M407" s="251">
        <f t="shared" si="40"/>
        <v>1</v>
      </c>
      <c r="N407" s="251">
        <f t="shared" si="41"/>
        <v>0</v>
      </c>
      <c r="O407" s="251">
        <f t="shared" si="41"/>
        <v>0</v>
      </c>
      <c r="P407" s="231">
        <f t="shared" si="42"/>
        <v>1</v>
      </c>
    </row>
    <row r="408" spans="2:16" hidden="1" outlineLevel="1" x14ac:dyDescent="0.25">
      <c r="B408" s="232" t="s">
        <v>713</v>
      </c>
      <c r="C408" s="251">
        <v>1</v>
      </c>
      <c r="D408" s="251">
        <v>0</v>
      </c>
      <c r="E408" s="251">
        <v>0</v>
      </c>
      <c r="F408" s="231">
        <f t="shared" si="38"/>
        <v>1</v>
      </c>
      <c r="G408" s="250">
        <v>0</v>
      </c>
      <c r="H408" s="230">
        <v>0</v>
      </c>
      <c r="I408" s="230">
        <v>0</v>
      </c>
      <c r="J408" s="230">
        <v>0</v>
      </c>
      <c r="K408" s="230">
        <v>0</v>
      </c>
      <c r="L408" s="230">
        <v>0</v>
      </c>
      <c r="M408" s="251">
        <f t="shared" si="40"/>
        <v>1</v>
      </c>
      <c r="N408" s="251">
        <f t="shared" si="41"/>
        <v>0</v>
      </c>
      <c r="O408" s="251">
        <f t="shared" si="41"/>
        <v>0</v>
      </c>
      <c r="P408" s="231">
        <f t="shared" si="42"/>
        <v>1</v>
      </c>
    </row>
    <row r="409" spans="2:16" hidden="1" outlineLevel="1" x14ac:dyDescent="0.25">
      <c r="B409" s="232" t="s">
        <v>714</v>
      </c>
      <c r="C409" s="251">
        <v>1</v>
      </c>
      <c r="D409" s="251">
        <v>0</v>
      </c>
      <c r="E409" s="251">
        <v>0</v>
      </c>
      <c r="F409" s="231">
        <f t="shared" si="38"/>
        <v>1</v>
      </c>
      <c r="G409" s="250">
        <v>0</v>
      </c>
      <c r="H409" s="230">
        <v>0</v>
      </c>
      <c r="I409" s="230">
        <v>0</v>
      </c>
      <c r="J409" s="230">
        <v>0</v>
      </c>
      <c r="K409" s="230">
        <v>0</v>
      </c>
      <c r="L409" s="230">
        <v>0</v>
      </c>
      <c r="M409" s="251">
        <f t="shared" si="40"/>
        <v>1</v>
      </c>
      <c r="N409" s="251">
        <f t="shared" si="41"/>
        <v>0</v>
      </c>
      <c r="O409" s="251">
        <f t="shared" si="41"/>
        <v>0</v>
      </c>
      <c r="P409" s="231">
        <f t="shared" si="42"/>
        <v>1</v>
      </c>
    </row>
    <row r="410" spans="2:16" hidden="1" outlineLevel="1" x14ac:dyDescent="0.25">
      <c r="B410" s="232" t="s">
        <v>715</v>
      </c>
      <c r="C410" s="251">
        <v>1</v>
      </c>
      <c r="D410" s="251">
        <v>0</v>
      </c>
      <c r="E410" s="251">
        <v>0</v>
      </c>
      <c r="F410" s="231">
        <f t="shared" si="38"/>
        <v>1</v>
      </c>
      <c r="G410" s="250">
        <v>0</v>
      </c>
      <c r="H410" s="230">
        <v>0</v>
      </c>
      <c r="I410" s="230">
        <v>0</v>
      </c>
      <c r="J410" s="230">
        <v>0</v>
      </c>
      <c r="K410" s="230">
        <v>0</v>
      </c>
      <c r="L410" s="230">
        <v>0</v>
      </c>
      <c r="M410" s="251">
        <f t="shared" si="40"/>
        <v>1</v>
      </c>
      <c r="N410" s="251">
        <f t="shared" si="41"/>
        <v>0</v>
      </c>
      <c r="O410" s="251">
        <f t="shared" si="41"/>
        <v>0</v>
      </c>
      <c r="P410" s="231">
        <f t="shared" si="42"/>
        <v>1</v>
      </c>
    </row>
    <row r="411" spans="2:16" hidden="1" outlineLevel="1" x14ac:dyDescent="0.25">
      <c r="B411" s="232" t="s">
        <v>716</v>
      </c>
      <c r="C411" s="251">
        <v>1</v>
      </c>
      <c r="D411" s="251">
        <v>0</v>
      </c>
      <c r="E411" s="251">
        <v>0</v>
      </c>
      <c r="F411" s="231">
        <f t="shared" si="38"/>
        <v>1</v>
      </c>
      <c r="G411" s="250">
        <v>0</v>
      </c>
      <c r="H411" s="230">
        <v>0</v>
      </c>
      <c r="I411" s="230">
        <v>0</v>
      </c>
      <c r="J411" s="230">
        <v>0</v>
      </c>
      <c r="K411" s="230">
        <v>0</v>
      </c>
      <c r="L411" s="230">
        <v>0</v>
      </c>
      <c r="M411" s="251">
        <f t="shared" si="40"/>
        <v>1</v>
      </c>
      <c r="N411" s="251">
        <f t="shared" si="41"/>
        <v>0</v>
      </c>
      <c r="O411" s="251">
        <f t="shared" si="41"/>
        <v>0</v>
      </c>
      <c r="P411" s="231">
        <f t="shared" si="42"/>
        <v>1</v>
      </c>
    </row>
    <row r="412" spans="2:16" hidden="1" outlineLevel="1" x14ac:dyDescent="0.25">
      <c r="B412" s="232" t="s">
        <v>717</v>
      </c>
      <c r="C412" s="251">
        <v>1</v>
      </c>
      <c r="D412" s="251">
        <v>0</v>
      </c>
      <c r="E412" s="251">
        <v>0</v>
      </c>
      <c r="F412" s="231">
        <f t="shared" si="38"/>
        <v>1</v>
      </c>
      <c r="G412" s="250">
        <v>0</v>
      </c>
      <c r="H412" s="230">
        <v>0</v>
      </c>
      <c r="I412" s="230">
        <v>0</v>
      </c>
      <c r="J412" s="230">
        <v>0</v>
      </c>
      <c r="K412" s="230">
        <v>0</v>
      </c>
      <c r="L412" s="230">
        <v>0</v>
      </c>
      <c r="M412" s="251">
        <f t="shared" si="40"/>
        <v>1</v>
      </c>
      <c r="N412" s="251">
        <f t="shared" si="41"/>
        <v>0</v>
      </c>
      <c r="O412" s="251">
        <f t="shared" si="41"/>
        <v>0</v>
      </c>
      <c r="P412" s="231">
        <f t="shared" si="42"/>
        <v>1</v>
      </c>
    </row>
    <row r="413" spans="2:16" hidden="1" outlineLevel="1" x14ac:dyDescent="0.25">
      <c r="B413" s="232" t="s">
        <v>718</v>
      </c>
      <c r="C413" s="251">
        <v>1</v>
      </c>
      <c r="D413" s="251">
        <v>0</v>
      </c>
      <c r="E413" s="251">
        <v>0</v>
      </c>
      <c r="F413" s="231">
        <f t="shared" si="38"/>
        <v>1</v>
      </c>
      <c r="G413" s="250">
        <v>0</v>
      </c>
      <c r="H413" s="230">
        <v>0</v>
      </c>
      <c r="I413" s="230">
        <v>0</v>
      </c>
      <c r="J413" s="230">
        <v>0</v>
      </c>
      <c r="K413" s="230">
        <v>0</v>
      </c>
      <c r="L413" s="230">
        <v>0</v>
      </c>
      <c r="M413" s="251">
        <f t="shared" si="40"/>
        <v>1</v>
      </c>
      <c r="N413" s="251">
        <f t="shared" si="41"/>
        <v>0</v>
      </c>
      <c r="O413" s="251">
        <f t="shared" si="41"/>
        <v>0</v>
      </c>
      <c r="P413" s="231">
        <f t="shared" si="42"/>
        <v>1</v>
      </c>
    </row>
    <row r="414" spans="2:16" hidden="1" outlineLevel="1" x14ac:dyDescent="0.25">
      <c r="B414" s="232" t="s">
        <v>719</v>
      </c>
      <c r="C414" s="251">
        <v>1</v>
      </c>
      <c r="D414" s="251">
        <v>0</v>
      </c>
      <c r="E414" s="251">
        <v>0</v>
      </c>
      <c r="F414" s="231">
        <f t="shared" si="38"/>
        <v>1</v>
      </c>
      <c r="G414" s="250">
        <v>0</v>
      </c>
      <c r="H414" s="230">
        <v>0</v>
      </c>
      <c r="I414" s="230">
        <v>0</v>
      </c>
      <c r="J414" s="230">
        <v>0</v>
      </c>
      <c r="K414" s="230">
        <v>0</v>
      </c>
      <c r="L414" s="230">
        <v>0</v>
      </c>
      <c r="M414" s="251">
        <f t="shared" si="40"/>
        <v>1</v>
      </c>
      <c r="N414" s="251">
        <f t="shared" si="41"/>
        <v>0</v>
      </c>
      <c r="O414" s="251">
        <f t="shared" si="41"/>
        <v>0</v>
      </c>
      <c r="P414" s="231">
        <f t="shared" si="42"/>
        <v>1</v>
      </c>
    </row>
    <row r="415" spans="2:16" hidden="1" outlineLevel="1" x14ac:dyDescent="0.25">
      <c r="B415" s="232" t="s">
        <v>720</v>
      </c>
      <c r="C415" s="251">
        <v>1</v>
      </c>
      <c r="D415" s="251">
        <v>0</v>
      </c>
      <c r="E415" s="251">
        <v>0</v>
      </c>
      <c r="F415" s="231">
        <f t="shared" si="38"/>
        <v>1</v>
      </c>
      <c r="G415" s="250">
        <v>0</v>
      </c>
      <c r="H415" s="230">
        <v>0</v>
      </c>
      <c r="I415" s="230">
        <v>0</v>
      </c>
      <c r="J415" s="230">
        <v>0</v>
      </c>
      <c r="K415" s="230">
        <v>0</v>
      </c>
      <c r="L415" s="230">
        <v>0</v>
      </c>
      <c r="M415" s="251">
        <f t="shared" si="40"/>
        <v>1</v>
      </c>
      <c r="N415" s="251">
        <f t="shared" si="41"/>
        <v>0</v>
      </c>
      <c r="O415" s="251">
        <f t="shared" si="41"/>
        <v>0</v>
      </c>
      <c r="P415" s="231">
        <f t="shared" si="42"/>
        <v>1</v>
      </c>
    </row>
    <row r="416" spans="2:16" hidden="1" outlineLevel="1" x14ac:dyDescent="0.25">
      <c r="B416" s="232" t="s">
        <v>721</v>
      </c>
      <c r="C416" s="251">
        <v>1</v>
      </c>
      <c r="D416" s="251">
        <v>0</v>
      </c>
      <c r="E416" s="251">
        <v>0</v>
      </c>
      <c r="F416" s="231">
        <f t="shared" si="38"/>
        <v>1</v>
      </c>
      <c r="G416" s="250">
        <v>0</v>
      </c>
      <c r="H416" s="230">
        <v>0</v>
      </c>
      <c r="I416" s="230">
        <v>0</v>
      </c>
      <c r="J416" s="230">
        <v>0</v>
      </c>
      <c r="K416" s="230">
        <v>0</v>
      </c>
      <c r="L416" s="230">
        <v>0</v>
      </c>
      <c r="M416" s="251">
        <f t="shared" si="40"/>
        <v>1</v>
      </c>
      <c r="N416" s="251">
        <f t="shared" si="41"/>
        <v>0</v>
      </c>
      <c r="O416" s="251">
        <f t="shared" si="41"/>
        <v>0</v>
      </c>
      <c r="P416" s="231">
        <f t="shared" si="42"/>
        <v>1</v>
      </c>
    </row>
    <row r="417" spans="2:16" hidden="1" outlineLevel="1" x14ac:dyDescent="0.25">
      <c r="B417" s="232" t="s">
        <v>722</v>
      </c>
      <c r="C417" s="251">
        <v>1</v>
      </c>
      <c r="D417" s="251">
        <v>0</v>
      </c>
      <c r="E417" s="251">
        <v>0</v>
      </c>
      <c r="F417" s="231">
        <f t="shared" si="38"/>
        <v>1</v>
      </c>
      <c r="G417" s="250">
        <v>0</v>
      </c>
      <c r="H417" s="230">
        <v>0</v>
      </c>
      <c r="I417" s="230">
        <v>0</v>
      </c>
      <c r="J417" s="230">
        <v>0</v>
      </c>
      <c r="K417" s="230">
        <v>0</v>
      </c>
      <c r="L417" s="230">
        <v>0</v>
      </c>
      <c r="M417" s="251">
        <f t="shared" si="40"/>
        <v>1</v>
      </c>
      <c r="N417" s="251">
        <f t="shared" si="41"/>
        <v>0</v>
      </c>
      <c r="O417" s="251">
        <f t="shared" si="41"/>
        <v>0</v>
      </c>
      <c r="P417" s="231">
        <f t="shared" si="42"/>
        <v>1</v>
      </c>
    </row>
    <row r="418" spans="2:16" hidden="1" outlineLevel="1" x14ac:dyDescent="0.25">
      <c r="B418" s="232" t="s">
        <v>723</v>
      </c>
      <c r="C418" s="251">
        <v>1</v>
      </c>
      <c r="D418" s="251">
        <v>0</v>
      </c>
      <c r="E418" s="251">
        <v>0</v>
      </c>
      <c r="F418" s="231">
        <f t="shared" si="38"/>
        <v>1</v>
      </c>
      <c r="G418" s="250">
        <v>0</v>
      </c>
      <c r="H418" s="230">
        <v>0</v>
      </c>
      <c r="I418" s="230">
        <v>0</v>
      </c>
      <c r="J418" s="230">
        <v>0</v>
      </c>
      <c r="K418" s="230">
        <v>0</v>
      </c>
      <c r="L418" s="230">
        <v>0</v>
      </c>
      <c r="M418" s="251">
        <f t="shared" si="40"/>
        <v>1</v>
      </c>
      <c r="N418" s="251">
        <f t="shared" si="41"/>
        <v>0</v>
      </c>
      <c r="O418" s="251">
        <f t="shared" si="41"/>
        <v>0</v>
      </c>
      <c r="P418" s="231">
        <f t="shared" si="42"/>
        <v>1</v>
      </c>
    </row>
    <row r="419" spans="2:16" hidden="1" outlineLevel="1" x14ac:dyDescent="0.25">
      <c r="B419" s="232" t="s">
        <v>724</v>
      </c>
      <c r="C419" s="251">
        <v>1</v>
      </c>
      <c r="D419" s="251">
        <v>0</v>
      </c>
      <c r="E419" s="251">
        <v>0</v>
      </c>
      <c r="F419" s="231">
        <f t="shared" si="38"/>
        <v>1</v>
      </c>
      <c r="G419" s="250">
        <v>0</v>
      </c>
      <c r="H419" s="230">
        <v>0</v>
      </c>
      <c r="I419" s="230">
        <v>0</v>
      </c>
      <c r="J419" s="230">
        <v>0</v>
      </c>
      <c r="K419" s="230">
        <v>0</v>
      </c>
      <c r="L419" s="230">
        <v>0</v>
      </c>
      <c r="M419" s="251">
        <f t="shared" si="40"/>
        <v>1</v>
      </c>
      <c r="N419" s="251">
        <f t="shared" si="41"/>
        <v>0</v>
      </c>
      <c r="O419" s="251">
        <f t="shared" si="41"/>
        <v>0</v>
      </c>
      <c r="P419" s="231">
        <f t="shared" si="42"/>
        <v>1</v>
      </c>
    </row>
    <row r="420" spans="2:16" hidden="1" outlineLevel="1" x14ac:dyDescent="0.25">
      <c r="B420" s="232" t="s">
        <v>725</v>
      </c>
      <c r="C420" s="251">
        <v>1</v>
      </c>
      <c r="D420" s="251">
        <v>0</v>
      </c>
      <c r="E420" s="251">
        <v>0</v>
      </c>
      <c r="F420" s="231">
        <f t="shared" si="38"/>
        <v>1</v>
      </c>
      <c r="G420" s="250">
        <v>0</v>
      </c>
      <c r="H420" s="230">
        <v>0</v>
      </c>
      <c r="I420" s="230">
        <v>0</v>
      </c>
      <c r="J420" s="230">
        <v>0</v>
      </c>
      <c r="K420" s="230">
        <v>0</v>
      </c>
      <c r="L420" s="230">
        <v>0</v>
      </c>
      <c r="M420" s="251">
        <f t="shared" si="40"/>
        <v>1</v>
      </c>
      <c r="N420" s="251">
        <f t="shared" si="41"/>
        <v>0</v>
      </c>
      <c r="O420" s="251">
        <f t="shared" si="41"/>
        <v>0</v>
      </c>
      <c r="P420" s="231">
        <f t="shared" si="42"/>
        <v>1</v>
      </c>
    </row>
    <row r="421" spans="2:16" hidden="1" outlineLevel="1" x14ac:dyDescent="0.25">
      <c r="B421" s="232" t="s">
        <v>726</v>
      </c>
      <c r="C421" s="251">
        <v>1</v>
      </c>
      <c r="D421" s="251">
        <v>0</v>
      </c>
      <c r="E421" s="251">
        <v>0</v>
      </c>
      <c r="F421" s="231">
        <f t="shared" si="38"/>
        <v>1</v>
      </c>
      <c r="G421" s="250">
        <v>0</v>
      </c>
      <c r="H421" s="230">
        <v>0</v>
      </c>
      <c r="I421" s="230">
        <v>0</v>
      </c>
      <c r="J421" s="230">
        <v>0</v>
      </c>
      <c r="K421" s="230">
        <v>0</v>
      </c>
      <c r="L421" s="230">
        <v>0</v>
      </c>
      <c r="M421" s="251">
        <f t="shared" si="40"/>
        <v>1</v>
      </c>
      <c r="N421" s="251">
        <f t="shared" si="41"/>
        <v>0</v>
      </c>
      <c r="O421" s="251">
        <f t="shared" si="41"/>
        <v>0</v>
      </c>
      <c r="P421" s="231">
        <f t="shared" si="42"/>
        <v>1</v>
      </c>
    </row>
    <row r="422" spans="2:16" hidden="1" outlineLevel="1" x14ac:dyDescent="0.25">
      <c r="B422" s="232" t="s">
        <v>727</v>
      </c>
      <c r="C422" s="251">
        <v>1</v>
      </c>
      <c r="D422" s="251">
        <v>0</v>
      </c>
      <c r="E422" s="251">
        <v>0</v>
      </c>
      <c r="F422" s="231">
        <f t="shared" si="38"/>
        <v>1</v>
      </c>
      <c r="G422" s="250">
        <v>0</v>
      </c>
      <c r="H422" s="230">
        <v>0</v>
      </c>
      <c r="I422" s="230">
        <v>0</v>
      </c>
      <c r="J422" s="230">
        <v>0</v>
      </c>
      <c r="K422" s="230">
        <v>0</v>
      </c>
      <c r="L422" s="230">
        <v>0</v>
      </c>
      <c r="M422" s="251">
        <f t="shared" si="40"/>
        <v>1</v>
      </c>
      <c r="N422" s="251">
        <f t="shared" si="41"/>
        <v>0</v>
      </c>
      <c r="O422" s="251">
        <f t="shared" si="41"/>
        <v>0</v>
      </c>
      <c r="P422" s="231">
        <f t="shared" si="42"/>
        <v>1</v>
      </c>
    </row>
    <row r="423" spans="2:16" hidden="1" outlineLevel="1" x14ac:dyDescent="0.25">
      <c r="B423" s="232" t="s">
        <v>728</v>
      </c>
      <c r="C423" s="251">
        <v>1</v>
      </c>
      <c r="D423" s="251">
        <v>0</v>
      </c>
      <c r="E423" s="251">
        <v>0</v>
      </c>
      <c r="F423" s="231">
        <f t="shared" si="38"/>
        <v>1</v>
      </c>
      <c r="G423" s="250">
        <v>0</v>
      </c>
      <c r="H423" s="230">
        <v>0</v>
      </c>
      <c r="I423" s="230">
        <v>0</v>
      </c>
      <c r="J423" s="230">
        <v>0</v>
      </c>
      <c r="K423" s="230">
        <v>0</v>
      </c>
      <c r="L423" s="230">
        <v>0</v>
      </c>
      <c r="M423" s="251">
        <f t="shared" si="40"/>
        <v>1</v>
      </c>
      <c r="N423" s="251">
        <f t="shared" si="41"/>
        <v>0</v>
      </c>
      <c r="O423" s="251">
        <f t="shared" si="41"/>
        <v>0</v>
      </c>
      <c r="P423" s="231">
        <f t="shared" si="42"/>
        <v>1</v>
      </c>
    </row>
    <row r="424" spans="2:16" hidden="1" outlineLevel="1" x14ac:dyDescent="0.25">
      <c r="B424" s="232" t="s">
        <v>729</v>
      </c>
      <c r="C424" s="251">
        <v>1</v>
      </c>
      <c r="D424" s="251">
        <v>0</v>
      </c>
      <c r="E424" s="251">
        <v>0</v>
      </c>
      <c r="F424" s="231">
        <f t="shared" si="38"/>
        <v>1</v>
      </c>
      <c r="G424" s="250">
        <v>0</v>
      </c>
      <c r="H424" s="230">
        <v>0</v>
      </c>
      <c r="I424" s="230">
        <v>0</v>
      </c>
      <c r="J424" s="230">
        <v>0</v>
      </c>
      <c r="K424" s="230">
        <v>0</v>
      </c>
      <c r="L424" s="230">
        <v>0</v>
      </c>
      <c r="M424" s="251">
        <f t="shared" si="40"/>
        <v>1</v>
      </c>
      <c r="N424" s="251">
        <f t="shared" si="41"/>
        <v>0</v>
      </c>
      <c r="O424" s="251">
        <f t="shared" si="41"/>
        <v>0</v>
      </c>
      <c r="P424" s="231">
        <f t="shared" si="42"/>
        <v>1</v>
      </c>
    </row>
    <row r="425" spans="2:16" hidden="1" outlineLevel="1" x14ac:dyDescent="0.25">
      <c r="B425" s="232" t="s">
        <v>730</v>
      </c>
      <c r="C425" s="251">
        <v>1</v>
      </c>
      <c r="D425" s="251">
        <v>0</v>
      </c>
      <c r="E425" s="251">
        <v>0</v>
      </c>
      <c r="F425" s="231">
        <f t="shared" si="38"/>
        <v>1</v>
      </c>
      <c r="G425" s="250">
        <v>0</v>
      </c>
      <c r="H425" s="230">
        <v>0</v>
      </c>
      <c r="I425" s="230">
        <v>0</v>
      </c>
      <c r="J425" s="230">
        <v>0</v>
      </c>
      <c r="K425" s="230">
        <v>0</v>
      </c>
      <c r="L425" s="230">
        <v>0</v>
      </c>
      <c r="M425" s="251">
        <f t="shared" si="40"/>
        <v>1</v>
      </c>
      <c r="N425" s="251">
        <f t="shared" si="41"/>
        <v>0</v>
      </c>
      <c r="O425" s="251">
        <f t="shared" si="41"/>
        <v>0</v>
      </c>
      <c r="P425" s="231">
        <f t="shared" si="42"/>
        <v>1</v>
      </c>
    </row>
    <row r="426" spans="2:16" hidden="1" outlineLevel="1" x14ac:dyDescent="0.25">
      <c r="B426" s="232" t="s">
        <v>731</v>
      </c>
      <c r="C426" s="251">
        <v>1</v>
      </c>
      <c r="D426" s="251">
        <v>0</v>
      </c>
      <c r="E426" s="251">
        <v>0</v>
      </c>
      <c r="F426" s="231">
        <f t="shared" si="38"/>
        <v>1</v>
      </c>
      <c r="G426" s="250">
        <v>0</v>
      </c>
      <c r="H426" s="230">
        <v>0</v>
      </c>
      <c r="I426" s="230">
        <v>0</v>
      </c>
      <c r="J426" s="230">
        <v>0</v>
      </c>
      <c r="K426" s="230">
        <v>0</v>
      </c>
      <c r="L426" s="230">
        <v>0</v>
      </c>
      <c r="M426" s="251">
        <f t="shared" si="40"/>
        <v>1</v>
      </c>
      <c r="N426" s="251">
        <f t="shared" si="41"/>
        <v>0</v>
      </c>
      <c r="O426" s="251">
        <f t="shared" si="41"/>
        <v>0</v>
      </c>
      <c r="P426" s="231">
        <f t="shared" si="42"/>
        <v>1</v>
      </c>
    </row>
    <row r="427" spans="2:16" hidden="1" outlineLevel="1" x14ac:dyDescent="0.25">
      <c r="B427" s="232" t="s">
        <v>732</v>
      </c>
      <c r="C427" s="251">
        <v>1</v>
      </c>
      <c r="D427" s="251">
        <v>0</v>
      </c>
      <c r="E427" s="251">
        <v>0</v>
      </c>
      <c r="F427" s="231">
        <f t="shared" si="38"/>
        <v>1</v>
      </c>
      <c r="G427" s="250">
        <v>0</v>
      </c>
      <c r="H427" s="230">
        <v>0</v>
      </c>
      <c r="I427" s="230">
        <v>0</v>
      </c>
      <c r="J427" s="230">
        <v>0</v>
      </c>
      <c r="K427" s="230">
        <v>0</v>
      </c>
      <c r="L427" s="230">
        <v>0</v>
      </c>
      <c r="M427" s="251">
        <f t="shared" si="40"/>
        <v>1</v>
      </c>
      <c r="N427" s="251">
        <f t="shared" si="41"/>
        <v>0</v>
      </c>
      <c r="O427" s="251">
        <f t="shared" si="41"/>
        <v>0</v>
      </c>
      <c r="P427" s="231">
        <f t="shared" si="42"/>
        <v>1</v>
      </c>
    </row>
    <row r="428" spans="2:16" hidden="1" outlineLevel="1" x14ac:dyDescent="0.25">
      <c r="B428" s="232" t="s">
        <v>733</v>
      </c>
      <c r="C428" s="251">
        <v>1</v>
      </c>
      <c r="D428" s="251">
        <v>0</v>
      </c>
      <c r="E428" s="251">
        <v>0</v>
      </c>
      <c r="F428" s="231">
        <f t="shared" si="38"/>
        <v>1</v>
      </c>
      <c r="G428" s="250">
        <v>0</v>
      </c>
      <c r="H428" s="230">
        <v>0</v>
      </c>
      <c r="I428" s="230">
        <v>0</v>
      </c>
      <c r="J428" s="230">
        <v>0</v>
      </c>
      <c r="K428" s="230">
        <v>0</v>
      </c>
      <c r="L428" s="230">
        <v>0</v>
      </c>
      <c r="M428" s="251">
        <f t="shared" si="40"/>
        <v>1</v>
      </c>
      <c r="N428" s="251">
        <f t="shared" si="41"/>
        <v>0</v>
      </c>
      <c r="O428" s="251">
        <f t="shared" si="41"/>
        <v>0</v>
      </c>
      <c r="P428" s="231">
        <f t="shared" si="42"/>
        <v>1</v>
      </c>
    </row>
    <row r="429" spans="2:16" hidden="1" outlineLevel="1" x14ac:dyDescent="0.25">
      <c r="B429" s="232" t="s">
        <v>734</v>
      </c>
      <c r="C429" s="251">
        <v>1</v>
      </c>
      <c r="D429" s="251">
        <v>0</v>
      </c>
      <c r="E429" s="251">
        <v>0</v>
      </c>
      <c r="F429" s="231">
        <f t="shared" si="38"/>
        <v>1</v>
      </c>
      <c r="G429" s="250">
        <v>0</v>
      </c>
      <c r="H429" s="230">
        <v>0</v>
      </c>
      <c r="I429" s="230">
        <v>0</v>
      </c>
      <c r="J429" s="230">
        <v>0</v>
      </c>
      <c r="K429" s="230">
        <v>0</v>
      </c>
      <c r="L429" s="230">
        <v>0</v>
      </c>
      <c r="M429" s="251">
        <f t="shared" si="40"/>
        <v>1</v>
      </c>
      <c r="N429" s="251">
        <f t="shared" si="41"/>
        <v>0</v>
      </c>
      <c r="O429" s="251">
        <f t="shared" si="41"/>
        <v>0</v>
      </c>
      <c r="P429" s="231">
        <f t="shared" si="42"/>
        <v>1</v>
      </c>
    </row>
    <row r="430" spans="2:16" hidden="1" outlineLevel="1" x14ac:dyDescent="0.25">
      <c r="B430" s="232" t="s">
        <v>735</v>
      </c>
      <c r="C430" s="251">
        <v>1</v>
      </c>
      <c r="D430" s="251">
        <v>0</v>
      </c>
      <c r="E430" s="251">
        <v>0</v>
      </c>
      <c r="F430" s="231">
        <f t="shared" si="38"/>
        <v>1</v>
      </c>
      <c r="G430" s="250">
        <v>0</v>
      </c>
      <c r="H430" s="230">
        <v>0</v>
      </c>
      <c r="I430" s="230">
        <v>0</v>
      </c>
      <c r="J430" s="230">
        <v>0</v>
      </c>
      <c r="K430" s="230">
        <v>0</v>
      </c>
      <c r="L430" s="230">
        <v>0</v>
      </c>
      <c r="M430" s="251">
        <f t="shared" si="40"/>
        <v>1</v>
      </c>
      <c r="N430" s="251">
        <f t="shared" si="41"/>
        <v>0</v>
      </c>
      <c r="O430" s="251">
        <f t="shared" si="41"/>
        <v>0</v>
      </c>
      <c r="P430" s="231">
        <f t="shared" si="42"/>
        <v>1</v>
      </c>
    </row>
    <row r="431" spans="2:16" hidden="1" outlineLevel="1" x14ac:dyDescent="0.25">
      <c r="B431" s="232" t="s">
        <v>736</v>
      </c>
      <c r="C431" s="251">
        <v>1</v>
      </c>
      <c r="D431" s="251">
        <v>0</v>
      </c>
      <c r="E431" s="251">
        <v>0</v>
      </c>
      <c r="F431" s="231">
        <f t="shared" si="38"/>
        <v>1</v>
      </c>
      <c r="G431" s="250">
        <v>0</v>
      </c>
      <c r="H431" s="230">
        <v>0</v>
      </c>
      <c r="I431" s="230">
        <v>0</v>
      </c>
      <c r="J431" s="230">
        <v>0</v>
      </c>
      <c r="K431" s="230">
        <v>0</v>
      </c>
      <c r="L431" s="230">
        <v>0</v>
      </c>
      <c r="M431" s="251">
        <f t="shared" si="40"/>
        <v>1</v>
      </c>
      <c r="N431" s="251">
        <f t="shared" si="41"/>
        <v>0</v>
      </c>
      <c r="O431" s="251">
        <f t="shared" si="41"/>
        <v>0</v>
      </c>
      <c r="P431" s="231">
        <f t="shared" si="42"/>
        <v>1</v>
      </c>
    </row>
    <row r="432" spans="2:16" hidden="1" outlineLevel="1" x14ac:dyDescent="0.25">
      <c r="B432" s="232" t="s">
        <v>737</v>
      </c>
      <c r="C432" s="251">
        <v>1</v>
      </c>
      <c r="D432" s="251">
        <v>0</v>
      </c>
      <c r="E432" s="251">
        <v>0</v>
      </c>
      <c r="F432" s="231">
        <f t="shared" si="38"/>
        <v>1</v>
      </c>
      <c r="G432" s="250">
        <v>0</v>
      </c>
      <c r="H432" s="230">
        <v>0</v>
      </c>
      <c r="I432" s="230">
        <v>0</v>
      </c>
      <c r="J432" s="230">
        <v>0</v>
      </c>
      <c r="K432" s="230">
        <v>0</v>
      </c>
      <c r="L432" s="230">
        <v>0</v>
      </c>
      <c r="M432" s="251">
        <f t="shared" si="40"/>
        <v>1</v>
      </c>
      <c r="N432" s="251">
        <f t="shared" si="41"/>
        <v>0</v>
      </c>
      <c r="O432" s="251">
        <f t="shared" si="41"/>
        <v>0</v>
      </c>
      <c r="P432" s="231">
        <f t="shared" si="42"/>
        <v>1</v>
      </c>
    </row>
    <row r="433" spans="2:16" hidden="1" outlineLevel="1" x14ac:dyDescent="0.25">
      <c r="B433" s="232" t="s">
        <v>738</v>
      </c>
      <c r="C433" s="251">
        <v>1</v>
      </c>
      <c r="D433" s="251">
        <v>0</v>
      </c>
      <c r="E433" s="251">
        <v>0</v>
      </c>
      <c r="F433" s="231">
        <f t="shared" si="38"/>
        <v>1</v>
      </c>
      <c r="G433" s="250">
        <v>0</v>
      </c>
      <c r="H433" s="230">
        <v>0</v>
      </c>
      <c r="I433" s="230">
        <v>0</v>
      </c>
      <c r="J433" s="230">
        <v>0</v>
      </c>
      <c r="K433" s="230">
        <v>0</v>
      </c>
      <c r="L433" s="230">
        <v>0</v>
      </c>
      <c r="M433" s="251">
        <f t="shared" si="40"/>
        <v>1</v>
      </c>
      <c r="N433" s="251">
        <f t="shared" si="41"/>
        <v>0</v>
      </c>
      <c r="O433" s="251">
        <f t="shared" si="41"/>
        <v>0</v>
      </c>
      <c r="P433" s="231">
        <f t="shared" si="42"/>
        <v>1</v>
      </c>
    </row>
    <row r="434" spans="2:16" hidden="1" outlineLevel="1" x14ac:dyDescent="0.25">
      <c r="B434" s="232" t="s">
        <v>739</v>
      </c>
      <c r="C434" s="251">
        <v>1</v>
      </c>
      <c r="D434" s="251">
        <v>0</v>
      </c>
      <c r="E434" s="251">
        <v>0</v>
      </c>
      <c r="F434" s="231">
        <f t="shared" si="38"/>
        <v>1</v>
      </c>
      <c r="G434" s="250">
        <v>0</v>
      </c>
      <c r="H434" s="230">
        <v>0</v>
      </c>
      <c r="I434" s="230">
        <v>0</v>
      </c>
      <c r="J434" s="230">
        <v>0</v>
      </c>
      <c r="K434" s="230">
        <v>0</v>
      </c>
      <c r="L434" s="230">
        <v>0</v>
      </c>
      <c r="M434" s="251">
        <f t="shared" si="40"/>
        <v>1</v>
      </c>
      <c r="N434" s="251">
        <f t="shared" si="41"/>
        <v>0</v>
      </c>
      <c r="O434" s="251">
        <f t="shared" si="41"/>
        <v>0</v>
      </c>
      <c r="P434" s="231">
        <f t="shared" si="42"/>
        <v>1</v>
      </c>
    </row>
    <row r="435" spans="2:16" hidden="1" outlineLevel="1" x14ac:dyDescent="0.25">
      <c r="B435" s="232" t="s">
        <v>740</v>
      </c>
      <c r="C435" s="251">
        <v>1</v>
      </c>
      <c r="D435" s="251">
        <v>0</v>
      </c>
      <c r="E435" s="251">
        <v>0</v>
      </c>
      <c r="F435" s="231">
        <f t="shared" si="38"/>
        <v>1</v>
      </c>
      <c r="G435" s="250">
        <v>0</v>
      </c>
      <c r="H435" s="230">
        <v>0</v>
      </c>
      <c r="I435" s="230">
        <v>0</v>
      </c>
      <c r="J435" s="230">
        <v>0</v>
      </c>
      <c r="K435" s="230">
        <v>0</v>
      </c>
      <c r="L435" s="230">
        <v>0</v>
      </c>
      <c r="M435" s="251">
        <f t="shared" si="40"/>
        <v>1</v>
      </c>
      <c r="N435" s="251">
        <f t="shared" si="41"/>
        <v>0</v>
      </c>
      <c r="O435" s="251">
        <f t="shared" si="41"/>
        <v>0</v>
      </c>
      <c r="P435" s="231">
        <f t="shared" si="42"/>
        <v>1</v>
      </c>
    </row>
    <row r="436" spans="2:16" hidden="1" outlineLevel="1" x14ac:dyDescent="0.25">
      <c r="B436" s="232" t="s">
        <v>741</v>
      </c>
      <c r="C436" s="251">
        <v>1</v>
      </c>
      <c r="D436" s="251">
        <v>0</v>
      </c>
      <c r="E436" s="251">
        <v>0</v>
      </c>
      <c r="F436" s="231">
        <f t="shared" si="38"/>
        <v>1</v>
      </c>
      <c r="G436" s="250">
        <v>0</v>
      </c>
      <c r="H436" s="230">
        <v>0</v>
      </c>
      <c r="I436" s="230">
        <v>0</v>
      </c>
      <c r="J436" s="230">
        <v>0</v>
      </c>
      <c r="K436" s="230">
        <v>0</v>
      </c>
      <c r="L436" s="230">
        <v>0</v>
      </c>
      <c r="M436" s="251">
        <f t="shared" si="40"/>
        <v>1</v>
      </c>
      <c r="N436" s="251">
        <f t="shared" si="41"/>
        <v>0</v>
      </c>
      <c r="O436" s="251">
        <f t="shared" si="41"/>
        <v>0</v>
      </c>
      <c r="P436" s="231">
        <f t="shared" si="42"/>
        <v>1</v>
      </c>
    </row>
    <row r="437" spans="2:16" hidden="1" outlineLevel="1" x14ac:dyDescent="0.25">
      <c r="B437" s="232" t="s">
        <v>742</v>
      </c>
      <c r="C437" s="251">
        <v>1</v>
      </c>
      <c r="D437" s="251">
        <v>0</v>
      </c>
      <c r="E437" s="251">
        <v>0</v>
      </c>
      <c r="F437" s="231">
        <f t="shared" si="38"/>
        <v>1</v>
      </c>
      <c r="G437" s="250">
        <v>0</v>
      </c>
      <c r="H437" s="230">
        <v>0</v>
      </c>
      <c r="I437" s="230">
        <v>0</v>
      </c>
      <c r="J437" s="230">
        <v>0</v>
      </c>
      <c r="K437" s="230">
        <v>0</v>
      </c>
      <c r="L437" s="230">
        <v>0</v>
      </c>
      <c r="M437" s="251">
        <f t="shared" si="40"/>
        <v>1</v>
      </c>
      <c r="N437" s="251">
        <f t="shared" si="41"/>
        <v>0</v>
      </c>
      <c r="O437" s="251">
        <f t="shared" si="41"/>
        <v>0</v>
      </c>
      <c r="P437" s="231">
        <f t="shared" si="42"/>
        <v>1</v>
      </c>
    </row>
    <row r="438" spans="2:16" hidden="1" outlineLevel="1" x14ac:dyDescent="0.25">
      <c r="B438" s="232" t="s">
        <v>743</v>
      </c>
      <c r="C438" s="251">
        <v>1</v>
      </c>
      <c r="D438" s="251">
        <v>0</v>
      </c>
      <c r="E438" s="251">
        <v>0</v>
      </c>
      <c r="F438" s="231">
        <f t="shared" si="38"/>
        <v>1</v>
      </c>
      <c r="G438" s="250">
        <v>0</v>
      </c>
      <c r="H438" s="230">
        <v>0</v>
      </c>
      <c r="I438" s="230">
        <v>0</v>
      </c>
      <c r="J438" s="230">
        <v>0</v>
      </c>
      <c r="K438" s="230">
        <v>0</v>
      </c>
      <c r="L438" s="230">
        <v>0</v>
      </c>
      <c r="M438" s="251">
        <f t="shared" si="40"/>
        <v>1</v>
      </c>
      <c r="N438" s="251">
        <f t="shared" si="41"/>
        <v>0</v>
      </c>
      <c r="O438" s="251">
        <f t="shared" si="41"/>
        <v>0</v>
      </c>
      <c r="P438" s="231">
        <f t="shared" si="42"/>
        <v>1</v>
      </c>
    </row>
    <row r="439" spans="2:16" hidden="1" outlineLevel="1" x14ac:dyDescent="0.25">
      <c r="B439" s="232" t="s">
        <v>744</v>
      </c>
      <c r="C439" s="251">
        <v>1</v>
      </c>
      <c r="D439" s="251">
        <v>0</v>
      </c>
      <c r="E439" s="251">
        <v>0</v>
      </c>
      <c r="F439" s="231">
        <f t="shared" si="38"/>
        <v>1</v>
      </c>
      <c r="G439" s="250">
        <v>0</v>
      </c>
      <c r="H439" s="230">
        <v>0</v>
      </c>
      <c r="I439" s="230">
        <v>0</v>
      </c>
      <c r="J439" s="230">
        <v>0</v>
      </c>
      <c r="K439" s="230">
        <v>0</v>
      </c>
      <c r="L439" s="230">
        <v>0</v>
      </c>
      <c r="M439" s="251">
        <f t="shared" si="40"/>
        <v>1</v>
      </c>
      <c r="N439" s="251">
        <f t="shared" si="41"/>
        <v>0</v>
      </c>
      <c r="O439" s="251">
        <f t="shared" si="41"/>
        <v>0</v>
      </c>
      <c r="P439" s="231">
        <f t="shared" si="42"/>
        <v>1</v>
      </c>
    </row>
    <row r="440" spans="2:16" hidden="1" outlineLevel="1" x14ac:dyDescent="0.25">
      <c r="B440" s="232" t="s">
        <v>745</v>
      </c>
      <c r="C440" s="251">
        <v>1</v>
      </c>
      <c r="D440" s="251">
        <v>0</v>
      </c>
      <c r="E440" s="251">
        <v>0</v>
      </c>
      <c r="F440" s="231">
        <f t="shared" si="38"/>
        <v>1</v>
      </c>
      <c r="G440" s="250">
        <v>0</v>
      </c>
      <c r="H440" s="230">
        <v>0</v>
      </c>
      <c r="I440" s="230">
        <v>0</v>
      </c>
      <c r="J440" s="230">
        <v>0</v>
      </c>
      <c r="K440" s="230">
        <v>0</v>
      </c>
      <c r="L440" s="230">
        <v>0</v>
      </c>
      <c r="M440" s="251">
        <f t="shared" si="40"/>
        <v>1</v>
      </c>
      <c r="N440" s="251">
        <f t="shared" si="41"/>
        <v>0</v>
      </c>
      <c r="O440" s="251">
        <f t="shared" si="41"/>
        <v>0</v>
      </c>
      <c r="P440" s="231">
        <f t="shared" si="42"/>
        <v>1</v>
      </c>
    </row>
    <row r="441" spans="2:16" hidden="1" outlineLevel="1" x14ac:dyDescent="0.25">
      <c r="B441" s="232" t="s">
        <v>746</v>
      </c>
      <c r="C441" s="251">
        <v>1</v>
      </c>
      <c r="D441" s="251">
        <v>0</v>
      </c>
      <c r="E441" s="251">
        <v>0</v>
      </c>
      <c r="F441" s="231">
        <f t="shared" si="38"/>
        <v>1</v>
      </c>
      <c r="G441" s="250">
        <v>0</v>
      </c>
      <c r="H441" s="230">
        <v>0</v>
      </c>
      <c r="I441" s="230">
        <v>0</v>
      </c>
      <c r="J441" s="230">
        <v>0</v>
      </c>
      <c r="K441" s="230">
        <v>0</v>
      </c>
      <c r="L441" s="230">
        <v>0</v>
      </c>
      <c r="M441" s="251">
        <f t="shared" si="40"/>
        <v>1</v>
      </c>
      <c r="N441" s="251">
        <f t="shared" si="41"/>
        <v>0</v>
      </c>
      <c r="O441" s="251">
        <f t="shared" si="41"/>
        <v>0</v>
      </c>
      <c r="P441" s="231">
        <f t="shared" si="42"/>
        <v>1</v>
      </c>
    </row>
    <row r="442" spans="2:16" hidden="1" outlineLevel="1" x14ac:dyDescent="0.25">
      <c r="B442" s="232" t="s">
        <v>747</v>
      </c>
      <c r="C442" s="251">
        <v>1</v>
      </c>
      <c r="D442" s="251">
        <v>0</v>
      </c>
      <c r="E442" s="251">
        <v>0</v>
      </c>
      <c r="F442" s="231">
        <f t="shared" si="38"/>
        <v>1</v>
      </c>
      <c r="G442" s="250">
        <v>0</v>
      </c>
      <c r="H442" s="230">
        <v>0</v>
      </c>
      <c r="I442" s="230">
        <v>0</v>
      </c>
      <c r="J442" s="230">
        <v>0</v>
      </c>
      <c r="K442" s="230">
        <v>0</v>
      </c>
      <c r="L442" s="230">
        <v>0</v>
      </c>
      <c r="M442" s="251">
        <f t="shared" si="40"/>
        <v>1</v>
      </c>
      <c r="N442" s="251">
        <f t="shared" si="41"/>
        <v>0</v>
      </c>
      <c r="O442" s="251">
        <f t="shared" si="41"/>
        <v>0</v>
      </c>
      <c r="P442" s="231">
        <f t="shared" si="42"/>
        <v>1</v>
      </c>
    </row>
    <row r="443" spans="2:16" hidden="1" outlineLevel="1" x14ac:dyDescent="0.25">
      <c r="B443" s="232" t="s">
        <v>748</v>
      </c>
      <c r="C443" s="251">
        <v>1</v>
      </c>
      <c r="D443" s="251">
        <v>0</v>
      </c>
      <c r="E443" s="251">
        <v>0</v>
      </c>
      <c r="F443" s="231">
        <f t="shared" si="38"/>
        <v>1</v>
      </c>
      <c r="G443" s="250">
        <v>0</v>
      </c>
      <c r="H443" s="230">
        <v>0</v>
      </c>
      <c r="I443" s="230">
        <v>0</v>
      </c>
      <c r="J443" s="230">
        <v>0</v>
      </c>
      <c r="K443" s="230">
        <v>0</v>
      </c>
      <c r="L443" s="230">
        <v>0</v>
      </c>
      <c r="M443" s="251">
        <f t="shared" si="40"/>
        <v>1</v>
      </c>
      <c r="N443" s="251">
        <f t="shared" si="41"/>
        <v>0</v>
      </c>
      <c r="O443" s="251">
        <f t="shared" si="41"/>
        <v>0</v>
      </c>
      <c r="P443" s="231">
        <f t="shared" si="42"/>
        <v>1</v>
      </c>
    </row>
    <row r="444" spans="2:16" hidden="1" outlineLevel="1" x14ac:dyDescent="0.25">
      <c r="B444" s="232" t="s">
        <v>749</v>
      </c>
      <c r="C444" s="251">
        <v>1</v>
      </c>
      <c r="D444" s="251">
        <v>0</v>
      </c>
      <c r="E444" s="251">
        <v>0</v>
      </c>
      <c r="F444" s="231">
        <f t="shared" si="38"/>
        <v>1</v>
      </c>
      <c r="G444" s="250">
        <v>0</v>
      </c>
      <c r="H444" s="230">
        <v>0</v>
      </c>
      <c r="I444" s="230">
        <v>0</v>
      </c>
      <c r="J444" s="230">
        <v>0</v>
      </c>
      <c r="K444" s="230">
        <v>0</v>
      </c>
      <c r="L444" s="230">
        <v>0</v>
      </c>
      <c r="M444" s="251">
        <f t="shared" si="40"/>
        <v>1</v>
      </c>
      <c r="N444" s="251">
        <f t="shared" si="41"/>
        <v>0</v>
      </c>
      <c r="O444" s="251">
        <f t="shared" si="41"/>
        <v>0</v>
      </c>
      <c r="P444" s="231">
        <f t="shared" si="42"/>
        <v>1</v>
      </c>
    </row>
    <row r="445" spans="2:16" hidden="1" outlineLevel="1" x14ac:dyDescent="0.25">
      <c r="B445" s="232" t="s">
        <v>750</v>
      </c>
      <c r="C445" s="251">
        <v>1</v>
      </c>
      <c r="D445" s="251">
        <v>0</v>
      </c>
      <c r="E445" s="251">
        <v>0</v>
      </c>
      <c r="F445" s="231">
        <f t="shared" si="38"/>
        <v>1</v>
      </c>
      <c r="G445" s="250">
        <v>0</v>
      </c>
      <c r="H445" s="230">
        <v>0</v>
      </c>
      <c r="I445" s="230">
        <v>0</v>
      </c>
      <c r="J445" s="230">
        <v>0</v>
      </c>
      <c r="K445" s="230">
        <v>0</v>
      </c>
      <c r="L445" s="230">
        <v>0</v>
      </c>
      <c r="M445" s="251">
        <f t="shared" si="40"/>
        <v>1</v>
      </c>
      <c r="N445" s="251">
        <f t="shared" si="41"/>
        <v>0</v>
      </c>
      <c r="O445" s="251">
        <f t="shared" si="41"/>
        <v>0</v>
      </c>
      <c r="P445" s="231">
        <f t="shared" si="42"/>
        <v>1</v>
      </c>
    </row>
    <row r="446" spans="2:16" hidden="1" outlineLevel="1" x14ac:dyDescent="0.25">
      <c r="B446" s="232" t="s">
        <v>751</v>
      </c>
      <c r="C446" s="251">
        <v>1</v>
      </c>
      <c r="D446" s="251">
        <v>0</v>
      </c>
      <c r="E446" s="251">
        <v>0</v>
      </c>
      <c r="F446" s="231">
        <f t="shared" si="38"/>
        <v>1</v>
      </c>
      <c r="G446" s="250">
        <v>0</v>
      </c>
      <c r="H446" s="230">
        <v>0</v>
      </c>
      <c r="I446" s="230">
        <v>0</v>
      </c>
      <c r="J446" s="230">
        <v>0</v>
      </c>
      <c r="K446" s="230">
        <v>0</v>
      </c>
      <c r="L446" s="230">
        <v>0</v>
      </c>
      <c r="M446" s="251">
        <f t="shared" si="40"/>
        <v>1</v>
      </c>
      <c r="N446" s="251">
        <f t="shared" si="41"/>
        <v>0</v>
      </c>
      <c r="O446" s="251">
        <f t="shared" si="41"/>
        <v>0</v>
      </c>
      <c r="P446" s="231">
        <f t="shared" si="42"/>
        <v>1</v>
      </c>
    </row>
    <row r="447" spans="2:16" hidden="1" outlineLevel="1" x14ac:dyDescent="0.25">
      <c r="B447" s="232" t="s">
        <v>752</v>
      </c>
      <c r="C447" s="251">
        <v>1</v>
      </c>
      <c r="D447" s="251">
        <v>0</v>
      </c>
      <c r="E447" s="251">
        <v>0</v>
      </c>
      <c r="F447" s="231">
        <f t="shared" si="38"/>
        <v>1</v>
      </c>
      <c r="G447" s="250">
        <v>0</v>
      </c>
      <c r="H447" s="230">
        <v>0</v>
      </c>
      <c r="I447" s="230">
        <v>0</v>
      </c>
      <c r="J447" s="230">
        <v>0</v>
      </c>
      <c r="K447" s="230">
        <v>0</v>
      </c>
      <c r="L447" s="230">
        <v>0</v>
      </c>
      <c r="M447" s="251">
        <f t="shared" si="40"/>
        <v>1</v>
      </c>
      <c r="N447" s="251">
        <f t="shared" si="41"/>
        <v>0</v>
      </c>
      <c r="O447" s="251">
        <f t="shared" si="41"/>
        <v>0</v>
      </c>
      <c r="P447" s="231">
        <f t="shared" si="42"/>
        <v>1</v>
      </c>
    </row>
    <row r="448" spans="2:16" hidden="1" outlineLevel="1" x14ac:dyDescent="0.25">
      <c r="B448" s="232" t="s">
        <v>753</v>
      </c>
      <c r="C448" s="251">
        <v>1</v>
      </c>
      <c r="D448" s="251">
        <v>0</v>
      </c>
      <c r="E448" s="251">
        <v>0</v>
      </c>
      <c r="F448" s="231">
        <f t="shared" si="38"/>
        <v>1</v>
      </c>
      <c r="G448" s="250">
        <v>0</v>
      </c>
      <c r="H448" s="230">
        <v>0</v>
      </c>
      <c r="I448" s="230">
        <v>0</v>
      </c>
      <c r="J448" s="230">
        <v>0</v>
      </c>
      <c r="K448" s="230">
        <v>0</v>
      </c>
      <c r="L448" s="230">
        <v>0</v>
      </c>
      <c r="M448" s="251">
        <f t="shared" si="40"/>
        <v>1</v>
      </c>
      <c r="N448" s="251">
        <f t="shared" si="41"/>
        <v>0</v>
      </c>
      <c r="O448" s="251">
        <f t="shared" si="41"/>
        <v>0</v>
      </c>
      <c r="P448" s="231">
        <f t="shared" si="42"/>
        <v>1</v>
      </c>
    </row>
    <row r="449" spans="2:16" hidden="1" outlineLevel="1" x14ac:dyDescent="0.25">
      <c r="B449" s="232" t="s">
        <v>754</v>
      </c>
      <c r="C449" s="251">
        <v>1</v>
      </c>
      <c r="D449" s="251">
        <v>0</v>
      </c>
      <c r="E449" s="251">
        <v>0</v>
      </c>
      <c r="F449" s="231">
        <f t="shared" si="38"/>
        <v>1</v>
      </c>
      <c r="G449" s="250">
        <v>0</v>
      </c>
      <c r="H449" s="230">
        <v>0</v>
      </c>
      <c r="I449" s="230">
        <v>0</v>
      </c>
      <c r="J449" s="230">
        <v>0</v>
      </c>
      <c r="K449" s="230">
        <v>0</v>
      </c>
      <c r="L449" s="230">
        <v>0</v>
      </c>
      <c r="M449" s="251">
        <f t="shared" si="40"/>
        <v>1</v>
      </c>
      <c r="N449" s="251">
        <f t="shared" si="41"/>
        <v>0</v>
      </c>
      <c r="O449" s="251">
        <f t="shared" si="41"/>
        <v>0</v>
      </c>
      <c r="P449" s="231">
        <f t="shared" si="42"/>
        <v>1</v>
      </c>
    </row>
    <row r="450" spans="2:16" hidden="1" outlineLevel="1" x14ac:dyDescent="0.25">
      <c r="B450" s="232" t="s">
        <v>755</v>
      </c>
      <c r="C450" s="251">
        <v>1</v>
      </c>
      <c r="D450" s="251">
        <v>0</v>
      </c>
      <c r="E450" s="251">
        <v>0</v>
      </c>
      <c r="F450" s="231">
        <f t="shared" si="38"/>
        <v>1</v>
      </c>
      <c r="G450" s="250">
        <v>0</v>
      </c>
      <c r="H450" s="230">
        <v>0</v>
      </c>
      <c r="I450" s="230">
        <v>0</v>
      </c>
      <c r="J450" s="230">
        <v>0</v>
      </c>
      <c r="K450" s="230">
        <v>0</v>
      </c>
      <c r="L450" s="230">
        <v>0</v>
      </c>
      <c r="M450" s="251">
        <f t="shared" si="40"/>
        <v>1</v>
      </c>
      <c r="N450" s="251">
        <f t="shared" si="41"/>
        <v>0</v>
      </c>
      <c r="O450" s="251">
        <f t="shared" si="41"/>
        <v>0</v>
      </c>
      <c r="P450" s="231">
        <f t="shared" si="42"/>
        <v>1</v>
      </c>
    </row>
    <row r="451" spans="2:16" hidden="1" outlineLevel="1" x14ac:dyDescent="0.25">
      <c r="B451" s="232" t="s">
        <v>756</v>
      </c>
      <c r="C451" s="251">
        <v>1</v>
      </c>
      <c r="D451" s="251">
        <v>0</v>
      </c>
      <c r="E451" s="251">
        <v>0</v>
      </c>
      <c r="F451" s="231">
        <f t="shared" si="38"/>
        <v>1</v>
      </c>
      <c r="G451" s="250">
        <v>0</v>
      </c>
      <c r="H451" s="230">
        <v>0</v>
      </c>
      <c r="I451" s="230">
        <v>0</v>
      </c>
      <c r="J451" s="230">
        <v>0</v>
      </c>
      <c r="K451" s="230">
        <v>0</v>
      </c>
      <c r="L451" s="230">
        <v>0</v>
      </c>
      <c r="M451" s="251">
        <f t="shared" si="40"/>
        <v>1</v>
      </c>
      <c r="N451" s="251">
        <f t="shared" si="41"/>
        <v>0</v>
      </c>
      <c r="O451" s="251">
        <f t="shared" si="41"/>
        <v>0</v>
      </c>
      <c r="P451" s="231">
        <f t="shared" si="42"/>
        <v>1</v>
      </c>
    </row>
    <row r="452" spans="2:16" hidden="1" outlineLevel="1" x14ac:dyDescent="0.25">
      <c r="B452" s="232" t="s">
        <v>757</v>
      </c>
      <c r="C452" s="251">
        <v>1</v>
      </c>
      <c r="D452" s="251">
        <v>0</v>
      </c>
      <c r="E452" s="251">
        <v>0</v>
      </c>
      <c r="F452" s="231">
        <f t="shared" si="38"/>
        <v>1</v>
      </c>
      <c r="G452" s="250">
        <v>0</v>
      </c>
      <c r="H452" s="230">
        <v>0</v>
      </c>
      <c r="I452" s="230">
        <v>0</v>
      </c>
      <c r="J452" s="230">
        <v>0</v>
      </c>
      <c r="K452" s="230">
        <v>0</v>
      </c>
      <c r="L452" s="230">
        <v>0</v>
      </c>
      <c r="M452" s="251">
        <f t="shared" si="40"/>
        <v>1</v>
      </c>
      <c r="N452" s="251">
        <f t="shared" si="41"/>
        <v>0</v>
      </c>
      <c r="O452" s="251">
        <f t="shared" si="41"/>
        <v>0</v>
      </c>
      <c r="P452" s="231">
        <f t="shared" si="42"/>
        <v>1</v>
      </c>
    </row>
    <row r="453" spans="2:16" hidden="1" outlineLevel="1" x14ac:dyDescent="0.25">
      <c r="B453" s="232" t="s">
        <v>758</v>
      </c>
      <c r="C453" s="251">
        <v>1</v>
      </c>
      <c r="D453" s="251">
        <v>0</v>
      </c>
      <c r="E453" s="251">
        <v>0</v>
      </c>
      <c r="F453" s="231">
        <f t="shared" si="38"/>
        <v>1</v>
      </c>
      <c r="G453" s="250">
        <v>0</v>
      </c>
      <c r="H453" s="230">
        <v>0</v>
      </c>
      <c r="I453" s="230">
        <v>0</v>
      </c>
      <c r="J453" s="230">
        <v>0</v>
      </c>
      <c r="K453" s="230">
        <v>0</v>
      </c>
      <c r="L453" s="230">
        <v>0</v>
      </c>
      <c r="M453" s="251">
        <f t="shared" si="40"/>
        <v>1</v>
      </c>
      <c r="N453" s="251">
        <f t="shared" si="41"/>
        <v>0</v>
      </c>
      <c r="O453" s="251">
        <f t="shared" si="41"/>
        <v>0</v>
      </c>
      <c r="P453" s="231">
        <f t="shared" si="42"/>
        <v>1</v>
      </c>
    </row>
    <row r="454" spans="2:16" hidden="1" outlineLevel="1" x14ac:dyDescent="0.25">
      <c r="B454" s="232" t="s">
        <v>759</v>
      </c>
      <c r="C454" s="251">
        <v>1</v>
      </c>
      <c r="D454" s="251">
        <v>0</v>
      </c>
      <c r="E454" s="251">
        <v>0</v>
      </c>
      <c r="F454" s="231">
        <f t="shared" si="38"/>
        <v>1</v>
      </c>
      <c r="G454" s="250">
        <v>0</v>
      </c>
      <c r="H454" s="230">
        <v>0</v>
      </c>
      <c r="I454" s="230">
        <v>0</v>
      </c>
      <c r="J454" s="230">
        <v>0</v>
      </c>
      <c r="K454" s="230">
        <v>0</v>
      </c>
      <c r="L454" s="230">
        <v>0</v>
      </c>
      <c r="M454" s="251">
        <f t="shared" si="40"/>
        <v>1</v>
      </c>
      <c r="N454" s="251">
        <f t="shared" si="41"/>
        <v>0</v>
      </c>
      <c r="O454" s="251">
        <f t="shared" si="41"/>
        <v>0</v>
      </c>
      <c r="P454" s="231">
        <f t="shared" si="42"/>
        <v>1</v>
      </c>
    </row>
    <row r="455" spans="2:16" hidden="1" outlineLevel="1" x14ac:dyDescent="0.25">
      <c r="B455" s="232" t="s">
        <v>760</v>
      </c>
      <c r="C455" s="251">
        <v>1</v>
      </c>
      <c r="D455" s="251">
        <v>0</v>
      </c>
      <c r="E455" s="251">
        <v>0</v>
      </c>
      <c r="F455" s="231">
        <f t="shared" ref="F455:F518" si="45">SUM(C455:E455)</f>
        <v>1</v>
      </c>
      <c r="G455" s="250">
        <v>0</v>
      </c>
      <c r="H455" s="230">
        <v>0</v>
      </c>
      <c r="I455" s="230">
        <v>0</v>
      </c>
      <c r="J455" s="230">
        <v>0</v>
      </c>
      <c r="K455" s="230">
        <v>0</v>
      </c>
      <c r="L455" s="230">
        <v>0</v>
      </c>
      <c r="M455" s="251">
        <f t="shared" si="40"/>
        <v>1</v>
      </c>
      <c r="N455" s="251">
        <f t="shared" si="41"/>
        <v>0</v>
      </c>
      <c r="O455" s="251">
        <f t="shared" si="41"/>
        <v>0</v>
      </c>
      <c r="P455" s="231">
        <f t="shared" si="42"/>
        <v>1</v>
      </c>
    </row>
    <row r="456" spans="2:16" hidden="1" outlineLevel="1" x14ac:dyDescent="0.25">
      <c r="B456" s="232" t="s">
        <v>761</v>
      </c>
      <c r="C456" s="251">
        <v>1</v>
      </c>
      <c r="D456" s="251">
        <v>0</v>
      </c>
      <c r="E456" s="251">
        <v>0</v>
      </c>
      <c r="F456" s="231">
        <f t="shared" si="45"/>
        <v>1</v>
      </c>
      <c r="G456" s="250">
        <v>0</v>
      </c>
      <c r="H456" s="230">
        <v>0</v>
      </c>
      <c r="I456" s="230">
        <v>0</v>
      </c>
      <c r="J456" s="230">
        <v>0</v>
      </c>
      <c r="K456" s="230">
        <v>0</v>
      </c>
      <c r="L456" s="230">
        <v>0</v>
      </c>
      <c r="M456" s="251">
        <f t="shared" ref="M456:M519" si="46">C456+G456+H456+I456+J456</f>
        <v>1</v>
      </c>
      <c r="N456" s="251">
        <f t="shared" ref="N456:O519" si="47">D456+K456</f>
        <v>0</v>
      </c>
      <c r="O456" s="251">
        <f t="shared" si="47"/>
        <v>0</v>
      </c>
      <c r="P456" s="231">
        <f t="shared" ref="P456:P519" si="48">SUM(M456:O456)</f>
        <v>1</v>
      </c>
    </row>
    <row r="457" spans="2:16" hidden="1" outlineLevel="1" x14ac:dyDescent="0.25">
      <c r="B457" s="232" t="s">
        <v>762</v>
      </c>
      <c r="C457" s="251">
        <v>1</v>
      </c>
      <c r="D457" s="251">
        <v>0</v>
      </c>
      <c r="E457" s="251">
        <v>0</v>
      </c>
      <c r="F457" s="231">
        <f t="shared" si="45"/>
        <v>1</v>
      </c>
      <c r="G457" s="250">
        <v>0</v>
      </c>
      <c r="H457" s="230">
        <v>0</v>
      </c>
      <c r="I457" s="230">
        <v>0</v>
      </c>
      <c r="J457" s="230">
        <v>0</v>
      </c>
      <c r="K457" s="230">
        <v>0</v>
      </c>
      <c r="L457" s="230">
        <v>0</v>
      </c>
      <c r="M457" s="251">
        <f t="shared" si="46"/>
        <v>1</v>
      </c>
      <c r="N457" s="251">
        <f t="shared" si="47"/>
        <v>0</v>
      </c>
      <c r="O457" s="251">
        <f t="shared" si="47"/>
        <v>0</v>
      </c>
      <c r="P457" s="231">
        <f t="shared" si="48"/>
        <v>1</v>
      </c>
    </row>
    <row r="458" spans="2:16" hidden="1" outlineLevel="1" x14ac:dyDescent="0.25">
      <c r="B458" s="232" t="s">
        <v>763</v>
      </c>
      <c r="C458" s="251">
        <v>1</v>
      </c>
      <c r="D458" s="251">
        <v>0</v>
      </c>
      <c r="E458" s="251">
        <v>0</v>
      </c>
      <c r="F458" s="231">
        <f t="shared" si="45"/>
        <v>1</v>
      </c>
      <c r="G458" s="250">
        <v>0</v>
      </c>
      <c r="H458" s="230">
        <v>0</v>
      </c>
      <c r="I458" s="230">
        <v>0</v>
      </c>
      <c r="J458" s="230">
        <v>0</v>
      </c>
      <c r="K458" s="230">
        <v>0</v>
      </c>
      <c r="L458" s="230">
        <v>0</v>
      </c>
      <c r="M458" s="251">
        <f t="shared" si="46"/>
        <v>1</v>
      </c>
      <c r="N458" s="251">
        <f t="shared" si="47"/>
        <v>0</v>
      </c>
      <c r="O458" s="251">
        <f t="shared" si="47"/>
        <v>0</v>
      </c>
      <c r="P458" s="231">
        <f t="shared" si="48"/>
        <v>1</v>
      </c>
    </row>
    <row r="459" spans="2:16" hidden="1" outlineLevel="1" x14ac:dyDescent="0.25">
      <c r="B459" s="232" t="s">
        <v>764</v>
      </c>
      <c r="C459" s="251">
        <v>1</v>
      </c>
      <c r="D459" s="251">
        <v>0</v>
      </c>
      <c r="E459" s="251">
        <v>0</v>
      </c>
      <c r="F459" s="231">
        <f t="shared" si="45"/>
        <v>1</v>
      </c>
      <c r="G459" s="250">
        <v>0</v>
      </c>
      <c r="H459" s="230">
        <v>0</v>
      </c>
      <c r="I459" s="230">
        <v>0</v>
      </c>
      <c r="J459" s="230">
        <v>0</v>
      </c>
      <c r="K459" s="230">
        <v>0</v>
      </c>
      <c r="L459" s="230">
        <v>0</v>
      </c>
      <c r="M459" s="251">
        <f t="shared" si="46"/>
        <v>1</v>
      </c>
      <c r="N459" s="251">
        <f t="shared" si="47"/>
        <v>0</v>
      </c>
      <c r="O459" s="251">
        <f t="shared" si="47"/>
        <v>0</v>
      </c>
      <c r="P459" s="231">
        <f t="shared" si="48"/>
        <v>1</v>
      </c>
    </row>
    <row r="460" spans="2:16" hidden="1" outlineLevel="1" x14ac:dyDescent="0.25">
      <c r="B460" s="232" t="s">
        <v>765</v>
      </c>
      <c r="C460" s="251">
        <v>1</v>
      </c>
      <c r="D460" s="251">
        <v>0</v>
      </c>
      <c r="E460" s="251">
        <v>0</v>
      </c>
      <c r="F460" s="231">
        <f t="shared" si="45"/>
        <v>1</v>
      </c>
      <c r="G460" s="250">
        <v>0</v>
      </c>
      <c r="H460" s="230">
        <v>0</v>
      </c>
      <c r="I460" s="230">
        <v>0</v>
      </c>
      <c r="J460" s="230">
        <v>0</v>
      </c>
      <c r="K460" s="230">
        <v>0</v>
      </c>
      <c r="L460" s="230">
        <v>0</v>
      </c>
      <c r="M460" s="251">
        <f t="shared" si="46"/>
        <v>1</v>
      </c>
      <c r="N460" s="251">
        <f t="shared" si="47"/>
        <v>0</v>
      </c>
      <c r="O460" s="251">
        <f t="shared" si="47"/>
        <v>0</v>
      </c>
      <c r="P460" s="231">
        <f t="shared" si="48"/>
        <v>1</v>
      </c>
    </row>
    <row r="461" spans="2:16" hidden="1" outlineLevel="1" x14ac:dyDescent="0.25">
      <c r="B461" s="232" t="s">
        <v>766</v>
      </c>
      <c r="C461" s="251">
        <v>1</v>
      </c>
      <c r="D461" s="251">
        <v>0</v>
      </c>
      <c r="E461" s="251">
        <v>0</v>
      </c>
      <c r="F461" s="231">
        <f t="shared" si="45"/>
        <v>1</v>
      </c>
      <c r="G461" s="250">
        <v>0</v>
      </c>
      <c r="H461" s="230">
        <v>0</v>
      </c>
      <c r="I461" s="230">
        <v>0</v>
      </c>
      <c r="J461" s="230">
        <v>0</v>
      </c>
      <c r="K461" s="230">
        <v>0</v>
      </c>
      <c r="L461" s="230">
        <v>0</v>
      </c>
      <c r="M461" s="251">
        <f t="shared" si="46"/>
        <v>1</v>
      </c>
      <c r="N461" s="251">
        <f t="shared" si="47"/>
        <v>0</v>
      </c>
      <c r="O461" s="251">
        <f t="shared" si="47"/>
        <v>0</v>
      </c>
      <c r="P461" s="231">
        <f t="shared" si="48"/>
        <v>1</v>
      </c>
    </row>
    <row r="462" spans="2:16" hidden="1" outlineLevel="1" x14ac:dyDescent="0.25">
      <c r="B462" s="232" t="s">
        <v>767</v>
      </c>
      <c r="C462" s="251">
        <v>1</v>
      </c>
      <c r="D462" s="251">
        <v>0</v>
      </c>
      <c r="E462" s="251">
        <v>0</v>
      </c>
      <c r="F462" s="231">
        <f t="shared" si="45"/>
        <v>1</v>
      </c>
      <c r="G462" s="250">
        <v>0</v>
      </c>
      <c r="H462" s="230">
        <v>0</v>
      </c>
      <c r="I462" s="230">
        <v>0</v>
      </c>
      <c r="J462" s="230">
        <v>0</v>
      </c>
      <c r="K462" s="230">
        <v>0</v>
      </c>
      <c r="L462" s="230">
        <v>0</v>
      </c>
      <c r="M462" s="251">
        <f t="shared" si="46"/>
        <v>1</v>
      </c>
      <c r="N462" s="251">
        <f t="shared" si="47"/>
        <v>0</v>
      </c>
      <c r="O462" s="251">
        <f t="shared" si="47"/>
        <v>0</v>
      </c>
      <c r="P462" s="231">
        <f t="shared" si="48"/>
        <v>1</v>
      </c>
    </row>
    <row r="463" spans="2:16" hidden="1" outlineLevel="1" x14ac:dyDescent="0.25">
      <c r="B463" s="232" t="s">
        <v>768</v>
      </c>
      <c r="C463" s="251">
        <v>1</v>
      </c>
      <c r="D463" s="251">
        <v>0</v>
      </c>
      <c r="E463" s="251">
        <v>0</v>
      </c>
      <c r="F463" s="231">
        <f t="shared" si="45"/>
        <v>1</v>
      </c>
      <c r="G463" s="250">
        <v>0</v>
      </c>
      <c r="H463" s="230">
        <v>0</v>
      </c>
      <c r="I463" s="230">
        <v>0</v>
      </c>
      <c r="J463" s="230">
        <v>0</v>
      </c>
      <c r="K463" s="230">
        <v>0</v>
      </c>
      <c r="L463" s="230">
        <v>0</v>
      </c>
      <c r="M463" s="251">
        <f t="shared" si="46"/>
        <v>1</v>
      </c>
      <c r="N463" s="251">
        <f t="shared" si="47"/>
        <v>0</v>
      </c>
      <c r="O463" s="251">
        <f t="shared" si="47"/>
        <v>0</v>
      </c>
      <c r="P463" s="231">
        <f t="shared" si="48"/>
        <v>1</v>
      </c>
    </row>
    <row r="464" spans="2:16" hidden="1" outlineLevel="1" x14ac:dyDescent="0.25">
      <c r="B464" s="232" t="s">
        <v>769</v>
      </c>
      <c r="C464" s="251">
        <v>1</v>
      </c>
      <c r="D464" s="251">
        <v>0</v>
      </c>
      <c r="E464" s="251">
        <v>0</v>
      </c>
      <c r="F464" s="231">
        <f t="shared" si="45"/>
        <v>1</v>
      </c>
      <c r="G464" s="250">
        <v>0</v>
      </c>
      <c r="H464" s="230">
        <v>0</v>
      </c>
      <c r="I464" s="230">
        <v>0</v>
      </c>
      <c r="J464" s="230">
        <v>0</v>
      </c>
      <c r="K464" s="230">
        <v>0</v>
      </c>
      <c r="L464" s="230">
        <v>0</v>
      </c>
      <c r="M464" s="251">
        <f t="shared" si="46"/>
        <v>1</v>
      </c>
      <c r="N464" s="251">
        <f t="shared" si="47"/>
        <v>0</v>
      </c>
      <c r="O464" s="251">
        <f t="shared" si="47"/>
        <v>0</v>
      </c>
      <c r="P464" s="231">
        <f t="shared" si="48"/>
        <v>1</v>
      </c>
    </row>
    <row r="465" spans="2:16" hidden="1" outlineLevel="1" x14ac:dyDescent="0.25">
      <c r="B465" s="232" t="s">
        <v>770</v>
      </c>
      <c r="C465" s="251">
        <v>1</v>
      </c>
      <c r="D465" s="251">
        <v>0</v>
      </c>
      <c r="E465" s="251">
        <v>0</v>
      </c>
      <c r="F465" s="231">
        <f t="shared" si="45"/>
        <v>1</v>
      </c>
      <c r="G465" s="250">
        <v>0</v>
      </c>
      <c r="H465" s="230">
        <v>0</v>
      </c>
      <c r="I465" s="230">
        <v>0</v>
      </c>
      <c r="J465" s="230">
        <v>0</v>
      </c>
      <c r="K465" s="230">
        <v>0</v>
      </c>
      <c r="L465" s="230">
        <v>0</v>
      </c>
      <c r="M465" s="251">
        <f t="shared" si="46"/>
        <v>1</v>
      </c>
      <c r="N465" s="251">
        <f t="shared" si="47"/>
        <v>0</v>
      </c>
      <c r="O465" s="251">
        <f t="shared" si="47"/>
        <v>0</v>
      </c>
      <c r="P465" s="231">
        <f t="shared" si="48"/>
        <v>1</v>
      </c>
    </row>
    <row r="466" spans="2:16" collapsed="1" x14ac:dyDescent="0.25">
      <c r="B466" s="236" t="s">
        <v>351</v>
      </c>
      <c r="C466" s="255">
        <f>SUM(C467:C529)</f>
        <v>59</v>
      </c>
      <c r="D466" s="255">
        <f>SUM(D467:D529)</f>
        <v>2</v>
      </c>
      <c r="E466" s="255">
        <f>SUM(E467:E529)</f>
        <v>1</v>
      </c>
      <c r="F466" s="237">
        <f t="shared" si="45"/>
        <v>62</v>
      </c>
      <c r="G466" s="250">
        <f t="shared" ref="G466:L466" si="49">SUM(G467:G529)</f>
        <v>1</v>
      </c>
      <c r="H466" s="230">
        <f t="shared" si="49"/>
        <v>0</v>
      </c>
      <c r="I466" s="230">
        <f t="shared" si="49"/>
        <v>0</v>
      </c>
      <c r="J466" s="230">
        <f t="shared" si="49"/>
        <v>0</v>
      </c>
      <c r="K466" s="230">
        <f t="shared" si="49"/>
        <v>0</v>
      </c>
      <c r="L466" s="230">
        <f t="shared" si="49"/>
        <v>-1</v>
      </c>
      <c r="M466" s="255">
        <f t="shared" si="46"/>
        <v>60</v>
      </c>
      <c r="N466" s="255">
        <f t="shared" si="47"/>
        <v>2</v>
      </c>
      <c r="O466" s="255">
        <f t="shared" si="47"/>
        <v>0</v>
      </c>
      <c r="P466" s="237">
        <f t="shared" si="48"/>
        <v>62</v>
      </c>
    </row>
    <row r="467" spans="2:16" hidden="1" outlineLevel="1" x14ac:dyDescent="0.25">
      <c r="B467" s="232" t="s">
        <v>1448</v>
      </c>
      <c r="C467" s="251">
        <v>0</v>
      </c>
      <c r="D467" s="251">
        <v>1</v>
      </c>
      <c r="E467" s="251">
        <v>0</v>
      </c>
      <c r="F467" s="231">
        <f t="shared" si="45"/>
        <v>1</v>
      </c>
      <c r="G467" s="250">
        <v>0</v>
      </c>
      <c r="H467" s="230">
        <v>0</v>
      </c>
      <c r="I467" s="230">
        <v>0</v>
      </c>
      <c r="J467" s="230">
        <v>0</v>
      </c>
      <c r="K467" s="230">
        <v>0</v>
      </c>
      <c r="L467" s="230">
        <v>0</v>
      </c>
      <c r="M467" s="251">
        <f t="shared" si="46"/>
        <v>0</v>
      </c>
      <c r="N467" s="251">
        <f t="shared" si="47"/>
        <v>1</v>
      </c>
      <c r="O467" s="251">
        <f t="shared" si="47"/>
        <v>0</v>
      </c>
      <c r="P467" s="231">
        <f t="shared" si="48"/>
        <v>1</v>
      </c>
    </row>
    <row r="468" spans="2:16" hidden="1" outlineLevel="1" x14ac:dyDescent="0.25">
      <c r="B468" s="232" t="s">
        <v>1449</v>
      </c>
      <c r="C468" s="251">
        <v>0</v>
      </c>
      <c r="D468" s="251">
        <v>1</v>
      </c>
      <c r="E468" s="251">
        <v>0</v>
      </c>
      <c r="F468" s="231">
        <f t="shared" si="45"/>
        <v>1</v>
      </c>
      <c r="G468" s="250">
        <v>0</v>
      </c>
      <c r="H468" s="230">
        <v>0</v>
      </c>
      <c r="I468" s="230">
        <v>0</v>
      </c>
      <c r="J468" s="230">
        <v>0</v>
      </c>
      <c r="K468" s="230">
        <v>0</v>
      </c>
      <c r="L468" s="230">
        <v>0</v>
      </c>
      <c r="M468" s="251">
        <f t="shared" si="46"/>
        <v>0</v>
      </c>
      <c r="N468" s="251">
        <f t="shared" si="47"/>
        <v>1</v>
      </c>
      <c r="O468" s="251">
        <f t="shared" si="47"/>
        <v>0</v>
      </c>
      <c r="P468" s="231">
        <f t="shared" si="48"/>
        <v>1</v>
      </c>
    </row>
    <row r="469" spans="2:16" hidden="1" outlineLevel="1" x14ac:dyDescent="0.25">
      <c r="B469" s="232" t="s">
        <v>1450</v>
      </c>
      <c r="C469" s="251">
        <v>0</v>
      </c>
      <c r="D469" s="251">
        <v>0</v>
      </c>
      <c r="E469" s="251">
        <v>1</v>
      </c>
      <c r="F469" s="231">
        <f t="shared" si="45"/>
        <v>1</v>
      </c>
      <c r="G469" s="250">
        <v>0</v>
      </c>
      <c r="H469" s="230">
        <v>0</v>
      </c>
      <c r="I469" s="230">
        <v>0</v>
      </c>
      <c r="J469" s="230">
        <v>0</v>
      </c>
      <c r="K469" s="230">
        <v>0</v>
      </c>
      <c r="L469" s="230">
        <v>-1</v>
      </c>
      <c r="M469" s="251">
        <f t="shared" si="46"/>
        <v>0</v>
      </c>
      <c r="N469" s="251">
        <f t="shared" si="47"/>
        <v>0</v>
      </c>
      <c r="O469" s="251">
        <f t="shared" si="47"/>
        <v>0</v>
      </c>
      <c r="P469" s="231">
        <f t="shared" si="48"/>
        <v>0</v>
      </c>
    </row>
    <row r="470" spans="2:16" hidden="1" outlineLevel="1" x14ac:dyDescent="0.25">
      <c r="B470" s="232" t="s">
        <v>771</v>
      </c>
      <c r="C470" s="251">
        <v>1</v>
      </c>
      <c r="D470" s="251">
        <v>0</v>
      </c>
      <c r="E470" s="251">
        <v>0</v>
      </c>
      <c r="F470" s="231">
        <f t="shared" si="45"/>
        <v>1</v>
      </c>
      <c r="G470" s="250">
        <v>0</v>
      </c>
      <c r="H470" s="230">
        <v>0</v>
      </c>
      <c r="I470" s="230">
        <v>0</v>
      </c>
      <c r="J470" s="230">
        <v>0</v>
      </c>
      <c r="K470" s="230">
        <v>0</v>
      </c>
      <c r="L470" s="230">
        <v>0</v>
      </c>
      <c r="M470" s="251">
        <f t="shared" si="46"/>
        <v>1</v>
      </c>
      <c r="N470" s="251">
        <f t="shared" si="47"/>
        <v>0</v>
      </c>
      <c r="O470" s="251">
        <f t="shared" si="47"/>
        <v>0</v>
      </c>
      <c r="P470" s="231">
        <f t="shared" si="48"/>
        <v>1</v>
      </c>
    </row>
    <row r="471" spans="2:16" hidden="1" outlineLevel="1" x14ac:dyDescent="0.25">
      <c r="B471" s="232" t="s">
        <v>772</v>
      </c>
      <c r="C471" s="251">
        <v>1</v>
      </c>
      <c r="D471" s="251">
        <v>0</v>
      </c>
      <c r="E471" s="251">
        <v>0</v>
      </c>
      <c r="F471" s="231">
        <f t="shared" si="45"/>
        <v>1</v>
      </c>
      <c r="G471" s="250">
        <v>0</v>
      </c>
      <c r="H471" s="230">
        <v>0</v>
      </c>
      <c r="I471" s="230">
        <v>0</v>
      </c>
      <c r="J471" s="230">
        <v>0</v>
      </c>
      <c r="K471" s="230">
        <v>0</v>
      </c>
      <c r="L471" s="230">
        <v>0</v>
      </c>
      <c r="M471" s="251">
        <f t="shared" si="46"/>
        <v>1</v>
      </c>
      <c r="N471" s="251">
        <f t="shared" si="47"/>
        <v>0</v>
      </c>
      <c r="O471" s="251">
        <f t="shared" si="47"/>
        <v>0</v>
      </c>
      <c r="P471" s="231">
        <f t="shared" si="48"/>
        <v>1</v>
      </c>
    </row>
    <row r="472" spans="2:16" hidden="1" outlineLevel="1" x14ac:dyDescent="0.25">
      <c r="B472" s="232" t="s">
        <v>773</v>
      </c>
      <c r="C472" s="251">
        <v>1</v>
      </c>
      <c r="D472" s="251">
        <v>0</v>
      </c>
      <c r="E472" s="251">
        <v>0</v>
      </c>
      <c r="F472" s="231">
        <f t="shared" si="45"/>
        <v>1</v>
      </c>
      <c r="G472" s="250">
        <v>0</v>
      </c>
      <c r="H472" s="230">
        <v>0</v>
      </c>
      <c r="I472" s="230">
        <v>0</v>
      </c>
      <c r="J472" s="230">
        <v>0</v>
      </c>
      <c r="K472" s="230">
        <v>0</v>
      </c>
      <c r="L472" s="230">
        <v>0</v>
      </c>
      <c r="M472" s="251">
        <f t="shared" si="46"/>
        <v>1</v>
      </c>
      <c r="N472" s="251">
        <f t="shared" si="47"/>
        <v>0</v>
      </c>
      <c r="O472" s="251">
        <f t="shared" si="47"/>
        <v>0</v>
      </c>
      <c r="P472" s="231">
        <f t="shared" si="48"/>
        <v>1</v>
      </c>
    </row>
    <row r="473" spans="2:16" hidden="1" outlineLevel="1" x14ac:dyDescent="0.25">
      <c r="B473" s="232" t="s">
        <v>774</v>
      </c>
      <c r="C473" s="251">
        <v>1</v>
      </c>
      <c r="D473" s="251">
        <v>0</v>
      </c>
      <c r="E473" s="251">
        <v>0</v>
      </c>
      <c r="F473" s="231">
        <f t="shared" si="45"/>
        <v>1</v>
      </c>
      <c r="G473" s="250">
        <v>0</v>
      </c>
      <c r="H473" s="230">
        <v>0</v>
      </c>
      <c r="I473" s="230">
        <v>0</v>
      </c>
      <c r="J473" s="230">
        <v>0</v>
      </c>
      <c r="K473" s="230">
        <v>0</v>
      </c>
      <c r="L473" s="230">
        <v>0</v>
      </c>
      <c r="M473" s="251">
        <f t="shared" si="46"/>
        <v>1</v>
      </c>
      <c r="N473" s="251">
        <f t="shared" si="47"/>
        <v>0</v>
      </c>
      <c r="O473" s="251">
        <f t="shared" si="47"/>
        <v>0</v>
      </c>
      <c r="P473" s="231">
        <f t="shared" si="48"/>
        <v>1</v>
      </c>
    </row>
    <row r="474" spans="2:16" hidden="1" outlineLevel="1" x14ac:dyDescent="0.25">
      <c r="B474" s="232" t="s">
        <v>775</v>
      </c>
      <c r="C474" s="251">
        <v>1</v>
      </c>
      <c r="D474" s="251">
        <v>0</v>
      </c>
      <c r="E474" s="251">
        <v>0</v>
      </c>
      <c r="F474" s="231">
        <f t="shared" si="45"/>
        <v>1</v>
      </c>
      <c r="G474" s="250">
        <v>0</v>
      </c>
      <c r="H474" s="230">
        <v>0</v>
      </c>
      <c r="I474" s="230">
        <v>0</v>
      </c>
      <c r="J474" s="230">
        <v>0</v>
      </c>
      <c r="K474" s="230">
        <v>0</v>
      </c>
      <c r="L474" s="230">
        <v>0</v>
      </c>
      <c r="M474" s="251">
        <f t="shared" si="46"/>
        <v>1</v>
      </c>
      <c r="N474" s="251">
        <f t="shared" si="47"/>
        <v>0</v>
      </c>
      <c r="O474" s="251">
        <f t="shared" si="47"/>
        <v>0</v>
      </c>
      <c r="P474" s="231">
        <f t="shared" si="48"/>
        <v>1</v>
      </c>
    </row>
    <row r="475" spans="2:16" hidden="1" outlineLevel="1" x14ac:dyDescent="0.25">
      <c r="B475" s="232" t="s">
        <v>776</v>
      </c>
      <c r="C475" s="251">
        <v>1</v>
      </c>
      <c r="D475" s="251">
        <v>0</v>
      </c>
      <c r="E475" s="251">
        <v>0</v>
      </c>
      <c r="F475" s="231">
        <f t="shared" si="45"/>
        <v>1</v>
      </c>
      <c r="G475" s="250">
        <v>0</v>
      </c>
      <c r="H475" s="230">
        <v>0</v>
      </c>
      <c r="I475" s="230">
        <v>0</v>
      </c>
      <c r="J475" s="230">
        <v>0</v>
      </c>
      <c r="K475" s="230">
        <v>0</v>
      </c>
      <c r="L475" s="230">
        <v>0</v>
      </c>
      <c r="M475" s="251">
        <f t="shared" si="46"/>
        <v>1</v>
      </c>
      <c r="N475" s="251">
        <f t="shared" si="47"/>
        <v>0</v>
      </c>
      <c r="O475" s="251">
        <f t="shared" si="47"/>
        <v>0</v>
      </c>
      <c r="P475" s="231">
        <f t="shared" si="48"/>
        <v>1</v>
      </c>
    </row>
    <row r="476" spans="2:16" hidden="1" outlineLevel="1" x14ac:dyDescent="0.25">
      <c r="B476" s="232" t="s">
        <v>777</v>
      </c>
      <c r="C476" s="251">
        <v>1</v>
      </c>
      <c r="D476" s="251">
        <v>0</v>
      </c>
      <c r="E476" s="251">
        <v>0</v>
      </c>
      <c r="F476" s="231">
        <f t="shared" si="45"/>
        <v>1</v>
      </c>
      <c r="G476" s="250">
        <v>0</v>
      </c>
      <c r="H476" s="230">
        <v>0</v>
      </c>
      <c r="I476" s="230">
        <v>0</v>
      </c>
      <c r="J476" s="230">
        <v>0</v>
      </c>
      <c r="K476" s="230">
        <v>0</v>
      </c>
      <c r="L476" s="230">
        <v>0</v>
      </c>
      <c r="M476" s="251">
        <f t="shared" si="46"/>
        <v>1</v>
      </c>
      <c r="N476" s="251">
        <f t="shared" si="47"/>
        <v>0</v>
      </c>
      <c r="O476" s="251">
        <f t="shared" si="47"/>
        <v>0</v>
      </c>
      <c r="P476" s="231">
        <f t="shared" si="48"/>
        <v>1</v>
      </c>
    </row>
    <row r="477" spans="2:16" hidden="1" outlineLevel="1" x14ac:dyDescent="0.25">
      <c r="B477" s="232" t="s">
        <v>778</v>
      </c>
      <c r="C477" s="251">
        <v>1</v>
      </c>
      <c r="D477" s="251">
        <v>0</v>
      </c>
      <c r="E477" s="251">
        <v>0</v>
      </c>
      <c r="F477" s="231">
        <f t="shared" si="45"/>
        <v>1</v>
      </c>
      <c r="G477" s="250">
        <v>0</v>
      </c>
      <c r="H477" s="230">
        <v>0</v>
      </c>
      <c r="I477" s="230">
        <v>0</v>
      </c>
      <c r="J477" s="230">
        <v>0</v>
      </c>
      <c r="K477" s="230">
        <v>0</v>
      </c>
      <c r="L477" s="230">
        <v>0</v>
      </c>
      <c r="M477" s="251">
        <f t="shared" si="46"/>
        <v>1</v>
      </c>
      <c r="N477" s="251">
        <f t="shared" si="47"/>
        <v>0</v>
      </c>
      <c r="O477" s="251">
        <f t="shared" si="47"/>
        <v>0</v>
      </c>
      <c r="P477" s="231">
        <f t="shared" si="48"/>
        <v>1</v>
      </c>
    </row>
    <row r="478" spans="2:16" hidden="1" outlineLevel="1" x14ac:dyDescent="0.25">
      <c r="B478" s="232" t="s">
        <v>779</v>
      </c>
      <c r="C478" s="251">
        <v>1</v>
      </c>
      <c r="D478" s="251">
        <v>0</v>
      </c>
      <c r="E478" s="251">
        <v>0</v>
      </c>
      <c r="F478" s="231">
        <f t="shared" si="45"/>
        <v>1</v>
      </c>
      <c r="G478" s="250">
        <v>0</v>
      </c>
      <c r="H478" s="230">
        <v>0</v>
      </c>
      <c r="I478" s="230">
        <v>0</v>
      </c>
      <c r="J478" s="230">
        <v>0</v>
      </c>
      <c r="K478" s="230">
        <v>0</v>
      </c>
      <c r="L478" s="230">
        <v>0</v>
      </c>
      <c r="M478" s="251">
        <f t="shared" si="46"/>
        <v>1</v>
      </c>
      <c r="N478" s="251">
        <f t="shared" si="47"/>
        <v>0</v>
      </c>
      <c r="O478" s="251">
        <f t="shared" si="47"/>
        <v>0</v>
      </c>
      <c r="P478" s="231">
        <f t="shared" si="48"/>
        <v>1</v>
      </c>
    </row>
    <row r="479" spans="2:16" hidden="1" outlineLevel="1" x14ac:dyDescent="0.25">
      <c r="B479" s="232" t="s">
        <v>780</v>
      </c>
      <c r="C479" s="251">
        <v>1</v>
      </c>
      <c r="D479" s="251">
        <v>0</v>
      </c>
      <c r="E479" s="251">
        <v>0</v>
      </c>
      <c r="F479" s="231">
        <f t="shared" si="45"/>
        <v>1</v>
      </c>
      <c r="G479" s="250">
        <v>0</v>
      </c>
      <c r="H479" s="230">
        <v>0</v>
      </c>
      <c r="I479" s="230">
        <v>0</v>
      </c>
      <c r="J479" s="230">
        <v>0</v>
      </c>
      <c r="K479" s="230">
        <v>0</v>
      </c>
      <c r="L479" s="230">
        <v>0</v>
      </c>
      <c r="M479" s="251">
        <f t="shared" si="46"/>
        <v>1</v>
      </c>
      <c r="N479" s="251">
        <f t="shared" si="47"/>
        <v>0</v>
      </c>
      <c r="O479" s="251">
        <f t="shared" si="47"/>
        <v>0</v>
      </c>
      <c r="P479" s="231">
        <f t="shared" si="48"/>
        <v>1</v>
      </c>
    </row>
    <row r="480" spans="2:16" hidden="1" outlineLevel="1" x14ac:dyDescent="0.25">
      <c r="B480" s="232" t="s">
        <v>781</v>
      </c>
      <c r="C480" s="251">
        <v>1</v>
      </c>
      <c r="D480" s="251">
        <v>0</v>
      </c>
      <c r="E480" s="251">
        <v>0</v>
      </c>
      <c r="F480" s="231">
        <f t="shared" si="45"/>
        <v>1</v>
      </c>
      <c r="G480" s="250">
        <v>0</v>
      </c>
      <c r="H480" s="230">
        <v>0</v>
      </c>
      <c r="I480" s="230">
        <v>0</v>
      </c>
      <c r="J480" s="230">
        <v>0</v>
      </c>
      <c r="K480" s="230">
        <v>0</v>
      </c>
      <c r="L480" s="230">
        <v>0</v>
      </c>
      <c r="M480" s="251">
        <f t="shared" si="46"/>
        <v>1</v>
      </c>
      <c r="N480" s="251">
        <f t="shared" si="47"/>
        <v>0</v>
      </c>
      <c r="O480" s="251">
        <f t="shared" si="47"/>
        <v>0</v>
      </c>
      <c r="P480" s="231">
        <f t="shared" si="48"/>
        <v>1</v>
      </c>
    </row>
    <row r="481" spans="2:16" hidden="1" outlineLevel="1" x14ac:dyDescent="0.25">
      <c r="B481" s="232" t="s">
        <v>782</v>
      </c>
      <c r="C481" s="251">
        <v>1</v>
      </c>
      <c r="D481" s="251">
        <v>0</v>
      </c>
      <c r="E481" s="251">
        <v>0</v>
      </c>
      <c r="F481" s="231">
        <f t="shared" si="45"/>
        <v>1</v>
      </c>
      <c r="G481" s="250">
        <v>0</v>
      </c>
      <c r="H481" s="230">
        <v>0</v>
      </c>
      <c r="I481" s="230">
        <v>0</v>
      </c>
      <c r="J481" s="230">
        <v>0</v>
      </c>
      <c r="K481" s="230">
        <v>0</v>
      </c>
      <c r="L481" s="230">
        <v>0</v>
      </c>
      <c r="M481" s="251">
        <f t="shared" si="46"/>
        <v>1</v>
      </c>
      <c r="N481" s="251">
        <f t="shared" si="47"/>
        <v>0</v>
      </c>
      <c r="O481" s="251">
        <f t="shared" si="47"/>
        <v>0</v>
      </c>
      <c r="P481" s="231">
        <f t="shared" si="48"/>
        <v>1</v>
      </c>
    </row>
    <row r="482" spans="2:16" hidden="1" outlineLevel="1" x14ac:dyDescent="0.25">
      <c r="B482" s="232" t="s">
        <v>783</v>
      </c>
      <c r="C482" s="251">
        <v>1</v>
      </c>
      <c r="D482" s="251">
        <v>0</v>
      </c>
      <c r="E482" s="251">
        <v>0</v>
      </c>
      <c r="F482" s="231">
        <f t="shared" si="45"/>
        <v>1</v>
      </c>
      <c r="G482" s="250">
        <v>0</v>
      </c>
      <c r="H482" s="230">
        <v>0</v>
      </c>
      <c r="I482" s="230">
        <v>0</v>
      </c>
      <c r="J482" s="230">
        <v>0</v>
      </c>
      <c r="K482" s="230">
        <v>0</v>
      </c>
      <c r="L482" s="230">
        <v>0</v>
      </c>
      <c r="M482" s="251">
        <f t="shared" si="46"/>
        <v>1</v>
      </c>
      <c r="N482" s="251">
        <f t="shared" si="47"/>
        <v>0</v>
      </c>
      <c r="O482" s="251">
        <f t="shared" si="47"/>
        <v>0</v>
      </c>
      <c r="P482" s="231">
        <f t="shared" si="48"/>
        <v>1</v>
      </c>
    </row>
    <row r="483" spans="2:16" hidden="1" outlineLevel="1" x14ac:dyDescent="0.25">
      <c r="B483" s="232" t="s">
        <v>784</v>
      </c>
      <c r="C483" s="251">
        <v>1</v>
      </c>
      <c r="D483" s="251">
        <v>0</v>
      </c>
      <c r="E483" s="251">
        <v>0</v>
      </c>
      <c r="F483" s="231">
        <f t="shared" si="45"/>
        <v>1</v>
      </c>
      <c r="G483" s="250">
        <v>0</v>
      </c>
      <c r="H483" s="230">
        <v>0</v>
      </c>
      <c r="I483" s="230">
        <v>0</v>
      </c>
      <c r="J483" s="230">
        <v>0</v>
      </c>
      <c r="K483" s="230">
        <v>0</v>
      </c>
      <c r="L483" s="230">
        <v>0</v>
      </c>
      <c r="M483" s="251">
        <f t="shared" si="46"/>
        <v>1</v>
      </c>
      <c r="N483" s="251">
        <f t="shared" si="47"/>
        <v>0</v>
      </c>
      <c r="O483" s="251">
        <f t="shared" si="47"/>
        <v>0</v>
      </c>
      <c r="P483" s="231">
        <f t="shared" si="48"/>
        <v>1</v>
      </c>
    </row>
    <row r="484" spans="2:16" hidden="1" outlineLevel="1" x14ac:dyDescent="0.25">
      <c r="B484" s="232" t="s">
        <v>785</v>
      </c>
      <c r="C484" s="251">
        <v>1</v>
      </c>
      <c r="D484" s="251">
        <v>0</v>
      </c>
      <c r="E484" s="251">
        <v>0</v>
      </c>
      <c r="F484" s="231">
        <f t="shared" si="45"/>
        <v>1</v>
      </c>
      <c r="G484" s="250">
        <v>0</v>
      </c>
      <c r="H484" s="230">
        <v>0</v>
      </c>
      <c r="I484" s="230">
        <v>0</v>
      </c>
      <c r="J484" s="230">
        <v>0</v>
      </c>
      <c r="K484" s="230">
        <v>0</v>
      </c>
      <c r="L484" s="230">
        <v>0</v>
      </c>
      <c r="M484" s="251">
        <f t="shared" si="46"/>
        <v>1</v>
      </c>
      <c r="N484" s="251">
        <f t="shared" si="47"/>
        <v>0</v>
      </c>
      <c r="O484" s="251">
        <f t="shared" si="47"/>
        <v>0</v>
      </c>
      <c r="P484" s="231">
        <f t="shared" si="48"/>
        <v>1</v>
      </c>
    </row>
    <row r="485" spans="2:16" hidden="1" outlineLevel="1" x14ac:dyDescent="0.25">
      <c r="B485" s="232" t="s">
        <v>786</v>
      </c>
      <c r="C485" s="251">
        <v>1</v>
      </c>
      <c r="D485" s="251">
        <v>0</v>
      </c>
      <c r="E485" s="251">
        <v>0</v>
      </c>
      <c r="F485" s="231">
        <f t="shared" si="45"/>
        <v>1</v>
      </c>
      <c r="G485" s="250">
        <v>0</v>
      </c>
      <c r="H485" s="230">
        <v>0</v>
      </c>
      <c r="I485" s="230">
        <v>0</v>
      </c>
      <c r="J485" s="230">
        <v>0</v>
      </c>
      <c r="K485" s="230">
        <v>0</v>
      </c>
      <c r="L485" s="230">
        <v>0</v>
      </c>
      <c r="M485" s="251">
        <f t="shared" si="46"/>
        <v>1</v>
      </c>
      <c r="N485" s="251">
        <f t="shared" si="47"/>
        <v>0</v>
      </c>
      <c r="O485" s="251">
        <f t="shared" si="47"/>
        <v>0</v>
      </c>
      <c r="P485" s="231">
        <f t="shared" si="48"/>
        <v>1</v>
      </c>
    </row>
    <row r="486" spans="2:16" hidden="1" outlineLevel="1" x14ac:dyDescent="0.25">
      <c r="B486" s="232" t="s">
        <v>787</v>
      </c>
      <c r="C486" s="251">
        <v>1</v>
      </c>
      <c r="D486" s="251">
        <v>0</v>
      </c>
      <c r="E486" s="251">
        <v>0</v>
      </c>
      <c r="F486" s="231">
        <f t="shared" si="45"/>
        <v>1</v>
      </c>
      <c r="G486" s="250">
        <v>0</v>
      </c>
      <c r="H486" s="230">
        <v>0</v>
      </c>
      <c r="I486" s="230">
        <v>0</v>
      </c>
      <c r="J486" s="230">
        <v>0</v>
      </c>
      <c r="K486" s="230">
        <v>0</v>
      </c>
      <c r="L486" s="230">
        <v>0</v>
      </c>
      <c r="M486" s="251">
        <f t="shared" si="46"/>
        <v>1</v>
      </c>
      <c r="N486" s="251">
        <f t="shared" si="47"/>
        <v>0</v>
      </c>
      <c r="O486" s="251">
        <f t="shared" si="47"/>
        <v>0</v>
      </c>
      <c r="P486" s="231">
        <f t="shared" si="48"/>
        <v>1</v>
      </c>
    </row>
    <row r="487" spans="2:16" hidden="1" outlineLevel="1" x14ac:dyDescent="0.25">
      <c r="B487" s="232" t="s">
        <v>788</v>
      </c>
      <c r="C487" s="251">
        <v>1</v>
      </c>
      <c r="D487" s="251">
        <v>0</v>
      </c>
      <c r="E487" s="251">
        <v>0</v>
      </c>
      <c r="F487" s="231">
        <f t="shared" si="45"/>
        <v>1</v>
      </c>
      <c r="G487" s="250">
        <v>0</v>
      </c>
      <c r="H487" s="230">
        <v>0</v>
      </c>
      <c r="I487" s="230">
        <v>0</v>
      </c>
      <c r="J487" s="230">
        <v>0</v>
      </c>
      <c r="K487" s="230">
        <v>0</v>
      </c>
      <c r="L487" s="230">
        <v>0</v>
      </c>
      <c r="M487" s="251">
        <f t="shared" si="46"/>
        <v>1</v>
      </c>
      <c r="N487" s="251">
        <f t="shared" si="47"/>
        <v>0</v>
      </c>
      <c r="O487" s="251">
        <f t="shared" si="47"/>
        <v>0</v>
      </c>
      <c r="P487" s="231">
        <f t="shared" si="48"/>
        <v>1</v>
      </c>
    </row>
    <row r="488" spans="2:16" hidden="1" outlineLevel="1" x14ac:dyDescent="0.25">
      <c r="B488" s="232" t="s">
        <v>789</v>
      </c>
      <c r="C488" s="251">
        <v>1</v>
      </c>
      <c r="D488" s="251">
        <v>0</v>
      </c>
      <c r="E488" s="251">
        <v>0</v>
      </c>
      <c r="F488" s="231">
        <f t="shared" si="45"/>
        <v>1</v>
      </c>
      <c r="G488" s="250">
        <v>0</v>
      </c>
      <c r="H488" s="230">
        <v>0</v>
      </c>
      <c r="I488" s="230">
        <v>0</v>
      </c>
      <c r="J488" s="230">
        <v>0</v>
      </c>
      <c r="K488" s="230">
        <v>0</v>
      </c>
      <c r="L488" s="230">
        <v>0</v>
      </c>
      <c r="M488" s="251">
        <f t="shared" si="46"/>
        <v>1</v>
      </c>
      <c r="N488" s="251">
        <f t="shared" si="47"/>
        <v>0</v>
      </c>
      <c r="O488" s="251">
        <f t="shared" si="47"/>
        <v>0</v>
      </c>
      <c r="P488" s="231">
        <f t="shared" si="48"/>
        <v>1</v>
      </c>
    </row>
    <row r="489" spans="2:16" hidden="1" outlineLevel="1" x14ac:dyDescent="0.25">
      <c r="B489" s="232" t="s">
        <v>790</v>
      </c>
      <c r="C489" s="251">
        <v>1</v>
      </c>
      <c r="D489" s="251">
        <v>0</v>
      </c>
      <c r="E489" s="251">
        <v>0</v>
      </c>
      <c r="F489" s="231">
        <f t="shared" si="45"/>
        <v>1</v>
      </c>
      <c r="G489" s="250">
        <v>0</v>
      </c>
      <c r="H489" s="230">
        <v>0</v>
      </c>
      <c r="I489" s="230">
        <v>0</v>
      </c>
      <c r="J489" s="230">
        <v>0</v>
      </c>
      <c r="K489" s="230">
        <v>0</v>
      </c>
      <c r="L489" s="230">
        <v>0</v>
      </c>
      <c r="M489" s="251">
        <f t="shared" si="46"/>
        <v>1</v>
      </c>
      <c r="N489" s="251">
        <f t="shared" si="47"/>
        <v>0</v>
      </c>
      <c r="O489" s="251">
        <f t="shared" si="47"/>
        <v>0</v>
      </c>
      <c r="P489" s="231">
        <f t="shared" si="48"/>
        <v>1</v>
      </c>
    </row>
    <row r="490" spans="2:16" hidden="1" outlineLevel="1" x14ac:dyDescent="0.25">
      <c r="B490" s="232" t="s">
        <v>791</v>
      </c>
      <c r="C490" s="251">
        <v>1</v>
      </c>
      <c r="D490" s="251">
        <v>0</v>
      </c>
      <c r="E490" s="251">
        <v>0</v>
      </c>
      <c r="F490" s="231">
        <f t="shared" si="45"/>
        <v>1</v>
      </c>
      <c r="G490" s="250">
        <v>0</v>
      </c>
      <c r="H490" s="230">
        <v>0</v>
      </c>
      <c r="I490" s="230">
        <v>0</v>
      </c>
      <c r="J490" s="230">
        <v>0</v>
      </c>
      <c r="K490" s="230">
        <v>0</v>
      </c>
      <c r="L490" s="230">
        <v>0</v>
      </c>
      <c r="M490" s="251">
        <f t="shared" si="46"/>
        <v>1</v>
      </c>
      <c r="N490" s="251">
        <f t="shared" si="47"/>
        <v>0</v>
      </c>
      <c r="O490" s="251">
        <f t="shared" si="47"/>
        <v>0</v>
      </c>
      <c r="P490" s="231">
        <f t="shared" si="48"/>
        <v>1</v>
      </c>
    </row>
    <row r="491" spans="2:16" hidden="1" outlineLevel="1" x14ac:dyDescent="0.25">
      <c r="B491" s="232" t="s">
        <v>792</v>
      </c>
      <c r="C491" s="251">
        <v>1</v>
      </c>
      <c r="D491" s="251">
        <v>0</v>
      </c>
      <c r="E491" s="251">
        <v>0</v>
      </c>
      <c r="F491" s="231">
        <f t="shared" si="45"/>
        <v>1</v>
      </c>
      <c r="G491" s="250">
        <v>0</v>
      </c>
      <c r="H491" s="230">
        <v>0</v>
      </c>
      <c r="I491" s="230">
        <v>0</v>
      </c>
      <c r="J491" s="230">
        <v>0</v>
      </c>
      <c r="K491" s="230">
        <v>0</v>
      </c>
      <c r="L491" s="230">
        <v>0</v>
      </c>
      <c r="M491" s="251">
        <f t="shared" si="46"/>
        <v>1</v>
      </c>
      <c r="N491" s="251">
        <f t="shared" si="47"/>
        <v>0</v>
      </c>
      <c r="O491" s="251">
        <f t="shared" si="47"/>
        <v>0</v>
      </c>
      <c r="P491" s="231">
        <f t="shared" si="48"/>
        <v>1</v>
      </c>
    </row>
    <row r="492" spans="2:16" hidden="1" outlineLevel="1" x14ac:dyDescent="0.25">
      <c r="B492" s="232" t="s">
        <v>793</v>
      </c>
      <c r="C492" s="251">
        <v>1</v>
      </c>
      <c r="D492" s="251">
        <v>0</v>
      </c>
      <c r="E492" s="251">
        <v>0</v>
      </c>
      <c r="F492" s="231">
        <f t="shared" si="45"/>
        <v>1</v>
      </c>
      <c r="G492" s="250">
        <v>0</v>
      </c>
      <c r="H492" s="230">
        <v>0</v>
      </c>
      <c r="I492" s="230">
        <v>0</v>
      </c>
      <c r="J492" s="230">
        <v>0</v>
      </c>
      <c r="K492" s="230">
        <v>0</v>
      </c>
      <c r="L492" s="230">
        <v>0</v>
      </c>
      <c r="M492" s="251">
        <f t="shared" si="46"/>
        <v>1</v>
      </c>
      <c r="N492" s="251">
        <f t="shared" si="47"/>
        <v>0</v>
      </c>
      <c r="O492" s="251">
        <f t="shared" si="47"/>
        <v>0</v>
      </c>
      <c r="P492" s="231">
        <f t="shared" si="48"/>
        <v>1</v>
      </c>
    </row>
    <row r="493" spans="2:16" hidden="1" outlineLevel="1" x14ac:dyDescent="0.25">
      <c r="B493" s="232" t="s">
        <v>794</v>
      </c>
      <c r="C493" s="251">
        <v>1</v>
      </c>
      <c r="D493" s="251">
        <v>0</v>
      </c>
      <c r="E493" s="251">
        <v>0</v>
      </c>
      <c r="F493" s="231">
        <f t="shared" si="45"/>
        <v>1</v>
      </c>
      <c r="G493" s="250">
        <v>0</v>
      </c>
      <c r="H493" s="230">
        <v>0</v>
      </c>
      <c r="I493" s="230">
        <v>0</v>
      </c>
      <c r="J493" s="230">
        <v>0</v>
      </c>
      <c r="K493" s="230">
        <v>0</v>
      </c>
      <c r="L493" s="230">
        <v>0</v>
      </c>
      <c r="M493" s="251">
        <f t="shared" si="46"/>
        <v>1</v>
      </c>
      <c r="N493" s="251">
        <f t="shared" si="47"/>
        <v>0</v>
      </c>
      <c r="O493" s="251">
        <f t="shared" si="47"/>
        <v>0</v>
      </c>
      <c r="P493" s="231">
        <f t="shared" si="48"/>
        <v>1</v>
      </c>
    </row>
    <row r="494" spans="2:16" hidden="1" outlineLevel="1" x14ac:dyDescent="0.25">
      <c r="B494" s="232" t="s">
        <v>795</v>
      </c>
      <c r="C494" s="251">
        <v>1</v>
      </c>
      <c r="D494" s="251">
        <v>0</v>
      </c>
      <c r="E494" s="251">
        <v>0</v>
      </c>
      <c r="F494" s="231">
        <f t="shared" si="45"/>
        <v>1</v>
      </c>
      <c r="G494" s="250">
        <v>0</v>
      </c>
      <c r="H494" s="230">
        <v>0</v>
      </c>
      <c r="I494" s="230">
        <v>0</v>
      </c>
      <c r="J494" s="230">
        <v>0</v>
      </c>
      <c r="K494" s="230">
        <v>0</v>
      </c>
      <c r="L494" s="230">
        <v>0</v>
      </c>
      <c r="M494" s="251">
        <f t="shared" si="46"/>
        <v>1</v>
      </c>
      <c r="N494" s="251">
        <f t="shared" si="47"/>
        <v>0</v>
      </c>
      <c r="O494" s="251">
        <f t="shared" si="47"/>
        <v>0</v>
      </c>
      <c r="P494" s="231">
        <f t="shared" si="48"/>
        <v>1</v>
      </c>
    </row>
    <row r="495" spans="2:16" hidden="1" outlineLevel="1" x14ac:dyDescent="0.25">
      <c r="B495" s="232" t="s">
        <v>796</v>
      </c>
      <c r="C495" s="251">
        <v>1</v>
      </c>
      <c r="D495" s="251">
        <v>0</v>
      </c>
      <c r="E495" s="251">
        <v>0</v>
      </c>
      <c r="F495" s="231">
        <f t="shared" si="45"/>
        <v>1</v>
      </c>
      <c r="G495" s="250">
        <v>0</v>
      </c>
      <c r="H495" s="230">
        <v>0</v>
      </c>
      <c r="I495" s="230">
        <v>0</v>
      </c>
      <c r="J495" s="230">
        <v>0</v>
      </c>
      <c r="K495" s="230">
        <v>0</v>
      </c>
      <c r="L495" s="230">
        <v>0</v>
      </c>
      <c r="M495" s="251">
        <f t="shared" si="46"/>
        <v>1</v>
      </c>
      <c r="N495" s="251">
        <f t="shared" si="47"/>
        <v>0</v>
      </c>
      <c r="O495" s="251">
        <f t="shared" si="47"/>
        <v>0</v>
      </c>
      <c r="P495" s="231">
        <f t="shared" si="48"/>
        <v>1</v>
      </c>
    </row>
    <row r="496" spans="2:16" hidden="1" outlineLevel="1" x14ac:dyDescent="0.25">
      <c r="B496" s="232" t="s">
        <v>797</v>
      </c>
      <c r="C496" s="251">
        <v>1</v>
      </c>
      <c r="D496" s="251">
        <v>0</v>
      </c>
      <c r="E496" s="251">
        <v>0</v>
      </c>
      <c r="F496" s="231">
        <f t="shared" si="45"/>
        <v>1</v>
      </c>
      <c r="G496" s="250">
        <v>0</v>
      </c>
      <c r="H496" s="230">
        <v>0</v>
      </c>
      <c r="I496" s="230">
        <v>0</v>
      </c>
      <c r="J496" s="230">
        <v>0</v>
      </c>
      <c r="K496" s="230">
        <v>0</v>
      </c>
      <c r="L496" s="230">
        <v>0</v>
      </c>
      <c r="M496" s="251">
        <f t="shared" si="46"/>
        <v>1</v>
      </c>
      <c r="N496" s="251">
        <f t="shared" si="47"/>
        <v>0</v>
      </c>
      <c r="O496" s="251">
        <f t="shared" si="47"/>
        <v>0</v>
      </c>
      <c r="P496" s="231">
        <f t="shared" si="48"/>
        <v>1</v>
      </c>
    </row>
    <row r="497" spans="2:16" hidden="1" outlineLevel="1" x14ac:dyDescent="0.25">
      <c r="B497" s="232" t="s">
        <v>798</v>
      </c>
      <c r="C497" s="251">
        <v>1</v>
      </c>
      <c r="D497" s="251">
        <v>0</v>
      </c>
      <c r="E497" s="251">
        <v>0</v>
      </c>
      <c r="F497" s="231">
        <f t="shared" si="45"/>
        <v>1</v>
      </c>
      <c r="G497" s="250">
        <v>0</v>
      </c>
      <c r="H497" s="230">
        <v>0</v>
      </c>
      <c r="I497" s="230">
        <v>0</v>
      </c>
      <c r="J497" s="230">
        <v>0</v>
      </c>
      <c r="K497" s="230">
        <v>0</v>
      </c>
      <c r="L497" s="230">
        <v>0</v>
      </c>
      <c r="M497" s="251">
        <f t="shared" si="46"/>
        <v>1</v>
      </c>
      <c r="N497" s="251">
        <f t="shared" si="47"/>
        <v>0</v>
      </c>
      <c r="O497" s="251">
        <f t="shared" si="47"/>
        <v>0</v>
      </c>
      <c r="P497" s="231">
        <f t="shared" si="48"/>
        <v>1</v>
      </c>
    </row>
    <row r="498" spans="2:16" hidden="1" outlineLevel="1" x14ac:dyDescent="0.25">
      <c r="B498" s="232" t="s">
        <v>799</v>
      </c>
      <c r="C498" s="251">
        <v>1</v>
      </c>
      <c r="D498" s="251">
        <v>0</v>
      </c>
      <c r="E498" s="251">
        <v>0</v>
      </c>
      <c r="F498" s="231">
        <f t="shared" si="45"/>
        <v>1</v>
      </c>
      <c r="G498" s="250">
        <v>0</v>
      </c>
      <c r="H498" s="230">
        <v>0</v>
      </c>
      <c r="I498" s="230">
        <v>0</v>
      </c>
      <c r="J498" s="230">
        <v>0</v>
      </c>
      <c r="K498" s="230">
        <v>0</v>
      </c>
      <c r="L498" s="230">
        <v>0</v>
      </c>
      <c r="M498" s="251">
        <f t="shared" si="46"/>
        <v>1</v>
      </c>
      <c r="N498" s="251">
        <f t="shared" si="47"/>
        <v>0</v>
      </c>
      <c r="O498" s="251">
        <f t="shared" si="47"/>
        <v>0</v>
      </c>
      <c r="P498" s="231">
        <f t="shared" si="48"/>
        <v>1</v>
      </c>
    </row>
    <row r="499" spans="2:16" hidden="1" outlineLevel="1" x14ac:dyDescent="0.25">
      <c r="B499" s="232" t="s">
        <v>800</v>
      </c>
      <c r="C499" s="251">
        <v>1</v>
      </c>
      <c r="D499" s="251">
        <v>0</v>
      </c>
      <c r="E499" s="251">
        <v>0</v>
      </c>
      <c r="F499" s="231">
        <f t="shared" si="45"/>
        <v>1</v>
      </c>
      <c r="G499" s="250">
        <v>0</v>
      </c>
      <c r="H499" s="230">
        <v>0</v>
      </c>
      <c r="I499" s="230">
        <v>0</v>
      </c>
      <c r="J499" s="230">
        <v>0</v>
      </c>
      <c r="K499" s="230">
        <v>0</v>
      </c>
      <c r="L499" s="230">
        <v>0</v>
      </c>
      <c r="M499" s="251">
        <f t="shared" si="46"/>
        <v>1</v>
      </c>
      <c r="N499" s="251">
        <f t="shared" si="47"/>
        <v>0</v>
      </c>
      <c r="O499" s="251">
        <f t="shared" si="47"/>
        <v>0</v>
      </c>
      <c r="P499" s="231">
        <f t="shared" si="48"/>
        <v>1</v>
      </c>
    </row>
    <row r="500" spans="2:16" hidden="1" outlineLevel="1" x14ac:dyDescent="0.25">
      <c r="B500" s="232" t="s">
        <v>801</v>
      </c>
      <c r="C500" s="251">
        <v>1</v>
      </c>
      <c r="D500" s="251">
        <v>0</v>
      </c>
      <c r="E500" s="251">
        <v>0</v>
      </c>
      <c r="F500" s="231">
        <f t="shared" si="45"/>
        <v>1</v>
      </c>
      <c r="G500" s="250">
        <v>0</v>
      </c>
      <c r="H500" s="230">
        <v>0</v>
      </c>
      <c r="I500" s="230">
        <v>0</v>
      </c>
      <c r="J500" s="230">
        <v>0</v>
      </c>
      <c r="K500" s="230">
        <v>0</v>
      </c>
      <c r="L500" s="230">
        <v>0</v>
      </c>
      <c r="M500" s="251">
        <f t="shared" si="46"/>
        <v>1</v>
      </c>
      <c r="N500" s="251">
        <f t="shared" si="47"/>
        <v>0</v>
      </c>
      <c r="O500" s="251">
        <f t="shared" si="47"/>
        <v>0</v>
      </c>
      <c r="P500" s="231">
        <f t="shared" si="48"/>
        <v>1</v>
      </c>
    </row>
    <row r="501" spans="2:16" hidden="1" outlineLevel="1" x14ac:dyDescent="0.25">
      <c r="B501" s="232" t="s">
        <v>802</v>
      </c>
      <c r="C501" s="251">
        <v>1</v>
      </c>
      <c r="D501" s="251">
        <v>0</v>
      </c>
      <c r="E501" s="251">
        <v>0</v>
      </c>
      <c r="F501" s="231">
        <f t="shared" si="45"/>
        <v>1</v>
      </c>
      <c r="G501" s="250">
        <v>0</v>
      </c>
      <c r="H501" s="230">
        <v>0</v>
      </c>
      <c r="I501" s="230">
        <v>0</v>
      </c>
      <c r="J501" s="230">
        <v>0</v>
      </c>
      <c r="K501" s="230">
        <v>0</v>
      </c>
      <c r="L501" s="230">
        <v>0</v>
      </c>
      <c r="M501" s="251">
        <f t="shared" si="46"/>
        <v>1</v>
      </c>
      <c r="N501" s="251">
        <f t="shared" si="47"/>
        <v>0</v>
      </c>
      <c r="O501" s="251">
        <f t="shared" si="47"/>
        <v>0</v>
      </c>
      <c r="P501" s="231">
        <f t="shared" si="48"/>
        <v>1</v>
      </c>
    </row>
    <row r="502" spans="2:16" hidden="1" outlineLevel="1" x14ac:dyDescent="0.25">
      <c r="B502" s="232" t="s">
        <v>803</v>
      </c>
      <c r="C502" s="251">
        <v>1</v>
      </c>
      <c r="D502" s="251">
        <v>0</v>
      </c>
      <c r="E502" s="251">
        <v>0</v>
      </c>
      <c r="F502" s="231">
        <f t="shared" si="45"/>
        <v>1</v>
      </c>
      <c r="G502" s="250">
        <v>0</v>
      </c>
      <c r="H502" s="230">
        <v>0</v>
      </c>
      <c r="I502" s="230">
        <v>0</v>
      </c>
      <c r="J502" s="230">
        <v>0</v>
      </c>
      <c r="K502" s="230">
        <v>0</v>
      </c>
      <c r="L502" s="230">
        <v>0</v>
      </c>
      <c r="M502" s="251">
        <f t="shared" si="46"/>
        <v>1</v>
      </c>
      <c r="N502" s="251">
        <f t="shared" si="47"/>
        <v>0</v>
      </c>
      <c r="O502" s="251">
        <f t="shared" si="47"/>
        <v>0</v>
      </c>
      <c r="P502" s="231">
        <f t="shared" si="48"/>
        <v>1</v>
      </c>
    </row>
    <row r="503" spans="2:16" hidden="1" outlineLevel="1" x14ac:dyDescent="0.25">
      <c r="B503" s="232" t="s">
        <v>804</v>
      </c>
      <c r="C503" s="251">
        <v>1</v>
      </c>
      <c r="D503" s="251">
        <v>0</v>
      </c>
      <c r="E503" s="251">
        <v>0</v>
      </c>
      <c r="F503" s="231">
        <f t="shared" si="45"/>
        <v>1</v>
      </c>
      <c r="G503" s="250">
        <v>0</v>
      </c>
      <c r="H503" s="230">
        <v>0</v>
      </c>
      <c r="I503" s="230">
        <v>0</v>
      </c>
      <c r="J503" s="230">
        <v>0</v>
      </c>
      <c r="K503" s="230">
        <v>0</v>
      </c>
      <c r="L503" s="230">
        <v>0</v>
      </c>
      <c r="M503" s="251">
        <f t="shared" si="46"/>
        <v>1</v>
      </c>
      <c r="N503" s="251">
        <f t="shared" si="47"/>
        <v>0</v>
      </c>
      <c r="O503" s="251">
        <f t="shared" si="47"/>
        <v>0</v>
      </c>
      <c r="P503" s="231">
        <f t="shared" si="48"/>
        <v>1</v>
      </c>
    </row>
    <row r="504" spans="2:16" hidden="1" outlineLevel="1" x14ac:dyDescent="0.25">
      <c r="B504" s="232" t="s">
        <v>805</v>
      </c>
      <c r="C504" s="251">
        <v>1</v>
      </c>
      <c r="D504" s="251">
        <v>0</v>
      </c>
      <c r="E504" s="251">
        <v>0</v>
      </c>
      <c r="F504" s="231">
        <f t="shared" si="45"/>
        <v>1</v>
      </c>
      <c r="G504" s="250">
        <v>0</v>
      </c>
      <c r="H504" s="230">
        <v>0</v>
      </c>
      <c r="I504" s="230">
        <v>0</v>
      </c>
      <c r="J504" s="230">
        <v>0</v>
      </c>
      <c r="K504" s="230">
        <v>0</v>
      </c>
      <c r="L504" s="230">
        <v>0</v>
      </c>
      <c r="M504" s="251">
        <f t="shared" si="46"/>
        <v>1</v>
      </c>
      <c r="N504" s="251">
        <f t="shared" si="47"/>
        <v>0</v>
      </c>
      <c r="O504" s="251">
        <f t="shared" si="47"/>
        <v>0</v>
      </c>
      <c r="P504" s="231">
        <f t="shared" si="48"/>
        <v>1</v>
      </c>
    </row>
    <row r="505" spans="2:16" hidden="1" outlineLevel="1" x14ac:dyDescent="0.25">
      <c r="B505" s="232" t="s">
        <v>806</v>
      </c>
      <c r="C505" s="251">
        <v>1</v>
      </c>
      <c r="D505" s="251">
        <v>0</v>
      </c>
      <c r="E505" s="251">
        <v>0</v>
      </c>
      <c r="F505" s="231">
        <f t="shared" si="45"/>
        <v>1</v>
      </c>
      <c r="G505" s="250">
        <v>0</v>
      </c>
      <c r="H505" s="230">
        <v>0</v>
      </c>
      <c r="I505" s="230">
        <v>0</v>
      </c>
      <c r="J505" s="230">
        <v>0</v>
      </c>
      <c r="K505" s="230">
        <v>0</v>
      </c>
      <c r="L505" s="230">
        <v>0</v>
      </c>
      <c r="M505" s="251">
        <f t="shared" si="46"/>
        <v>1</v>
      </c>
      <c r="N505" s="251">
        <f t="shared" si="47"/>
        <v>0</v>
      </c>
      <c r="O505" s="251">
        <f t="shared" si="47"/>
        <v>0</v>
      </c>
      <c r="P505" s="231">
        <f t="shared" si="48"/>
        <v>1</v>
      </c>
    </row>
    <row r="506" spans="2:16" hidden="1" outlineLevel="1" x14ac:dyDescent="0.25">
      <c r="B506" s="232" t="s">
        <v>807</v>
      </c>
      <c r="C506" s="251">
        <v>1</v>
      </c>
      <c r="D506" s="251">
        <v>0</v>
      </c>
      <c r="E506" s="251">
        <v>0</v>
      </c>
      <c r="F506" s="231">
        <f t="shared" si="45"/>
        <v>1</v>
      </c>
      <c r="G506" s="250">
        <v>0</v>
      </c>
      <c r="H506" s="230">
        <v>0</v>
      </c>
      <c r="I506" s="230">
        <v>0</v>
      </c>
      <c r="J506" s="230">
        <v>0</v>
      </c>
      <c r="K506" s="230">
        <v>0</v>
      </c>
      <c r="L506" s="230">
        <v>0</v>
      </c>
      <c r="M506" s="251">
        <f t="shared" si="46"/>
        <v>1</v>
      </c>
      <c r="N506" s="251">
        <f t="shared" si="47"/>
        <v>0</v>
      </c>
      <c r="O506" s="251">
        <f t="shared" si="47"/>
        <v>0</v>
      </c>
      <c r="P506" s="231">
        <f t="shared" si="48"/>
        <v>1</v>
      </c>
    </row>
    <row r="507" spans="2:16" hidden="1" outlineLevel="1" x14ac:dyDescent="0.25">
      <c r="B507" s="232" t="s">
        <v>808</v>
      </c>
      <c r="C507" s="251">
        <v>1</v>
      </c>
      <c r="D507" s="251">
        <v>0</v>
      </c>
      <c r="E507" s="251">
        <v>0</v>
      </c>
      <c r="F507" s="231">
        <f t="shared" si="45"/>
        <v>1</v>
      </c>
      <c r="G507" s="250">
        <v>0</v>
      </c>
      <c r="H507" s="230">
        <v>0</v>
      </c>
      <c r="I507" s="230">
        <v>0</v>
      </c>
      <c r="J507" s="230">
        <v>0</v>
      </c>
      <c r="K507" s="230">
        <v>0</v>
      </c>
      <c r="L507" s="230">
        <v>0</v>
      </c>
      <c r="M507" s="251">
        <f t="shared" si="46"/>
        <v>1</v>
      </c>
      <c r="N507" s="251">
        <f t="shared" si="47"/>
        <v>0</v>
      </c>
      <c r="O507" s="251">
        <f t="shared" si="47"/>
        <v>0</v>
      </c>
      <c r="P507" s="231">
        <f t="shared" si="48"/>
        <v>1</v>
      </c>
    </row>
    <row r="508" spans="2:16" hidden="1" outlineLevel="1" x14ac:dyDescent="0.25">
      <c r="B508" s="232" t="s">
        <v>809</v>
      </c>
      <c r="C508" s="251">
        <v>1</v>
      </c>
      <c r="D508" s="251">
        <v>0</v>
      </c>
      <c r="E508" s="251">
        <v>0</v>
      </c>
      <c r="F508" s="231">
        <f t="shared" si="45"/>
        <v>1</v>
      </c>
      <c r="G508" s="250">
        <v>0</v>
      </c>
      <c r="H508" s="230">
        <v>0</v>
      </c>
      <c r="I508" s="230">
        <v>0</v>
      </c>
      <c r="J508" s="230">
        <v>0</v>
      </c>
      <c r="K508" s="230">
        <v>0</v>
      </c>
      <c r="L508" s="230">
        <v>0</v>
      </c>
      <c r="M508" s="251">
        <f t="shared" si="46"/>
        <v>1</v>
      </c>
      <c r="N508" s="251">
        <f t="shared" si="47"/>
        <v>0</v>
      </c>
      <c r="O508" s="251">
        <f t="shared" si="47"/>
        <v>0</v>
      </c>
      <c r="P508" s="231">
        <f t="shared" si="48"/>
        <v>1</v>
      </c>
    </row>
    <row r="509" spans="2:16" hidden="1" outlineLevel="1" x14ac:dyDescent="0.25">
      <c r="B509" s="232" t="s">
        <v>810</v>
      </c>
      <c r="C509" s="251">
        <v>1</v>
      </c>
      <c r="D509" s="251">
        <v>0</v>
      </c>
      <c r="E509" s="251">
        <v>0</v>
      </c>
      <c r="F509" s="231">
        <f t="shared" si="45"/>
        <v>1</v>
      </c>
      <c r="G509" s="250">
        <v>0</v>
      </c>
      <c r="H509" s="230">
        <v>0</v>
      </c>
      <c r="I509" s="230">
        <v>0</v>
      </c>
      <c r="J509" s="230">
        <v>0</v>
      </c>
      <c r="K509" s="230">
        <v>0</v>
      </c>
      <c r="L509" s="230">
        <v>0</v>
      </c>
      <c r="M509" s="251">
        <f t="shared" si="46"/>
        <v>1</v>
      </c>
      <c r="N509" s="251">
        <f t="shared" si="47"/>
        <v>0</v>
      </c>
      <c r="O509" s="251">
        <f t="shared" si="47"/>
        <v>0</v>
      </c>
      <c r="P509" s="231">
        <f t="shared" si="48"/>
        <v>1</v>
      </c>
    </row>
    <row r="510" spans="2:16" hidden="1" outlineLevel="1" x14ac:dyDescent="0.25">
      <c r="B510" s="232" t="s">
        <v>811</v>
      </c>
      <c r="C510" s="251">
        <v>1</v>
      </c>
      <c r="D510" s="251">
        <v>0</v>
      </c>
      <c r="E510" s="251">
        <v>0</v>
      </c>
      <c r="F510" s="231">
        <f t="shared" si="45"/>
        <v>1</v>
      </c>
      <c r="G510" s="250">
        <v>0</v>
      </c>
      <c r="H510" s="230">
        <v>0</v>
      </c>
      <c r="I510" s="230">
        <v>0</v>
      </c>
      <c r="J510" s="230">
        <v>0</v>
      </c>
      <c r="K510" s="230">
        <v>0</v>
      </c>
      <c r="L510" s="230">
        <v>0</v>
      </c>
      <c r="M510" s="251">
        <f t="shared" si="46"/>
        <v>1</v>
      </c>
      <c r="N510" s="251">
        <f t="shared" si="47"/>
        <v>0</v>
      </c>
      <c r="O510" s="251">
        <f t="shared" si="47"/>
        <v>0</v>
      </c>
      <c r="P510" s="231">
        <f t="shared" si="48"/>
        <v>1</v>
      </c>
    </row>
    <row r="511" spans="2:16" hidden="1" outlineLevel="1" x14ac:dyDescent="0.25">
      <c r="B511" s="232" t="s">
        <v>812</v>
      </c>
      <c r="C511" s="251">
        <v>1</v>
      </c>
      <c r="D511" s="251">
        <v>0</v>
      </c>
      <c r="E511" s="251">
        <v>0</v>
      </c>
      <c r="F511" s="231">
        <f t="shared" si="45"/>
        <v>1</v>
      </c>
      <c r="G511" s="250">
        <v>0</v>
      </c>
      <c r="H511" s="230">
        <v>0</v>
      </c>
      <c r="I511" s="230">
        <v>0</v>
      </c>
      <c r="J511" s="230">
        <v>0</v>
      </c>
      <c r="K511" s="230">
        <v>0</v>
      </c>
      <c r="L511" s="230">
        <v>0</v>
      </c>
      <c r="M511" s="251">
        <f t="shared" si="46"/>
        <v>1</v>
      </c>
      <c r="N511" s="251">
        <f t="shared" si="47"/>
        <v>0</v>
      </c>
      <c r="O511" s="251">
        <f t="shared" si="47"/>
        <v>0</v>
      </c>
      <c r="P511" s="231">
        <f t="shared" si="48"/>
        <v>1</v>
      </c>
    </row>
    <row r="512" spans="2:16" hidden="1" outlineLevel="1" x14ac:dyDescent="0.25">
      <c r="B512" s="232" t="s">
        <v>813</v>
      </c>
      <c r="C512" s="251">
        <v>1</v>
      </c>
      <c r="D512" s="251">
        <v>0</v>
      </c>
      <c r="E512" s="251">
        <v>0</v>
      </c>
      <c r="F512" s="231">
        <f t="shared" si="45"/>
        <v>1</v>
      </c>
      <c r="G512" s="250">
        <v>0</v>
      </c>
      <c r="H512" s="230">
        <v>0</v>
      </c>
      <c r="I512" s="230">
        <v>0</v>
      </c>
      <c r="J512" s="230">
        <v>0</v>
      </c>
      <c r="K512" s="230">
        <v>0</v>
      </c>
      <c r="L512" s="230">
        <v>0</v>
      </c>
      <c r="M512" s="251">
        <f t="shared" si="46"/>
        <v>1</v>
      </c>
      <c r="N512" s="251">
        <f t="shared" si="47"/>
        <v>0</v>
      </c>
      <c r="O512" s="251">
        <f t="shared" si="47"/>
        <v>0</v>
      </c>
      <c r="P512" s="231">
        <f t="shared" si="48"/>
        <v>1</v>
      </c>
    </row>
    <row r="513" spans="2:16" hidden="1" outlineLevel="1" x14ac:dyDescent="0.25">
      <c r="B513" s="232" t="s">
        <v>814</v>
      </c>
      <c r="C513" s="251">
        <v>1</v>
      </c>
      <c r="D513" s="251">
        <v>0</v>
      </c>
      <c r="E513" s="251">
        <v>0</v>
      </c>
      <c r="F513" s="231">
        <f t="shared" si="45"/>
        <v>1</v>
      </c>
      <c r="G513" s="250">
        <v>0</v>
      </c>
      <c r="H513" s="230">
        <v>0</v>
      </c>
      <c r="I513" s="230">
        <v>0</v>
      </c>
      <c r="J513" s="230">
        <v>0</v>
      </c>
      <c r="K513" s="230">
        <v>0</v>
      </c>
      <c r="L513" s="230">
        <v>0</v>
      </c>
      <c r="M513" s="251">
        <f t="shared" si="46"/>
        <v>1</v>
      </c>
      <c r="N513" s="251">
        <f t="shared" si="47"/>
        <v>0</v>
      </c>
      <c r="O513" s="251">
        <f t="shared" si="47"/>
        <v>0</v>
      </c>
      <c r="P513" s="231">
        <f t="shared" si="48"/>
        <v>1</v>
      </c>
    </row>
    <row r="514" spans="2:16" hidden="1" outlineLevel="1" x14ac:dyDescent="0.25">
      <c r="B514" s="232" t="s">
        <v>815</v>
      </c>
      <c r="C514" s="251">
        <v>1</v>
      </c>
      <c r="D514" s="251">
        <v>0</v>
      </c>
      <c r="E514" s="251">
        <v>0</v>
      </c>
      <c r="F514" s="231">
        <f t="shared" si="45"/>
        <v>1</v>
      </c>
      <c r="G514" s="250">
        <v>0</v>
      </c>
      <c r="H514" s="230">
        <v>0</v>
      </c>
      <c r="I514" s="230">
        <v>0</v>
      </c>
      <c r="J514" s="230">
        <v>0</v>
      </c>
      <c r="K514" s="230">
        <v>0</v>
      </c>
      <c r="L514" s="230">
        <v>0</v>
      </c>
      <c r="M514" s="251">
        <f t="shared" si="46"/>
        <v>1</v>
      </c>
      <c r="N514" s="251">
        <f t="shared" si="47"/>
        <v>0</v>
      </c>
      <c r="O514" s="251">
        <f t="shared" si="47"/>
        <v>0</v>
      </c>
      <c r="P514" s="231">
        <f t="shared" si="48"/>
        <v>1</v>
      </c>
    </row>
    <row r="515" spans="2:16" hidden="1" outlineLevel="1" x14ac:dyDescent="0.25">
      <c r="B515" s="232" t="s">
        <v>816</v>
      </c>
      <c r="C515" s="251">
        <v>1</v>
      </c>
      <c r="D515" s="251">
        <v>0</v>
      </c>
      <c r="E515" s="251">
        <v>0</v>
      </c>
      <c r="F515" s="231">
        <f t="shared" si="45"/>
        <v>1</v>
      </c>
      <c r="G515" s="250">
        <v>0</v>
      </c>
      <c r="H515" s="230">
        <v>0</v>
      </c>
      <c r="I515" s="230">
        <v>0</v>
      </c>
      <c r="J515" s="230">
        <v>0</v>
      </c>
      <c r="K515" s="230">
        <v>0</v>
      </c>
      <c r="L515" s="230">
        <v>0</v>
      </c>
      <c r="M515" s="251">
        <f t="shared" si="46"/>
        <v>1</v>
      </c>
      <c r="N515" s="251">
        <f t="shared" si="47"/>
        <v>0</v>
      </c>
      <c r="O515" s="251">
        <f t="shared" si="47"/>
        <v>0</v>
      </c>
      <c r="P515" s="231">
        <f t="shared" si="48"/>
        <v>1</v>
      </c>
    </row>
    <row r="516" spans="2:16" hidden="1" outlineLevel="1" x14ac:dyDescent="0.25">
      <c r="B516" s="232" t="s">
        <v>817</v>
      </c>
      <c r="C516" s="251">
        <v>1</v>
      </c>
      <c r="D516" s="251">
        <v>0</v>
      </c>
      <c r="E516" s="251">
        <v>0</v>
      </c>
      <c r="F516" s="231">
        <f t="shared" si="45"/>
        <v>1</v>
      </c>
      <c r="G516" s="250">
        <v>0</v>
      </c>
      <c r="H516" s="230">
        <v>0</v>
      </c>
      <c r="I516" s="230">
        <v>0</v>
      </c>
      <c r="J516" s="230">
        <v>0</v>
      </c>
      <c r="K516" s="230">
        <v>0</v>
      </c>
      <c r="L516" s="230">
        <v>0</v>
      </c>
      <c r="M516" s="251">
        <f t="shared" si="46"/>
        <v>1</v>
      </c>
      <c r="N516" s="251">
        <f t="shared" si="47"/>
        <v>0</v>
      </c>
      <c r="O516" s="251">
        <f t="shared" si="47"/>
        <v>0</v>
      </c>
      <c r="P516" s="231">
        <f t="shared" si="48"/>
        <v>1</v>
      </c>
    </row>
    <row r="517" spans="2:16" hidden="1" outlineLevel="1" x14ac:dyDescent="0.25">
      <c r="B517" s="232" t="s">
        <v>818</v>
      </c>
      <c r="C517" s="251">
        <v>1</v>
      </c>
      <c r="D517" s="251">
        <v>0</v>
      </c>
      <c r="E517" s="251">
        <v>0</v>
      </c>
      <c r="F517" s="231">
        <f t="shared" si="45"/>
        <v>1</v>
      </c>
      <c r="G517" s="250">
        <v>0</v>
      </c>
      <c r="H517" s="230">
        <v>0</v>
      </c>
      <c r="I517" s="230">
        <v>0</v>
      </c>
      <c r="J517" s="230">
        <v>0</v>
      </c>
      <c r="K517" s="230">
        <v>0</v>
      </c>
      <c r="L517" s="230">
        <v>0</v>
      </c>
      <c r="M517" s="251">
        <f t="shared" si="46"/>
        <v>1</v>
      </c>
      <c r="N517" s="251">
        <f t="shared" si="47"/>
        <v>0</v>
      </c>
      <c r="O517" s="251">
        <f t="shared" si="47"/>
        <v>0</v>
      </c>
      <c r="P517" s="231">
        <f t="shared" si="48"/>
        <v>1</v>
      </c>
    </row>
    <row r="518" spans="2:16" hidden="1" outlineLevel="1" x14ac:dyDescent="0.25">
      <c r="B518" s="232" t="s">
        <v>819</v>
      </c>
      <c r="C518" s="251">
        <v>1</v>
      </c>
      <c r="D518" s="251">
        <v>0</v>
      </c>
      <c r="E518" s="251">
        <v>0</v>
      </c>
      <c r="F518" s="231">
        <f t="shared" si="45"/>
        <v>1</v>
      </c>
      <c r="G518" s="250">
        <v>0</v>
      </c>
      <c r="H518" s="230">
        <v>0</v>
      </c>
      <c r="I518" s="230">
        <v>0</v>
      </c>
      <c r="J518" s="230">
        <v>0</v>
      </c>
      <c r="K518" s="230">
        <v>0</v>
      </c>
      <c r="L518" s="230">
        <v>0</v>
      </c>
      <c r="M518" s="251">
        <f t="shared" si="46"/>
        <v>1</v>
      </c>
      <c r="N518" s="251">
        <f t="shared" si="47"/>
        <v>0</v>
      </c>
      <c r="O518" s="251">
        <f t="shared" si="47"/>
        <v>0</v>
      </c>
      <c r="P518" s="231">
        <f t="shared" si="48"/>
        <v>1</v>
      </c>
    </row>
    <row r="519" spans="2:16" hidden="1" outlineLevel="1" x14ac:dyDescent="0.25">
      <c r="B519" s="232" t="s">
        <v>820</v>
      </c>
      <c r="C519" s="251">
        <v>1</v>
      </c>
      <c r="D519" s="251">
        <v>0</v>
      </c>
      <c r="E519" s="251">
        <v>0</v>
      </c>
      <c r="F519" s="231">
        <f t="shared" ref="F519:F582" si="50">SUM(C519:E519)</f>
        <v>1</v>
      </c>
      <c r="G519" s="250">
        <v>0</v>
      </c>
      <c r="H519" s="230">
        <v>0</v>
      </c>
      <c r="I519" s="230">
        <v>0</v>
      </c>
      <c r="J519" s="230">
        <v>0</v>
      </c>
      <c r="K519" s="230">
        <v>0</v>
      </c>
      <c r="L519" s="230">
        <v>0</v>
      </c>
      <c r="M519" s="251">
        <f t="shared" si="46"/>
        <v>1</v>
      </c>
      <c r="N519" s="251">
        <f t="shared" si="47"/>
        <v>0</v>
      </c>
      <c r="O519" s="251">
        <f t="shared" si="47"/>
        <v>0</v>
      </c>
      <c r="P519" s="231">
        <f t="shared" si="48"/>
        <v>1</v>
      </c>
    </row>
    <row r="520" spans="2:16" hidden="1" outlineLevel="1" x14ac:dyDescent="0.25">
      <c r="B520" s="232" t="s">
        <v>821</v>
      </c>
      <c r="C520" s="251">
        <v>1</v>
      </c>
      <c r="D520" s="251">
        <v>0</v>
      </c>
      <c r="E520" s="251">
        <v>0</v>
      </c>
      <c r="F520" s="231">
        <f t="shared" si="50"/>
        <v>1</v>
      </c>
      <c r="G520" s="250">
        <v>0</v>
      </c>
      <c r="H520" s="230">
        <v>0</v>
      </c>
      <c r="I520" s="230">
        <v>0</v>
      </c>
      <c r="J520" s="230">
        <v>0</v>
      </c>
      <c r="K520" s="230">
        <v>0</v>
      </c>
      <c r="L520" s="230">
        <v>0</v>
      </c>
      <c r="M520" s="251">
        <f t="shared" ref="M520:M583" si="51">C520+G520+H520+I520+J520</f>
        <v>1</v>
      </c>
      <c r="N520" s="251">
        <f t="shared" ref="N520:O583" si="52">D520+K520</f>
        <v>0</v>
      </c>
      <c r="O520" s="251">
        <f t="shared" si="52"/>
        <v>0</v>
      </c>
      <c r="P520" s="231">
        <f t="shared" ref="P520:P583" si="53">SUM(M520:O520)</f>
        <v>1</v>
      </c>
    </row>
    <row r="521" spans="2:16" hidden="1" outlineLevel="1" x14ac:dyDescent="0.25">
      <c r="B521" s="232" t="s">
        <v>822</v>
      </c>
      <c r="C521" s="251">
        <v>1</v>
      </c>
      <c r="D521" s="251">
        <v>0</v>
      </c>
      <c r="E521" s="251">
        <v>0</v>
      </c>
      <c r="F521" s="231">
        <f t="shared" si="50"/>
        <v>1</v>
      </c>
      <c r="G521" s="250">
        <v>0</v>
      </c>
      <c r="H521" s="230">
        <v>0</v>
      </c>
      <c r="I521" s="230">
        <v>0</v>
      </c>
      <c r="J521" s="230">
        <v>0</v>
      </c>
      <c r="K521" s="230">
        <v>0</v>
      </c>
      <c r="L521" s="230">
        <v>0</v>
      </c>
      <c r="M521" s="251">
        <f t="shared" si="51"/>
        <v>1</v>
      </c>
      <c r="N521" s="251">
        <f t="shared" si="52"/>
        <v>0</v>
      </c>
      <c r="O521" s="251">
        <f t="shared" si="52"/>
        <v>0</v>
      </c>
      <c r="P521" s="231">
        <f t="shared" si="53"/>
        <v>1</v>
      </c>
    </row>
    <row r="522" spans="2:16" hidden="1" outlineLevel="1" x14ac:dyDescent="0.25">
      <c r="B522" s="232" t="s">
        <v>823</v>
      </c>
      <c r="C522" s="251">
        <v>1</v>
      </c>
      <c r="D522" s="251">
        <v>0</v>
      </c>
      <c r="E522" s="251">
        <v>0</v>
      </c>
      <c r="F522" s="231">
        <f t="shared" si="50"/>
        <v>1</v>
      </c>
      <c r="G522" s="250">
        <v>0</v>
      </c>
      <c r="H522" s="230">
        <v>0</v>
      </c>
      <c r="I522" s="230">
        <v>0</v>
      </c>
      <c r="J522" s="230">
        <v>0</v>
      </c>
      <c r="K522" s="230">
        <v>0</v>
      </c>
      <c r="L522" s="230">
        <v>0</v>
      </c>
      <c r="M522" s="251">
        <f t="shared" si="51"/>
        <v>1</v>
      </c>
      <c r="N522" s="251">
        <f t="shared" si="52"/>
        <v>0</v>
      </c>
      <c r="O522" s="251">
        <f t="shared" si="52"/>
        <v>0</v>
      </c>
      <c r="P522" s="231">
        <f t="shared" si="53"/>
        <v>1</v>
      </c>
    </row>
    <row r="523" spans="2:16" hidden="1" outlineLevel="1" x14ac:dyDescent="0.25">
      <c r="B523" s="232" t="s">
        <v>824</v>
      </c>
      <c r="C523" s="251">
        <v>1</v>
      </c>
      <c r="D523" s="251">
        <v>0</v>
      </c>
      <c r="E523" s="251">
        <v>0</v>
      </c>
      <c r="F523" s="231">
        <f t="shared" si="50"/>
        <v>1</v>
      </c>
      <c r="G523" s="250">
        <v>0</v>
      </c>
      <c r="H523" s="230">
        <v>0</v>
      </c>
      <c r="I523" s="230">
        <v>0</v>
      </c>
      <c r="J523" s="230">
        <v>0</v>
      </c>
      <c r="K523" s="230">
        <v>0</v>
      </c>
      <c r="L523" s="230">
        <v>0</v>
      </c>
      <c r="M523" s="251">
        <f t="shared" si="51"/>
        <v>1</v>
      </c>
      <c r="N523" s="251">
        <f t="shared" si="52"/>
        <v>0</v>
      </c>
      <c r="O523" s="251">
        <f t="shared" si="52"/>
        <v>0</v>
      </c>
      <c r="P523" s="231">
        <f t="shared" si="53"/>
        <v>1</v>
      </c>
    </row>
    <row r="524" spans="2:16" hidden="1" outlineLevel="1" x14ac:dyDescent="0.25">
      <c r="B524" s="232" t="s">
        <v>825</v>
      </c>
      <c r="C524" s="251">
        <v>1</v>
      </c>
      <c r="D524" s="251">
        <v>0</v>
      </c>
      <c r="E524" s="251">
        <v>0</v>
      </c>
      <c r="F524" s="231">
        <f t="shared" si="50"/>
        <v>1</v>
      </c>
      <c r="G524" s="250">
        <v>0</v>
      </c>
      <c r="H524" s="230">
        <v>0</v>
      </c>
      <c r="I524" s="230">
        <v>0</v>
      </c>
      <c r="J524" s="230">
        <v>0</v>
      </c>
      <c r="K524" s="230">
        <v>0</v>
      </c>
      <c r="L524" s="230">
        <v>0</v>
      </c>
      <c r="M524" s="251">
        <f t="shared" si="51"/>
        <v>1</v>
      </c>
      <c r="N524" s="251">
        <f t="shared" si="52"/>
        <v>0</v>
      </c>
      <c r="O524" s="251">
        <f t="shared" si="52"/>
        <v>0</v>
      </c>
      <c r="P524" s="231">
        <f t="shared" si="53"/>
        <v>1</v>
      </c>
    </row>
    <row r="525" spans="2:16" hidden="1" outlineLevel="1" x14ac:dyDescent="0.25">
      <c r="B525" s="232" t="s">
        <v>826</v>
      </c>
      <c r="C525" s="251">
        <v>1</v>
      </c>
      <c r="D525" s="251">
        <v>0</v>
      </c>
      <c r="E525" s="251">
        <v>0</v>
      </c>
      <c r="F525" s="231">
        <f t="shared" si="50"/>
        <v>1</v>
      </c>
      <c r="G525" s="250">
        <v>0</v>
      </c>
      <c r="H525" s="230">
        <v>0</v>
      </c>
      <c r="I525" s="230">
        <v>0</v>
      </c>
      <c r="J525" s="230">
        <v>0</v>
      </c>
      <c r="K525" s="230">
        <v>0</v>
      </c>
      <c r="L525" s="230">
        <v>0</v>
      </c>
      <c r="M525" s="251">
        <f t="shared" si="51"/>
        <v>1</v>
      </c>
      <c r="N525" s="251">
        <f t="shared" si="52"/>
        <v>0</v>
      </c>
      <c r="O525" s="251">
        <f t="shared" si="52"/>
        <v>0</v>
      </c>
      <c r="P525" s="231">
        <f t="shared" si="53"/>
        <v>1</v>
      </c>
    </row>
    <row r="526" spans="2:16" hidden="1" outlineLevel="1" x14ac:dyDescent="0.25">
      <c r="B526" s="232" t="s">
        <v>827</v>
      </c>
      <c r="C526" s="251">
        <v>1</v>
      </c>
      <c r="D526" s="251">
        <v>0</v>
      </c>
      <c r="E526" s="251">
        <v>0</v>
      </c>
      <c r="F526" s="231">
        <f t="shared" si="50"/>
        <v>1</v>
      </c>
      <c r="G526" s="250">
        <v>0</v>
      </c>
      <c r="H526" s="230">
        <v>0</v>
      </c>
      <c r="I526" s="230">
        <v>0</v>
      </c>
      <c r="J526" s="230">
        <v>0</v>
      </c>
      <c r="K526" s="230">
        <v>0</v>
      </c>
      <c r="L526" s="230">
        <v>0</v>
      </c>
      <c r="M526" s="251">
        <f t="shared" si="51"/>
        <v>1</v>
      </c>
      <c r="N526" s="251">
        <f t="shared" si="52"/>
        <v>0</v>
      </c>
      <c r="O526" s="251">
        <f t="shared" si="52"/>
        <v>0</v>
      </c>
      <c r="P526" s="231">
        <f t="shared" si="53"/>
        <v>1</v>
      </c>
    </row>
    <row r="527" spans="2:16" hidden="1" outlineLevel="1" x14ac:dyDescent="0.25">
      <c r="B527" s="232" t="s">
        <v>828</v>
      </c>
      <c r="C527" s="251">
        <v>1</v>
      </c>
      <c r="D527" s="251">
        <v>0</v>
      </c>
      <c r="E527" s="251">
        <v>0</v>
      </c>
      <c r="F527" s="231">
        <f t="shared" si="50"/>
        <v>1</v>
      </c>
      <c r="G527" s="250">
        <v>0</v>
      </c>
      <c r="H527" s="230">
        <v>0</v>
      </c>
      <c r="I527" s="230">
        <v>0</v>
      </c>
      <c r="J527" s="230">
        <v>0</v>
      </c>
      <c r="K527" s="230">
        <v>0</v>
      </c>
      <c r="L527" s="230">
        <v>0</v>
      </c>
      <c r="M527" s="251">
        <f t="shared" si="51"/>
        <v>1</v>
      </c>
      <c r="N527" s="251">
        <f t="shared" si="52"/>
        <v>0</v>
      </c>
      <c r="O527" s="251">
        <f t="shared" si="52"/>
        <v>0</v>
      </c>
      <c r="P527" s="231">
        <f t="shared" si="53"/>
        <v>1</v>
      </c>
    </row>
    <row r="528" spans="2:16" hidden="1" outlineLevel="1" x14ac:dyDescent="0.25">
      <c r="B528" s="232" t="s">
        <v>1119</v>
      </c>
      <c r="C528" s="251">
        <v>0</v>
      </c>
      <c r="D528" s="251">
        <v>0</v>
      </c>
      <c r="E528" s="251">
        <v>0</v>
      </c>
      <c r="F528" s="231">
        <f>SUM(C528:E528)</f>
        <v>0</v>
      </c>
      <c r="G528" s="250">
        <v>1</v>
      </c>
      <c r="H528" s="230">
        <v>0</v>
      </c>
      <c r="I528" s="230">
        <v>0</v>
      </c>
      <c r="J528" s="230">
        <v>0</v>
      </c>
      <c r="K528" s="230">
        <v>0</v>
      </c>
      <c r="L528" s="230">
        <v>0</v>
      </c>
      <c r="M528" s="251">
        <f t="shared" si="51"/>
        <v>1</v>
      </c>
      <c r="N528" s="251">
        <f t="shared" si="52"/>
        <v>0</v>
      </c>
      <c r="O528" s="251">
        <f t="shared" si="52"/>
        <v>0</v>
      </c>
      <c r="P528" s="231">
        <f t="shared" si="53"/>
        <v>1</v>
      </c>
    </row>
    <row r="529" spans="2:16" hidden="1" outlineLevel="1" x14ac:dyDescent="0.25">
      <c r="B529" s="232" t="s">
        <v>829</v>
      </c>
      <c r="C529" s="251">
        <v>1</v>
      </c>
      <c r="D529" s="251">
        <v>0</v>
      </c>
      <c r="E529" s="251">
        <v>0</v>
      </c>
      <c r="F529" s="231">
        <f t="shared" si="50"/>
        <v>1</v>
      </c>
      <c r="G529" s="250">
        <v>0</v>
      </c>
      <c r="H529" s="230">
        <v>0</v>
      </c>
      <c r="I529" s="230">
        <v>0</v>
      </c>
      <c r="J529" s="230">
        <v>0</v>
      </c>
      <c r="K529" s="230">
        <v>0</v>
      </c>
      <c r="L529" s="230">
        <v>0</v>
      </c>
      <c r="M529" s="251">
        <f t="shared" si="51"/>
        <v>1</v>
      </c>
      <c r="N529" s="251">
        <f t="shared" si="52"/>
        <v>0</v>
      </c>
      <c r="O529" s="251">
        <f t="shared" si="52"/>
        <v>0</v>
      </c>
      <c r="P529" s="231">
        <f t="shared" si="53"/>
        <v>1</v>
      </c>
    </row>
    <row r="530" spans="2:16" collapsed="1" x14ac:dyDescent="0.25">
      <c r="B530" s="187" t="s">
        <v>352</v>
      </c>
      <c r="C530" s="249">
        <f>SUM(C531:C539)</f>
        <v>6</v>
      </c>
      <c r="D530" s="249">
        <f>SUM(D531:D539)</f>
        <v>1</v>
      </c>
      <c r="E530" s="249">
        <f>SUM(E531:E539)</f>
        <v>1</v>
      </c>
      <c r="F530" s="229">
        <f t="shared" si="50"/>
        <v>8</v>
      </c>
      <c r="G530" s="250">
        <f t="shared" ref="G530:L530" si="54">SUM(G531:G539)</f>
        <v>0</v>
      </c>
      <c r="H530" s="230">
        <f t="shared" si="54"/>
        <v>-1</v>
      </c>
      <c r="I530" s="230">
        <f t="shared" si="54"/>
        <v>0</v>
      </c>
      <c r="J530" s="230">
        <f t="shared" si="54"/>
        <v>0</v>
      </c>
      <c r="K530" s="230">
        <f t="shared" si="54"/>
        <v>0</v>
      </c>
      <c r="L530" s="230">
        <f t="shared" si="54"/>
        <v>1</v>
      </c>
      <c r="M530" s="249">
        <f t="shared" si="51"/>
        <v>5</v>
      </c>
      <c r="N530" s="249">
        <f t="shared" si="52"/>
        <v>1</v>
      </c>
      <c r="O530" s="249">
        <f t="shared" si="52"/>
        <v>2</v>
      </c>
      <c r="P530" s="229">
        <f t="shared" si="53"/>
        <v>8</v>
      </c>
    </row>
    <row r="531" spans="2:16" hidden="1" outlineLevel="1" x14ac:dyDescent="0.25">
      <c r="B531" s="232" t="s">
        <v>1451</v>
      </c>
      <c r="C531" s="251">
        <v>0</v>
      </c>
      <c r="D531" s="251">
        <v>1</v>
      </c>
      <c r="E531" s="251">
        <v>0</v>
      </c>
      <c r="F531" s="231">
        <f t="shared" si="50"/>
        <v>1</v>
      </c>
      <c r="G531" s="250">
        <v>0</v>
      </c>
      <c r="H531" s="230">
        <v>0</v>
      </c>
      <c r="I531" s="230">
        <v>0</v>
      </c>
      <c r="J531" s="230">
        <v>0</v>
      </c>
      <c r="K531" s="230">
        <v>0</v>
      </c>
      <c r="L531" s="230">
        <v>0</v>
      </c>
      <c r="M531" s="251">
        <f t="shared" si="51"/>
        <v>0</v>
      </c>
      <c r="N531" s="251">
        <f t="shared" si="52"/>
        <v>1</v>
      </c>
      <c r="O531" s="251">
        <f t="shared" si="52"/>
        <v>0</v>
      </c>
      <c r="P531" s="231">
        <f t="shared" si="53"/>
        <v>1</v>
      </c>
    </row>
    <row r="532" spans="2:16" hidden="1" outlineLevel="1" x14ac:dyDescent="0.25">
      <c r="B532" s="232" t="s">
        <v>1452</v>
      </c>
      <c r="C532" s="251">
        <v>0</v>
      </c>
      <c r="D532" s="251">
        <v>0</v>
      </c>
      <c r="E532" s="251">
        <v>1</v>
      </c>
      <c r="F532" s="231">
        <f t="shared" si="50"/>
        <v>1</v>
      </c>
      <c r="G532" s="250">
        <v>0</v>
      </c>
      <c r="H532" s="230">
        <v>0</v>
      </c>
      <c r="I532" s="230">
        <v>0</v>
      </c>
      <c r="J532" s="230">
        <v>0</v>
      </c>
      <c r="K532" s="230">
        <v>0</v>
      </c>
      <c r="L532" s="230">
        <v>0</v>
      </c>
      <c r="M532" s="251">
        <f t="shared" si="51"/>
        <v>0</v>
      </c>
      <c r="N532" s="251">
        <f t="shared" si="52"/>
        <v>0</v>
      </c>
      <c r="O532" s="251">
        <f t="shared" si="52"/>
        <v>1</v>
      </c>
      <c r="P532" s="231">
        <f t="shared" si="53"/>
        <v>1</v>
      </c>
    </row>
    <row r="533" spans="2:16" hidden="1" outlineLevel="1" x14ac:dyDescent="0.25">
      <c r="B533" s="232" t="s">
        <v>1453</v>
      </c>
      <c r="C533" s="251">
        <v>0</v>
      </c>
      <c r="D533" s="251">
        <v>0</v>
      </c>
      <c r="E533" s="251">
        <v>0</v>
      </c>
      <c r="F533" s="231">
        <f t="shared" si="50"/>
        <v>0</v>
      </c>
      <c r="G533" s="250">
        <v>0</v>
      </c>
      <c r="H533" s="230">
        <v>0</v>
      </c>
      <c r="I533" s="230">
        <v>0</v>
      </c>
      <c r="J533" s="230">
        <v>0</v>
      </c>
      <c r="K533" s="230">
        <v>0</v>
      </c>
      <c r="L533" s="230">
        <v>1</v>
      </c>
      <c r="M533" s="251">
        <f t="shared" si="51"/>
        <v>0</v>
      </c>
      <c r="N533" s="251">
        <f t="shared" si="52"/>
        <v>0</v>
      </c>
      <c r="O533" s="251">
        <f t="shared" si="52"/>
        <v>1</v>
      </c>
      <c r="P533" s="231">
        <f t="shared" si="53"/>
        <v>1</v>
      </c>
    </row>
    <row r="534" spans="2:16" hidden="1" outlineLevel="1" x14ac:dyDescent="0.25">
      <c r="B534" s="232" t="s">
        <v>830</v>
      </c>
      <c r="C534" s="251">
        <v>1</v>
      </c>
      <c r="D534" s="251">
        <v>0</v>
      </c>
      <c r="E534" s="251">
        <v>0</v>
      </c>
      <c r="F534" s="231">
        <f t="shared" si="50"/>
        <v>1</v>
      </c>
      <c r="G534" s="250">
        <v>0</v>
      </c>
      <c r="H534" s="230">
        <v>-1</v>
      </c>
      <c r="I534" s="230">
        <v>0</v>
      </c>
      <c r="J534" s="230">
        <v>0</v>
      </c>
      <c r="K534" s="230">
        <v>0</v>
      </c>
      <c r="L534" s="230">
        <v>0</v>
      </c>
      <c r="M534" s="251">
        <f t="shared" si="51"/>
        <v>0</v>
      </c>
      <c r="N534" s="251">
        <f t="shared" si="52"/>
        <v>0</v>
      </c>
      <c r="O534" s="251">
        <f t="shared" si="52"/>
        <v>0</v>
      </c>
      <c r="P534" s="231">
        <f t="shared" si="53"/>
        <v>0</v>
      </c>
    </row>
    <row r="535" spans="2:16" hidden="1" outlineLevel="1" x14ac:dyDescent="0.25">
      <c r="B535" s="232" t="s">
        <v>831</v>
      </c>
      <c r="C535" s="251">
        <v>1</v>
      </c>
      <c r="D535" s="251">
        <v>0</v>
      </c>
      <c r="E535" s="251">
        <v>0</v>
      </c>
      <c r="F535" s="231">
        <f t="shared" si="50"/>
        <v>1</v>
      </c>
      <c r="G535" s="250">
        <v>0</v>
      </c>
      <c r="H535" s="230">
        <v>0</v>
      </c>
      <c r="I535" s="230">
        <v>0</v>
      </c>
      <c r="J535" s="230">
        <v>0</v>
      </c>
      <c r="K535" s="230">
        <v>0</v>
      </c>
      <c r="L535" s="230">
        <v>0</v>
      </c>
      <c r="M535" s="251">
        <f t="shared" si="51"/>
        <v>1</v>
      </c>
      <c r="N535" s="251">
        <f t="shared" si="52"/>
        <v>0</v>
      </c>
      <c r="O535" s="251">
        <f t="shared" si="52"/>
        <v>0</v>
      </c>
      <c r="P535" s="231">
        <f t="shared" si="53"/>
        <v>1</v>
      </c>
    </row>
    <row r="536" spans="2:16" hidden="1" outlineLevel="1" x14ac:dyDescent="0.25">
      <c r="B536" s="232" t="s">
        <v>832</v>
      </c>
      <c r="C536" s="251">
        <v>1</v>
      </c>
      <c r="D536" s="251">
        <v>0</v>
      </c>
      <c r="E536" s="251">
        <v>0</v>
      </c>
      <c r="F536" s="231">
        <f t="shared" si="50"/>
        <v>1</v>
      </c>
      <c r="G536" s="250">
        <v>0</v>
      </c>
      <c r="H536" s="230">
        <v>0</v>
      </c>
      <c r="I536" s="230">
        <v>0</v>
      </c>
      <c r="J536" s="230">
        <v>0</v>
      </c>
      <c r="K536" s="230">
        <v>0</v>
      </c>
      <c r="L536" s="230">
        <v>0</v>
      </c>
      <c r="M536" s="251">
        <f t="shared" si="51"/>
        <v>1</v>
      </c>
      <c r="N536" s="251">
        <f t="shared" si="52"/>
        <v>0</v>
      </c>
      <c r="O536" s="251">
        <f t="shared" si="52"/>
        <v>0</v>
      </c>
      <c r="P536" s="231">
        <f t="shared" si="53"/>
        <v>1</v>
      </c>
    </row>
    <row r="537" spans="2:16" hidden="1" outlineLevel="1" x14ac:dyDescent="0.25">
      <c r="B537" s="232" t="s">
        <v>833</v>
      </c>
      <c r="C537" s="251">
        <v>1</v>
      </c>
      <c r="D537" s="251">
        <v>0</v>
      </c>
      <c r="E537" s="251">
        <v>0</v>
      </c>
      <c r="F537" s="231">
        <f t="shared" si="50"/>
        <v>1</v>
      </c>
      <c r="G537" s="250">
        <v>0</v>
      </c>
      <c r="H537" s="230">
        <v>0</v>
      </c>
      <c r="I537" s="230">
        <v>0</v>
      </c>
      <c r="J537" s="230">
        <v>0</v>
      </c>
      <c r="K537" s="230">
        <v>0</v>
      </c>
      <c r="L537" s="230">
        <v>0</v>
      </c>
      <c r="M537" s="251">
        <f t="shared" si="51"/>
        <v>1</v>
      </c>
      <c r="N537" s="251">
        <f t="shared" si="52"/>
        <v>0</v>
      </c>
      <c r="O537" s="251">
        <f t="shared" si="52"/>
        <v>0</v>
      </c>
      <c r="P537" s="231">
        <f t="shared" si="53"/>
        <v>1</v>
      </c>
    </row>
    <row r="538" spans="2:16" hidden="1" outlineLevel="1" x14ac:dyDescent="0.25">
      <c r="B538" s="232" t="s">
        <v>834</v>
      </c>
      <c r="C538" s="251">
        <v>1</v>
      </c>
      <c r="D538" s="251">
        <v>0</v>
      </c>
      <c r="E538" s="251">
        <v>0</v>
      </c>
      <c r="F538" s="231">
        <f t="shared" si="50"/>
        <v>1</v>
      </c>
      <c r="G538" s="250">
        <v>0</v>
      </c>
      <c r="H538" s="230">
        <v>0</v>
      </c>
      <c r="I538" s="230">
        <v>0</v>
      </c>
      <c r="J538" s="230">
        <v>0</v>
      </c>
      <c r="K538" s="230">
        <v>0</v>
      </c>
      <c r="L538" s="230">
        <v>0</v>
      </c>
      <c r="M538" s="251">
        <f t="shared" si="51"/>
        <v>1</v>
      </c>
      <c r="N538" s="251">
        <f t="shared" si="52"/>
        <v>0</v>
      </c>
      <c r="O538" s="251">
        <f t="shared" si="52"/>
        <v>0</v>
      </c>
      <c r="P538" s="231">
        <f t="shared" si="53"/>
        <v>1</v>
      </c>
    </row>
    <row r="539" spans="2:16" hidden="1" outlineLevel="1" x14ac:dyDescent="0.25">
      <c r="B539" s="232" t="s">
        <v>835</v>
      </c>
      <c r="C539" s="251">
        <v>1</v>
      </c>
      <c r="D539" s="251">
        <v>0</v>
      </c>
      <c r="E539" s="251">
        <v>0</v>
      </c>
      <c r="F539" s="231">
        <f t="shared" si="50"/>
        <v>1</v>
      </c>
      <c r="G539" s="250">
        <v>0</v>
      </c>
      <c r="H539" s="230">
        <v>0</v>
      </c>
      <c r="I539" s="230">
        <v>0</v>
      </c>
      <c r="J539" s="230">
        <v>0</v>
      </c>
      <c r="K539" s="230">
        <v>0</v>
      </c>
      <c r="L539" s="230">
        <v>0</v>
      </c>
      <c r="M539" s="251">
        <f t="shared" si="51"/>
        <v>1</v>
      </c>
      <c r="N539" s="251">
        <f t="shared" si="52"/>
        <v>0</v>
      </c>
      <c r="O539" s="251">
        <f t="shared" si="52"/>
        <v>0</v>
      </c>
      <c r="P539" s="231">
        <f t="shared" si="53"/>
        <v>1</v>
      </c>
    </row>
    <row r="540" spans="2:16" collapsed="1" x14ac:dyDescent="0.25">
      <c r="B540" s="187" t="s">
        <v>353</v>
      </c>
      <c r="C540" s="249">
        <f>C541+C566</f>
        <v>35</v>
      </c>
      <c r="D540" s="249">
        <f>D541+D566</f>
        <v>3</v>
      </c>
      <c r="E540" s="249">
        <f>E541+E566</f>
        <v>0</v>
      </c>
      <c r="F540" s="229">
        <f t="shared" si="50"/>
        <v>38</v>
      </c>
      <c r="G540" s="250">
        <f t="shared" ref="G540:L540" si="55">G541+G566</f>
        <v>0</v>
      </c>
      <c r="H540" s="230">
        <f t="shared" si="55"/>
        <v>0</v>
      </c>
      <c r="I540" s="230">
        <f t="shared" si="55"/>
        <v>0</v>
      </c>
      <c r="J540" s="230">
        <f t="shared" si="55"/>
        <v>0</v>
      </c>
      <c r="K540" s="230">
        <f t="shared" si="55"/>
        <v>0</v>
      </c>
      <c r="L540" s="230">
        <f t="shared" si="55"/>
        <v>0</v>
      </c>
      <c r="M540" s="249">
        <f t="shared" si="51"/>
        <v>35</v>
      </c>
      <c r="N540" s="249">
        <f t="shared" si="52"/>
        <v>3</v>
      </c>
      <c r="O540" s="249">
        <f t="shared" si="52"/>
        <v>0</v>
      </c>
      <c r="P540" s="229">
        <f t="shared" si="53"/>
        <v>38</v>
      </c>
    </row>
    <row r="541" spans="2:16" x14ac:dyDescent="0.25">
      <c r="B541" s="236" t="s">
        <v>353</v>
      </c>
      <c r="C541" s="255">
        <f>SUM(C542:C565)</f>
        <v>22</v>
      </c>
      <c r="D541" s="255">
        <f>SUM(D542:D565)</f>
        <v>1</v>
      </c>
      <c r="E541" s="255">
        <f>SUM(E542:E565)</f>
        <v>0</v>
      </c>
      <c r="F541" s="237">
        <f t="shared" si="50"/>
        <v>23</v>
      </c>
      <c r="G541" s="250">
        <f t="shared" ref="G541:L541" si="56">SUM(G542:G565)</f>
        <v>0</v>
      </c>
      <c r="H541" s="230">
        <f t="shared" si="56"/>
        <v>0</v>
      </c>
      <c r="I541" s="230">
        <f t="shared" si="56"/>
        <v>0</v>
      </c>
      <c r="J541" s="230">
        <f t="shared" si="56"/>
        <v>0</v>
      </c>
      <c r="K541" s="230">
        <f t="shared" si="56"/>
        <v>0</v>
      </c>
      <c r="L541" s="230">
        <f t="shared" si="56"/>
        <v>0</v>
      </c>
      <c r="M541" s="255">
        <f t="shared" si="51"/>
        <v>22</v>
      </c>
      <c r="N541" s="255">
        <f t="shared" si="52"/>
        <v>1</v>
      </c>
      <c r="O541" s="255">
        <f t="shared" si="52"/>
        <v>0</v>
      </c>
      <c r="P541" s="237">
        <f t="shared" si="53"/>
        <v>23</v>
      </c>
    </row>
    <row r="542" spans="2:16" hidden="1" outlineLevel="1" x14ac:dyDescent="0.25">
      <c r="B542" s="232" t="s">
        <v>1454</v>
      </c>
      <c r="C542" s="251">
        <v>0</v>
      </c>
      <c r="D542" s="251">
        <v>1</v>
      </c>
      <c r="E542" s="251">
        <v>0</v>
      </c>
      <c r="F542" s="231">
        <f t="shared" si="50"/>
        <v>1</v>
      </c>
      <c r="G542" s="250">
        <v>0</v>
      </c>
      <c r="H542" s="230">
        <v>0</v>
      </c>
      <c r="I542" s="230">
        <v>0</v>
      </c>
      <c r="J542" s="230">
        <v>0</v>
      </c>
      <c r="K542" s="230">
        <v>0</v>
      </c>
      <c r="L542" s="230">
        <v>0</v>
      </c>
      <c r="M542" s="251">
        <f t="shared" si="51"/>
        <v>0</v>
      </c>
      <c r="N542" s="251">
        <f t="shared" si="52"/>
        <v>1</v>
      </c>
      <c r="O542" s="251">
        <f t="shared" si="52"/>
        <v>0</v>
      </c>
      <c r="P542" s="231">
        <f t="shared" si="53"/>
        <v>1</v>
      </c>
    </row>
    <row r="543" spans="2:16" hidden="1" outlineLevel="1" x14ac:dyDescent="0.25">
      <c r="B543" s="232" t="s">
        <v>836</v>
      </c>
      <c r="C543" s="251">
        <v>0</v>
      </c>
      <c r="D543" s="251">
        <v>0</v>
      </c>
      <c r="E543" s="251">
        <v>0</v>
      </c>
      <c r="F543" s="231">
        <f t="shared" si="50"/>
        <v>0</v>
      </c>
      <c r="G543" s="250">
        <v>0</v>
      </c>
      <c r="H543" s="230">
        <v>0</v>
      </c>
      <c r="I543" s="230">
        <v>0</v>
      </c>
      <c r="J543" s="230">
        <v>0</v>
      </c>
      <c r="K543" s="230">
        <v>0</v>
      </c>
      <c r="L543" s="230">
        <v>0</v>
      </c>
      <c r="M543" s="251">
        <f t="shared" si="51"/>
        <v>0</v>
      </c>
      <c r="N543" s="251">
        <f t="shared" si="52"/>
        <v>0</v>
      </c>
      <c r="O543" s="251">
        <f t="shared" si="52"/>
        <v>0</v>
      </c>
      <c r="P543" s="231">
        <f t="shared" si="53"/>
        <v>0</v>
      </c>
    </row>
    <row r="544" spans="2:16" hidden="1" outlineLevel="1" x14ac:dyDescent="0.25">
      <c r="B544" s="232" t="s">
        <v>837</v>
      </c>
      <c r="C544" s="251">
        <v>1</v>
      </c>
      <c r="D544" s="251">
        <v>0</v>
      </c>
      <c r="E544" s="251">
        <v>0</v>
      </c>
      <c r="F544" s="231">
        <f t="shared" si="50"/>
        <v>1</v>
      </c>
      <c r="G544" s="250">
        <v>0</v>
      </c>
      <c r="H544" s="230">
        <v>0</v>
      </c>
      <c r="I544" s="230">
        <v>0</v>
      </c>
      <c r="J544" s="230">
        <v>0</v>
      </c>
      <c r="K544" s="230">
        <v>0</v>
      </c>
      <c r="L544" s="230">
        <v>0</v>
      </c>
      <c r="M544" s="251">
        <f t="shared" si="51"/>
        <v>1</v>
      </c>
      <c r="N544" s="251">
        <f t="shared" si="52"/>
        <v>0</v>
      </c>
      <c r="O544" s="251">
        <f t="shared" si="52"/>
        <v>0</v>
      </c>
      <c r="P544" s="231">
        <f t="shared" si="53"/>
        <v>1</v>
      </c>
    </row>
    <row r="545" spans="2:16" hidden="1" outlineLevel="1" x14ac:dyDescent="0.25">
      <c r="B545" s="232" t="s">
        <v>838</v>
      </c>
      <c r="C545" s="251">
        <v>1</v>
      </c>
      <c r="D545" s="251">
        <v>0</v>
      </c>
      <c r="E545" s="251">
        <v>0</v>
      </c>
      <c r="F545" s="231">
        <f t="shared" si="50"/>
        <v>1</v>
      </c>
      <c r="G545" s="250">
        <v>0</v>
      </c>
      <c r="H545" s="230">
        <v>0</v>
      </c>
      <c r="I545" s="230">
        <v>0</v>
      </c>
      <c r="J545" s="230">
        <v>0</v>
      </c>
      <c r="K545" s="230">
        <v>0</v>
      </c>
      <c r="L545" s="230">
        <v>0</v>
      </c>
      <c r="M545" s="251">
        <f t="shared" si="51"/>
        <v>1</v>
      </c>
      <c r="N545" s="251">
        <f t="shared" si="52"/>
        <v>0</v>
      </c>
      <c r="O545" s="251">
        <f t="shared" si="52"/>
        <v>0</v>
      </c>
      <c r="P545" s="231">
        <f t="shared" si="53"/>
        <v>1</v>
      </c>
    </row>
    <row r="546" spans="2:16" hidden="1" outlineLevel="1" x14ac:dyDescent="0.25">
      <c r="B546" s="232" t="s">
        <v>839</v>
      </c>
      <c r="C546" s="251">
        <v>1</v>
      </c>
      <c r="D546" s="251">
        <v>0</v>
      </c>
      <c r="E546" s="251">
        <v>0</v>
      </c>
      <c r="F546" s="231">
        <f t="shared" si="50"/>
        <v>1</v>
      </c>
      <c r="G546" s="250">
        <v>0</v>
      </c>
      <c r="H546" s="230">
        <v>0</v>
      </c>
      <c r="I546" s="230">
        <v>0</v>
      </c>
      <c r="J546" s="230">
        <v>0</v>
      </c>
      <c r="K546" s="230">
        <v>0</v>
      </c>
      <c r="L546" s="230">
        <v>0</v>
      </c>
      <c r="M546" s="251">
        <f t="shared" si="51"/>
        <v>1</v>
      </c>
      <c r="N546" s="251">
        <f t="shared" si="52"/>
        <v>0</v>
      </c>
      <c r="O546" s="251">
        <f t="shared" si="52"/>
        <v>0</v>
      </c>
      <c r="P546" s="231">
        <f t="shared" si="53"/>
        <v>1</v>
      </c>
    </row>
    <row r="547" spans="2:16" hidden="1" outlineLevel="1" x14ac:dyDescent="0.25">
      <c r="B547" s="232" t="s">
        <v>840</v>
      </c>
      <c r="C547" s="251">
        <v>1</v>
      </c>
      <c r="D547" s="251">
        <v>0</v>
      </c>
      <c r="E547" s="251">
        <v>0</v>
      </c>
      <c r="F547" s="231">
        <f t="shared" si="50"/>
        <v>1</v>
      </c>
      <c r="G547" s="250">
        <v>0</v>
      </c>
      <c r="H547" s="230">
        <v>0</v>
      </c>
      <c r="I547" s="230">
        <v>0</v>
      </c>
      <c r="J547" s="230">
        <v>0</v>
      </c>
      <c r="K547" s="230">
        <v>0</v>
      </c>
      <c r="L547" s="230">
        <v>0</v>
      </c>
      <c r="M547" s="251">
        <f t="shared" si="51"/>
        <v>1</v>
      </c>
      <c r="N547" s="251">
        <f t="shared" si="52"/>
        <v>0</v>
      </c>
      <c r="O547" s="251">
        <f t="shared" si="52"/>
        <v>0</v>
      </c>
      <c r="P547" s="231">
        <f t="shared" si="53"/>
        <v>1</v>
      </c>
    </row>
    <row r="548" spans="2:16" hidden="1" outlineLevel="1" x14ac:dyDescent="0.25">
      <c r="B548" s="232" t="s">
        <v>841</v>
      </c>
      <c r="C548" s="251">
        <v>1</v>
      </c>
      <c r="D548" s="251">
        <v>0</v>
      </c>
      <c r="E548" s="251">
        <v>0</v>
      </c>
      <c r="F548" s="231">
        <f t="shared" si="50"/>
        <v>1</v>
      </c>
      <c r="G548" s="250">
        <v>0</v>
      </c>
      <c r="H548" s="230">
        <v>0</v>
      </c>
      <c r="I548" s="230">
        <v>0</v>
      </c>
      <c r="J548" s="230">
        <v>0</v>
      </c>
      <c r="K548" s="230">
        <v>0</v>
      </c>
      <c r="L548" s="230">
        <v>0</v>
      </c>
      <c r="M548" s="251">
        <f t="shared" si="51"/>
        <v>1</v>
      </c>
      <c r="N548" s="251">
        <f t="shared" si="52"/>
        <v>0</v>
      </c>
      <c r="O548" s="251">
        <f t="shared" si="52"/>
        <v>0</v>
      </c>
      <c r="P548" s="231">
        <f t="shared" si="53"/>
        <v>1</v>
      </c>
    </row>
    <row r="549" spans="2:16" hidden="1" outlineLevel="1" x14ac:dyDescent="0.25">
      <c r="B549" s="232" t="s">
        <v>842</v>
      </c>
      <c r="C549" s="251">
        <v>1</v>
      </c>
      <c r="D549" s="251">
        <v>0</v>
      </c>
      <c r="E549" s="251">
        <v>0</v>
      </c>
      <c r="F549" s="231">
        <f t="shared" si="50"/>
        <v>1</v>
      </c>
      <c r="G549" s="250">
        <v>0</v>
      </c>
      <c r="H549" s="230">
        <v>0</v>
      </c>
      <c r="I549" s="230">
        <v>0</v>
      </c>
      <c r="J549" s="230">
        <v>0</v>
      </c>
      <c r="K549" s="230">
        <v>0</v>
      </c>
      <c r="L549" s="230">
        <v>0</v>
      </c>
      <c r="M549" s="251">
        <f t="shared" si="51"/>
        <v>1</v>
      </c>
      <c r="N549" s="251">
        <f t="shared" si="52"/>
        <v>0</v>
      </c>
      <c r="O549" s="251">
        <f t="shared" si="52"/>
        <v>0</v>
      </c>
      <c r="P549" s="231">
        <f t="shared" si="53"/>
        <v>1</v>
      </c>
    </row>
    <row r="550" spans="2:16" hidden="1" outlineLevel="1" x14ac:dyDescent="0.25">
      <c r="B550" s="232" t="s">
        <v>843</v>
      </c>
      <c r="C550" s="251">
        <v>1</v>
      </c>
      <c r="D550" s="251">
        <v>0</v>
      </c>
      <c r="E550" s="251">
        <v>0</v>
      </c>
      <c r="F550" s="231">
        <f t="shared" si="50"/>
        <v>1</v>
      </c>
      <c r="G550" s="250">
        <v>0</v>
      </c>
      <c r="H550" s="230">
        <v>0</v>
      </c>
      <c r="I550" s="230">
        <v>0</v>
      </c>
      <c r="J550" s="230">
        <v>0</v>
      </c>
      <c r="K550" s="230">
        <v>0</v>
      </c>
      <c r="L550" s="230">
        <v>0</v>
      </c>
      <c r="M550" s="251">
        <f t="shared" si="51"/>
        <v>1</v>
      </c>
      <c r="N550" s="251">
        <f t="shared" si="52"/>
        <v>0</v>
      </c>
      <c r="O550" s="251">
        <f t="shared" si="52"/>
        <v>0</v>
      </c>
      <c r="P550" s="231">
        <f t="shared" si="53"/>
        <v>1</v>
      </c>
    </row>
    <row r="551" spans="2:16" hidden="1" outlineLevel="1" x14ac:dyDescent="0.25">
      <c r="B551" s="232" t="s">
        <v>844</v>
      </c>
      <c r="C551" s="251">
        <v>1</v>
      </c>
      <c r="D551" s="251">
        <v>0</v>
      </c>
      <c r="E551" s="251">
        <v>0</v>
      </c>
      <c r="F551" s="231">
        <f t="shared" si="50"/>
        <v>1</v>
      </c>
      <c r="G551" s="250">
        <v>0</v>
      </c>
      <c r="H551" s="230">
        <v>0</v>
      </c>
      <c r="I551" s="230">
        <v>0</v>
      </c>
      <c r="J551" s="230">
        <v>0</v>
      </c>
      <c r="K551" s="230">
        <v>0</v>
      </c>
      <c r="L551" s="230">
        <v>0</v>
      </c>
      <c r="M551" s="251">
        <f t="shared" si="51"/>
        <v>1</v>
      </c>
      <c r="N551" s="251">
        <f t="shared" si="52"/>
        <v>0</v>
      </c>
      <c r="O551" s="251">
        <f t="shared" si="52"/>
        <v>0</v>
      </c>
      <c r="P551" s="231">
        <f t="shared" si="53"/>
        <v>1</v>
      </c>
    </row>
    <row r="552" spans="2:16" hidden="1" outlineLevel="1" x14ac:dyDescent="0.25">
      <c r="B552" s="232" t="s">
        <v>845</v>
      </c>
      <c r="C552" s="251">
        <v>1</v>
      </c>
      <c r="D552" s="251">
        <v>0</v>
      </c>
      <c r="E552" s="251">
        <v>0</v>
      </c>
      <c r="F552" s="231">
        <f t="shared" si="50"/>
        <v>1</v>
      </c>
      <c r="G552" s="250">
        <v>0</v>
      </c>
      <c r="H552" s="230">
        <v>0</v>
      </c>
      <c r="I552" s="230">
        <v>0</v>
      </c>
      <c r="J552" s="230">
        <v>0</v>
      </c>
      <c r="K552" s="230">
        <v>0</v>
      </c>
      <c r="L552" s="230">
        <v>0</v>
      </c>
      <c r="M552" s="251">
        <f t="shared" si="51"/>
        <v>1</v>
      </c>
      <c r="N552" s="251">
        <f t="shared" si="52"/>
        <v>0</v>
      </c>
      <c r="O552" s="251">
        <f t="shared" si="52"/>
        <v>0</v>
      </c>
      <c r="P552" s="231">
        <f t="shared" si="53"/>
        <v>1</v>
      </c>
    </row>
    <row r="553" spans="2:16" hidden="1" outlineLevel="1" x14ac:dyDescent="0.25">
      <c r="B553" s="232" t="s">
        <v>846</v>
      </c>
      <c r="C553" s="251">
        <v>1</v>
      </c>
      <c r="D553" s="251">
        <v>0</v>
      </c>
      <c r="E553" s="251">
        <v>0</v>
      </c>
      <c r="F553" s="231">
        <f t="shared" si="50"/>
        <v>1</v>
      </c>
      <c r="G553" s="250">
        <v>0</v>
      </c>
      <c r="H553" s="230">
        <v>0</v>
      </c>
      <c r="I553" s="230">
        <v>0</v>
      </c>
      <c r="J553" s="230">
        <v>0</v>
      </c>
      <c r="K553" s="230">
        <v>0</v>
      </c>
      <c r="L553" s="230">
        <v>0</v>
      </c>
      <c r="M553" s="251">
        <f t="shared" si="51"/>
        <v>1</v>
      </c>
      <c r="N553" s="251">
        <f t="shared" si="52"/>
        <v>0</v>
      </c>
      <c r="O553" s="251">
        <f t="shared" si="52"/>
        <v>0</v>
      </c>
      <c r="P553" s="231">
        <f t="shared" si="53"/>
        <v>1</v>
      </c>
    </row>
    <row r="554" spans="2:16" hidden="1" outlineLevel="1" x14ac:dyDescent="0.25">
      <c r="B554" s="232" t="s">
        <v>847</v>
      </c>
      <c r="C554" s="251">
        <v>1</v>
      </c>
      <c r="D554" s="251">
        <v>0</v>
      </c>
      <c r="E554" s="251">
        <v>0</v>
      </c>
      <c r="F554" s="231">
        <f t="shared" si="50"/>
        <v>1</v>
      </c>
      <c r="G554" s="250">
        <v>0</v>
      </c>
      <c r="H554" s="230">
        <v>0</v>
      </c>
      <c r="I554" s="230">
        <v>0</v>
      </c>
      <c r="J554" s="230">
        <v>0</v>
      </c>
      <c r="K554" s="230">
        <v>0</v>
      </c>
      <c r="L554" s="230">
        <v>0</v>
      </c>
      <c r="M554" s="251">
        <f t="shared" si="51"/>
        <v>1</v>
      </c>
      <c r="N554" s="251">
        <f t="shared" si="52"/>
        <v>0</v>
      </c>
      <c r="O554" s="251">
        <f t="shared" si="52"/>
        <v>0</v>
      </c>
      <c r="P554" s="231">
        <f t="shared" si="53"/>
        <v>1</v>
      </c>
    </row>
    <row r="555" spans="2:16" hidden="1" outlineLevel="1" x14ac:dyDescent="0.25">
      <c r="B555" s="232" t="s">
        <v>848</v>
      </c>
      <c r="C555" s="251">
        <v>1</v>
      </c>
      <c r="D555" s="251">
        <v>0</v>
      </c>
      <c r="E555" s="251">
        <v>0</v>
      </c>
      <c r="F555" s="231">
        <f t="shared" si="50"/>
        <v>1</v>
      </c>
      <c r="G555" s="250">
        <v>0</v>
      </c>
      <c r="H555" s="230">
        <v>0</v>
      </c>
      <c r="I555" s="230">
        <v>0</v>
      </c>
      <c r="J555" s="230">
        <v>0</v>
      </c>
      <c r="K555" s="230">
        <v>0</v>
      </c>
      <c r="L555" s="230">
        <v>0</v>
      </c>
      <c r="M555" s="251">
        <f t="shared" si="51"/>
        <v>1</v>
      </c>
      <c r="N555" s="251">
        <f t="shared" si="52"/>
        <v>0</v>
      </c>
      <c r="O555" s="251">
        <f t="shared" si="52"/>
        <v>0</v>
      </c>
      <c r="P555" s="231">
        <f t="shared" si="53"/>
        <v>1</v>
      </c>
    </row>
    <row r="556" spans="2:16" hidden="1" outlineLevel="1" x14ac:dyDescent="0.25">
      <c r="B556" s="232" t="s">
        <v>849</v>
      </c>
      <c r="C556" s="251">
        <v>1</v>
      </c>
      <c r="D556" s="251">
        <v>0</v>
      </c>
      <c r="E556" s="251">
        <v>0</v>
      </c>
      <c r="F556" s="231">
        <f t="shared" si="50"/>
        <v>1</v>
      </c>
      <c r="G556" s="250">
        <v>0</v>
      </c>
      <c r="H556" s="230">
        <v>0</v>
      </c>
      <c r="I556" s="230">
        <v>0</v>
      </c>
      <c r="J556" s="230">
        <v>0</v>
      </c>
      <c r="K556" s="230">
        <v>0</v>
      </c>
      <c r="L556" s="230">
        <v>0</v>
      </c>
      <c r="M556" s="251">
        <f t="shared" si="51"/>
        <v>1</v>
      </c>
      <c r="N556" s="251">
        <f t="shared" si="52"/>
        <v>0</v>
      </c>
      <c r="O556" s="251">
        <f t="shared" si="52"/>
        <v>0</v>
      </c>
      <c r="P556" s="231">
        <f t="shared" si="53"/>
        <v>1</v>
      </c>
    </row>
    <row r="557" spans="2:16" hidden="1" outlineLevel="1" x14ac:dyDescent="0.25">
      <c r="B557" s="232" t="s">
        <v>850</v>
      </c>
      <c r="C557" s="251">
        <v>1</v>
      </c>
      <c r="D557" s="251">
        <v>0</v>
      </c>
      <c r="E557" s="251">
        <v>0</v>
      </c>
      <c r="F557" s="231">
        <f t="shared" si="50"/>
        <v>1</v>
      </c>
      <c r="G557" s="250">
        <v>0</v>
      </c>
      <c r="H557" s="230">
        <v>0</v>
      </c>
      <c r="I557" s="230">
        <v>0</v>
      </c>
      <c r="J557" s="230">
        <v>0</v>
      </c>
      <c r="K557" s="230">
        <v>0</v>
      </c>
      <c r="L557" s="230">
        <v>0</v>
      </c>
      <c r="M557" s="251">
        <f t="shared" si="51"/>
        <v>1</v>
      </c>
      <c r="N557" s="251">
        <f t="shared" si="52"/>
        <v>0</v>
      </c>
      <c r="O557" s="251">
        <f t="shared" si="52"/>
        <v>0</v>
      </c>
      <c r="P557" s="231">
        <f t="shared" si="53"/>
        <v>1</v>
      </c>
    </row>
    <row r="558" spans="2:16" hidden="1" outlineLevel="1" x14ac:dyDescent="0.25">
      <c r="B558" s="232" t="s">
        <v>851</v>
      </c>
      <c r="C558" s="251">
        <v>1</v>
      </c>
      <c r="D558" s="251">
        <v>0</v>
      </c>
      <c r="E558" s="251">
        <v>0</v>
      </c>
      <c r="F558" s="231">
        <f t="shared" si="50"/>
        <v>1</v>
      </c>
      <c r="G558" s="250">
        <v>0</v>
      </c>
      <c r="H558" s="230">
        <v>0</v>
      </c>
      <c r="I558" s="230">
        <v>0</v>
      </c>
      <c r="J558" s="230">
        <v>0</v>
      </c>
      <c r="K558" s="230">
        <v>0</v>
      </c>
      <c r="L558" s="230">
        <v>0</v>
      </c>
      <c r="M558" s="251">
        <f t="shared" si="51"/>
        <v>1</v>
      </c>
      <c r="N558" s="251">
        <f t="shared" si="52"/>
        <v>0</v>
      </c>
      <c r="O558" s="251">
        <f t="shared" si="52"/>
        <v>0</v>
      </c>
      <c r="P558" s="231">
        <f t="shared" si="53"/>
        <v>1</v>
      </c>
    </row>
    <row r="559" spans="2:16" hidden="1" outlineLevel="1" x14ac:dyDescent="0.25">
      <c r="B559" s="232" t="s">
        <v>852</v>
      </c>
      <c r="C559" s="251">
        <v>1</v>
      </c>
      <c r="D559" s="251">
        <v>0</v>
      </c>
      <c r="E559" s="251">
        <v>0</v>
      </c>
      <c r="F559" s="231">
        <f t="shared" si="50"/>
        <v>1</v>
      </c>
      <c r="G559" s="250">
        <v>0</v>
      </c>
      <c r="H559" s="230">
        <v>0</v>
      </c>
      <c r="I559" s="230">
        <v>0</v>
      </c>
      <c r="J559" s="230">
        <v>0</v>
      </c>
      <c r="K559" s="230">
        <v>0</v>
      </c>
      <c r="L559" s="230">
        <v>0</v>
      </c>
      <c r="M559" s="251">
        <f t="shared" si="51"/>
        <v>1</v>
      </c>
      <c r="N559" s="251">
        <f t="shared" si="52"/>
        <v>0</v>
      </c>
      <c r="O559" s="251">
        <f t="shared" si="52"/>
        <v>0</v>
      </c>
      <c r="P559" s="231">
        <f t="shared" si="53"/>
        <v>1</v>
      </c>
    </row>
    <row r="560" spans="2:16" hidden="1" outlineLevel="1" x14ac:dyDescent="0.25">
      <c r="B560" s="232" t="s">
        <v>853</v>
      </c>
      <c r="C560" s="251">
        <v>1</v>
      </c>
      <c r="D560" s="251">
        <v>0</v>
      </c>
      <c r="E560" s="251">
        <v>0</v>
      </c>
      <c r="F560" s="231">
        <f t="shared" si="50"/>
        <v>1</v>
      </c>
      <c r="G560" s="250">
        <v>0</v>
      </c>
      <c r="H560" s="230">
        <v>0</v>
      </c>
      <c r="I560" s="230">
        <v>0</v>
      </c>
      <c r="J560" s="230">
        <v>0</v>
      </c>
      <c r="K560" s="230">
        <v>0</v>
      </c>
      <c r="L560" s="230">
        <v>0</v>
      </c>
      <c r="M560" s="251">
        <f t="shared" si="51"/>
        <v>1</v>
      </c>
      <c r="N560" s="251">
        <f t="shared" si="52"/>
        <v>0</v>
      </c>
      <c r="O560" s="251">
        <f t="shared" si="52"/>
        <v>0</v>
      </c>
      <c r="P560" s="231">
        <f t="shared" si="53"/>
        <v>1</v>
      </c>
    </row>
    <row r="561" spans="2:16" hidden="1" outlineLevel="1" x14ac:dyDescent="0.25">
      <c r="B561" s="232" t="s">
        <v>854</v>
      </c>
      <c r="C561" s="251">
        <v>1</v>
      </c>
      <c r="D561" s="251">
        <v>0</v>
      </c>
      <c r="E561" s="251">
        <v>0</v>
      </c>
      <c r="F561" s="231">
        <f t="shared" si="50"/>
        <v>1</v>
      </c>
      <c r="G561" s="250">
        <v>0</v>
      </c>
      <c r="H561" s="230">
        <v>0</v>
      </c>
      <c r="I561" s="230">
        <v>0</v>
      </c>
      <c r="J561" s="230">
        <v>0</v>
      </c>
      <c r="K561" s="230">
        <v>0</v>
      </c>
      <c r="L561" s="230">
        <v>0</v>
      </c>
      <c r="M561" s="251">
        <f t="shared" si="51"/>
        <v>1</v>
      </c>
      <c r="N561" s="251">
        <f t="shared" si="52"/>
        <v>0</v>
      </c>
      <c r="O561" s="251">
        <f t="shared" si="52"/>
        <v>0</v>
      </c>
      <c r="P561" s="231">
        <f t="shared" si="53"/>
        <v>1</v>
      </c>
    </row>
    <row r="562" spans="2:16" hidden="1" outlineLevel="1" x14ac:dyDescent="0.25">
      <c r="B562" s="232" t="s">
        <v>855</v>
      </c>
      <c r="C562" s="251">
        <v>1</v>
      </c>
      <c r="D562" s="251">
        <v>0</v>
      </c>
      <c r="E562" s="251">
        <v>0</v>
      </c>
      <c r="F562" s="231">
        <f t="shared" si="50"/>
        <v>1</v>
      </c>
      <c r="G562" s="250">
        <v>0</v>
      </c>
      <c r="H562" s="230">
        <v>0</v>
      </c>
      <c r="I562" s="230">
        <v>0</v>
      </c>
      <c r="J562" s="230">
        <v>0</v>
      </c>
      <c r="K562" s="230">
        <v>0</v>
      </c>
      <c r="L562" s="230">
        <v>0</v>
      </c>
      <c r="M562" s="251">
        <f t="shared" si="51"/>
        <v>1</v>
      </c>
      <c r="N562" s="251">
        <f t="shared" si="52"/>
        <v>0</v>
      </c>
      <c r="O562" s="251">
        <f t="shared" si="52"/>
        <v>0</v>
      </c>
      <c r="P562" s="231">
        <f t="shared" si="53"/>
        <v>1</v>
      </c>
    </row>
    <row r="563" spans="2:16" hidden="1" outlineLevel="1" x14ac:dyDescent="0.25">
      <c r="B563" s="232" t="s">
        <v>856</v>
      </c>
      <c r="C563" s="251">
        <v>1</v>
      </c>
      <c r="D563" s="251">
        <v>0</v>
      </c>
      <c r="E563" s="251">
        <v>0</v>
      </c>
      <c r="F563" s="231">
        <f t="shared" si="50"/>
        <v>1</v>
      </c>
      <c r="G563" s="250">
        <v>0</v>
      </c>
      <c r="H563" s="230">
        <v>0</v>
      </c>
      <c r="I563" s="230">
        <v>0</v>
      </c>
      <c r="J563" s="230">
        <v>0</v>
      </c>
      <c r="K563" s="230">
        <v>0</v>
      </c>
      <c r="L563" s="230">
        <v>0</v>
      </c>
      <c r="M563" s="251">
        <f t="shared" si="51"/>
        <v>1</v>
      </c>
      <c r="N563" s="251">
        <f t="shared" si="52"/>
        <v>0</v>
      </c>
      <c r="O563" s="251">
        <f t="shared" si="52"/>
        <v>0</v>
      </c>
      <c r="P563" s="231">
        <f t="shared" si="53"/>
        <v>1</v>
      </c>
    </row>
    <row r="564" spans="2:16" hidden="1" outlineLevel="1" x14ac:dyDescent="0.25">
      <c r="B564" s="232" t="s">
        <v>857</v>
      </c>
      <c r="C564" s="251">
        <v>1</v>
      </c>
      <c r="D564" s="251">
        <v>0</v>
      </c>
      <c r="E564" s="251">
        <v>0</v>
      </c>
      <c r="F564" s="231">
        <f t="shared" si="50"/>
        <v>1</v>
      </c>
      <c r="G564" s="250">
        <v>0</v>
      </c>
      <c r="H564" s="230">
        <v>0</v>
      </c>
      <c r="I564" s="230">
        <v>0</v>
      </c>
      <c r="J564" s="230">
        <v>0</v>
      </c>
      <c r="K564" s="230">
        <v>0</v>
      </c>
      <c r="L564" s="230">
        <v>0</v>
      </c>
      <c r="M564" s="251">
        <f t="shared" si="51"/>
        <v>1</v>
      </c>
      <c r="N564" s="251">
        <f t="shared" si="52"/>
        <v>0</v>
      </c>
      <c r="O564" s="251">
        <f t="shared" si="52"/>
        <v>0</v>
      </c>
      <c r="P564" s="231">
        <f t="shared" si="53"/>
        <v>1</v>
      </c>
    </row>
    <row r="565" spans="2:16" hidden="1" outlineLevel="1" x14ac:dyDescent="0.25">
      <c r="B565" s="232" t="s">
        <v>858</v>
      </c>
      <c r="C565" s="251">
        <v>1</v>
      </c>
      <c r="D565" s="251">
        <v>0</v>
      </c>
      <c r="E565" s="251">
        <v>0</v>
      </c>
      <c r="F565" s="231">
        <f t="shared" si="50"/>
        <v>1</v>
      </c>
      <c r="G565" s="250">
        <v>0</v>
      </c>
      <c r="H565" s="230">
        <v>0</v>
      </c>
      <c r="I565" s="230">
        <v>0</v>
      </c>
      <c r="J565" s="230">
        <v>0</v>
      </c>
      <c r="K565" s="230">
        <v>0</v>
      </c>
      <c r="L565" s="230">
        <v>0</v>
      </c>
      <c r="M565" s="251">
        <f t="shared" si="51"/>
        <v>1</v>
      </c>
      <c r="N565" s="251">
        <f t="shared" si="52"/>
        <v>0</v>
      </c>
      <c r="O565" s="251">
        <f t="shared" si="52"/>
        <v>0</v>
      </c>
      <c r="P565" s="231">
        <f t="shared" si="53"/>
        <v>1</v>
      </c>
    </row>
    <row r="566" spans="2:16" collapsed="1" x14ac:dyDescent="0.25">
      <c r="B566" s="236" t="s">
        <v>351</v>
      </c>
      <c r="C566" s="255">
        <f>SUM(C567:C581)</f>
        <v>13</v>
      </c>
      <c r="D566" s="255">
        <f>SUM(D567:D581)</f>
        <v>2</v>
      </c>
      <c r="E566" s="255">
        <f>SUM(E567:E581)</f>
        <v>0</v>
      </c>
      <c r="F566" s="237">
        <f t="shared" si="50"/>
        <v>15</v>
      </c>
      <c r="G566" s="250">
        <f t="shared" ref="G566:L566" si="57">SUM(G567:G581)</f>
        <v>0</v>
      </c>
      <c r="H566" s="230">
        <f t="shared" si="57"/>
        <v>0</v>
      </c>
      <c r="I566" s="230">
        <f t="shared" si="57"/>
        <v>0</v>
      </c>
      <c r="J566" s="230">
        <f t="shared" si="57"/>
        <v>0</v>
      </c>
      <c r="K566" s="230">
        <f t="shared" si="57"/>
        <v>0</v>
      </c>
      <c r="L566" s="230">
        <f t="shared" si="57"/>
        <v>0</v>
      </c>
      <c r="M566" s="255">
        <f t="shared" si="51"/>
        <v>13</v>
      </c>
      <c r="N566" s="255">
        <f t="shared" si="52"/>
        <v>2</v>
      </c>
      <c r="O566" s="255">
        <f t="shared" si="52"/>
        <v>0</v>
      </c>
      <c r="P566" s="237">
        <f t="shared" si="53"/>
        <v>15</v>
      </c>
    </row>
    <row r="567" spans="2:16" hidden="1" outlineLevel="1" x14ac:dyDescent="0.25">
      <c r="B567" s="256" t="s">
        <v>1455</v>
      </c>
      <c r="C567" s="251">
        <v>0</v>
      </c>
      <c r="D567" s="251">
        <v>1</v>
      </c>
      <c r="E567" s="251">
        <v>0</v>
      </c>
      <c r="F567" s="231">
        <f t="shared" si="50"/>
        <v>1</v>
      </c>
      <c r="G567" s="250">
        <v>0</v>
      </c>
      <c r="H567" s="230">
        <v>0</v>
      </c>
      <c r="I567" s="230">
        <v>0</v>
      </c>
      <c r="J567" s="230">
        <v>0</v>
      </c>
      <c r="K567" s="230">
        <v>0</v>
      </c>
      <c r="L567" s="230">
        <v>0</v>
      </c>
      <c r="M567" s="251">
        <f t="shared" si="51"/>
        <v>0</v>
      </c>
      <c r="N567" s="251">
        <f t="shared" si="52"/>
        <v>1</v>
      </c>
      <c r="O567" s="251">
        <f t="shared" si="52"/>
        <v>0</v>
      </c>
      <c r="P567" s="231">
        <f t="shared" si="53"/>
        <v>1</v>
      </c>
    </row>
    <row r="568" spans="2:16" hidden="1" outlineLevel="1" x14ac:dyDescent="0.25">
      <c r="B568" s="256" t="s">
        <v>1456</v>
      </c>
      <c r="C568" s="251">
        <v>0</v>
      </c>
      <c r="D568" s="251">
        <v>1</v>
      </c>
      <c r="E568" s="251">
        <v>0</v>
      </c>
      <c r="F568" s="231">
        <f t="shared" si="50"/>
        <v>1</v>
      </c>
      <c r="G568" s="250">
        <v>0</v>
      </c>
      <c r="H568" s="230">
        <v>0</v>
      </c>
      <c r="I568" s="230">
        <v>0</v>
      </c>
      <c r="J568" s="230">
        <v>0</v>
      </c>
      <c r="K568" s="230">
        <v>0</v>
      </c>
      <c r="L568" s="230">
        <v>0</v>
      </c>
      <c r="M568" s="251">
        <f t="shared" si="51"/>
        <v>0</v>
      </c>
      <c r="N568" s="251">
        <f t="shared" si="52"/>
        <v>1</v>
      </c>
      <c r="O568" s="251">
        <f t="shared" si="52"/>
        <v>0</v>
      </c>
      <c r="P568" s="231">
        <f t="shared" si="53"/>
        <v>1</v>
      </c>
    </row>
    <row r="569" spans="2:16" hidden="1" outlineLevel="1" x14ac:dyDescent="0.25">
      <c r="B569" s="232" t="s">
        <v>859</v>
      </c>
      <c r="C569" s="251">
        <v>1</v>
      </c>
      <c r="D569" s="251">
        <v>0</v>
      </c>
      <c r="E569" s="251">
        <v>0</v>
      </c>
      <c r="F569" s="231">
        <f t="shared" si="50"/>
        <v>1</v>
      </c>
      <c r="G569" s="250">
        <v>0</v>
      </c>
      <c r="H569" s="230">
        <v>0</v>
      </c>
      <c r="I569" s="230">
        <v>0</v>
      </c>
      <c r="J569" s="230">
        <v>0</v>
      </c>
      <c r="K569" s="230">
        <v>0</v>
      </c>
      <c r="L569" s="230">
        <v>0</v>
      </c>
      <c r="M569" s="251">
        <f t="shared" si="51"/>
        <v>1</v>
      </c>
      <c r="N569" s="251">
        <f t="shared" si="52"/>
        <v>0</v>
      </c>
      <c r="O569" s="251">
        <f t="shared" si="52"/>
        <v>0</v>
      </c>
      <c r="P569" s="231">
        <f t="shared" si="53"/>
        <v>1</v>
      </c>
    </row>
    <row r="570" spans="2:16" hidden="1" outlineLevel="1" x14ac:dyDescent="0.25">
      <c r="B570" s="232" t="s">
        <v>860</v>
      </c>
      <c r="C570" s="251">
        <v>1</v>
      </c>
      <c r="D570" s="251">
        <v>0</v>
      </c>
      <c r="E570" s="251">
        <v>0</v>
      </c>
      <c r="F570" s="231">
        <f t="shared" si="50"/>
        <v>1</v>
      </c>
      <c r="G570" s="250">
        <v>0</v>
      </c>
      <c r="H570" s="230">
        <v>0</v>
      </c>
      <c r="I570" s="230">
        <v>0</v>
      </c>
      <c r="J570" s="230">
        <v>0</v>
      </c>
      <c r="K570" s="230">
        <v>0</v>
      </c>
      <c r="L570" s="230">
        <v>0</v>
      </c>
      <c r="M570" s="251">
        <f t="shared" si="51"/>
        <v>1</v>
      </c>
      <c r="N570" s="251">
        <f t="shared" si="52"/>
        <v>0</v>
      </c>
      <c r="O570" s="251">
        <f t="shared" si="52"/>
        <v>0</v>
      </c>
      <c r="P570" s="231">
        <f t="shared" si="53"/>
        <v>1</v>
      </c>
    </row>
    <row r="571" spans="2:16" hidden="1" outlineLevel="1" x14ac:dyDescent="0.25">
      <c r="B571" s="232" t="s">
        <v>861</v>
      </c>
      <c r="C571" s="251">
        <v>1</v>
      </c>
      <c r="D571" s="251">
        <v>0</v>
      </c>
      <c r="E571" s="251">
        <v>0</v>
      </c>
      <c r="F571" s="231">
        <f t="shared" si="50"/>
        <v>1</v>
      </c>
      <c r="G571" s="250">
        <v>0</v>
      </c>
      <c r="H571" s="230">
        <v>0</v>
      </c>
      <c r="I571" s="230">
        <v>0</v>
      </c>
      <c r="J571" s="230">
        <v>0</v>
      </c>
      <c r="K571" s="230">
        <v>0</v>
      </c>
      <c r="L571" s="230">
        <v>0</v>
      </c>
      <c r="M571" s="251">
        <f t="shared" si="51"/>
        <v>1</v>
      </c>
      <c r="N571" s="251">
        <f t="shared" si="52"/>
        <v>0</v>
      </c>
      <c r="O571" s="251">
        <f t="shared" si="52"/>
        <v>0</v>
      </c>
      <c r="P571" s="231">
        <f t="shared" si="53"/>
        <v>1</v>
      </c>
    </row>
    <row r="572" spans="2:16" hidden="1" outlineLevel="1" x14ac:dyDescent="0.25">
      <c r="B572" s="232" t="s">
        <v>862</v>
      </c>
      <c r="C572" s="251">
        <v>1</v>
      </c>
      <c r="D572" s="251">
        <v>0</v>
      </c>
      <c r="E572" s="251">
        <v>0</v>
      </c>
      <c r="F572" s="231">
        <f t="shared" si="50"/>
        <v>1</v>
      </c>
      <c r="G572" s="250">
        <v>0</v>
      </c>
      <c r="H572" s="230">
        <v>0</v>
      </c>
      <c r="I572" s="230">
        <v>0</v>
      </c>
      <c r="J572" s="230">
        <v>0</v>
      </c>
      <c r="K572" s="230">
        <v>0</v>
      </c>
      <c r="L572" s="230">
        <v>0</v>
      </c>
      <c r="M572" s="251">
        <f t="shared" si="51"/>
        <v>1</v>
      </c>
      <c r="N572" s="251">
        <f t="shared" si="52"/>
        <v>0</v>
      </c>
      <c r="O572" s="251">
        <f t="shared" si="52"/>
        <v>0</v>
      </c>
      <c r="P572" s="231">
        <f t="shared" si="53"/>
        <v>1</v>
      </c>
    </row>
    <row r="573" spans="2:16" hidden="1" outlineLevel="1" x14ac:dyDescent="0.25">
      <c r="B573" s="232" t="s">
        <v>863</v>
      </c>
      <c r="C573" s="251">
        <v>1</v>
      </c>
      <c r="D573" s="251">
        <v>0</v>
      </c>
      <c r="E573" s="251">
        <v>0</v>
      </c>
      <c r="F573" s="231">
        <f t="shared" si="50"/>
        <v>1</v>
      </c>
      <c r="G573" s="250">
        <v>0</v>
      </c>
      <c r="H573" s="230">
        <v>0</v>
      </c>
      <c r="I573" s="230">
        <v>0</v>
      </c>
      <c r="J573" s="230">
        <v>0</v>
      </c>
      <c r="K573" s="230">
        <v>0</v>
      </c>
      <c r="L573" s="230">
        <v>0</v>
      </c>
      <c r="M573" s="251">
        <f t="shared" si="51"/>
        <v>1</v>
      </c>
      <c r="N573" s="251">
        <f t="shared" si="52"/>
        <v>0</v>
      </c>
      <c r="O573" s="251">
        <f t="shared" si="52"/>
        <v>0</v>
      </c>
      <c r="P573" s="231">
        <f t="shared" si="53"/>
        <v>1</v>
      </c>
    </row>
    <row r="574" spans="2:16" hidden="1" outlineLevel="1" x14ac:dyDescent="0.25">
      <c r="B574" s="232" t="s">
        <v>864</v>
      </c>
      <c r="C574" s="251">
        <v>1</v>
      </c>
      <c r="D574" s="251">
        <v>0</v>
      </c>
      <c r="E574" s="251">
        <v>0</v>
      </c>
      <c r="F574" s="231">
        <f t="shared" si="50"/>
        <v>1</v>
      </c>
      <c r="G574" s="250">
        <v>0</v>
      </c>
      <c r="H574" s="230">
        <v>0</v>
      </c>
      <c r="I574" s="230">
        <v>0</v>
      </c>
      <c r="J574" s="230">
        <v>0</v>
      </c>
      <c r="K574" s="230">
        <v>0</v>
      </c>
      <c r="L574" s="230">
        <v>0</v>
      </c>
      <c r="M574" s="251">
        <f t="shared" si="51"/>
        <v>1</v>
      </c>
      <c r="N574" s="251">
        <f t="shared" si="52"/>
        <v>0</v>
      </c>
      <c r="O574" s="251">
        <f t="shared" si="52"/>
        <v>0</v>
      </c>
      <c r="P574" s="231">
        <f t="shared" si="53"/>
        <v>1</v>
      </c>
    </row>
    <row r="575" spans="2:16" hidden="1" outlineLevel="1" x14ac:dyDescent="0.25">
      <c r="B575" s="232" t="s">
        <v>865</v>
      </c>
      <c r="C575" s="251">
        <v>1</v>
      </c>
      <c r="D575" s="251">
        <v>0</v>
      </c>
      <c r="E575" s="251">
        <v>0</v>
      </c>
      <c r="F575" s="231">
        <f t="shared" si="50"/>
        <v>1</v>
      </c>
      <c r="G575" s="250">
        <v>0</v>
      </c>
      <c r="H575" s="230">
        <v>0</v>
      </c>
      <c r="I575" s="230">
        <v>0</v>
      </c>
      <c r="J575" s="230">
        <v>0</v>
      </c>
      <c r="K575" s="230">
        <v>0</v>
      </c>
      <c r="L575" s="230">
        <v>0</v>
      </c>
      <c r="M575" s="251">
        <f t="shared" si="51"/>
        <v>1</v>
      </c>
      <c r="N575" s="251">
        <f t="shared" si="52"/>
        <v>0</v>
      </c>
      <c r="O575" s="251">
        <f t="shared" si="52"/>
        <v>0</v>
      </c>
      <c r="P575" s="231">
        <f t="shared" si="53"/>
        <v>1</v>
      </c>
    </row>
    <row r="576" spans="2:16" hidden="1" outlineLevel="1" x14ac:dyDescent="0.25">
      <c r="B576" s="232" t="s">
        <v>866</v>
      </c>
      <c r="C576" s="251">
        <v>1</v>
      </c>
      <c r="D576" s="251">
        <v>0</v>
      </c>
      <c r="E576" s="251">
        <v>0</v>
      </c>
      <c r="F576" s="231">
        <f t="shared" si="50"/>
        <v>1</v>
      </c>
      <c r="G576" s="250">
        <v>0</v>
      </c>
      <c r="H576" s="230">
        <v>0</v>
      </c>
      <c r="I576" s="230">
        <v>0</v>
      </c>
      <c r="J576" s="230">
        <v>0</v>
      </c>
      <c r="K576" s="230">
        <v>0</v>
      </c>
      <c r="L576" s="230">
        <v>0</v>
      </c>
      <c r="M576" s="251">
        <f t="shared" si="51"/>
        <v>1</v>
      </c>
      <c r="N576" s="251">
        <f t="shared" si="52"/>
        <v>0</v>
      </c>
      <c r="O576" s="251">
        <f t="shared" si="52"/>
        <v>0</v>
      </c>
      <c r="P576" s="231">
        <f t="shared" si="53"/>
        <v>1</v>
      </c>
    </row>
    <row r="577" spans="2:16" hidden="1" outlineLevel="1" x14ac:dyDescent="0.25">
      <c r="B577" s="232" t="s">
        <v>867</v>
      </c>
      <c r="C577" s="251">
        <v>1</v>
      </c>
      <c r="D577" s="251">
        <v>0</v>
      </c>
      <c r="E577" s="251">
        <v>0</v>
      </c>
      <c r="F577" s="231">
        <f t="shared" si="50"/>
        <v>1</v>
      </c>
      <c r="G577" s="250">
        <v>0</v>
      </c>
      <c r="H577" s="230">
        <v>0</v>
      </c>
      <c r="I577" s="230">
        <v>0</v>
      </c>
      <c r="J577" s="230">
        <v>0</v>
      </c>
      <c r="K577" s="230">
        <v>0</v>
      </c>
      <c r="L577" s="230">
        <v>0</v>
      </c>
      <c r="M577" s="251">
        <f t="shared" si="51"/>
        <v>1</v>
      </c>
      <c r="N577" s="251">
        <f t="shared" si="52"/>
        <v>0</v>
      </c>
      <c r="O577" s="251">
        <f t="shared" si="52"/>
        <v>0</v>
      </c>
      <c r="P577" s="231">
        <f t="shared" si="53"/>
        <v>1</v>
      </c>
    </row>
    <row r="578" spans="2:16" hidden="1" outlineLevel="1" x14ac:dyDescent="0.25">
      <c r="B578" s="232" t="s">
        <v>868</v>
      </c>
      <c r="C578" s="251">
        <v>1</v>
      </c>
      <c r="D578" s="251">
        <v>0</v>
      </c>
      <c r="E578" s="251">
        <v>0</v>
      </c>
      <c r="F578" s="231">
        <f t="shared" si="50"/>
        <v>1</v>
      </c>
      <c r="G578" s="250">
        <v>0</v>
      </c>
      <c r="H578" s="230">
        <v>0</v>
      </c>
      <c r="I578" s="230">
        <v>0</v>
      </c>
      <c r="J578" s="230">
        <v>0</v>
      </c>
      <c r="K578" s="230">
        <v>0</v>
      </c>
      <c r="L578" s="230">
        <v>0</v>
      </c>
      <c r="M578" s="251">
        <f t="shared" si="51"/>
        <v>1</v>
      </c>
      <c r="N578" s="251">
        <f t="shared" si="52"/>
        <v>0</v>
      </c>
      <c r="O578" s="251">
        <f t="shared" si="52"/>
        <v>0</v>
      </c>
      <c r="P578" s="231">
        <f t="shared" si="53"/>
        <v>1</v>
      </c>
    </row>
    <row r="579" spans="2:16" hidden="1" outlineLevel="1" x14ac:dyDescent="0.25">
      <c r="B579" s="232" t="s">
        <v>869</v>
      </c>
      <c r="C579" s="251">
        <v>1</v>
      </c>
      <c r="D579" s="251">
        <v>0</v>
      </c>
      <c r="E579" s="251">
        <v>0</v>
      </c>
      <c r="F579" s="231">
        <f t="shared" si="50"/>
        <v>1</v>
      </c>
      <c r="G579" s="250">
        <v>0</v>
      </c>
      <c r="H579" s="230">
        <v>0</v>
      </c>
      <c r="I579" s="230">
        <v>0</v>
      </c>
      <c r="J579" s="230">
        <v>0</v>
      </c>
      <c r="K579" s="230">
        <v>0</v>
      </c>
      <c r="L579" s="230">
        <v>0</v>
      </c>
      <c r="M579" s="251">
        <f t="shared" si="51"/>
        <v>1</v>
      </c>
      <c r="N579" s="251">
        <f t="shared" si="52"/>
        <v>0</v>
      </c>
      <c r="O579" s="251">
        <f t="shared" si="52"/>
        <v>0</v>
      </c>
      <c r="P579" s="231">
        <f t="shared" si="53"/>
        <v>1</v>
      </c>
    </row>
    <row r="580" spans="2:16" hidden="1" outlineLevel="1" x14ac:dyDescent="0.25">
      <c r="B580" s="232" t="s">
        <v>870</v>
      </c>
      <c r="C580" s="251">
        <v>1</v>
      </c>
      <c r="D580" s="251">
        <v>0</v>
      </c>
      <c r="E580" s="251">
        <v>0</v>
      </c>
      <c r="F580" s="231">
        <f t="shared" si="50"/>
        <v>1</v>
      </c>
      <c r="G580" s="250">
        <v>0</v>
      </c>
      <c r="H580" s="230">
        <v>0</v>
      </c>
      <c r="I580" s="230">
        <v>0</v>
      </c>
      <c r="J580" s="230">
        <v>0</v>
      </c>
      <c r="K580" s="230">
        <v>0</v>
      </c>
      <c r="L580" s="230">
        <v>0</v>
      </c>
      <c r="M580" s="251">
        <f t="shared" si="51"/>
        <v>1</v>
      </c>
      <c r="N580" s="251">
        <f t="shared" si="52"/>
        <v>0</v>
      </c>
      <c r="O580" s="251">
        <f t="shared" si="52"/>
        <v>0</v>
      </c>
      <c r="P580" s="231">
        <f t="shared" si="53"/>
        <v>1</v>
      </c>
    </row>
    <row r="581" spans="2:16" hidden="1" outlineLevel="1" x14ac:dyDescent="0.25">
      <c r="B581" s="232" t="s">
        <v>871</v>
      </c>
      <c r="C581" s="251">
        <v>1</v>
      </c>
      <c r="D581" s="251">
        <v>0</v>
      </c>
      <c r="E581" s="251">
        <v>0</v>
      </c>
      <c r="F581" s="231">
        <f t="shared" si="50"/>
        <v>1</v>
      </c>
      <c r="G581" s="250">
        <v>0</v>
      </c>
      <c r="H581" s="230">
        <v>0</v>
      </c>
      <c r="I581" s="230">
        <v>0</v>
      </c>
      <c r="J581" s="230">
        <v>0</v>
      </c>
      <c r="K581" s="230">
        <v>0</v>
      </c>
      <c r="L581" s="230">
        <v>0</v>
      </c>
      <c r="M581" s="251">
        <f t="shared" si="51"/>
        <v>1</v>
      </c>
      <c r="N581" s="251">
        <f t="shared" si="52"/>
        <v>0</v>
      </c>
      <c r="O581" s="251">
        <f t="shared" si="52"/>
        <v>0</v>
      </c>
      <c r="P581" s="231">
        <f t="shared" si="53"/>
        <v>1</v>
      </c>
    </row>
    <row r="582" spans="2:16" collapsed="1" x14ac:dyDescent="0.25">
      <c r="B582" s="187" t="s">
        <v>354</v>
      </c>
      <c r="C582" s="249">
        <f>SUM(C583:C598)</f>
        <v>16</v>
      </c>
      <c r="D582" s="249">
        <f>SUM(D583:D598)</f>
        <v>0</v>
      </c>
      <c r="E582" s="249">
        <f>SUM(E583:E598)</f>
        <v>0</v>
      </c>
      <c r="F582" s="229">
        <f t="shared" si="50"/>
        <v>16</v>
      </c>
      <c r="G582" s="250">
        <f t="shared" ref="G582:L582" si="58">SUM(G583:G598)</f>
        <v>0</v>
      </c>
      <c r="H582" s="230">
        <f t="shared" si="58"/>
        <v>0</v>
      </c>
      <c r="I582" s="230">
        <f t="shared" si="58"/>
        <v>0</v>
      </c>
      <c r="J582" s="230">
        <f t="shared" si="58"/>
        <v>0</v>
      </c>
      <c r="K582" s="230">
        <f t="shared" si="58"/>
        <v>0</v>
      </c>
      <c r="L582" s="230">
        <f t="shared" si="58"/>
        <v>0</v>
      </c>
      <c r="M582" s="249">
        <f t="shared" si="51"/>
        <v>16</v>
      </c>
      <c r="N582" s="249">
        <f t="shared" si="52"/>
        <v>0</v>
      </c>
      <c r="O582" s="249">
        <f t="shared" si="52"/>
        <v>0</v>
      </c>
      <c r="P582" s="229">
        <f t="shared" si="53"/>
        <v>16</v>
      </c>
    </row>
    <row r="583" spans="2:16" hidden="1" outlineLevel="1" x14ac:dyDescent="0.25">
      <c r="B583" s="232" t="s">
        <v>872</v>
      </c>
      <c r="C583" s="251">
        <v>1</v>
      </c>
      <c r="D583" s="251">
        <v>0</v>
      </c>
      <c r="E583" s="251">
        <v>0</v>
      </c>
      <c r="F583" s="231">
        <f t="shared" ref="F583:F643" si="59">SUM(C583:E583)</f>
        <v>1</v>
      </c>
      <c r="G583" s="250">
        <v>0</v>
      </c>
      <c r="H583" s="230">
        <v>0</v>
      </c>
      <c r="I583" s="230">
        <v>0</v>
      </c>
      <c r="J583" s="230">
        <v>0</v>
      </c>
      <c r="K583" s="230">
        <v>0</v>
      </c>
      <c r="L583" s="230">
        <v>0</v>
      </c>
      <c r="M583" s="251">
        <f t="shared" si="51"/>
        <v>1</v>
      </c>
      <c r="N583" s="251">
        <f t="shared" si="52"/>
        <v>0</v>
      </c>
      <c r="O583" s="251">
        <f t="shared" si="52"/>
        <v>0</v>
      </c>
      <c r="P583" s="231">
        <f t="shared" si="53"/>
        <v>1</v>
      </c>
    </row>
    <row r="584" spans="2:16" hidden="1" outlineLevel="1" x14ac:dyDescent="0.25">
      <c r="B584" s="232" t="s">
        <v>873</v>
      </c>
      <c r="C584" s="251">
        <v>1</v>
      </c>
      <c r="D584" s="251">
        <v>0</v>
      </c>
      <c r="E584" s="251">
        <v>0</v>
      </c>
      <c r="F584" s="231">
        <f t="shared" si="59"/>
        <v>1</v>
      </c>
      <c r="G584" s="250">
        <v>0</v>
      </c>
      <c r="H584" s="230">
        <v>0</v>
      </c>
      <c r="I584" s="230">
        <v>0</v>
      </c>
      <c r="J584" s="230">
        <v>0</v>
      </c>
      <c r="K584" s="230">
        <v>0</v>
      </c>
      <c r="L584" s="230">
        <v>0</v>
      </c>
      <c r="M584" s="251">
        <f t="shared" ref="M584:M647" si="60">C584+G584+H584+I584+J584</f>
        <v>1</v>
      </c>
      <c r="N584" s="251">
        <f t="shared" ref="N584:O647" si="61">D584+K584</f>
        <v>0</v>
      </c>
      <c r="O584" s="251">
        <f t="shared" si="61"/>
        <v>0</v>
      </c>
      <c r="P584" s="231">
        <f t="shared" ref="P584:P647" si="62">SUM(M584:O584)</f>
        <v>1</v>
      </c>
    </row>
    <row r="585" spans="2:16" hidden="1" outlineLevel="1" x14ac:dyDescent="0.25">
      <c r="B585" s="232" t="s">
        <v>874</v>
      </c>
      <c r="C585" s="251">
        <v>1</v>
      </c>
      <c r="D585" s="251">
        <v>0</v>
      </c>
      <c r="E585" s="251">
        <v>0</v>
      </c>
      <c r="F585" s="231">
        <f t="shared" si="59"/>
        <v>1</v>
      </c>
      <c r="G585" s="250">
        <v>0</v>
      </c>
      <c r="H585" s="230">
        <v>0</v>
      </c>
      <c r="I585" s="230">
        <v>0</v>
      </c>
      <c r="J585" s="230">
        <v>0</v>
      </c>
      <c r="K585" s="230">
        <v>0</v>
      </c>
      <c r="L585" s="230">
        <v>0</v>
      </c>
      <c r="M585" s="251">
        <f t="shared" si="60"/>
        <v>1</v>
      </c>
      <c r="N585" s="251">
        <f t="shared" si="61"/>
        <v>0</v>
      </c>
      <c r="O585" s="251">
        <f t="shared" si="61"/>
        <v>0</v>
      </c>
      <c r="P585" s="231">
        <f t="shared" si="62"/>
        <v>1</v>
      </c>
    </row>
    <row r="586" spans="2:16" hidden="1" outlineLevel="1" x14ac:dyDescent="0.25">
      <c r="B586" s="232" t="s">
        <v>875</v>
      </c>
      <c r="C586" s="251">
        <v>1</v>
      </c>
      <c r="D586" s="251">
        <v>0</v>
      </c>
      <c r="E586" s="251">
        <v>0</v>
      </c>
      <c r="F586" s="231">
        <f t="shared" si="59"/>
        <v>1</v>
      </c>
      <c r="G586" s="250">
        <v>0</v>
      </c>
      <c r="H586" s="230">
        <v>0</v>
      </c>
      <c r="I586" s="230">
        <v>0</v>
      </c>
      <c r="J586" s="230">
        <v>0</v>
      </c>
      <c r="K586" s="230">
        <v>0</v>
      </c>
      <c r="L586" s="230">
        <v>0</v>
      </c>
      <c r="M586" s="251">
        <f t="shared" si="60"/>
        <v>1</v>
      </c>
      <c r="N586" s="251">
        <f t="shared" si="61"/>
        <v>0</v>
      </c>
      <c r="O586" s="251">
        <f t="shared" si="61"/>
        <v>0</v>
      </c>
      <c r="P586" s="231">
        <f t="shared" si="62"/>
        <v>1</v>
      </c>
    </row>
    <row r="587" spans="2:16" hidden="1" outlineLevel="1" x14ac:dyDescent="0.25">
      <c r="B587" s="232" t="s">
        <v>876</v>
      </c>
      <c r="C587" s="251">
        <v>1</v>
      </c>
      <c r="D587" s="251">
        <v>0</v>
      </c>
      <c r="E587" s="251">
        <v>0</v>
      </c>
      <c r="F587" s="231">
        <f t="shared" si="59"/>
        <v>1</v>
      </c>
      <c r="G587" s="250">
        <v>0</v>
      </c>
      <c r="H587" s="230">
        <v>0</v>
      </c>
      <c r="I587" s="230">
        <v>0</v>
      </c>
      <c r="J587" s="230">
        <v>0</v>
      </c>
      <c r="K587" s="230">
        <v>0</v>
      </c>
      <c r="L587" s="230">
        <v>0</v>
      </c>
      <c r="M587" s="251">
        <f t="shared" si="60"/>
        <v>1</v>
      </c>
      <c r="N587" s="251">
        <f t="shared" si="61"/>
        <v>0</v>
      </c>
      <c r="O587" s="251">
        <f t="shared" si="61"/>
        <v>0</v>
      </c>
      <c r="P587" s="231">
        <f t="shared" si="62"/>
        <v>1</v>
      </c>
    </row>
    <row r="588" spans="2:16" hidden="1" outlineLevel="1" x14ac:dyDescent="0.25">
      <c r="B588" s="232" t="s">
        <v>877</v>
      </c>
      <c r="C588" s="251">
        <v>1</v>
      </c>
      <c r="D588" s="251">
        <v>0</v>
      </c>
      <c r="E588" s="251">
        <v>0</v>
      </c>
      <c r="F588" s="231">
        <f t="shared" si="59"/>
        <v>1</v>
      </c>
      <c r="G588" s="250">
        <v>0</v>
      </c>
      <c r="H588" s="230">
        <v>0</v>
      </c>
      <c r="I588" s="230">
        <v>0</v>
      </c>
      <c r="J588" s="230">
        <v>0</v>
      </c>
      <c r="K588" s="230">
        <v>0</v>
      </c>
      <c r="L588" s="230">
        <v>0</v>
      </c>
      <c r="M588" s="251">
        <f t="shared" si="60"/>
        <v>1</v>
      </c>
      <c r="N588" s="251">
        <f t="shared" si="61"/>
        <v>0</v>
      </c>
      <c r="O588" s="251">
        <f t="shared" si="61"/>
        <v>0</v>
      </c>
      <c r="P588" s="231">
        <f t="shared" si="62"/>
        <v>1</v>
      </c>
    </row>
    <row r="589" spans="2:16" hidden="1" outlineLevel="1" x14ac:dyDescent="0.25">
      <c r="B589" s="232" t="s">
        <v>878</v>
      </c>
      <c r="C589" s="251">
        <v>1</v>
      </c>
      <c r="D589" s="251">
        <v>0</v>
      </c>
      <c r="E589" s="251">
        <v>0</v>
      </c>
      <c r="F589" s="231">
        <f t="shared" si="59"/>
        <v>1</v>
      </c>
      <c r="G589" s="250">
        <v>0</v>
      </c>
      <c r="H589" s="230">
        <v>0</v>
      </c>
      <c r="I589" s="230">
        <v>0</v>
      </c>
      <c r="J589" s="230">
        <v>0</v>
      </c>
      <c r="K589" s="230">
        <v>0</v>
      </c>
      <c r="L589" s="230">
        <v>0</v>
      </c>
      <c r="M589" s="251">
        <f t="shared" si="60"/>
        <v>1</v>
      </c>
      <c r="N589" s="251">
        <f t="shared" si="61"/>
        <v>0</v>
      </c>
      <c r="O589" s="251">
        <f t="shared" si="61"/>
        <v>0</v>
      </c>
      <c r="P589" s="231">
        <f t="shared" si="62"/>
        <v>1</v>
      </c>
    </row>
    <row r="590" spans="2:16" hidden="1" outlineLevel="1" x14ac:dyDescent="0.25">
      <c r="B590" s="232" t="s">
        <v>879</v>
      </c>
      <c r="C590" s="251">
        <v>1</v>
      </c>
      <c r="D590" s="251">
        <v>0</v>
      </c>
      <c r="E590" s="251">
        <v>0</v>
      </c>
      <c r="F590" s="231">
        <f t="shared" si="59"/>
        <v>1</v>
      </c>
      <c r="G590" s="250">
        <v>0</v>
      </c>
      <c r="H590" s="230">
        <v>0</v>
      </c>
      <c r="I590" s="230">
        <v>0</v>
      </c>
      <c r="J590" s="230">
        <v>0</v>
      </c>
      <c r="K590" s="230">
        <v>0</v>
      </c>
      <c r="L590" s="230">
        <v>0</v>
      </c>
      <c r="M590" s="251">
        <f t="shared" si="60"/>
        <v>1</v>
      </c>
      <c r="N590" s="251">
        <f t="shared" si="61"/>
        <v>0</v>
      </c>
      <c r="O590" s="251">
        <f t="shared" si="61"/>
        <v>0</v>
      </c>
      <c r="P590" s="231">
        <f t="shared" si="62"/>
        <v>1</v>
      </c>
    </row>
    <row r="591" spans="2:16" hidden="1" outlineLevel="1" x14ac:dyDescent="0.25">
      <c r="B591" s="232" t="s">
        <v>880</v>
      </c>
      <c r="C591" s="251">
        <v>1</v>
      </c>
      <c r="D591" s="251">
        <v>0</v>
      </c>
      <c r="E591" s="251">
        <v>0</v>
      </c>
      <c r="F591" s="231">
        <f t="shared" si="59"/>
        <v>1</v>
      </c>
      <c r="G591" s="250">
        <v>0</v>
      </c>
      <c r="H591" s="230">
        <v>0</v>
      </c>
      <c r="I591" s="230">
        <v>0</v>
      </c>
      <c r="J591" s="230">
        <v>0</v>
      </c>
      <c r="K591" s="230">
        <v>0</v>
      </c>
      <c r="L591" s="230">
        <v>0</v>
      </c>
      <c r="M591" s="251">
        <f t="shared" si="60"/>
        <v>1</v>
      </c>
      <c r="N591" s="251">
        <f t="shared" si="61"/>
        <v>0</v>
      </c>
      <c r="O591" s="251">
        <f t="shared" si="61"/>
        <v>0</v>
      </c>
      <c r="P591" s="231">
        <f t="shared" si="62"/>
        <v>1</v>
      </c>
    </row>
    <row r="592" spans="2:16" hidden="1" outlineLevel="1" x14ac:dyDescent="0.25">
      <c r="B592" s="232" t="s">
        <v>881</v>
      </c>
      <c r="C592" s="251">
        <v>1</v>
      </c>
      <c r="D592" s="251">
        <v>0</v>
      </c>
      <c r="E592" s="251">
        <v>0</v>
      </c>
      <c r="F592" s="231">
        <f t="shared" si="59"/>
        <v>1</v>
      </c>
      <c r="G592" s="250">
        <v>0</v>
      </c>
      <c r="H592" s="230">
        <v>0</v>
      </c>
      <c r="I592" s="230">
        <v>0</v>
      </c>
      <c r="J592" s="230">
        <v>0</v>
      </c>
      <c r="K592" s="230">
        <v>0</v>
      </c>
      <c r="L592" s="230">
        <v>0</v>
      </c>
      <c r="M592" s="251">
        <f t="shared" si="60"/>
        <v>1</v>
      </c>
      <c r="N592" s="251">
        <f t="shared" si="61"/>
        <v>0</v>
      </c>
      <c r="O592" s="251">
        <f t="shared" si="61"/>
        <v>0</v>
      </c>
      <c r="P592" s="231">
        <f t="shared" si="62"/>
        <v>1</v>
      </c>
    </row>
    <row r="593" spans="2:16" hidden="1" outlineLevel="1" x14ac:dyDescent="0.25">
      <c r="B593" s="232" t="s">
        <v>882</v>
      </c>
      <c r="C593" s="251">
        <v>1</v>
      </c>
      <c r="D593" s="251">
        <v>0</v>
      </c>
      <c r="E593" s="251">
        <v>0</v>
      </c>
      <c r="F593" s="231">
        <f t="shared" si="59"/>
        <v>1</v>
      </c>
      <c r="G593" s="250">
        <v>0</v>
      </c>
      <c r="H593" s="230">
        <v>0</v>
      </c>
      <c r="I593" s="230">
        <v>0</v>
      </c>
      <c r="J593" s="230">
        <v>0</v>
      </c>
      <c r="K593" s="230">
        <v>0</v>
      </c>
      <c r="L593" s="230">
        <v>0</v>
      </c>
      <c r="M593" s="251">
        <f t="shared" si="60"/>
        <v>1</v>
      </c>
      <c r="N593" s="251">
        <f t="shared" si="61"/>
        <v>0</v>
      </c>
      <c r="O593" s="251">
        <f t="shared" si="61"/>
        <v>0</v>
      </c>
      <c r="P593" s="231">
        <f t="shared" si="62"/>
        <v>1</v>
      </c>
    </row>
    <row r="594" spans="2:16" hidden="1" outlineLevel="1" x14ac:dyDescent="0.25">
      <c r="B594" s="232" t="s">
        <v>883</v>
      </c>
      <c r="C594" s="251">
        <v>1</v>
      </c>
      <c r="D594" s="251">
        <v>0</v>
      </c>
      <c r="E594" s="251">
        <v>0</v>
      </c>
      <c r="F594" s="231">
        <f t="shared" si="59"/>
        <v>1</v>
      </c>
      <c r="G594" s="250">
        <v>0</v>
      </c>
      <c r="H594" s="230">
        <v>0</v>
      </c>
      <c r="I594" s="230">
        <v>0</v>
      </c>
      <c r="J594" s="230">
        <v>0</v>
      </c>
      <c r="K594" s="230">
        <v>0</v>
      </c>
      <c r="L594" s="230">
        <v>0</v>
      </c>
      <c r="M594" s="251">
        <f t="shared" si="60"/>
        <v>1</v>
      </c>
      <c r="N594" s="251">
        <f t="shared" si="61"/>
        <v>0</v>
      </c>
      <c r="O594" s="251">
        <f t="shared" si="61"/>
        <v>0</v>
      </c>
      <c r="P594" s="231">
        <f t="shared" si="62"/>
        <v>1</v>
      </c>
    </row>
    <row r="595" spans="2:16" hidden="1" outlineLevel="1" x14ac:dyDescent="0.25">
      <c r="B595" s="232" t="s">
        <v>884</v>
      </c>
      <c r="C595" s="251">
        <v>1</v>
      </c>
      <c r="D595" s="251">
        <v>0</v>
      </c>
      <c r="E595" s="251">
        <v>0</v>
      </c>
      <c r="F595" s="231">
        <f t="shared" si="59"/>
        <v>1</v>
      </c>
      <c r="G595" s="250">
        <v>0</v>
      </c>
      <c r="H595" s="230">
        <v>0</v>
      </c>
      <c r="I595" s="230">
        <v>0</v>
      </c>
      <c r="J595" s="230">
        <v>0</v>
      </c>
      <c r="K595" s="230">
        <v>0</v>
      </c>
      <c r="L595" s="230">
        <v>0</v>
      </c>
      <c r="M595" s="251">
        <f t="shared" si="60"/>
        <v>1</v>
      </c>
      <c r="N595" s="251">
        <f t="shared" si="61"/>
        <v>0</v>
      </c>
      <c r="O595" s="251">
        <f t="shared" si="61"/>
        <v>0</v>
      </c>
      <c r="P595" s="231">
        <f t="shared" si="62"/>
        <v>1</v>
      </c>
    </row>
    <row r="596" spans="2:16" hidden="1" outlineLevel="1" x14ac:dyDescent="0.25">
      <c r="B596" s="232" t="s">
        <v>885</v>
      </c>
      <c r="C596" s="251">
        <v>1</v>
      </c>
      <c r="D596" s="251">
        <v>0</v>
      </c>
      <c r="E596" s="251">
        <v>0</v>
      </c>
      <c r="F596" s="231">
        <f t="shared" si="59"/>
        <v>1</v>
      </c>
      <c r="G596" s="250">
        <v>0</v>
      </c>
      <c r="H596" s="230">
        <v>0</v>
      </c>
      <c r="I596" s="230">
        <v>0</v>
      </c>
      <c r="J596" s="230">
        <v>0</v>
      </c>
      <c r="K596" s="230">
        <v>0</v>
      </c>
      <c r="L596" s="230">
        <v>0</v>
      </c>
      <c r="M596" s="251">
        <f t="shared" si="60"/>
        <v>1</v>
      </c>
      <c r="N596" s="251">
        <f t="shared" si="61"/>
        <v>0</v>
      </c>
      <c r="O596" s="251">
        <f t="shared" si="61"/>
        <v>0</v>
      </c>
      <c r="P596" s="231">
        <f t="shared" si="62"/>
        <v>1</v>
      </c>
    </row>
    <row r="597" spans="2:16" hidden="1" outlineLevel="1" x14ac:dyDescent="0.25">
      <c r="B597" s="232" t="s">
        <v>886</v>
      </c>
      <c r="C597" s="251">
        <v>1</v>
      </c>
      <c r="D597" s="251">
        <v>0</v>
      </c>
      <c r="E597" s="251">
        <v>0</v>
      </c>
      <c r="F597" s="231">
        <f t="shared" si="59"/>
        <v>1</v>
      </c>
      <c r="G597" s="250">
        <v>0</v>
      </c>
      <c r="H597" s="230">
        <v>0</v>
      </c>
      <c r="I597" s="230">
        <v>0</v>
      </c>
      <c r="J597" s="230">
        <v>0</v>
      </c>
      <c r="K597" s="230">
        <v>0</v>
      </c>
      <c r="L597" s="230">
        <v>0</v>
      </c>
      <c r="M597" s="251">
        <f t="shared" si="60"/>
        <v>1</v>
      </c>
      <c r="N597" s="251">
        <f t="shared" si="61"/>
        <v>0</v>
      </c>
      <c r="O597" s="251">
        <f t="shared" si="61"/>
        <v>0</v>
      </c>
      <c r="P597" s="231">
        <f t="shared" si="62"/>
        <v>1</v>
      </c>
    </row>
    <row r="598" spans="2:16" hidden="1" outlineLevel="1" x14ac:dyDescent="0.25">
      <c r="B598" s="232" t="s">
        <v>887</v>
      </c>
      <c r="C598" s="251">
        <v>1</v>
      </c>
      <c r="D598" s="251">
        <v>0</v>
      </c>
      <c r="E598" s="251">
        <v>0</v>
      </c>
      <c r="F598" s="231">
        <f t="shared" si="59"/>
        <v>1</v>
      </c>
      <c r="G598" s="250">
        <v>0</v>
      </c>
      <c r="H598" s="230">
        <v>0</v>
      </c>
      <c r="I598" s="230">
        <v>0</v>
      </c>
      <c r="J598" s="230">
        <v>0</v>
      </c>
      <c r="K598" s="230">
        <v>0</v>
      </c>
      <c r="L598" s="230">
        <v>0</v>
      </c>
      <c r="M598" s="251">
        <f t="shared" si="60"/>
        <v>1</v>
      </c>
      <c r="N598" s="251">
        <f t="shared" si="61"/>
        <v>0</v>
      </c>
      <c r="O598" s="251">
        <f t="shared" si="61"/>
        <v>0</v>
      </c>
      <c r="P598" s="231">
        <f t="shared" si="62"/>
        <v>1</v>
      </c>
    </row>
    <row r="599" spans="2:16" collapsed="1" x14ac:dyDescent="0.25">
      <c r="B599" s="187" t="s">
        <v>230</v>
      </c>
      <c r="C599" s="249">
        <f>C600+C819</f>
        <v>234</v>
      </c>
      <c r="D599" s="249">
        <f>D600+D819</f>
        <v>23</v>
      </c>
      <c r="E599" s="249">
        <f>E600+E819</f>
        <v>5</v>
      </c>
      <c r="F599" s="229">
        <f t="shared" si="59"/>
        <v>262</v>
      </c>
      <c r="G599" s="250">
        <f t="shared" ref="G599:L599" si="63">G600+G819</f>
        <v>3</v>
      </c>
      <c r="H599" s="230">
        <f t="shared" si="63"/>
        <v>0</v>
      </c>
      <c r="I599" s="230">
        <f t="shared" si="63"/>
        <v>0</v>
      </c>
      <c r="J599" s="230">
        <f t="shared" si="63"/>
        <v>0</v>
      </c>
      <c r="K599" s="230">
        <f t="shared" si="63"/>
        <v>-2</v>
      </c>
      <c r="L599" s="230">
        <f t="shared" si="63"/>
        <v>-1</v>
      </c>
      <c r="M599" s="249">
        <f t="shared" si="60"/>
        <v>237</v>
      </c>
      <c r="N599" s="249">
        <f t="shared" si="61"/>
        <v>21</v>
      </c>
      <c r="O599" s="249">
        <f t="shared" si="61"/>
        <v>4</v>
      </c>
      <c r="P599" s="229">
        <f t="shared" si="62"/>
        <v>262</v>
      </c>
    </row>
    <row r="600" spans="2:16" x14ac:dyDescent="0.25">
      <c r="B600" s="236" t="s">
        <v>230</v>
      </c>
      <c r="C600" s="255">
        <f>SUM(C601:C818)</f>
        <v>200</v>
      </c>
      <c r="D600" s="255">
        <f>SUM(D601:D818)</f>
        <v>12</v>
      </c>
      <c r="E600" s="255">
        <f>SUM(E601:E818)</f>
        <v>3</v>
      </c>
      <c r="F600" s="237">
        <f t="shared" si="59"/>
        <v>215</v>
      </c>
      <c r="G600" s="250">
        <f t="shared" ref="G600:L600" si="64">SUM(G601:G818)</f>
        <v>3</v>
      </c>
      <c r="H600" s="230">
        <f t="shared" si="64"/>
        <v>0</v>
      </c>
      <c r="I600" s="230">
        <f t="shared" si="64"/>
        <v>0</v>
      </c>
      <c r="J600" s="230">
        <f t="shared" si="64"/>
        <v>0</v>
      </c>
      <c r="K600" s="230">
        <f t="shared" si="64"/>
        <v>-2</v>
      </c>
      <c r="L600" s="230">
        <f t="shared" si="64"/>
        <v>-1</v>
      </c>
      <c r="M600" s="255">
        <f t="shared" si="60"/>
        <v>203</v>
      </c>
      <c r="N600" s="255">
        <f t="shared" si="61"/>
        <v>10</v>
      </c>
      <c r="O600" s="255">
        <f t="shared" si="61"/>
        <v>2</v>
      </c>
      <c r="P600" s="237">
        <f t="shared" si="62"/>
        <v>215</v>
      </c>
    </row>
    <row r="601" spans="2:16" hidden="1" outlineLevel="1" x14ac:dyDescent="0.25">
      <c r="B601" s="232" t="s">
        <v>1457</v>
      </c>
      <c r="C601" s="255">
        <v>0</v>
      </c>
      <c r="D601" s="255">
        <v>1</v>
      </c>
      <c r="E601" s="255">
        <v>0</v>
      </c>
      <c r="F601" s="237">
        <f t="shared" si="59"/>
        <v>1</v>
      </c>
      <c r="G601" s="250">
        <v>0</v>
      </c>
      <c r="H601" s="230">
        <v>0</v>
      </c>
      <c r="I601" s="230">
        <v>0</v>
      </c>
      <c r="J601" s="230">
        <v>0</v>
      </c>
      <c r="K601" s="230">
        <v>0</v>
      </c>
      <c r="L601" s="230">
        <v>0</v>
      </c>
      <c r="M601" s="255">
        <f t="shared" si="60"/>
        <v>0</v>
      </c>
      <c r="N601" s="255">
        <f t="shared" si="61"/>
        <v>1</v>
      </c>
      <c r="O601" s="255">
        <f t="shared" si="61"/>
        <v>0</v>
      </c>
      <c r="P601" s="237">
        <f t="shared" si="62"/>
        <v>1</v>
      </c>
    </row>
    <row r="602" spans="2:16" hidden="1" outlineLevel="1" x14ac:dyDescent="0.25">
      <c r="B602" s="232" t="s">
        <v>1458</v>
      </c>
      <c r="C602" s="255">
        <v>0</v>
      </c>
      <c r="D602" s="255">
        <v>1</v>
      </c>
      <c r="E602" s="255">
        <v>0</v>
      </c>
      <c r="F602" s="237">
        <f t="shared" si="59"/>
        <v>1</v>
      </c>
      <c r="G602" s="250">
        <v>0</v>
      </c>
      <c r="H602" s="230">
        <v>0</v>
      </c>
      <c r="I602" s="230">
        <v>0</v>
      </c>
      <c r="J602" s="230">
        <v>0</v>
      </c>
      <c r="K602" s="230">
        <v>-1</v>
      </c>
      <c r="L602" s="230">
        <v>0</v>
      </c>
      <c r="M602" s="255">
        <f t="shared" si="60"/>
        <v>0</v>
      </c>
      <c r="N602" s="255">
        <f t="shared" si="61"/>
        <v>0</v>
      </c>
      <c r="O602" s="255">
        <f t="shared" si="61"/>
        <v>0</v>
      </c>
      <c r="P602" s="237">
        <f t="shared" si="62"/>
        <v>0</v>
      </c>
    </row>
    <row r="603" spans="2:16" hidden="1" outlineLevel="1" x14ac:dyDescent="0.25">
      <c r="B603" s="232" t="s">
        <v>1459</v>
      </c>
      <c r="C603" s="255">
        <v>0</v>
      </c>
      <c r="D603" s="255">
        <v>1</v>
      </c>
      <c r="E603" s="255">
        <v>0</v>
      </c>
      <c r="F603" s="237">
        <f t="shared" si="59"/>
        <v>1</v>
      </c>
      <c r="G603" s="250">
        <v>0</v>
      </c>
      <c r="H603" s="230">
        <v>0</v>
      </c>
      <c r="I603" s="230">
        <v>0</v>
      </c>
      <c r="J603" s="230">
        <v>0</v>
      </c>
      <c r="K603" s="230">
        <v>0</v>
      </c>
      <c r="L603" s="230">
        <v>0</v>
      </c>
      <c r="M603" s="255">
        <f t="shared" si="60"/>
        <v>0</v>
      </c>
      <c r="N603" s="255">
        <f t="shared" si="61"/>
        <v>1</v>
      </c>
      <c r="O603" s="255">
        <f t="shared" si="61"/>
        <v>0</v>
      </c>
      <c r="P603" s="237">
        <f t="shared" si="62"/>
        <v>1</v>
      </c>
    </row>
    <row r="604" spans="2:16" hidden="1" outlineLevel="1" x14ac:dyDescent="0.25">
      <c r="B604" s="232" t="s">
        <v>1460</v>
      </c>
      <c r="C604" s="255">
        <v>0</v>
      </c>
      <c r="D604" s="255">
        <v>1</v>
      </c>
      <c r="E604" s="255">
        <v>0</v>
      </c>
      <c r="F604" s="237">
        <f t="shared" si="59"/>
        <v>1</v>
      </c>
      <c r="G604" s="250">
        <v>0</v>
      </c>
      <c r="H604" s="230">
        <v>0</v>
      </c>
      <c r="I604" s="230">
        <v>0</v>
      </c>
      <c r="J604" s="230">
        <v>0</v>
      </c>
      <c r="K604" s="230">
        <v>-1</v>
      </c>
      <c r="L604" s="230">
        <v>0</v>
      </c>
      <c r="M604" s="255">
        <f t="shared" si="60"/>
        <v>0</v>
      </c>
      <c r="N604" s="255">
        <f t="shared" si="61"/>
        <v>0</v>
      </c>
      <c r="O604" s="255">
        <f t="shared" si="61"/>
        <v>0</v>
      </c>
      <c r="P604" s="237">
        <f t="shared" si="62"/>
        <v>0</v>
      </c>
    </row>
    <row r="605" spans="2:16" hidden="1" outlineLevel="1" x14ac:dyDescent="0.25">
      <c r="B605" s="232" t="s">
        <v>1461</v>
      </c>
      <c r="C605" s="255">
        <v>0</v>
      </c>
      <c r="D605" s="255">
        <v>1</v>
      </c>
      <c r="E605" s="255">
        <v>0</v>
      </c>
      <c r="F605" s="237">
        <f t="shared" si="59"/>
        <v>1</v>
      </c>
      <c r="G605" s="25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55">
        <f t="shared" si="60"/>
        <v>0</v>
      </c>
      <c r="N605" s="255">
        <f t="shared" si="61"/>
        <v>1</v>
      </c>
      <c r="O605" s="255">
        <f t="shared" si="61"/>
        <v>0</v>
      </c>
      <c r="P605" s="237">
        <f t="shared" si="62"/>
        <v>1</v>
      </c>
    </row>
    <row r="606" spans="2:16" hidden="1" outlineLevel="1" x14ac:dyDescent="0.25">
      <c r="B606" s="232" t="s">
        <v>1462</v>
      </c>
      <c r="C606" s="255">
        <v>0</v>
      </c>
      <c r="D606" s="255">
        <v>1</v>
      </c>
      <c r="E606" s="255">
        <v>0</v>
      </c>
      <c r="F606" s="237">
        <f t="shared" si="59"/>
        <v>1</v>
      </c>
      <c r="G606" s="250">
        <v>0</v>
      </c>
      <c r="H606" s="230">
        <v>0</v>
      </c>
      <c r="I606" s="230">
        <v>0</v>
      </c>
      <c r="J606" s="230">
        <v>0</v>
      </c>
      <c r="K606" s="230">
        <v>0</v>
      </c>
      <c r="L606" s="230">
        <v>0</v>
      </c>
      <c r="M606" s="255">
        <f t="shared" si="60"/>
        <v>0</v>
      </c>
      <c r="N606" s="255">
        <f t="shared" si="61"/>
        <v>1</v>
      </c>
      <c r="O606" s="255">
        <f t="shared" si="61"/>
        <v>0</v>
      </c>
      <c r="P606" s="237">
        <f t="shared" si="62"/>
        <v>1</v>
      </c>
    </row>
    <row r="607" spans="2:16" hidden="1" outlineLevel="1" x14ac:dyDescent="0.25">
      <c r="B607" s="232" t="s">
        <v>1463</v>
      </c>
      <c r="C607" s="255">
        <v>0</v>
      </c>
      <c r="D607" s="255">
        <v>1</v>
      </c>
      <c r="E607" s="255">
        <v>0</v>
      </c>
      <c r="F607" s="237">
        <f t="shared" si="59"/>
        <v>1</v>
      </c>
      <c r="G607" s="250">
        <v>0</v>
      </c>
      <c r="H607" s="230">
        <v>0</v>
      </c>
      <c r="I607" s="230">
        <v>0</v>
      </c>
      <c r="J607" s="230">
        <v>0</v>
      </c>
      <c r="K607" s="230">
        <v>0</v>
      </c>
      <c r="L607" s="230">
        <v>0</v>
      </c>
      <c r="M607" s="255">
        <f t="shared" si="60"/>
        <v>0</v>
      </c>
      <c r="N607" s="255">
        <f t="shared" si="61"/>
        <v>1</v>
      </c>
      <c r="O607" s="255">
        <f t="shared" si="61"/>
        <v>0</v>
      </c>
      <c r="P607" s="237">
        <f t="shared" si="62"/>
        <v>1</v>
      </c>
    </row>
    <row r="608" spans="2:16" hidden="1" outlineLevel="1" x14ac:dyDescent="0.25">
      <c r="B608" s="232" t="s">
        <v>1464</v>
      </c>
      <c r="C608" s="255">
        <v>0</v>
      </c>
      <c r="D608" s="255">
        <v>1</v>
      </c>
      <c r="E608" s="255">
        <v>0</v>
      </c>
      <c r="F608" s="237">
        <f t="shared" si="59"/>
        <v>1</v>
      </c>
      <c r="G608" s="250">
        <v>0</v>
      </c>
      <c r="H608" s="230">
        <v>0</v>
      </c>
      <c r="I608" s="230">
        <v>0</v>
      </c>
      <c r="J608" s="230">
        <v>0</v>
      </c>
      <c r="K608" s="230">
        <v>0</v>
      </c>
      <c r="L608" s="230">
        <v>0</v>
      </c>
      <c r="M608" s="255">
        <f t="shared" si="60"/>
        <v>0</v>
      </c>
      <c r="N608" s="255">
        <f t="shared" si="61"/>
        <v>1</v>
      </c>
      <c r="O608" s="255">
        <f t="shared" si="61"/>
        <v>0</v>
      </c>
      <c r="P608" s="237">
        <f t="shared" si="62"/>
        <v>1</v>
      </c>
    </row>
    <row r="609" spans="2:16" hidden="1" outlineLevel="1" x14ac:dyDescent="0.25">
      <c r="B609" s="232" t="s">
        <v>1465</v>
      </c>
      <c r="C609" s="255">
        <v>0</v>
      </c>
      <c r="D609" s="255">
        <v>1</v>
      </c>
      <c r="E609" s="255">
        <v>0</v>
      </c>
      <c r="F609" s="237">
        <f t="shared" si="59"/>
        <v>1</v>
      </c>
      <c r="G609" s="250">
        <v>0</v>
      </c>
      <c r="H609" s="230">
        <v>0</v>
      </c>
      <c r="I609" s="230">
        <v>0</v>
      </c>
      <c r="J609" s="230">
        <v>0</v>
      </c>
      <c r="K609" s="230">
        <v>0</v>
      </c>
      <c r="L609" s="230">
        <v>0</v>
      </c>
      <c r="M609" s="255">
        <f t="shared" si="60"/>
        <v>0</v>
      </c>
      <c r="N609" s="255">
        <f t="shared" si="61"/>
        <v>1</v>
      </c>
      <c r="O609" s="255">
        <f t="shared" si="61"/>
        <v>0</v>
      </c>
      <c r="P609" s="237">
        <f t="shared" si="62"/>
        <v>1</v>
      </c>
    </row>
    <row r="610" spans="2:16" hidden="1" outlineLevel="1" x14ac:dyDescent="0.25">
      <c r="B610" s="232" t="s">
        <v>1466</v>
      </c>
      <c r="C610" s="255">
        <v>0</v>
      </c>
      <c r="D610" s="255">
        <v>1</v>
      </c>
      <c r="E610" s="255">
        <v>0</v>
      </c>
      <c r="F610" s="237">
        <f t="shared" si="59"/>
        <v>1</v>
      </c>
      <c r="G610" s="250">
        <v>0</v>
      </c>
      <c r="H610" s="230">
        <v>0</v>
      </c>
      <c r="I610" s="230">
        <v>0</v>
      </c>
      <c r="J610" s="230">
        <v>0</v>
      </c>
      <c r="K610" s="230">
        <v>0</v>
      </c>
      <c r="L610" s="230">
        <v>0</v>
      </c>
      <c r="M610" s="255">
        <f t="shared" si="60"/>
        <v>0</v>
      </c>
      <c r="N610" s="255">
        <f t="shared" si="61"/>
        <v>1</v>
      </c>
      <c r="O610" s="255">
        <f t="shared" si="61"/>
        <v>0</v>
      </c>
      <c r="P610" s="237">
        <f t="shared" si="62"/>
        <v>1</v>
      </c>
    </row>
    <row r="611" spans="2:16" hidden="1" outlineLevel="1" x14ac:dyDescent="0.25">
      <c r="B611" s="232" t="s">
        <v>1467</v>
      </c>
      <c r="C611" s="255">
        <v>0</v>
      </c>
      <c r="D611" s="255">
        <v>1</v>
      </c>
      <c r="E611" s="255">
        <v>0</v>
      </c>
      <c r="F611" s="237">
        <f t="shared" si="59"/>
        <v>1</v>
      </c>
      <c r="G611" s="250">
        <v>0</v>
      </c>
      <c r="H611" s="230">
        <v>0</v>
      </c>
      <c r="I611" s="230">
        <v>0</v>
      </c>
      <c r="J611" s="230">
        <v>0</v>
      </c>
      <c r="K611" s="230">
        <v>0</v>
      </c>
      <c r="L611" s="230">
        <v>0</v>
      </c>
      <c r="M611" s="255">
        <f t="shared" si="60"/>
        <v>0</v>
      </c>
      <c r="N611" s="255">
        <f t="shared" si="61"/>
        <v>1</v>
      </c>
      <c r="O611" s="255">
        <f t="shared" si="61"/>
        <v>0</v>
      </c>
      <c r="P611" s="237">
        <f t="shared" si="62"/>
        <v>1</v>
      </c>
    </row>
    <row r="612" spans="2:16" hidden="1" outlineLevel="1" x14ac:dyDescent="0.25">
      <c r="B612" s="232" t="s">
        <v>1468</v>
      </c>
      <c r="C612" s="255">
        <v>0</v>
      </c>
      <c r="D612" s="255">
        <v>1</v>
      </c>
      <c r="E612" s="255">
        <v>0</v>
      </c>
      <c r="F612" s="237">
        <f t="shared" si="59"/>
        <v>1</v>
      </c>
      <c r="G612" s="250">
        <v>0</v>
      </c>
      <c r="H612" s="230">
        <v>0</v>
      </c>
      <c r="I612" s="230">
        <v>0</v>
      </c>
      <c r="J612" s="230">
        <v>0</v>
      </c>
      <c r="K612" s="230">
        <v>0</v>
      </c>
      <c r="L612" s="230">
        <v>0</v>
      </c>
      <c r="M612" s="255">
        <f t="shared" si="60"/>
        <v>0</v>
      </c>
      <c r="N612" s="255">
        <f t="shared" si="61"/>
        <v>1</v>
      </c>
      <c r="O612" s="255">
        <f t="shared" si="61"/>
        <v>0</v>
      </c>
      <c r="P612" s="237">
        <f t="shared" si="62"/>
        <v>1</v>
      </c>
    </row>
    <row r="613" spans="2:16" hidden="1" outlineLevel="1" x14ac:dyDescent="0.25">
      <c r="B613" s="232" t="s">
        <v>1469</v>
      </c>
      <c r="C613" s="255">
        <v>0</v>
      </c>
      <c r="D613" s="255">
        <v>0</v>
      </c>
      <c r="E613" s="255">
        <v>1</v>
      </c>
      <c r="F613" s="237">
        <f t="shared" si="59"/>
        <v>1</v>
      </c>
      <c r="G613" s="250">
        <v>0</v>
      </c>
      <c r="H613" s="230">
        <v>0</v>
      </c>
      <c r="I613" s="230">
        <v>0</v>
      </c>
      <c r="J613" s="230">
        <v>0</v>
      </c>
      <c r="K613" s="230">
        <v>0</v>
      </c>
      <c r="L613" s="230">
        <v>-1</v>
      </c>
      <c r="M613" s="255">
        <f t="shared" si="60"/>
        <v>0</v>
      </c>
      <c r="N613" s="255">
        <f t="shared" si="61"/>
        <v>0</v>
      </c>
      <c r="O613" s="255">
        <f t="shared" si="61"/>
        <v>0</v>
      </c>
      <c r="P613" s="237">
        <f t="shared" si="62"/>
        <v>0</v>
      </c>
    </row>
    <row r="614" spans="2:16" hidden="1" outlineLevel="1" x14ac:dyDescent="0.25">
      <c r="B614" s="232" t="s">
        <v>1470</v>
      </c>
      <c r="C614" s="255">
        <v>0</v>
      </c>
      <c r="D614" s="255">
        <v>0</v>
      </c>
      <c r="E614" s="255">
        <v>1</v>
      </c>
      <c r="F614" s="237">
        <f t="shared" si="59"/>
        <v>1</v>
      </c>
      <c r="G614" s="250">
        <v>0</v>
      </c>
      <c r="H614" s="230">
        <v>0</v>
      </c>
      <c r="I614" s="230">
        <v>0</v>
      </c>
      <c r="J614" s="230">
        <v>0</v>
      </c>
      <c r="K614" s="230">
        <v>0</v>
      </c>
      <c r="L614" s="230">
        <v>0</v>
      </c>
      <c r="M614" s="255">
        <f t="shared" si="60"/>
        <v>0</v>
      </c>
      <c r="N614" s="255">
        <f t="shared" si="61"/>
        <v>0</v>
      </c>
      <c r="O614" s="255">
        <f t="shared" si="61"/>
        <v>1</v>
      </c>
      <c r="P614" s="237">
        <f t="shared" si="62"/>
        <v>1</v>
      </c>
    </row>
    <row r="615" spans="2:16" hidden="1" outlineLevel="1" x14ac:dyDescent="0.25">
      <c r="B615" s="232" t="s">
        <v>1471</v>
      </c>
      <c r="C615" s="255">
        <v>0</v>
      </c>
      <c r="D615" s="255">
        <v>0</v>
      </c>
      <c r="E615" s="255">
        <v>1</v>
      </c>
      <c r="F615" s="237">
        <f>SUM(C615:E615)</f>
        <v>1</v>
      </c>
      <c r="G615" s="250">
        <v>0</v>
      </c>
      <c r="H615" s="230">
        <v>0</v>
      </c>
      <c r="I615" s="230">
        <v>0</v>
      </c>
      <c r="J615" s="230">
        <v>0</v>
      </c>
      <c r="K615" s="230">
        <v>0</v>
      </c>
      <c r="L615" s="230">
        <v>0</v>
      </c>
      <c r="M615" s="255">
        <f t="shared" si="60"/>
        <v>0</v>
      </c>
      <c r="N615" s="255">
        <f t="shared" si="61"/>
        <v>0</v>
      </c>
      <c r="O615" s="255">
        <f t="shared" si="61"/>
        <v>1</v>
      </c>
      <c r="P615" s="237">
        <f t="shared" si="62"/>
        <v>1</v>
      </c>
    </row>
    <row r="616" spans="2:16" hidden="1" outlineLevel="1" x14ac:dyDescent="0.25">
      <c r="B616" s="232" t="s">
        <v>888</v>
      </c>
      <c r="C616" s="255">
        <v>1</v>
      </c>
      <c r="D616" s="255">
        <v>0</v>
      </c>
      <c r="E616" s="255">
        <v>0</v>
      </c>
      <c r="F616" s="237">
        <f t="shared" si="59"/>
        <v>1</v>
      </c>
      <c r="G616" s="250">
        <v>0</v>
      </c>
      <c r="H616" s="230">
        <v>0</v>
      </c>
      <c r="I616" s="230">
        <v>0</v>
      </c>
      <c r="J616" s="230">
        <v>0</v>
      </c>
      <c r="K616" s="230">
        <v>0</v>
      </c>
      <c r="L616" s="230">
        <v>0</v>
      </c>
      <c r="M616" s="255">
        <f t="shared" si="60"/>
        <v>1</v>
      </c>
      <c r="N616" s="255">
        <f t="shared" si="61"/>
        <v>0</v>
      </c>
      <c r="O616" s="255">
        <f t="shared" si="61"/>
        <v>0</v>
      </c>
      <c r="P616" s="237">
        <f t="shared" si="62"/>
        <v>1</v>
      </c>
    </row>
    <row r="617" spans="2:16" hidden="1" outlineLevel="1" x14ac:dyDescent="0.25">
      <c r="B617" s="232" t="s">
        <v>889</v>
      </c>
      <c r="C617" s="255">
        <v>1</v>
      </c>
      <c r="D617" s="255">
        <v>0</v>
      </c>
      <c r="E617" s="255">
        <v>0</v>
      </c>
      <c r="F617" s="237">
        <f t="shared" si="59"/>
        <v>1</v>
      </c>
      <c r="G617" s="250">
        <v>0</v>
      </c>
      <c r="H617" s="230">
        <v>0</v>
      </c>
      <c r="I617" s="230">
        <v>0</v>
      </c>
      <c r="J617" s="230">
        <v>0</v>
      </c>
      <c r="K617" s="230">
        <v>0</v>
      </c>
      <c r="L617" s="230">
        <v>0</v>
      </c>
      <c r="M617" s="255">
        <f t="shared" si="60"/>
        <v>1</v>
      </c>
      <c r="N617" s="255">
        <f t="shared" si="61"/>
        <v>0</v>
      </c>
      <c r="O617" s="255">
        <f t="shared" si="61"/>
        <v>0</v>
      </c>
      <c r="P617" s="237">
        <f t="shared" si="62"/>
        <v>1</v>
      </c>
    </row>
    <row r="618" spans="2:16" hidden="1" outlineLevel="1" x14ac:dyDescent="0.25">
      <c r="B618" s="232" t="s">
        <v>890</v>
      </c>
      <c r="C618" s="255">
        <v>1</v>
      </c>
      <c r="D618" s="255">
        <v>0</v>
      </c>
      <c r="E618" s="255">
        <v>0</v>
      </c>
      <c r="F618" s="237">
        <f t="shared" si="59"/>
        <v>1</v>
      </c>
      <c r="G618" s="25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55">
        <f t="shared" si="60"/>
        <v>1</v>
      </c>
      <c r="N618" s="255">
        <f t="shared" si="61"/>
        <v>0</v>
      </c>
      <c r="O618" s="255">
        <f t="shared" si="61"/>
        <v>0</v>
      </c>
      <c r="P618" s="237">
        <f t="shared" si="62"/>
        <v>1</v>
      </c>
    </row>
    <row r="619" spans="2:16" hidden="1" outlineLevel="1" x14ac:dyDescent="0.25">
      <c r="B619" s="232" t="s">
        <v>891</v>
      </c>
      <c r="C619" s="255">
        <v>1</v>
      </c>
      <c r="D619" s="255">
        <v>0</v>
      </c>
      <c r="E619" s="255">
        <v>0</v>
      </c>
      <c r="F619" s="237">
        <f t="shared" si="59"/>
        <v>1</v>
      </c>
      <c r="G619" s="250">
        <v>0</v>
      </c>
      <c r="H619" s="230">
        <v>0</v>
      </c>
      <c r="I619" s="230">
        <v>0</v>
      </c>
      <c r="J619" s="230">
        <v>0</v>
      </c>
      <c r="K619" s="230">
        <v>0</v>
      </c>
      <c r="L619" s="230">
        <v>0</v>
      </c>
      <c r="M619" s="255">
        <f t="shared" si="60"/>
        <v>1</v>
      </c>
      <c r="N619" s="255">
        <f t="shared" si="61"/>
        <v>0</v>
      </c>
      <c r="O619" s="255">
        <f t="shared" si="61"/>
        <v>0</v>
      </c>
      <c r="P619" s="237">
        <f t="shared" si="62"/>
        <v>1</v>
      </c>
    </row>
    <row r="620" spans="2:16" hidden="1" outlineLevel="1" x14ac:dyDescent="0.25">
      <c r="B620" s="232" t="s">
        <v>892</v>
      </c>
      <c r="C620" s="255">
        <v>1</v>
      </c>
      <c r="D620" s="255">
        <v>0</v>
      </c>
      <c r="E620" s="255">
        <v>0</v>
      </c>
      <c r="F620" s="237">
        <f t="shared" si="59"/>
        <v>1</v>
      </c>
      <c r="G620" s="250">
        <v>0</v>
      </c>
      <c r="H620" s="230">
        <v>0</v>
      </c>
      <c r="I620" s="230">
        <v>0</v>
      </c>
      <c r="J620" s="230">
        <v>0</v>
      </c>
      <c r="K620" s="230">
        <v>0</v>
      </c>
      <c r="L620" s="230">
        <v>0</v>
      </c>
      <c r="M620" s="255">
        <f t="shared" si="60"/>
        <v>1</v>
      </c>
      <c r="N620" s="255">
        <f t="shared" si="61"/>
        <v>0</v>
      </c>
      <c r="O620" s="255">
        <f t="shared" si="61"/>
        <v>0</v>
      </c>
      <c r="P620" s="237">
        <f t="shared" si="62"/>
        <v>1</v>
      </c>
    </row>
    <row r="621" spans="2:16" hidden="1" outlineLevel="1" x14ac:dyDescent="0.25">
      <c r="B621" s="232" t="s">
        <v>893</v>
      </c>
      <c r="C621" s="255">
        <v>1</v>
      </c>
      <c r="D621" s="255">
        <v>0</v>
      </c>
      <c r="E621" s="255">
        <v>0</v>
      </c>
      <c r="F621" s="237">
        <f t="shared" si="59"/>
        <v>1</v>
      </c>
      <c r="G621" s="250">
        <v>0</v>
      </c>
      <c r="H621" s="230">
        <v>0</v>
      </c>
      <c r="I621" s="230">
        <v>0</v>
      </c>
      <c r="J621" s="230">
        <v>0</v>
      </c>
      <c r="K621" s="230">
        <v>0</v>
      </c>
      <c r="L621" s="230">
        <v>0</v>
      </c>
      <c r="M621" s="255">
        <f t="shared" si="60"/>
        <v>1</v>
      </c>
      <c r="N621" s="255">
        <f t="shared" si="61"/>
        <v>0</v>
      </c>
      <c r="O621" s="255">
        <f t="shared" si="61"/>
        <v>0</v>
      </c>
      <c r="P621" s="237">
        <f t="shared" si="62"/>
        <v>1</v>
      </c>
    </row>
    <row r="622" spans="2:16" hidden="1" outlineLevel="1" x14ac:dyDescent="0.25">
      <c r="B622" s="232" t="s">
        <v>894</v>
      </c>
      <c r="C622" s="255">
        <v>1</v>
      </c>
      <c r="D622" s="255">
        <v>0</v>
      </c>
      <c r="E622" s="255">
        <v>0</v>
      </c>
      <c r="F622" s="237">
        <f t="shared" si="59"/>
        <v>1</v>
      </c>
      <c r="G622" s="250">
        <v>0</v>
      </c>
      <c r="H622" s="230">
        <v>0</v>
      </c>
      <c r="I622" s="230">
        <v>0</v>
      </c>
      <c r="J622" s="230">
        <v>0</v>
      </c>
      <c r="K622" s="230">
        <v>0</v>
      </c>
      <c r="L622" s="230">
        <v>0</v>
      </c>
      <c r="M622" s="255">
        <f t="shared" si="60"/>
        <v>1</v>
      </c>
      <c r="N622" s="255">
        <f t="shared" si="61"/>
        <v>0</v>
      </c>
      <c r="O622" s="255">
        <f t="shared" si="61"/>
        <v>0</v>
      </c>
      <c r="P622" s="237">
        <f t="shared" si="62"/>
        <v>1</v>
      </c>
    </row>
    <row r="623" spans="2:16" hidden="1" outlineLevel="1" x14ac:dyDescent="0.25">
      <c r="B623" s="232" t="s">
        <v>895</v>
      </c>
      <c r="C623" s="255">
        <v>1</v>
      </c>
      <c r="D623" s="255">
        <v>0</v>
      </c>
      <c r="E623" s="255">
        <v>0</v>
      </c>
      <c r="F623" s="237">
        <f t="shared" si="59"/>
        <v>1</v>
      </c>
      <c r="G623" s="250">
        <v>0</v>
      </c>
      <c r="H623" s="230">
        <v>0</v>
      </c>
      <c r="I623" s="230">
        <v>0</v>
      </c>
      <c r="J623" s="230">
        <v>0</v>
      </c>
      <c r="K623" s="230">
        <v>0</v>
      </c>
      <c r="L623" s="230">
        <v>0</v>
      </c>
      <c r="M623" s="255">
        <f t="shared" si="60"/>
        <v>1</v>
      </c>
      <c r="N623" s="255">
        <f t="shared" si="61"/>
        <v>0</v>
      </c>
      <c r="O623" s="255">
        <f t="shared" si="61"/>
        <v>0</v>
      </c>
      <c r="P623" s="237">
        <f t="shared" si="62"/>
        <v>1</v>
      </c>
    </row>
    <row r="624" spans="2:16" hidden="1" outlineLevel="1" x14ac:dyDescent="0.25">
      <c r="B624" s="232" t="s">
        <v>896</v>
      </c>
      <c r="C624" s="255">
        <v>1</v>
      </c>
      <c r="D624" s="255">
        <v>0</v>
      </c>
      <c r="E624" s="255">
        <v>0</v>
      </c>
      <c r="F624" s="237">
        <f t="shared" si="59"/>
        <v>1</v>
      </c>
      <c r="G624" s="250">
        <v>0</v>
      </c>
      <c r="H624" s="230">
        <v>0</v>
      </c>
      <c r="I624" s="230">
        <v>0</v>
      </c>
      <c r="J624" s="230">
        <v>0</v>
      </c>
      <c r="K624" s="230">
        <v>0</v>
      </c>
      <c r="L624" s="230">
        <v>0</v>
      </c>
      <c r="M624" s="255">
        <f t="shared" si="60"/>
        <v>1</v>
      </c>
      <c r="N624" s="255">
        <f t="shared" si="61"/>
        <v>0</v>
      </c>
      <c r="O624" s="255">
        <f t="shared" si="61"/>
        <v>0</v>
      </c>
      <c r="P624" s="237">
        <f t="shared" si="62"/>
        <v>1</v>
      </c>
    </row>
    <row r="625" spans="2:16" hidden="1" outlineLevel="1" x14ac:dyDescent="0.25">
      <c r="B625" s="232" t="s">
        <v>897</v>
      </c>
      <c r="C625" s="255">
        <v>1</v>
      </c>
      <c r="D625" s="255">
        <v>0</v>
      </c>
      <c r="E625" s="255">
        <v>0</v>
      </c>
      <c r="F625" s="237">
        <f t="shared" si="59"/>
        <v>1</v>
      </c>
      <c r="G625" s="250">
        <v>0</v>
      </c>
      <c r="H625" s="230">
        <v>0</v>
      </c>
      <c r="I625" s="230">
        <v>0</v>
      </c>
      <c r="J625" s="230">
        <v>0</v>
      </c>
      <c r="K625" s="230">
        <v>0</v>
      </c>
      <c r="L625" s="230">
        <v>0</v>
      </c>
      <c r="M625" s="255">
        <f t="shared" si="60"/>
        <v>1</v>
      </c>
      <c r="N625" s="255">
        <f t="shared" si="61"/>
        <v>0</v>
      </c>
      <c r="O625" s="255">
        <f t="shared" si="61"/>
        <v>0</v>
      </c>
      <c r="P625" s="237">
        <f t="shared" si="62"/>
        <v>1</v>
      </c>
    </row>
    <row r="626" spans="2:16" hidden="1" outlineLevel="1" x14ac:dyDescent="0.25">
      <c r="B626" s="232" t="s">
        <v>898</v>
      </c>
      <c r="C626" s="255">
        <v>1</v>
      </c>
      <c r="D626" s="255">
        <v>0</v>
      </c>
      <c r="E626" s="255">
        <v>0</v>
      </c>
      <c r="F626" s="237">
        <f t="shared" si="59"/>
        <v>1</v>
      </c>
      <c r="G626" s="250">
        <v>0</v>
      </c>
      <c r="H626" s="230">
        <v>0</v>
      </c>
      <c r="I626" s="230">
        <v>0</v>
      </c>
      <c r="J626" s="230">
        <v>0</v>
      </c>
      <c r="K626" s="230">
        <v>0</v>
      </c>
      <c r="L626" s="230">
        <v>0</v>
      </c>
      <c r="M626" s="255">
        <f t="shared" si="60"/>
        <v>1</v>
      </c>
      <c r="N626" s="255">
        <f t="shared" si="61"/>
        <v>0</v>
      </c>
      <c r="O626" s="255">
        <f t="shared" si="61"/>
        <v>0</v>
      </c>
      <c r="P626" s="237">
        <f t="shared" si="62"/>
        <v>1</v>
      </c>
    </row>
    <row r="627" spans="2:16" hidden="1" outlineLevel="1" x14ac:dyDescent="0.25">
      <c r="B627" s="232" t="s">
        <v>899</v>
      </c>
      <c r="C627" s="255">
        <v>1</v>
      </c>
      <c r="D627" s="255">
        <v>0</v>
      </c>
      <c r="E627" s="255">
        <v>0</v>
      </c>
      <c r="F627" s="237">
        <f t="shared" si="59"/>
        <v>1</v>
      </c>
      <c r="G627" s="250">
        <v>0</v>
      </c>
      <c r="H627" s="230">
        <v>0</v>
      </c>
      <c r="I627" s="230">
        <v>0</v>
      </c>
      <c r="J627" s="230">
        <v>0</v>
      </c>
      <c r="K627" s="230">
        <v>0</v>
      </c>
      <c r="L627" s="230">
        <v>0</v>
      </c>
      <c r="M627" s="255">
        <f t="shared" si="60"/>
        <v>1</v>
      </c>
      <c r="N627" s="255">
        <f t="shared" si="61"/>
        <v>0</v>
      </c>
      <c r="O627" s="255">
        <f t="shared" si="61"/>
        <v>0</v>
      </c>
      <c r="P627" s="237">
        <f t="shared" si="62"/>
        <v>1</v>
      </c>
    </row>
    <row r="628" spans="2:16" hidden="1" outlineLevel="1" x14ac:dyDescent="0.25">
      <c r="B628" s="232" t="s">
        <v>900</v>
      </c>
      <c r="C628" s="255">
        <v>1</v>
      </c>
      <c r="D628" s="255">
        <v>0</v>
      </c>
      <c r="E628" s="255">
        <v>0</v>
      </c>
      <c r="F628" s="237">
        <f t="shared" si="59"/>
        <v>1</v>
      </c>
      <c r="G628" s="250">
        <v>0</v>
      </c>
      <c r="H628" s="230">
        <v>0</v>
      </c>
      <c r="I628" s="230">
        <v>0</v>
      </c>
      <c r="J628" s="230">
        <v>0</v>
      </c>
      <c r="K628" s="230">
        <v>0</v>
      </c>
      <c r="L628" s="230">
        <v>0</v>
      </c>
      <c r="M628" s="255">
        <f t="shared" si="60"/>
        <v>1</v>
      </c>
      <c r="N628" s="255">
        <f t="shared" si="61"/>
        <v>0</v>
      </c>
      <c r="O628" s="255">
        <f t="shared" si="61"/>
        <v>0</v>
      </c>
      <c r="P628" s="237">
        <f t="shared" si="62"/>
        <v>1</v>
      </c>
    </row>
    <row r="629" spans="2:16" hidden="1" outlineLevel="1" x14ac:dyDescent="0.25">
      <c r="B629" s="232" t="s">
        <v>901</v>
      </c>
      <c r="C629" s="255">
        <v>1</v>
      </c>
      <c r="D629" s="255">
        <v>0</v>
      </c>
      <c r="E629" s="255">
        <v>0</v>
      </c>
      <c r="F629" s="237">
        <f t="shared" si="59"/>
        <v>1</v>
      </c>
      <c r="G629" s="250">
        <v>0</v>
      </c>
      <c r="H629" s="230">
        <v>0</v>
      </c>
      <c r="I629" s="230">
        <v>0</v>
      </c>
      <c r="J629" s="230">
        <v>0</v>
      </c>
      <c r="K629" s="230">
        <v>0</v>
      </c>
      <c r="L629" s="230">
        <v>0</v>
      </c>
      <c r="M629" s="255">
        <f t="shared" si="60"/>
        <v>1</v>
      </c>
      <c r="N629" s="255">
        <f t="shared" si="61"/>
        <v>0</v>
      </c>
      <c r="O629" s="255">
        <f t="shared" si="61"/>
        <v>0</v>
      </c>
      <c r="P629" s="237">
        <f t="shared" si="62"/>
        <v>1</v>
      </c>
    </row>
    <row r="630" spans="2:16" hidden="1" outlineLevel="1" x14ac:dyDescent="0.25">
      <c r="B630" s="232" t="s">
        <v>902</v>
      </c>
      <c r="C630" s="255">
        <v>1</v>
      </c>
      <c r="D630" s="255">
        <v>0</v>
      </c>
      <c r="E630" s="255">
        <v>0</v>
      </c>
      <c r="F630" s="237">
        <f t="shared" si="59"/>
        <v>1</v>
      </c>
      <c r="G630" s="250">
        <v>0</v>
      </c>
      <c r="H630" s="230">
        <v>0</v>
      </c>
      <c r="I630" s="230">
        <v>0</v>
      </c>
      <c r="J630" s="230">
        <v>0</v>
      </c>
      <c r="K630" s="230">
        <v>0</v>
      </c>
      <c r="L630" s="230">
        <v>0</v>
      </c>
      <c r="M630" s="255">
        <f t="shared" si="60"/>
        <v>1</v>
      </c>
      <c r="N630" s="255">
        <f t="shared" si="61"/>
        <v>0</v>
      </c>
      <c r="O630" s="255">
        <f t="shared" si="61"/>
        <v>0</v>
      </c>
      <c r="P630" s="237">
        <f t="shared" si="62"/>
        <v>1</v>
      </c>
    </row>
    <row r="631" spans="2:16" hidden="1" outlineLevel="1" x14ac:dyDescent="0.25">
      <c r="B631" s="232" t="s">
        <v>903</v>
      </c>
      <c r="C631" s="255">
        <v>1</v>
      </c>
      <c r="D631" s="255">
        <v>0</v>
      </c>
      <c r="E631" s="255">
        <v>0</v>
      </c>
      <c r="F631" s="237">
        <f t="shared" si="59"/>
        <v>1</v>
      </c>
      <c r="G631" s="250">
        <v>0</v>
      </c>
      <c r="H631" s="230">
        <v>0</v>
      </c>
      <c r="I631" s="230">
        <v>0</v>
      </c>
      <c r="J631" s="230">
        <v>0</v>
      </c>
      <c r="K631" s="230">
        <v>0</v>
      </c>
      <c r="L631" s="230">
        <v>0</v>
      </c>
      <c r="M631" s="255">
        <f t="shared" si="60"/>
        <v>1</v>
      </c>
      <c r="N631" s="255">
        <f t="shared" si="61"/>
        <v>0</v>
      </c>
      <c r="O631" s="255">
        <f t="shared" si="61"/>
        <v>0</v>
      </c>
      <c r="P631" s="237">
        <f t="shared" si="62"/>
        <v>1</v>
      </c>
    </row>
    <row r="632" spans="2:16" hidden="1" outlineLevel="1" x14ac:dyDescent="0.25">
      <c r="B632" s="232" t="s">
        <v>904</v>
      </c>
      <c r="C632" s="255">
        <v>1</v>
      </c>
      <c r="D632" s="255">
        <v>0</v>
      </c>
      <c r="E632" s="255">
        <v>0</v>
      </c>
      <c r="F632" s="237">
        <f t="shared" si="59"/>
        <v>1</v>
      </c>
      <c r="G632" s="250">
        <v>0</v>
      </c>
      <c r="H632" s="230">
        <v>0</v>
      </c>
      <c r="I632" s="230">
        <v>0</v>
      </c>
      <c r="J632" s="230">
        <v>0</v>
      </c>
      <c r="K632" s="230">
        <v>0</v>
      </c>
      <c r="L632" s="230">
        <v>0</v>
      </c>
      <c r="M632" s="255">
        <f t="shared" si="60"/>
        <v>1</v>
      </c>
      <c r="N632" s="255">
        <f t="shared" si="61"/>
        <v>0</v>
      </c>
      <c r="O632" s="255">
        <f t="shared" si="61"/>
        <v>0</v>
      </c>
      <c r="P632" s="237">
        <f t="shared" si="62"/>
        <v>1</v>
      </c>
    </row>
    <row r="633" spans="2:16" hidden="1" outlineLevel="1" x14ac:dyDescent="0.25">
      <c r="B633" s="232" t="s">
        <v>905</v>
      </c>
      <c r="C633" s="255">
        <v>1</v>
      </c>
      <c r="D633" s="255">
        <v>0</v>
      </c>
      <c r="E633" s="255">
        <v>0</v>
      </c>
      <c r="F633" s="237">
        <f t="shared" si="59"/>
        <v>1</v>
      </c>
      <c r="G633" s="250">
        <v>0</v>
      </c>
      <c r="H633" s="230">
        <v>0</v>
      </c>
      <c r="I633" s="230">
        <v>0</v>
      </c>
      <c r="J633" s="230">
        <v>0</v>
      </c>
      <c r="K633" s="230">
        <v>0</v>
      </c>
      <c r="L633" s="230">
        <v>0</v>
      </c>
      <c r="M633" s="255">
        <f t="shared" si="60"/>
        <v>1</v>
      </c>
      <c r="N633" s="255">
        <f t="shared" si="61"/>
        <v>0</v>
      </c>
      <c r="O633" s="255">
        <f t="shared" si="61"/>
        <v>0</v>
      </c>
      <c r="P633" s="237">
        <f t="shared" si="62"/>
        <v>1</v>
      </c>
    </row>
    <row r="634" spans="2:16" hidden="1" outlineLevel="1" x14ac:dyDescent="0.25">
      <c r="B634" s="232" t="s">
        <v>906</v>
      </c>
      <c r="C634" s="255">
        <v>1</v>
      </c>
      <c r="D634" s="255">
        <v>0</v>
      </c>
      <c r="E634" s="255">
        <v>0</v>
      </c>
      <c r="F634" s="237">
        <f t="shared" si="59"/>
        <v>1</v>
      </c>
      <c r="G634" s="250">
        <v>0</v>
      </c>
      <c r="H634" s="230">
        <v>0</v>
      </c>
      <c r="I634" s="230">
        <v>0</v>
      </c>
      <c r="J634" s="230">
        <v>0</v>
      </c>
      <c r="K634" s="230">
        <v>0</v>
      </c>
      <c r="L634" s="230">
        <v>0</v>
      </c>
      <c r="M634" s="255">
        <f t="shared" si="60"/>
        <v>1</v>
      </c>
      <c r="N634" s="255">
        <f t="shared" si="61"/>
        <v>0</v>
      </c>
      <c r="O634" s="255">
        <f t="shared" si="61"/>
        <v>0</v>
      </c>
      <c r="P634" s="237">
        <f t="shared" si="62"/>
        <v>1</v>
      </c>
    </row>
    <row r="635" spans="2:16" hidden="1" outlineLevel="1" x14ac:dyDescent="0.25">
      <c r="B635" s="232" t="s">
        <v>907</v>
      </c>
      <c r="C635" s="255">
        <v>1</v>
      </c>
      <c r="D635" s="255">
        <v>0</v>
      </c>
      <c r="E635" s="255">
        <v>0</v>
      </c>
      <c r="F635" s="237">
        <f t="shared" si="59"/>
        <v>1</v>
      </c>
      <c r="G635" s="250">
        <v>0</v>
      </c>
      <c r="H635" s="230">
        <v>0</v>
      </c>
      <c r="I635" s="230">
        <v>0</v>
      </c>
      <c r="J635" s="230">
        <v>0</v>
      </c>
      <c r="K635" s="230">
        <v>0</v>
      </c>
      <c r="L635" s="230">
        <v>0</v>
      </c>
      <c r="M635" s="255">
        <f t="shared" si="60"/>
        <v>1</v>
      </c>
      <c r="N635" s="255">
        <f t="shared" si="61"/>
        <v>0</v>
      </c>
      <c r="O635" s="255">
        <f t="shared" si="61"/>
        <v>0</v>
      </c>
      <c r="P635" s="237">
        <f t="shared" si="62"/>
        <v>1</v>
      </c>
    </row>
    <row r="636" spans="2:16" hidden="1" outlineLevel="1" x14ac:dyDescent="0.25">
      <c r="B636" s="232" t="s">
        <v>908</v>
      </c>
      <c r="C636" s="255">
        <v>1</v>
      </c>
      <c r="D636" s="255">
        <v>0</v>
      </c>
      <c r="E636" s="255">
        <v>0</v>
      </c>
      <c r="F636" s="237">
        <f t="shared" si="59"/>
        <v>1</v>
      </c>
      <c r="G636" s="250">
        <v>0</v>
      </c>
      <c r="H636" s="230">
        <v>0</v>
      </c>
      <c r="I636" s="230">
        <v>0</v>
      </c>
      <c r="J636" s="230">
        <v>0</v>
      </c>
      <c r="K636" s="230">
        <v>0</v>
      </c>
      <c r="L636" s="230">
        <v>0</v>
      </c>
      <c r="M636" s="255">
        <f t="shared" si="60"/>
        <v>1</v>
      </c>
      <c r="N636" s="255">
        <f t="shared" si="61"/>
        <v>0</v>
      </c>
      <c r="O636" s="255">
        <f t="shared" si="61"/>
        <v>0</v>
      </c>
      <c r="P636" s="237">
        <f t="shared" si="62"/>
        <v>1</v>
      </c>
    </row>
    <row r="637" spans="2:16" hidden="1" outlineLevel="1" x14ac:dyDescent="0.25">
      <c r="B637" s="232" t="s">
        <v>909</v>
      </c>
      <c r="C637" s="255">
        <v>1</v>
      </c>
      <c r="D637" s="255">
        <v>0</v>
      </c>
      <c r="E637" s="255">
        <v>0</v>
      </c>
      <c r="F637" s="237">
        <f t="shared" si="59"/>
        <v>1</v>
      </c>
      <c r="G637" s="250">
        <v>0</v>
      </c>
      <c r="H637" s="230">
        <v>0</v>
      </c>
      <c r="I637" s="230">
        <v>0</v>
      </c>
      <c r="J637" s="230">
        <v>0</v>
      </c>
      <c r="K637" s="230">
        <v>0</v>
      </c>
      <c r="L637" s="230">
        <v>0</v>
      </c>
      <c r="M637" s="255">
        <f t="shared" si="60"/>
        <v>1</v>
      </c>
      <c r="N637" s="255">
        <f t="shared" si="61"/>
        <v>0</v>
      </c>
      <c r="O637" s="255">
        <f t="shared" si="61"/>
        <v>0</v>
      </c>
      <c r="P637" s="237">
        <f t="shared" si="62"/>
        <v>1</v>
      </c>
    </row>
    <row r="638" spans="2:16" hidden="1" outlineLevel="1" x14ac:dyDescent="0.25">
      <c r="B638" s="232" t="s">
        <v>910</v>
      </c>
      <c r="C638" s="255">
        <v>1</v>
      </c>
      <c r="D638" s="255">
        <v>0</v>
      </c>
      <c r="E638" s="255">
        <v>0</v>
      </c>
      <c r="F638" s="237">
        <f t="shared" si="59"/>
        <v>1</v>
      </c>
      <c r="G638" s="250">
        <v>0</v>
      </c>
      <c r="H638" s="230">
        <v>0</v>
      </c>
      <c r="I638" s="230">
        <v>0</v>
      </c>
      <c r="J638" s="230">
        <v>0</v>
      </c>
      <c r="K638" s="230">
        <v>0</v>
      </c>
      <c r="L638" s="230">
        <v>0</v>
      </c>
      <c r="M638" s="255">
        <f t="shared" si="60"/>
        <v>1</v>
      </c>
      <c r="N638" s="255">
        <f t="shared" si="61"/>
        <v>0</v>
      </c>
      <c r="O638" s="255">
        <f t="shared" si="61"/>
        <v>0</v>
      </c>
      <c r="P638" s="237">
        <f t="shared" si="62"/>
        <v>1</v>
      </c>
    </row>
    <row r="639" spans="2:16" hidden="1" outlineLevel="1" x14ac:dyDescent="0.25">
      <c r="B639" s="232" t="s">
        <v>911</v>
      </c>
      <c r="C639" s="255">
        <v>1</v>
      </c>
      <c r="D639" s="255">
        <v>0</v>
      </c>
      <c r="E639" s="255">
        <v>0</v>
      </c>
      <c r="F639" s="237">
        <f t="shared" si="59"/>
        <v>1</v>
      </c>
      <c r="G639" s="250">
        <v>0</v>
      </c>
      <c r="H639" s="230">
        <v>0</v>
      </c>
      <c r="I639" s="230">
        <v>0</v>
      </c>
      <c r="J639" s="230">
        <v>0</v>
      </c>
      <c r="K639" s="230">
        <v>0</v>
      </c>
      <c r="L639" s="230">
        <v>0</v>
      </c>
      <c r="M639" s="255">
        <f t="shared" si="60"/>
        <v>1</v>
      </c>
      <c r="N639" s="255">
        <f t="shared" si="61"/>
        <v>0</v>
      </c>
      <c r="O639" s="255">
        <f t="shared" si="61"/>
        <v>0</v>
      </c>
      <c r="P639" s="237">
        <f t="shared" si="62"/>
        <v>1</v>
      </c>
    </row>
    <row r="640" spans="2:16" hidden="1" outlineLevel="1" x14ac:dyDescent="0.25">
      <c r="B640" s="232" t="s">
        <v>912</v>
      </c>
      <c r="C640" s="255">
        <v>1</v>
      </c>
      <c r="D640" s="255">
        <v>0</v>
      </c>
      <c r="E640" s="255">
        <v>0</v>
      </c>
      <c r="F640" s="237">
        <f t="shared" si="59"/>
        <v>1</v>
      </c>
      <c r="G640" s="250">
        <v>0</v>
      </c>
      <c r="H640" s="230">
        <v>0</v>
      </c>
      <c r="I640" s="230">
        <v>0</v>
      </c>
      <c r="J640" s="230">
        <v>0</v>
      </c>
      <c r="K640" s="230">
        <v>0</v>
      </c>
      <c r="L640" s="230">
        <v>0</v>
      </c>
      <c r="M640" s="255">
        <f t="shared" si="60"/>
        <v>1</v>
      </c>
      <c r="N640" s="255">
        <f t="shared" si="61"/>
        <v>0</v>
      </c>
      <c r="O640" s="255">
        <f t="shared" si="61"/>
        <v>0</v>
      </c>
      <c r="P640" s="237">
        <f t="shared" si="62"/>
        <v>1</v>
      </c>
    </row>
    <row r="641" spans="2:16" hidden="1" outlineLevel="1" x14ac:dyDescent="0.25">
      <c r="B641" s="232" t="s">
        <v>913</v>
      </c>
      <c r="C641" s="255">
        <v>1</v>
      </c>
      <c r="D641" s="255">
        <v>0</v>
      </c>
      <c r="E641" s="255">
        <v>0</v>
      </c>
      <c r="F641" s="237">
        <f t="shared" si="59"/>
        <v>1</v>
      </c>
      <c r="G641" s="250">
        <v>0</v>
      </c>
      <c r="H641" s="230">
        <v>0</v>
      </c>
      <c r="I641" s="230">
        <v>0</v>
      </c>
      <c r="J641" s="230">
        <v>0</v>
      </c>
      <c r="K641" s="230">
        <v>0</v>
      </c>
      <c r="L641" s="230">
        <v>0</v>
      </c>
      <c r="M641" s="255">
        <f t="shared" si="60"/>
        <v>1</v>
      </c>
      <c r="N641" s="255">
        <f t="shared" si="61"/>
        <v>0</v>
      </c>
      <c r="O641" s="255">
        <f t="shared" si="61"/>
        <v>0</v>
      </c>
      <c r="P641" s="237">
        <f t="shared" si="62"/>
        <v>1</v>
      </c>
    </row>
    <row r="642" spans="2:16" hidden="1" outlineLevel="1" x14ac:dyDescent="0.25">
      <c r="B642" s="232" t="s">
        <v>914</v>
      </c>
      <c r="C642" s="255">
        <v>1</v>
      </c>
      <c r="D642" s="255">
        <v>0</v>
      </c>
      <c r="E642" s="255">
        <v>0</v>
      </c>
      <c r="F642" s="237">
        <f t="shared" si="59"/>
        <v>1</v>
      </c>
      <c r="G642" s="250">
        <v>0</v>
      </c>
      <c r="H642" s="230">
        <v>0</v>
      </c>
      <c r="I642" s="230">
        <v>0</v>
      </c>
      <c r="J642" s="230">
        <v>0</v>
      </c>
      <c r="K642" s="230">
        <v>0</v>
      </c>
      <c r="L642" s="230">
        <v>0</v>
      </c>
      <c r="M642" s="255">
        <f t="shared" si="60"/>
        <v>1</v>
      </c>
      <c r="N642" s="255">
        <f t="shared" si="61"/>
        <v>0</v>
      </c>
      <c r="O642" s="255">
        <f t="shared" si="61"/>
        <v>0</v>
      </c>
      <c r="P642" s="237">
        <f t="shared" si="62"/>
        <v>1</v>
      </c>
    </row>
    <row r="643" spans="2:16" hidden="1" outlineLevel="1" x14ac:dyDescent="0.25">
      <c r="B643" s="232" t="s">
        <v>915</v>
      </c>
      <c r="C643" s="255">
        <v>1</v>
      </c>
      <c r="D643" s="255">
        <v>0</v>
      </c>
      <c r="E643" s="255">
        <v>0</v>
      </c>
      <c r="F643" s="237">
        <f t="shared" si="59"/>
        <v>1</v>
      </c>
      <c r="G643" s="250">
        <v>0</v>
      </c>
      <c r="H643" s="230">
        <v>0</v>
      </c>
      <c r="I643" s="230">
        <v>0</v>
      </c>
      <c r="J643" s="230">
        <v>0</v>
      </c>
      <c r="K643" s="230">
        <v>0</v>
      </c>
      <c r="L643" s="230">
        <v>0</v>
      </c>
      <c r="M643" s="255">
        <f t="shared" si="60"/>
        <v>1</v>
      </c>
      <c r="N643" s="255">
        <f t="shared" si="61"/>
        <v>0</v>
      </c>
      <c r="O643" s="255">
        <f t="shared" si="61"/>
        <v>0</v>
      </c>
      <c r="P643" s="237">
        <f t="shared" si="62"/>
        <v>1</v>
      </c>
    </row>
    <row r="644" spans="2:16" hidden="1" outlineLevel="1" x14ac:dyDescent="0.25">
      <c r="B644" s="232" t="s">
        <v>916</v>
      </c>
      <c r="C644" s="255">
        <v>1</v>
      </c>
      <c r="D644" s="255">
        <v>0</v>
      </c>
      <c r="E644" s="255">
        <v>0</v>
      </c>
      <c r="F644" s="237">
        <f t="shared" ref="F644:F705" si="65">SUM(C644:E644)</f>
        <v>1</v>
      </c>
      <c r="G644" s="250">
        <v>0</v>
      </c>
      <c r="H644" s="230">
        <v>0</v>
      </c>
      <c r="I644" s="230">
        <v>0</v>
      </c>
      <c r="J644" s="230">
        <v>0</v>
      </c>
      <c r="K644" s="230">
        <v>0</v>
      </c>
      <c r="L644" s="230">
        <v>0</v>
      </c>
      <c r="M644" s="255">
        <f t="shared" si="60"/>
        <v>1</v>
      </c>
      <c r="N644" s="255">
        <f t="shared" si="61"/>
        <v>0</v>
      </c>
      <c r="O644" s="255">
        <f t="shared" si="61"/>
        <v>0</v>
      </c>
      <c r="P644" s="237">
        <f t="shared" si="62"/>
        <v>1</v>
      </c>
    </row>
    <row r="645" spans="2:16" hidden="1" outlineLevel="1" x14ac:dyDescent="0.25">
      <c r="B645" s="232" t="s">
        <v>917</v>
      </c>
      <c r="C645" s="255">
        <v>1</v>
      </c>
      <c r="D645" s="255">
        <v>0</v>
      </c>
      <c r="E645" s="255">
        <v>0</v>
      </c>
      <c r="F645" s="237">
        <f t="shared" si="65"/>
        <v>1</v>
      </c>
      <c r="G645" s="250">
        <v>0</v>
      </c>
      <c r="H645" s="230">
        <v>0</v>
      </c>
      <c r="I645" s="230">
        <v>0</v>
      </c>
      <c r="J645" s="230">
        <v>0</v>
      </c>
      <c r="K645" s="230">
        <v>0</v>
      </c>
      <c r="L645" s="230">
        <v>0</v>
      </c>
      <c r="M645" s="255">
        <f t="shared" si="60"/>
        <v>1</v>
      </c>
      <c r="N645" s="255">
        <f t="shared" si="61"/>
        <v>0</v>
      </c>
      <c r="O645" s="255">
        <f t="shared" si="61"/>
        <v>0</v>
      </c>
      <c r="P645" s="237">
        <f t="shared" si="62"/>
        <v>1</v>
      </c>
    </row>
    <row r="646" spans="2:16" hidden="1" outlineLevel="1" x14ac:dyDescent="0.25">
      <c r="B646" s="232" t="s">
        <v>918</v>
      </c>
      <c r="C646" s="255">
        <v>1</v>
      </c>
      <c r="D646" s="255">
        <v>0</v>
      </c>
      <c r="E646" s="255">
        <v>0</v>
      </c>
      <c r="F646" s="237">
        <f t="shared" si="65"/>
        <v>1</v>
      </c>
      <c r="G646" s="250">
        <v>0</v>
      </c>
      <c r="H646" s="230">
        <v>0</v>
      </c>
      <c r="I646" s="230">
        <v>0</v>
      </c>
      <c r="J646" s="230">
        <v>0</v>
      </c>
      <c r="K646" s="230">
        <v>0</v>
      </c>
      <c r="L646" s="230">
        <v>0</v>
      </c>
      <c r="M646" s="255">
        <f t="shared" si="60"/>
        <v>1</v>
      </c>
      <c r="N646" s="255">
        <f t="shared" si="61"/>
        <v>0</v>
      </c>
      <c r="O646" s="255">
        <f t="shared" si="61"/>
        <v>0</v>
      </c>
      <c r="P646" s="237">
        <f t="shared" si="62"/>
        <v>1</v>
      </c>
    </row>
    <row r="647" spans="2:16" hidden="1" outlineLevel="1" x14ac:dyDescent="0.25">
      <c r="B647" s="232" t="s">
        <v>919</v>
      </c>
      <c r="C647" s="255">
        <v>1</v>
      </c>
      <c r="D647" s="255">
        <v>0</v>
      </c>
      <c r="E647" s="255">
        <v>0</v>
      </c>
      <c r="F647" s="237">
        <f t="shared" si="65"/>
        <v>1</v>
      </c>
      <c r="G647" s="250">
        <v>0</v>
      </c>
      <c r="H647" s="230">
        <v>0</v>
      </c>
      <c r="I647" s="230">
        <v>0</v>
      </c>
      <c r="J647" s="230">
        <v>0</v>
      </c>
      <c r="K647" s="230">
        <v>0</v>
      </c>
      <c r="L647" s="230">
        <v>0</v>
      </c>
      <c r="M647" s="255">
        <f t="shared" si="60"/>
        <v>1</v>
      </c>
      <c r="N647" s="255">
        <f t="shared" si="61"/>
        <v>0</v>
      </c>
      <c r="O647" s="255">
        <f t="shared" si="61"/>
        <v>0</v>
      </c>
      <c r="P647" s="237">
        <f t="shared" si="62"/>
        <v>1</v>
      </c>
    </row>
    <row r="648" spans="2:16" hidden="1" outlineLevel="1" x14ac:dyDescent="0.25">
      <c r="B648" s="232" t="s">
        <v>920</v>
      </c>
      <c r="C648" s="255">
        <v>1</v>
      </c>
      <c r="D648" s="255">
        <v>0</v>
      </c>
      <c r="E648" s="255">
        <v>0</v>
      </c>
      <c r="F648" s="237">
        <f t="shared" si="65"/>
        <v>1</v>
      </c>
      <c r="G648" s="250">
        <v>0</v>
      </c>
      <c r="H648" s="230">
        <v>0</v>
      </c>
      <c r="I648" s="230">
        <v>0</v>
      </c>
      <c r="J648" s="230">
        <v>0</v>
      </c>
      <c r="K648" s="230">
        <v>0</v>
      </c>
      <c r="L648" s="230">
        <v>0</v>
      </c>
      <c r="M648" s="255">
        <f t="shared" ref="M648:M711" si="66">C648+G648+H648+I648+J648</f>
        <v>1</v>
      </c>
      <c r="N648" s="255">
        <f t="shared" ref="N648:O711" si="67">D648+K648</f>
        <v>0</v>
      </c>
      <c r="O648" s="255">
        <f t="shared" si="67"/>
        <v>0</v>
      </c>
      <c r="P648" s="237">
        <f t="shared" ref="P648:P711" si="68">SUM(M648:O648)</f>
        <v>1</v>
      </c>
    </row>
    <row r="649" spans="2:16" hidden="1" outlineLevel="1" x14ac:dyDescent="0.25">
      <c r="B649" s="232" t="s">
        <v>921</v>
      </c>
      <c r="C649" s="255">
        <v>1</v>
      </c>
      <c r="D649" s="255">
        <v>0</v>
      </c>
      <c r="E649" s="255">
        <v>0</v>
      </c>
      <c r="F649" s="237">
        <f t="shared" si="65"/>
        <v>1</v>
      </c>
      <c r="G649" s="250">
        <v>0</v>
      </c>
      <c r="H649" s="230">
        <v>0</v>
      </c>
      <c r="I649" s="230">
        <v>0</v>
      </c>
      <c r="J649" s="230">
        <v>0</v>
      </c>
      <c r="K649" s="230">
        <v>0</v>
      </c>
      <c r="L649" s="230">
        <v>0</v>
      </c>
      <c r="M649" s="255">
        <f t="shared" si="66"/>
        <v>1</v>
      </c>
      <c r="N649" s="255">
        <f t="shared" si="67"/>
        <v>0</v>
      </c>
      <c r="O649" s="255">
        <f t="shared" si="67"/>
        <v>0</v>
      </c>
      <c r="P649" s="237">
        <f t="shared" si="68"/>
        <v>1</v>
      </c>
    </row>
    <row r="650" spans="2:16" hidden="1" outlineLevel="1" x14ac:dyDescent="0.25">
      <c r="B650" s="232" t="s">
        <v>922</v>
      </c>
      <c r="C650" s="255">
        <v>1</v>
      </c>
      <c r="D650" s="255">
        <v>0</v>
      </c>
      <c r="E650" s="255">
        <v>0</v>
      </c>
      <c r="F650" s="237">
        <f t="shared" si="65"/>
        <v>1</v>
      </c>
      <c r="G650" s="250">
        <v>0</v>
      </c>
      <c r="H650" s="230">
        <v>0</v>
      </c>
      <c r="I650" s="230">
        <v>0</v>
      </c>
      <c r="J650" s="230">
        <v>0</v>
      </c>
      <c r="K650" s="230">
        <v>0</v>
      </c>
      <c r="L650" s="230">
        <v>0</v>
      </c>
      <c r="M650" s="255">
        <f t="shared" si="66"/>
        <v>1</v>
      </c>
      <c r="N650" s="255">
        <f t="shared" si="67"/>
        <v>0</v>
      </c>
      <c r="O650" s="255">
        <f t="shared" si="67"/>
        <v>0</v>
      </c>
      <c r="P650" s="237">
        <f t="shared" si="68"/>
        <v>1</v>
      </c>
    </row>
    <row r="651" spans="2:16" hidden="1" outlineLevel="1" x14ac:dyDescent="0.25">
      <c r="B651" s="232" t="s">
        <v>923</v>
      </c>
      <c r="C651" s="255">
        <v>1</v>
      </c>
      <c r="D651" s="255">
        <v>0</v>
      </c>
      <c r="E651" s="255">
        <v>0</v>
      </c>
      <c r="F651" s="237">
        <f t="shared" si="65"/>
        <v>1</v>
      </c>
      <c r="G651" s="250">
        <v>0</v>
      </c>
      <c r="H651" s="230">
        <v>0</v>
      </c>
      <c r="I651" s="230">
        <v>0</v>
      </c>
      <c r="J651" s="230">
        <v>0</v>
      </c>
      <c r="K651" s="230">
        <v>0</v>
      </c>
      <c r="L651" s="230">
        <v>0</v>
      </c>
      <c r="M651" s="255">
        <f t="shared" si="66"/>
        <v>1</v>
      </c>
      <c r="N651" s="255">
        <f t="shared" si="67"/>
        <v>0</v>
      </c>
      <c r="O651" s="255">
        <f t="shared" si="67"/>
        <v>0</v>
      </c>
      <c r="P651" s="237">
        <f t="shared" si="68"/>
        <v>1</v>
      </c>
    </row>
    <row r="652" spans="2:16" hidden="1" outlineLevel="1" x14ac:dyDescent="0.25">
      <c r="B652" s="232" t="s">
        <v>924</v>
      </c>
      <c r="C652" s="255">
        <v>1</v>
      </c>
      <c r="D652" s="255">
        <v>0</v>
      </c>
      <c r="E652" s="255">
        <v>0</v>
      </c>
      <c r="F652" s="237">
        <f t="shared" si="65"/>
        <v>1</v>
      </c>
      <c r="G652" s="25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55">
        <f t="shared" si="66"/>
        <v>1</v>
      </c>
      <c r="N652" s="255">
        <f t="shared" si="67"/>
        <v>0</v>
      </c>
      <c r="O652" s="255">
        <f t="shared" si="67"/>
        <v>0</v>
      </c>
      <c r="P652" s="237">
        <f t="shared" si="68"/>
        <v>1</v>
      </c>
    </row>
    <row r="653" spans="2:16" hidden="1" outlineLevel="1" x14ac:dyDescent="0.25">
      <c r="B653" s="232" t="s">
        <v>925</v>
      </c>
      <c r="C653" s="255">
        <v>1</v>
      </c>
      <c r="D653" s="255">
        <v>0</v>
      </c>
      <c r="E653" s="255">
        <v>0</v>
      </c>
      <c r="F653" s="237">
        <f t="shared" si="65"/>
        <v>1</v>
      </c>
      <c r="G653" s="250">
        <v>0</v>
      </c>
      <c r="H653" s="230">
        <v>0</v>
      </c>
      <c r="I653" s="230">
        <v>0</v>
      </c>
      <c r="J653" s="230">
        <v>0</v>
      </c>
      <c r="K653" s="230">
        <v>0</v>
      </c>
      <c r="L653" s="230">
        <v>0</v>
      </c>
      <c r="M653" s="255">
        <f t="shared" si="66"/>
        <v>1</v>
      </c>
      <c r="N653" s="255">
        <f t="shared" si="67"/>
        <v>0</v>
      </c>
      <c r="O653" s="255">
        <f t="shared" si="67"/>
        <v>0</v>
      </c>
      <c r="P653" s="237">
        <f t="shared" si="68"/>
        <v>1</v>
      </c>
    </row>
    <row r="654" spans="2:16" hidden="1" outlineLevel="1" x14ac:dyDescent="0.25">
      <c r="B654" s="232" t="s">
        <v>926</v>
      </c>
      <c r="C654" s="255">
        <v>1</v>
      </c>
      <c r="D654" s="255">
        <v>0</v>
      </c>
      <c r="E654" s="255">
        <v>0</v>
      </c>
      <c r="F654" s="237">
        <f t="shared" si="65"/>
        <v>1</v>
      </c>
      <c r="G654" s="250">
        <v>0</v>
      </c>
      <c r="H654" s="230">
        <v>0</v>
      </c>
      <c r="I654" s="230">
        <v>0</v>
      </c>
      <c r="J654" s="230">
        <v>0</v>
      </c>
      <c r="K654" s="230">
        <v>0</v>
      </c>
      <c r="L654" s="230">
        <v>0</v>
      </c>
      <c r="M654" s="255">
        <f t="shared" si="66"/>
        <v>1</v>
      </c>
      <c r="N654" s="255">
        <f t="shared" si="67"/>
        <v>0</v>
      </c>
      <c r="O654" s="255">
        <f t="shared" si="67"/>
        <v>0</v>
      </c>
      <c r="P654" s="237">
        <f t="shared" si="68"/>
        <v>1</v>
      </c>
    </row>
    <row r="655" spans="2:16" hidden="1" outlineLevel="1" x14ac:dyDescent="0.25">
      <c r="B655" s="232" t="s">
        <v>927</v>
      </c>
      <c r="C655" s="255">
        <v>1</v>
      </c>
      <c r="D655" s="255">
        <v>0</v>
      </c>
      <c r="E655" s="255">
        <v>0</v>
      </c>
      <c r="F655" s="237">
        <f t="shared" si="65"/>
        <v>1</v>
      </c>
      <c r="G655" s="250">
        <v>0</v>
      </c>
      <c r="H655" s="230">
        <v>0</v>
      </c>
      <c r="I655" s="230">
        <v>0</v>
      </c>
      <c r="J655" s="230">
        <v>0</v>
      </c>
      <c r="K655" s="230">
        <v>0</v>
      </c>
      <c r="L655" s="230">
        <v>0</v>
      </c>
      <c r="M655" s="255">
        <f t="shared" si="66"/>
        <v>1</v>
      </c>
      <c r="N655" s="255">
        <f t="shared" si="67"/>
        <v>0</v>
      </c>
      <c r="O655" s="255">
        <f t="shared" si="67"/>
        <v>0</v>
      </c>
      <c r="P655" s="237">
        <f t="shared" si="68"/>
        <v>1</v>
      </c>
    </row>
    <row r="656" spans="2:16" hidden="1" outlineLevel="1" x14ac:dyDescent="0.25">
      <c r="B656" s="232" t="s">
        <v>928</v>
      </c>
      <c r="C656" s="255">
        <v>1</v>
      </c>
      <c r="D656" s="255">
        <v>0</v>
      </c>
      <c r="E656" s="255">
        <v>0</v>
      </c>
      <c r="F656" s="237">
        <f t="shared" si="65"/>
        <v>1</v>
      </c>
      <c r="G656" s="250">
        <v>0</v>
      </c>
      <c r="H656" s="230">
        <v>0</v>
      </c>
      <c r="I656" s="230">
        <v>0</v>
      </c>
      <c r="J656" s="230">
        <v>0</v>
      </c>
      <c r="K656" s="230">
        <v>0</v>
      </c>
      <c r="L656" s="230">
        <v>0</v>
      </c>
      <c r="M656" s="255">
        <f t="shared" si="66"/>
        <v>1</v>
      </c>
      <c r="N656" s="255">
        <f t="shared" si="67"/>
        <v>0</v>
      </c>
      <c r="O656" s="255">
        <f t="shared" si="67"/>
        <v>0</v>
      </c>
      <c r="P656" s="237">
        <f t="shared" si="68"/>
        <v>1</v>
      </c>
    </row>
    <row r="657" spans="2:16" hidden="1" outlineLevel="1" x14ac:dyDescent="0.25">
      <c r="B657" s="232" t="s">
        <v>929</v>
      </c>
      <c r="C657" s="255">
        <v>1</v>
      </c>
      <c r="D657" s="255">
        <v>0</v>
      </c>
      <c r="E657" s="255">
        <v>0</v>
      </c>
      <c r="F657" s="237">
        <f t="shared" si="65"/>
        <v>1</v>
      </c>
      <c r="G657" s="250">
        <v>0</v>
      </c>
      <c r="H657" s="230">
        <v>0</v>
      </c>
      <c r="I657" s="230">
        <v>0</v>
      </c>
      <c r="J657" s="230">
        <v>0</v>
      </c>
      <c r="K657" s="230">
        <v>0</v>
      </c>
      <c r="L657" s="230">
        <v>0</v>
      </c>
      <c r="M657" s="255">
        <f t="shared" si="66"/>
        <v>1</v>
      </c>
      <c r="N657" s="255">
        <f t="shared" si="67"/>
        <v>0</v>
      </c>
      <c r="O657" s="255">
        <f t="shared" si="67"/>
        <v>0</v>
      </c>
      <c r="P657" s="237">
        <f t="shared" si="68"/>
        <v>1</v>
      </c>
    </row>
    <row r="658" spans="2:16" hidden="1" outlineLevel="1" x14ac:dyDescent="0.25">
      <c r="B658" s="232" t="s">
        <v>930</v>
      </c>
      <c r="C658" s="255">
        <v>1</v>
      </c>
      <c r="D658" s="255">
        <v>0</v>
      </c>
      <c r="E658" s="255">
        <v>0</v>
      </c>
      <c r="F658" s="237">
        <f t="shared" si="65"/>
        <v>1</v>
      </c>
      <c r="G658" s="250">
        <v>0</v>
      </c>
      <c r="H658" s="230">
        <v>0</v>
      </c>
      <c r="I658" s="230">
        <v>0</v>
      </c>
      <c r="J658" s="230">
        <v>0</v>
      </c>
      <c r="K658" s="230">
        <v>0</v>
      </c>
      <c r="L658" s="230">
        <v>0</v>
      </c>
      <c r="M658" s="255">
        <f t="shared" si="66"/>
        <v>1</v>
      </c>
      <c r="N658" s="255">
        <f t="shared" si="67"/>
        <v>0</v>
      </c>
      <c r="O658" s="255">
        <f t="shared" si="67"/>
        <v>0</v>
      </c>
      <c r="P658" s="237">
        <f t="shared" si="68"/>
        <v>1</v>
      </c>
    </row>
    <row r="659" spans="2:16" hidden="1" outlineLevel="1" x14ac:dyDescent="0.25">
      <c r="B659" s="232" t="s">
        <v>931</v>
      </c>
      <c r="C659" s="255">
        <v>1</v>
      </c>
      <c r="D659" s="255">
        <v>0</v>
      </c>
      <c r="E659" s="255">
        <v>0</v>
      </c>
      <c r="F659" s="237">
        <f t="shared" si="65"/>
        <v>1</v>
      </c>
      <c r="G659" s="250">
        <v>0</v>
      </c>
      <c r="H659" s="230">
        <v>0</v>
      </c>
      <c r="I659" s="230">
        <v>0</v>
      </c>
      <c r="J659" s="230">
        <v>0</v>
      </c>
      <c r="K659" s="230">
        <v>0</v>
      </c>
      <c r="L659" s="230">
        <v>0</v>
      </c>
      <c r="M659" s="255">
        <f t="shared" si="66"/>
        <v>1</v>
      </c>
      <c r="N659" s="255">
        <f t="shared" si="67"/>
        <v>0</v>
      </c>
      <c r="O659" s="255">
        <f t="shared" si="67"/>
        <v>0</v>
      </c>
      <c r="P659" s="237">
        <f t="shared" si="68"/>
        <v>1</v>
      </c>
    </row>
    <row r="660" spans="2:16" hidden="1" outlineLevel="1" x14ac:dyDescent="0.25">
      <c r="B660" s="232" t="s">
        <v>932</v>
      </c>
      <c r="C660" s="255">
        <v>1</v>
      </c>
      <c r="D660" s="255">
        <v>0</v>
      </c>
      <c r="E660" s="255">
        <v>0</v>
      </c>
      <c r="F660" s="237">
        <f t="shared" si="65"/>
        <v>1</v>
      </c>
      <c r="G660" s="250">
        <v>0</v>
      </c>
      <c r="H660" s="230">
        <v>0</v>
      </c>
      <c r="I660" s="230">
        <v>0</v>
      </c>
      <c r="J660" s="230">
        <v>0</v>
      </c>
      <c r="K660" s="230">
        <v>0</v>
      </c>
      <c r="L660" s="230">
        <v>0</v>
      </c>
      <c r="M660" s="255">
        <f t="shared" si="66"/>
        <v>1</v>
      </c>
      <c r="N660" s="255">
        <f t="shared" si="67"/>
        <v>0</v>
      </c>
      <c r="O660" s="255">
        <f t="shared" si="67"/>
        <v>0</v>
      </c>
      <c r="P660" s="237">
        <f t="shared" si="68"/>
        <v>1</v>
      </c>
    </row>
    <row r="661" spans="2:16" hidden="1" outlineLevel="1" x14ac:dyDescent="0.25">
      <c r="B661" s="232" t="s">
        <v>933</v>
      </c>
      <c r="C661" s="255">
        <v>1</v>
      </c>
      <c r="D661" s="255">
        <v>0</v>
      </c>
      <c r="E661" s="255">
        <v>0</v>
      </c>
      <c r="F661" s="237">
        <f t="shared" si="65"/>
        <v>1</v>
      </c>
      <c r="G661" s="250">
        <v>0</v>
      </c>
      <c r="H661" s="230">
        <v>0</v>
      </c>
      <c r="I661" s="230">
        <v>0</v>
      </c>
      <c r="J661" s="230">
        <v>0</v>
      </c>
      <c r="K661" s="230">
        <v>0</v>
      </c>
      <c r="L661" s="230">
        <v>0</v>
      </c>
      <c r="M661" s="255">
        <f t="shared" si="66"/>
        <v>1</v>
      </c>
      <c r="N661" s="255">
        <f t="shared" si="67"/>
        <v>0</v>
      </c>
      <c r="O661" s="255">
        <f t="shared" si="67"/>
        <v>0</v>
      </c>
      <c r="P661" s="237">
        <f t="shared" si="68"/>
        <v>1</v>
      </c>
    </row>
    <row r="662" spans="2:16" hidden="1" outlineLevel="1" x14ac:dyDescent="0.25">
      <c r="B662" s="232" t="s">
        <v>934</v>
      </c>
      <c r="C662" s="255">
        <v>1</v>
      </c>
      <c r="D662" s="255">
        <v>0</v>
      </c>
      <c r="E662" s="255">
        <v>0</v>
      </c>
      <c r="F662" s="237">
        <f t="shared" si="65"/>
        <v>1</v>
      </c>
      <c r="G662" s="250">
        <v>0</v>
      </c>
      <c r="H662" s="230">
        <v>0</v>
      </c>
      <c r="I662" s="230">
        <v>0</v>
      </c>
      <c r="J662" s="230">
        <v>0</v>
      </c>
      <c r="K662" s="230">
        <v>0</v>
      </c>
      <c r="L662" s="230">
        <v>0</v>
      </c>
      <c r="M662" s="255">
        <f t="shared" si="66"/>
        <v>1</v>
      </c>
      <c r="N662" s="255">
        <f t="shared" si="67"/>
        <v>0</v>
      </c>
      <c r="O662" s="255">
        <f t="shared" si="67"/>
        <v>0</v>
      </c>
      <c r="P662" s="237">
        <f t="shared" si="68"/>
        <v>1</v>
      </c>
    </row>
    <row r="663" spans="2:16" hidden="1" outlineLevel="1" x14ac:dyDescent="0.25">
      <c r="B663" s="232" t="s">
        <v>935</v>
      </c>
      <c r="C663" s="255">
        <v>1</v>
      </c>
      <c r="D663" s="255">
        <v>0</v>
      </c>
      <c r="E663" s="255">
        <v>0</v>
      </c>
      <c r="F663" s="237">
        <f t="shared" si="65"/>
        <v>1</v>
      </c>
      <c r="G663" s="250">
        <v>0</v>
      </c>
      <c r="H663" s="230">
        <v>0</v>
      </c>
      <c r="I663" s="230">
        <v>0</v>
      </c>
      <c r="J663" s="230">
        <v>0</v>
      </c>
      <c r="K663" s="230">
        <v>0</v>
      </c>
      <c r="L663" s="230">
        <v>0</v>
      </c>
      <c r="M663" s="255">
        <f t="shared" si="66"/>
        <v>1</v>
      </c>
      <c r="N663" s="255">
        <f t="shared" si="67"/>
        <v>0</v>
      </c>
      <c r="O663" s="255">
        <f t="shared" si="67"/>
        <v>0</v>
      </c>
      <c r="P663" s="237">
        <f t="shared" si="68"/>
        <v>1</v>
      </c>
    </row>
    <row r="664" spans="2:16" hidden="1" outlineLevel="1" x14ac:dyDescent="0.25">
      <c r="B664" s="232" t="s">
        <v>936</v>
      </c>
      <c r="C664" s="255">
        <v>1</v>
      </c>
      <c r="D664" s="255">
        <v>0</v>
      </c>
      <c r="E664" s="255">
        <v>0</v>
      </c>
      <c r="F664" s="237">
        <f t="shared" si="65"/>
        <v>1</v>
      </c>
      <c r="G664" s="250">
        <v>0</v>
      </c>
      <c r="H664" s="230">
        <v>0</v>
      </c>
      <c r="I664" s="230">
        <v>0</v>
      </c>
      <c r="J664" s="230">
        <v>0</v>
      </c>
      <c r="K664" s="230">
        <v>0</v>
      </c>
      <c r="L664" s="230">
        <v>0</v>
      </c>
      <c r="M664" s="255">
        <f t="shared" si="66"/>
        <v>1</v>
      </c>
      <c r="N664" s="255">
        <f t="shared" si="67"/>
        <v>0</v>
      </c>
      <c r="O664" s="255">
        <f t="shared" si="67"/>
        <v>0</v>
      </c>
      <c r="P664" s="237">
        <f t="shared" si="68"/>
        <v>1</v>
      </c>
    </row>
    <row r="665" spans="2:16" hidden="1" outlineLevel="1" x14ac:dyDescent="0.25">
      <c r="B665" s="232" t="s">
        <v>937</v>
      </c>
      <c r="C665" s="255">
        <v>1</v>
      </c>
      <c r="D665" s="255">
        <v>0</v>
      </c>
      <c r="E665" s="255">
        <v>0</v>
      </c>
      <c r="F665" s="237">
        <f t="shared" si="65"/>
        <v>1</v>
      </c>
      <c r="G665" s="250">
        <v>0</v>
      </c>
      <c r="H665" s="230">
        <v>0</v>
      </c>
      <c r="I665" s="230">
        <v>0</v>
      </c>
      <c r="J665" s="230">
        <v>0</v>
      </c>
      <c r="K665" s="230">
        <v>0</v>
      </c>
      <c r="L665" s="230">
        <v>0</v>
      </c>
      <c r="M665" s="255">
        <f t="shared" si="66"/>
        <v>1</v>
      </c>
      <c r="N665" s="255">
        <f t="shared" si="67"/>
        <v>0</v>
      </c>
      <c r="O665" s="255">
        <f t="shared" si="67"/>
        <v>0</v>
      </c>
      <c r="P665" s="237">
        <f t="shared" si="68"/>
        <v>1</v>
      </c>
    </row>
    <row r="666" spans="2:16" hidden="1" outlineLevel="1" x14ac:dyDescent="0.25">
      <c r="B666" s="232" t="s">
        <v>938</v>
      </c>
      <c r="C666" s="255">
        <v>1</v>
      </c>
      <c r="D666" s="255">
        <v>0</v>
      </c>
      <c r="E666" s="255">
        <v>0</v>
      </c>
      <c r="F666" s="237">
        <f t="shared" si="65"/>
        <v>1</v>
      </c>
      <c r="G666" s="250">
        <v>0</v>
      </c>
      <c r="H666" s="230">
        <v>0</v>
      </c>
      <c r="I666" s="230">
        <v>0</v>
      </c>
      <c r="J666" s="230">
        <v>0</v>
      </c>
      <c r="K666" s="230">
        <v>0</v>
      </c>
      <c r="L666" s="230">
        <v>0</v>
      </c>
      <c r="M666" s="255">
        <f t="shared" si="66"/>
        <v>1</v>
      </c>
      <c r="N666" s="255">
        <f t="shared" si="67"/>
        <v>0</v>
      </c>
      <c r="O666" s="255">
        <f t="shared" si="67"/>
        <v>0</v>
      </c>
      <c r="P666" s="237">
        <f t="shared" si="68"/>
        <v>1</v>
      </c>
    </row>
    <row r="667" spans="2:16" hidden="1" outlineLevel="1" x14ac:dyDescent="0.25">
      <c r="B667" s="232" t="s">
        <v>939</v>
      </c>
      <c r="C667" s="255">
        <v>1</v>
      </c>
      <c r="D667" s="255">
        <v>0</v>
      </c>
      <c r="E667" s="255">
        <v>0</v>
      </c>
      <c r="F667" s="237">
        <f t="shared" si="65"/>
        <v>1</v>
      </c>
      <c r="G667" s="250">
        <v>0</v>
      </c>
      <c r="H667" s="230">
        <v>0</v>
      </c>
      <c r="I667" s="230">
        <v>0</v>
      </c>
      <c r="J667" s="230">
        <v>0</v>
      </c>
      <c r="K667" s="230">
        <v>0</v>
      </c>
      <c r="L667" s="230">
        <v>0</v>
      </c>
      <c r="M667" s="255">
        <f t="shared" si="66"/>
        <v>1</v>
      </c>
      <c r="N667" s="255">
        <f t="shared" si="67"/>
        <v>0</v>
      </c>
      <c r="O667" s="255">
        <f t="shared" si="67"/>
        <v>0</v>
      </c>
      <c r="P667" s="237">
        <f t="shared" si="68"/>
        <v>1</v>
      </c>
    </row>
    <row r="668" spans="2:16" hidden="1" outlineLevel="1" x14ac:dyDescent="0.25">
      <c r="B668" s="232" t="s">
        <v>940</v>
      </c>
      <c r="C668" s="255">
        <v>1</v>
      </c>
      <c r="D668" s="255">
        <v>0</v>
      </c>
      <c r="E668" s="255">
        <v>0</v>
      </c>
      <c r="F668" s="237">
        <f t="shared" si="65"/>
        <v>1</v>
      </c>
      <c r="G668" s="250">
        <v>0</v>
      </c>
      <c r="H668" s="230">
        <v>0</v>
      </c>
      <c r="I668" s="230">
        <v>0</v>
      </c>
      <c r="J668" s="230">
        <v>0</v>
      </c>
      <c r="K668" s="230">
        <v>0</v>
      </c>
      <c r="L668" s="230">
        <v>0</v>
      </c>
      <c r="M668" s="255">
        <f t="shared" si="66"/>
        <v>1</v>
      </c>
      <c r="N668" s="255">
        <f t="shared" si="67"/>
        <v>0</v>
      </c>
      <c r="O668" s="255">
        <f t="shared" si="67"/>
        <v>0</v>
      </c>
      <c r="P668" s="237">
        <f t="shared" si="68"/>
        <v>1</v>
      </c>
    </row>
    <row r="669" spans="2:16" hidden="1" outlineLevel="1" x14ac:dyDescent="0.25">
      <c r="B669" s="232" t="s">
        <v>941</v>
      </c>
      <c r="C669" s="255">
        <v>1</v>
      </c>
      <c r="D669" s="255">
        <v>0</v>
      </c>
      <c r="E669" s="255">
        <v>0</v>
      </c>
      <c r="F669" s="237">
        <f t="shared" si="65"/>
        <v>1</v>
      </c>
      <c r="G669" s="250">
        <v>0</v>
      </c>
      <c r="H669" s="230">
        <v>0</v>
      </c>
      <c r="I669" s="230">
        <v>0</v>
      </c>
      <c r="J669" s="230">
        <v>0</v>
      </c>
      <c r="K669" s="230">
        <v>0</v>
      </c>
      <c r="L669" s="230">
        <v>0</v>
      </c>
      <c r="M669" s="255">
        <f t="shared" si="66"/>
        <v>1</v>
      </c>
      <c r="N669" s="255">
        <f t="shared" si="67"/>
        <v>0</v>
      </c>
      <c r="O669" s="255">
        <f t="shared" si="67"/>
        <v>0</v>
      </c>
      <c r="P669" s="237">
        <f t="shared" si="68"/>
        <v>1</v>
      </c>
    </row>
    <row r="670" spans="2:16" hidden="1" outlineLevel="1" x14ac:dyDescent="0.25">
      <c r="B670" s="232" t="s">
        <v>942</v>
      </c>
      <c r="C670" s="255">
        <v>1</v>
      </c>
      <c r="D670" s="255">
        <v>0</v>
      </c>
      <c r="E670" s="255">
        <v>0</v>
      </c>
      <c r="F670" s="237">
        <f t="shared" si="65"/>
        <v>1</v>
      </c>
      <c r="G670" s="250">
        <v>0</v>
      </c>
      <c r="H670" s="230">
        <v>0</v>
      </c>
      <c r="I670" s="230">
        <v>0</v>
      </c>
      <c r="J670" s="230">
        <v>0</v>
      </c>
      <c r="K670" s="230">
        <v>0</v>
      </c>
      <c r="L670" s="230">
        <v>0</v>
      </c>
      <c r="M670" s="255">
        <f t="shared" si="66"/>
        <v>1</v>
      </c>
      <c r="N670" s="255">
        <f t="shared" si="67"/>
        <v>0</v>
      </c>
      <c r="O670" s="255">
        <f t="shared" si="67"/>
        <v>0</v>
      </c>
      <c r="P670" s="237">
        <f t="shared" si="68"/>
        <v>1</v>
      </c>
    </row>
    <row r="671" spans="2:16" hidden="1" outlineLevel="1" x14ac:dyDescent="0.25">
      <c r="B671" s="232" t="s">
        <v>943</v>
      </c>
      <c r="C671" s="255">
        <v>1</v>
      </c>
      <c r="D671" s="255">
        <v>0</v>
      </c>
      <c r="E671" s="255">
        <v>0</v>
      </c>
      <c r="F671" s="237">
        <f t="shared" si="65"/>
        <v>1</v>
      </c>
      <c r="G671" s="250">
        <v>0</v>
      </c>
      <c r="H671" s="230">
        <v>0</v>
      </c>
      <c r="I671" s="230">
        <v>0</v>
      </c>
      <c r="J671" s="230">
        <v>0</v>
      </c>
      <c r="K671" s="230">
        <v>0</v>
      </c>
      <c r="L671" s="230">
        <v>0</v>
      </c>
      <c r="M671" s="255">
        <f t="shared" si="66"/>
        <v>1</v>
      </c>
      <c r="N671" s="255">
        <f t="shared" si="67"/>
        <v>0</v>
      </c>
      <c r="O671" s="255">
        <f t="shared" si="67"/>
        <v>0</v>
      </c>
      <c r="P671" s="237">
        <f t="shared" si="68"/>
        <v>1</v>
      </c>
    </row>
    <row r="672" spans="2:16" hidden="1" outlineLevel="1" x14ac:dyDescent="0.25">
      <c r="B672" s="232" t="s">
        <v>944</v>
      </c>
      <c r="C672" s="255">
        <v>1</v>
      </c>
      <c r="D672" s="255">
        <v>0</v>
      </c>
      <c r="E672" s="255">
        <v>0</v>
      </c>
      <c r="F672" s="237">
        <f t="shared" si="65"/>
        <v>1</v>
      </c>
      <c r="G672" s="250">
        <v>0</v>
      </c>
      <c r="H672" s="230">
        <v>0</v>
      </c>
      <c r="I672" s="230">
        <v>0</v>
      </c>
      <c r="J672" s="230">
        <v>0</v>
      </c>
      <c r="K672" s="230">
        <v>0</v>
      </c>
      <c r="L672" s="230">
        <v>0</v>
      </c>
      <c r="M672" s="255">
        <f t="shared" si="66"/>
        <v>1</v>
      </c>
      <c r="N672" s="255">
        <f t="shared" si="67"/>
        <v>0</v>
      </c>
      <c r="O672" s="255">
        <f t="shared" si="67"/>
        <v>0</v>
      </c>
      <c r="P672" s="237">
        <f t="shared" si="68"/>
        <v>1</v>
      </c>
    </row>
    <row r="673" spans="2:16" hidden="1" outlineLevel="1" x14ac:dyDescent="0.25">
      <c r="B673" s="232" t="s">
        <v>945</v>
      </c>
      <c r="C673" s="255">
        <v>1</v>
      </c>
      <c r="D673" s="255">
        <v>0</v>
      </c>
      <c r="E673" s="255">
        <v>0</v>
      </c>
      <c r="F673" s="237">
        <f t="shared" si="65"/>
        <v>1</v>
      </c>
      <c r="G673" s="250">
        <v>0</v>
      </c>
      <c r="H673" s="230">
        <v>0</v>
      </c>
      <c r="I673" s="230">
        <v>0</v>
      </c>
      <c r="J673" s="230">
        <v>0</v>
      </c>
      <c r="K673" s="230">
        <v>0</v>
      </c>
      <c r="L673" s="230">
        <v>0</v>
      </c>
      <c r="M673" s="255">
        <f t="shared" si="66"/>
        <v>1</v>
      </c>
      <c r="N673" s="255">
        <f t="shared" si="67"/>
        <v>0</v>
      </c>
      <c r="O673" s="255">
        <f t="shared" si="67"/>
        <v>0</v>
      </c>
      <c r="P673" s="237">
        <f t="shared" si="68"/>
        <v>1</v>
      </c>
    </row>
    <row r="674" spans="2:16" hidden="1" outlineLevel="1" x14ac:dyDescent="0.25">
      <c r="B674" s="232" t="s">
        <v>946</v>
      </c>
      <c r="C674" s="255">
        <v>1</v>
      </c>
      <c r="D674" s="255">
        <v>0</v>
      </c>
      <c r="E674" s="255">
        <v>0</v>
      </c>
      <c r="F674" s="237">
        <f t="shared" si="65"/>
        <v>1</v>
      </c>
      <c r="G674" s="250">
        <v>0</v>
      </c>
      <c r="H674" s="230">
        <v>0</v>
      </c>
      <c r="I674" s="230">
        <v>0</v>
      </c>
      <c r="J674" s="230">
        <v>0</v>
      </c>
      <c r="K674" s="230">
        <v>0</v>
      </c>
      <c r="L674" s="230">
        <v>0</v>
      </c>
      <c r="M674" s="255">
        <f t="shared" si="66"/>
        <v>1</v>
      </c>
      <c r="N674" s="255">
        <f t="shared" si="67"/>
        <v>0</v>
      </c>
      <c r="O674" s="255">
        <f t="shared" si="67"/>
        <v>0</v>
      </c>
      <c r="P674" s="237">
        <f t="shared" si="68"/>
        <v>1</v>
      </c>
    </row>
    <row r="675" spans="2:16" hidden="1" outlineLevel="1" x14ac:dyDescent="0.25">
      <c r="B675" s="232" t="s">
        <v>947</v>
      </c>
      <c r="C675" s="255">
        <v>1</v>
      </c>
      <c r="D675" s="255">
        <v>0</v>
      </c>
      <c r="E675" s="255">
        <v>0</v>
      </c>
      <c r="F675" s="237">
        <f t="shared" si="65"/>
        <v>1</v>
      </c>
      <c r="G675" s="250">
        <v>0</v>
      </c>
      <c r="H675" s="230">
        <v>0</v>
      </c>
      <c r="I675" s="230">
        <v>0</v>
      </c>
      <c r="J675" s="230">
        <v>0</v>
      </c>
      <c r="K675" s="230">
        <v>0</v>
      </c>
      <c r="L675" s="230">
        <v>0</v>
      </c>
      <c r="M675" s="255">
        <f t="shared" si="66"/>
        <v>1</v>
      </c>
      <c r="N675" s="255">
        <f t="shared" si="67"/>
        <v>0</v>
      </c>
      <c r="O675" s="255">
        <f t="shared" si="67"/>
        <v>0</v>
      </c>
      <c r="P675" s="237">
        <f t="shared" si="68"/>
        <v>1</v>
      </c>
    </row>
    <row r="676" spans="2:16" hidden="1" outlineLevel="1" x14ac:dyDescent="0.25">
      <c r="B676" s="232" t="s">
        <v>948</v>
      </c>
      <c r="C676" s="255">
        <v>1</v>
      </c>
      <c r="D676" s="255">
        <v>0</v>
      </c>
      <c r="E676" s="255">
        <v>0</v>
      </c>
      <c r="F676" s="237">
        <f t="shared" si="65"/>
        <v>1</v>
      </c>
      <c r="G676" s="250">
        <v>0</v>
      </c>
      <c r="H676" s="230">
        <v>0</v>
      </c>
      <c r="I676" s="230">
        <v>0</v>
      </c>
      <c r="J676" s="230">
        <v>0</v>
      </c>
      <c r="K676" s="230">
        <v>0</v>
      </c>
      <c r="L676" s="230">
        <v>0</v>
      </c>
      <c r="M676" s="255">
        <f t="shared" si="66"/>
        <v>1</v>
      </c>
      <c r="N676" s="255">
        <f t="shared" si="67"/>
        <v>0</v>
      </c>
      <c r="O676" s="255">
        <f t="shared" si="67"/>
        <v>0</v>
      </c>
      <c r="P676" s="237">
        <f t="shared" si="68"/>
        <v>1</v>
      </c>
    </row>
    <row r="677" spans="2:16" hidden="1" outlineLevel="1" x14ac:dyDescent="0.25">
      <c r="B677" s="232" t="s">
        <v>949</v>
      </c>
      <c r="C677" s="255">
        <v>1</v>
      </c>
      <c r="D677" s="255">
        <v>0</v>
      </c>
      <c r="E677" s="255">
        <v>0</v>
      </c>
      <c r="F677" s="237">
        <f t="shared" si="65"/>
        <v>1</v>
      </c>
      <c r="G677" s="250">
        <v>0</v>
      </c>
      <c r="H677" s="230">
        <v>0</v>
      </c>
      <c r="I677" s="230">
        <v>0</v>
      </c>
      <c r="J677" s="230">
        <v>0</v>
      </c>
      <c r="K677" s="230">
        <v>0</v>
      </c>
      <c r="L677" s="230">
        <v>0</v>
      </c>
      <c r="M677" s="255">
        <f t="shared" si="66"/>
        <v>1</v>
      </c>
      <c r="N677" s="255">
        <f t="shared" si="67"/>
        <v>0</v>
      </c>
      <c r="O677" s="255">
        <f t="shared" si="67"/>
        <v>0</v>
      </c>
      <c r="P677" s="237">
        <f t="shared" si="68"/>
        <v>1</v>
      </c>
    </row>
    <row r="678" spans="2:16" hidden="1" outlineLevel="1" x14ac:dyDescent="0.25">
      <c r="B678" s="232" t="s">
        <v>950</v>
      </c>
      <c r="C678" s="255">
        <v>1</v>
      </c>
      <c r="D678" s="255">
        <v>0</v>
      </c>
      <c r="E678" s="255">
        <v>0</v>
      </c>
      <c r="F678" s="237">
        <f t="shared" si="65"/>
        <v>1</v>
      </c>
      <c r="G678" s="250">
        <v>0</v>
      </c>
      <c r="H678" s="230">
        <v>0</v>
      </c>
      <c r="I678" s="230">
        <v>0</v>
      </c>
      <c r="J678" s="230">
        <v>0</v>
      </c>
      <c r="K678" s="230">
        <v>0</v>
      </c>
      <c r="L678" s="230">
        <v>0</v>
      </c>
      <c r="M678" s="255">
        <f t="shared" si="66"/>
        <v>1</v>
      </c>
      <c r="N678" s="255">
        <f t="shared" si="67"/>
        <v>0</v>
      </c>
      <c r="O678" s="255">
        <f t="shared" si="67"/>
        <v>0</v>
      </c>
      <c r="P678" s="237">
        <f t="shared" si="68"/>
        <v>1</v>
      </c>
    </row>
    <row r="679" spans="2:16" hidden="1" outlineLevel="1" x14ac:dyDescent="0.25">
      <c r="B679" s="232" t="s">
        <v>951</v>
      </c>
      <c r="C679" s="255">
        <v>1</v>
      </c>
      <c r="D679" s="255">
        <v>0</v>
      </c>
      <c r="E679" s="255">
        <v>0</v>
      </c>
      <c r="F679" s="237">
        <f t="shared" si="65"/>
        <v>1</v>
      </c>
      <c r="G679" s="250">
        <v>0</v>
      </c>
      <c r="H679" s="230">
        <v>0</v>
      </c>
      <c r="I679" s="230">
        <v>0</v>
      </c>
      <c r="J679" s="230">
        <v>0</v>
      </c>
      <c r="K679" s="230">
        <v>0</v>
      </c>
      <c r="L679" s="230">
        <v>0</v>
      </c>
      <c r="M679" s="255">
        <f t="shared" si="66"/>
        <v>1</v>
      </c>
      <c r="N679" s="255">
        <f t="shared" si="67"/>
        <v>0</v>
      </c>
      <c r="O679" s="255">
        <f t="shared" si="67"/>
        <v>0</v>
      </c>
      <c r="P679" s="237">
        <f t="shared" si="68"/>
        <v>1</v>
      </c>
    </row>
    <row r="680" spans="2:16" hidden="1" outlineLevel="1" x14ac:dyDescent="0.25">
      <c r="B680" s="232" t="s">
        <v>952</v>
      </c>
      <c r="C680" s="255">
        <v>1</v>
      </c>
      <c r="D680" s="255">
        <v>0</v>
      </c>
      <c r="E680" s="255">
        <v>0</v>
      </c>
      <c r="F680" s="237">
        <f t="shared" si="65"/>
        <v>1</v>
      </c>
      <c r="G680" s="250">
        <v>0</v>
      </c>
      <c r="H680" s="230">
        <v>0</v>
      </c>
      <c r="I680" s="230">
        <v>0</v>
      </c>
      <c r="J680" s="230">
        <v>0</v>
      </c>
      <c r="K680" s="230">
        <v>0</v>
      </c>
      <c r="L680" s="230">
        <v>0</v>
      </c>
      <c r="M680" s="255">
        <f t="shared" si="66"/>
        <v>1</v>
      </c>
      <c r="N680" s="255">
        <f t="shared" si="67"/>
        <v>0</v>
      </c>
      <c r="O680" s="255">
        <f t="shared" si="67"/>
        <v>0</v>
      </c>
      <c r="P680" s="237">
        <f t="shared" si="68"/>
        <v>1</v>
      </c>
    </row>
    <row r="681" spans="2:16" hidden="1" outlineLevel="1" x14ac:dyDescent="0.25">
      <c r="B681" s="232" t="s">
        <v>953</v>
      </c>
      <c r="C681" s="255">
        <v>1</v>
      </c>
      <c r="D681" s="255">
        <v>0</v>
      </c>
      <c r="E681" s="255">
        <v>0</v>
      </c>
      <c r="F681" s="237">
        <f t="shared" si="65"/>
        <v>1</v>
      </c>
      <c r="G681" s="250">
        <v>0</v>
      </c>
      <c r="H681" s="230">
        <v>0</v>
      </c>
      <c r="I681" s="230">
        <v>0</v>
      </c>
      <c r="J681" s="230">
        <v>0</v>
      </c>
      <c r="K681" s="230">
        <v>0</v>
      </c>
      <c r="L681" s="230">
        <v>0</v>
      </c>
      <c r="M681" s="255">
        <f t="shared" si="66"/>
        <v>1</v>
      </c>
      <c r="N681" s="255">
        <f t="shared" si="67"/>
        <v>0</v>
      </c>
      <c r="O681" s="255">
        <f t="shared" si="67"/>
        <v>0</v>
      </c>
      <c r="P681" s="237">
        <f t="shared" si="68"/>
        <v>1</v>
      </c>
    </row>
    <row r="682" spans="2:16" hidden="1" outlineLevel="1" x14ac:dyDescent="0.25">
      <c r="B682" s="232" t="s">
        <v>954</v>
      </c>
      <c r="C682" s="255">
        <v>1</v>
      </c>
      <c r="D682" s="255">
        <v>0</v>
      </c>
      <c r="E682" s="255">
        <v>0</v>
      </c>
      <c r="F682" s="237">
        <f t="shared" si="65"/>
        <v>1</v>
      </c>
      <c r="G682" s="250">
        <v>0</v>
      </c>
      <c r="H682" s="230">
        <v>0</v>
      </c>
      <c r="I682" s="230">
        <v>0</v>
      </c>
      <c r="J682" s="230">
        <v>0</v>
      </c>
      <c r="K682" s="230">
        <v>0</v>
      </c>
      <c r="L682" s="230">
        <v>0</v>
      </c>
      <c r="M682" s="255">
        <f t="shared" si="66"/>
        <v>1</v>
      </c>
      <c r="N682" s="255">
        <f t="shared" si="67"/>
        <v>0</v>
      </c>
      <c r="O682" s="255">
        <f t="shared" si="67"/>
        <v>0</v>
      </c>
      <c r="P682" s="237">
        <f t="shared" si="68"/>
        <v>1</v>
      </c>
    </row>
    <row r="683" spans="2:16" hidden="1" outlineLevel="1" x14ac:dyDescent="0.25">
      <c r="B683" s="232" t="s">
        <v>955</v>
      </c>
      <c r="C683" s="255">
        <v>1</v>
      </c>
      <c r="D683" s="255">
        <v>0</v>
      </c>
      <c r="E683" s="255">
        <v>0</v>
      </c>
      <c r="F683" s="237">
        <f t="shared" si="65"/>
        <v>1</v>
      </c>
      <c r="G683" s="250">
        <v>0</v>
      </c>
      <c r="H683" s="230">
        <v>0</v>
      </c>
      <c r="I683" s="230">
        <v>0</v>
      </c>
      <c r="J683" s="230">
        <v>0</v>
      </c>
      <c r="K683" s="230">
        <v>0</v>
      </c>
      <c r="L683" s="230">
        <v>0</v>
      </c>
      <c r="M683" s="255">
        <f t="shared" si="66"/>
        <v>1</v>
      </c>
      <c r="N683" s="255">
        <f t="shared" si="67"/>
        <v>0</v>
      </c>
      <c r="O683" s="255">
        <f t="shared" si="67"/>
        <v>0</v>
      </c>
      <c r="P683" s="237">
        <f t="shared" si="68"/>
        <v>1</v>
      </c>
    </row>
    <row r="684" spans="2:16" hidden="1" outlineLevel="1" x14ac:dyDescent="0.25">
      <c r="B684" s="232" t="s">
        <v>956</v>
      </c>
      <c r="C684" s="255">
        <v>1</v>
      </c>
      <c r="D684" s="255">
        <v>0</v>
      </c>
      <c r="E684" s="255">
        <v>0</v>
      </c>
      <c r="F684" s="237">
        <f t="shared" si="65"/>
        <v>1</v>
      </c>
      <c r="G684" s="250">
        <v>0</v>
      </c>
      <c r="H684" s="230">
        <v>0</v>
      </c>
      <c r="I684" s="230">
        <v>0</v>
      </c>
      <c r="J684" s="230">
        <v>0</v>
      </c>
      <c r="K684" s="230">
        <v>0</v>
      </c>
      <c r="L684" s="230">
        <v>0</v>
      </c>
      <c r="M684" s="255">
        <f t="shared" si="66"/>
        <v>1</v>
      </c>
      <c r="N684" s="255">
        <f t="shared" si="67"/>
        <v>0</v>
      </c>
      <c r="O684" s="255">
        <f t="shared" si="67"/>
        <v>0</v>
      </c>
      <c r="P684" s="237">
        <f t="shared" si="68"/>
        <v>1</v>
      </c>
    </row>
    <row r="685" spans="2:16" hidden="1" outlineLevel="1" x14ac:dyDescent="0.25">
      <c r="B685" s="232" t="s">
        <v>957</v>
      </c>
      <c r="C685" s="255">
        <v>1</v>
      </c>
      <c r="D685" s="255">
        <v>0</v>
      </c>
      <c r="E685" s="255">
        <v>0</v>
      </c>
      <c r="F685" s="237">
        <f t="shared" si="65"/>
        <v>1</v>
      </c>
      <c r="G685" s="250">
        <v>0</v>
      </c>
      <c r="H685" s="230">
        <v>0</v>
      </c>
      <c r="I685" s="230">
        <v>0</v>
      </c>
      <c r="J685" s="230">
        <v>0</v>
      </c>
      <c r="K685" s="230">
        <v>0</v>
      </c>
      <c r="L685" s="230">
        <v>0</v>
      </c>
      <c r="M685" s="255">
        <f t="shared" si="66"/>
        <v>1</v>
      </c>
      <c r="N685" s="255">
        <f t="shared" si="67"/>
        <v>0</v>
      </c>
      <c r="O685" s="255">
        <f t="shared" si="67"/>
        <v>0</v>
      </c>
      <c r="P685" s="237">
        <f t="shared" si="68"/>
        <v>1</v>
      </c>
    </row>
    <row r="686" spans="2:16" hidden="1" outlineLevel="1" x14ac:dyDescent="0.25">
      <c r="B686" s="232" t="s">
        <v>958</v>
      </c>
      <c r="C686" s="255">
        <v>1</v>
      </c>
      <c r="D686" s="255">
        <v>0</v>
      </c>
      <c r="E686" s="255">
        <v>0</v>
      </c>
      <c r="F686" s="237">
        <f t="shared" si="65"/>
        <v>1</v>
      </c>
      <c r="G686" s="250">
        <v>0</v>
      </c>
      <c r="H686" s="230">
        <v>0</v>
      </c>
      <c r="I686" s="230">
        <v>0</v>
      </c>
      <c r="J686" s="230">
        <v>0</v>
      </c>
      <c r="K686" s="230">
        <v>0</v>
      </c>
      <c r="L686" s="230">
        <v>0</v>
      </c>
      <c r="M686" s="255">
        <f t="shared" si="66"/>
        <v>1</v>
      </c>
      <c r="N686" s="255">
        <f t="shared" si="67"/>
        <v>0</v>
      </c>
      <c r="O686" s="255">
        <f t="shared" si="67"/>
        <v>0</v>
      </c>
      <c r="P686" s="237">
        <f t="shared" si="68"/>
        <v>1</v>
      </c>
    </row>
    <row r="687" spans="2:16" hidden="1" outlineLevel="1" x14ac:dyDescent="0.25">
      <c r="B687" s="232" t="s">
        <v>959</v>
      </c>
      <c r="C687" s="255">
        <v>1</v>
      </c>
      <c r="D687" s="255">
        <v>0</v>
      </c>
      <c r="E687" s="255">
        <v>0</v>
      </c>
      <c r="F687" s="237">
        <f t="shared" si="65"/>
        <v>1</v>
      </c>
      <c r="G687" s="250">
        <v>0</v>
      </c>
      <c r="H687" s="230">
        <v>0</v>
      </c>
      <c r="I687" s="230">
        <v>0</v>
      </c>
      <c r="J687" s="230">
        <v>0</v>
      </c>
      <c r="K687" s="230">
        <v>0</v>
      </c>
      <c r="L687" s="230">
        <v>0</v>
      </c>
      <c r="M687" s="255">
        <f t="shared" si="66"/>
        <v>1</v>
      </c>
      <c r="N687" s="255">
        <f t="shared" si="67"/>
        <v>0</v>
      </c>
      <c r="O687" s="255">
        <f t="shared" si="67"/>
        <v>0</v>
      </c>
      <c r="P687" s="237">
        <f t="shared" si="68"/>
        <v>1</v>
      </c>
    </row>
    <row r="688" spans="2:16" hidden="1" outlineLevel="1" x14ac:dyDescent="0.25">
      <c r="B688" s="232" t="s">
        <v>960</v>
      </c>
      <c r="C688" s="255">
        <v>1</v>
      </c>
      <c r="D688" s="255">
        <v>0</v>
      </c>
      <c r="E688" s="255">
        <v>0</v>
      </c>
      <c r="F688" s="237">
        <f t="shared" si="65"/>
        <v>1</v>
      </c>
      <c r="G688" s="250">
        <v>0</v>
      </c>
      <c r="H688" s="230">
        <v>0</v>
      </c>
      <c r="I688" s="230">
        <v>0</v>
      </c>
      <c r="J688" s="230">
        <v>0</v>
      </c>
      <c r="K688" s="230">
        <v>0</v>
      </c>
      <c r="L688" s="230">
        <v>0</v>
      </c>
      <c r="M688" s="255">
        <f t="shared" si="66"/>
        <v>1</v>
      </c>
      <c r="N688" s="255">
        <f t="shared" si="67"/>
        <v>0</v>
      </c>
      <c r="O688" s="255">
        <f t="shared" si="67"/>
        <v>0</v>
      </c>
      <c r="P688" s="237">
        <f t="shared" si="68"/>
        <v>1</v>
      </c>
    </row>
    <row r="689" spans="2:16" hidden="1" outlineLevel="1" x14ac:dyDescent="0.25">
      <c r="B689" s="232" t="s">
        <v>961</v>
      </c>
      <c r="C689" s="255">
        <v>1</v>
      </c>
      <c r="D689" s="255">
        <v>0</v>
      </c>
      <c r="E689" s="255">
        <v>0</v>
      </c>
      <c r="F689" s="237">
        <f t="shared" si="65"/>
        <v>1</v>
      </c>
      <c r="G689" s="250">
        <v>0</v>
      </c>
      <c r="H689" s="230">
        <v>0</v>
      </c>
      <c r="I689" s="230">
        <v>0</v>
      </c>
      <c r="J689" s="230">
        <v>0</v>
      </c>
      <c r="K689" s="230">
        <v>0</v>
      </c>
      <c r="L689" s="230">
        <v>0</v>
      </c>
      <c r="M689" s="255">
        <f t="shared" si="66"/>
        <v>1</v>
      </c>
      <c r="N689" s="255">
        <f t="shared" si="67"/>
        <v>0</v>
      </c>
      <c r="O689" s="255">
        <f t="shared" si="67"/>
        <v>0</v>
      </c>
      <c r="P689" s="237">
        <f t="shared" si="68"/>
        <v>1</v>
      </c>
    </row>
    <row r="690" spans="2:16" hidden="1" outlineLevel="1" x14ac:dyDescent="0.25">
      <c r="B690" s="232" t="s">
        <v>962</v>
      </c>
      <c r="C690" s="255">
        <v>1</v>
      </c>
      <c r="D690" s="255">
        <v>0</v>
      </c>
      <c r="E690" s="255">
        <v>0</v>
      </c>
      <c r="F690" s="237">
        <f t="shared" si="65"/>
        <v>1</v>
      </c>
      <c r="G690" s="250">
        <v>0</v>
      </c>
      <c r="H690" s="230">
        <v>0</v>
      </c>
      <c r="I690" s="230">
        <v>0</v>
      </c>
      <c r="J690" s="230">
        <v>0</v>
      </c>
      <c r="K690" s="230">
        <v>0</v>
      </c>
      <c r="L690" s="230">
        <v>0</v>
      </c>
      <c r="M690" s="255">
        <f t="shared" si="66"/>
        <v>1</v>
      </c>
      <c r="N690" s="255">
        <f t="shared" si="67"/>
        <v>0</v>
      </c>
      <c r="O690" s="255">
        <f t="shared" si="67"/>
        <v>0</v>
      </c>
      <c r="P690" s="237">
        <f t="shared" si="68"/>
        <v>1</v>
      </c>
    </row>
    <row r="691" spans="2:16" hidden="1" outlineLevel="1" x14ac:dyDescent="0.25">
      <c r="B691" s="232" t="s">
        <v>963</v>
      </c>
      <c r="C691" s="255">
        <v>1</v>
      </c>
      <c r="D691" s="255">
        <v>0</v>
      </c>
      <c r="E691" s="255">
        <v>0</v>
      </c>
      <c r="F691" s="237">
        <f t="shared" si="65"/>
        <v>1</v>
      </c>
      <c r="G691" s="250">
        <v>0</v>
      </c>
      <c r="H691" s="230">
        <v>0</v>
      </c>
      <c r="I691" s="230">
        <v>0</v>
      </c>
      <c r="J691" s="230">
        <v>0</v>
      </c>
      <c r="K691" s="230">
        <v>0</v>
      </c>
      <c r="L691" s="230">
        <v>0</v>
      </c>
      <c r="M691" s="255">
        <f t="shared" si="66"/>
        <v>1</v>
      </c>
      <c r="N691" s="255">
        <f t="shared" si="67"/>
        <v>0</v>
      </c>
      <c r="O691" s="255">
        <f t="shared" si="67"/>
        <v>0</v>
      </c>
      <c r="P691" s="237">
        <f t="shared" si="68"/>
        <v>1</v>
      </c>
    </row>
    <row r="692" spans="2:16" hidden="1" outlineLevel="1" x14ac:dyDescent="0.25">
      <c r="B692" s="232" t="s">
        <v>964</v>
      </c>
      <c r="C692" s="255">
        <v>1</v>
      </c>
      <c r="D692" s="255">
        <v>0</v>
      </c>
      <c r="E692" s="255">
        <v>0</v>
      </c>
      <c r="F692" s="237">
        <f t="shared" si="65"/>
        <v>1</v>
      </c>
      <c r="G692" s="250">
        <v>0</v>
      </c>
      <c r="H692" s="230">
        <v>0</v>
      </c>
      <c r="I692" s="230">
        <v>0</v>
      </c>
      <c r="J692" s="230">
        <v>0</v>
      </c>
      <c r="K692" s="230">
        <v>0</v>
      </c>
      <c r="L692" s="230">
        <v>0</v>
      </c>
      <c r="M692" s="255">
        <f t="shared" si="66"/>
        <v>1</v>
      </c>
      <c r="N692" s="255">
        <f t="shared" si="67"/>
        <v>0</v>
      </c>
      <c r="O692" s="255">
        <f t="shared" si="67"/>
        <v>0</v>
      </c>
      <c r="P692" s="237">
        <f t="shared" si="68"/>
        <v>1</v>
      </c>
    </row>
    <row r="693" spans="2:16" hidden="1" outlineLevel="1" x14ac:dyDescent="0.25">
      <c r="B693" s="232" t="s">
        <v>965</v>
      </c>
      <c r="C693" s="255">
        <v>1</v>
      </c>
      <c r="D693" s="255">
        <v>0</v>
      </c>
      <c r="E693" s="255">
        <v>0</v>
      </c>
      <c r="F693" s="237">
        <f t="shared" si="65"/>
        <v>1</v>
      </c>
      <c r="G693" s="250">
        <v>0</v>
      </c>
      <c r="H693" s="230">
        <v>0</v>
      </c>
      <c r="I693" s="230">
        <v>0</v>
      </c>
      <c r="J693" s="230">
        <v>0</v>
      </c>
      <c r="K693" s="230">
        <v>0</v>
      </c>
      <c r="L693" s="230">
        <v>0</v>
      </c>
      <c r="M693" s="255">
        <f t="shared" si="66"/>
        <v>1</v>
      </c>
      <c r="N693" s="255">
        <f t="shared" si="67"/>
        <v>0</v>
      </c>
      <c r="O693" s="255">
        <f t="shared" si="67"/>
        <v>0</v>
      </c>
      <c r="P693" s="237">
        <f t="shared" si="68"/>
        <v>1</v>
      </c>
    </row>
    <row r="694" spans="2:16" hidden="1" outlineLevel="1" x14ac:dyDescent="0.25">
      <c r="B694" s="232" t="s">
        <v>966</v>
      </c>
      <c r="C694" s="255">
        <v>1</v>
      </c>
      <c r="D694" s="255">
        <v>0</v>
      </c>
      <c r="E694" s="255">
        <v>0</v>
      </c>
      <c r="F694" s="237">
        <f t="shared" si="65"/>
        <v>1</v>
      </c>
      <c r="G694" s="250">
        <v>0</v>
      </c>
      <c r="H694" s="230">
        <v>0</v>
      </c>
      <c r="I694" s="230">
        <v>0</v>
      </c>
      <c r="J694" s="230">
        <v>0</v>
      </c>
      <c r="K694" s="230">
        <v>0</v>
      </c>
      <c r="L694" s="230">
        <v>0</v>
      </c>
      <c r="M694" s="255">
        <f t="shared" si="66"/>
        <v>1</v>
      </c>
      <c r="N694" s="255">
        <f t="shared" si="67"/>
        <v>0</v>
      </c>
      <c r="O694" s="255">
        <f t="shared" si="67"/>
        <v>0</v>
      </c>
      <c r="P694" s="237">
        <f t="shared" si="68"/>
        <v>1</v>
      </c>
    </row>
    <row r="695" spans="2:16" hidden="1" outlineLevel="1" x14ac:dyDescent="0.25">
      <c r="B695" s="232" t="s">
        <v>967</v>
      </c>
      <c r="C695" s="255">
        <v>1</v>
      </c>
      <c r="D695" s="255">
        <v>0</v>
      </c>
      <c r="E695" s="255">
        <v>0</v>
      </c>
      <c r="F695" s="237">
        <f t="shared" si="65"/>
        <v>1</v>
      </c>
      <c r="G695" s="250">
        <v>0</v>
      </c>
      <c r="H695" s="230">
        <v>0</v>
      </c>
      <c r="I695" s="230">
        <v>0</v>
      </c>
      <c r="J695" s="230">
        <v>0</v>
      </c>
      <c r="K695" s="230">
        <v>0</v>
      </c>
      <c r="L695" s="230">
        <v>0</v>
      </c>
      <c r="M695" s="255">
        <f t="shared" si="66"/>
        <v>1</v>
      </c>
      <c r="N695" s="255">
        <f t="shared" si="67"/>
        <v>0</v>
      </c>
      <c r="O695" s="255">
        <f t="shared" si="67"/>
        <v>0</v>
      </c>
      <c r="P695" s="237">
        <f t="shared" si="68"/>
        <v>1</v>
      </c>
    </row>
    <row r="696" spans="2:16" hidden="1" outlineLevel="1" x14ac:dyDescent="0.25">
      <c r="B696" s="233" t="s">
        <v>968</v>
      </c>
      <c r="C696" s="255">
        <v>0</v>
      </c>
      <c r="D696" s="255">
        <v>0</v>
      </c>
      <c r="E696" s="255">
        <v>0</v>
      </c>
      <c r="F696" s="237">
        <f t="shared" si="65"/>
        <v>0</v>
      </c>
      <c r="G696" s="250">
        <v>1</v>
      </c>
      <c r="H696" s="230">
        <v>0</v>
      </c>
      <c r="I696" s="230">
        <v>0</v>
      </c>
      <c r="J696" s="230">
        <v>0</v>
      </c>
      <c r="K696" s="230">
        <v>0</v>
      </c>
      <c r="L696" s="230">
        <v>0</v>
      </c>
      <c r="M696" s="255">
        <f t="shared" si="66"/>
        <v>1</v>
      </c>
      <c r="N696" s="255">
        <f t="shared" si="67"/>
        <v>0</v>
      </c>
      <c r="O696" s="255">
        <f t="shared" si="67"/>
        <v>0</v>
      </c>
      <c r="P696" s="237">
        <f t="shared" si="68"/>
        <v>1</v>
      </c>
    </row>
    <row r="697" spans="2:16" hidden="1" outlineLevel="1" x14ac:dyDescent="0.25">
      <c r="B697" s="232" t="s">
        <v>969</v>
      </c>
      <c r="C697" s="255">
        <v>1</v>
      </c>
      <c r="D697" s="255">
        <v>0</v>
      </c>
      <c r="E697" s="255">
        <v>0</v>
      </c>
      <c r="F697" s="237">
        <f t="shared" si="65"/>
        <v>1</v>
      </c>
      <c r="G697" s="250">
        <v>0</v>
      </c>
      <c r="H697" s="230">
        <v>0</v>
      </c>
      <c r="I697" s="230">
        <v>0</v>
      </c>
      <c r="J697" s="230">
        <v>0</v>
      </c>
      <c r="K697" s="230">
        <v>0</v>
      </c>
      <c r="L697" s="230">
        <v>0</v>
      </c>
      <c r="M697" s="255">
        <f t="shared" si="66"/>
        <v>1</v>
      </c>
      <c r="N697" s="255">
        <f t="shared" si="67"/>
        <v>0</v>
      </c>
      <c r="O697" s="255">
        <f t="shared" si="67"/>
        <v>0</v>
      </c>
      <c r="P697" s="237">
        <f t="shared" si="68"/>
        <v>1</v>
      </c>
    </row>
    <row r="698" spans="2:16" hidden="1" outlineLevel="1" x14ac:dyDescent="0.25">
      <c r="B698" s="232" t="s">
        <v>970</v>
      </c>
      <c r="C698" s="255">
        <v>1</v>
      </c>
      <c r="D698" s="255">
        <v>0</v>
      </c>
      <c r="E698" s="255">
        <v>0</v>
      </c>
      <c r="F698" s="237">
        <f t="shared" si="65"/>
        <v>1</v>
      </c>
      <c r="G698" s="250">
        <v>0</v>
      </c>
      <c r="H698" s="230">
        <v>0</v>
      </c>
      <c r="I698" s="230">
        <v>0</v>
      </c>
      <c r="J698" s="230">
        <v>0</v>
      </c>
      <c r="K698" s="230">
        <v>0</v>
      </c>
      <c r="L698" s="230">
        <v>0</v>
      </c>
      <c r="M698" s="255">
        <f t="shared" si="66"/>
        <v>1</v>
      </c>
      <c r="N698" s="255">
        <f t="shared" si="67"/>
        <v>0</v>
      </c>
      <c r="O698" s="255">
        <f t="shared" si="67"/>
        <v>0</v>
      </c>
      <c r="P698" s="237">
        <f t="shared" si="68"/>
        <v>1</v>
      </c>
    </row>
    <row r="699" spans="2:16" hidden="1" outlineLevel="1" x14ac:dyDescent="0.25">
      <c r="B699" s="232" t="s">
        <v>971</v>
      </c>
      <c r="C699" s="255">
        <v>1</v>
      </c>
      <c r="D699" s="255">
        <v>0</v>
      </c>
      <c r="E699" s="255">
        <v>0</v>
      </c>
      <c r="F699" s="237">
        <f t="shared" si="65"/>
        <v>1</v>
      </c>
      <c r="G699" s="250">
        <v>0</v>
      </c>
      <c r="H699" s="230">
        <v>0</v>
      </c>
      <c r="I699" s="230">
        <v>0</v>
      </c>
      <c r="J699" s="230">
        <v>0</v>
      </c>
      <c r="K699" s="230">
        <v>0</v>
      </c>
      <c r="L699" s="230">
        <v>0</v>
      </c>
      <c r="M699" s="255">
        <f t="shared" si="66"/>
        <v>1</v>
      </c>
      <c r="N699" s="255">
        <f t="shared" si="67"/>
        <v>0</v>
      </c>
      <c r="O699" s="255">
        <f t="shared" si="67"/>
        <v>0</v>
      </c>
      <c r="P699" s="237">
        <f t="shared" si="68"/>
        <v>1</v>
      </c>
    </row>
    <row r="700" spans="2:16" hidden="1" outlineLevel="1" x14ac:dyDescent="0.25">
      <c r="B700" s="232" t="s">
        <v>972</v>
      </c>
      <c r="C700" s="255">
        <v>1</v>
      </c>
      <c r="D700" s="255">
        <v>0</v>
      </c>
      <c r="E700" s="255">
        <v>0</v>
      </c>
      <c r="F700" s="237">
        <f t="shared" si="65"/>
        <v>1</v>
      </c>
      <c r="G700" s="250">
        <v>0</v>
      </c>
      <c r="H700" s="230">
        <v>0</v>
      </c>
      <c r="I700" s="230">
        <v>0</v>
      </c>
      <c r="J700" s="230">
        <v>0</v>
      </c>
      <c r="K700" s="230">
        <v>0</v>
      </c>
      <c r="L700" s="230">
        <v>0</v>
      </c>
      <c r="M700" s="255">
        <f t="shared" si="66"/>
        <v>1</v>
      </c>
      <c r="N700" s="255">
        <f t="shared" si="67"/>
        <v>0</v>
      </c>
      <c r="O700" s="255">
        <f t="shared" si="67"/>
        <v>0</v>
      </c>
      <c r="P700" s="237">
        <f t="shared" si="68"/>
        <v>1</v>
      </c>
    </row>
    <row r="701" spans="2:16" hidden="1" outlineLevel="1" x14ac:dyDescent="0.25">
      <c r="B701" s="232" t="s">
        <v>973</v>
      </c>
      <c r="C701" s="255">
        <v>1</v>
      </c>
      <c r="D701" s="255">
        <v>0</v>
      </c>
      <c r="E701" s="255">
        <v>0</v>
      </c>
      <c r="F701" s="237">
        <f t="shared" si="65"/>
        <v>1</v>
      </c>
      <c r="G701" s="250">
        <v>0</v>
      </c>
      <c r="H701" s="230">
        <v>0</v>
      </c>
      <c r="I701" s="230">
        <v>0</v>
      </c>
      <c r="J701" s="230">
        <v>0</v>
      </c>
      <c r="K701" s="230">
        <v>0</v>
      </c>
      <c r="L701" s="230">
        <v>0</v>
      </c>
      <c r="M701" s="255">
        <f t="shared" si="66"/>
        <v>1</v>
      </c>
      <c r="N701" s="255">
        <f t="shared" si="67"/>
        <v>0</v>
      </c>
      <c r="O701" s="255">
        <f t="shared" si="67"/>
        <v>0</v>
      </c>
      <c r="P701" s="237">
        <f t="shared" si="68"/>
        <v>1</v>
      </c>
    </row>
    <row r="702" spans="2:16" hidden="1" outlineLevel="1" x14ac:dyDescent="0.25">
      <c r="B702" s="232" t="s">
        <v>974</v>
      </c>
      <c r="C702" s="255">
        <v>1</v>
      </c>
      <c r="D702" s="255">
        <v>0</v>
      </c>
      <c r="E702" s="255">
        <v>0</v>
      </c>
      <c r="F702" s="237">
        <f t="shared" si="65"/>
        <v>1</v>
      </c>
      <c r="G702" s="250">
        <v>0</v>
      </c>
      <c r="H702" s="230">
        <v>0</v>
      </c>
      <c r="I702" s="230">
        <v>0</v>
      </c>
      <c r="J702" s="230">
        <v>0</v>
      </c>
      <c r="K702" s="230">
        <v>0</v>
      </c>
      <c r="L702" s="230">
        <v>0</v>
      </c>
      <c r="M702" s="255">
        <f t="shared" si="66"/>
        <v>1</v>
      </c>
      <c r="N702" s="255">
        <f t="shared" si="67"/>
        <v>0</v>
      </c>
      <c r="O702" s="255">
        <f t="shared" si="67"/>
        <v>0</v>
      </c>
      <c r="P702" s="237">
        <f t="shared" si="68"/>
        <v>1</v>
      </c>
    </row>
    <row r="703" spans="2:16" hidden="1" outlineLevel="1" x14ac:dyDescent="0.25">
      <c r="B703" s="232" t="s">
        <v>975</v>
      </c>
      <c r="C703" s="255">
        <v>1</v>
      </c>
      <c r="D703" s="255">
        <v>0</v>
      </c>
      <c r="E703" s="255">
        <v>0</v>
      </c>
      <c r="F703" s="237">
        <f t="shared" si="65"/>
        <v>1</v>
      </c>
      <c r="G703" s="250">
        <v>0</v>
      </c>
      <c r="H703" s="230">
        <v>0</v>
      </c>
      <c r="I703" s="230">
        <v>0</v>
      </c>
      <c r="J703" s="230">
        <v>0</v>
      </c>
      <c r="K703" s="230">
        <v>0</v>
      </c>
      <c r="L703" s="230">
        <v>0</v>
      </c>
      <c r="M703" s="255">
        <f t="shared" si="66"/>
        <v>1</v>
      </c>
      <c r="N703" s="255">
        <f t="shared" si="67"/>
        <v>0</v>
      </c>
      <c r="O703" s="255">
        <f t="shared" si="67"/>
        <v>0</v>
      </c>
      <c r="P703" s="237">
        <f t="shared" si="68"/>
        <v>1</v>
      </c>
    </row>
    <row r="704" spans="2:16" hidden="1" outlineLevel="1" x14ac:dyDescent="0.25">
      <c r="B704" s="232" t="s">
        <v>976</v>
      </c>
      <c r="C704" s="255">
        <v>1</v>
      </c>
      <c r="D704" s="255">
        <v>0</v>
      </c>
      <c r="E704" s="255">
        <v>0</v>
      </c>
      <c r="F704" s="237">
        <f t="shared" si="65"/>
        <v>1</v>
      </c>
      <c r="G704" s="250">
        <v>0</v>
      </c>
      <c r="H704" s="230">
        <v>0</v>
      </c>
      <c r="I704" s="230">
        <v>0</v>
      </c>
      <c r="J704" s="230">
        <v>0</v>
      </c>
      <c r="K704" s="230">
        <v>0</v>
      </c>
      <c r="L704" s="230">
        <v>0</v>
      </c>
      <c r="M704" s="255">
        <f t="shared" si="66"/>
        <v>1</v>
      </c>
      <c r="N704" s="255">
        <f t="shared" si="67"/>
        <v>0</v>
      </c>
      <c r="O704" s="255">
        <f t="shared" si="67"/>
        <v>0</v>
      </c>
      <c r="P704" s="237">
        <f t="shared" si="68"/>
        <v>1</v>
      </c>
    </row>
    <row r="705" spans="2:16" hidden="1" outlineLevel="1" x14ac:dyDescent="0.25">
      <c r="B705" s="232" t="s">
        <v>977</v>
      </c>
      <c r="C705" s="255">
        <v>1</v>
      </c>
      <c r="D705" s="255">
        <v>0</v>
      </c>
      <c r="E705" s="255">
        <v>0</v>
      </c>
      <c r="F705" s="237">
        <f t="shared" si="65"/>
        <v>1</v>
      </c>
      <c r="G705" s="250">
        <v>0</v>
      </c>
      <c r="H705" s="230">
        <v>0</v>
      </c>
      <c r="I705" s="230">
        <v>0</v>
      </c>
      <c r="J705" s="230">
        <v>0</v>
      </c>
      <c r="K705" s="230">
        <v>0</v>
      </c>
      <c r="L705" s="230">
        <v>0</v>
      </c>
      <c r="M705" s="255">
        <f t="shared" si="66"/>
        <v>1</v>
      </c>
      <c r="N705" s="255">
        <f t="shared" si="67"/>
        <v>0</v>
      </c>
      <c r="O705" s="255">
        <f t="shared" si="67"/>
        <v>0</v>
      </c>
      <c r="P705" s="237">
        <f t="shared" si="68"/>
        <v>1</v>
      </c>
    </row>
    <row r="706" spans="2:16" hidden="1" outlineLevel="1" x14ac:dyDescent="0.25">
      <c r="B706" s="232" t="s">
        <v>978</v>
      </c>
      <c r="C706" s="255">
        <v>1</v>
      </c>
      <c r="D706" s="255">
        <v>0</v>
      </c>
      <c r="E706" s="255">
        <v>0</v>
      </c>
      <c r="F706" s="237">
        <f t="shared" ref="F706:F767" si="69">SUM(C706:E706)</f>
        <v>1</v>
      </c>
      <c r="G706" s="250">
        <v>0</v>
      </c>
      <c r="H706" s="230">
        <v>0</v>
      </c>
      <c r="I706" s="230">
        <v>0</v>
      </c>
      <c r="J706" s="230">
        <v>0</v>
      </c>
      <c r="K706" s="230">
        <v>0</v>
      </c>
      <c r="L706" s="230">
        <v>0</v>
      </c>
      <c r="M706" s="255">
        <f t="shared" si="66"/>
        <v>1</v>
      </c>
      <c r="N706" s="255">
        <f t="shared" si="67"/>
        <v>0</v>
      </c>
      <c r="O706" s="255">
        <f t="shared" si="67"/>
        <v>0</v>
      </c>
      <c r="P706" s="237">
        <f t="shared" si="68"/>
        <v>1</v>
      </c>
    </row>
    <row r="707" spans="2:16" hidden="1" outlineLevel="1" x14ac:dyDescent="0.25">
      <c r="B707" s="232" t="s">
        <v>979</v>
      </c>
      <c r="C707" s="255">
        <v>1</v>
      </c>
      <c r="D707" s="255">
        <v>0</v>
      </c>
      <c r="E707" s="255">
        <v>0</v>
      </c>
      <c r="F707" s="237">
        <f t="shared" si="69"/>
        <v>1</v>
      </c>
      <c r="G707" s="250">
        <v>0</v>
      </c>
      <c r="H707" s="230">
        <v>0</v>
      </c>
      <c r="I707" s="230">
        <v>0</v>
      </c>
      <c r="J707" s="230">
        <v>0</v>
      </c>
      <c r="K707" s="230">
        <v>0</v>
      </c>
      <c r="L707" s="230">
        <v>0</v>
      </c>
      <c r="M707" s="255">
        <f t="shared" si="66"/>
        <v>1</v>
      </c>
      <c r="N707" s="255">
        <f t="shared" si="67"/>
        <v>0</v>
      </c>
      <c r="O707" s="255">
        <f t="shared" si="67"/>
        <v>0</v>
      </c>
      <c r="P707" s="237">
        <f t="shared" si="68"/>
        <v>1</v>
      </c>
    </row>
    <row r="708" spans="2:16" hidden="1" outlineLevel="1" x14ac:dyDescent="0.25">
      <c r="B708" s="232" t="s">
        <v>980</v>
      </c>
      <c r="C708" s="255">
        <v>1</v>
      </c>
      <c r="D708" s="255">
        <v>0</v>
      </c>
      <c r="E708" s="255">
        <v>0</v>
      </c>
      <c r="F708" s="237">
        <f t="shared" si="69"/>
        <v>1</v>
      </c>
      <c r="G708" s="250">
        <v>0</v>
      </c>
      <c r="H708" s="230">
        <v>0</v>
      </c>
      <c r="I708" s="230">
        <v>0</v>
      </c>
      <c r="J708" s="230">
        <v>0</v>
      </c>
      <c r="K708" s="230">
        <v>0</v>
      </c>
      <c r="L708" s="230">
        <v>0</v>
      </c>
      <c r="M708" s="255">
        <f t="shared" si="66"/>
        <v>1</v>
      </c>
      <c r="N708" s="255">
        <f t="shared" si="67"/>
        <v>0</v>
      </c>
      <c r="O708" s="255">
        <f t="shared" si="67"/>
        <v>0</v>
      </c>
      <c r="P708" s="237">
        <f t="shared" si="68"/>
        <v>1</v>
      </c>
    </row>
    <row r="709" spans="2:16" hidden="1" outlineLevel="1" x14ac:dyDescent="0.25">
      <c r="B709" s="232" t="s">
        <v>981</v>
      </c>
      <c r="C709" s="255">
        <v>1</v>
      </c>
      <c r="D709" s="255">
        <v>0</v>
      </c>
      <c r="E709" s="255">
        <v>0</v>
      </c>
      <c r="F709" s="237">
        <f t="shared" si="69"/>
        <v>1</v>
      </c>
      <c r="G709" s="250">
        <v>0</v>
      </c>
      <c r="H709" s="230">
        <v>0</v>
      </c>
      <c r="I709" s="230">
        <v>0</v>
      </c>
      <c r="J709" s="230">
        <v>0</v>
      </c>
      <c r="K709" s="230">
        <v>0</v>
      </c>
      <c r="L709" s="230">
        <v>0</v>
      </c>
      <c r="M709" s="255">
        <f t="shared" si="66"/>
        <v>1</v>
      </c>
      <c r="N709" s="255">
        <f t="shared" si="67"/>
        <v>0</v>
      </c>
      <c r="O709" s="255">
        <f t="shared" si="67"/>
        <v>0</v>
      </c>
      <c r="P709" s="237">
        <f t="shared" si="68"/>
        <v>1</v>
      </c>
    </row>
    <row r="710" spans="2:16" hidden="1" outlineLevel="1" x14ac:dyDescent="0.25">
      <c r="B710" s="232" t="s">
        <v>982</v>
      </c>
      <c r="C710" s="255">
        <v>1</v>
      </c>
      <c r="D710" s="255">
        <v>0</v>
      </c>
      <c r="E710" s="255">
        <v>0</v>
      </c>
      <c r="F710" s="237">
        <f t="shared" si="69"/>
        <v>1</v>
      </c>
      <c r="G710" s="250">
        <v>0</v>
      </c>
      <c r="H710" s="230">
        <v>0</v>
      </c>
      <c r="I710" s="230">
        <v>0</v>
      </c>
      <c r="J710" s="230">
        <v>0</v>
      </c>
      <c r="K710" s="230">
        <v>0</v>
      </c>
      <c r="L710" s="230">
        <v>0</v>
      </c>
      <c r="M710" s="255">
        <f t="shared" si="66"/>
        <v>1</v>
      </c>
      <c r="N710" s="255">
        <f t="shared" si="67"/>
        <v>0</v>
      </c>
      <c r="O710" s="255">
        <f t="shared" si="67"/>
        <v>0</v>
      </c>
      <c r="P710" s="237">
        <f t="shared" si="68"/>
        <v>1</v>
      </c>
    </row>
    <row r="711" spans="2:16" hidden="1" outlineLevel="1" x14ac:dyDescent="0.25">
      <c r="B711" s="232" t="s">
        <v>983</v>
      </c>
      <c r="C711" s="255">
        <v>1</v>
      </c>
      <c r="D711" s="255">
        <v>0</v>
      </c>
      <c r="E711" s="255">
        <v>0</v>
      </c>
      <c r="F711" s="237">
        <f t="shared" si="69"/>
        <v>1</v>
      </c>
      <c r="G711" s="250">
        <v>0</v>
      </c>
      <c r="H711" s="230">
        <v>0</v>
      </c>
      <c r="I711" s="230">
        <v>0</v>
      </c>
      <c r="J711" s="230">
        <v>0</v>
      </c>
      <c r="K711" s="230">
        <v>0</v>
      </c>
      <c r="L711" s="230">
        <v>0</v>
      </c>
      <c r="M711" s="255">
        <f t="shared" si="66"/>
        <v>1</v>
      </c>
      <c r="N711" s="255">
        <f t="shared" si="67"/>
        <v>0</v>
      </c>
      <c r="O711" s="255">
        <f t="shared" si="67"/>
        <v>0</v>
      </c>
      <c r="P711" s="237">
        <f t="shared" si="68"/>
        <v>1</v>
      </c>
    </row>
    <row r="712" spans="2:16" hidden="1" outlineLevel="1" x14ac:dyDescent="0.25">
      <c r="B712" s="232" t="s">
        <v>984</v>
      </c>
      <c r="C712" s="255">
        <v>1</v>
      </c>
      <c r="D712" s="255">
        <v>0</v>
      </c>
      <c r="E712" s="255">
        <v>0</v>
      </c>
      <c r="F712" s="237">
        <f t="shared" si="69"/>
        <v>1</v>
      </c>
      <c r="G712" s="250">
        <v>0</v>
      </c>
      <c r="H712" s="230">
        <v>0</v>
      </c>
      <c r="I712" s="230">
        <v>0</v>
      </c>
      <c r="J712" s="230">
        <v>0</v>
      </c>
      <c r="K712" s="230">
        <v>0</v>
      </c>
      <c r="L712" s="230">
        <v>0</v>
      </c>
      <c r="M712" s="255">
        <f t="shared" ref="M712:M775" si="70">C712+G712+H712+I712+J712</f>
        <v>1</v>
      </c>
      <c r="N712" s="255">
        <f t="shared" ref="N712:O775" si="71">D712+K712</f>
        <v>0</v>
      </c>
      <c r="O712" s="255">
        <f t="shared" si="71"/>
        <v>0</v>
      </c>
      <c r="P712" s="237">
        <f t="shared" ref="P712:P775" si="72">SUM(M712:O712)</f>
        <v>1</v>
      </c>
    </row>
    <row r="713" spans="2:16" hidden="1" outlineLevel="1" x14ac:dyDescent="0.25">
      <c r="B713" s="232" t="s">
        <v>985</v>
      </c>
      <c r="C713" s="255">
        <v>1</v>
      </c>
      <c r="D713" s="255">
        <v>0</v>
      </c>
      <c r="E713" s="255">
        <v>0</v>
      </c>
      <c r="F713" s="237">
        <f t="shared" si="69"/>
        <v>1</v>
      </c>
      <c r="G713" s="250">
        <v>0</v>
      </c>
      <c r="H713" s="230">
        <v>0</v>
      </c>
      <c r="I713" s="230">
        <v>0</v>
      </c>
      <c r="J713" s="230">
        <v>0</v>
      </c>
      <c r="K713" s="230">
        <v>0</v>
      </c>
      <c r="L713" s="230">
        <v>0</v>
      </c>
      <c r="M713" s="255">
        <f t="shared" si="70"/>
        <v>1</v>
      </c>
      <c r="N713" s="255">
        <f t="shared" si="71"/>
        <v>0</v>
      </c>
      <c r="O713" s="255">
        <f t="shared" si="71"/>
        <v>0</v>
      </c>
      <c r="P713" s="237">
        <f t="shared" si="72"/>
        <v>1</v>
      </c>
    </row>
    <row r="714" spans="2:16" hidden="1" outlineLevel="1" x14ac:dyDescent="0.25">
      <c r="B714" s="232" t="s">
        <v>986</v>
      </c>
      <c r="C714" s="255">
        <v>1</v>
      </c>
      <c r="D714" s="255">
        <v>0</v>
      </c>
      <c r="E714" s="255">
        <v>0</v>
      </c>
      <c r="F714" s="237">
        <f t="shared" si="69"/>
        <v>1</v>
      </c>
      <c r="G714" s="250">
        <v>0</v>
      </c>
      <c r="H714" s="230">
        <v>0</v>
      </c>
      <c r="I714" s="230">
        <v>0</v>
      </c>
      <c r="J714" s="230">
        <v>0</v>
      </c>
      <c r="K714" s="230">
        <v>0</v>
      </c>
      <c r="L714" s="230">
        <v>0</v>
      </c>
      <c r="M714" s="255">
        <f t="shared" si="70"/>
        <v>1</v>
      </c>
      <c r="N714" s="255">
        <f t="shared" si="71"/>
        <v>0</v>
      </c>
      <c r="O714" s="255">
        <f t="shared" si="71"/>
        <v>0</v>
      </c>
      <c r="P714" s="237">
        <f t="shared" si="72"/>
        <v>1</v>
      </c>
    </row>
    <row r="715" spans="2:16" hidden="1" outlineLevel="1" x14ac:dyDescent="0.25">
      <c r="B715" s="232" t="s">
        <v>987</v>
      </c>
      <c r="C715" s="255">
        <v>1</v>
      </c>
      <c r="D715" s="255">
        <v>0</v>
      </c>
      <c r="E715" s="255">
        <v>0</v>
      </c>
      <c r="F715" s="237">
        <f t="shared" si="69"/>
        <v>1</v>
      </c>
      <c r="G715" s="250">
        <v>0</v>
      </c>
      <c r="H715" s="230">
        <v>0</v>
      </c>
      <c r="I715" s="230">
        <v>0</v>
      </c>
      <c r="J715" s="230">
        <v>0</v>
      </c>
      <c r="K715" s="230">
        <v>0</v>
      </c>
      <c r="L715" s="230">
        <v>0</v>
      </c>
      <c r="M715" s="255">
        <f t="shared" si="70"/>
        <v>1</v>
      </c>
      <c r="N715" s="255">
        <f t="shared" si="71"/>
        <v>0</v>
      </c>
      <c r="O715" s="255">
        <f t="shared" si="71"/>
        <v>0</v>
      </c>
      <c r="P715" s="237">
        <f t="shared" si="72"/>
        <v>1</v>
      </c>
    </row>
    <row r="716" spans="2:16" hidden="1" outlineLevel="1" x14ac:dyDescent="0.25">
      <c r="B716" s="232" t="s">
        <v>988</v>
      </c>
      <c r="C716" s="255">
        <v>1</v>
      </c>
      <c r="D716" s="255">
        <v>0</v>
      </c>
      <c r="E716" s="255">
        <v>0</v>
      </c>
      <c r="F716" s="237">
        <f t="shared" si="69"/>
        <v>1</v>
      </c>
      <c r="G716" s="250">
        <v>0</v>
      </c>
      <c r="H716" s="230">
        <v>0</v>
      </c>
      <c r="I716" s="230">
        <v>0</v>
      </c>
      <c r="J716" s="230">
        <v>0</v>
      </c>
      <c r="K716" s="230">
        <v>0</v>
      </c>
      <c r="L716" s="230">
        <v>0</v>
      </c>
      <c r="M716" s="255">
        <f t="shared" si="70"/>
        <v>1</v>
      </c>
      <c r="N716" s="255">
        <f t="shared" si="71"/>
        <v>0</v>
      </c>
      <c r="O716" s="255">
        <f t="shared" si="71"/>
        <v>0</v>
      </c>
      <c r="P716" s="237">
        <f t="shared" si="72"/>
        <v>1</v>
      </c>
    </row>
    <row r="717" spans="2:16" hidden="1" outlineLevel="1" x14ac:dyDescent="0.25">
      <c r="B717" s="232" t="s">
        <v>989</v>
      </c>
      <c r="C717" s="255">
        <v>1</v>
      </c>
      <c r="D717" s="255">
        <v>0</v>
      </c>
      <c r="E717" s="255">
        <v>0</v>
      </c>
      <c r="F717" s="237">
        <f t="shared" si="69"/>
        <v>1</v>
      </c>
      <c r="G717" s="250">
        <v>0</v>
      </c>
      <c r="H717" s="230">
        <v>0</v>
      </c>
      <c r="I717" s="230">
        <v>0</v>
      </c>
      <c r="J717" s="230">
        <v>0</v>
      </c>
      <c r="K717" s="230">
        <v>0</v>
      </c>
      <c r="L717" s="230">
        <v>0</v>
      </c>
      <c r="M717" s="255">
        <f t="shared" si="70"/>
        <v>1</v>
      </c>
      <c r="N717" s="255">
        <f t="shared" si="71"/>
        <v>0</v>
      </c>
      <c r="O717" s="255">
        <f t="shared" si="71"/>
        <v>0</v>
      </c>
      <c r="P717" s="237">
        <f t="shared" si="72"/>
        <v>1</v>
      </c>
    </row>
    <row r="718" spans="2:16" hidden="1" outlineLevel="1" x14ac:dyDescent="0.25">
      <c r="B718" s="232" t="s">
        <v>990</v>
      </c>
      <c r="C718" s="255">
        <v>1</v>
      </c>
      <c r="D718" s="255">
        <v>0</v>
      </c>
      <c r="E718" s="255">
        <v>0</v>
      </c>
      <c r="F718" s="237">
        <f t="shared" si="69"/>
        <v>1</v>
      </c>
      <c r="G718" s="250">
        <v>0</v>
      </c>
      <c r="H718" s="230">
        <v>0</v>
      </c>
      <c r="I718" s="230">
        <v>0</v>
      </c>
      <c r="J718" s="230">
        <v>0</v>
      </c>
      <c r="K718" s="230">
        <v>0</v>
      </c>
      <c r="L718" s="230">
        <v>0</v>
      </c>
      <c r="M718" s="255">
        <f t="shared" si="70"/>
        <v>1</v>
      </c>
      <c r="N718" s="255">
        <f t="shared" si="71"/>
        <v>0</v>
      </c>
      <c r="O718" s="255">
        <f t="shared" si="71"/>
        <v>0</v>
      </c>
      <c r="P718" s="237">
        <f t="shared" si="72"/>
        <v>1</v>
      </c>
    </row>
    <row r="719" spans="2:16" hidden="1" outlineLevel="1" x14ac:dyDescent="0.25">
      <c r="B719" s="232" t="s">
        <v>991</v>
      </c>
      <c r="C719" s="255">
        <v>1</v>
      </c>
      <c r="D719" s="255">
        <v>0</v>
      </c>
      <c r="E719" s="255">
        <v>0</v>
      </c>
      <c r="F719" s="237">
        <f t="shared" si="69"/>
        <v>1</v>
      </c>
      <c r="G719" s="250">
        <v>0</v>
      </c>
      <c r="H719" s="230">
        <v>0</v>
      </c>
      <c r="I719" s="230">
        <v>0</v>
      </c>
      <c r="J719" s="230">
        <v>0</v>
      </c>
      <c r="K719" s="230">
        <v>0</v>
      </c>
      <c r="L719" s="230">
        <v>0</v>
      </c>
      <c r="M719" s="255">
        <f t="shared" si="70"/>
        <v>1</v>
      </c>
      <c r="N719" s="255">
        <f t="shared" si="71"/>
        <v>0</v>
      </c>
      <c r="O719" s="255">
        <f t="shared" si="71"/>
        <v>0</v>
      </c>
      <c r="P719" s="237">
        <f t="shared" si="72"/>
        <v>1</v>
      </c>
    </row>
    <row r="720" spans="2:16" hidden="1" outlineLevel="1" x14ac:dyDescent="0.25">
      <c r="B720" s="232" t="s">
        <v>992</v>
      </c>
      <c r="C720" s="255">
        <v>1</v>
      </c>
      <c r="D720" s="255">
        <v>0</v>
      </c>
      <c r="E720" s="255">
        <v>0</v>
      </c>
      <c r="F720" s="237">
        <f t="shared" si="69"/>
        <v>1</v>
      </c>
      <c r="G720" s="250">
        <v>0</v>
      </c>
      <c r="H720" s="230">
        <v>0</v>
      </c>
      <c r="I720" s="230">
        <v>0</v>
      </c>
      <c r="J720" s="230">
        <v>0</v>
      </c>
      <c r="K720" s="230">
        <v>0</v>
      </c>
      <c r="L720" s="230">
        <v>0</v>
      </c>
      <c r="M720" s="255">
        <f t="shared" si="70"/>
        <v>1</v>
      </c>
      <c r="N720" s="255">
        <f t="shared" si="71"/>
        <v>0</v>
      </c>
      <c r="O720" s="255">
        <f t="shared" si="71"/>
        <v>0</v>
      </c>
      <c r="P720" s="237">
        <f t="shared" si="72"/>
        <v>1</v>
      </c>
    </row>
    <row r="721" spans="2:16" hidden="1" outlineLevel="1" x14ac:dyDescent="0.25">
      <c r="B721" s="232" t="s">
        <v>993</v>
      </c>
      <c r="C721" s="255">
        <v>1</v>
      </c>
      <c r="D721" s="255">
        <v>0</v>
      </c>
      <c r="E721" s="255">
        <v>0</v>
      </c>
      <c r="F721" s="237">
        <f t="shared" si="69"/>
        <v>1</v>
      </c>
      <c r="G721" s="250">
        <v>0</v>
      </c>
      <c r="H721" s="230">
        <v>0</v>
      </c>
      <c r="I721" s="230">
        <v>0</v>
      </c>
      <c r="J721" s="230">
        <v>0</v>
      </c>
      <c r="K721" s="230">
        <v>0</v>
      </c>
      <c r="L721" s="230">
        <v>0</v>
      </c>
      <c r="M721" s="255">
        <f t="shared" si="70"/>
        <v>1</v>
      </c>
      <c r="N721" s="255">
        <f t="shared" si="71"/>
        <v>0</v>
      </c>
      <c r="O721" s="255">
        <f t="shared" si="71"/>
        <v>0</v>
      </c>
      <c r="P721" s="237">
        <f t="shared" si="72"/>
        <v>1</v>
      </c>
    </row>
    <row r="722" spans="2:16" hidden="1" outlineLevel="1" x14ac:dyDescent="0.25">
      <c r="B722" s="232" t="s">
        <v>994</v>
      </c>
      <c r="C722" s="255">
        <v>1</v>
      </c>
      <c r="D722" s="255">
        <v>0</v>
      </c>
      <c r="E722" s="255">
        <v>0</v>
      </c>
      <c r="F722" s="237">
        <f t="shared" si="69"/>
        <v>1</v>
      </c>
      <c r="G722" s="250">
        <v>0</v>
      </c>
      <c r="H722" s="230">
        <v>0</v>
      </c>
      <c r="I722" s="230">
        <v>0</v>
      </c>
      <c r="J722" s="230">
        <v>0</v>
      </c>
      <c r="K722" s="230">
        <v>0</v>
      </c>
      <c r="L722" s="230">
        <v>0</v>
      </c>
      <c r="M722" s="255">
        <f t="shared" si="70"/>
        <v>1</v>
      </c>
      <c r="N722" s="255">
        <f t="shared" si="71"/>
        <v>0</v>
      </c>
      <c r="O722" s="255">
        <f t="shared" si="71"/>
        <v>0</v>
      </c>
      <c r="P722" s="237">
        <f t="shared" si="72"/>
        <v>1</v>
      </c>
    </row>
    <row r="723" spans="2:16" hidden="1" outlineLevel="1" x14ac:dyDescent="0.25">
      <c r="B723" s="232" t="s">
        <v>995</v>
      </c>
      <c r="C723" s="255">
        <v>1</v>
      </c>
      <c r="D723" s="255">
        <v>0</v>
      </c>
      <c r="E723" s="255">
        <v>0</v>
      </c>
      <c r="F723" s="237">
        <f t="shared" si="69"/>
        <v>1</v>
      </c>
      <c r="G723" s="250">
        <v>0</v>
      </c>
      <c r="H723" s="230">
        <v>0</v>
      </c>
      <c r="I723" s="230">
        <v>0</v>
      </c>
      <c r="J723" s="230">
        <v>0</v>
      </c>
      <c r="K723" s="230">
        <v>0</v>
      </c>
      <c r="L723" s="230">
        <v>0</v>
      </c>
      <c r="M723" s="255">
        <f t="shared" si="70"/>
        <v>1</v>
      </c>
      <c r="N723" s="255">
        <f t="shared" si="71"/>
        <v>0</v>
      </c>
      <c r="O723" s="255">
        <f t="shared" si="71"/>
        <v>0</v>
      </c>
      <c r="P723" s="237">
        <f t="shared" si="72"/>
        <v>1</v>
      </c>
    </row>
    <row r="724" spans="2:16" hidden="1" outlineLevel="1" x14ac:dyDescent="0.25">
      <c r="B724" s="232" t="s">
        <v>996</v>
      </c>
      <c r="C724" s="255">
        <v>1</v>
      </c>
      <c r="D724" s="255">
        <v>0</v>
      </c>
      <c r="E724" s="255">
        <v>0</v>
      </c>
      <c r="F724" s="237">
        <f t="shared" si="69"/>
        <v>1</v>
      </c>
      <c r="G724" s="250">
        <v>0</v>
      </c>
      <c r="H724" s="230">
        <v>0</v>
      </c>
      <c r="I724" s="230">
        <v>0</v>
      </c>
      <c r="J724" s="230">
        <v>0</v>
      </c>
      <c r="K724" s="230">
        <v>0</v>
      </c>
      <c r="L724" s="230">
        <v>0</v>
      </c>
      <c r="M724" s="255">
        <f t="shared" si="70"/>
        <v>1</v>
      </c>
      <c r="N724" s="255">
        <f t="shared" si="71"/>
        <v>0</v>
      </c>
      <c r="O724" s="255">
        <f t="shared" si="71"/>
        <v>0</v>
      </c>
      <c r="P724" s="237">
        <f t="shared" si="72"/>
        <v>1</v>
      </c>
    </row>
    <row r="725" spans="2:16" hidden="1" outlineLevel="1" x14ac:dyDescent="0.25">
      <c r="B725" s="232" t="s">
        <v>997</v>
      </c>
      <c r="C725" s="255">
        <v>1</v>
      </c>
      <c r="D725" s="255">
        <v>0</v>
      </c>
      <c r="E725" s="255">
        <v>0</v>
      </c>
      <c r="F725" s="237">
        <f t="shared" si="69"/>
        <v>1</v>
      </c>
      <c r="G725" s="250">
        <v>0</v>
      </c>
      <c r="H725" s="230">
        <v>0</v>
      </c>
      <c r="I725" s="230">
        <v>0</v>
      </c>
      <c r="J725" s="230">
        <v>0</v>
      </c>
      <c r="K725" s="230">
        <v>0</v>
      </c>
      <c r="L725" s="230">
        <v>0</v>
      </c>
      <c r="M725" s="255">
        <f t="shared" si="70"/>
        <v>1</v>
      </c>
      <c r="N725" s="255">
        <f t="shared" si="71"/>
        <v>0</v>
      </c>
      <c r="O725" s="255">
        <f t="shared" si="71"/>
        <v>0</v>
      </c>
      <c r="P725" s="237">
        <f t="shared" si="72"/>
        <v>1</v>
      </c>
    </row>
    <row r="726" spans="2:16" hidden="1" outlineLevel="1" x14ac:dyDescent="0.25">
      <c r="B726" s="232" t="s">
        <v>998</v>
      </c>
      <c r="C726" s="255">
        <v>1</v>
      </c>
      <c r="D726" s="255">
        <v>0</v>
      </c>
      <c r="E726" s="255">
        <v>0</v>
      </c>
      <c r="F726" s="237">
        <f t="shared" si="69"/>
        <v>1</v>
      </c>
      <c r="G726" s="250">
        <v>0</v>
      </c>
      <c r="H726" s="230">
        <v>0</v>
      </c>
      <c r="I726" s="230">
        <v>0</v>
      </c>
      <c r="J726" s="230">
        <v>0</v>
      </c>
      <c r="K726" s="230">
        <v>0</v>
      </c>
      <c r="L726" s="230">
        <v>0</v>
      </c>
      <c r="M726" s="255">
        <f t="shared" si="70"/>
        <v>1</v>
      </c>
      <c r="N726" s="255">
        <f t="shared" si="71"/>
        <v>0</v>
      </c>
      <c r="O726" s="255">
        <f t="shared" si="71"/>
        <v>0</v>
      </c>
      <c r="P726" s="237">
        <f t="shared" si="72"/>
        <v>1</v>
      </c>
    </row>
    <row r="727" spans="2:16" hidden="1" outlineLevel="1" x14ac:dyDescent="0.25">
      <c r="B727" s="232" t="s">
        <v>999</v>
      </c>
      <c r="C727" s="255">
        <v>1</v>
      </c>
      <c r="D727" s="255">
        <v>0</v>
      </c>
      <c r="E727" s="255">
        <v>0</v>
      </c>
      <c r="F727" s="237">
        <f t="shared" si="69"/>
        <v>1</v>
      </c>
      <c r="G727" s="250">
        <v>0</v>
      </c>
      <c r="H727" s="230">
        <v>0</v>
      </c>
      <c r="I727" s="230">
        <v>0</v>
      </c>
      <c r="J727" s="230">
        <v>0</v>
      </c>
      <c r="K727" s="230">
        <v>0</v>
      </c>
      <c r="L727" s="230">
        <v>0</v>
      </c>
      <c r="M727" s="255">
        <f t="shared" si="70"/>
        <v>1</v>
      </c>
      <c r="N727" s="255">
        <f t="shared" si="71"/>
        <v>0</v>
      </c>
      <c r="O727" s="255">
        <f t="shared" si="71"/>
        <v>0</v>
      </c>
      <c r="P727" s="237">
        <f t="shared" si="72"/>
        <v>1</v>
      </c>
    </row>
    <row r="728" spans="2:16" hidden="1" outlineLevel="1" x14ac:dyDescent="0.25">
      <c r="B728" s="232" t="s">
        <v>1000</v>
      </c>
      <c r="C728" s="255">
        <v>1</v>
      </c>
      <c r="D728" s="255">
        <v>0</v>
      </c>
      <c r="E728" s="255">
        <v>0</v>
      </c>
      <c r="F728" s="237">
        <f t="shared" si="69"/>
        <v>1</v>
      </c>
      <c r="G728" s="250">
        <v>0</v>
      </c>
      <c r="H728" s="230">
        <v>0</v>
      </c>
      <c r="I728" s="230">
        <v>0</v>
      </c>
      <c r="J728" s="230">
        <v>0</v>
      </c>
      <c r="K728" s="230">
        <v>0</v>
      </c>
      <c r="L728" s="230">
        <v>0</v>
      </c>
      <c r="M728" s="255">
        <f t="shared" si="70"/>
        <v>1</v>
      </c>
      <c r="N728" s="255">
        <f t="shared" si="71"/>
        <v>0</v>
      </c>
      <c r="O728" s="255">
        <f t="shared" si="71"/>
        <v>0</v>
      </c>
      <c r="P728" s="237">
        <f t="shared" si="72"/>
        <v>1</v>
      </c>
    </row>
    <row r="729" spans="2:16" hidden="1" outlineLevel="1" x14ac:dyDescent="0.25">
      <c r="B729" s="232" t="s">
        <v>1001</v>
      </c>
      <c r="C729" s="255">
        <v>1</v>
      </c>
      <c r="D729" s="255">
        <v>0</v>
      </c>
      <c r="E729" s="255">
        <v>0</v>
      </c>
      <c r="F729" s="237">
        <f t="shared" si="69"/>
        <v>1</v>
      </c>
      <c r="G729" s="250">
        <v>0</v>
      </c>
      <c r="H729" s="230">
        <v>0</v>
      </c>
      <c r="I729" s="230">
        <v>0</v>
      </c>
      <c r="J729" s="230">
        <v>0</v>
      </c>
      <c r="K729" s="230">
        <v>0</v>
      </c>
      <c r="L729" s="230">
        <v>0</v>
      </c>
      <c r="M729" s="255">
        <f t="shared" si="70"/>
        <v>1</v>
      </c>
      <c r="N729" s="255">
        <f t="shared" si="71"/>
        <v>0</v>
      </c>
      <c r="O729" s="255">
        <f t="shared" si="71"/>
        <v>0</v>
      </c>
      <c r="P729" s="237">
        <f t="shared" si="72"/>
        <v>1</v>
      </c>
    </row>
    <row r="730" spans="2:16" hidden="1" outlineLevel="1" x14ac:dyDescent="0.25">
      <c r="B730" s="232" t="s">
        <v>1002</v>
      </c>
      <c r="C730" s="255">
        <v>1</v>
      </c>
      <c r="D730" s="255">
        <v>0</v>
      </c>
      <c r="E730" s="255">
        <v>0</v>
      </c>
      <c r="F730" s="237">
        <f t="shared" si="69"/>
        <v>1</v>
      </c>
      <c r="G730" s="250">
        <v>0</v>
      </c>
      <c r="H730" s="230">
        <v>0</v>
      </c>
      <c r="I730" s="230">
        <v>0</v>
      </c>
      <c r="J730" s="230">
        <v>0</v>
      </c>
      <c r="K730" s="230">
        <v>0</v>
      </c>
      <c r="L730" s="230">
        <v>0</v>
      </c>
      <c r="M730" s="255">
        <f t="shared" si="70"/>
        <v>1</v>
      </c>
      <c r="N730" s="255">
        <f t="shared" si="71"/>
        <v>0</v>
      </c>
      <c r="O730" s="255">
        <f t="shared" si="71"/>
        <v>0</v>
      </c>
      <c r="P730" s="237">
        <f t="shared" si="72"/>
        <v>1</v>
      </c>
    </row>
    <row r="731" spans="2:16" hidden="1" outlineLevel="1" x14ac:dyDescent="0.25">
      <c r="B731" s="232" t="s">
        <v>1003</v>
      </c>
      <c r="C731" s="255">
        <v>1</v>
      </c>
      <c r="D731" s="255">
        <v>0</v>
      </c>
      <c r="E731" s="255">
        <v>0</v>
      </c>
      <c r="F731" s="237">
        <f t="shared" si="69"/>
        <v>1</v>
      </c>
      <c r="G731" s="250">
        <v>0</v>
      </c>
      <c r="H731" s="230">
        <v>0</v>
      </c>
      <c r="I731" s="230">
        <v>0</v>
      </c>
      <c r="J731" s="230">
        <v>0</v>
      </c>
      <c r="K731" s="230">
        <v>0</v>
      </c>
      <c r="L731" s="230">
        <v>0</v>
      </c>
      <c r="M731" s="255">
        <f t="shared" si="70"/>
        <v>1</v>
      </c>
      <c r="N731" s="255">
        <f t="shared" si="71"/>
        <v>0</v>
      </c>
      <c r="O731" s="255">
        <f t="shared" si="71"/>
        <v>0</v>
      </c>
      <c r="P731" s="237">
        <f t="shared" si="72"/>
        <v>1</v>
      </c>
    </row>
    <row r="732" spans="2:16" hidden="1" outlineLevel="1" x14ac:dyDescent="0.25">
      <c r="B732" s="232" t="s">
        <v>1004</v>
      </c>
      <c r="C732" s="255">
        <v>1</v>
      </c>
      <c r="D732" s="255">
        <v>0</v>
      </c>
      <c r="E732" s="255">
        <v>0</v>
      </c>
      <c r="F732" s="237">
        <f t="shared" si="69"/>
        <v>1</v>
      </c>
      <c r="G732" s="250">
        <v>0</v>
      </c>
      <c r="H732" s="230">
        <v>0</v>
      </c>
      <c r="I732" s="230">
        <v>0</v>
      </c>
      <c r="J732" s="230">
        <v>0</v>
      </c>
      <c r="K732" s="230">
        <v>0</v>
      </c>
      <c r="L732" s="230">
        <v>0</v>
      </c>
      <c r="M732" s="255">
        <f t="shared" si="70"/>
        <v>1</v>
      </c>
      <c r="N732" s="255">
        <f t="shared" si="71"/>
        <v>0</v>
      </c>
      <c r="O732" s="255">
        <f t="shared" si="71"/>
        <v>0</v>
      </c>
      <c r="P732" s="237">
        <f t="shared" si="72"/>
        <v>1</v>
      </c>
    </row>
    <row r="733" spans="2:16" hidden="1" outlineLevel="1" x14ac:dyDescent="0.25">
      <c r="B733" s="232" t="s">
        <v>1005</v>
      </c>
      <c r="C733" s="255">
        <v>1</v>
      </c>
      <c r="D733" s="255">
        <v>0</v>
      </c>
      <c r="E733" s="255">
        <v>0</v>
      </c>
      <c r="F733" s="237">
        <f t="shared" si="69"/>
        <v>1</v>
      </c>
      <c r="G733" s="250">
        <v>0</v>
      </c>
      <c r="H733" s="230">
        <v>0</v>
      </c>
      <c r="I733" s="230">
        <v>0</v>
      </c>
      <c r="J733" s="230">
        <v>0</v>
      </c>
      <c r="K733" s="230">
        <v>0</v>
      </c>
      <c r="L733" s="230">
        <v>0</v>
      </c>
      <c r="M733" s="255">
        <f t="shared" si="70"/>
        <v>1</v>
      </c>
      <c r="N733" s="255">
        <f t="shared" si="71"/>
        <v>0</v>
      </c>
      <c r="O733" s="255">
        <f t="shared" si="71"/>
        <v>0</v>
      </c>
      <c r="P733" s="237">
        <f t="shared" si="72"/>
        <v>1</v>
      </c>
    </row>
    <row r="734" spans="2:16" hidden="1" outlineLevel="1" x14ac:dyDescent="0.25">
      <c r="B734" s="232" t="s">
        <v>1006</v>
      </c>
      <c r="C734" s="255">
        <v>1</v>
      </c>
      <c r="D734" s="255">
        <v>0</v>
      </c>
      <c r="E734" s="255">
        <v>0</v>
      </c>
      <c r="F734" s="237">
        <f t="shared" si="69"/>
        <v>1</v>
      </c>
      <c r="G734" s="250">
        <v>0</v>
      </c>
      <c r="H734" s="230">
        <v>0</v>
      </c>
      <c r="I734" s="230">
        <v>0</v>
      </c>
      <c r="J734" s="230">
        <v>0</v>
      </c>
      <c r="K734" s="230">
        <v>0</v>
      </c>
      <c r="L734" s="230">
        <v>0</v>
      </c>
      <c r="M734" s="255">
        <f t="shared" si="70"/>
        <v>1</v>
      </c>
      <c r="N734" s="255">
        <f t="shared" si="71"/>
        <v>0</v>
      </c>
      <c r="O734" s="255">
        <f t="shared" si="71"/>
        <v>0</v>
      </c>
      <c r="P734" s="237">
        <f t="shared" si="72"/>
        <v>1</v>
      </c>
    </row>
    <row r="735" spans="2:16" hidden="1" outlineLevel="1" x14ac:dyDescent="0.25">
      <c r="B735" s="232" t="s">
        <v>1007</v>
      </c>
      <c r="C735" s="255">
        <v>1</v>
      </c>
      <c r="D735" s="255">
        <v>0</v>
      </c>
      <c r="E735" s="255">
        <v>0</v>
      </c>
      <c r="F735" s="237">
        <f t="shared" si="69"/>
        <v>1</v>
      </c>
      <c r="G735" s="250">
        <v>0</v>
      </c>
      <c r="H735" s="230">
        <v>0</v>
      </c>
      <c r="I735" s="230">
        <v>0</v>
      </c>
      <c r="J735" s="230">
        <v>0</v>
      </c>
      <c r="K735" s="230">
        <v>0</v>
      </c>
      <c r="L735" s="230">
        <v>0</v>
      </c>
      <c r="M735" s="255">
        <f t="shared" si="70"/>
        <v>1</v>
      </c>
      <c r="N735" s="255">
        <f t="shared" si="71"/>
        <v>0</v>
      </c>
      <c r="O735" s="255">
        <f t="shared" si="71"/>
        <v>0</v>
      </c>
      <c r="P735" s="237">
        <f t="shared" si="72"/>
        <v>1</v>
      </c>
    </row>
    <row r="736" spans="2:16" hidden="1" outlineLevel="1" x14ac:dyDescent="0.25">
      <c r="B736" s="232" t="s">
        <v>1008</v>
      </c>
      <c r="C736" s="255">
        <v>1</v>
      </c>
      <c r="D736" s="255">
        <v>0</v>
      </c>
      <c r="E736" s="255">
        <v>0</v>
      </c>
      <c r="F736" s="237">
        <f t="shared" si="69"/>
        <v>1</v>
      </c>
      <c r="G736" s="250">
        <v>0</v>
      </c>
      <c r="H736" s="230">
        <v>0</v>
      </c>
      <c r="I736" s="230">
        <v>0</v>
      </c>
      <c r="J736" s="230">
        <v>0</v>
      </c>
      <c r="K736" s="230">
        <v>0</v>
      </c>
      <c r="L736" s="230">
        <v>0</v>
      </c>
      <c r="M736" s="255">
        <f t="shared" si="70"/>
        <v>1</v>
      </c>
      <c r="N736" s="255">
        <f t="shared" si="71"/>
        <v>0</v>
      </c>
      <c r="O736" s="255">
        <f t="shared" si="71"/>
        <v>0</v>
      </c>
      <c r="P736" s="237">
        <f t="shared" si="72"/>
        <v>1</v>
      </c>
    </row>
    <row r="737" spans="2:16" hidden="1" outlineLevel="1" x14ac:dyDescent="0.25">
      <c r="B737" s="232" t="s">
        <v>1009</v>
      </c>
      <c r="C737" s="255">
        <v>1</v>
      </c>
      <c r="D737" s="255">
        <v>0</v>
      </c>
      <c r="E737" s="255">
        <v>0</v>
      </c>
      <c r="F737" s="237">
        <f t="shared" si="69"/>
        <v>1</v>
      </c>
      <c r="G737" s="250">
        <v>0</v>
      </c>
      <c r="H737" s="230">
        <v>0</v>
      </c>
      <c r="I737" s="230">
        <v>0</v>
      </c>
      <c r="J737" s="230">
        <v>0</v>
      </c>
      <c r="K737" s="230">
        <v>0</v>
      </c>
      <c r="L737" s="230">
        <v>0</v>
      </c>
      <c r="M737" s="255">
        <f t="shared" si="70"/>
        <v>1</v>
      </c>
      <c r="N737" s="255">
        <f t="shared" si="71"/>
        <v>0</v>
      </c>
      <c r="O737" s="255">
        <f t="shared" si="71"/>
        <v>0</v>
      </c>
      <c r="P737" s="237">
        <f t="shared" si="72"/>
        <v>1</v>
      </c>
    </row>
    <row r="738" spans="2:16" hidden="1" outlineLevel="1" x14ac:dyDescent="0.25">
      <c r="B738" s="232" t="s">
        <v>1010</v>
      </c>
      <c r="C738" s="255">
        <v>1</v>
      </c>
      <c r="D738" s="255">
        <v>0</v>
      </c>
      <c r="E738" s="255">
        <v>0</v>
      </c>
      <c r="F738" s="237">
        <f t="shared" si="69"/>
        <v>1</v>
      </c>
      <c r="G738" s="250">
        <v>0</v>
      </c>
      <c r="H738" s="230">
        <v>0</v>
      </c>
      <c r="I738" s="230">
        <v>0</v>
      </c>
      <c r="J738" s="230">
        <v>0</v>
      </c>
      <c r="K738" s="230">
        <v>0</v>
      </c>
      <c r="L738" s="230">
        <v>0</v>
      </c>
      <c r="M738" s="255">
        <f t="shared" si="70"/>
        <v>1</v>
      </c>
      <c r="N738" s="255">
        <f t="shared" si="71"/>
        <v>0</v>
      </c>
      <c r="O738" s="255">
        <f t="shared" si="71"/>
        <v>0</v>
      </c>
      <c r="P738" s="237">
        <f t="shared" si="72"/>
        <v>1</v>
      </c>
    </row>
    <row r="739" spans="2:16" hidden="1" outlineLevel="1" x14ac:dyDescent="0.25">
      <c r="B739" s="232" t="s">
        <v>1011</v>
      </c>
      <c r="C739" s="255">
        <v>1</v>
      </c>
      <c r="D739" s="255">
        <v>0</v>
      </c>
      <c r="E739" s="255">
        <v>0</v>
      </c>
      <c r="F739" s="237">
        <f t="shared" si="69"/>
        <v>1</v>
      </c>
      <c r="G739" s="250">
        <v>0</v>
      </c>
      <c r="H739" s="230">
        <v>0</v>
      </c>
      <c r="I739" s="230">
        <v>0</v>
      </c>
      <c r="J739" s="230">
        <v>0</v>
      </c>
      <c r="K739" s="230">
        <v>0</v>
      </c>
      <c r="L739" s="230">
        <v>0</v>
      </c>
      <c r="M739" s="255">
        <f t="shared" si="70"/>
        <v>1</v>
      </c>
      <c r="N739" s="255">
        <f t="shared" si="71"/>
        <v>0</v>
      </c>
      <c r="O739" s="255">
        <f t="shared" si="71"/>
        <v>0</v>
      </c>
      <c r="P739" s="237">
        <f t="shared" si="72"/>
        <v>1</v>
      </c>
    </row>
    <row r="740" spans="2:16" hidden="1" outlineLevel="1" x14ac:dyDescent="0.25">
      <c r="B740" s="232" t="s">
        <v>1012</v>
      </c>
      <c r="C740" s="255">
        <v>1</v>
      </c>
      <c r="D740" s="255">
        <v>0</v>
      </c>
      <c r="E740" s="255">
        <v>0</v>
      </c>
      <c r="F740" s="237">
        <f t="shared" si="69"/>
        <v>1</v>
      </c>
      <c r="G740" s="250">
        <v>0</v>
      </c>
      <c r="H740" s="230">
        <v>0</v>
      </c>
      <c r="I740" s="230">
        <v>0</v>
      </c>
      <c r="J740" s="230">
        <v>0</v>
      </c>
      <c r="K740" s="230">
        <v>0</v>
      </c>
      <c r="L740" s="230">
        <v>0</v>
      </c>
      <c r="M740" s="255">
        <f t="shared" si="70"/>
        <v>1</v>
      </c>
      <c r="N740" s="255">
        <f t="shared" si="71"/>
        <v>0</v>
      </c>
      <c r="O740" s="255">
        <f t="shared" si="71"/>
        <v>0</v>
      </c>
      <c r="P740" s="237">
        <f t="shared" si="72"/>
        <v>1</v>
      </c>
    </row>
    <row r="741" spans="2:16" hidden="1" outlineLevel="1" x14ac:dyDescent="0.25">
      <c r="B741" s="232" t="s">
        <v>1013</v>
      </c>
      <c r="C741" s="255">
        <v>1</v>
      </c>
      <c r="D741" s="255">
        <v>0</v>
      </c>
      <c r="E741" s="255">
        <v>0</v>
      </c>
      <c r="F741" s="237">
        <f t="shared" si="69"/>
        <v>1</v>
      </c>
      <c r="G741" s="250">
        <v>0</v>
      </c>
      <c r="H741" s="230">
        <v>0</v>
      </c>
      <c r="I741" s="230">
        <v>0</v>
      </c>
      <c r="J741" s="230">
        <v>0</v>
      </c>
      <c r="K741" s="230">
        <v>0</v>
      </c>
      <c r="L741" s="230">
        <v>0</v>
      </c>
      <c r="M741" s="255">
        <f t="shared" si="70"/>
        <v>1</v>
      </c>
      <c r="N741" s="255">
        <f t="shared" si="71"/>
        <v>0</v>
      </c>
      <c r="O741" s="255">
        <f t="shared" si="71"/>
        <v>0</v>
      </c>
      <c r="P741" s="237">
        <f t="shared" si="72"/>
        <v>1</v>
      </c>
    </row>
    <row r="742" spans="2:16" hidden="1" outlineLevel="1" x14ac:dyDescent="0.25">
      <c r="B742" s="232" t="s">
        <v>1014</v>
      </c>
      <c r="C742" s="255">
        <v>1</v>
      </c>
      <c r="D742" s="255">
        <v>0</v>
      </c>
      <c r="E742" s="255">
        <v>0</v>
      </c>
      <c r="F742" s="237">
        <f t="shared" si="69"/>
        <v>1</v>
      </c>
      <c r="G742" s="25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55">
        <f t="shared" si="70"/>
        <v>1</v>
      </c>
      <c r="N742" s="255">
        <f t="shared" si="71"/>
        <v>0</v>
      </c>
      <c r="O742" s="255">
        <f t="shared" si="71"/>
        <v>0</v>
      </c>
      <c r="P742" s="237">
        <f t="shared" si="72"/>
        <v>1</v>
      </c>
    </row>
    <row r="743" spans="2:16" hidden="1" outlineLevel="1" x14ac:dyDescent="0.25">
      <c r="B743" s="232" t="s">
        <v>1015</v>
      </c>
      <c r="C743" s="255">
        <v>1</v>
      </c>
      <c r="D743" s="255">
        <v>0</v>
      </c>
      <c r="E743" s="255">
        <v>0</v>
      </c>
      <c r="F743" s="237">
        <f t="shared" si="69"/>
        <v>1</v>
      </c>
      <c r="G743" s="250">
        <v>0</v>
      </c>
      <c r="H743" s="230">
        <v>0</v>
      </c>
      <c r="I743" s="230">
        <v>0</v>
      </c>
      <c r="J743" s="230">
        <v>0</v>
      </c>
      <c r="K743" s="230">
        <v>0</v>
      </c>
      <c r="L743" s="230">
        <v>0</v>
      </c>
      <c r="M743" s="255">
        <f t="shared" si="70"/>
        <v>1</v>
      </c>
      <c r="N743" s="255">
        <f t="shared" si="71"/>
        <v>0</v>
      </c>
      <c r="O743" s="255">
        <f t="shared" si="71"/>
        <v>0</v>
      </c>
      <c r="P743" s="237">
        <f t="shared" si="72"/>
        <v>1</v>
      </c>
    </row>
    <row r="744" spans="2:16" hidden="1" outlineLevel="1" x14ac:dyDescent="0.25">
      <c r="B744" s="232" t="s">
        <v>1016</v>
      </c>
      <c r="C744" s="255">
        <v>1</v>
      </c>
      <c r="D744" s="255">
        <v>0</v>
      </c>
      <c r="E744" s="255">
        <v>0</v>
      </c>
      <c r="F744" s="237">
        <f t="shared" si="69"/>
        <v>1</v>
      </c>
      <c r="G744" s="250">
        <v>0</v>
      </c>
      <c r="H744" s="230">
        <v>0</v>
      </c>
      <c r="I744" s="230">
        <v>0</v>
      </c>
      <c r="J744" s="230">
        <v>0</v>
      </c>
      <c r="K744" s="230">
        <v>0</v>
      </c>
      <c r="L744" s="230">
        <v>0</v>
      </c>
      <c r="M744" s="255">
        <f t="shared" si="70"/>
        <v>1</v>
      </c>
      <c r="N744" s="255">
        <f t="shared" si="71"/>
        <v>0</v>
      </c>
      <c r="O744" s="255">
        <f t="shared" si="71"/>
        <v>0</v>
      </c>
      <c r="P744" s="237">
        <f t="shared" si="72"/>
        <v>1</v>
      </c>
    </row>
    <row r="745" spans="2:16" hidden="1" outlineLevel="1" x14ac:dyDescent="0.25">
      <c r="B745" s="232" t="s">
        <v>1017</v>
      </c>
      <c r="C745" s="255">
        <v>1</v>
      </c>
      <c r="D745" s="255">
        <v>0</v>
      </c>
      <c r="E745" s="255">
        <v>0</v>
      </c>
      <c r="F745" s="237">
        <f t="shared" si="69"/>
        <v>1</v>
      </c>
      <c r="G745" s="250">
        <v>0</v>
      </c>
      <c r="H745" s="230">
        <v>0</v>
      </c>
      <c r="I745" s="230">
        <v>0</v>
      </c>
      <c r="J745" s="230">
        <v>0</v>
      </c>
      <c r="K745" s="230">
        <v>0</v>
      </c>
      <c r="L745" s="230">
        <v>0</v>
      </c>
      <c r="M745" s="255">
        <f t="shared" si="70"/>
        <v>1</v>
      </c>
      <c r="N745" s="255">
        <f t="shared" si="71"/>
        <v>0</v>
      </c>
      <c r="O745" s="255">
        <f t="shared" si="71"/>
        <v>0</v>
      </c>
      <c r="P745" s="237">
        <f t="shared" si="72"/>
        <v>1</v>
      </c>
    </row>
    <row r="746" spans="2:16" hidden="1" outlineLevel="1" x14ac:dyDescent="0.25">
      <c r="B746" s="232" t="s">
        <v>1018</v>
      </c>
      <c r="C746" s="255">
        <v>1</v>
      </c>
      <c r="D746" s="255">
        <v>0</v>
      </c>
      <c r="E746" s="255">
        <v>0</v>
      </c>
      <c r="F746" s="237">
        <f t="shared" si="69"/>
        <v>1</v>
      </c>
      <c r="G746" s="250">
        <v>0</v>
      </c>
      <c r="H746" s="230">
        <v>0</v>
      </c>
      <c r="I746" s="230">
        <v>0</v>
      </c>
      <c r="J746" s="230">
        <v>0</v>
      </c>
      <c r="K746" s="230">
        <v>0</v>
      </c>
      <c r="L746" s="230">
        <v>0</v>
      </c>
      <c r="M746" s="255">
        <f t="shared" si="70"/>
        <v>1</v>
      </c>
      <c r="N746" s="255">
        <f t="shared" si="71"/>
        <v>0</v>
      </c>
      <c r="O746" s="255">
        <f t="shared" si="71"/>
        <v>0</v>
      </c>
      <c r="P746" s="237">
        <f t="shared" si="72"/>
        <v>1</v>
      </c>
    </row>
    <row r="747" spans="2:16" hidden="1" outlineLevel="1" x14ac:dyDescent="0.25">
      <c r="B747" s="232" t="s">
        <v>1019</v>
      </c>
      <c r="C747" s="255">
        <v>1</v>
      </c>
      <c r="D747" s="255">
        <v>0</v>
      </c>
      <c r="E747" s="255">
        <v>0</v>
      </c>
      <c r="F747" s="237">
        <f t="shared" si="69"/>
        <v>1</v>
      </c>
      <c r="G747" s="250">
        <v>0</v>
      </c>
      <c r="H747" s="230">
        <v>0</v>
      </c>
      <c r="I747" s="230">
        <v>0</v>
      </c>
      <c r="J747" s="230">
        <v>0</v>
      </c>
      <c r="K747" s="230">
        <v>0</v>
      </c>
      <c r="L747" s="230">
        <v>0</v>
      </c>
      <c r="M747" s="255">
        <f t="shared" si="70"/>
        <v>1</v>
      </c>
      <c r="N747" s="255">
        <f t="shared" si="71"/>
        <v>0</v>
      </c>
      <c r="O747" s="255">
        <f t="shared" si="71"/>
        <v>0</v>
      </c>
      <c r="P747" s="237">
        <f t="shared" si="72"/>
        <v>1</v>
      </c>
    </row>
    <row r="748" spans="2:16" hidden="1" outlineLevel="1" x14ac:dyDescent="0.25">
      <c r="B748" s="232" t="s">
        <v>1020</v>
      </c>
      <c r="C748" s="255">
        <v>1</v>
      </c>
      <c r="D748" s="255">
        <v>0</v>
      </c>
      <c r="E748" s="255">
        <v>0</v>
      </c>
      <c r="F748" s="237">
        <f t="shared" si="69"/>
        <v>1</v>
      </c>
      <c r="G748" s="250">
        <v>0</v>
      </c>
      <c r="H748" s="230">
        <v>0</v>
      </c>
      <c r="I748" s="230">
        <v>0</v>
      </c>
      <c r="J748" s="230">
        <v>0</v>
      </c>
      <c r="K748" s="230">
        <v>0</v>
      </c>
      <c r="L748" s="230">
        <v>0</v>
      </c>
      <c r="M748" s="255">
        <f t="shared" si="70"/>
        <v>1</v>
      </c>
      <c r="N748" s="255">
        <f t="shared" si="71"/>
        <v>0</v>
      </c>
      <c r="O748" s="255">
        <f t="shared" si="71"/>
        <v>0</v>
      </c>
      <c r="P748" s="237">
        <f t="shared" si="72"/>
        <v>1</v>
      </c>
    </row>
    <row r="749" spans="2:16" hidden="1" outlineLevel="1" x14ac:dyDescent="0.25">
      <c r="B749" s="232" t="s">
        <v>1021</v>
      </c>
      <c r="C749" s="255">
        <v>1</v>
      </c>
      <c r="D749" s="255">
        <v>0</v>
      </c>
      <c r="E749" s="255">
        <v>0</v>
      </c>
      <c r="F749" s="237">
        <f t="shared" si="69"/>
        <v>1</v>
      </c>
      <c r="G749" s="250">
        <v>0</v>
      </c>
      <c r="H749" s="230">
        <v>0</v>
      </c>
      <c r="I749" s="230">
        <v>0</v>
      </c>
      <c r="J749" s="230">
        <v>0</v>
      </c>
      <c r="K749" s="230">
        <v>0</v>
      </c>
      <c r="L749" s="230">
        <v>0</v>
      </c>
      <c r="M749" s="255">
        <f t="shared" si="70"/>
        <v>1</v>
      </c>
      <c r="N749" s="255">
        <f t="shared" si="71"/>
        <v>0</v>
      </c>
      <c r="O749" s="255">
        <f t="shared" si="71"/>
        <v>0</v>
      </c>
      <c r="P749" s="237">
        <f t="shared" si="72"/>
        <v>1</v>
      </c>
    </row>
    <row r="750" spans="2:16" hidden="1" outlineLevel="1" x14ac:dyDescent="0.25">
      <c r="B750" s="232" t="s">
        <v>1022</v>
      </c>
      <c r="C750" s="255">
        <v>1</v>
      </c>
      <c r="D750" s="255">
        <v>0</v>
      </c>
      <c r="E750" s="255">
        <v>0</v>
      </c>
      <c r="F750" s="237">
        <f t="shared" si="69"/>
        <v>1</v>
      </c>
      <c r="G750" s="250">
        <v>0</v>
      </c>
      <c r="H750" s="230">
        <v>0</v>
      </c>
      <c r="I750" s="230">
        <v>0</v>
      </c>
      <c r="J750" s="230">
        <v>0</v>
      </c>
      <c r="K750" s="230">
        <v>0</v>
      </c>
      <c r="L750" s="230">
        <v>0</v>
      </c>
      <c r="M750" s="255">
        <f t="shared" si="70"/>
        <v>1</v>
      </c>
      <c r="N750" s="255">
        <f t="shared" si="71"/>
        <v>0</v>
      </c>
      <c r="O750" s="255">
        <f t="shared" si="71"/>
        <v>0</v>
      </c>
      <c r="P750" s="237">
        <f t="shared" si="72"/>
        <v>1</v>
      </c>
    </row>
    <row r="751" spans="2:16" hidden="1" outlineLevel="1" x14ac:dyDescent="0.25">
      <c r="B751" s="232" t="s">
        <v>1023</v>
      </c>
      <c r="C751" s="255">
        <v>1</v>
      </c>
      <c r="D751" s="255">
        <v>0</v>
      </c>
      <c r="E751" s="255">
        <v>0</v>
      </c>
      <c r="F751" s="237">
        <f t="shared" si="69"/>
        <v>1</v>
      </c>
      <c r="G751" s="250">
        <v>0</v>
      </c>
      <c r="H751" s="230">
        <v>0</v>
      </c>
      <c r="I751" s="230">
        <v>0</v>
      </c>
      <c r="J751" s="230">
        <v>0</v>
      </c>
      <c r="K751" s="230">
        <v>0</v>
      </c>
      <c r="L751" s="230">
        <v>0</v>
      </c>
      <c r="M751" s="255">
        <f t="shared" si="70"/>
        <v>1</v>
      </c>
      <c r="N751" s="255">
        <f t="shared" si="71"/>
        <v>0</v>
      </c>
      <c r="O751" s="255">
        <f t="shared" si="71"/>
        <v>0</v>
      </c>
      <c r="P751" s="237">
        <f t="shared" si="72"/>
        <v>1</v>
      </c>
    </row>
    <row r="752" spans="2:16" hidden="1" outlineLevel="1" x14ac:dyDescent="0.25">
      <c r="B752" s="232" t="s">
        <v>1024</v>
      </c>
      <c r="C752" s="255">
        <v>1</v>
      </c>
      <c r="D752" s="255">
        <v>0</v>
      </c>
      <c r="E752" s="255">
        <v>0</v>
      </c>
      <c r="F752" s="237">
        <f t="shared" si="69"/>
        <v>1</v>
      </c>
      <c r="G752" s="250">
        <v>0</v>
      </c>
      <c r="H752" s="230">
        <v>0</v>
      </c>
      <c r="I752" s="230">
        <v>0</v>
      </c>
      <c r="J752" s="230">
        <v>0</v>
      </c>
      <c r="K752" s="230">
        <v>0</v>
      </c>
      <c r="L752" s="230">
        <v>0</v>
      </c>
      <c r="M752" s="255">
        <f t="shared" si="70"/>
        <v>1</v>
      </c>
      <c r="N752" s="255">
        <f t="shared" si="71"/>
        <v>0</v>
      </c>
      <c r="O752" s="255">
        <f t="shared" si="71"/>
        <v>0</v>
      </c>
      <c r="P752" s="237">
        <f t="shared" si="72"/>
        <v>1</v>
      </c>
    </row>
    <row r="753" spans="2:16" hidden="1" outlineLevel="1" x14ac:dyDescent="0.25">
      <c r="B753" s="232" t="s">
        <v>1025</v>
      </c>
      <c r="C753" s="255">
        <v>1</v>
      </c>
      <c r="D753" s="255">
        <v>0</v>
      </c>
      <c r="E753" s="255">
        <v>0</v>
      </c>
      <c r="F753" s="237">
        <f t="shared" si="69"/>
        <v>1</v>
      </c>
      <c r="G753" s="250">
        <v>0</v>
      </c>
      <c r="H753" s="230">
        <v>0</v>
      </c>
      <c r="I753" s="230">
        <v>0</v>
      </c>
      <c r="J753" s="230">
        <v>0</v>
      </c>
      <c r="K753" s="230">
        <v>0</v>
      </c>
      <c r="L753" s="230">
        <v>0</v>
      </c>
      <c r="M753" s="255">
        <f t="shared" si="70"/>
        <v>1</v>
      </c>
      <c r="N753" s="255">
        <f t="shared" si="71"/>
        <v>0</v>
      </c>
      <c r="O753" s="255">
        <f t="shared" si="71"/>
        <v>0</v>
      </c>
      <c r="P753" s="237">
        <f t="shared" si="72"/>
        <v>1</v>
      </c>
    </row>
    <row r="754" spans="2:16" hidden="1" outlineLevel="1" x14ac:dyDescent="0.25">
      <c r="B754" s="232" t="s">
        <v>1026</v>
      </c>
      <c r="C754" s="255">
        <v>1</v>
      </c>
      <c r="D754" s="255">
        <v>0</v>
      </c>
      <c r="E754" s="255">
        <v>0</v>
      </c>
      <c r="F754" s="237">
        <f t="shared" si="69"/>
        <v>1</v>
      </c>
      <c r="G754" s="250">
        <v>0</v>
      </c>
      <c r="H754" s="230">
        <v>0</v>
      </c>
      <c r="I754" s="230">
        <v>0</v>
      </c>
      <c r="J754" s="230">
        <v>0</v>
      </c>
      <c r="K754" s="230">
        <v>0</v>
      </c>
      <c r="L754" s="230">
        <v>0</v>
      </c>
      <c r="M754" s="255">
        <f t="shared" si="70"/>
        <v>1</v>
      </c>
      <c r="N754" s="255">
        <f t="shared" si="71"/>
        <v>0</v>
      </c>
      <c r="O754" s="255">
        <f t="shared" si="71"/>
        <v>0</v>
      </c>
      <c r="P754" s="237">
        <f t="shared" si="72"/>
        <v>1</v>
      </c>
    </row>
    <row r="755" spans="2:16" hidden="1" outlineLevel="1" x14ac:dyDescent="0.25">
      <c r="B755" s="232" t="s">
        <v>1027</v>
      </c>
      <c r="C755" s="255">
        <v>1</v>
      </c>
      <c r="D755" s="255">
        <v>0</v>
      </c>
      <c r="E755" s="255">
        <v>0</v>
      </c>
      <c r="F755" s="237">
        <f t="shared" si="69"/>
        <v>1</v>
      </c>
      <c r="G755" s="250">
        <v>0</v>
      </c>
      <c r="H755" s="230">
        <v>0</v>
      </c>
      <c r="I755" s="230">
        <v>0</v>
      </c>
      <c r="J755" s="230">
        <v>0</v>
      </c>
      <c r="K755" s="230">
        <v>0</v>
      </c>
      <c r="L755" s="230">
        <v>0</v>
      </c>
      <c r="M755" s="255">
        <f t="shared" si="70"/>
        <v>1</v>
      </c>
      <c r="N755" s="255">
        <f t="shared" si="71"/>
        <v>0</v>
      </c>
      <c r="O755" s="255">
        <f t="shared" si="71"/>
        <v>0</v>
      </c>
      <c r="P755" s="237">
        <f t="shared" si="72"/>
        <v>1</v>
      </c>
    </row>
    <row r="756" spans="2:16" hidden="1" outlineLevel="1" x14ac:dyDescent="0.25">
      <c r="B756" s="232" t="s">
        <v>1028</v>
      </c>
      <c r="C756" s="255">
        <v>0</v>
      </c>
      <c r="D756" s="255">
        <v>0</v>
      </c>
      <c r="E756" s="255">
        <v>0</v>
      </c>
      <c r="F756" s="237">
        <f t="shared" si="69"/>
        <v>0</v>
      </c>
      <c r="G756" s="250">
        <v>1</v>
      </c>
      <c r="H756" s="230">
        <v>0</v>
      </c>
      <c r="I756" s="230">
        <v>0</v>
      </c>
      <c r="J756" s="230">
        <v>0</v>
      </c>
      <c r="K756" s="230">
        <v>0</v>
      </c>
      <c r="L756" s="230">
        <v>0</v>
      </c>
      <c r="M756" s="255">
        <f t="shared" si="70"/>
        <v>1</v>
      </c>
      <c r="N756" s="255">
        <f t="shared" si="71"/>
        <v>0</v>
      </c>
      <c r="O756" s="255">
        <f t="shared" si="71"/>
        <v>0</v>
      </c>
      <c r="P756" s="237">
        <f t="shared" si="72"/>
        <v>1</v>
      </c>
    </row>
    <row r="757" spans="2:16" hidden="1" outlineLevel="1" x14ac:dyDescent="0.25">
      <c r="B757" s="232" t="s">
        <v>1029</v>
      </c>
      <c r="C757" s="255">
        <v>1</v>
      </c>
      <c r="D757" s="255">
        <v>0</v>
      </c>
      <c r="E757" s="255">
        <v>0</v>
      </c>
      <c r="F757" s="237">
        <f t="shared" si="69"/>
        <v>1</v>
      </c>
      <c r="G757" s="250">
        <v>0</v>
      </c>
      <c r="H757" s="230">
        <v>0</v>
      </c>
      <c r="I757" s="230">
        <v>0</v>
      </c>
      <c r="J757" s="230">
        <v>0</v>
      </c>
      <c r="K757" s="230">
        <v>0</v>
      </c>
      <c r="L757" s="230">
        <v>0</v>
      </c>
      <c r="M757" s="255">
        <f t="shared" si="70"/>
        <v>1</v>
      </c>
      <c r="N757" s="255">
        <f t="shared" si="71"/>
        <v>0</v>
      </c>
      <c r="O757" s="255">
        <f t="shared" si="71"/>
        <v>0</v>
      </c>
      <c r="P757" s="237">
        <f t="shared" si="72"/>
        <v>1</v>
      </c>
    </row>
    <row r="758" spans="2:16" hidden="1" outlineLevel="1" x14ac:dyDescent="0.25">
      <c r="B758" s="232" t="s">
        <v>1030</v>
      </c>
      <c r="C758" s="255">
        <v>1</v>
      </c>
      <c r="D758" s="255">
        <v>0</v>
      </c>
      <c r="E758" s="255">
        <v>0</v>
      </c>
      <c r="F758" s="237">
        <f t="shared" si="69"/>
        <v>1</v>
      </c>
      <c r="G758" s="250">
        <v>0</v>
      </c>
      <c r="H758" s="230">
        <v>0</v>
      </c>
      <c r="I758" s="230">
        <v>0</v>
      </c>
      <c r="J758" s="230">
        <v>0</v>
      </c>
      <c r="K758" s="230">
        <v>0</v>
      </c>
      <c r="L758" s="230">
        <v>0</v>
      </c>
      <c r="M758" s="255">
        <f t="shared" si="70"/>
        <v>1</v>
      </c>
      <c r="N758" s="255">
        <f t="shared" si="71"/>
        <v>0</v>
      </c>
      <c r="O758" s="255">
        <f t="shared" si="71"/>
        <v>0</v>
      </c>
      <c r="P758" s="237">
        <f t="shared" si="72"/>
        <v>1</v>
      </c>
    </row>
    <row r="759" spans="2:16" hidden="1" outlineLevel="1" x14ac:dyDescent="0.25">
      <c r="B759" s="232" t="s">
        <v>1031</v>
      </c>
      <c r="C759" s="255">
        <v>1</v>
      </c>
      <c r="D759" s="255">
        <v>0</v>
      </c>
      <c r="E759" s="255">
        <v>0</v>
      </c>
      <c r="F759" s="237">
        <f t="shared" si="69"/>
        <v>1</v>
      </c>
      <c r="G759" s="250">
        <v>0</v>
      </c>
      <c r="H759" s="230">
        <v>0</v>
      </c>
      <c r="I759" s="230">
        <v>0</v>
      </c>
      <c r="J759" s="230">
        <v>0</v>
      </c>
      <c r="K759" s="230">
        <v>0</v>
      </c>
      <c r="L759" s="230">
        <v>0</v>
      </c>
      <c r="M759" s="255">
        <f t="shared" si="70"/>
        <v>1</v>
      </c>
      <c r="N759" s="255">
        <f t="shared" si="71"/>
        <v>0</v>
      </c>
      <c r="O759" s="255">
        <f t="shared" si="71"/>
        <v>0</v>
      </c>
      <c r="P759" s="237">
        <f t="shared" si="72"/>
        <v>1</v>
      </c>
    </row>
    <row r="760" spans="2:16" hidden="1" outlineLevel="1" x14ac:dyDescent="0.25">
      <c r="B760" s="232" t="s">
        <v>1032</v>
      </c>
      <c r="C760" s="255">
        <v>1</v>
      </c>
      <c r="D760" s="255">
        <v>0</v>
      </c>
      <c r="E760" s="255">
        <v>0</v>
      </c>
      <c r="F760" s="237">
        <f t="shared" si="69"/>
        <v>1</v>
      </c>
      <c r="G760" s="250">
        <v>0</v>
      </c>
      <c r="H760" s="230">
        <v>0</v>
      </c>
      <c r="I760" s="230">
        <v>0</v>
      </c>
      <c r="J760" s="230">
        <v>0</v>
      </c>
      <c r="K760" s="230">
        <v>0</v>
      </c>
      <c r="L760" s="230">
        <v>0</v>
      </c>
      <c r="M760" s="255">
        <f t="shared" si="70"/>
        <v>1</v>
      </c>
      <c r="N760" s="255">
        <f t="shared" si="71"/>
        <v>0</v>
      </c>
      <c r="O760" s="255">
        <f t="shared" si="71"/>
        <v>0</v>
      </c>
      <c r="P760" s="237">
        <f t="shared" si="72"/>
        <v>1</v>
      </c>
    </row>
    <row r="761" spans="2:16" hidden="1" outlineLevel="1" x14ac:dyDescent="0.25">
      <c r="B761" s="232" t="s">
        <v>1033</v>
      </c>
      <c r="C761" s="255">
        <v>1</v>
      </c>
      <c r="D761" s="255">
        <v>0</v>
      </c>
      <c r="E761" s="255">
        <v>0</v>
      </c>
      <c r="F761" s="237">
        <f t="shared" si="69"/>
        <v>1</v>
      </c>
      <c r="G761" s="250">
        <v>0</v>
      </c>
      <c r="H761" s="230">
        <v>0</v>
      </c>
      <c r="I761" s="230">
        <v>0</v>
      </c>
      <c r="J761" s="230">
        <v>0</v>
      </c>
      <c r="K761" s="230">
        <v>0</v>
      </c>
      <c r="L761" s="230">
        <v>0</v>
      </c>
      <c r="M761" s="255">
        <f t="shared" si="70"/>
        <v>1</v>
      </c>
      <c r="N761" s="255">
        <f t="shared" si="71"/>
        <v>0</v>
      </c>
      <c r="O761" s="255">
        <f t="shared" si="71"/>
        <v>0</v>
      </c>
      <c r="P761" s="237">
        <f t="shared" si="72"/>
        <v>1</v>
      </c>
    </row>
    <row r="762" spans="2:16" hidden="1" outlineLevel="1" x14ac:dyDescent="0.25">
      <c r="B762" s="232" t="s">
        <v>1034</v>
      </c>
      <c r="C762" s="255">
        <v>1</v>
      </c>
      <c r="D762" s="255">
        <v>0</v>
      </c>
      <c r="E762" s="255">
        <v>0</v>
      </c>
      <c r="F762" s="237">
        <f t="shared" si="69"/>
        <v>1</v>
      </c>
      <c r="G762" s="250">
        <v>0</v>
      </c>
      <c r="H762" s="230">
        <v>0</v>
      </c>
      <c r="I762" s="230">
        <v>0</v>
      </c>
      <c r="J762" s="230">
        <v>0</v>
      </c>
      <c r="K762" s="230">
        <v>0</v>
      </c>
      <c r="L762" s="230">
        <v>0</v>
      </c>
      <c r="M762" s="255">
        <f t="shared" si="70"/>
        <v>1</v>
      </c>
      <c r="N762" s="255">
        <f t="shared" si="71"/>
        <v>0</v>
      </c>
      <c r="O762" s="255">
        <f t="shared" si="71"/>
        <v>0</v>
      </c>
      <c r="P762" s="237">
        <f t="shared" si="72"/>
        <v>1</v>
      </c>
    </row>
    <row r="763" spans="2:16" hidden="1" outlineLevel="1" x14ac:dyDescent="0.25">
      <c r="B763" s="232" t="s">
        <v>1035</v>
      </c>
      <c r="C763" s="255">
        <v>1</v>
      </c>
      <c r="D763" s="255">
        <v>0</v>
      </c>
      <c r="E763" s="255">
        <v>0</v>
      </c>
      <c r="F763" s="237">
        <f t="shared" si="69"/>
        <v>1</v>
      </c>
      <c r="G763" s="250">
        <v>0</v>
      </c>
      <c r="H763" s="230">
        <v>0</v>
      </c>
      <c r="I763" s="230">
        <v>0</v>
      </c>
      <c r="J763" s="230">
        <v>0</v>
      </c>
      <c r="K763" s="230">
        <v>0</v>
      </c>
      <c r="L763" s="230">
        <v>0</v>
      </c>
      <c r="M763" s="255">
        <f t="shared" si="70"/>
        <v>1</v>
      </c>
      <c r="N763" s="255">
        <f t="shared" si="71"/>
        <v>0</v>
      </c>
      <c r="O763" s="255">
        <f t="shared" si="71"/>
        <v>0</v>
      </c>
      <c r="P763" s="237">
        <f t="shared" si="72"/>
        <v>1</v>
      </c>
    </row>
    <row r="764" spans="2:16" hidden="1" outlineLevel="1" x14ac:dyDescent="0.25">
      <c r="B764" s="232" t="s">
        <v>1036</v>
      </c>
      <c r="C764" s="255">
        <v>1</v>
      </c>
      <c r="D764" s="255">
        <v>0</v>
      </c>
      <c r="E764" s="255">
        <v>0</v>
      </c>
      <c r="F764" s="237">
        <f t="shared" si="69"/>
        <v>1</v>
      </c>
      <c r="G764" s="250">
        <v>0</v>
      </c>
      <c r="H764" s="230">
        <v>0</v>
      </c>
      <c r="I764" s="230">
        <v>0</v>
      </c>
      <c r="J764" s="230">
        <v>0</v>
      </c>
      <c r="K764" s="230">
        <v>0</v>
      </c>
      <c r="L764" s="230">
        <v>0</v>
      </c>
      <c r="M764" s="255">
        <f t="shared" si="70"/>
        <v>1</v>
      </c>
      <c r="N764" s="255">
        <f t="shared" si="71"/>
        <v>0</v>
      </c>
      <c r="O764" s="255">
        <f t="shared" si="71"/>
        <v>0</v>
      </c>
      <c r="P764" s="237">
        <f t="shared" si="72"/>
        <v>1</v>
      </c>
    </row>
    <row r="765" spans="2:16" hidden="1" outlineLevel="1" x14ac:dyDescent="0.25">
      <c r="B765" s="232" t="s">
        <v>1037</v>
      </c>
      <c r="C765" s="255">
        <v>1</v>
      </c>
      <c r="D765" s="255">
        <v>0</v>
      </c>
      <c r="E765" s="255">
        <v>0</v>
      </c>
      <c r="F765" s="237">
        <f t="shared" si="69"/>
        <v>1</v>
      </c>
      <c r="G765" s="250">
        <v>0</v>
      </c>
      <c r="H765" s="230">
        <v>0</v>
      </c>
      <c r="I765" s="230">
        <v>0</v>
      </c>
      <c r="J765" s="230">
        <v>0</v>
      </c>
      <c r="K765" s="230">
        <v>0</v>
      </c>
      <c r="L765" s="230">
        <v>0</v>
      </c>
      <c r="M765" s="255">
        <f t="shared" si="70"/>
        <v>1</v>
      </c>
      <c r="N765" s="255">
        <f t="shared" si="71"/>
        <v>0</v>
      </c>
      <c r="O765" s="255">
        <f t="shared" si="71"/>
        <v>0</v>
      </c>
      <c r="P765" s="237">
        <f t="shared" si="72"/>
        <v>1</v>
      </c>
    </row>
    <row r="766" spans="2:16" hidden="1" outlineLevel="1" x14ac:dyDescent="0.25">
      <c r="B766" s="232" t="s">
        <v>1038</v>
      </c>
      <c r="C766" s="255">
        <v>1</v>
      </c>
      <c r="D766" s="255">
        <v>0</v>
      </c>
      <c r="E766" s="255">
        <v>0</v>
      </c>
      <c r="F766" s="237">
        <f t="shared" si="69"/>
        <v>1</v>
      </c>
      <c r="G766" s="250">
        <v>0</v>
      </c>
      <c r="H766" s="230">
        <v>0</v>
      </c>
      <c r="I766" s="230">
        <v>0</v>
      </c>
      <c r="J766" s="230">
        <v>0</v>
      </c>
      <c r="K766" s="230">
        <v>0</v>
      </c>
      <c r="L766" s="230">
        <v>0</v>
      </c>
      <c r="M766" s="255">
        <f t="shared" si="70"/>
        <v>1</v>
      </c>
      <c r="N766" s="255">
        <f t="shared" si="71"/>
        <v>0</v>
      </c>
      <c r="O766" s="255">
        <f t="shared" si="71"/>
        <v>0</v>
      </c>
      <c r="P766" s="237">
        <f t="shared" si="72"/>
        <v>1</v>
      </c>
    </row>
    <row r="767" spans="2:16" hidden="1" outlineLevel="1" x14ac:dyDescent="0.25">
      <c r="B767" s="232" t="s">
        <v>1039</v>
      </c>
      <c r="C767" s="255">
        <v>1</v>
      </c>
      <c r="D767" s="255">
        <v>0</v>
      </c>
      <c r="E767" s="255">
        <v>0</v>
      </c>
      <c r="F767" s="237">
        <f t="shared" si="69"/>
        <v>1</v>
      </c>
      <c r="G767" s="250">
        <v>0</v>
      </c>
      <c r="H767" s="230">
        <v>0</v>
      </c>
      <c r="I767" s="230">
        <v>0</v>
      </c>
      <c r="J767" s="230">
        <v>0</v>
      </c>
      <c r="K767" s="230">
        <v>0</v>
      </c>
      <c r="L767" s="230">
        <v>0</v>
      </c>
      <c r="M767" s="255">
        <f t="shared" si="70"/>
        <v>1</v>
      </c>
      <c r="N767" s="255">
        <f t="shared" si="71"/>
        <v>0</v>
      </c>
      <c r="O767" s="255">
        <f t="shared" si="71"/>
        <v>0</v>
      </c>
      <c r="P767" s="237">
        <f t="shared" si="72"/>
        <v>1</v>
      </c>
    </row>
    <row r="768" spans="2:16" hidden="1" outlineLevel="1" x14ac:dyDescent="0.25">
      <c r="B768" s="232" t="s">
        <v>1040</v>
      </c>
      <c r="C768" s="255">
        <v>1</v>
      </c>
      <c r="D768" s="255">
        <v>0</v>
      </c>
      <c r="E768" s="255">
        <v>0</v>
      </c>
      <c r="F768" s="237">
        <f t="shared" ref="F768:F829" si="73">SUM(C768:E768)</f>
        <v>1</v>
      </c>
      <c r="G768" s="250">
        <v>0</v>
      </c>
      <c r="H768" s="230">
        <v>0</v>
      </c>
      <c r="I768" s="230">
        <v>0</v>
      </c>
      <c r="J768" s="230">
        <v>0</v>
      </c>
      <c r="K768" s="230">
        <v>0</v>
      </c>
      <c r="L768" s="230">
        <v>0</v>
      </c>
      <c r="M768" s="255">
        <f t="shared" si="70"/>
        <v>1</v>
      </c>
      <c r="N768" s="255">
        <f t="shared" si="71"/>
        <v>0</v>
      </c>
      <c r="O768" s="255">
        <f t="shared" si="71"/>
        <v>0</v>
      </c>
      <c r="P768" s="237">
        <f t="shared" si="72"/>
        <v>1</v>
      </c>
    </row>
    <row r="769" spans="2:16" hidden="1" outlineLevel="1" x14ac:dyDescent="0.25">
      <c r="B769" s="232" t="s">
        <v>1041</v>
      </c>
      <c r="C769" s="255">
        <v>1</v>
      </c>
      <c r="D769" s="255">
        <v>0</v>
      </c>
      <c r="E769" s="255">
        <v>0</v>
      </c>
      <c r="F769" s="237">
        <f t="shared" si="73"/>
        <v>1</v>
      </c>
      <c r="G769" s="250">
        <v>0</v>
      </c>
      <c r="H769" s="230">
        <v>0</v>
      </c>
      <c r="I769" s="230">
        <v>0</v>
      </c>
      <c r="J769" s="230">
        <v>0</v>
      </c>
      <c r="K769" s="230">
        <v>0</v>
      </c>
      <c r="L769" s="230">
        <v>0</v>
      </c>
      <c r="M769" s="255">
        <f t="shared" si="70"/>
        <v>1</v>
      </c>
      <c r="N769" s="255">
        <f t="shared" si="71"/>
        <v>0</v>
      </c>
      <c r="O769" s="255">
        <f t="shared" si="71"/>
        <v>0</v>
      </c>
      <c r="P769" s="237">
        <f t="shared" si="72"/>
        <v>1</v>
      </c>
    </row>
    <row r="770" spans="2:16" hidden="1" outlineLevel="1" x14ac:dyDescent="0.25">
      <c r="B770" s="232" t="s">
        <v>1042</v>
      </c>
      <c r="C770" s="255">
        <v>1</v>
      </c>
      <c r="D770" s="255">
        <v>0</v>
      </c>
      <c r="E770" s="255">
        <v>0</v>
      </c>
      <c r="F770" s="237">
        <f t="shared" si="73"/>
        <v>1</v>
      </c>
      <c r="G770" s="250">
        <v>0</v>
      </c>
      <c r="H770" s="230">
        <v>0</v>
      </c>
      <c r="I770" s="230">
        <v>0</v>
      </c>
      <c r="J770" s="230">
        <v>0</v>
      </c>
      <c r="K770" s="230">
        <v>0</v>
      </c>
      <c r="L770" s="230">
        <v>0</v>
      </c>
      <c r="M770" s="255">
        <f t="shared" si="70"/>
        <v>1</v>
      </c>
      <c r="N770" s="255">
        <f t="shared" si="71"/>
        <v>0</v>
      </c>
      <c r="O770" s="255">
        <f t="shared" si="71"/>
        <v>0</v>
      </c>
      <c r="P770" s="237">
        <f t="shared" si="72"/>
        <v>1</v>
      </c>
    </row>
    <row r="771" spans="2:16" hidden="1" outlineLevel="1" x14ac:dyDescent="0.25">
      <c r="B771" s="232" t="s">
        <v>1043</v>
      </c>
      <c r="C771" s="255">
        <v>1</v>
      </c>
      <c r="D771" s="255">
        <v>0</v>
      </c>
      <c r="E771" s="255">
        <v>0</v>
      </c>
      <c r="F771" s="237">
        <f t="shared" si="73"/>
        <v>1</v>
      </c>
      <c r="G771" s="250">
        <v>0</v>
      </c>
      <c r="H771" s="230">
        <v>0</v>
      </c>
      <c r="I771" s="230">
        <v>0</v>
      </c>
      <c r="J771" s="230">
        <v>0</v>
      </c>
      <c r="K771" s="230">
        <v>0</v>
      </c>
      <c r="L771" s="230">
        <v>0</v>
      </c>
      <c r="M771" s="255">
        <f t="shared" si="70"/>
        <v>1</v>
      </c>
      <c r="N771" s="255">
        <f t="shared" si="71"/>
        <v>0</v>
      </c>
      <c r="O771" s="255">
        <f t="shared" si="71"/>
        <v>0</v>
      </c>
      <c r="P771" s="237">
        <f t="shared" si="72"/>
        <v>1</v>
      </c>
    </row>
    <row r="772" spans="2:16" hidden="1" outlineLevel="1" x14ac:dyDescent="0.25">
      <c r="B772" s="232" t="s">
        <v>1044</v>
      </c>
      <c r="C772" s="255">
        <v>1</v>
      </c>
      <c r="D772" s="255">
        <v>0</v>
      </c>
      <c r="E772" s="255">
        <v>0</v>
      </c>
      <c r="F772" s="237">
        <f t="shared" si="73"/>
        <v>1</v>
      </c>
      <c r="G772" s="250">
        <v>0</v>
      </c>
      <c r="H772" s="230">
        <v>0</v>
      </c>
      <c r="I772" s="230">
        <v>0</v>
      </c>
      <c r="J772" s="230">
        <v>0</v>
      </c>
      <c r="K772" s="230">
        <v>0</v>
      </c>
      <c r="L772" s="230">
        <v>0</v>
      </c>
      <c r="M772" s="255">
        <f t="shared" si="70"/>
        <v>1</v>
      </c>
      <c r="N772" s="255">
        <f t="shared" si="71"/>
        <v>0</v>
      </c>
      <c r="O772" s="255">
        <f t="shared" si="71"/>
        <v>0</v>
      </c>
      <c r="P772" s="237">
        <f t="shared" si="72"/>
        <v>1</v>
      </c>
    </row>
    <row r="773" spans="2:16" hidden="1" outlineLevel="1" x14ac:dyDescent="0.25">
      <c r="B773" s="232" t="s">
        <v>1045</v>
      </c>
      <c r="C773" s="255">
        <v>1</v>
      </c>
      <c r="D773" s="255">
        <v>0</v>
      </c>
      <c r="E773" s="255">
        <v>0</v>
      </c>
      <c r="F773" s="237">
        <f t="shared" si="73"/>
        <v>1</v>
      </c>
      <c r="G773" s="250">
        <v>0</v>
      </c>
      <c r="H773" s="230">
        <v>0</v>
      </c>
      <c r="I773" s="230">
        <v>0</v>
      </c>
      <c r="J773" s="230">
        <v>0</v>
      </c>
      <c r="K773" s="230">
        <v>0</v>
      </c>
      <c r="L773" s="230">
        <v>0</v>
      </c>
      <c r="M773" s="255">
        <f t="shared" si="70"/>
        <v>1</v>
      </c>
      <c r="N773" s="255">
        <f t="shared" si="71"/>
        <v>0</v>
      </c>
      <c r="O773" s="255">
        <f t="shared" si="71"/>
        <v>0</v>
      </c>
      <c r="P773" s="237">
        <f t="shared" si="72"/>
        <v>1</v>
      </c>
    </row>
    <row r="774" spans="2:16" hidden="1" outlineLevel="1" x14ac:dyDescent="0.25">
      <c r="B774" s="232" t="s">
        <v>1046</v>
      </c>
      <c r="C774" s="255">
        <v>1</v>
      </c>
      <c r="D774" s="255">
        <v>0</v>
      </c>
      <c r="E774" s="255">
        <v>0</v>
      </c>
      <c r="F774" s="237">
        <f t="shared" si="73"/>
        <v>1</v>
      </c>
      <c r="G774" s="250">
        <v>0</v>
      </c>
      <c r="H774" s="230">
        <v>0</v>
      </c>
      <c r="I774" s="230">
        <v>0</v>
      </c>
      <c r="J774" s="230">
        <v>0</v>
      </c>
      <c r="K774" s="230">
        <v>0</v>
      </c>
      <c r="L774" s="230">
        <v>0</v>
      </c>
      <c r="M774" s="255">
        <f t="shared" si="70"/>
        <v>1</v>
      </c>
      <c r="N774" s="255">
        <f t="shared" si="71"/>
        <v>0</v>
      </c>
      <c r="O774" s="255">
        <f t="shared" si="71"/>
        <v>0</v>
      </c>
      <c r="P774" s="237">
        <f t="shared" si="72"/>
        <v>1</v>
      </c>
    </row>
    <row r="775" spans="2:16" hidden="1" outlineLevel="1" x14ac:dyDescent="0.25">
      <c r="B775" s="232" t="s">
        <v>1047</v>
      </c>
      <c r="C775" s="255">
        <v>1</v>
      </c>
      <c r="D775" s="255">
        <v>0</v>
      </c>
      <c r="E775" s="255">
        <v>0</v>
      </c>
      <c r="F775" s="237">
        <f t="shared" si="73"/>
        <v>1</v>
      </c>
      <c r="G775" s="250">
        <v>0</v>
      </c>
      <c r="H775" s="230">
        <v>0</v>
      </c>
      <c r="I775" s="230">
        <v>0</v>
      </c>
      <c r="J775" s="230">
        <v>0</v>
      </c>
      <c r="K775" s="230">
        <v>0</v>
      </c>
      <c r="L775" s="230">
        <v>0</v>
      </c>
      <c r="M775" s="255">
        <f t="shared" si="70"/>
        <v>1</v>
      </c>
      <c r="N775" s="255">
        <f t="shared" si="71"/>
        <v>0</v>
      </c>
      <c r="O775" s="255">
        <f t="shared" si="71"/>
        <v>0</v>
      </c>
      <c r="P775" s="237">
        <f t="shared" si="72"/>
        <v>1</v>
      </c>
    </row>
    <row r="776" spans="2:16" hidden="1" outlineLevel="1" x14ac:dyDescent="0.25">
      <c r="B776" s="232" t="s">
        <v>1048</v>
      </c>
      <c r="C776" s="255">
        <v>1</v>
      </c>
      <c r="D776" s="255">
        <v>0</v>
      </c>
      <c r="E776" s="255">
        <v>0</v>
      </c>
      <c r="F776" s="237">
        <f t="shared" si="73"/>
        <v>1</v>
      </c>
      <c r="G776" s="250">
        <v>0</v>
      </c>
      <c r="H776" s="230">
        <v>0</v>
      </c>
      <c r="I776" s="230">
        <v>0</v>
      </c>
      <c r="J776" s="230">
        <v>0</v>
      </c>
      <c r="K776" s="230">
        <v>0</v>
      </c>
      <c r="L776" s="230">
        <v>0</v>
      </c>
      <c r="M776" s="255">
        <f t="shared" ref="M776:M839" si="74">C776+G776+H776+I776+J776</f>
        <v>1</v>
      </c>
      <c r="N776" s="255">
        <f t="shared" ref="N776:O839" si="75">D776+K776</f>
        <v>0</v>
      </c>
      <c r="O776" s="255">
        <f t="shared" si="75"/>
        <v>0</v>
      </c>
      <c r="P776" s="237">
        <f t="shared" ref="P776:P839" si="76">SUM(M776:O776)</f>
        <v>1</v>
      </c>
    </row>
    <row r="777" spans="2:16" hidden="1" outlineLevel="1" x14ac:dyDescent="0.25">
      <c r="B777" s="232" t="s">
        <v>1049</v>
      </c>
      <c r="C777" s="255">
        <v>0</v>
      </c>
      <c r="D777" s="255">
        <v>0</v>
      </c>
      <c r="E777" s="255">
        <v>0</v>
      </c>
      <c r="F777" s="237">
        <f t="shared" si="73"/>
        <v>0</v>
      </c>
      <c r="G777" s="250">
        <v>1</v>
      </c>
      <c r="H777" s="230">
        <v>0</v>
      </c>
      <c r="I777" s="230">
        <v>0</v>
      </c>
      <c r="J777" s="230">
        <v>0</v>
      </c>
      <c r="K777" s="230">
        <v>0</v>
      </c>
      <c r="L777" s="230">
        <v>0</v>
      </c>
      <c r="M777" s="255">
        <f t="shared" si="74"/>
        <v>1</v>
      </c>
      <c r="N777" s="255">
        <f t="shared" si="75"/>
        <v>0</v>
      </c>
      <c r="O777" s="255">
        <f t="shared" si="75"/>
        <v>0</v>
      </c>
      <c r="P777" s="237">
        <f t="shared" si="76"/>
        <v>1</v>
      </c>
    </row>
    <row r="778" spans="2:16" hidden="1" outlineLevel="1" x14ac:dyDescent="0.25">
      <c r="B778" s="232" t="s">
        <v>1050</v>
      </c>
      <c r="C778" s="255">
        <v>1</v>
      </c>
      <c r="D778" s="255">
        <v>0</v>
      </c>
      <c r="E778" s="255">
        <v>0</v>
      </c>
      <c r="F778" s="237">
        <f t="shared" si="73"/>
        <v>1</v>
      </c>
      <c r="G778" s="250">
        <v>0</v>
      </c>
      <c r="H778" s="230">
        <v>0</v>
      </c>
      <c r="I778" s="230">
        <v>0</v>
      </c>
      <c r="J778" s="230">
        <v>0</v>
      </c>
      <c r="K778" s="230">
        <v>0</v>
      </c>
      <c r="L778" s="230">
        <v>0</v>
      </c>
      <c r="M778" s="255">
        <f t="shared" si="74"/>
        <v>1</v>
      </c>
      <c r="N778" s="255">
        <f t="shared" si="75"/>
        <v>0</v>
      </c>
      <c r="O778" s="255">
        <f t="shared" si="75"/>
        <v>0</v>
      </c>
      <c r="P778" s="237">
        <f t="shared" si="76"/>
        <v>1</v>
      </c>
    </row>
    <row r="779" spans="2:16" hidden="1" outlineLevel="1" x14ac:dyDescent="0.25">
      <c r="B779" s="232" t="s">
        <v>1051</v>
      </c>
      <c r="C779" s="255">
        <v>1</v>
      </c>
      <c r="D779" s="255">
        <v>0</v>
      </c>
      <c r="E779" s="255">
        <v>0</v>
      </c>
      <c r="F779" s="237">
        <f t="shared" si="73"/>
        <v>1</v>
      </c>
      <c r="G779" s="250">
        <v>0</v>
      </c>
      <c r="H779" s="230">
        <v>0</v>
      </c>
      <c r="I779" s="230">
        <v>0</v>
      </c>
      <c r="J779" s="230">
        <v>0</v>
      </c>
      <c r="K779" s="230">
        <v>0</v>
      </c>
      <c r="L779" s="230">
        <v>0</v>
      </c>
      <c r="M779" s="255">
        <f t="shared" si="74"/>
        <v>1</v>
      </c>
      <c r="N779" s="255">
        <f t="shared" si="75"/>
        <v>0</v>
      </c>
      <c r="O779" s="255">
        <f t="shared" si="75"/>
        <v>0</v>
      </c>
      <c r="P779" s="237">
        <f t="shared" si="76"/>
        <v>1</v>
      </c>
    </row>
    <row r="780" spans="2:16" hidden="1" outlineLevel="1" x14ac:dyDescent="0.25">
      <c r="B780" s="232" t="s">
        <v>1052</v>
      </c>
      <c r="C780" s="255">
        <v>1</v>
      </c>
      <c r="D780" s="255">
        <v>0</v>
      </c>
      <c r="E780" s="255">
        <v>0</v>
      </c>
      <c r="F780" s="237">
        <f t="shared" si="73"/>
        <v>1</v>
      </c>
      <c r="G780" s="25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55">
        <f t="shared" si="74"/>
        <v>1</v>
      </c>
      <c r="N780" s="255">
        <f t="shared" si="75"/>
        <v>0</v>
      </c>
      <c r="O780" s="255">
        <f t="shared" si="75"/>
        <v>0</v>
      </c>
      <c r="P780" s="237">
        <f t="shared" si="76"/>
        <v>1</v>
      </c>
    </row>
    <row r="781" spans="2:16" hidden="1" outlineLevel="1" x14ac:dyDescent="0.25">
      <c r="B781" s="232" t="s">
        <v>1053</v>
      </c>
      <c r="C781" s="255">
        <v>1</v>
      </c>
      <c r="D781" s="255">
        <v>0</v>
      </c>
      <c r="E781" s="255">
        <v>0</v>
      </c>
      <c r="F781" s="237">
        <f t="shared" si="73"/>
        <v>1</v>
      </c>
      <c r="G781" s="250">
        <v>0</v>
      </c>
      <c r="H781" s="230">
        <v>0</v>
      </c>
      <c r="I781" s="230">
        <v>0</v>
      </c>
      <c r="J781" s="230">
        <v>0</v>
      </c>
      <c r="K781" s="230">
        <v>0</v>
      </c>
      <c r="L781" s="230">
        <v>0</v>
      </c>
      <c r="M781" s="255">
        <f t="shared" si="74"/>
        <v>1</v>
      </c>
      <c r="N781" s="255">
        <f t="shared" si="75"/>
        <v>0</v>
      </c>
      <c r="O781" s="255">
        <f t="shared" si="75"/>
        <v>0</v>
      </c>
      <c r="P781" s="237">
        <f t="shared" si="76"/>
        <v>1</v>
      </c>
    </row>
    <row r="782" spans="2:16" hidden="1" outlineLevel="1" x14ac:dyDescent="0.25">
      <c r="B782" s="232" t="s">
        <v>1054</v>
      </c>
      <c r="C782" s="255">
        <v>1</v>
      </c>
      <c r="D782" s="255">
        <v>0</v>
      </c>
      <c r="E782" s="255">
        <v>0</v>
      </c>
      <c r="F782" s="237">
        <f t="shared" si="73"/>
        <v>1</v>
      </c>
      <c r="G782" s="250">
        <v>0</v>
      </c>
      <c r="H782" s="230">
        <v>0</v>
      </c>
      <c r="I782" s="230">
        <v>0</v>
      </c>
      <c r="J782" s="230">
        <v>0</v>
      </c>
      <c r="K782" s="230">
        <v>0</v>
      </c>
      <c r="L782" s="230">
        <v>0</v>
      </c>
      <c r="M782" s="255">
        <f t="shared" si="74"/>
        <v>1</v>
      </c>
      <c r="N782" s="255">
        <f t="shared" si="75"/>
        <v>0</v>
      </c>
      <c r="O782" s="255">
        <f t="shared" si="75"/>
        <v>0</v>
      </c>
      <c r="P782" s="237">
        <f t="shared" si="76"/>
        <v>1</v>
      </c>
    </row>
    <row r="783" spans="2:16" hidden="1" outlineLevel="1" x14ac:dyDescent="0.25">
      <c r="B783" s="232" t="s">
        <v>1055</v>
      </c>
      <c r="C783" s="255">
        <v>1</v>
      </c>
      <c r="D783" s="255">
        <v>0</v>
      </c>
      <c r="E783" s="255">
        <v>0</v>
      </c>
      <c r="F783" s="237">
        <f t="shared" si="73"/>
        <v>1</v>
      </c>
      <c r="G783" s="250">
        <v>0</v>
      </c>
      <c r="H783" s="230">
        <v>0</v>
      </c>
      <c r="I783" s="230">
        <v>0</v>
      </c>
      <c r="J783" s="230">
        <v>0</v>
      </c>
      <c r="K783" s="230">
        <v>0</v>
      </c>
      <c r="L783" s="230">
        <v>0</v>
      </c>
      <c r="M783" s="255">
        <f t="shared" si="74"/>
        <v>1</v>
      </c>
      <c r="N783" s="255">
        <f t="shared" si="75"/>
        <v>0</v>
      </c>
      <c r="O783" s="255">
        <f t="shared" si="75"/>
        <v>0</v>
      </c>
      <c r="P783" s="237">
        <f t="shared" si="76"/>
        <v>1</v>
      </c>
    </row>
    <row r="784" spans="2:16" hidden="1" outlineLevel="1" x14ac:dyDescent="0.25">
      <c r="B784" s="232" t="s">
        <v>1056</v>
      </c>
      <c r="C784" s="255">
        <v>1</v>
      </c>
      <c r="D784" s="255">
        <v>0</v>
      </c>
      <c r="E784" s="255">
        <v>0</v>
      </c>
      <c r="F784" s="237">
        <f t="shared" si="73"/>
        <v>1</v>
      </c>
      <c r="G784" s="250">
        <v>0</v>
      </c>
      <c r="H784" s="230">
        <v>0</v>
      </c>
      <c r="I784" s="230">
        <v>0</v>
      </c>
      <c r="J784" s="230">
        <v>0</v>
      </c>
      <c r="K784" s="230">
        <v>0</v>
      </c>
      <c r="L784" s="230">
        <v>0</v>
      </c>
      <c r="M784" s="255">
        <f t="shared" si="74"/>
        <v>1</v>
      </c>
      <c r="N784" s="255">
        <f t="shared" si="75"/>
        <v>0</v>
      </c>
      <c r="O784" s="255">
        <f t="shared" si="75"/>
        <v>0</v>
      </c>
      <c r="P784" s="237">
        <f t="shared" si="76"/>
        <v>1</v>
      </c>
    </row>
    <row r="785" spans="2:16" hidden="1" outlineLevel="1" x14ac:dyDescent="0.25">
      <c r="B785" s="232" t="s">
        <v>1057</v>
      </c>
      <c r="C785" s="255">
        <v>1</v>
      </c>
      <c r="D785" s="255">
        <v>0</v>
      </c>
      <c r="E785" s="255">
        <v>0</v>
      </c>
      <c r="F785" s="237">
        <f t="shared" si="73"/>
        <v>1</v>
      </c>
      <c r="G785" s="250">
        <v>0</v>
      </c>
      <c r="H785" s="230">
        <v>0</v>
      </c>
      <c r="I785" s="230">
        <v>0</v>
      </c>
      <c r="J785" s="230">
        <v>0</v>
      </c>
      <c r="K785" s="230">
        <v>0</v>
      </c>
      <c r="L785" s="230">
        <v>0</v>
      </c>
      <c r="M785" s="255">
        <f t="shared" si="74"/>
        <v>1</v>
      </c>
      <c r="N785" s="255">
        <f t="shared" si="75"/>
        <v>0</v>
      </c>
      <c r="O785" s="255">
        <f t="shared" si="75"/>
        <v>0</v>
      </c>
      <c r="P785" s="237">
        <f t="shared" si="76"/>
        <v>1</v>
      </c>
    </row>
    <row r="786" spans="2:16" hidden="1" outlineLevel="1" x14ac:dyDescent="0.25">
      <c r="B786" s="232" t="s">
        <v>1058</v>
      </c>
      <c r="C786" s="255">
        <v>1</v>
      </c>
      <c r="D786" s="255">
        <v>0</v>
      </c>
      <c r="E786" s="255">
        <v>0</v>
      </c>
      <c r="F786" s="237">
        <f t="shared" si="73"/>
        <v>1</v>
      </c>
      <c r="G786" s="250">
        <v>0</v>
      </c>
      <c r="H786" s="230">
        <v>0</v>
      </c>
      <c r="I786" s="230">
        <v>0</v>
      </c>
      <c r="J786" s="230">
        <v>0</v>
      </c>
      <c r="K786" s="230">
        <v>0</v>
      </c>
      <c r="L786" s="230">
        <v>0</v>
      </c>
      <c r="M786" s="255">
        <f t="shared" si="74"/>
        <v>1</v>
      </c>
      <c r="N786" s="255">
        <f t="shared" si="75"/>
        <v>0</v>
      </c>
      <c r="O786" s="255">
        <f t="shared" si="75"/>
        <v>0</v>
      </c>
      <c r="P786" s="237">
        <f t="shared" si="76"/>
        <v>1</v>
      </c>
    </row>
    <row r="787" spans="2:16" hidden="1" outlineLevel="1" x14ac:dyDescent="0.25">
      <c r="B787" s="232" t="s">
        <v>1059</v>
      </c>
      <c r="C787" s="255">
        <v>1</v>
      </c>
      <c r="D787" s="255">
        <v>0</v>
      </c>
      <c r="E787" s="255">
        <v>0</v>
      </c>
      <c r="F787" s="237">
        <f t="shared" si="73"/>
        <v>1</v>
      </c>
      <c r="G787" s="250">
        <v>0</v>
      </c>
      <c r="H787" s="230">
        <v>0</v>
      </c>
      <c r="I787" s="230">
        <v>0</v>
      </c>
      <c r="J787" s="230">
        <v>0</v>
      </c>
      <c r="K787" s="230">
        <v>0</v>
      </c>
      <c r="L787" s="230">
        <v>0</v>
      </c>
      <c r="M787" s="255">
        <f t="shared" si="74"/>
        <v>1</v>
      </c>
      <c r="N787" s="255">
        <f t="shared" si="75"/>
        <v>0</v>
      </c>
      <c r="O787" s="255">
        <f t="shared" si="75"/>
        <v>0</v>
      </c>
      <c r="P787" s="237">
        <f t="shared" si="76"/>
        <v>1</v>
      </c>
    </row>
    <row r="788" spans="2:16" hidden="1" outlineLevel="1" x14ac:dyDescent="0.25">
      <c r="B788" s="232" t="s">
        <v>1060</v>
      </c>
      <c r="C788" s="255">
        <v>1</v>
      </c>
      <c r="D788" s="255">
        <v>0</v>
      </c>
      <c r="E788" s="255">
        <v>0</v>
      </c>
      <c r="F788" s="237">
        <f t="shared" si="73"/>
        <v>1</v>
      </c>
      <c r="G788" s="250">
        <v>0</v>
      </c>
      <c r="H788" s="230">
        <v>0</v>
      </c>
      <c r="I788" s="230">
        <v>0</v>
      </c>
      <c r="J788" s="230">
        <v>0</v>
      </c>
      <c r="K788" s="230">
        <v>0</v>
      </c>
      <c r="L788" s="230">
        <v>0</v>
      </c>
      <c r="M788" s="255">
        <f t="shared" si="74"/>
        <v>1</v>
      </c>
      <c r="N788" s="255">
        <f t="shared" si="75"/>
        <v>0</v>
      </c>
      <c r="O788" s="255">
        <f t="shared" si="75"/>
        <v>0</v>
      </c>
      <c r="P788" s="237">
        <f t="shared" si="76"/>
        <v>1</v>
      </c>
    </row>
    <row r="789" spans="2:16" hidden="1" outlineLevel="1" x14ac:dyDescent="0.25">
      <c r="B789" s="232" t="s">
        <v>1061</v>
      </c>
      <c r="C789" s="255">
        <v>1</v>
      </c>
      <c r="D789" s="255">
        <v>0</v>
      </c>
      <c r="E789" s="255">
        <v>0</v>
      </c>
      <c r="F789" s="237">
        <f t="shared" si="73"/>
        <v>1</v>
      </c>
      <c r="G789" s="250">
        <v>0</v>
      </c>
      <c r="H789" s="230">
        <v>0</v>
      </c>
      <c r="I789" s="230">
        <v>0</v>
      </c>
      <c r="J789" s="230">
        <v>0</v>
      </c>
      <c r="K789" s="230">
        <v>0</v>
      </c>
      <c r="L789" s="230">
        <v>0</v>
      </c>
      <c r="M789" s="255">
        <f t="shared" si="74"/>
        <v>1</v>
      </c>
      <c r="N789" s="255">
        <f t="shared" si="75"/>
        <v>0</v>
      </c>
      <c r="O789" s="255">
        <f t="shared" si="75"/>
        <v>0</v>
      </c>
      <c r="P789" s="237">
        <f t="shared" si="76"/>
        <v>1</v>
      </c>
    </row>
    <row r="790" spans="2:16" hidden="1" outlineLevel="1" x14ac:dyDescent="0.25">
      <c r="B790" s="232" t="s">
        <v>1062</v>
      </c>
      <c r="C790" s="255">
        <v>1</v>
      </c>
      <c r="D790" s="255">
        <v>0</v>
      </c>
      <c r="E790" s="255">
        <v>0</v>
      </c>
      <c r="F790" s="237">
        <f t="shared" si="73"/>
        <v>1</v>
      </c>
      <c r="G790" s="250">
        <v>0</v>
      </c>
      <c r="H790" s="230">
        <v>0</v>
      </c>
      <c r="I790" s="230">
        <v>0</v>
      </c>
      <c r="J790" s="230">
        <v>0</v>
      </c>
      <c r="K790" s="230">
        <v>0</v>
      </c>
      <c r="L790" s="230">
        <v>0</v>
      </c>
      <c r="M790" s="255">
        <f t="shared" si="74"/>
        <v>1</v>
      </c>
      <c r="N790" s="255">
        <f t="shared" si="75"/>
        <v>0</v>
      </c>
      <c r="O790" s="255">
        <f t="shared" si="75"/>
        <v>0</v>
      </c>
      <c r="P790" s="237">
        <f t="shared" si="76"/>
        <v>1</v>
      </c>
    </row>
    <row r="791" spans="2:16" hidden="1" outlineLevel="1" x14ac:dyDescent="0.25">
      <c r="B791" s="232" t="s">
        <v>1063</v>
      </c>
      <c r="C791" s="255">
        <v>1</v>
      </c>
      <c r="D791" s="255">
        <v>0</v>
      </c>
      <c r="E791" s="255">
        <v>0</v>
      </c>
      <c r="F791" s="237">
        <f t="shared" si="73"/>
        <v>1</v>
      </c>
      <c r="G791" s="250">
        <v>0</v>
      </c>
      <c r="H791" s="230">
        <v>0</v>
      </c>
      <c r="I791" s="230">
        <v>0</v>
      </c>
      <c r="J791" s="230">
        <v>0</v>
      </c>
      <c r="K791" s="230">
        <v>0</v>
      </c>
      <c r="L791" s="230">
        <v>0</v>
      </c>
      <c r="M791" s="255">
        <f t="shared" si="74"/>
        <v>1</v>
      </c>
      <c r="N791" s="255">
        <f t="shared" si="75"/>
        <v>0</v>
      </c>
      <c r="O791" s="255">
        <f t="shared" si="75"/>
        <v>0</v>
      </c>
      <c r="P791" s="237">
        <f t="shared" si="76"/>
        <v>1</v>
      </c>
    </row>
    <row r="792" spans="2:16" hidden="1" outlineLevel="1" x14ac:dyDescent="0.25">
      <c r="B792" s="232" t="s">
        <v>1064</v>
      </c>
      <c r="C792" s="255">
        <v>1</v>
      </c>
      <c r="D792" s="255">
        <v>0</v>
      </c>
      <c r="E792" s="255">
        <v>0</v>
      </c>
      <c r="F792" s="237">
        <f t="shared" si="73"/>
        <v>1</v>
      </c>
      <c r="G792" s="250">
        <v>0</v>
      </c>
      <c r="H792" s="230">
        <v>0</v>
      </c>
      <c r="I792" s="230">
        <v>0</v>
      </c>
      <c r="J792" s="230">
        <v>0</v>
      </c>
      <c r="K792" s="230">
        <v>0</v>
      </c>
      <c r="L792" s="230">
        <v>0</v>
      </c>
      <c r="M792" s="255">
        <f t="shared" si="74"/>
        <v>1</v>
      </c>
      <c r="N792" s="255">
        <f t="shared" si="75"/>
        <v>0</v>
      </c>
      <c r="O792" s="255">
        <f t="shared" si="75"/>
        <v>0</v>
      </c>
      <c r="P792" s="237">
        <f t="shared" si="76"/>
        <v>1</v>
      </c>
    </row>
    <row r="793" spans="2:16" hidden="1" outlineLevel="1" x14ac:dyDescent="0.25">
      <c r="B793" s="232" t="s">
        <v>1065</v>
      </c>
      <c r="C793" s="255">
        <v>1</v>
      </c>
      <c r="D793" s="255">
        <v>0</v>
      </c>
      <c r="E793" s="255">
        <v>0</v>
      </c>
      <c r="F793" s="237">
        <f t="shared" si="73"/>
        <v>1</v>
      </c>
      <c r="G793" s="250">
        <v>0</v>
      </c>
      <c r="H793" s="230">
        <v>0</v>
      </c>
      <c r="I793" s="230">
        <v>0</v>
      </c>
      <c r="J793" s="230">
        <v>0</v>
      </c>
      <c r="K793" s="230">
        <v>0</v>
      </c>
      <c r="L793" s="230">
        <v>0</v>
      </c>
      <c r="M793" s="255">
        <f t="shared" si="74"/>
        <v>1</v>
      </c>
      <c r="N793" s="255">
        <f t="shared" si="75"/>
        <v>0</v>
      </c>
      <c r="O793" s="255">
        <f t="shared" si="75"/>
        <v>0</v>
      </c>
      <c r="P793" s="237">
        <f t="shared" si="76"/>
        <v>1</v>
      </c>
    </row>
    <row r="794" spans="2:16" hidden="1" outlineLevel="1" x14ac:dyDescent="0.25">
      <c r="B794" s="232" t="s">
        <v>1066</v>
      </c>
      <c r="C794" s="255">
        <v>1</v>
      </c>
      <c r="D794" s="255">
        <v>0</v>
      </c>
      <c r="E794" s="255">
        <v>0</v>
      </c>
      <c r="F794" s="237">
        <f t="shared" si="73"/>
        <v>1</v>
      </c>
      <c r="G794" s="250">
        <v>0</v>
      </c>
      <c r="H794" s="230">
        <v>0</v>
      </c>
      <c r="I794" s="230">
        <v>0</v>
      </c>
      <c r="J794" s="230">
        <v>0</v>
      </c>
      <c r="K794" s="230">
        <v>0</v>
      </c>
      <c r="L794" s="230">
        <v>0</v>
      </c>
      <c r="M794" s="255">
        <f t="shared" si="74"/>
        <v>1</v>
      </c>
      <c r="N794" s="255">
        <f t="shared" si="75"/>
        <v>0</v>
      </c>
      <c r="O794" s="255">
        <f t="shared" si="75"/>
        <v>0</v>
      </c>
      <c r="P794" s="237">
        <f t="shared" si="76"/>
        <v>1</v>
      </c>
    </row>
    <row r="795" spans="2:16" hidden="1" outlineLevel="1" x14ac:dyDescent="0.25">
      <c r="B795" s="232" t="s">
        <v>1067</v>
      </c>
      <c r="C795" s="255">
        <v>1</v>
      </c>
      <c r="D795" s="255">
        <v>0</v>
      </c>
      <c r="E795" s="255">
        <v>0</v>
      </c>
      <c r="F795" s="237">
        <f t="shared" si="73"/>
        <v>1</v>
      </c>
      <c r="G795" s="250">
        <v>0</v>
      </c>
      <c r="H795" s="230">
        <v>0</v>
      </c>
      <c r="I795" s="230">
        <v>0</v>
      </c>
      <c r="J795" s="230">
        <v>0</v>
      </c>
      <c r="K795" s="230">
        <v>0</v>
      </c>
      <c r="L795" s="230">
        <v>0</v>
      </c>
      <c r="M795" s="255">
        <f t="shared" si="74"/>
        <v>1</v>
      </c>
      <c r="N795" s="255">
        <f t="shared" si="75"/>
        <v>0</v>
      </c>
      <c r="O795" s="255">
        <f t="shared" si="75"/>
        <v>0</v>
      </c>
      <c r="P795" s="237">
        <f t="shared" si="76"/>
        <v>1</v>
      </c>
    </row>
    <row r="796" spans="2:16" hidden="1" outlineLevel="1" x14ac:dyDescent="0.25">
      <c r="B796" s="232" t="s">
        <v>1068</v>
      </c>
      <c r="C796" s="255">
        <v>1</v>
      </c>
      <c r="D796" s="255">
        <v>0</v>
      </c>
      <c r="E796" s="255">
        <v>0</v>
      </c>
      <c r="F796" s="237">
        <f t="shared" si="73"/>
        <v>1</v>
      </c>
      <c r="G796" s="250">
        <v>0</v>
      </c>
      <c r="H796" s="230">
        <v>0</v>
      </c>
      <c r="I796" s="230">
        <v>0</v>
      </c>
      <c r="J796" s="230">
        <v>0</v>
      </c>
      <c r="K796" s="230">
        <v>0</v>
      </c>
      <c r="L796" s="230">
        <v>0</v>
      </c>
      <c r="M796" s="255">
        <f t="shared" si="74"/>
        <v>1</v>
      </c>
      <c r="N796" s="255">
        <f t="shared" si="75"/>
        <v>0</v>
      </c>
      <c r="O796" s="255">
        <f t="shared" si="75"/>
        <v>0</v>
      </c>
      <c r="P796" s="237">
        <f t="shared" si="76"/>
        <v>1</v>
      </c>
    </row>
    <row r="797" spans="2:16" hidden="1" outlineLevel="1" x14ac:dyDescent="0.25">
      <c r="B797" s="232" t="s">
        <v>1069</v>
      </c>
      <c r="C797" s="255">
        <v>1</v>
      </c>
      <c r="D797" s="255">
        <v>0</v>
      </c>
      <c r="E797" s="255">
        <v>0</v>
      </c>
      <c r="F797" s="237">
        <f t="shared" si="73"/>
        <v>1</v>
      </c>
      <c r="G797" s="250">
        <v>0</v>
      </c>
      <c r="H797" s="230">
        <v>0</v>
      </c>
      <c r="I797" s="230">
        <v>0</v>
      </c>
      <c r="J797" s="230">
        <v>0</v>
      </c>
      <c r="K797" s="230">
        <v>0</v>
      </c>
      <c r="L797" s="230">
        <v>0</v>
      </c>
      <c r="M797" s="255">
        <f t="shared" si="74"/>
        <v>1</v>
      </c>
      <c r="N797" s="255">
        <f t="shared" si="75"/>
        <v>0</v>
      </c>
      <c r="O797" s="255">
        <f t="shared" si="75"/>
        <v>0</v>
      </c>
      <c r="P797" s="237">
        <f t="shared" si="76"/>
        <v>1</v>
      </c>
    </row>
    <row r="798" spans="2:16" hidden="1" outlineLevel="1" x14ac:dyDescent="0.25">
      <c r="B798" s="232" t="s">
        <v>1070</v>
      </c>
      <c r="C798" s="255">
        <v>1</v>
      </c>
      <c r="D798" s="255">
        <v>0</v>
      </c>
      <c r="E798" s="255">
        <v>0</v>
      </c>
      <c r="F798" s="237">
        <f t="shared" si="73"/>
        <v>1</v>
      </c>
      <c r="G798" s="250">
        <v>0</v>
      </c>
      <c r="H798" s="230">
        <v>0</v>
      </c>
      <c r="I798" s="230">
        <v>0</v>
      </c>
      <c r="J798" s="230">
        <v>0</v>
      </c>
      <c r="K798" s="230">
        <v>0</v>
      </c>
      <c r="L798" s="230">
        <v>0</v>
      </c>
      <c r="M798" s="255">
        <f t="shared" si="74"/>
        <v>1</v>
      </c>
      <c r="N798" s="255">
        <f t="shared" si="75"/>
        <v>0</v>
      </c>
      <c r="O798" s="255">
        <f t="shared" si="75"/>
        <v>0</v>
      </c>
      <c r="P798" s="237">
        <f t="shared" si="76"/>
        <v>1</v>
      </c>
    </row>
    <row r="799" spans="2:16" hidden="1" outlineLevel="1" x14ac:dyDescent="0.25">
      <c r="B799" s="232" t="s">
        <v>1071</v>
      </c>
      <c r="C799" s="255">
        <v>1</v>
      </c>
      <c r="D799" s="255">
        <v>0</v>
      </c>
      <c r="E799" s="255">
        <v>0</v>
      </c>
      <c r="F799" s="237">
        <f t="shared" si="73"/>
        <v>1</v>
      </c>
      <c r="G799" s="250">
        <v>0</v>
      </c>
      <c r="H799" s="230">
        <v>0</v>
      </c>
      <c r="I799" s="230">
        <v>0</v>
      </c>
      <c r="J799" s="230">
        <v>0</v>
      </c>
      <c r="K799" s="230">
        <v>0</v>
      </c>
      <c r="L799" s="230">
        <v>0</v>
      </c>
      <c r="M799" s="255">
        <f t="shared" si="74"/>
        <v>1</v>
      </c>
      <c r="N799" s="255">
        <f t="shared" si="75"/>
        <v>0</v>
      </c>
      <c r="O799" s="255">
        <f t="shared" si="75"/>
        <v>0</v>
      </c>
      <c r="P799" s="237">
        <f t="shared" si="76"/>
        <v>1</v>
      </c>
    </row>
    <row r="800" spans="2:16" hidden="1" outlineLevel="1" x14ac:dyDescent="0.25">
      <c r="B800" s="232" t="s">
        <v>1072</v>
      </c>
      <c r="C800" s="255">
        <v>1</v>
      </c>
      <c r="D800" s="255">
        <v>0</v>
      </c>
      <c r="E800" s="255">
        <v>0</v>
      </c>
      <c r="F800" s="237">
        <f t="shared" si="73"/>
        <v>1</v>
      </c>
      <c r="G800" s="250">
        <v>0</v>
      </c>
      <c r="H800" s="230">
        <v>0</v>
      </c>
      <c r="I800" s="230">
        <v>0</v>
      </c>
      <c r="J800" s="230">
        <v>0</v>
      </c>
      <c r="K800" s="230">
        <v>0</v>
      </c>
      <c r="L800" s="230">
        <v>0</v>
      </c>
      <c r="M800" s="255">
        <f t="shared" si="74"/>
        <v>1</v>
      </c>
      <c r="N800" s="255">
        <f t="shared" si="75"/>
        <v>0</v>
      </c>
      <c r="O800" s="255">
        <f t="shared" si="75"/>
        <v>0</v>
      </c>
      <c r="P800" s="237">
        <f t="shared" si="76"/>
        <v>1</v>
      </c>
    </row>
    <row r="801" spans="2:16" hidden="1" outlineLevel="1" x14ac:dyDescent="0.25">
      <c r="B801" s="232" t="s">
        <v>1073</v>
      </c>
      <c r="C801" s="255">
        <v>1</v>
      </c>
      <c r="D801" s="255">
        <v>0</v>
      </c>
      <c r="E801" s="255">
        <v>0</v>
      </c>
      <c r="F801" s="237">
        <f t="shared" si="73"/>
        <v>1</v>
      </c>
      <c r="G801" s="250">
        <v>0</v>
      </c>
      <c r="H801" s="230">
        <v>0</v>
      </c>
      <c r="I801" s="230">
        <v>0</v>
      </c>
      <c r="J801" s="230">
        <v>0</v>
      </c>
      <c r="K801" s="230">
        <v>0</v>
      </c>
      <c r="L801" s="230">
        <v>0</v>
      </c>
      <c r="M801" s="255">
        <f t="shared" si="74"/>
        <v>1</v>
      </c>
      <c r="N801" s="255">
        <f t="shared" si="75"/>
        <v>0</v>
      </c>
      <c r="O801" s="255">
        <f t="shared" si="75"/>
        <v>0</v>
      </c>
      <c r="P801" s="237">
        <f t="shared" si="76"/>
        <v>1</v>
      </c>
    </row>
    <row r="802" spans="2:16" hidden="1" outlineLevel="1" x14ac:dyDescent="0.25">
      <c r="B802" s="232" t="s">
        <v>1074</v>
      </c>
      <c r="C802" s="255">
        <v>1</v>
      </c>
      <c r="D802" s="255">
        <v>0</v>
      </c>
      <c r="E802" s="255">
        <v>0</v>
      </c>
      <c r="F802" s="237">
        <f t="shared" si="73"/>
        <v>1</v>
      </c>
      <c r="G802" s="250">
        <v>0</v>
      </c>
      <c r="H802" s="230">
        <v>0</v>
      </c>
      <c r="I802" s="230">
        <v>0</v>
      </c>
      <c r="J802" s="230">
        <v>0</v>
      </c>
      <c r="K802" s="230">
        <v>0</v>
      </c>
      <c r="L802" s="230">
        <v>0</v>
      </c>
      <c r="M802" s="255">
        <f t="shared" si="74"/>
        <v>1</v>
      </c>
      <c r="N802" s="255">
        <f t="shared" si="75"/>
        <v>0</v>
      </c>
      <c r="O802" s="255">
        <f t="shared" si="75"/>
        <v>0</v>
      </c>
      <c r="P802" s="237">
        <f t="shared" si="76"/>
        <v>1</v>
      </c>
    </row>
    <row r="803" spans="2:16" hidden="1" outlineLevel="1" x14ac:dyDescent="0.25">
      <c r="B803" s="232" t="s">
        <v>1075</v>
      </c>
      <c r="C803" s="255">
        <v>1</v>
      </c>
      <c r="D803" s="255">
        <v>0</v>
      </c>
      <c r="E803" s="255">
        <v>0</v>
      </c>
      <c r="F803" s="237">
        <f t="shared" si="73"/>
        <v>1</v>
      </c>
      <c r="G803" s="250">
        <v>0</v>
      </c>
      <c r="H803" s="230">
        <v>0</v>
      </c>
      <c r="I803" s="230">
        <v>0</v>
      </c>
      <c r="J803" s="230">
        <v>0</v>
      </c>
      <c r="K803" s="230">
        <v>0</v>
      </c>
      <c r="L803" s="230">
        <v>0</v>
      </c>
      <c r="M803" s="255">
        <f t="shared" si="74"/>
        <v>1</v>
      </c>
      <c r="N803" s="255">
        <f t="shared" si="75"/>
        <v>0</v>
      </c>
      <c r="O803" s="255">
        <f t="shared" si="75"/>
        <v>0</v>
      </c>
      <c r="P803" s="237">
        <f t="shared" si="76"/>
        <v>1</v>
      </c>
    </row>
    <row r="804" spans="2:16" hidden="1" outlineLevel="1" x14ac:dyDescent="0.25">
      <c r="B804" s="232" t="s">
        <v>1076</v>
      </c>
      <c r="C804" s="255">
        <v>1</v>
      </c>
      <c r="D804" s="255">
        <v>0</v>
      </c>
      <c r="E804" s="255">
        <v>0</v>
      </c>
      <c r="F804" s="237">
        <f t="shared" si="73"/>
        <v>1</v>
      </c>
      <c r="G804" s="250">
        <v>0</v>
      </c>
      <c r="H804" s="230">
        <v>0</v>
      </c>
      <c r="I804" s="230">
        <v>0</v>
      </c>
      <c r="J804" s="230">
        <v>0</v>
      </c>
      <c r="K804" s="230">
        <v>0</v>
      </c>
      <c r="L804" s="230">
        <v>0</v>
      </c>
      <c r="M804" s="255">
        <f t="shared" si="74"/>
        <v>1</v>
      </c>
      <c r="N804" s="255">
        <f t="shared" si="75"/>
        <v>0</v>
      </c>
      <c r="O804" s="255">
        <f t="shared" si="75"/>
        <v>0</v>
      </c>
      <c r="P804" s="237">
        <f t="shared" si="76"/>
        <v>1</v>
      </c>
    </row>
    <row r="805" spans="2:16" hidden="1" outlineLevel="1" x14ac:dyDescent="0.25">
      <c r="B805" s="232" t="s">
        <v>1077</v>
      </c>
      <c r="C805" s="255">
        <v>1</v>
      </c>
      <c r="D805" s="255">
        <v>0</v>
      </c>
      <c r="E805" s="255">
        <v>0</v>
      </c>
      <c r="F805" s="237">
        <f t="shared" si="73"/>
        <v>1</v>
      </c>
      <c r="G805" s="250">
        <v>0</v>
      </c>
      <c r="H805" s="230">
        <v>0</v>
      </c>
      <c r="I805" s="230">
        <v>0</v>
      </c>
      <c r="J805" s="230">
        <v>0</v>
      </c>
      <c r="K805" s="230">
        <v>0</v>
      </c>
      <c r="L805" s="230">
        <v>0</v>
      </c>
      <c r="M805" s="255">
        <f t="shared" si="74"/>
        <v>1</v>
      </c>
      <c r="N805" s="255">
        <f t="shared" si="75"/>
        <v>0</v>
      </c>
      <c r="O805" s="255">
        <f t="shared" si="75"/>
        <v>0</v>
      </c>
      <c r="P805" s="237">
        <f t="shared" si="76"/>
        <v>1</v>
      </c>
    </row>
    <row r="806" spans="2:16" hidden="1" outlineLevel="1" x14ac:dyDescent="0.25">
      <c r="B806" s="232" t="s">
        <v>1078</v>
      </c>
      <c r="C806" s="255">
        <v>1</v>
      </c>
      <c r="D806" s="255">
        <v>0</v>
      </c>
      <c r="E806" s="255">
        <v>0</v>
      </c>
      <c r="F806" s="237">
        <f t="shared" si="73"/>
        <v>1</v>
      </c>
      <c r="G806" s="250">
        <v>0</v>
      </c>
      <c r="H806" s="230">
        <v>0</v>
      </c>
      <c r="I806" s="230">
        <v>0</v>
      </c>
      <c r="J806" s="230">
        <v>0</v>
      </c>
      <c r="K806" s="230">
        <v>0</v>
      </c>
      <c r="L806" s="230">
        <v>0</v>
      </c>
      <c r="M806" s="255">
        <f t="shared" si="74"/>
        <v>1</v>
      </c>
      <c r="N806" s="255">
        <f t="shared" si="75"/>
        <v>0</v>
      </c>
      <c r="O806" s="255">
        <f t="shared" si="75"/>
        <v>0</v>
      </c>
      <c r="P806" s="237">
        <f t="shared" si="76"/>
        <v>1</v>
      </c>
    </row>
    <row r="807" spans="2:16" hidden="1" outlineLevel="1" x14ac:dyDescent="0.25">
      <c r="B807" s="232" t="s">
        <v>1079</v>
      </c>
      <c r="C807" s="255">
        <v>1</v>
      </c>
      <c r="D807" s="255">
        <v>0</v>
      </c>
      <c r="E807" s="255">
        <v>0</v>
      </c>
      <c r="F807" s="237">
        <f t="shared" si="73"/>
        <v>1</v>
      </c>
      <c r="G807" s="250">
        <v>0</v>
      </c>
      <c r="H807" s="230">
        <v>0</v>
      </c>
      <c r="I807" s="230">
        <v>0</v>
      </c>
      <c r="J807" s="230">
        <v>0</v>
      </c>
      <c r="K807" s="230">
        <v>0</v>
      </c>
      <c r="L807" s="230">
        <v>0</v>
      </c>
      <c r="M807" s="255">
        <f t="shared" si="74"/>
        <v>1</v>
      </c>
      <c r="N807" s="255">
        <f t="shared" si="75"/>
        <v>0</v>
      </c>
      <c r="O807" s="255">
        <f t="shared" si="75"/>
        <v>0</v>
      </c>
      <c r="P807" s="237">
        <f t="shared" si="76"/>
        <v>1</v>
      </c>
    </row>
    <row r="808" spans="2:16" hidden="1" outlineLevel="1" x14ac:dyDescent="0.25">
      <c r="B808" s="232" t="s">
        <v>1080</v>
      </c>
      <c r="C808" s="255">
        <v>1</v>
      </c>
      <c r="D808" s="255">
        <v>0</v>
      </c>
      <c r="E808" s="255">
        <v>0</v>
      </c>
      <c r="F808" s="237">
        <f t="shared" si="73"/>
        <v>1</v>
      </c>
      <c r="G808" s="250">
        <v>0</v>
      </c>
      <c r="H808" s="230">
        <v>0</v>
      </c>
      <c r="I808" s="230">
        <v>0</v>
      </c>
      <c r="J808" s="230">
        <v>0</v>
      </c>
      <c r="K808" s="230">
        <v>0</v>
      </c>
      <c r="L808" s="230">
        <v>0</v>
      </c>
      <c r="M808" s="255">
        <f t="shared" si="74"/>
        <v>1</v>
      </c>
      <c r="N808" s="255">
        <f t="shared" si="75"/>
        <v>0</v>
      </c>
      <c r="O808" s="255">
        <f t="shared" si="75"/>
        <v>0</v>
      </c>
      <c r="P808" s="237">
        <f t="shared" si="76"/>
        <v>1</v>
      </c>
    </row>
    <row r="809" spans="2:16" hidden="1" outlineLevel="1" x14ac:dyDescent="0.25">
      <c r="B809" s="232" t="s">
        <v>1081</v>
      </c>
      <c r="C809" s="255">
        <v>1</v>
      </c>
      <c r="D809" s="255">
        <v>0</v>
      </c>
      <c r="E809" s="255">
        <v>0</v>
      </c>
      <c r="F809" s="237">
        <f t="shared" si="73"/>
        <v>1</v>
      </c>
      <c r="G809" s="250">
        <v>0</v>
      </c>
      <c r="H809" s="230">
        <v>0</v>
      </c>
      <c r="I809" s="230">
        <v>0</v>
      </c>
      <c r="J809" s="230">
        <v>0</v>
      </c>
      <c r="K809" s="230">
        <v>0</v>
      </c>
      <c r="L809" s="230">
        <v>0</v>
      </c>
      <c r="M809" s="255">
        <f t="shared" si="74"/>
        <v>1</v>
      </c>
      <c r="N809" s="255">
        <f t="shared" si="75"/>
        <v>0</v>
      </c>
      <c r="O809" s="255">
        <f t="shared" si="75"/>
        <v>0</v>
      </c>
      <c r="P809" s="237">
        <f t="shared" si="76"/>
        <v>1</v>
      </c>
    </row>
    <row r="810" spans="2:16" hidden="1" outlineLevel="1" x14ac:dyDescent="0.25">
      <c r="B810" s="232" t="s">
        <v>1082</v>
      </c>
      <c r="C810" s="255">
        <v>1</v>
      </c>
      <c r="D810" s="255">
        <v>0</v>
      </c>
      <c r="E810" s="255">
        <v>0</v>
      </c>
      <c r="F810" s="237">
        <f t="shared" si="73"/>
        <v>1</v>
      </c>
      <c r="G810" s="250">
        <v>0</v>
      </c>
      <c r="H810" s="230">
        <v>0</v>
      </c>
      <c r="I810" s="230">
        <v>0</v>
      </c>
      <c r="J810" s="230">
        <v>0</v>
      </c>
      <c r="K810" s="230">
        <v>0</v>
      </c>
      <c r="L810" s="230">
        <v>0</v>
      </c>
      <c r="M810" s="255">
        <f t="shared" si="74"/>
        <v>1</v>
      </c>
      <c r="N810" s="255">
        <f t="shared" si="75"/>
        <v>0</v>
      </c>
      <c r="O810" s="255">
        <f t="shared" si="75"/>
        <v>0</v>
      </c>
      <c r="P810" s="237">
        <f t="shared" si="76"/>
        <v>1</v>
      </c>
    </row>
    <row r="811" spans="2:16" hidden="1" outlineLevel="1" x14ac:dyDescent="0.25">
      <c r="B811" s="232" t="s">
        <v>1083</v>
      </c>
      <c r="C811" s="255">
        <v>1</v>
      </c>
      <c r="D811" s="255">
        <v>0</v>
      </c>
      <c r="E811" s="255">
        <v>0</v>
      </c>
      <c r="F811" s="237">
        <f t="shared" si="73"/>
        <v>1</v>
      </c>
      <c r="G811" s="250">
        <v>0</v>
      </c>
      <c r="H811" s="230">
        <v>0</v>
      </c>
      <c r="I811" s="230">
        <v>0</v>
      </c>
      <c r="J811" s="230">
        <v>0</v>
      </c>
      <c r="K811" s="230">
        <v>0</v>
      </c>
      <c r="L811" s="230">
        <v>0</v>
      </c>
      <c r="M811" s="255">
        <f t="shared" si="74"/>
        <v>1</v>
      </c>
      <c r="N811" s="255">
        <f t="shared" si="75"/>
        <v>0</v>
      </c>
      <c r="O811" s="255">
        <f t="shared" si="75"/>
        <v>0</v>
      </c>
      <c r="P811" s="237">
        <f t="shared" si="76"/>
        <v>1</v>
      </c>
    </row>
    <row r="812" spans="2:16" hidden="1" outlineLevel="1" x14ac:dyDescent="0.25">
      <c r="B812" s="232" t="s">
        <v>1084</v>
      </c>
      <c r="C812" s="255">
        <v>1</v>
      </c>
      <c r="D812" s="255">
        <v>0</v>
      </c>
      <c r="E812" s="255">
        <v>0</v>
      </c>
      <c r="F812" s="237">
        <f t="shared" si="73"/>
        <v>1</v>
      </c>
      <c r="G812" s="250">
        <v>0</v>
      </c>
      <c r="H812" s="230">
        <v>0</v>
      </c>
      <c r="I812" s="230">
        <v>0</v>
      </c>
      <c r="J812" s="230">
        <v>0</v>
      </c>
      <c r="K812" s="230">
        <v>0</v>
      </c>
      <c r="L812" s="230">
        <v>0</v>
      </c>
      <c r="M812" s="255">
        <f t="shared" si="74"/>
        <v>1</v>
      </c>
      <c r="N812" s="255">
        <f t="shared" si="75"/>
        <v>0</v>
      </c>
      <c r="O812" s="255">
        <f t="shared" si="75"/>
        <v>0</v>
      </c>
      <c r="P812" s="237">
        <f t="shared" si="76"/>
        <v>1</v>
      </c>
    </row>
    <row r="813" spans="2:16" hidden="1" outlineLevel="1" x14ac:dyDescent="0.25">
      <c r="B813" s="232" t="s">
        <v>1085</v>
      </c>
      <c r="C813" s="255">
        <v>1</v>
      </c>
      <c r="D813" s="255">
        <v>0</v>
      </c>
      <c r="E813" s="255">
        <v>0</v>
      </c>
      <c r="F813" s="237">
        <f t="shared" si="73"/>
        <v>1</v>
      </c>
      <c r="G813" s="250">
        <v>0</v>
      </c>
      <c r="H813" s="230">
        <v>0</v>
      </c>
      <c r="I813" s="230">
        <v>0</v>
      </c>
      <c r="J813" s="230">
        <v>0</v>
      </c>
      <c r="K813" s="230">
        <v>0</v>
      </c>
      <c r="L813" s="230">
        <v>0</v>
      </c>
      <c r="M813" s="255">
        <f t="shared" si="74"/>
        <v>1</v>
      </c>
      <c r="N813" s="255">
        <f t="shared" si="75"/>
        <v>0</v>
      </c>
      <c r="O813" s="255">
        <f t="shared" si="75"/>
        <v>0</v>
      </c>
      <c r="P813" s="237">
        <f t="shared" si="76"/>
        <v>1</v>
      </c>
    </row>
    <row r="814" spans="2:16" hidden="1" outlineLevel="1" x14ac:dyDescent="0.25">
      <c r="B814" s="232" t="s">
        <v>1086</v>
      </c>
      <c r="C814" s="255">
        <v>1</v>
      </c>
      <c r="D814" s="255">
        <v>0</v>
      </c>
      <c r="E814" s="255">
        <v>0</v>
      </c>
      <c r="F814" s="237">
        <f t="shared" si="73"/>
        <v>1</v>
      </c>
      <c r="G814" s="250">
        <v>0</v>
      </c>
      <c r="H814" s="230">
        <v>0</v>
      </c>
      <c r="I814" s="230">
        <v>0</v>
      </c>
      <c r="J814" s="230">
        <v>0</v>
      </c>
      <c r="K814" s="230">
        <v>0</v>
      </c>
      <c r="L814" s="230">
        <v>0</v>
      </c>
      <c r="M814" s="255">
        <f t="shared" si="74"/>
        <v>1</v>
      </c>
      <c r="N814" s="255">
        <f t="shared" si="75"/>
        <v>0</v>
      </c>
      <c r="O814" s="255">
        <f t="shared" si="75"/>
        <v>0</v>
      </c>
      <c r="P814" s="237">
        <f t="shared" si="76"/>
        <v>1</v>
      </c>
    </row>
    <row r="815" spans="2:16" hidden="1" outlineLevel="1" x14ac:dyDescent="0.25">
      <c r="B815" s="232" t="s">
        <v>1087</v>
      </c>
      <c r="C815" s="255">
        <v>1</v>
      </c>
      <c r="D815" s="255">
        <v>0</v>
      </c>
      <c r="E815" s="255">
        <v>0</v>
      </c>
      <c r="F815" s="237">
        <f t="shared" si="73"/>
        <v>1</v>
      </c>
      <c r="G815" s="250">
        <v>0</v>
      </c>
      <c r="H815" s="230">
        <v>0</v>
      </c>
      <c r="I815" s="230">
        <v>0</v>
      </c>
      <c r="J815" s="230">
        <v>0</v>
      </c>
      <c r="K815" s="230">
        <v>0</v>
      </c>
      <c r="L815" s="230">
        <v>0</v>
      </c>
      <c r="M815" s="255">
        <f t="shared" si="74"/>
        <v>1</v>
      </c>
      <c r="N815" s="255">
        <f t="shared" si="75"/>
        <v>0</v>
      </c>
      <c r="O815" s="255">
        <f t="shared" si="75"/>
        <v>0</v>
      </c>
      <c r="P815" s="237">
        <f t="shared" si="76"/>
        <v>1</v>
      </c>
    </row>
    <row r="816" spans="2:16" hidden="1" outlineLevel="1" x14ac:dyDescent="0.25">
      <c r="B816" s="232" t="s">
        <v>1088</v>
      </c>
      <c r="C816" s="255">
        <v>1</v>
      </c>
      <c r="D816" s="255">
        <v>0</v>
      </c>
      <c r="E816" s="255">
        <v>0</v>
      </c>
      <c r="F816" s="237">
        <f t="shared" si="73"/>
        <v>1</v>
      </c>
      <c r="G816" s="250">
        <v>0</v>
      </c>
      <c r="H816" s="230">
        <v>0</v>
      </c>
      <c r="I816" s="230">
        <v>0</v>
      </c>
      <c r="J816" s="230">
        <v>0</v>
      </c>
      <c r="K816" s="230">
        <v>0</v>
      </c>
      <c r="L816" s="230">
        <v>0</v>
      </c>
      <c r="M816" s="255">
        <f t="shared" si="74"/>
        <v>1</v>
      </c>
      <c r="N816" s="255">
        <f t="shared" si="75"/>
        <v>0</v>
      </c>
      <c r="O816" s="255">
        <f t="shared" si="75"/>
        <v>0</v>
      </c>
      <c r="P816" s="237">
        <f t="shared" si="76"/>
        <v>1</v>
      </c>
    </row>
    <row r="817" spans="2:16" hidden="1" outlineLevel="1" x14ac:dyDescent="0.25">
      <c r="B817" s="232" t="s">
        <v>1089</v>
      </c>
      <c r="C817" s="255">
        <v>1</v>
      </c>
      <c r="D817" s="255">
        <v>0</v>
      </c>
      <c r="E817" s="255">
        <v>0</v>
      </c>
      <c r="F817" s="237">
        <f t="shared" si="73"/>
        <v>1</v>
      </c>
      <c r="G817" s="250">
        <v>0</v>
      </c>
      <c r="H817" s="230">
        <v>0</v>
      </c>
      <c r="I817" s="230">
        <v>0</v>
      </c>
      <c r="J817" s="230">
        <v>0</v>
      </c>
      <c r="K817" s="230">
        <v>0</v>
      </c>
      <c r="L817" s="230">
        <v>0</v>
      </c>
      <c r="M817" s="255">
        <f t="shared" si="74"/>
        <v>1</v>
      </c>
      <c r="N817" s="255">
        <f t="shared" si="75"/>
        <v>0</v>
      </c>
      <c r="O817" s="255">
        <f t="shared" si="75"/>
        <v>0</v>
      </c>
      <c r="P817" s="237">
        <f t="shared" si="76"/>
        <v>1</v>
      </c>
    </row>
    <row r="818" spans="2:16" hidden="1" outlineLevel="1" x14ac:dyDescent="0.25">
      <c r="B818" s="233" t="s">
        <v>1090</v>
      </c>
      <c r="C818" s="255">
        <v>1</v>
      </c>
      <c r="D818" s="255">
        <v>0</v>
      </c>
      <c r="E818" s="255">
        <v>0</v>
      </c>
      <c r="F818" s="237">
        <f t="shared" si="73"/>
        <v>1</v>
      </c>
      <c r="G818" s="250">
        <v>0</v>
      </c>
      <c r="H818" s="230">
        <v>0</v>
      </c>
      <c r="I818" s="230">
        <v>0</v>
      </c>
      <c r="J818" s="230">
        <v>0</v>
      </c>
      <c r="K818" s="230">
        <v>0</v>
      </c>
      <c r="L818" s="230">
        <v>0</v>
      </c>
      <c r="M818" s="255">
        <f t="shared" si="74"/>
        <v>1</v>
      </c>
      <c r="N818" s="255">
        <f t="shared" si="75"/>
        <v>0</v>
      </c>
      <c r="O818" s="255">
        <f t="shared" si="75"/>
        <v>0</v>
      </c>
      <c r="P818" s="237">
        <f t="shared" si="76"/>
        <v>1</v>
      </c>
    </row>
    <row r="819" spans="2:16" collapsed="1" x14ac:dyDescent="0.25">
      <c r="B819" s="236" t="s">
        <v>351</v>
      </c>
      <c r="C819" s="255">
        <f>SUM(C820:C866)</f>
        <v>34</v>
      </c>
      <c r="D819" s="255">
        <f>SUM(D820:D866)</f>
        <v>11</v>
      </c>
      <c r="E819" s="255">
        <f>SUM(E820:E866)</f>
        <v>2</v>
      </c>
      <c r="F819" s="237">
        <f t="shared" si="73"/>
        <v>47</v>
      </c>
      <c r="G819" s="250">
        <f t="shared" ref="G819:L819" si="77">SUM(G820:G866)</f>
        <v>0</v>
      </c>
      <c r="H819" s="230">
        <f t="shared" si="77"/>
        <v>0</v>
      </c>
      <c r="I819" s="230">
        <f t="shared" si="77"/>
        <v>0</v>
      </c>
      <c r="J819" s="230">
        <f t="shared" si="77"/>
        <v>0</v>
      </c>
      <c r="K819" s="230">
        <f t="shared" si="77"/>
        <v>0</v>
      </c>
      <c r="L819" s="230">
        <f t="shared" si="77"/>
        <v>0</v>
      </c>
      <c r="M819" s="255">
        <f t="shared" si="74"/>
        <v>34</v>
      </c>
      <c r="N819" s="255">
        <f t="shared" si="75"/>
        <v>11</v>
      </c>
      <c r="O819" s="255">
        <f t="shared" si="75"/>
        <v>2</v>
      </c>
      <c r="P819" s="237">
        <f t="shared" si="76"/>
        <v>47</v>
      </c>
    </row>
    <row r="820" spans="2:16" hidden="1" outlineLevel="1" x14ac:dyDescent="0.25">
      <c r="B820" s="256" t="s">
        <v>1472</v>
      </c>
      <c r="C820" s="251">
        <v>0</v>
      </c>
      <c r="D820" s="251">
        <v>1</v>
      </c>
      <c r="E820" s="251">
        <v>0</v>
      </c>
      <c r="F820" s="231">
        <f t="shared" si="73"/>
        <v>1</v>
      </c>
      <c r="G820" s="250">
        <v>0</v>
      </c>
      <c r="H820" s="230">
        <v>0</v>
      </c>
      <c r="I820" s="230">
        <v>0</v>
      </c>
      <c r="J820" s="230">
        <v>0</v>
      </c>
      <c r="K820" s="230">
        <v>0</v>
      </c>
      <c r="L820" s="230">
        <v>0</v>
      </c>
      <c r="M820" s="251">
        <f t="shared" si="74"/>
        <v>0</v>
      </c>
      <c r="N820" s="251">
        <f t="shared" si="75"/>
        <v>1</v>
      </c>
      <c r="O820" s="251">
        <f t="shared" si="75"/>
        <v>0</v>
      </c>
      <c r="P820" s="231">
        <f t="shared" si="76"/>
        <v>1</v>
      </c>
    </row>
    <row r="821" spans="2:16" hidden="1" outlineLevel="1" x14ac:dyDescent="0.25">
      <c r="B821" s="256" t="s">
        <v>1473</v>
      </c>
      <c r="C821" s="251">
        <v>0</v>
      </c>
      <c r="D821" s="251">
        <v>1</v>
      </c>
      <c r="E821" s="251">
        <v>0</v>
      </c>
      <c r="F821" s="231">
        <f t="shared" si="73"/>
        <v>1</v>
      </c>
      <c r="G821" s="250">
        <v>0</v>
      </c>
      <c r="H821" s="230">
        <v>0</v>
      </c>
      <c r="I821" s="230">
        <v>0</v>
      </c>
      <c r="J821" s="230">
        <v>0</v>
      </c>
      <c r="K821" s="230">
        <v>0</v>
      </c>
      <c r="L821" s="230">
        <v>0</v>
      </c>
      <c r="M821" s="251">
        <f t="shared" si="74"/>
        <v>0</v>
      </c>
      <c r="N821" s="251">
        <f t="shared" si="75"/>
        <v>1</v>
      </c>
      <c r="O821" s="251">
        <f t="shared" si="75"/>
        <v>0</v>
      </c>
      <c r="P821" s="231">
        <f t="shared" si="76"/>
        <v>1</v>
      </c>
    </row>
    <row r="822" spans="2:16" hidden="1" outlineLevel="1" x14ac:dyDescent="0.25">
      <c r="B822" s="256" t="s">
        <v>1474</v>
      </c>
      <c r="C822" s="251">
        <v>0</v>
      </c>
      <c r="D822" s="251">
        <v>1</v>
      </c>
      <c r="E822" s="251">
        <v>0</v>
      </c>
      <c r="F822" s="231">
        <f t="shared" si="73"/>
        <v>1</v>
      </c>
      <c r="G822" s="250">
        <v>0</v>
      </c>
      <c r="H822" s="230">
        <v>0</v>
      </c>
      <c r="I822" s="230">
        <v>0</v>
      </c>
      <c r="J822" s="230">
        <v>0</v>
      </c>
      <c r="K822" s="230">
        <v>0</v>
      </c>
      <c r="L822" s="230">
        <v>0</v>
      </c>
      <c r="M822" s="251">
        <f t="shared" si="74"/>
        <v>0</v>
      </c>
      <c r="N822" s="251">
        <f t="shared" si="75"/>
        <v>1</v>
      </c>
      <c r="O822" s="251">
        <f t="shared" si="75"/>
        <v>0</v>
      </c>
      <c r="P822" s="231">
        <f t="shared" si="76"/>
        <v>1</v>
      </c>
    </row>
    <row r="823" spans="2:16" hidden="1" outlineLevel="1" x14ac:dyDescent="0.25">
      <c r="B823" s="256" t="s">
        <v>1475</v>
      </c>
      <c r="C823" s="251">
        <v>0</v>
      </c>
      <c r="D823" s="251">
        <v>1</v>
      </c>
      <c r="E823" s="251">
        <v>0</v>
      </c>
      <c r="F823" s="231">
        <f t="shared" si="73"/>
        <v>1</v>
      </c>
      <c r="G823" s="250">
        <v>0</v>
      </c>
      <c r="H823" s="230">
        <v>0</v>
      </c>
      <c r="I823" s="230">
        <v>0</v>
      </c>
      <c r="J823" s="230">
        <v>0</v>
      </c>
      <c r="K823" s="230">
        <v>0</v>
      </c>
      <c r="L823" s="230">
        <v>0</v>
      </c>
      <c r="M823" s="251">
        <f t="shared" si="74"/>
        <v>0</v>
      </c>
      <c r="N823" s="251">
        <f t="shared" si="75"/>
        <v>1</v>
      </c>
      <c r="O823" s="251">
        <f t="shared" si="75"/>
        <v>0</v>
      </c>
      <c r="P823" s="231">
        <f t="shared" si="76"/>
        <v>1</v>
      </c>
    </row>
    <row r="824" spans="2:16" hidden="1" outlineLevel="1" x14ac:dyDescent="0.25">
      <c r="B824" s="256" t="s">
        <v>1476</v>
      </c>
      <c r="C824" s="251">
        <v>0</v>
      </c>
      <c r="D824" s="251">
        <v>1</v>
      </c>
      <c r="E824" s="251">
        <v>0</v>
      </c>
      <c r="F824" s="231">
        <f t="shared" si="73"/>
        <v>1</v>
      </c>
      <c r="G824" s="250">
        <v>0</v>
      </c>
      <c r="H824" s="230">
        <v>0</v>
      </c>
      <c r="I824" s="230">
        <v>0</v>
      </c>
      <c r="J824" s="230">
        <v>0</v>
      </c>
      <c r="K824" s="230">
        <v>0</v>
      </c>
      <c r="L824" s="230">
        <v>0</v>
      </c>
      <c r="M824" s="251">
        <f t="shared" si="74"/>
        <v>0</v>
      </c>
      <c r="N824" s="251">
        <f t="shared" si="75"/>
        <v>1</v>
      </c>
      <c r="O824" s="251">
        <f t="shared" si="75"/>
        <v>0</v>
      </c>
      <c r="P824" s="231">
        <f t="shared" si="76"/>
        <v>1</v>
      </c>
    </row>
    <row r="825" spans="2:16" hidden="1" outlineLevel="1" x14ac:dyDescent="0.25">
      <c r="B825" s="256" t="s">
        <v>1477</v>
      </c>
      <c r="C825" s="251">
        <v>0</v>
      </c>
      <c r="D825" s="251">
        <v>1</v>
      </c>
      <c r="E825" s="251">
        <v>0</v>
      </c>
      <c r="F825" s="231">
        <f t="shared" si="73"/>
        <v>1</v>
      </c>
      <c r="G825" s="250">
        <v>0</v>
      </c>
      <c r="H825" s="230">
        <v>0</v>
      </c>
      <c r="I825" s="230">
        <v>0</v>
      </c>
      <c r="J825" s="230">
        <v>0</v>
      </c>
      <c r="K825" s="230">
        <v>0</v>
      </c>
      <c r="L825" s="230">
        <v>0</v>
      </c>
      <c r="M825" s="251">
        <f t="shared" si="74"/>
        <v>0</v>
      </c>
      <c r="N825" s="251">
        <f t="shared" si="75"/>
        <v>1</v>
      </c>
      <c r="O825" s="251">
        <f t="shared" si="75"/>
        <v>0</v>
      </c>
      <c r="P825" s="231">
        <f t="shared" si="76"/>
        <v>1</v>
      </c>
    </row>
    <row r="826" spans="2:16" hidden="1" outlineLevel="1" x14ac:dyDescent="0.25">
      <c r="B826" s="256" t="s">
        <v>1478</v>
      </c>
      <c r="C826" s="251">
        <v>0</v>
      </c>
      <c r="D826" s="251">
        <v>1</v>
      </c>
      <c r="E826" s="251">
        <v>0</v>
      </c>
      <c r="F826" s="231">
        <f t="shared" si="73"/>
        <v>1</v>
      </c>
      <c r="G826" s="250">
        <v>0</v>
      </c>
      <c r="H826" s="230">
        <v>0</v>
      </c>
      <c r="I826" s="230">
        <v>0</v>
      </c>
      <c r="J826" s="230">
        <v>0</v>
      </c>
      <c r="K826" s="230">
        <v>0</v>
      </c>
      <c r="L826" s="230">
        <v>0</v>
      </c>
      <c r="M826" s="251">
        <f t="shared" si="74"/>
        <v>0</v>
      </c>
      <c r="N826" s="251">
        <f t="shared" si="75"/>
        <v>1</v>
      </c>
      <c r="O826" s="251">
        <f t="shared" si="75"/>
        <v>0</v>
      </c>
      <c r="P826" s="231">
        <f t="shared" si="76"/>
        <v>1</v>
      </c>
    </row>
    <row r="827" spans="2:16" hidden="1" outlineLevel="1" x14ac:dyDescent="0.25">
      <c r="B827" s="256" t="s">
        <v>1479</v>
      </c>
      <c r="C827" s="251">
        <v>0</v>
      </c>
      <c r="D827" s="251">
        <v>1</v>
      </c>
      <c r="E827" s="251">
        <v>0</v>
      </c>
      <c r="F827" s="231">
        <f t="shared" si="73"/>
        <v>1</v>
      </c>
      <c r="G827" s="250">
        <v>0</v>
      </c>
      <c r="H827" s="230">
        <v>0</v>
      </c>
      <c r="I827" s="230">
        <v>0</v>
      </c>
      <c r="J827" s="230">
        <v>0</v>
      </c>
      <c r="K827" s="230">
        <v>0</v>
      </c>
      <c r="L827" s="230">
        <v>0</v>
      </c>
      <c r="M827" s="251">
        <f t="shared" si="74"/>
        <v>0</v>
      </c>
      <c r="N827" s="251">
        <f t="shared" si="75"/>
        <v>1</v>
      </c>
      <c r="O827" s="251">
        <f t="shared" si="75"/>
        <v>0</v>
      </c>
      <c r="P827" s="231">
        <f t="shared" si="76"/>
        <v>1</v>
      </c>
    </row>
    <row r="828" spans="2:16" hidden="1" outlineLevel="1" x14ac:dyDescent="0.25">
      <c r="B828" s="256" t="s">
        <v>1480</v>
      </c>
      <c r="C828" s="251">
        <v>0</v>
      </c>
      <c r="D828" s="251">
        <v>1</v>
      </c>
      <c r="E828" s="251">
        <v>0</v>
      </c>
      <c r="F828" s="231">
        <f t="shared" si="73"/>
        <v>1</v>
      </c>
      <c r="G828" s="250">
        <v>0</v>
      </c>
      <c r="H828" s="230">
        <v>0</v>
      </c>
      <c r="I828" s="230">
        <v>0</v>
      </c>
      <c r="J828" s="230">
        <v>0</v>
      </c>
      <c r="K828" s="230">
        <v>0</v>
      </c>
      <c r="L828" s="230">
        <v>0</v>
      </c>
      <c r="M828" s="251">
        <f t="shared" si="74"/>
        <v>0</v>
      </c>
      <c r="N828" s="251">
        <f t="shared" si="75"/>
        <v>1</v>
      </c>
      <c r="O828" s="251">
        <f t="shared" si="75"/>
        <v>0</v>
      </c>
      <c r="P828" s="231">
        <f t="shared" si="76"/>
        <v>1</v>
      </c>
    </row>
    <row r="829" spans="2:16" hidden="1" outlineLevel="1" x14ac:dyDescent="0.25">
      <c r="B829" s="256" t="s">
        <v>1481</v>
      </c>
      <c r="C829" s="251">
        <v>0</v>
      </c>
      <c r="D829" s="251">
        <v>1</v>
      </c>
      <c r="E829" s="251">
        <v>0</v>
      </c>
      <c r="F829" s="231">
        <f t="shared" si="73"/>
        <v>1</v>
      </c>
      <c r="G829" s="250">
        <v>0</v>
      </c>
      <c r="H829" s="230">
        <v>0</v>
      </c>
      <c r="I829" s="230">
        <v>0</v>
      </c>
      <c r="J829" s="230">
        <v>0</v>
      </c>
      <c r="K829" s="230">
        <v>0</v>
      </c>
      <c r="L829" s="230">
        <v>0</v>
      </c>
      <c r="M829" s="251">
        <f t="shared" si="74"/>
        <v>0</v>
      </c>
      <c r="N829" s="251">
        <f t="shared" si="75"/>
        <v>1</v>
      </c>
      <c r="O829" s="251">
        <f t="shared" si="75"/>
        <v>0</v>
      </c>
      <c r="P829" s="231">
        <f t="shared" si="76"/>
        <v>1</v>
      </c>
    </row>
    <row r="830" spans="2:16" hidden="1" outlineLevel="1" x14ac:dyDescent="0.25">
      <c r="B830" s="256" t="s">
        <v>1482</v>
      </c>
      <c r="C830" s="251">
        <v>0</v>
      </c>
      <c r="D830" s="251">
        <v>1</v>
      </c>
      <c r="E830" s="251">
        <v>0</v>
      </c>
      <c r="F830" s="231">
        <f t="shared" ref="F830:F893" si="78">SUM(C830:E830)</f>
        <v>1</v>
      </c>
      <c r="G830" s="250">
        <v>0</v>
      </c>
      <c r="H830" s="230">
        <v>0</v>
      </c>
      <c r="I830" s="230">
        <v>0</v>
      </c>
      <c r="J830" s="230">
        <v>0</v>
      </c>
      <c r="K830" s="230">
        <v>0</v>
      </c>
      <c r="L830" s="230">
        <v>0</v>
      </c>
      <c r="M830" s="251">
        <f t="shared" si="74"/>
        <v>0</v>
      </c>
      <c r="N830" s="251">
        <f t="shared" si="75"/>
        <v>1</v>
      </c>
      <c r="O830" s="251">
        <f t="shared" si="75"/>
        <v>0</v>
      </c>
      <c r="P830" s="231">
        <f t="shared" si="76"/>
        <v>1</v>
      </c>
    </row>
    <row r="831" spans="2:16" hidden="1" outlineLevel="1" x14ac:dyDescent="0.25">
      <c r="B831" s="232" t="s">
        <v>1483</v>
      </c>
      <c r="C831" s="251">
        <v>0</v>
      </c>
      <c r="D831" s="251">
        <v>0</v>
      </c>
      <c r="E831" s="251">
        <v>1</v>
      </c>
      <c r="F831" s="231">
        <f t="shared" si="78"/>
        <v>1</v>
      </c>
      <c r="G831" s="250">
        <v>0</v>
      </c>
      <c r="H831" s="230">
        <v>0</v>
      </c>
      <c r="I831" s="230">
        <v>0</v>
      </c>
      <c r="J831" s="230">
        <v>0</v>
      </c>
      <c r="K831" s="230">
        <v>0</v>
      </c>
      <c r="L831" s="230">
        <v>0</v>
      </c>
      <c r="M831" s="251">
        <f t="shared" si="74"/>
        <v>0</v>
      </c>
      <c r="N831" s="251">
        <f t="shared" si="75"/>
        <v>0</v>
      </c>
      <c r="O831" s="251">
        <f t="shared" si="75"/>
        <v>1</v>
      </c>
      <c r="P831" s="231">
        <f t="shared" si="76"/>
        <v>1</v>
      </c>
    </row>
    <row r="832" spans="2:16" hidden="1" outlineLevel="1" x14ac:dyDescent="0.25">
      <c r="B832" s="233" t="s">
        <v>1484</v>
      </c>
      <c r="C832" s="251">
        <v>0</v>
      </c>
      <c r="D832" s="251">
        <v>0</v>
      </c>
      <c r="E832" s="251">
        <v>1</v>
      </c>
      <c r="F832" s="231">
        <f>SUM(C832:E832)</f>
        <v>1</v>
      </c>
      <c r="G832" s="250">
        <v>0</v>
      </c>
      <c r="H832" s="230">
        <v>0</v>
      </c>
      <c r="I832" s="230">
        <v>0</v>
      </c>
      <c r="J832" s="230">
        <v>0</v>
      </c>
      <c r="K832" s="230">
        <v>0</v>
      </c>
      <c r="L832" s="230">
        <v>0</v>
      </c>
      <c r="M832" s="251">
        <f t="shared" si="74"/>
        <v>0</v>
      </c>
      <c r="N832" s="251">
        <f t="shared" si="75"/>
        <v>0</v>
      </c>
      <c r="O832" s="251">
        <f t="shared" si="75"/>
        <v>1</v>
      </c>
      <c r="P832" s="231">
        <f t="shared" si="76"/>
        <v>1</v>
      </c>
    </row>
    <row r="833" spans="2:16" hidden="1" outlineLevel="1" x14ac:dyDescent="0.25">
      <c r="B833" s="232" t="s">
        <v>1091</v>
      </c>
      <c r="C833" s="251">
        <v>1</v>
      </c>
      <c r="D833" s="251">
        <v>0</v>
      </c>
      <c r="E833" s="251">
        <v>0</v>
      </c>
      <c r="F833" s="231">
        <f t="shared" si="78"/>
        <v>1</v>
      </c>
      <c r="G833" s="250">
        <v>0</v>
      </c>
      <c r="H833" s="230">
        <v>0</v>
      </c>
      <c r="I833" s="230">
        <v>0</v>
      </c>
      <c r="J833" s="230">
        <v>0</v>
      </c>
      <c r="K833" s="230">
        <v>0</v>
      </c>
      <c r="L833" s="230">
        <v>0</v>
      </c>
      <c r="M833" s="251">
        <f t="shared" si="74"/>
        <v>1</v>
      </c>
      <c r="N833" s="251">
        <f t="shared" si="75"/>
        <v>0</v>
      </c>
      <c r="O833" s="251">
        <f t="shared" si="75"/>
        <v>0</v>
      </c>
      <c r="P833" s="231">
        <f t="shared" si="76"/>
        <v>1</v>
      </c>
    </row>
    <row r="834" spans="2:16" hidden="1" outlineLevel="1" x14ac:dyDescent="0.25">
      <c r="B834" s="232" t="s">
        <v>1092</v>
      </c>
      <c r="C834" s="251">
        <v>1</v>
      </c>
      <c r="D834" s="251">
        <v>0</v>
      </c>
      <c r="E834" s="251">
        <v>0</v>
      </c>
      <c r="F834" s="231">
        <f t="shared" si="78"/>
        <v>1</v>
      </c>
      <c r="G834" s="250">
        <v>0</v>
      </c>
      <c r="H834" s="230">
        <v>0</v>
      </c>
      <c r="I834" s="230">
        <v>0</v>
      </c>
      <c r="J834" s="230">
        <v>0</v>
      </c>
      <c r="K834" s="230">
        <v>0</v>
      </c>
      <c r="L834" s="230">
        <v>0</v>
      </c>
      <c r="M834" s="251">
        <f t="shared" si="74"/>
        <v>1</v>
      </c>
      <c r="N834" s="251">
        <f t="shared" si="75"/>
        <v>0</v>
      </c>
      <c r="O834" s="251">
        <f t="shared" si="75"/>
        <v>0</v>
      </c>
      <c r="P834" s="231">
        <f t="shared" si="76"/>
        <v>1</v>
      </c>
    </row>
    <row r="835" spans="2:16" hidden="1" outlineLevel="1" x14ac:dyDescent="0.25">
      <c r="B835" s="232" t="s">
        <v>1093</v>
      </c>
      <c r="C835" s="251">
        <v>1</v>
      </c>
      <c r="D835" s="251">
        <v>0</v>
      </c>
      <c r="E835" s="251">
        <v>0</v>
      </c>
      <c r="F835" s="231">
        <f t="shared" si="78"/>
        <v>1</v>
      </c>
      <c r="G835" s="250">
        <v>0</v>
      </c>
      <c r="H835" s="230">
        <v>0</v>
      </c>
      <c r="I835" s="230">
        <v>0</v>
      </c>
      <c r="J835" s="230">
        <v>0</v>
      </c>
      <c r="K835" s="230">
        <v>0</v>
      </c>
      <c r="L835" s="230">
        <v>0</v>
      </c>
      <c r="M835" s="251">
        <f t="shared" si="74"/>
        <v>1</v>
      </c>
      <c r="N835" s="251">
        <f t="shared" si="75"/>
        <v>0</v>
      </c>
      <c r="O835" s="251">
        <f t="shared" si="75"/>
        <v>0</v>
      </c>
      <c r="P835" s="231">
        <f t="shared" si="76"/>
        <v>1</v>
      </c>
    </row>
    <row r="836" spans="2:16" hidden="1" outlineLevel="1" x14ac:dyDescent="0.25">
      <c r="B836" s="232" t="s">
        <v>1094</v>
      </c>
      <c r="C836" s="251">
        <v>1</v>
      </c>
      <c r="D836" s="251">
        <v>0</v>
      </c>
      <c r="E836" s="251">
        <v>0</v>
      </c>
      <c r="F836" s="231">
        <f t="shared" si="78"/>
        <v>1</v>
      </c>
      <c r="G836" s="250">
        <v>0</v>
      </c>
      <c r="H836" s="230">
        <v>0</v>
      </c>
      <c r="I836" s="230">
        <v>0</v>
      </c>
      <c r="J836" s="230">
        <v>0</v>
      </c>
      <c r="K836" s="230">
        <v>0</v>
      </c>
      <c r="L836" s="230">
        <v>0</v>
      </c>
      <c r="M836" s="251">
        <f t="shared" si="74"/>
        <v>1</v>
      </c>
      <c r="N836" s="251">
        <f t="shared" si="75"/>
        <v>0</v>
      </c>
      <c r="O836" s="251">
        <f t="shared" si="75"/>
        <v>0</v>
      </c>
      <c r="P836" s="231">
        <f t="shared" si="76"/>
        <v>1</v>
      </c>
    </row>
    <row r="837" spans="2:16" hidden="1" outlineLevel="1" x14ac:dyDescent="0.25">
      <c r="B837" s="232" t="s">
        <v>1095</v>
      </c>
      <c r="C837" s="251">
        <v>1</v>
      </c>
      <c r="D837" s="251">
        <v>0</v>
      </c>
      <c r="E837" s="251">
        <v>0</v>
      </c>
      <c r="F837" s="231">
        <f t="shared" si="78"/>
        <v>1</v>
      </c>
      <c r="G837" s="250">
        <v>0</v>
      </c>
      <c r="H837" s="230">
        <v>0</v>
      </c>
      <c r="I837" s="230">
        <v>0</v>
      </c>
      <c r="J837" s="230">
        <v>0</v>
      </c>
      <c r="K837" s="230">
        <v>0</v>
      </c>
      <c r="L837" s="230">
        <v>0</v>
      </c>
      <c r="M837" s="251">
        <f t="shared" si="74"/>
        <v>1</v>
      </c>
      <c r="N837" s="251">
        <f t="shared" si="75"/>
        <v>0</v>
      </c>
      <c r="O837" s="251">
        <f t="shared" si="75"/>
        <v>0</v>
      </c>
      <c r="P837" s="231">
        <f t="shared" si="76"/>
        <v>1</v>
      </c>
    </row>
    <row r="838" spans="2:16" hidden="1" outlineLevel="1" x14ac:dyDescent="0.25">
      <c r="B838" s="232" t="s">
        <v>1096</v>
      </c>
      <c r="C838" s="251">
        <v>1</v>
      </c>
      <c r="D838" s="251">
        <v>0</v>
      </c>
      <c r="E838" s="251">
        <v>0</v>
      </c>
      <c r="F838" s="231">
        <f t="shared" si="78"/>
        <v>1</v>
      </c>
      <c r="G838" s="250">
        <v>0</v>
      </c>
      <c r="H838" s="230">
        <v>0</v>
      </c>
      <c r="I838" s="230">
        <v>0</v>
      </c>
      <c r="J838" s="230">
        <v>0</v>
      </c>
      <c r="K838" s="230">
        <v>0</v>
      </c>
      <c r="L838" s="230">
        <v>0</v>
      </c>
      <c r="M838" s="251">
        <f t="shared" si="74"/>
        <v>1</v>
      </c>
      <c r="N838" s="251">
        <f t="shared" si="75"/>
        <v>0</v>
      </c>
      <c r="O838" s="251">
        <f t="shared" si="75"/>
        <v>0</v>
      </c>
      <c r="P838" s="231">
        <f t="shared" si="76"/>
        <v>1</v>
      </c>
    </row>
    <row r="839" spans="2:16" hidden="1" outlineLevel="1" x14ac:dyDescent="0.25">
      <c r="B839" s="232" t="s">
        <v>1097</v>
      </c>
      <c r="C839" s="251">
        <v>1</v>
      </c>
      <c r="D839" s="251">
        <v>0</v>
      </c>
      <c r="E839" s="251">
        <v>0</v>
      </c>
      <c r="F839" s="231">
        <f t="shared" si="78"/>
        <v>1</v>
      </c>
      <c r="G839" s="250">
        <v>0</v>
      </c>
      <c r="H839" s="230">
        <v>0</v>
      </c>
      <c r="I839" s="230">
        <v>0</v>
      </c>
      <c r="J839" s="230">
        <v>0</v>
      </c>
      <c r="K839" s="230">
        <v>0</v>
      </c>
      <c r="L839" s="230">
        <v>0</v>
      </c>
      <c r="M839" s="251">
        <f t="shared" si="74"/>
        <v>1</v>
      </c>
      <c r="N839" s="251">
        <f t="shared" si="75"/>
        <v>0</v>
      </c>
      <c r="O839" s="251">
        <f t="shared" si="75"/>
        <v>0</v>
      </c>
      <c r="P839" s="231">
        <f t="shared" si="76"/>
        <v>1</v>
      </c>
    </row>
    <row r="840" spans="2:16" hidden="1" outlineLevel="1" x14ac:dyDescent="0.25">
      <c r="B840" s="232" t="s">
        <v>1098</v>
      </c>
      <c r="C840" s="251">
        <v>1</v>
      </c>
      <c r="D840" s="251">
        <v>0</v>
      </c>
      <c r="E840" s="251">
        <v>0</v>
      </c>
      <c r="F840" s="231">
        <f t="shared" si="78"/>
        <v>1</v>
      </c>
      <c r="G840" s="250">
        <v>0</v>
      </c>
      <c r="H840" s="230">
        <v>0</v>
      </c>
      <c r="I840" s="230">
        <v>0</v>
      </c>
      <c r="J840" s="230">
        <v>0</v>
      </c>
      <c r="K840" s="230">
        <v>0</v>
      </c>
      <c r="L840" s="230">
        <v>0</v>
      </c>
      <c r="M840" s="251">
        <f t="shared" ref="M840:M903" si="79">C840+G840+H840+I840+J840</f>
        <v>1</v>
      </c>
      <c r="N840" s="251">
        <f t="shared" ref="N840:O903" si="80">D840+K840</f>
        <v>0</v>
      </c>
      <c r="O840" s="251">
        <f t="shared" si="80"/>
        <v>0</v>
      </c>
      <c r="P840" s="231">
        <f t="shared" ref="P840:P903" si="81">SUM(M840:O840)</f>
        <v>1</v>
      </c>
    </row>
    <row r="841" spans="2:16" hidden="1" outlineLevel="1" x14ac:dyDescent="0.25">
      <c r="B841" s="232" t="s">
        <v>1099</v>
      </c>
      <c r="C841" s="251">
        <v>1</v>
      </c>
      <c r="D841" s="251">
        <v>0</v>
      </c>
      <c r="E841" s="251">
        <v>0</v>
      </c>
      <c r="F841" s="231">
        <f t="shared" si="78"/>
        <v>1</v>
      </c>
      <c r="G841" s="250">
        <v>0</v>
      </c>
      <c r="H841" s="230">
        <v>0</v>
      </c>
      <c r="I841" s="230">
        <v>0</v>
      </c>
      <c r="J841" s="230">
        <v>0</v>
      </c>
      <c r="K841" s="230">
        <v>0</v>
      </c>
      <c r="L841" s="230">
        <v>0</v>
      </c>
      <c r="M841" s="251">
        <f t="shared" si="79"/>
        <v>1</v>
      </c>
      <c r="N841" s="251">
        <f t="shared" si="80"/>
        <v>0</v>
      </c>
      <c r="O841" s="251">
        <f t="shared" si="80"/>
        <v>0</v>
      </c>
      <c r="P841" s="231">
        <f t="shared" si="81"/>
        <v>1</v>
      </c>
    </row>
    <row r="842" spans="2:16" hidden="1" outlineLevel="1" x14ac:dyDescent="0.25">
      <c r="B842" s="232" t="s">
        <v>1100</v>
      </c>
      <c r="C842" s="251">
        <v>1</v>
      </c>
      <c r="D842" s="251">
        <v>0</v>
      </c>
      <c r="E842" s="251">
        <v>0</v>
      </c>
      <c r="F842" s="231">
        <f t="shared" si="78"/>
        <v>1</v>
      </c>
      <c r="G842" s="250">
        <v>0</v>
      </c>
      <c r="H842" s="230">
        <v>0</v>
      </c>
      <c r="I842" s="230">
        <v>0</v>
      </c>
      <c r="J842" s="230">
        <v>0</v>
      </c>
      <c r="K842" s="230">
        <v>0</v>
      </c>
      <c r="L842" s="230">
        <v>0</v>
      </c>
      <c r="M842" s="251">
        <f t="shared" si="79"/>
        <v>1</v>
      </c>
      <c r="N842" s="251">
        <f t="shared" si="80"/>
        <v>0</v>
      </c>
      <c r="O842" s="251">
        <f t="shared" si="80"/>
        <v>0</v>
      </c>
      <c r="P842" s="231">
        <f t="shared" si="81"/>
        <v>1</v>
      </c>
    </row>
    <row r="843" spans="2:16" hidden="1" outlineLevel="1" x14ac:dyDescent="0.25">
      <c r="B843" s="232" t="s">
        <v>1101</v>
      </c>
      <c r="C843" s="251">
        <v>1</v>
      </c>
      <c r="D843" s="251">
        <v>0</v>
      </c>
      <c r="E843" s="251">
        <v>0</v>
      </c>
      <c r="F843" s="231">
        <f t="shared" si="78"/>
        <v>1</v>
      </c>
      <c r="G843" s="250">
        <v>0</v>
      </c>
      <c r="H843" s="230">
        <v>0</v>
      </c>
      <c r="I843" s="230">
        <v>0</v>
      </c>
      <c r="J843" s="230">
        <v>0</v>
      </c>
      <c r="K843" s="230">
        <v>0</v>
      </c>
      <c r="L843" s="230">
        <v>0</v>
      </c>
      <c r="M843" s="251">
        <f t="shared" si="79"/>
        <v>1</v>
      </c>
      <c r="N843" s="251">
        <f t="shared" si="80"/>
        <v>0</v>
      </c>
      <c r="O843" s="251">
        <f t="shared" si="80"/>
        <v>0</v>
      </c>
      <c r="P843" s="231">
        <f t="shared" si="81"/>
        <v>1</v>
      </c>
    </row>
    <row r="844" spans="2:16" hidden="1" outlineLevel="1" x14ac:dyDescent="0.25">
      <c r="B844" s="232" t="s">
        <v>1102</v>
      </c>
      <c r="C844" s="251">
        <v>1</v>
      </c>
      <c r="D844" s="251">
        <v>0</v>
      </c>
      <c r="E844" s="251">
        <v>0</v>
      </c>
      <c r="F844" s="231">
        <f t="shared" si="78"/>
        <v>1</v>
      </c>
      <c r="G844" s="250">
        <v>0</v>
      </c>
      <c r="H844" s="230">
        <v>0</v>
      </c>
      <c r="I844" s="230">
        <v>0</v>
      </c>
      <c r="J844" s="230">
        <v>0</v>
      </c>
      <c r="K844" s="230">
        <v>0</v>
      </c>
      <c r="L844" s="230">
        <v>0</v>
      </c>
      <c r="M844" s="251">
        <f t="shared" si="79"/>
        <v>1</v>
      </c>
      <c r="N844" s="251">
        <f t="shared" si="80"/>
        <v>0</v>
      </c>
      <c r="O844" s="251">
        <f t="shared" si="80"/>
        <v>0</v>
      </c>
      <c r="P844" s="231">
        <f t="shared" si="81"/>
        <v>1</v>
      </c>
    </row>
    <row r="845" spans="2:16" hidden="1" outlineLevel="1" x14ac:dyDescent="0.25">
      <c r="B845" s="232" t="s">
        <v>1103</v>
      </c>
      <c r="C845" s="251">
        <v>1</v>
      </c>
      <c r="D845" s="251">
        <v>0</v>
      </c>
      <c r="E845" s="251">
        <v>0</v>
      </c>
      <c r="F845" s="231">
        <f t="shared" si="78"/>
        <v>1</v>
      </c>
      <c r="G845" s="250">
        <v>0</v>
      </c>
      <c r="H845" s="230">
        <v>0</v>
      </c>
      <c r="I845" s="230">
        <v>0</v>
      </c>
      <c r="J845" s="230">
        <v>0</v>
      </c>
      <c r="K845" s="230">
        <v>0</v>
      </c>
      <c r="L845" s="230">
        <v>0</v>
      </c>
      <c r="M845" s="251">
        <f t="shared" si="79"/>
        <v>1</v>
      </c>
      <c r="N845" s="251">
        <f t="shared" si="80"/>
        <v>0</v>
      </c>
      <c r="O845" s="251">
        <f t="shared" si="80"/>
        <v>0</v>
      </c>
      <c r="P845" s="231">
        <f t="shared" si="81"/>
        <v>1</v>
      </c>
    </row>
    <row r="846" spans="2:16" hidden="1" outlineLevel="1" x14ac:dyDescent="0.25">
      <c r="B846" s="232" t="s">
        <v>1104</v>
      </c>
      <c r="C846" s="251">
        <v>1</v>
      </c>
      <c r="D846" s="251">
        <v>0</v>
      </c>
      <c r="E846" s="251">
        <v>0</v>
      </c>
      <c r="F846" s="231">
        <f t="shared" si="78"/>
        <v>1</v>
      </c>
      <c r="G846" s="250">
        <v>0</v>
      </c>
      <c r="H846" s="230">
        <v>0</v>
      </c>
      <c r="I846" s="230">
        <v>0</v>
      </c>
      <c r="J846" s="230">
        <v>0</v>
      </c>
      <c r="K846" s="230">
        <v>0</v>
      </c>
      <c r="L846" s="230">
        <v>0</v>
      </c>
      <c r="M846" s="251">
        <f t="shared" si="79"/>
        <v>1</v>
      </c>
      <c r="N846" s="251">
        <f t="shared" si="80"/>
        <v>0</v>
      </c>
      <c r="O846" s="251">
        <f t="shared" si="80"/>
        <v>0</v>
      </c>
      <c r="P846" s="231">
        <f t="shared" si="81"/>
        <v>1</v>
      </c>
    </row>
    <row r="847" spans="2:16" hidden="1" outlineLevel="1" x14ac:dyDescent="0.25">
      <c r="B847" s="232" t="s">
        <v>1105</v>
      </c>
      <c r="C847" s="251">
        <v>1</v>
      </c>
      <c r="D847" s="251">
        <v>0</v>
      </c>
      <c r="E847" s="251">
        <v>0</v>
      </c>
      <c r="F847" s="231">
        <f t="shared" si="78"/>
        <v>1</v>
      </c>
      <c r="G847" s="250">
        <v>0</v>
      </c>
      <c r="H847" s="230">
        <v>0</v>
      </c>
      <c r="I847" s="230">
        <v>0</v>
      </c>
      <c r="J847" s="230">
        <v>0</v>
      </c>
      <c r="K847" s="230">
        <v>0</v>
      </c>
      <c r="L847" s="230">
        <v>0</v>
      </c>
      <c r="M847" s="251">
        <f t="shared" si="79"/>
        <v>1</v>
      </c>
      <c r="N847" s="251">
        <f t="shared" si="80"/>
        <v>0</v>
      </c>
      <c r="O847" s="251">
        <f t="shared" si="80"/>
        <v>0</v>
      </c>
      <c r="P847" s="231">
        <f t="shared" si="81"/>
        <v>1</v>
      </c>
    </row>
    <row r="848" spans="2:16" hidden="1" outlineLevel="1" x14ac:dyDescent="0.25">
      <c r="B848" s="232" t="s">
        <v>1106</v>
      </c>
      <c r="C848" s="251">
        <v>1</v>
      </c>
      <c r="D848" s="251">
        <v>0</v>
      </c>
      <c r="E848" s="251">
        <v>0</v>
      </c>
      <c r="F848" s="231">
        <f t="shared" si="78"/>
        <v>1</v>
      </c>
      <c r="G848" s="250">
        <v>0</v>
      </c>
      <c r="H848" s="230">
        <v>0</v>
      </c>
      <c r="I848" s="230">
        <v>0</v>
      </c>
      <c r="J848" s="230">
        <v>0</v>
      </c>
      <c r="K848" s="230">
        <v>0</v>
      </c>
      <c r="L848" s="230">
        <v>0</v>
      </c>
      <c r="M848" s="251">
        <f t="shared" si="79"/>
        <v>1</v>
      </c>
      <c r="N848" s="251">
        <f t="shared" si="80"/>
        <v>0</v>
      </c>
      <c r="O848" s="251">
        <f t="shared" si="80"/>
        <v>0</v>
      </c>
      <c r="P848" s="231">
        <f t="shared" si="81"/>
        <v>1</v>
      </c>
    </row>
    <row r="849" spans="2:16" hidden="1" outlineLevel="1" x14ac:dyDescent="0.25">
      <c r="B849" s="232" t="s">
        <v>1107</v>
      </c>
      <c r="C849" s="251">
        <v>1</v>
      </c>
      <c r="D849" s="251">
        <v>0</v>
      </c>
      <c r="E849" s="251">
        <v>0</v>
      </c>
      <c r="F849" s="231">
        <f t="shared" si="78"/>
        <v>1</v>
      </c>
      <c r="G849" s="250">
        <v>0</v>
      </c>
      <c r="H849" s="230">
        <v>0</v>
      </c>
      <c r="I849" s="230">
        <v>0</v>
      </c>
      <c r="J849" s="230">
        <v>0</v>
      </c>
      <c r="K849" s="230">
        <v>0</v>
      </c>
      <c r="L849" s="230">
        <v>0</v>
      </c>
      <c r="M849" s="251">
        <f t="shared" si="79"/>
        <v>1</v>
      </c>
      <c r="N849" s="251">
        <f t="shared" si="80"/>
        <v>0</v>
      </c>
      <c r="O849" s="251">
        <f t="shared" si="80"/>
        <v>0</v>
      </c>
      <c r="P849" s="231">
        <f t="shared" si="81"/>
        <v>1</v>
      </c>
    </row>
    <row r="850" spans="2:16" hidden="1" outlineLevel="1" x14ac:dyDescent="0.25">
      <c r="B850" s="232" t="s">
        <v>1108</v>
      </c>
      <c r="C850" s="251">
        <v>1</v>
      </c>
      <c r="D850" s="251">
        <v>0</v>
      </c>
      <c r="E850" s="251">
        <v>0</v>
      </c>
      <c r="F850" s="231">
        <f t="shared" si="78"/>
        <v>1</v>
      </c>
      <c r="G850" s="250">
        <v>0</v>
      </c>
      <c r="H850" s="230">
        <v>0</v>
      </c>
      <c r="I850" s="230">
        <v>0</v>
      </c>
      <c r="J850" s="230">
        <v>0</v>
      </c>
      <c r="K850" s="230">
        <v>0</v>
      </c>
      <c r="L850" s="230">
        <v>0</v>
      </c>
      <c r="M850" s="251">
        <f t="shared" si="79"/>
        <v>1</v>
      </c>
      <c r="N850" s="251">
        <f t="shared" si="80"/>
        <v>0</v>
      </c>
      <c r="O850" s="251">
        <f t="shared" si="80"/>
        <v>0</v>
      </c>
      <c r="P850" s="231">
        <f t="shared" si="81"/>
        <v>1</v>
      </c>
    </row>
    <row r="851" spans="2:16" hidden="1" outlineLevel="1" x14ac:dyDescent="0.25">
      <c r="B851" s="232" t="s">
        <v>1109</v>
      </c>
      <c r="C851" s="251">
        <v>1</v>
      </c>
      <c r="D851" s="251">
        <v>0</v>
      </c>
      <c r="E851" s="251">
        <v>0</v>
      </c>
      <c r="F851" s="231">
        <f t="shared" si="78"/>
        <v>1</v>
      </c>
      <c r="G851" s="250">
        <v>0</v>
      </c>
      <c r="H851" s="230">
        <v>0</v>
      </c>
      <c r="I851" s="230">
        <v>0</v>
      </c>
      <c r="J851" s="230">
        <v>0</v>
      </c>
      <c r="K851" s="230">
        <v>0</v>
      </c>
      <c r="L851" s="230">
        <v>0</v>
      </c>
      <c r="M851" s="251">
        <f t="shared" si="79"/>
        <v>1</v>
      </c>
      <c r="N851" s="251">
        <f t="shared" si="80"/>
        <v>0</v>
      </c>
      <c r="O851" s="251">
        <f t="shared" si="80"/>
        <v>0</v>
      </c>
      <c r="P851" s="231">
        <f t="shared" si="81"/>
        <v>1</v>
      </c>
    </row>
    <row r="852" spans="2:16" hidden="1" outlineLevel="1" x14ac:dyDescent="0.25">
      <c r="B852" s="232" t="s">
        <v>1110</v>
      </c>
      <c r="C852" s="251">
        <v>1</v>
      </c>
      <c r="D852" s="251">
        <v>0</v>
      </c>
      <c r="E852" s="251">
        <v>0</v>
      </c>
      <c r="F852" s="231">
        <f t="shared" si="78"/>
        <v>1</v>
      </c>
      <c r="G852" s="250">
        <v>0</v>
      </c>
      <c r="H852" s="230">
        <v>0</v>
      </c>
      <c r="I852" s="230">
        <v>0</v>
      </c>
      <c r="J852" s="230">
        <v>0</v>
      </c>
      <c r="K852" s="230">
        <v>0</v>
      </c>
      <c r="L852" s="230">
        <v>0</v>
      </c>
      <c r="M852" s="251">
        <f t="shared" si="79"/>
        <v>1</v>
      </c>
      <c r="N852" s="251">
        <f t="shared" si="80"/>
        <v>0</v>
      </c>
      <c r="O852" s="251">
        <f t="shared" si="80"/>
        <v>0</v>
      </c>
      <c r="P852" s="231">
        <f t="shared" si="81"/>
        <v>1</v>
      </c>
    </row>
    <row r="853" spans="2:16" hidden="1" outlineLevel="1" x14ac:dyDescent="0.25">
      <c r="B853" s="232" t="s">
        <v>1111</v>
      </c>
      <c r="C853" s="251">
        <v>1</v>
      </c>
      <c r="D853" s="251">
        <v>0</v>
      </c>
      <c r="E853" s="251">
        <v>0</v>
      </c>
      <c r="F853" s="231">
        <f t="shared" si="78"/>
        <v>1</v>
      </c>
      <c r="G853" s="250">
        <v>0</v>
      </c>
      <c r="H853" s="230">
        <v>0</v>
      </c>
      <c r="I853" s="230">
        <v>0</v>
      </c>
      <c r="J853" s="230">
        <v>0</v>
      </c>
      <c r="K853" s="230">
        <v>0</v>
      </c>
      <c r="L853" s="230">
        <v>0</v>
      </c>
      <c r="M853" s="251">
        <f t="shared" si="79"/>
        <v>1</v>
      </c>
      <c r="N853" s="251">
        <f t="shared" si="80"/>
        <v>0</v>
      </c>
      <c r="O853" s="251">
        <f t="shared" si="80"/>
        <v>0</v>
      </c>
      <c r="P853" s="231">
        <f t="shared" si="81"/>
        <v>1</v>
      </c>
    </row>
    <row r="854" spans="2:16" hidden="1" outlineLevel="1" x14ac:dyDescent="0.25">
      <c r="B854" s="232" t="s">
        <v>1112</v>
      </c>
      <c r="C854" s="251">
        <v>1</v>
      </c>
      <c r="D854" s="251">
        <v>0</v>
      </c>
      <c r="E854" s="251">
        <v>0</v>
      </c>
      <c r="F854" s="231">
        <f t="shared" si="78"/>
        <v>1</v>
      </c>
      <c r="G854" s="250">
        <v>0</v>
      </c>
      <c r="H854" s="230">
        <v>0</v>
      </c>
      <c r="I854" s="230">
        <v>0</v>
      </c>
      <c r="J854" s="230">
        <v>0</v>
      </c>
      <c r="K854" s="230">
        <v>0</v>
      </c>
      <c r="L854" s="230">
        <v>0</v>
      </c>
      <c r="M854" s="251">
        <f t="shared" si="79"/>
        <v>1</v>
      </c>
      <c r="N854" s="251">
        <f t="shared" si="80"/>
        <v>0</v>
      </c>
      <c r="O854" s="251">
        <f t="shared" si="80"/>
        <v>0</v>
      </c>
      <c r="P854" s="231">
        <f t="shared" si="81"/>
        <v>1</v>
      </c>
    </row>
    <row r="855" spans="2:16" hidden="1" outlineLevel="1" x14ac:dyDescent="0.25">
      <c r="B855" s="232" t="s">
        <v>1113</v>
      </c>
      <c r="C855" s="251">
        <v>1</v>
      </c>
      <c r="D855" s="251">
        <v>0</v>
      </c>
      <c r="E855" s="251">
        <v>0</v>
      </c>
      <c r="F855" s="231">
        <f t="shared" si="78"/>
        <v>1</v>
      </c>
      <c r="G855" s="250">
        <v>0</v>
      </c>
      <c r="H855" s="230">
        <v>0</v>
      </c>
      <c r="I855" s="230">
        <v>0</v>
      </c>
      <c r="J855" s="230">
        <v>0</v>
      </c>
      <c r="K855" s="230">
        <v>0</v>
      </c>
      <c r="L855" s="230">
        <v>0</v>
      </c>
      <c r="M855" s="251">
        <f t="shared" si="79"/>
        <v>1</v>
      </c>
      <c r="N855" s="251">
        <f t="shared" si="80"/>
        <v>0</v>
      </c>
      <c r="O855" s="251">
        <f t="shared" si="80"/>
        <v>0</v>
      </c>
      <c r="P855" s="231">
        <f t="shared" si="81"/>
        <v>1</v>
      </c>
    </row>
    <row r="856" spans="2:16" hidden="1" outlineLevel="1" x14ac:dyDescent="0.25">
      <c r="B856" s="232" t="s">
        <v>1114</v>
      </c>
      <c r="C856" s="251">
        <v>1</v>
      </c>
      <c r="D856" s="251">
        <v>0</v>
      </c>
      <c r="E856" s="251">
        <v>0</v>
      </c>
      <c r="F856" s="231">
        <f t="shared" si="78"/>
        <v>1</v>
      </c>
      <c r="G856" s="250">
        <v>0</v>
      </c>
      <c r="H856" s="230">
        <v>0</v>
      </c>
      <c r="I856" s="230">
        <v>0</v>
      </c>
      <c r="J856" s="230">
        <v>0</v>
      </c>
      <c r="K856" s="230">
        <v>0</v>
      </c>
      <c r="L856" s="230">
        <v>0</v>
      </c>
      <c r="M856" s="251">
        <f t="shared" si="79"/>
        <v>1</v>
      </c>
      <c r="N856" s="251">
        <f t="shared" si="80"/>
        <v>0</v>
      </c>
      <c r="O856" s="251">
        <f t="shared" si="80"/>
        <v>0</v>
      </c>
      <c r="P856" s="231">
        <f t="shared" si="81"/>
        <v>1</v>
      </c>
    </row>
    <row r="857" spans="2:16" hidden="1" outlineLevel="1" x14ac:dyDescent="0.25">
      <c r="B857" s="232" t="s">
        <v>1115</v>
      </c>
      <c r="C857" s="251">
        <v>1</v>
      </c>
      <c r="D857" s="251">
        <v>0</v>
      </c>
      <c r="E857" s="251">
        <v>0</v>
      </c>
      <c r="F857" s="231">
        <f t="shared" si="78"/>
        <v>1</v>
      </c>
      <c r="G857" s="250">
        <v>0</v>
      </c>
      <c r="H857" s="230">
        <v>0</v>
      </c>
      <c r="I857" s="230">
        <v>0</v>
      </c>
      <c r="J857" s="230">
        <v>0</v>
      </c>
      <c r="K857" s="230">
        <v>0</v>
      </c>
      <c r="L857" s="230">
        <v>0</v>
      </c>
      <c r="M857" s="251">
        <f t="shared" si="79"/>
        <v>1</v>
      </c>
      <c r="N857" s="251">
        <f t="shared" si="80"/>
        <v>0</v>
      </c>
      <c r="O857" s="251">
        <f t="shared" si="80"/>
        <v>0</v>
      </c>
      <c r="P857" s="231">
        <f t="shared" si="81"/>
        <v>1</v>
      </c>
    </row>
    <row r="858" spans="2:16" hidden="1" outlineLevel="1" x14ac:dyDescent="0.25">
      <c r="B858" s="232" t="s">
        <v>1116</v>
      </c>
      <c r="C858" s="251">
        <v>1</v>
      </c>
      <c r="D858" s="251">
        <v>0</v>
      </c>
      <c r="E858" s="251">
        <v>0</v>
      </c>
      <c r="F858" s="231">
        <f t="shared" si="78"/>
        <v>1</v>
      </c>
      <c r="G858" s="250">
        <v>0</v>
      </c>
      <c r="H858" s="230">
        <v>0</v>
      </c>
      <c r="I858" s="230">
        <v>0</v>
      </c>
      <c r="J858" s="230">
        <v>0</v>
      </c>
      <c r="K858" s="230">
        <v>0</v>
      </c>
      <c r="L858" s="230">
        <v>0</v>
      </c>
      <c r="M858" s="251">
        <f t="shared" si="79"/>
        <v>1</v>
      </c>
      <c r="N858" s="251">
        <f t="shared" si="80"/>
        <v>0</v>
      </c>
      <c r="O858" s="251">
        <f t="shared" si="80"/>
        <v>0</v>
      </c>
      <c r="P858" s="231">
        <f t="shared" si="81"/>
        <v>1</v>
      </c>
    </row>
    <row r="859" spans="2:16" hidden="1" outlineLevel="1" x14ac:dyDescent="0.25">
      <c r="B859" s="232" t="s">
        <v>1117</v>
      </c>
      <c r="C859" s="251">
        <v>1</v>
      </c>
      <c r="D859" s="251">
        <v>0</v>
      </c>
      <c r="E859" s="251">
        <v>0</v>
      </c>
      <c r="F859" s="231">
        <f t="shared" si="78"/>
        <v>1</v>
      </c>
      <c r="G859" s="250">
        <v>0</v>
      </c>
      <c r="H859" s="230">
        <v>0</v>
      </c>
      <c r="I859" s="230">
        <v>0</v>
      </c>
      <c r="J859" s="230">
        <v>0</v>
      </c>
      <c r="K859" s="230">
        <v>0</v>
      </c>
      <c r="L859" s="230">
        <v>0</v>
      </c>
      <c r="M859" s="251">
        <f t="shared" si="79"/>
        <v>1</v>
      </c>
      <c r="N859" s="251">
        <f t="shared" si="80"/>
        <v>0</v>
      </c>
      <c r="O859" s="251">
        <f t="shared" si="80"/>
        <v>0</v>
      </c>
      <c r="P859" s="231">
        <f t="shared" si="81"/>
        <v>1</v>
      </c>
    </row>
    <row r="860" spans="2:16" hidden="1" outlineLevel="1" x14ac:dyDescent="0.25">
      <c r="B860" s="232" t="s">
        <v>1118</v>
      </c>
      <c r="C860" s="251">
        <v>1</v>
      </c>
      <c r="D860" s="251">
        <v>0</v>
      </c>
      <c r="E860" s="251">
        <v>0</v>
      </c>
      <c r="F860" s="231">
        <f t="shared" si="78"/>
        <v>1</v>
      </c>
      <c r="G860" s="250">
        <v>0</v>
      </c>
      <c r="H860" s="230">
        <v>0</v>
      </c>
      <c r="I860" s="230">
        <v>0</v>
      </c>
      <c r="J860" s="230">
        <v>0</v>
      </c>
      <c r="K860" s="230">
        <v>0</v>
      </c>
      <c r="L860" s="230">
        <v>0</v>
      </c>
      <c r="M860" s="251">
        <f t="shared" si="79"/>
        <v>1</v>
      </c>
      <c r="N860" s="251">
        <f t="shared" si="80"/>
        <v>0</v>
      </c>
      <c r="O860" s="251">
        <f t="shared" si="80"/>
        <v>0</v>
      </c>
      <c r="P860" s="231">
        <f t="shared" si="81"/>
        <v>1</v>
      </c>
    </row>
    <row r="861" spans="2:16" hidden="1" outlineLevel="1" x14ac:dyDescent="0.25">
      <c r="B861" s="232" t="s">
        <v>1120</v>
      </c>
      <c r="C861" s="251">
        <v>1</v>
      </c>
      <c r="D861" s="251">
        <v>0</v>
      </c>
      <c r="E861" s="251">
        <v>0</v>
      </c>
      <c r="F861" s="231">
        <f t="shared" si="78"/>
        <v>1</v>
      </c>
      <c r="G861" s="250">
        <v>0</v>
      </c>
      <c r="H861" s="230">
        <v>0</v>
      </c>
      <c r="I861" s="230">
        <v>0</v>
      </c>
      <c r="J861" s="230">
        <v>0</v>
      </c>
      <c r="K861" s="230">
        <v>0</v>
      </c>
      <c r="L861" s="230">
        <v>0</v>
      </c>
      <c r="M861" s="251">
        <f t="shared" si="79"/>
        <v>1</v>
      </c>
      <c r="N861" s="251">
        <f t="shared" si="80"/>
        <v>0</v>
      </c>
      <c r="O861" s="251">
        <f t="shared" si="80"/>
        <v>0</v>
      </c>
      <c r="P861" s="231">
        <f t="shared" si="81"/>
        <v>1</v>
      </c>
    </row>
    <row r="862" spans="2:16" hidden="1" outlineLevel="1" x14ac:dyDescent="0.25">
      <c r="B862" s="232" t="s">
        <v>1121</v>
      </c>
      <c r="C862" s="251">
        <v>1</v>
      </c>
      <c r="D862" s="251">
        <v>0</v>
      </c>
      <c r="E862" s="251">
        <v>0</v>
      </c>
      <c r="F862" s="231">
        <f t="shared" si="78"/>
        <v>1</v>
      </c>
      <c r="G862" s="250">
        <v>0</v>
      </c>
      <c r="H862" s="230">
        <v>0</v>
      </c>
      <c r="I862" s="230">
        <v>0</v>
      </c>
      <c r="J862" s="230">
        <v>0</v>
      </c>
      <c r="K862" s="230">
        <v>0</v>
      </c>
      <c r="L862" s="230">
        <v>0</v>
      </c>
      <c r="M862" s="251">
        <f t="shared" si="79"/>
        <v>1</v>
      </c>
      <c r="N862" s="251">
        <f t="shared" si="80"/>
        <v>0</v>
      </c>
      <c r="O862" s="251">
        <f t="shared" si="80"/>
        <v>0</v>
      </c>
      <c r="P862" s="231">
        <f t="shared" si="81"/>
        <v>1</v>
      </c>
    </row>
    <row r="863" spans="2:16" hidden="1" outlineLevel="1" x14ac:dyDescent="0.25">
      <c r="B863" s="232" t="s">
        <v>1122</v>
      </c>
      <c r="C863" s="251">
        <v>1</v>
      </c>
      <c r="D863" s="251">
        <v>0</v>
      </c>
      <c r="E863" s="251">
        <v>0</v>
      </c>
      <c r="F863" s="231">
        <f t="shared" si="78"/>
        <v>1</v>
      </c>
      <c r="G863" s="250">
        <v>0</v>
      </c>
      <c r="H863" s="230">
        <v>0</v>
      </c>
      <c r="I863" s="230">
        <v>0</v>
      </c>
      <c r="J863" s="230">
        <v>0</v>
      </c>
      <c r="K863" s="230">
        <v>0</v>
      </c>
      <c r="L863" s="230">
        <v>0</v>
      </c>
      <c r="M863" s="251">
        <f t="shared" si="79"/>
        <v>1</v>
      </c>
      <c r="N863" s="251">
        <f t="shared" si="80"/>
        <v>0</v>
      </c>
      <c r="O863" s="251">
        <f t="shared" si="80"/>
        <v>0</v>
      </c>
      <c r="P863" s="231">
        <f t="shared" si="81"/>
        <v>1</v>
      </c>
    </row>
    <row r="864" spans="2:16" hidden="1" outlineLevel="1" x14ac:dyDescent="0.25">
      <c r="B864" s="232" t="s">
        <v>1123</v>
      </c>
      <c r="C864" s="251">
        <v>1</v>
      </c>
      <c r="D864" s="251">
        <v>0</v>
      </c>
      <c r="E864" s="251">
        <v>0</v>
      </c>
      <c r="F864" s="231">
        <f t="shared" si="78"/>
        <v>1</v>
      </c>
      <c r="G864" s="250">
        <v>0</v>
      </c>
      <c r="H864" s="230">
        <v>0</v>
      </c>
      <c r="I864" s="230">
        <v>0</v>
      </c>
      <c r="J864" s="230">
        <v>0</v>
      </c>
      <c r="K864" s="230">
        <v>0</v>
      </c>
      <c r="L864" s="230">
        <v>0</v>
      </c>
      <c r="M864" s="251">
        <f t="shared" si="79"/>
        <v>1</v>
      </c>
      <c r="N864" s="251">
        <f t="shared" si="80"/>
        <v>0</v>
      </c>
      <c r="O864" s="251">
        <f t="shared" si="80"/>
        <v>0</v>
      </c>
      <c r="P864" s="231">
        <f t="shared" si="81"/>
        <v>1</v>
      </c>
    </row>
    <row r="865" spans="2:16" hidden="1" outlineLevel="1" x14ac:dyDescent="0.25">
      <c r="B865" s="232" t="s">
        <v>1124</v>
      </c>
      <c r="C865" s="251">
        <v>1</v>
      </c>
      <c r="D865" s="251">
        <v>0</v>
      </c>
      <c r="E865" s="251">
        <v>0</v>
      </c>
      <c r="F865" s="231">
        <f t="shared" si="78"/>
        <v>1</v>
      </c>
      <c r="G865" s="250">
        <v>0</v>
      </c>
      <c r="H865" s="230">
        <v>0</v>
      </c>
      <c r="I865" s="230">
        <v>0</v>
      </c>
      <c r="J865" s="230">
        <v>0</v>
      </c>
      <c r="K865" s="230">
        <v>0</v>
      </c>
      <c r="L865" s="230">
        <v>0</v>
      </c>
      <c r="M865" s="251">
        <f t="shared" si="79"/>
        <v>1</v>
      </c>
      <c r="N865" s="251">
        <f t="shared" si="80"/>
        <v>0</v>
      </c>
      <c r="O865" s="251">
        <f t="shared" si="80"/>
        <v>0</v>
      </c>
      <c r="P865" s="231">
        <f t="shared" si="81"/>
        <v>1</v>
      </c>
    </row>
    <row r="866" spans="2:16" hidden="1" outlineLevel="1" x14ac:dyDescent="0.25">
      <c r="B866" s="233" t="s">
        <v>1125</v>
      </c>
      <c r="C866" s="251">
        <v>1</v>
      </c>
      <c r="D866" s="251">
        <v>0</v>
      </c>
      <c r="E866" s="251">
        <v>0</v>
      </c>
      <c r="F866" s="231">
        <f t="shared" si="78"/>
        <v>1</v>
      </c>
      <c r="G866" s="250">
        <v>0</v>
      </c>
      <c r="H866" s="230">
        <v>0</v>
      </c>
      <c r="I866" s="230">
        <v>0</v>
      </c>
      <c r="J866" s="230">
        <v>0</v>
      </c>
      <c r="K866" s="230">
        <v>0</v>
      </c>
      <c r="L866" s="230">
        <v>0</v>
      </c>
      <c r="M866" s="251">
        <f t="shared" si="79"/>
        <v>1</v>
      </c>
      <c r="N866" s="251">
        <f t="shared" si="80"/>
        <v>0</v>
      </c>
      <c r="O866" s="251">
        <f t="shared" si="80"/>
        <v>0</v>
      </c>
      <c r="P866" s="231">
        <f t="shared" si="81"/>
        <v>1</v>
      </c>
    </row>
    <row r="867" spans="2:16" collapsed="1" x14ac:dyDescent="0.25">
      <c r="B867" s="187" t="s">
        <v>355</v>
      </c>
      <c r="C867" s="249">
        <f>C868+C886</f>
        <v>28</v>
      </c>
      <c r="D867" s="249">
        <f>D868+D886</f>
        <v>0</v>
      </c>
      <c r="E867" s="249">
        <f>E868+E886</f>
        <v>0</v>
      </c>
      <c r="F867" s="229">
        <f t="shared" si="78"/>
        <v>28</v>
      </c>
      <c r="G867" s="250">
        <f t="shared" ref="G867:L867" si="82">G868+G886</f>
        <v>0</v>
      </c>
      <c r="H867" s="230">
        <f t="shared" si="82"/>
        <v>0</v>
      </c>
      <c r="I867" s="230">
        <f t="shared" si="82"/>
        <v>0</v>
      </c>
      <c r="J867" s="230">
        <f t="shared" si="82"/>
        <v>0</v>
      </c>
      <c r="K867" s="230">
        <f t="shared" si="82"/>
        <v>0</v>
      </c>
      <c r="L867" s="230">
        <f t="shared" si="82"/>
        <v>0</v>
      </c>
      <c r="M867" s="249">
        <f t="shared" si="79"/>
        <v>28</v>
      </c>
      <c r="N867" s="249">
        <f t="shared" si="80"/>
        <v>0</v>
      </c>
      <c r="O867" s="249">
        <f t="shared" si="80"/>
        <v>0</v>
      </c>
      <c r="P867" s="229">
        <f t="shared" si="81"/>
        <v>28</v>
      </c>
    </row>
    <row r="868" spans="2:16" x14ac:dyDescent="0.25">
      <c r="B868" s="236" t="s">
        <v>355</v>
      </c>
      <c r="C868" s="255">
        <f>SUM(C869:C885)</f>
        <v>17</v>
      </c>
      <c r="D868" s="255">
        <f>SUM(D869:D885)</f>
        <v>0</v>
      </c>
      <c r="E868" s="255">
        <f>SUM(E869:E885)</f>
        <v>0</v>
      </c>
      <c r="F868" s="237">
        <f t="shared" si="78"/>
        <v>17</v>
      </c>
      <c r="G868" s="250">
        <f t="shared" ref="G868:L868" si="83">SUM(G869:G885)</f>
        <v>0</v>
      </c>
      <c r="H868" s="230">
        <f t="shared" si="83"/>
        <v>0</v>
      </c>
      <c r="I868" s="230">
        <f t="shared" si="83"/>
        <v>0</v>
      </c>
      <c r="J868" s="230">
        <f t="shared" si="83"/>
        <v>0</v>
      </c>
      <c r="K868" s="230">
        <f t="shared" si="83"/>
        <v>0</v>
      </c>
      <c r="L868" s="230">
        <f t="shared" si="83"/>
        <v>0</v>
      </c>
      <c r="M868" s="255">
        <f t="shared" si="79"/>
        <v>17</v>
      </c>
      <c r="N868" s="255">
        <f t="shared" si="80"/>
        <v>0</v>
      </c>
      <c r="O868" s="255">
        <f t="shared" si="80"/>
        <v>0</v>
      </c>
      <c r="P868" s="237">
        <f t="shared" si="81"/>
        <v>17</v>
      </c>
    </row>
    <row r="869" spans="2:16" hidden="1" outlineLevel="1" x14ac:dyDescent="0.25">
      <c r="B869" s="232" t="s">
        <v>1126</v>
      </c>
      <c r="C869" s="251">
        <v>1</v>
      </c>
      <c r="D869" s="251">
        <v>0</v>
      </c>
      <c r="E869" s="251">
        <v>0</v>
      </c>
      <c r="F869" s="231">
        <f t="shared" si="78"/>
        <v>1</v>
      </c>
      <c r="G869" s="250">
        <v>0</v>
      </c>
      <c r="H869" s="230">
        <v>0</v>
      </c>
      <c r="I869" s="230">
        <v>0</v>
      </c>
      <c r="J869" s="230">
        <v>0</v>
      </c>
      <c r="K869" s="230">
        <v>0</v>
      </c>
      <c r="L869" s="230">
        <v>0</v>
      </c>
      <c r="M869" s="251">
        <f t="shared" si="79"/>
        <v>1</v>
      </c>
      <c r="N869" s="251">
        <f t="shared" si="80"/>
        <v>0</v>
      </c>
      <c r="O869" s="251">
        <f t="shared" si="80"/>
        <v>0</v>
      </c>
      <c r="P869" s="231">
        <f t="shared" si="81"/>
        <v>1</v>
      </c>
    </row>
    <row r="870" spans="2:16" hidden="1" outlineLevel="1" x14ac:dyDescent="0.25">
      <c r="B870" s="232" t="s">
        <v>1127</v>
      </c>
      <c r="C870" s="251">
        <v>1</v>
      </c>
      <c r="D870" s="251">
        <v>0</v>
      </c>
      <c r="E870" s="251">
        <v>0</v>
      </c>
      <c r="F870" s="231">
        <f t="shared" si="78"/>
        <v>1</v>
      </c>
      <c r="G870" s="250">
        <v>0</v>
      </c>
      <c r="H870" s="230">
        <v>0</v>
      </c>
      <c r="I870" s="230">
        <v>0</v>
      </c>
      <c r="J870" s="230">
        <v>0</v>
      </c>
      <c r="K870" s="230">
        <v>0</v>
      </c>
      <c r="L870" s="230">
        <v>0</v>
      </c>
      <c r="M870" s="251">
        <f t="shared" si="79"/>
        <v>1</v>
      </c>
      <c r="N870" s="251">
        <f t="shared" si="80"/>
        <v>0</v>
      </c>
      <c r="O870" s="251">
        <f t="shared" si="80"/>
        <v>0</v>
      </c>
      <c r="P870" s="231">
        <f t="shared" si="81"/>
        <v>1</v>
      </c>
    </row>
    <row r="871" spans="2:16" hidden="1" outlineLevel="1" x14ac:dyDescent="0.25">
      <c r="B871" s="232" t="s">
        <v>1128</v>
      </c>
      <c r="C871" s="251">
        <v>1</v>
      </c>
      <c r="D871" s="251">
        <v>0</v>
      </c>
      <c r="E871" s="251">
        <v>0</v>
      </c>
      <c r="F871" s="231">
        <f t="shared" si="78"/>
        <v>1</v>
      </c>
      <c r="G871" s="250">
        <v>0</v>
      </c>
      <c r="H871" s="230">
        <v>0</v>
      </c>
      <c r="I871" s="230">
        <v>0</v>
      </c>
      <c r="J871" s="230">
        <v>0</v>
      </c>
      <c r="K871" s="230">
        <v>0</v>
      </c>
      <c r="L871" s="230">
        <v>0</v>
      </c>
      <c r="M871" s="251">
        <f t="shared" si="79"/>
        <v>1</v>
      </c>
      <c r="N871" s="251">
        <f t="shared" si="80"/>
        <v>0</v>
      </c>
      <c r="O871" s="251">
        <f t="shared" si="80"/>
        <v>0</v>
      </c>
      <c r="P871" s="231">
        <f t="shared" si="81"/>
        <v>1</v>
      </c>
    </row>
    <row r="872" spans="2:16" hidden="1" outlineLevel="1" x14ac:dyDescent="0.25">
      <c r="B872" s="232" t="s">
        <v>1129</v>
      </c>
      <c r="C872" s="251">
        <v>1</v>
      </c>
      <c r="D872" s="251">
        <v>0</v>
      </c>
      <c r="E872" s="251">
        <v>0</v>
      </c>
      <c r="F872" s="231">
        <f t="shared" si="78"/>
        <v>1</v>
      </c>
      <c r="G872" s="250">
        <v>0</v>
      </c>
      <c r="H872" s="230">
        <v>0</v>
      </c>
      <c r="I872" s="230">
        <v>0</v>
      </c>
      <c r="J872" s="230">
        <v>0</v>
      </c>
      <c r="K872" s="230">
        <v>0</v>
      </c>
      <c r="L872" s="230">
        <v>0</v>
      </c>
      <c r="M872" s="251">
        <f t="shared" si="79"/>
        <v>1</v>
      </c>
      <c r="N872" s="251">
        <f t="shared" si="80"/>
        <v>0</v>
      </c>
      <c r="O872" s="251">
        <f t="shared" si="80"/>
        <v>0</v>
      </c>
      <c r="P872" s="231">
        <f t="shared" si="81"/>
        <v>1</v>
      </c>
    </row>
    <row r="873" spans="2:16" hidden="1" outlineLevel="1" x14ac:dyDescent="0.25">
      <c r="B873" s="232" t="s">
        <v>1130</v>
      </c>
      <c r="C873" s="251">
        <v>1</v>
      </c>
      <c r="D873" s="251">
        <v>0</v>
      </c>
      <c r="E873" s="251">
        <v>0</v>
      </c>
      <c r="F873" s="231">
        <f t="shared" si="78"/>
        <v>1</v>
      </c>
      <c r="G873" s="250">
        <v>0</v>
      </c>
      <c r="H873" s="230">
        <v>0</v>
      </c>
      <c r="I873" s="230">
        <v>0</v>
      </c>
      <c r="J873" s="230">
        <v>0</v>
      </c>
      <c r="K873" s="230">
        <v>0</v>
      </c>
      <c r="L873" s="230">
        <v>0</v>
      </c>
      <c r="M873" s="251">
        <f t="shared" si="79"/>
        <v>1</v>
      </c>
      <c r="N873" s="251">
        <f t="shared" si="80"/>
        <v>0</v>
      </c>
      <c r="O873" s="251">
        <f t="shared" si="80"/>
        <v>0</v>
      </c>
      <c r="P873" s="231">
        <f t="shared" si="81"/>
        <v>1</v>
      </c>
    </row>
    <row r="874" spans="2:16" hidden="1" outlineLevel="1" x14ac:dyDescent="0.25">
      <c r="B874" s="232" t="s">
        <v>1131</v>
      </c>
      <c r="C874" s="251">
        <v>1</v>
      </c>
      <c r="D874" s="251">
        <v>0</v>
      </c>
      <c r="E874" s="251">
        <v>0</v>
      </c>
      <c r="F874" s="231">
        <f t="shared" si="78"/>
        <v>1</v>
      </c>
      <c r="G874" s="250">
        <v>0</v>
      </c>
      <c r="H874" s="230">
        <v>0</v>
      </c>
      <c r="I874" s="230">
        <v>0</v>
      </c>
      <c r="J874" s="230">
        <v>0</v>
      </c>
      <c r="K874" s="230">
        <v>0</v>
      </c>
      <c r="L874" s="230">
        <v>0</v>
      </c>
      <c r="M874" s="251">
        <f t="shared" si="79"/>
        <v>1</v>
      </c>
      <c r="N874" s="251">
        <f t="shared" si="80"/>
        <v>0</v>
      </c>
      <c r="O874" s="251">
        <f t="shared" si="80"/>
        <v>0</v>
      </c>
      <c r="P874" s="231">
        <f t="shared" si="81"/>
        <v>1</v>
      </c>
    </row>
    <row r="875" spans="2:16" hidden="1" outlineLevel="1" x14ac:dyDescent="0.25">
      <c r="B875" s="232" t="s">
        <v>1132</v>
      </c>
      <c r="C875" s="251">
        <v>1</v>
      </c>
      <c r="D875" s="251">
        <v>0</v>
      </c>
      <c r="E875" s="251">
        <v>0</v>
      </c>
      <c r="F875" s="231">
        <f t="shared" si="78"/>
        <v>1</v>
      </c>
      <c r="G875" s="250">
        <v>0</v>
      </c>
      <c r="H875" s="230">
        <v>0</v>
      </c>
      <c r="I875" s="230">
        <v>0</v>
      </c>
      <c r="J875" s="230">
        <v>0</v>
      </c>
      <c r="K875" s="230">
        <v>0</v>
      </c>
      <c r="L875" s="230">
        <v>0</v>
      </c>
      <c r="M875" s="251">
        <f t="shared" si="79"/>
        <v>1</v>
      </c>
      <c r="N875" s="251">
        <f t="shared" si="80"/>
        <v>0</v>
      </c>
      <c r="O875" s="251">
        <f t="shared" si="80"/>
        <v>0</v>
      </c>
      <c r="P875" s="231">
        <f t="shared" si="81"/>
        <v>1</v>
      </c>
    </row>
    <row r="876" spans="2:16" hidden="1" outlineLevel="1" x14ac:dyDescent="0.25">
      <c r="B876" s="232" t="s">
        <v>1133</v>
      </c>
      <c r="C876" s="251">
        <v>1</v>
      </c>
      <c r="D876" s="251">
        <v>0</v>
      </c>
      <c r="E876" s="251">
        <v>0</v>
      </c>
      <c r="F876" s="231">
        <f t="shared" si="78"/>
        <v>1</v>
      </c>
      <c r="G876" s="250">
        <v>0</v>
      </c>
      <c r="H876" s="230">
        <v>0</v>
      </c>
      <c r="I876" s="230">
        <v>0</v>
      </c>
      <c r="J876" s="230">
        <v>0</v>
      </c>
      <c r="K876" s="230">
        <v>0</v>
      </c>
      <c r="L876" s="230">
        <v>0</v>
      </c>
      <c r="M876" s="251">
        <f t="shared" si="79"/>
        <v>1</v>
      </c>
      <c r="N876" s="251">
        <f t="shared" si="80"/>
        <v>0</v>
      </c>
      <c r="O876" s="251">
        <f t="shared" si="80"/>
        <v>0</v>
      </c>
      <c r="P876" s="231">
        <f t="shared" si="81"/>
        <v>1</v>
      </c>
    </row>
    <row r="877" spans="2:16" hidden="1" outlineLevel="1" x14ac:dyDescent="0.25">
      <c r="B877" s="232" t="s">
        <v>1134</v>
      </c>
      <c r="C877" s="251">
        <v>1</v>
      </c>
      <c r="D877" s="251">
        <v>0</v>
      </c>
      <c r="E877" s="251">
        <v>0</v>
      </c>
      <c r="F877" s="231">
        <f t="shared" si="78"/>
        <v>1</v>
      </c>
      <c r="G877" s="250">
        <v>0</v>
      </c>
      <c r="H877" s="230">
        <v>0</v>
      </c>
      <c r="I877" s="230">
        <v>0</v>
      </c>
      <c r="J877" s="230">
        <v>0</v>
      </c>
      <c r="K877" s="230">
        <v>0</v>
      </c>
      <c r="L877" s="230">
        <v>0</v>
      </c>
      <c r="M877" s="251">
        <f t="shared" si="79"/>
        <v>1</v>
      </c>
      <c r="N877" s="251">
        <f t="shared" si="80"/>
        <v>0</v>
      </c>
      <c r="O877" s="251">
        <f t="shared" si="80"/>
        <v>0</v>
      </c>
      <c r="P877" s="231">
        <f t="shared" si="81"/>
        <v>1</v>
      </c>
    </row>
    <row r="878" spans="2:16" hidden="1" outlineLevel="1" x14ac:dyDescent="0.25">
      <c r="B878" s="232" t="s">
        <v>1135</v>
      </c>
      <c r="C878" s="251">
        <v>1</v>
      </c>
      <c r="D878" s="251">
        <v>0</v>
      </c>
      <c r="E878" s="251">
        <v>0</v>
      </c>
      <c r="F878" s="231">
        <f t="shared" si="78"/>
        <v>1</v>
      </c>
      <c r="G878" s="250">
        <v>0</v>
      </c>
      <c r="H878" s="230">
        <v>0</v>
      </c>
      <c r="I878" s="230">
        <v>0</v>
      </c>
      <c r="J878" s="230">
        <v>0</v>
      </c>
      <c r="K878" s="230">
        <v>0</v>
      </c>
      <c r="L878" s="230">
        <v>0</v>
      </c>
      <c r="M878" s="251">
        <f t="shared" si="79"/>
        <v>1</v>
      </c>
      <c r="N878" s="251">
        <f t="shared" si="80"/>
        <v>0</v>
      </c>
      <c r="O878" s="251">
        <f t="shared" si="80"/>
        <v>0</v>
      </c>
      <c r="P878" s="231">
        <f t="shared" si="81"/>
        <v>1</v>
      </c>
    </row>
    <row r="879" spans="2:16" hidden="1" outlineLevel="1" x14ac:dyDescent="0.25">
      <c r="B879" s="232" t="s">
        <v>1136</v>
      </c>
      <c r="C879" s="251">
        <v>1</v>
      </c>
      <c r="D879" s="251">
        <v>0</v>
      </c>
      <c r="E879" s="251">
        <v>0</v>
      </c>
      <c r="F879" s="231">
        <f t="shared" si="78"/>
        <v>1</v>
      </c>
      <c r="G879" s="250">
        <v>0</v>
      </c>
      <c r="H879" s="230">
        <v>0</v>
      </c>
      <c r="I879" s="230">
        <v>0</v>
      </c>
      <c r="J879" s="230">
        <v>0</v>
      </c>
      <c r="K879" s="230">
        <v>0</v>
      </c>
      <c r="L879" s="230">
        <v>0</v>
      </c>
      <c r="M879" s="251">
        <f t="shared" si="79"/>
        <v>1</v>
      </c>
      <c r="N879" s="251">
        <f t="shared" si="80"/>
        <v>0</v>
      </c>
      <c r="O879" s="251">
        <f t="shared" si="80"/>
        <v>0</v>
      </c>
      <c r="P879" s="231">
        <f t="shared" si="81"/>
        <v>1</v>
      </c>
    </row>
    <row r="880" spans="2:16" hidden="1" outlineLevel="1" x14ac:dyDescent="0.25">
      <c r="B880" s="232" t="s">
        <v>1137</v>
      </c>
      <c r="C880" s="251">
        <v>1</v>
      </c>
      <c r="D880" s="251">
        <v>0</v>
      </c>
      <c r="E880" s="251">
        <v>0</v>
      </c>
      <c r="F880" s="231">
        <f t="shared" si="78"/>
        <v>1</v>
      </c>
      <c r="G880" s="250">
        <v>0</v>
      </c>
      <c r="H880" s="230">
        <v>0</v>
      </c>
      <c r="I880" s="230">
        <v>0</v>
      </c>
      <c r="J880" s="230">
        <v>0</v>
      </c>
      <c r="K880" s="230">
        <v>0</v>
      </c>
      <c r="L880" s="230">
        <v>0</v>
      </c>
      <c r="M880" s="251">
        <f t="shared" si="79"/>
        <v>1</v>
      </c>
      <c r="N880" s="251">
        <f t="shared" si="80"/>
        <v>0</v>
      </c>
      <c r="O880" s="251">
        <f t="shared" si="80"/>
        <v>0</v>
      </c>
      <c r="P880" s="231">
        <f t="shared" si="81"/>
        <v>1</v>
      </c>
    </row>
    <row r="881" spans="2:16" hidden="1" outlineLevel="1" x14ac:dyDescent="0.25">
      <c r="B881" s="232" t="s">
        <v>1138</v>
      </c>
      <c r="C881" s="251">
        <v>1</v>
      </c>
      <c r="D881" s="251">
        <v>0</v>
      </c>
      <c r="E881" s="251">
        <v>0</v>
      </c>
      <c r="F881" s="231">
        <f t="shared" si="78"/>
        <v>1</v>
      </c>
      <c r="G881" s="250">
        <v>0</v>
      </c>
      <c r="H881" s="230">
        <v>0</v>
      </c>
      <c r="I881" s="230">
        <v>0</v>
      </c>
      <c r="J881" s="230">
        <v>0</v>
      </c>
      <c r="K881" s="230">
        <v>0</v>
      </c>
      <c r="L881" s="230">
        <v>0</v>
      </c>
      <c r="M881" s="251">
        <f t="shared" si="79"/>
        <v>1</v>
      </c>
      <c r="N881" s="251">
        <f t="shared" si="80"/>
        <v>0</v>
      </c>
      <c r="O881" s="251">
        <f t="shared" si="80"/>
        <v>0</v>
      </c>
      <c r="P881" s="231">
        <f t="shared" si="81"/>
        <v>1</v>
      </c>
    </row>
    <row r="882" spans="2:16" hidden="1" outlineLevel="1" x14ac:dyDescent="0.25">
      <c r="B882" s="232" t="s">
        <v>1139</v>
      </c>
      <c r="C882" s="251">
        <v>1</v>
      </c>
      <c r="D882" s="251">
        <v>0</v>
      </c>
      <c r="E882" s="251">
        <v>0</v>
      </c>
      <c r="F882" s="231">
        <f t="shared" si="78"/>
        <v>1</v>
      </c>
      <c r="G882" s="250">
        <v>0</v>
      </c>
      <c r="H882" s="230">
        <v>0</v>
      </c>
      <c r="I882" s="230">
        <v>0</v>
      </c>
      <c r="J882" s="230">
        <v>0</v>
      </c>
      <c r="K882" s="230">
        <v>0</v>
      </c>
      <c r="L882" s="230">
        <v>0</v>
      </c>
      <c r="M882" s="251">
        <f t="shared" si="79"/>
        <v>1</v>
      </c>
      <c r="N882" s="251">
        <f t="shared" si="80"/>
        <v>0</v>
      </c>
      <c r="O882" s="251">
        <f t="shared" si="80"/>
        <v>0</v>
      </c>
      <c r="P882" s="231">
        <f t="shared" si="81"/>
        <v>1</v>
      </c>
    </row>
    <row r="883" spans="2:16" hidden="1" outlineLevel="1" x14ac:dyDescent="0.25">
      <c r="B883" s="232" t="s">
        <v>1140</v>
      </c>
      <c r="C883" s="251">
        <v>1</v>
      </c>
      <c r="D883" s="251">
        <v>0</v>
      </c>
      <c r="E883" s="251">
        <v>0</v>
      </c>
      <c r="F883" s="231">
        <f t="shared" si="78"/>
        <v>1</v>
      </c>
      <c r="G883" s="250">
        <v>0</v>
      </c>
      <c r="H883" s="230">
        <v>0</v>
      </c>
      <c r="I883" s="230">
        <v>0</v>
      </c>
      <c r="J883" s="230">
        <v>0</v>
      </c>
      <c r="K883" s="230">
        <v>0</v>
      </c>
      <c r="L883" s="230">
        <v>0</v>
      </c>
      <c r="M883" s="251">
        <f t="shared" si="79"/>
        <v>1</v>
      </c>
      <c r="N883" s="251">
        <f t="shared" si="80"/>
        <v>0</v>
      </c>
      <c r="O883" s="251">
        <f t="shared" si="80"/>
        <v>0</v>
      </c>
      <c r="P883" s="231">
        <f t="shared" si="81"/>
        <v>1</v>
      </c>
    </row>
    <row r="884" spans="2:16" hidden="1" outlineLevel="1" x14ac:dyDescent="0.25">
      <c r="B884" s="232" t="s">
        <v>1141</v>
      </c>
      <c r="C884" s="251">
        <v>1</v>
      </c>
      <c r="D884" s="251">
        <v>0</v>
      </c>
      <c r="E884" s="251">
        <v>0</v>
      </c>
      <c r="F884" s="231">
        <f t="shared" si="78"/>
        <v>1</v>
      </c>
      <c r="G884" s="250">
        <v>0</v>
      </c>
      <c r="H884" s="230">
        <v>0</v>
      </c>
      <c r="I884" s="230">
        <v>0</v>
      </c>
      <c r="J884" s="230">
        <v>0</v>
      </c>
      <c r="K884" s="230">
        <v>0</v>
      </c>
      <c r="L884" s="230">
        <v>0</v>
      </c>
      <c r="M884" s="251">
        <f t="shared" si="79"/>
        <v>1</v>
      </c>
      <c r="N884" s="251">
        <f t="shared" si="80"/>
        <v>0</v>
      </c>
      <c r="O884" s="251">
        <f t="shared" si="80"/>
        <v>0</v>
      </c>
      <c r="P884" s="231">
        <f t="shared" si="81"/>
        <v>1</v>
      </c>
    </row>
    <row r="885" spans="2:16" hidden="1" outlineLevel="1" x14ac:dyDescent="0.25">
      <c r="B885" s="232" t="s">
        <v>1142</v>
      </c>
      <c r="C885" s="251">
        <v>1</v>
      </c>
      <c r="D885" s="251">
        <v>0</v>
      </c>
      <c r="E885" s="251">
        <v>0</v>
      </c>
      <c r="F885" s="231">
        <f t="shared" si="78"/>
        <v>1</v>
      </c>
      <c r="G885" s="250">
        <v>0</v>
      </c>
      <c r="H885" s="230">
        <v>0</v>
      </c>
      <c r="I885" s="230">
        <v>0</v>
      </c>
      <c r="J885" s="230">
        <v>0</v>
      </c>
      <c r="K885" s="230">
        <v>0</v>
      </c>
      <c r="L885" s="230">
        <v>0</v>
      </c>
      <c r="M885" s="251">
        <f t="shared" si="79"/>
        <v>1</v>
      </c>
      <c r="N885" s="251">
        <f t="shared" si="80"/>
        <v>0</v>
      </c>
      <c r="O885" s="251">
        <f t="shared" si="80"/>
        <v>0</v>
      </c>
      <c r="P885" s="231">
        <f t="shared" si="81"/>
        <v>1</v>
      </c>
    </row>
    <row r="886" spans="2:16" collapsed="1" x14ac:dyDescent="0.25">
      <c r="B886" s="236" t="s">
        <v>351</v>
      </c>
      <c r="C886" s="255">
        <f>SUM(C887:C897)</f>
        <v>11</v>
      </c>
      <c r="D886" s="255">
        <f>SUM(D887:D897)</f>
        <v>0</v>
      </c>
      <c r="E886" s="255">
        <f>SUM(E887:E897)</f>
        <v>0</v>
      </c>
      <c r="F886" s="237">
        <f t="shared" si="78"/>
        <v>11</v>
      </c>
      <c r="G886" s="250">
        <f t="shared" ref="G886:L886" si="84">SUM(G887:G897)</f>
        <v>0</v>
      </c>
      <c r="H886" s="230">
        <f t="shared" si="84"/>
        <v>0</v>
      </c>
      <c r="I886" s="230">
        <f t="shared" si="84"/>
        <v>0</v>
      </c>
      <c r="J886" s="230">
        <f t="shared" si="84"/>
        <v>0</v>
      </c>
      <c r="K886" s="230">
        <f t="shared" si="84"/>
        <v>0</v>
      </c>
      <c r="L886" s="230">
        <f t="shared" si="84"/>
        <v>0</v>
      </c>
      <c r="M886" s="255">
        <f t="shared" si="79"/>
        <v>11</v>
      </c>
      <c r="N886" s="255">
        <f t="shared" si="80"/>
        <v>0</v>
      </c>
      <c r="O886" s="255">
        <f t="shared" si="80"/>
        <v>0</v>
      </c>
      <c r="P886" s="237">
        <f t="shared" si="81"/>
        <v>11</v>
      </c>
    </row>
    <row r="887" spans="2:16" hidden="1" outlineLevel="1" x14ac:dyDescent="0.25">
      <c r="B887" s="232" t="s">
        <v>1143</v>
      </c>
      <c r="C887" s="251">
        <v>1</v>
      </c>
      <c r="D887" s="251">
        <v>0</v>
      </c>
      <c r="E887" s="251">
        <v>0</v>
      </c>
      <c r="F887" s="231">
        <f t="shared" si="78"/>
        <v>1</v>
      </c>
      <c r="G887" s="250">
        <v>0</v>
      </c>
      <c r="H887" s="230">
        <v>0</v>
      </c>
      <c r="I887" s="230">
        <v>0</v>
      </c>
      <c r="J887" s="230">
        <v>0</v>
      </c>
      <c r="K887" s="230">
        <v>0</v>
      </c>
      <c r="L887" s="230">
        <v>0</v>
      </c>
      <c r="M887" s="251">
        <f t="shared" si="79"/>
        <v>1</v>
      </c>
      <c r="N887" s="251">
        <f t="shared" si="80"/>
        <v>0</v>
      </c>
      <c r="O887" s="251">
        <f t="shared" si="80"/>
        <v>0</v>
      </c>
      <c r="P887" s="231">
        <f t="shared" si="81"/>
        <v>1</v>
      </c>
    </row>
    <row r="888" spans="2:16" hidden="1" outlineLevel="1" x14ac:dyDescent="0.25">
      <c r="B888" s="232" t="s">
        <v>1144</v>
      </c>
      <c r="C888" s="251">
        <v>1</v>
      </c>
      <c r="D888" s="251">
        <v>0</v>
      </c>
      <c r="E888" s="251">
        <v>0</v>
      </c>
      <c r="F888" s="231">
        <f t="shared" si="78"/>
        <v>1</v>
      </c>
      <c r="G888" s="250">
        <v>0</v>
      </c>
      <c r="H888" s="230">
        <v>0</v>
      </c>
      <c r="I888" s="230">
        <v>0</v>
      </c>
      <c r="J888" s="230">
        <v>0</v>
      </c>
      <c r="K888" s="230">
        <v>0</v>
      </c>
      <c r="L888" s="230">
        <v>0</v>
      </c>
      <c r="M888" s="251">
        <f t="shared" si="79"/>
        <v>1</v>
      </c>
      <c r="N888" s="251">
        <f t="shared" si="80"/>
        <v>0</v>
      </c>
      <c r="O888" s="251">
        <f t="shared" si="80"/>
        <v>0</v>
      </c>
      <c r="P888" s="231">
        <f t="shared" si="81"/>
        <v>1</v>
      </c>
    </row>
    <row r="889" spans="2:16" hidden="1" outlineLevel="1" x14ac:dyDescent="0.25">
      <c r="B889" s="232" t="s">
        <v>1145</v>
      </c>
      <c r="C889" s="251">
        <v>1</v>
      </c>
      <c r="D889" s="251">
        <v>0</v>
      </c>
      <c r="E889" s="251">
        <v>0</v>
      </c>
      <c r="F889" s="231">
        <f t="shared" si="78"/>
        <v>1</v>
      </c>
      <c r="G889" s="250">
        <v>0</v>
      </c>
      <c r="H889" s="230">
        <v>0</v>
      </c>
      <c r="I889" s="230">
        <v>0</v>
      </c>
      <c r="J889" s="230">
        <v>0</v>
      </c>
      <c r="K889" s="230">
        <v>0</v>
      </c>
      <c r="L889" s="230">
        <v>0</v>
      </c>
      <c r="M889" s="251">
        <f t="shared" si="79"/>
        <v>1</v>
      </c>
      <c r="N889" s="251">
        <f t="shared" si="80"/>
        <v>0</v>
      </c>
      <c r="O889" s="251">
        <f t="shared" si="80"/>
        <v>0</v>
      </c>
      <c r="P889" s="231">
        <f t="shared" si="81"/>
        <v>1</v>
      </c>
    </row>
    <row r="890" spans="2:16" hidden="1" outlineLevel="1" x14ac:dyDescent="0.25">
      <c r="B890" s="232" t="s">
        <v>1146</v>
      </c>
      <c r="C890" s="251">
        <v>1</v>
      </c>
      <c r="D890" s="251">
        <v>0</v>
      </c>
      <c r="E890" s="251">
        <v>0</v>
      </c>
      <c r="F890" s="231">
        <f t="shared" si="78"/>
        <v>1</v>
      </c>
      <c r="G890" s="250">
        <v>0</v>
      </c>
      <c r="H890" s="230">
        <v>0</v>
      </c>
      <c r="I890" s="230">
        <v>0</v>
      </c>
      <c r="J890" s="230">
        <v>0</v>
      </c>
      <c r="K890" s="230">
        <v>0</v>
      </c>
      <c r="L890" s="230">
        <v>0</v>
      </c>
      <c r="M890" s="251">
        <f t="shared" si="79"/>
        <v>1</v>
      </c>
      <c r="N890" s="251">
        <f t="shared" si="80"/>
        <v>0</v>
      </c>
      <c r="O890" s="251">
        <f t="shared" si="80"/>
        <v>0</v>
      </c>
      <c r="P890" s="231">
        <f t="shared" si="81"/>
        <v>1</v>
      </c>
    </row>
    <row r="891" spans="2:16" hidden="1" outlineLevel="1" x14ac:dyDescent="0.25">
      <c r="B891" s="232" t="s">
        <v>1147</v>
      </c>
      <c r="C891" s="251">
        <v>1</v>
      </c>
      <c r="D891" s="251">
        <v>0</v>
      </c>
      <c r="E891" s="251">
        <v>0</v>
      </c>
      <c r="F891" s="231">
        <f t="shared" si="78"/>
        <v>1</v>
      </c>
      <c r="G891" s="250">
        <v>0</v>
      </c>
      <c r="H891" s="230">
        <v>0</v>
      </c>
      <c r="I891" s="230">
        <v>0</v>
      </c>
      <c r="J891" s="230">
        <v>0</v>
      </c>
      <c r="K891" s="230">
        <v>0</v>
      </c>
      <c r="L891" s="230">
        <v>0</v>
      </c>
      <c r="M891" s="251">
        <f t="shared" si="79"/>
        <v>1</v>
      </c>
      <c r="N891" s="251">
        <f t="shared" si="80"/>
        <v>0</v>
      </c>
      <c r="O891" s="251">
        <f t="shared" si="80"/>
        <v>0</v>
      </c>
      <c r="P891" s="231">
        <f t="shared" si="81"/>
        <v>1</v>
      </c>
    </row>
    <row r="892" spans="2:16" hidden="1" outlineLevel="1" x14ac:dyDescent="0.25">
      <c r="B892" s="232" t="s">
        <v>1148</v>
      </c>
      <c r="C892" s="251">
        <v>1</v>
      </c>
      <c r="D892" s="251">
        <v>0</v>
      </c>
      <c r="E892" s="251">
        <v>0</v>
      </c>
      <c r="F892" s="231">
        <f t="shared" si="78"/>
        <v>1</v>
      </c>
      <c r="G892" s="250">
        <v>0</v>
      </c>
      <c r="H892" s="230">
        <v>0</v>
      </c>
      <c r="I892" s="230">
        <v>0</v>
      </c>
      <c r="J892" s="230">
        <v>0</v>
      </c>
      <c r="K892" s="230">
        <v>0</v>
      </c>
      <c r="L892" s="230">
        <v>0</v>
      </c>
      <c r="M892" s="251">
        <f t="shared" si="79"/>
        <v>1</v>
      </c>
      <c r="N892" s="251">
        <f t="shared" si="80"/>
        <v>0</v>
      </c>
      <c r="O892" s="251">
        <f t="shared" si="80"/>
        <v>0</v>
      </c>
      <c r="P892" s="231">
        <f t="shared" si="81"/>
        <v>1</v>
      </c>
    </row>
    <row r="893" spans="2:16" hidden="1" outlineLevel="1" x14ac:dyDescent="0.25">
      <c r="B893" s="232" t="s">
        <v>1149</v>
      </c>
      <c r="C893" s="251">
        <v>1</v>
      </c>
      <c r="D893" s="251">
        <v>0</v>
      </c>
      <c r="E893" s="251">
        <v>0</v>
      </c>
      <c r="F893" s="231">
        <f t="shared" si="78"/>
        <v>1</v>
      </c>
      <c r="G893" s="250">
        <v>0</v>
      </c>
      <c r="H893" s="230">
        <v>0</v>
      </c>
      <c r="I893" s="230">
        <v>0</v>
      </c>
      <c r="J893" s="230">
        <v>0</v>
      </c>
      <c r="K893" s="230">
        <v>0</v>
      </c>
      <c r="L893" s="230">
        <v>0</v>
      </c>
      <c r="M893" s="251">
        <f t="shared" si="79"/>
        <v>1</v>
      </c>
      <c r="N893" s="251">
        <f t="shared" si="80"/>
        <v>0</v>
      </c>
      <c r="O893" s="251">
        <f t="shared" si="80"/>
        <v>0</v>
      </c>
      <c r="P893" s="231">
        <f t="shared" si="81"/>
        <v>1</v>
      </c>
    </row>
    <row r="894" spans="2:16" hidden="1" outlineLevel="1" x14ac:dyDescent="0.25">
      <c r="B894" s="232" t="s">
        <v>1150</v>
      </c>
      <c r="C894" s="251">
        <v>1</v>
      </c>
      <c r="D894" s="251">
        <v>0</v>
      </c>
      <c r="E894" s="251">
        <v>0</v>
      </c>
      <c r="F894" s="231">
        <f t="shared" ref="F894:F957" si="85">SUM(C894:E894)</f>
        <v>1</v>
      </c>
      <c r="G894" s="250">
        <v>0</v>
      </c>
      <c r="H894" s="230">
        <v>0</v>
      </c>
      <c r="I894" s="230">
        <v>0</v>
      </c>
      <c r="J894" s="230">
        <v>0</v>
      </c>
      <c r="K894" s="230">
        <v>0</v>
      </c>
      <c r="L894" s="230">
        <v>0</v>
      </c>
      <c r="M894" s="251">
        <f t="shared" si="79"/>
        <v>1</v>
      </c>
      <c r="N894" s="251">
        <f t="shared" si="80"/>
        <v>0</v>
      </c>
      <c r="O894" s="251">
        <f t="shared" si="80"/>
        <v>0</v>
      </c>
      <c r="P894" s="231">
        <f t="shared" si="81"/>
        <v>1</v>
      </c>
    </row>
    <row r="895" spans="2:16" hidden="1" outlineLevel="1" x14ac:dyDescent="0.25">
      <c r="B895" s="232" t="s">
        <v>1151</v>
      </c>
      <c r="C895" s="251">
        <v>1</v>
      </c>
      <c r="D895" s="251">
        <v>0</v>
      </c>
      <c r="E895" s="251">
        <v>0</v>
      </c>
      <c r="F895" s="231">
        <f t="shared" si="85"/>
        <v>1</v>
      </c>
      <c r="G895" s="250">
        <v>0</v>
      </c>
      <c r="H895" s="230">
        <v>0</v>
      </c>
      <c r="I895" s="230">
        <v>0</v>
      </c>
      <c r="J895" s="230">
        <v>0</v>
      </c>
      <c r="K895" s="230">
        <v>0</v>
      </c>
      <c r="L895" s="230">
        <v>0</v>
      </c>
      <c r="M895" s="251">
        <f t="shared" si="79"/>
        <v>1</v>
      </c>
      <c r="N895" s="251">
        <f t="shared" si="80"/>
        <v>0</v>
      </c>
      <c r="O895" s="251">
        <f t="shared" si="80"/>
        <v>0</v>
      </c>
      <c r="P895" s="231">
        <f t="shared" si="81"/>
        <v>1</v>
      </c>
    </row>
    <row r="896" spans="2:16" hidden="1" outlineLevel="1" x14ac:dyDescent="0.25">
      <c r="B896" s="232" t="s">
        <v>1152</v>
      </c>
      <c r="C896" s="251">
        <v>1</v>
      </c>
      <c r="D896" s="251">
        <v>0</v>
      </c>
      <c r="E896" s="251">
        <v>0</v>
      </c>
      <c r="F896" s="231">
        <f t="shared" si="85"/>
        <v>1</v>
      </c>
      <c r="G896" s="250">
        <v>0</v>
      </c>
      <c r="H896" s="230">
        <v>0</v>
      </c>
      <c r="I896" s="230">
        <v>0</v>
      </c>
      <c r="J896" s="230">
        <v>0</v>
      </c>
      <c r="K896" s="230">
        <v>0</v>
      </c>
      <c r="L896" s="230">
        <v>0</v>
      </c>
      <c r="M896" s="251">
        <f t="shared" si="79"/>
        <v>1</v>
      </c>
      <c r="N896" s="251">
        <f t="shared" si="80"/>
        <v>0</v>
      </c>
      <c r="O896" s="251">
        <f t="shared" si="80"/>
        <v>0</v>
      </c>
      <c r="P896" s="231">
        <f t="shared" si="81"/>
        <v>1</v>
      </c>
    </row>
    <row r="897" spans="2:16" hidden="1" outlineLevel="1" x14ac:dyDescent="0.25">
      <c r="B897" s="232" t="s">
        <v>1153</v>
      </c>
      <c r="C897" s="251">
        <v>1</v>
      </c>
      <c r="D897" s="251">
        <v>0</v>
      </c>
      <c r="E897" s="251">
        <v>0</v>
      </c>
      <c r="F897" s="231">
        <f t="shared" si="85"/>
        <v>1</v>
      </c>
      <c r="G897" s="250">
        <v>0</v>
      </c>
      <c r="H897" s="230">
        <v>0</v>
      </c>
      <c r="I897" s="230">
        <v>0</v>
      </c>
      <c r="J897" s="230">
        <v>0</v>
      </c>
      <c r="K897" s="230">
        <v>0</v>
      </c>
      <c r="L897" s="230">
        <v>0</v>
      </c>
      <c r="M897" s="251">
        <f t="shared" si="79"/>
        <v>1</v>
      </c>
      <c r="N897" s="251">
        <f t="shared" si="80"/>
        <v>0</v>
      </c>
      <c r="O897" s="251">
        <f t="shared" si="80"/>
        <v>0</v>
      </c>
      <c r="P897" s="231">
        <f t="shared" si="81"/>
        <v>1</v>
      </c>
    </row>
    <row r="898" spans="2:16" collapsed="1" x14ac:dyDescent="0.25">
      <c r="B898" s="187" t="s">
        <v>356</v>
      </c>
      <c r="C898" s="249">
        <f>SUM(C899:C921)</f>
        <v>21</v>
      </c>
      <c r="D898" s="249">
        <f>SUM(D899:D921)</f>
        <v>0</v>
      </c>
      <c r="E898" s="249">
        <f>SUM(E899:E921)</f>
        <v>1</v>
      </c>
      <c r="F898" s="229">
        <f t="shared" si="85"/>
        <v>22</v>
      </c>
      <c r="G898" s="250">
        <f t="shared" ref="G898:L898" si="86">SUM(G899:G921)</f>
        <v>1</v>
      </c>
      <c r="H898" s="230">
        <f t="shared" si="86"/>
        <v>0</v>
      </c>
      <c r="I898" s="230">
        <f t="shared" si="86"/>
        <v>0</v>
      </c>
      <c r="J898" s="230">
        <f t="shared" si="86"/>
        <v>0</v>
      </c>
      <c r="K898" s="230">
        <f t="shared" si="86"/>
        <v>0</v>
      </c>
      <c r="L898" s="230">
        <f t="shared" si="86"/>
        <v>-1</v>
      </c>
      <c r="M898" s="249">
        <f t="shared" si="79"/>
        <v>22</v>
      </c>
      <c r="N898" s="249">
        <f t="shared" si="80"/>
        <v>0</v>
      </c>
      <c r="O898" s="249">
        <f t="shared" si="80"/>
        <v>0</v>
      </c>
      <c r="P898" s="229">
        <f t="shared" si="81"/>
        <v>22</v>
      </c>
    </row>
    <row r="899" spans="2:16" hidden="1" outlineLevel="1" x14ac:dyDescent="0.25">
      <c r="B899" s="232" t="s">
        <v>1485</v>
      </c>
      <c r="C899" s="251">
        <v>0</v>
      </c>
      <c r="D899" s="251">
        <v>0</v>
      </c>
      <c r="E899" s="251">
        <v>1</v>
      </c>
      <c r="F899" s="231">
        <f t="shared" si="85"/>
        <v>1</v>
      </c>
      <c r="G899" s="250">
        <v>0</v>
      </c>
      <c r="H899" s="230">
        <v>0</v>
      </c>
      <c r="I899" s="230">
        <v>0</v>
      </c>
      <c r="J899" s="230">
        <v>0</v>
      </c>
      <c r="K899" s="230">
        <v>0</v>
      </c>
      <c r="L899" s="230">
        <v>-1</v>
      </c>
      <c r="M899" s="251">
        <f t="shared" si="79"/>
        <v>0</v>
      </c>
      <c r="N899" s="251">
        <f t="shared" si="80"/>
        <v>0</v>
      </c>
      <c r="O899" s="251">
        <f t="shared" si="80"/>
        <v>0</v>
      </c>
      <c r="P899" s="231">
        <f t="shared" si="81"/>
        <v>0</v>
      </c>
    </row>
    <row r="900" spans="2:16" hidden="1" outlineLevel="1" x14ac:dyDescent="0.25">
      <c r="B900" s="232" t="s">
        <v>1154</v>
      </c>
      <c r="C900" s="251">
        <v>1</v>
      </c>
      <c r="D900" s="251">
        <v>0</v>
      </c>
      <c r="E900" s="251">
        <v>0</v>
      </c>
      <c r="F900" s="231">
        <f t="shared" si="85"/>
        <v>1</v>
      </c>
      <c r="G900" s="250">
        <v>0</v>
      </c>
      <c r="H900" s="230">
        <v>0</v>
      </c>
      <c r="I900" s="230">
        <v>0</v>
      </c>
      <c r="J900" s="230">
        <v>0</v>
      </c>
      <c r="K900" s="230">
        <v>0</v>
      </c>
      <c r="L900" s="230">
        <v>0</v>
      </c>
      <c r="M900" s="251">
        <f t="shared" si="79"/>
        <v>1</v>
      </c>
      <c r="N900" s="251">
        <f t="shared" si="80"/>
        <v>0</v>
      </c>
      <c r="O900" s="251">
        <f t="shared" si="80"/>
        <v>0</v>
      </c>
      <c r="P900" s="231">
        <f t="shared" si="81"/>
        <v>1</v>
      </c>
    </row>
    <row r="901" spans="2:16" hidden="1" outlineLevel="1" x14ac:dyDescent="0.25">
      <c r="B901" s="232" t="s">
        <v>1155</v>
      </c>
      <c r="C901" s="251">
        <v>1</v>
      </c>
      <c r="D901" s="251">
        <v>0</v>
      </c>
      <c r="E901" s="251">
        <v>0</v>
      </c>
      <c r="F901" s="231">
        <f t="shared" si="85"/>
        <v>1</v>
      </c>
      <c r="G901" s="250">
        <v>0</v>
      </c>
      <c r="H901" s="230">
        <v>0</v>
      </c>
      <c r="I901" s="230">
        <v>0</v>
      </c>
      <c r="J901" s="230">
        <v>0</v>
      </c>
      <c r="K901" s="230">
        <v>0</v>
      </c>
      <c r="L901" s="230">
        <v>0</v>
      </c>
      <c r="M901" s="251">
        <f t="shared" si="79"/>
        <v>1</v>
      </c>
      <c r="N901" s="251">
        <f t="shared" si="80"/>
        <v>0</v>
      </c>
      <c r="O901" s="251">
        <f t="shared" si="80"/>
        <v>0</v>
      </c>
      <c r="P901" s="231">
        <f t="shared" si="81"/>
        <v>1</v>
      </c>
    </row>
    <row r="902" spans="2:16" hidden="1" outlineLevel="1" x14ac:dyDescent="0.25">
      <c r="B902" s="232" t="s">
        <v>1156</v>
      </c>
      <c r="C902" s="251">
        <v>1</v>
      </c>
      <c r="D902" s="251">
        <v>0</v>
      </c>
      <c r="E902" s="251">
        <v>0</v>
      </c>
      <c r="F902" s="231">
        <f t="shared" si="85"/>
        <v>1</v>
      </c>
      <c r="G902" s="250">
        <v>0</v>
      </c>
      <c r="H902" s="230">
        <v>0</v>
      </c>
      <c r="I902" s="230">
        <v>0</v>
      </c>
      <c r="J902" s="230">
        <v>0</v>
      </c>
      <c r="K902" s="230">
        <v>0</v>
      </c>
      <c r="L902" s="230">
        <v>0</v>
      </c>
      <c r="M902" s="251">
        <f t="shared" si="79"/>
        <v>1</v>
      </c>
      <c r="N902" s="251">
        <f t="shared" si="80"/>
        <v>0</v>
      </c>
      <c r="O902" s="251">
        <f t="shared" si="80"/>
        <v>0</v>
      </c>
      <c r="P902" s="231">
        <f t="shared" si="81"/>
        <v>1</v>
      </c>
    </row>
    <row r="903" spans="2:16" hidden="1" outlineLevel="1" x14ac:dyDescent="0.25">
      <c r="B903" s="232" t="s">
        <v>1157</v>
      </c>
      <c r="C903" s="251">
        <v>1</v>
      </c>
      <c r="D903" s="251">
        <v>0</v>
      </c>
      <c r="E903" s="251">
        <v>0</v>
      </c>
      <c r="F903" s="231">
        <f t="shared" si="85"/>
        <v>1</v>
      </c>
      <c r="G903" s="250">
        <v>0</v>
      </c>
      <c r="H903" s="230">
        <v>0</v>
      </c>
      <c r="I903" s="230">
        <v>0</v>
      </c>
      <c r="J903" s="230">
        <v>0</v>
      </c>
      <c r="K903" s="230">
        <v>0</v>
      </c>
      <c r="L903" s="230">
        <v>0</v>
      </c>
      <c r="M903" s="251">
        <f t="shared" si="79"/>
        <v>1</v>
      </c>
      <c r="N903" s="251">
        <f t="shared" si="80"/>
        <v>0</v>
      </c>
      <c r="O903" s="251">
        <f t="shared" si="80"/>
        <v>0</v>
      </c>
      <c r="P903" s="231">
        <f t="shared" si="81"/>
        <v>1</v>
      </c>
    </row>
    <row r="904" spans="2:16" hidden="1" outlineLevel="1" x14ac:dyDescent="0.25">
      <c r="B904" s="232" t="s">
        <v>1158</v>
      </c>
      <c r="C904" s="251">
        <v>1</v>
      </c>
      <c r="D904" s="251">
        <v>0</v>
      </c>
      <c r="E904" s="251">
        <v>0</v>
      </c>
      <c r="F904" s="231">
        <f t="shared" si="85"/>
        <v>1</v>
      </c>
      <c r="G904" s="250">
        <v>0</v>
      </c>
      <c r="H904" s="230">
        <v>0</v>
      </c>
      <c r="I904" s="230">
        <v>0</v>
      </c>
      <c r="J904" s="230">
        <v>0</v>
      </c>
      <c r="K904" s="230">
        <v>0</v>
      </c>
      <c r="L904" s="230">
        <v>0</v>
      </c>
      <c r="M904" s="251">
        <f t="shared" ref="M904:M967" si="87">C904+G904+H904+I904+J904</f>
        <v>1</v>
      </c>
      <c r="N904" s="251">
        <f t="shared" ref="N904:O967" si="88">D904+K904</f>
        <v>0</v>
      </c>
      <c r="O904" s="251">
        <f t="shared" si="88"/>
        <v>0</v>
      </c>
      <c r="P904" s="231">
        <f t="shared" ref="P904:P967" si="89">SUM(M904:O904)</f>
        <v>1</v>
      </c>
    </row>
    <row r="905" spans="2:16" hidden="1" outlineLevel="1" x14ac:dyDescent="0.25">
      <c r="B905" s="232" t="s">
        <v>1159</v>
      </c>
      <c r="C905" s="251">
        <v>1</v>
      </c>
      <c r="D905" s="251">
        <v>0</v>
      </c>
      <c r="E905" s="251">
        <v>0</v>
      </c>
      <c r="F905" s="231">
        <f t="shared" si="85"/>
        <v>1</v>
      </c>
      <c r="G905" s="250">
        <v>0</v>
      </c>
      <c r="H905" s="230">
        <v>0</v>
      </c>
      <c r="I905" s="230">
        <v>0</v>
      </c>
      <c r="J905" s="230">
        <v>0</v>
      </c>
      <c r="K905" s="230">
        <v>0</v>
      </c>
      <c r="L905" s="230">
        <v>0</v>
      </c>
      <c r="M905" s="251">
        <f t="shared" si="87"/>
        <v>1</v>
      </c>
      <c r="N905" s="251">
        <f t="shared" si="88"/>
        <v>0</v>
      </c>
      <c r="O905" s="251">
        <f t="shared" si="88"/>
        <v>0</v>
      </c>
      <c r="P905" s="231">
        <f t="shared" si="89"/>
        <v>1</v>
      </c>
    </row>
    <row r="906" spans="2:16" hidden="1" outlineLevel="1" x14ac:dyDescent="0.25">
      <c r="B906" s="232" t="s">
        <v>1160</v>
      </c>
      <c r="C906" s="251">
        <v>1</v>
      </c>
      <c r="D906" s="251">
        <v>0</v>
      </c>
      <c r="E906" s="251">
        <v>0</v>
      </c>
      <c r="F906" s="231">
        <f t="shared" si="85"/>
        <v>1</v>
      </c>
      <c r="G906" s="250">
        <v>0</v>
      </c>
      <c r="H906" s="230">
        <v>0</v>
      </c>
      <c r="I906" s="230">
        <v>0</v>
      </c>
      <c r="J906" s="230">
        <v>0</v>
      </c>
      <c r="K906" s="230">
        <v>0</v>
      </c>
      <c r="L906" s="230">
        <v>0</v>
      </c>
      <c r="M906" s="251">
        <f t="shared" si="87"/>
        <v>1</v>
      </c>
      <c r="N906" s="251">
        <f t="shared" si="88"/>
        <v>0</v>
      </c>
      <c r="O906" s="251">
        <f t="shared" si="88"/>
        <v>0</v>
      </c>
      <c r="P906" s="231">
        <f t="shared" si="89"/>
        <v>1</v>
      </c>
    </row>
    <row r="907" spans="2:16" hidden="1" outlineLevel="1" x14ac:dyDescent="0.25">
      <c r="B907" s="232" t="s">
        <v>1161</v>
      </c>
      <c r="C907" s="251">
        <v>1</v>
      </c>
      <c r="D907" s="251">
        <v>0</v>
      </c>
      <c r="E907" s="251">
        <v>0</v>
      </c>
      <c r="F907" s="231">
        <f t="shared" si="85"/>
        <v>1</v>
      </c>
      <c r="G907" s="250">
        <v>0</v>
      </c>
      <c r="H907" s="230">
        <v>0</v>
      </c>
      <c r="I907" s="230">
        <v>0</v>
      </c>
      <c r="J907" s="230">
        <v>0</v>
      </c>
      <c r="K907" s="230">
        <v>0</v>
      </c>
      <c r="L907" s="230">
        <v>0</v>
      </c>
      <c r="M907" s="251">
        <f t="shared" si="87"/>
        <v>1</v>
      </c>
      <c r="N907" s="251">
        <f t="shared" si="88"/>
        <v>0</v>
      </c>
      <c r="O907" s="251">
        <f t="shared" si="88"/>
        <v>0</v>
      </c>
      <c r="P907" s="231">
        <f t="shared" si="89"/>
        <v>1</v>
      </c>
    </row>
    <row r="908" spans="2:16" hidden="1" outlineLevel="1" x14ac:dyDescent="0.25">
      <c r="B908" s="232" t="s">
        <v>1162</v>
      </c>
      <c r="C908" s="251">
        <v>1</v>
      </c>
      <c r="D908" s="251">
        <v>0</v>
      </c>
      <c r="E908" s="251">
        <v>0</v>
      </c>
      <c r="F908" s="231">
        <f t="shared" si="85"/>
        <v>1</v>
      </c>
      <c r="G908" s="250">
        <v>0</v>
      </c>
      <c r="H908" s="230">
        <v>0</v>
      </c>
      <c r="I908" s="230">
        <v>0</v>
      </c>
      <c r="J908" s="230">
        <v>0</v>
      </c>
      <c r="K908" s="230">
        <v>0</v>
      </c>
      <c r="L908" s="230">
        <v>0</v>
      </c>
      <c r="M908" s="251">
        <f t="shared" si="87"/>
        <v>1</v>
      </c>
      <c r="N908" s="251">
        <f t="shared" si="88"/>
        <v>0</v>
      </c>
      <c r="O908" s="251">
        <f t="shared" si="88"/>
        <v>0</v>
      </c>
      <c r="P908" s="231">
        <f t="shared" si="89"/>
        <v>1</v>
      </c>
    </row>
    <row r="909" spans="2:16" hidden="1" outlineLevel="1" x14ac:dyDescent="0.25">
      <c r="B909" s="232" t="s">
        <v>1163</v>
      </c>
      <c r="C909" s="251">
        <v>1</v>
      </c>
      <c r="D909" s="251">
        <v>0</v>
      </c>
      <c r="E909" s="251">
        <v>0</v>
      </c>
      <c r="F909" s="231">
        <f t="shared" si="85"/>
        <v>1</v>
      </c>
      <c r="G909" s="250">
        <v>0</v>
      </c>
      <c r="H909" s="230">
        <v>0</v>
      </c>
      <c r="I909" s="230">
        <v>0</v>
      </c>
      <c r="J909" s="230">
        <v>0</v>
      </c>
      <c r="K909" s="230">
        <v>0</v>
      </c>
      <c r="L909" s="230">
        <v>0</v>
      </c>
      <c r="M909" s="251">
        <f t="shared" si="87"/>
        <v>1</v>
      </c>
      <c r="N909" s="251">
        <f t="shared" si="88"/>
        <v>0</v>
      </c>
      <c r="O909" s="251">
        <f t="shared" si="88"/>
        <v>0</v>
      </c>
      <c r="P909" s="231">
        <f t="shared" si="89"/>
        <v>1</v>
      </c>
    </row>
    <row r="910" spans="2:16" hidden="1" outlineLevel="1" x14ac:dyDescent="0.25">
      <c r="B910" s="232" t="s">
        <v>1164</v>
      </c>
      <c r="C910" s="251">
        <v>1</v>
      </c>
      <c r="D910" s="251">
        <v>0</v>
      </c>
      <c r="E910" s="251">
        <v>0</v>
      </c>
      <c r="F910" s="231">
        <f t="shared" si="85"/>
        <v>1</v>
      </c>
      <c r="G910" s="250">
        <v>0</v>
      </c>
      <c r="H910" s="230">
        <v>0</v>
      </c>
      <c r="I910" s="230">
        <v>0</v>
      </c>
      <c r="J910" s="230">
        <v>0</v>
      </c>
      <c r="K910" s="230">
        <v>0</v>
      </c>
      <c r="L910" s="230">
        <v>0</v>
      </c>
      <c r="M910" s="251">
        <f t="shared" si="87"/>
        <v>1</v>
      </c>
      <c r="N910" s="251">
        <f t="shared" si="88"/>
        <v>0</v>
      </c>
      <c r="O910" s="251">
        <f t="shared" si="88"/>
        <v>0</v>
      </c>
      <c r="P910" s="231">
        <f t="shared" si="89"/>
        <v>1</v>
      </c>
    </row>
    <row r="911" spans="2:16" hidden="1" outlineLevel="1" x14ac:dyDescent="0.25">
      <c r="B911" s="232" t="s">
        <v>1165</v>
      </c>
      <c r="C911" s="251">
        <v>1</v>
      </c>
      <c r="D911" s="251">
        <v>0</v>
      </c>
      <c r="E911" s="251">
        <v>0</v>
      </c>
      <c r="F911" s="231">
        <f t="shared" si="85"/>
        <v>1</v>
      </c>
      <c r="G911" s="250">
        <v>0</v>
      </c>
      <c r="H911" s="230">
        <v>0</v>
      </c>
      <c r="I911" s="230">
        <v>0</v>
      </c>
      <c r="J911" s="230">
        <v>0</v>
      </c>
      <c r="K911" s="230">
        <v>0</v>
      </c>
      <c r="L911" s="230">
        <v>0</v>
      </c>
      <c r="M911" s="251">
        <f t="shared" si="87"/>
        <v>1</v>
      </c>
      <c r="N911" s="251">
        <f t="shared" si="88"/>
        <v>0</v>
      </c>
      <c r="O911" s="251">
        <f t="shared" si="88"/>
        <v>0</v>
      </c>
      <c r="P911" s="231">
        <f t="shared" si="89"/>
        <v>1</v>
      </c>
    </row>
    <row r="912" spans="2:16" hidden="1" outlineLevel="1" x14ac:dyDescent="0.25">
      <c r="B912" s="232" t="s">
        <v>1166</v>
      </c>
      <c r="C912" s="251">
        <v>1</v>
      </c>
      <c r="D912" s="251">
        <v>0</v>
      </c>
      <c r="E912" s="251">
        <v>0</v>
      </c>
      <c r="F912" s="231">
        <f t="shared" si="85"/>
        <v>1</v>
      </c>
      <c r="G912" s="250">
        <v>0</v>
      </c>
      <c r="H912" s="230">
        <v>0</v>
      </c>
      <c r="I912" s="230">
        <v>0</v>
      </c>
      <c r="J912" s="230">
        <v>0</v>
      </c>
      <c r="K912" s="230">
        <v>0</v>
      </c>
      <c r="L912" s="230">
        <v>0</v>
      </c>
      <c r="M912" s="251">
        <f t="shared" si="87"/>
        <v>1</v>
      </c>
      <c r="N912" s="251">
        <f t="shared" si="88"/>
        <v>0</v>
      </c>
      <c r="O912" s="251">
        <f t="shared" si="88"/>
        <v>0</v>
      </c>
      <c r="P912" s="231">
        <f t="shared" si="89"/>
        <v>1</v>
      </c>
    </row>
    <row r="913" spans="2:16" hidden="1" outlineLevel="1" x14ac:dyDescent="0.25">
      <c r="B913" s="232" t="s">
        <v>1167</v>
      </c>
      <c r="C913" s="251">
        <v>1</v>
      </c>
      <c r="D913" s="251">
        <v>0</v>
      </c>
      <c r="E913" s="251">
        <v>0</v>
      </c>
      <c r="F913" s="231">
        <f t="shared" si="85"/>
        <v>1</v>
      </c>
      <c r="G913" s="250">
        <v>0</v>
      </c>
      <c r="H913" s="230">
        <v>0</v>
      </c>
      <c r="I913" s="230">
        <v>0</v>
      </c>
      <c r="J913" s="230">
        <v>0</v>
      </c>
      <c r="K913" s="230">
        <v>0</v>
      </c>
      <c r="L913" s="230">
        <v>0</v>
      </c>
      <c r="M913" s="251">
        <f t="shared" si="87"/>
        <v>1</v>
      </c>
      <c r="N913" s="251">
        <f t="shared" si="88"/>
        <v>0</v>
      </c>
      <c r="O913" s="251">
        <f t="shared" si="88"/>
        <v>0</v>
      </c>
      <c r="P913" s="231">
        <f t="shared" si="89"/>
        <v>1</v>
      </c>
    </row>
    <row r="914" spans="2:16" hidden="1" outlineLevel="1" x14ac:dyDescent="0.25">
      <c r="B914" s="232" t="s">
        <v>1168</v>
      </c>
      <c r="C914" s="251">
        <v>1</v>
      </c>
      <c r="D914" s="251">
        <v>0</v>
      </c>
      <c r="E914" s="251">
        <v>0</v>
      </c>
      <c r="F914" s="231">
        <f t="shared" si="85"/>
        <v>1</v>
      </c>
      <c r="G914" s="250">
        <v>0</v>
      </c>
      <c r="H914" s="230">
        <v>0</v>
      </c>
      <c r="I914" s="230">
        <v>0</v>
      </c>
      <c r="J914" s="230">
        <v>0</v>
      </c>
      <c r="K914" s="230">
        <v>0</v>
      </c>
      <c r="L914" s="230">
        <v>0</v>
      </c>
      <c r="M914" s="251">
        <f t="shared" si="87"/>
        <v>1</v>
      </c>
      <c r="N914" s="251">
        <f t="shared" si="88"/>
        <v>0</v>
      </c>
      <c r="O914" s="251">
        <f t="shared" si="88"/>
        <v>0</v>
      </c>
      <c r="P914" s="231">
        <f t="shared" si="89"/>
        <v>1</v>
      </c>
    </row>
    <row r="915" spans="2:16" hidden="1" outlineLevel="1" x14ac:dyDescent="0.25">
      <c r="B915" s="232" t="s">
        <v>1169</v>
      </c>
      <c r="C915" s="251">
        <v>1</v>
      </c>
      <c r="D915" s="251">
        <v>0</v>
      </c>
      <c r="E915" s="251">
        <v>0</v>
      </c>
      <c r="F915" s="231">
        <f t="shared" si="85"/>
        <v>1</v>
      </c>
      <c r="G915" s="250">
        <v>0</v>
      </c>
      <c r="H915" s="230">
        <v>0</v>
      </c>
      <c r="I915" s="230">
        <v>0</v>
      </c>
      <c r="J915" s="230">
        <v>0</v>
      </c>
      <c r="K915" s="230">
        <v>0</v>
      </c>
      <c r="L915" s="230">
        <v>0</v>
      </c>
      <c r="M915" s="251">
        <f t="shared" si="87"/>
        <v>1</v>
      </c>
      <c r="N915" s="251">
        <f t="shared" si="88"/>
        <v>0</v>
      </c>
      <c r="O915" s="251">
        <f t="shared" si="88"/>
        <v>0</v>
      </c>
      <c r="P915" s="231">
        <f t="shared" si="89"/>
        <v>1</v>
      </c>
    </row>
    <row r="916" spans="2:16" hidden="1" outlineLevel="1" x14ac:dyDescent="0.25">
      <c r="B916" s="233" t="s">
        <v>1170</v>
      </c>
      <c r="C916" s="251">
        <v>0</v>
      </c>
      <c r="D916" s="251">
        <v>0</v>
      </c>
      <c r="E916" s="251">
        <v>0</v>
      </c>
      <c r="F916" s="231">
        <f t="shared" si="85"/>
        <v>0</v>
      </c>
      <c r="G916" s="250">
        <v>1</v>
      </c>
      <c r="H916" s="230">
        <v>0</v>
      </c>
      <c r="I916" s="230">
        <v>0</v>
      </c>
      <c r="J916" s="230">
        <v>0</v>
      </c>
      <c r="K916" s="230">
        <v>0</v>
      </c>
      <c r="L916" s="230">
        <v>0</v>
      </c>
      <c r="M916" s="251">
        <f t="shared" si="87"/>
        <v>1</v>
      </c>
      <c r="N916" s="251">
        <f t="shared" si="88"/>
        <v>0</v>
      </c>
      <c r="O916" s="251">
        <f t="shared" si="88"/>
        <v>0</v>
      </c>
      <c r="P916" s="231">
        <f t="shared" si="89"/>
        <v>1</v>
      </c>
    </row>
    <row r="917" spans="2:16" hidden="1" outlineLevel="1" x14ac:dyDescent="0.25">
      <c r="B917" s="232" t="s">
        <v>1171</v>
      </c>
      <c r="C917" s="251">
        <v>1</v>
      </c>
      <c r="D917" s="251">
        <v>0</v>
      </c>
      <c r="E917" s="251">
        <v>0</v>
      </c>
      <c r="F917" s="231">
        <f t="shared" si="85"/>
        <v>1</v>
      </c>
      <c r="G917" s="250">
        <v>0</v>
      </c>
      <c r="H917" s="230">
        <v>0</v>
      </c>
      <c r="I917" s="230">
        <v>0</v>
      </c>
      <c r="J917" s="230">
        <v>0</v>
      </c>
      <c r="K917" s="230">
        <v>0</v>
      </c>
      <c r="L917" s="230">
        <v>0</v>
      </c>
      <c r="M917" s="251">
        <f t="shared" si="87"/>
        <v>1</v>
      </c>
      <c r="N917" s="251">
        <f t="shared" si="88"/>
        <v>0</v>
      </c>
      <c r="O917" s="251">
        <f t="shared" si="88"/>
        <v>0</v>
      </c>
      <c r="P917" s="231">
        <f t="shared" si="89"/>
        <v>1</v>
      </c>
    </row>
    <row r="918" spans="2:16" hidden="1" outlineLevel="1" x14ac:dyDescent="0.25">
      <c r="B918" s="232" t="s">
        <v>1172</v>
      </c>
      <c r="C918" s="251">
        <v>1</v>
      </c>
      <c r="D918" s="251">
        <v>0</v>
      </c>
      <c r="E918" s="251">
        <v>0</v>
      </c>
      <c r="F918" s="231">
        <f t="shared" si="85"/>
        <v>1</v>
      </c>
      <c r="G918" s="250">
        <v>0</v>
      </c>
      <c r="H918" s="230">
        <v>0</v>
      </c>
      <c r="I918" s="230">
        <v>0</v>
      </c>
      <c r="J918" s="230">
        <v>0</v>
      </c>
      <c r="K918" s="230">
        <v>0</v>
      </c>
      <c r="L918" s="230">
        <v>0</v>
      </c>
      <c r="M918" s="251">
        <f t="shared" si="87"/>
        <v>1</v>
      </c>
      <c r="N918" s="251">
        <f t="shared" si="88"/>
        <v>0</v>
      </c>
      <c r="O918" s="251">
        <f t="shared" si="88"/>
        <v>0</v>
      </c>
      <c r="P918" s="231">
        <f t="shared" si="89"/>
        <v>1</v>
      </c>
    </row>
    <row r="919" spans="2:16" hidden="1" outlineLevel="1" x14ac:dyDescent="0.25">
      <c r="B919" s="232" t="s">
        <v>1173</v>
      </c>
      <c r="C919" s="251">
        <v>1</v>
      </c>
      <c r="D919" s="251">
        <v>0</v>
      </c>
      <c r="E919" s="251">
        <v>0</v>
      </c>
      <c r="F919" s="231">
        <f t="shared" si="85"/>
        <v>1</v>
      </c>
      <c r="G919" s="250">
        <v>0</v>
      </c>
      <c r="H919" s="230">
        <v>0</v>
      </c>
      <c r="I919" s="230">
        <v>0</v>
      </c>
      <c r="J919" s="230">
        <v>0</v>
      </c>
      <c r="K919" s="230">
        <v>0</v>
      </c>
      <c r="L919" s="230">
        <v>0</v>
      </c>
      <c r="M919" s="251">
        <f t="shared" si="87"/>
        <v>1</v>
      </c>
      <c r="N919" s="251">
        <f t="shared" si="88"/>
        <v>0</v>
      </c>
      <c r="O919" s="251">
        <f t="shared" si="88"/>
        <v>0</v>
      </c>
      <c r="P919" s="231">
        <f t="shared" si="89"/>
        <v>1</v>
      </c>
    </row>
    <row r="920" spans="2:16" hidden="1" outlineLevel="1" x14ac:dyDescent="0.25">
      <c r="B920" s="232" t="s">
        <v>1174</v>
      </c>
      <c r="C920" s="251">
        <v>1</v>
      </c>
      <c r="D920" s="251">
        <v>0</v>
      </c>
      <c r="E920" s="251">
        <v>0</v>
      </c>
      <c r="F920" s="231">
        <f t="shared" si="85"/>
        <v>1</v>
      </c>
      <c r="G920" s="250">
        <v>0</v>
      </c>
      <c r="H920" s="230">
        <v>0</v>
      </c>
      <c r="I920" s="230">
        <v>0</v>
      </c>
      <c r="J920" s="230">
        <v>0</v>
      </c>
      <c r="K920" s="230">
        <v>0</v>
      </c>
      <c r="L920" s="230">
        <v>0</v>
      </c>
      <c r="M920" s="251">
        <f t="shared" si="87"/>
        <v>1</v>
      </c>
      <c r="N920" s="251">
        <f t="shared" si="88"/>
        <v>0</v>
      </c>
      <c r="O920" s="251">
        <f t="shared" si="88"/>
        <v>0</v>
      </c>
      <c r="P920" s="231">
        <f t="shared" si="89"/>
        <v>1</v>
      </c>
    </row>
    <row r="921" spans="2:16" hidden="1" outlineLevel="1" x14ac:dyDescent="0.25">
      <c r="B921" s="232" t="s">
        <v>1175</v>
      </c>
      <c r="C921" s="251">
        <v>1</v>
      </c>
      <c r="D921" s="251">
        <v>0</v>
      </c>
      <c r="E921" s="251">
        <v>0</v>
      </c>
      <c r="F921" s="231">
        <f t="shared" si="85"/>
        <v>1</v>
      </c>
      <c r="G921" s="250">
        <v>0</v>
      </c>
      <c r="H921" s="230">
        <v>0</v>
      </c>
      <c r="I921" s="230">
        <v>0</v>
      </c>
      <c r="J921" s="230">
        <v>0</v>
      </c>
      <c r="K921" s="230">
        <v>0</v>
      </c>
      <c r="L921" s="230">
        <v>0</v>
      </c>
      <c r="M921" s="251">
        <f t="shared" si="87"/>
        <v>1</v>
      </c>
      <c r="N921" s="251">
        <f t="shared" si="88"/>
        <v>0</v>
      </c>
      <c r="O921" s="251">
        <f t="shared" si="88"/>
        <v>0</v>
      </c>
      <c r="P921" s="231">
        <f t="shared" si="89"/>
        <v>1</v>
      </c>
    </row>
    <row r="922" spans="2:16" collapsed="1" x14ac:dyDescent="0.25">
      <c r="B922" s="228" t="s">
        <v>226</v>
      </c>
      <c r="C922" s="249">
        <f>SUM(C923:C996)</f>
        <v>72</v>
      </c>
      <c r="D922" s="249">
        <f>SUM(D923:D996)</f>
        <v>1</v>
      </c>
      <c r="E922" s="249">
        <f>SUM(E923:E996)</f>
        <v>0</v>
      </c>
      <c r="F922" s="229">
        <f t="shared" si="85"/>
        <v>73</v>
      </c>
      <c r="G922" s="250">
        <f t="shared" ref="G922:L922" si="90">SUM(G923:G996)</f>
        <v>0</v>
      </c>
      <c r="H922" s="230">
        <f t="shared" si="90"/>
        <v>0</v>
      </c>
      <c r="I922" s="230">
        <f t="shared" si="90"/>
        <v>0</v>
      </c>
      <c r="J922" s="230">
        <f t="shared" si="90"/>
        <v>0</v>
      </c>
      <c r="K922" s="230">
        <f t="shared" si="90"/>
        <v>0</v>
      </c>
      <c r="L922" s="230">
        <f t="shared" si="90"/>
        <v>0</v>
      </c>
      <c r="M922" s="249">
        <f t="shared" si="87"/>
        <v>72</v>
      </c>
      <c r="N922" s="249">
        <f t="shared" si="88"/>
        <v>1</v>
      </c>
      <c r="O922" s="249">
        <f t="shared" si="88"/>
        <v>0</v>
      </c>
      <c r="P922" s="229">
        <f t="shared" si="89"/>
        <v>73</v>
      </c>
    </row>
    <row r="923" spans="2:16" hidden="1" outlineLevel="1" x14ac:dyDescent="0.25">
      <c r="B923" s="232" t="s">
        <v>1456</v>
      </c>
      <c r="C923" s="251">
        <v>0</v>
      </c>
      <c r="D923" s="251">
        <v>1</v>
      </c>
      <c r="E923" s="251">
        <v>0</v>
      </c>
      <c r="F923" s="231">
        <f t="shared" si="85"/>
        <v>1</v>
      </c>
      <c r="G923" s="250">
        <v>0</v>
      </c>
      <c r="H923" s="230">
        <v>0</v>
      </c>
      <c r="I923" s="230">
        <v>0</v>
      </c>
      <c r="J923" s="230">
        <v>0</v>
      </c>
      <c r="K923" s="230">
        <v>0</v>
      </c>
      <c r="L923" s="230">
        <v>0</v>
      </c>
      <c r="M923" s="251">
        <f t="shared" si="87"/>
        <v>0</v>
      </c>
      <c r="N923" s="251">
        <f t="shared" si="88"/>
        <v>1</v>
      </c>
      <c r="O923" s="251">
        <f t="shared" si="88"/>
        <v>0</v>
      </c>
      <c r="P923" s="231">
        <f t="shared" si="89"/>
        <v>1</v>
      </c>
    </row>
    <row r="924" spans="2:16" hidden="1" outlineLevel="1" x14ac:dyDescent="0.25">
      <c r="B924" s="232" t="s">
        <v>1176</v>
      </c>
      <c r="C924" s="251">
        <v>1</v>
      </c>
      <c r="D924" s="251">
        <v>0</v>
      </c>
      <c r="E924" s="251">
        <v>0</v>
      </c>
      <c r="F924" s="231">
        <f t="shared" si="85"/>
        <v>1</v>
      </c>
      <c r="G924" s="250">
        <v>0</v>
      </c>
      <c r="H924" s="230">
        <v>0</v>
      </c>
      <c r="I924" s="230">
        <v>0</v>
      </c>
      <c r="J924" s="230">
        <v>0</v>
      </c>
      <c r="K924" s="230">
        <v>0</v>
      </c>
      <c r="L924" s="230">
        <v>0</v>
      </c>
      <c r="M924" s="251">
        <f t="shared" si="87"/>
        <v>1</v>
      </c>
      <c r="N924" s="251">
        <f t="shared" si="88"/>
        <v>0</v>
      </c>
      <c r="O924" s="251">
        <f t="shared" si="88"/>
        <v>0</v>
      </c>
      <c r="P924" s="231">
        <f t="shared" si="89"/>
        <v>1</v>
      </c>
    </row>
    <row r="925" spans="2:16" hidden="1" outlineLevel="1" x14ac:dyDescent="0.25">
      <c r="B925" s="232" t="s">
        <v>1177</v>
      </c>
      <c r="C925" s="251">
        <v>1</v>
      </c>
      <c r="D925" s="251">
        <v>0</v>
      </c>
      <c r="E925" s="251">
        <v>0</v>
      </c>
      <c r="F925" s="231">
        <f t="shared" si="85"/>
        <v>1</v>
      </c>
      <c r="G925" s="250">
        <v>0</v>
      </c>
      <c r="H925" s="230">
        <v>0</v>
      </c>
      <c r="I925" s="230">
        <v>0</v>
      </c>
      <c r="J925" s="230">
        <v>0</v>
      </c>
      <c r="K925" s="230">
        <v>0</v>
      </c>
      <c r="L925" s="230">
        <v>0</v>
      </c>
      <c r="M925" s="251">
        <f t="shared" si="87"/>
        <v>1</v>
      </c>
      <c r="N925" s="251">
        <f t="shared" si="88"/>
        <v>0</v>
      </c>
      <c r="O925" s="251">
        <f t="shared" si="88"/>
        <v>0</v>
      </c>
      <c r="P925" s="231">
        <f t="shared" si="89"/>
        <v>1</v>
      </c>
    </row>
    <row r="926" spans="2:16" hidden="1" outlineLevel="1" x14ac:dyDescent="0.25">
      <c r="B926" s="232" t="s">
        <v>1178</v>
      </c>
      <c r="C926" s="251">
        <v>1</v>
      </c>
      <c r="D926" s="251">
        <v>0</v>
      </c>
      <c r="E926" s="251">
        <v>0</v>
      </c>
      <c r="F926" s="231">
        <f t="shared" si="85"/>
        <v>1</v>
      </c>
      <c r="G926" s="250">
        <v>0</v>
      </c>
      <c r="H926" s="230">
        <v>0</v>
      </c>
      <c r="I926" s="230">
        <v>0</v>
      </c>
      <c r="J926" s="230">
        <v>0</v>
      </c>
      <c r="K926" s="230">
        <v>0</v>
      </c>
      <c r="L926" s="230">
        <v>0</v>
      </c>
      <c r="M926" s="251">
        <f t="shared" si="87"/>
        <v>1</v>
      </c>
      <c r="N926" s="251">
        <f t="shared" si="88"/>
        <v>0</v>
      </c>
      <c r="O926" s="251">
        <f t="shared" si="88"/>
        <v>0</v>
      </c>
      <c r="P926" s="231">
        <f t="shared" si="89"/>
        <v>1</v>
      </c>
    </row>
    <row r="927" spans="2:16" hidden="1" outlineLevel="1" x14ac:dyDescent="0.25">
      <c r="B927" s="232" t="s">
        <v>1179</v>
      </c>
      <c r="C927" s="251">
        <v>1</v>
      </c>
      <c r="D927" s="251">
        <v>0</v>
      </c>
      <c r="E927" s="251">
        <v>0</v>
      </c>
      <c r="F927" s="231">
        <f t="shared" si="85"/>
        <v>1</v>
      </c>
      <c r="G927" s="250">
        <v>0</v>
      </c>
      <c r="H927" s="230">
        <v>0</v>
      </c>
      <c r="I927" s="230">
        <v>0</v>
      </c>
      <c r="J927" s="230">
        <v>0</v>
      </c>
      <c r="K927" s="230">
        <v>0</v>
      </c>
      <c r="L927" s="230">
        <v>0</v>
      </c>
      <c r="M927" s="251">
        <f t="shared" si="87"/>
        <v>1</v>
      </c>
      <c r="N927" s="251">
        <f t="shared" si="88"/>
        <v>0</v>
      </c>
      <c r="O927" s="251">
        <f t="shared" si="88"/>
        <v>0</v>
      </c>
      <c r="P927" s="231">
        <f t="shared" si="89"/>
        <v>1</v>
      </c>
    </row>
    <row r="928" spans="2:16" hidden="1" outlineLevel="1" x14ac:dyDescent="0.25">
      <c r="B928" s="232" t="s">
        <v>1180</v>
      </c>
      <c r="C928" s="251">
        <v>1</v>
      </c>
      <c r="D928" s="251">
        <v>0</v>
      </c>
      <c r="E928" s="251">
        <v>0</v>
      </c>
      <c r="F928" s="231">
        <f t="shared" si="85"/>
        <v>1</v>
      </c>
      <c r="G928" s="250">
        <v>0</v>
      </c>
      <c r="H928" s="230">
        <v>0</v>
      </c>
      <c r="I928" s="230">
        <v>0</v>
      </c>
      <c r="J928" s="230">
        <v>0</v>
      </c>
      <c r="K928" s="230">
        <v>0</v>
      </c>
      <c r="L928" s="230">
        <v>0</v>
      </c>
      <c r="M928" s="251">
        <f t="shared" si="87"/>
        <v>1</v>
      </c>
      <c r="N928" s="251">
        <f t="shared" si="88"/>
        <v>0</v>
      </c>
      <c r="O928" s="251">
        <f t="shared" si="88"/>
        <v>0</v>
      </c>
      <c r="P928" s="231">
        <f t="shared" si="89"/>
        <v>1</v>
      </c>
    </row>
    <row r="929" spans="2:16" hidden="1" outlineLevel="1" x14ac:dyDescent="0.25">
      <c r="B929" s="232" t="s">
        <v>1181</v>
      </c>
      <c r="C929" s="251">
        <v>1</v>
      </c>
      <c r="D929" s="251">
        <v>0</v>
      </c>
      <c r="E929" s="251">
        <v>0</v>
      </c>
      <c r="F929" s="231">
        <f t="shared" si="85"/>
        <v>1</v>
      </c>
      <c r="G929" s="250">
        <v>0</v>
      </c>
      <c r="H929" s="230">
        <v>0</v>
      </c>
      <c r="I929" s="230">
        <v>0</v>
      </c>
      <c r="J929" s="230">
        <v>0</v>
      </c>
      <c r="K929" s="230">
        <v>0</v>
      </c>
      <c r="L929" s="230">
        <v>0</v>
      </c>
      <c r="M929" s="251">
        <f t="shared" si="87"/>
        <v>1</v>
      </c>
      <c r="N929" s="251">
        <f t="shared" si="88"/>
        <v>0</v>
      </c>
      <c r="O929" s="251">
        <f t="shared" si="88"/>
        <v>0</v>
      </c>
      <c r="P929" s="231">
        <f t="shared" si="89"/>
        <v>1</v>
      </c>
    </row>
    <row r="930" spans="2:16" hidden="1" outlineLevel="1" x14ac:dyDescent="0.25">
      <c r="B930" s="232" t="s">
        <v>5</v>
      </c>
      <c r="C930" s="251">
        <v>1</v>
      </c>
      <c r="D930" s="251">
        <v>0</v>
      </c>
      <c r="E930" s="251">
        <v>0</v>
      </c>
      <c r="F930" s="231">
        <f t="shared" si="85"/>
        <v>1</v>
      </c>
      <c r="G930" s="250">
        <v>0</v>
      </c>
      <c r="H930" s="230">
        <v>0</v>
      </c>
      <c r="I930" s="230">
        <v>0</v>
      </c>
      <c r="J930" s="230">
        <v>0</v>
      </c>
      <c r="K930" s="230">
        <v>0</v>
      </c>
      <c r="L930" s="230">
        <v>0</v>
      </c>
      <c r="M930" s="251">
        <f t="shared" si="87"/>
        <v>1</v>
      </c>
      <c r="N930" s="251">
        <f t="shared" si="88"/>
        <v>0</v>
      </c>
      <c r="O930" s="251">
        <f t="shared" si="88"/>
        <v>0</v>
      </c>
      <c r="P930" s="231">
        <f t="shared" si="89"/>
        <v>1</v>
      </c>
    </row>
    <row r="931" spans="2:16" hidden="1" outlineLevel="1" x14ac:dyDescent="0.25">
      <c r="B931" s="232" t="s">
        <v>1182</v>
      </c>
      <c r="C931" s="251">
        <v>1</v>
      </c>
      <c r="D931" s="251">
        <v>0</v>
      </c>
      <c r="E931" s="251">
        <v>0</v>
      </c>
      <c r="F931" s="231">
        <f t="shared" si="85"/>
        <v>1</v>
      </c>
      <c r="G931" s="250">
        <v>0</v>
      </c>
      <c r="H931" s="230">
        <v>0</v>
      </c>
      <c r="I931" s="230">
        <v>0</v>
      </c>
      <c r="J931" s="230">
        <v>0</v>
      </c>
      <c r="K931" s="230">
        <v>0</v>
      </c>
      <c r="L931" s="230">
        <v>0</v>
      </c>
      <c r="M931" s="251">
        <f t="shared" si="87"/>
        <v>1</v>
      </c>
      <c r="N931" s="251">
        <f t="shared" si="88"/>
        <v>0</v>
      </c>
      <c r="O931" s="251">
        <f t="shared" si="88"/>
        <v>0</v>
      </c>
      <c r="P931" s="231">
        <f t="shared" si="89"/>
        <v>1</v>
      </c>
    </row>
    <row r="932" spans="2:16" hidden="1" outlineLevel="1" x14ac:dyDescent="0.25">
      <c r="B932" s="232" t="s">
        <v>1183</v>
      </c>
      <c r="C932" s="251">
        <v>1</v>
      </c>
      <c r="D932" s="251">
        <v>0</v>
      </c>
      <c r="E932" s="251">
        <v>0</v>
      </c>
      <c r="F932" s="231">
        <f t="shared" si="85"/>
        <v>1</v>
      </c>
      <c r="G932" s="250">
        <v>0</v>
      </c>
      <c r="H932" s="230">
        <v>0</v>
      </c>
      <c r="I932" s="230">
        <v>0</v>
      </c>
      <c r="J932" s="230">
        <v>0</v>
      </c>
      <c r="K932" s="230">
        <v>0</v>
      </c>
      <c r="L932" s="230">
        <v>0</v>
      </c>
      <c r="M932" s="251">
        <f t="shared" si="87"/>
        <v>1</v>
      </c>
      <c r="N932" s="251">
        <f t="shared" si="88"/>
        <v>0</v>
      </c>
      <c r="O932" s="251">
        <f t="shared" si="88"/>
        <v>0</v>
      </c>
      <c r="P932" s="231">
        <f t="shared" si="89"/>
        <v>1</v>
      </c>
    </row>
    <row r="933" spans="2:16" hidden="1" outlineLevel="1" x14ac:dyDescent="0.25">
      <c r="B933" s="232" t="s">
        <v>1184</v>
      </c>
      <c r="C933" s="251">
        <v>1</v>
      </c>
      <c r="D933" s="251">
        <v>0</v>
      </c>
      <c r="E933" s="251">
        <v>0</v>
      </c>
      <c r="F933" s="231">
        <f t="shared" si="85"/>
        <v>1</v>
      </c>
      <c r="G933" s="250">
        <v>0</v>
      </c>
      <c r="H933" s="230">
        <v>0</v>
      </c>
      <c r="I933" s="230">
        <v>0</v>
      </c>
      <c r="J933" s="230">
        <v>0</v>
      </c>
      <c r="K933" s="230">
        <v>0</v>
      </c>
      <c r="L933" s="230">
        <v>0</v>
      </c>
      <c r="M933" s="251">
        <f t="shared" si="87"/>
        <v>1</v>
      </c>
      <c r="N933" s="251">
        <f t="shared" si="88"/>
        <v>0</v>
      </c>
      <c r="O933" s="251">
        <f t="shared" si="88"/>
        <v>0</v>
      </c>
      <c r="P933" s="231">
        <f t="shared" si="89"/>
        <v>1</v>
      </c>
    </row>
    <row r="934" spans="2:16" hidden="1" outlineLevel="1" x14ac:dyDescent="0.25">
      <c r="B934" s="232" t="s">
        <v>1185</v>
      </c>
      <c r="C934" s="251">
        <v>1</v>
      </c>
      <c r="D934" s="251">
        <v>0</v>
      </c>
      <c r="E934" s="251">
        <v>0</v>
      </c>
      <c r="F934" s="231">
        <f t="shared" si="85"/>
        <v>1</v>
      </c>
      <c r="G934" s="250">
        <v>0</v>
      </c>
      <c r="H934" s="230">
        <v>0</v>
      </c>
      <c r="I934" s="230">
        <v>0</v>
      </c>
      <c r="J934" s="230">
        <v>0</v>
      </c>
      <c r="K934" s="230">
        <v>0</v>
      </c>
      <c r="L934" s="230">
        <v>0</v>
      </c>
      <c r="M934" s="251">
        <f t="shared" si="87"/>
        <v>1</v>
      </c>
      <c r="N934" s="251">
        <f t="shared" si="88"/>
        <v>0</v>
      </c>
      <c r="O934" s="251">
        <f t="shared" si="88"/>
        <v>0</v>
      </c>
      <c r="P934" s="231">
        <f t="shared" si="89"/>
        <v>1</v>
      </c>
    </row>
    <row r="935" spans="2:16" hidden="1" outlineLevel="1" x14ac:dyDescent="0.25">
      <c r="B935" s="232" t="s">
        <v>1186</v>
      </c>
      <c r="C935" s="251">
        <v>1</v>
      </c>
      <c r="D935" s="251">
        <v>0</v>
      </c>
      <c r="E935" s="251">
        <v>0</v>
      </c>
      <c r="F935" s="231">
        <f t="shared" si="85"/>
        <v>1</v>
      </c>
      <c r="G935" s="250">
        <v>0</v>
      </c>
      <c r="H935" s="230">
        <v>0</v>
      </c>
      <c r="I935" s="230">
        <v>0</v>
      </c>
      <c r="J935" s="230">
        <v>0</v>
      </c>
      <c r="K935" s="230">
        <v>0</v>
      </c>
      <c r="L935" s="230">
        <v>0</v>
      </c>
      <c r="M935" s="251">
        <f t="shared" si="87"/>
        <v>1</v>
      </c>
      <c r="N935" s="251">
        <f t="shared" si="88"/>
        <v>0</v>
      </c>
      <c r="O935" s="251">
        <f t="shared" si="88"/>
        <v>0</v>
      </c>
      <c r="P935" s="231">
        <f t="shared" si="89"/>
        <v>1</v>
      </c>
    </row>
    <row r="936" spans="2:16" hidden="1" outlineLevel="1" x14ac:dyDescent="0.25">
      <c r="B936" s="232" t="s">
        <v>1187</v>
      </c>
      <c r="C936" s="251">
        <v>1</v>
      </c>
      <c r="D936" s="251">
        <v>0</v>
      </c>
      <c r="E936" s="251">
        <v>0</v>
      </c>
      <c r="F936" s="231">
        <f t="shared" si="85"/>
        <v>1</v>
      </c>
      <c r="G936" s="250">
        <v>0</v>
      </c>
      <c r="H936" s="230">
        <v>0</v>
      </c>
      <c r="I936" s="230">
        <v>0</v>
      </c>
      <c r="J936" s="230">
        <v>0</v>
      </c>
      <c r="K936" s="230">
        <v>0</v>
      </c>
      <c r="L936" s="230">
        <v>0</v>
      </c>
      <c r="M936" s="251">
        <f t="shared" si="87"/>
        <v>1</v>
      </c>
      <c r="N936" s="251">
        <f t="shared" si="88"/>
        <v>0</v>
      </c>
      <c r="O936" s="251">
        <f t="shared" si="88"/>
        <v>0</v>
      </c>
      <c r="P936" s="231">
        <f t="shared" si="89"/>
        <v>1</v>
      </c>
    </row>
    <row r="937" spans="2:16" hidden="1" outlineLevel="1" x14ac:dyDescent="0.25">
      <c r="B937" s="232" t="s">
        <v>1188</v>
      </c>
      <c r="C937" s="251">
        <v>1</v>
      </c>
      <c r="D937" s="251">
        <v>0</v>
      </c>
      <c r="E937" s="251">
        <v>0</v>
      </c>
      <c r="F937" s="231">
        <f t="shared" si="85"/>
        <v>1</v>
      </c>
      <c r="G937" s="250">
        <v>0</v>
      </c>
      <c r="H937" s="230">
        <v>0</v>
      </c>
      <c r="I937" s="230">
        <v>0</v>
      </c>
      <c r="J937" s="230">
        <v>0</v>
      </c>
      <c r="K937" s="230">
        <v>0</v>
      </c>
      <c r="L937" s="230">
        <v>0</v>
      </c>
      <c r="M937" s="251">
        <f t="shared" si="87"/>
        <v>1</v>
      </c>
      <c r="N937" s="251">
        <f t="shared" si="88"/>
        <v>0</v>
      </c>
      <c r="O937" s="251">
        <f t="shared" si="88"/>
        <v>0</v>
      </c>
      <c r="P937" s="231">
        <f t="shared" si="89"/>
        <v>1</v>
      </c>
    </row>
    <row r="938" spans="2:16" hidden="1" outlineLevel="1" x14ac:dyDescent="0.25">
      <c r="B938" s="232" t="s">
        <v>1189</v>
      </c>
      <c r="C938" s="251">
        <v>1</v>
      </c>
      <c r="D938" s="251">
        <v>0</v>
      </c>
      <c r="E938" s="251">
        <v>0</v>
      </c>
      <c r="F938" s="231">
        <f t="shared" si="85"/>
        <v>1</v>
      </c>
      <c r="G938" s="250">
        <v>0</v>
      </c>
      <c r="H938" s="230">
        <v>0</v>
      </c>
      <c r="I938" s="230">
        <v>0</v>
      </c>
      <c r="J938" s="230">
        <v>0</v>
      </c>
      <c r="K938" s="230">
        <v>0</v>
      </c>
      <c r="L938" s="230">
        <v>0</v>
      </c>
      <c r="M938" s="251">
        <f t="shared" si="87"/>
        <v>1</v>
      </c>
      <c r="N938" s="251">
        <f t="shared" si="88"/>
        <v>0</v>
      </c>
      <c r="O938" s="251">
        <f t="shared" si="88"/>
        <v>0</v>
      </c>
      <c r="P938" s="231">
        <f t="shared" si="89"/>
        <v>1</v>
      </c>
    </row>
    <row r="939" spans="2:16" hidden="1" outlineLevel="1" x14ac:dyDescent="0.25">
      <c r="B939" s="232" t="s">
        <v>1190</v>
      </c>
      <c r="C939" s="251">
        <v>1</v>
      </c>
      <c r="D939" s="251">
        <v>0</v>
      </c>
      <c r="E939" s="251">
        <v>0</v>
      </c>
      <c r="F939" s="231">
        <f t="shared" si="85"/>
        <v>1</v>
      </c>
      <c r="G939" s="250">
        <v>0</v>
      </c>
      <c r="H939" s="230">
        <v>0</v>
      </c>
      <c r="I939" s="230">
        <v>0</v>
      </c>
      <c r="J939" s="230">
        <v>0</v>
      </c>
      <c r="K939" s="230">
        <v>0</v>
      </c>
      <c r="L939" s="230">
        <v>0</v>
      </c>
      <c r="M939" s="251">
        <f t="shared" si="87"/>
        <v>1</v>
      </c>
      <c r="N939" s="251">
        <f t="shared" si="88"/>
        <v>0</v>
      </c>
      <c r="O939" s="251">
        <f t="shared" si="88"/>
        <v>0</v>
      </c>
      <c r="P939" s="231">
        <f t="shared" si="89"/>
        <v>1</v>
      </c>
    </row>
    <row r="940" spans="2:16" hidden="1" outlineLevel="1" x14ac:dyDescent="0.25">
      <c r="B940" s="232" t="s">
        <v>1191</v>
      </c>
      <c r="C940" s="251">
        <v>1</v>
      </c>
      <c r="D940" s="251">
        <v>0</v>
      </c>
      <c r="E940" s="251">
        <v>0</v>
      </c>
      <c r="F940" s="231">
        <f t="shared" si="85"/>
        <v>1</v>
      </c>
      <c r="G940" s="250">
        <v>0</v>
      </c>
      <c r="H940" s="230">
        <v>0</v>
      </c>
      <c r="I940" s="230">
        <v>0</v>
      </c>
      <c r="J940" s="230">
        <v>0</v>
      </c>
      <c r="K940" s="230">
        <v>0</v>
      </c>
      <c r="L940" s="230">
        <v>0</v>
      </c>
      <c r="M940" s="251">
        <f t="shared" si="87"/>
        <v>1</v>
      </c>
      <c r="N940" s="251">
        <f t="shared" si="88"/>
        <v>0</v>
      </c>
      <c r="O940" s="251">
        <f t="shared" si="88"/>
        <v>0</v>
      </c>
      <c r="P940" s="231">
        <f t="shared" si="89"/>
        <v>1</v>
      </c>
    </row>
    <row r="941" spans="2:16" hidden="1" outlineLevel="1" x14ac:dyDescent="0.25">
      <c r="B941" s="232" t="s">
        <v>1192</v>
      </c>
      <c r="C941" s="251">
        <v>1</v>
      </c>
      <c r="D941" s="251">
        <v>0</v>
      </c>
      <c r="E941" s="251">
        <v>0</v>
      </c>
      <c r="F941" s="231">
        <f t="shared" si="85"/>
        <v>1</v>
      </c>
      <c r="G941" s="250">
        <v>0</v>
      </c>
      <c r="H941" s="230">
        <v>0</v>
      </c>
      <c r="I941" s="230">
        <v>0</v>
      </c>
      <c r="J941" s="230">
        <v>0</v>
      </c>
      <c r="K941" s="230">
        <v>0</v>
      </c>
      <c r="L941" s="230">
        <v>0</v>
      </c>
      <c r="M941" s="251">
        <f t="shared" si="87"/>
        <v>1</v>
      </c>
      <c r="N941" s="251">
        <f t="shared" si="88"/>
        <v>0</v>
      </c>
      <c r="O941" s="251">
        <f t="shared" si="88"/>
        <v>0</v>
      </c>
      <c r="P941" s="231">
        <f t="shared" si="89"/>
        <v>1</v>
      </c>
    </row>
    <row r="942" spans="2:16" hidden="1" outlineLevel="1" x14ac:dyDescent="0.25">
      <c r="B942" s="232" t="s">
        <v>1193</v>
      </c>
      <c r="C942" s="251">
        <v>1</v>
      </c>
      <c r="D942" s="251">
        <v>0</v>
      </c>
      <c r="E942" s="251">
        <v>0</v>
      </c>
      <c r="F942" s="231">
        <f t="shared" si="85"/>
        <v>1</v>
      </c>
      <c r="G942" s="250">
        <v>0</v>
      </c>
      <c r="H942" s="230">
        <v>0</v>
      </c>
      <c r="I942" s="230">
        <v>0</v>
      </c>
      <c r="J942" s="230">
        <v>0</v>
      </c>
      <c r="K942" s="230">
        <v>0</v>
      </c>
      <c r="L942" s="230">
        <v>0</v>
      </c>
      <c r="M942" s="251">
        <f t="shared" si="87"/>
        <v>1</v>
      </c>
      <c r="N942" s="251">
        <f t="shared" si="88"/>
        <v>0</v>
      </c>
      <c r="O942" s="251">
        <f t="shared" si="88"/>
        <v>0</v>
      </c>
      <c r="P942" s="231">
        <f t="shared" si="89"/>
        <v>1</v>
      </c>
    </row>
    <row r="943" spans="2:16" hidden="1" outlineLevel="1" x14ac:dyDescent="0.25">
      <c r="B943" s="232" t="s">
        <v>1194</v>
      </c>
      <c r="C943" s="251">
        <v>1</v>
      </c>
      <c r="D943" s="251">
        <v>0</v>
      </c>
      <c r="E943" s="251">
        <v>0</v>
      </c>
      <c r="F943" s="231">
        <f t="shared" si="85"/>
        <v>1</v>
      </c>
      <c r="G943" s="250">
        <v>0</v>
      </c>
      <c r="H943" s="230">
        <v>0</v>
      </c>
      <c r="I943" s="230">
        <v>0</v>
      </c>
      <c r="J943" s="230">
        <v>0</v>
      </c>
      <c r="K943" s="230">
        <v>0</v>
      </c>
      <c r="L943" s="230">
        <v>0</v>
      </c>
      <c r="M943" s="251">
        <f t="shared" si="87"/>
        <v>1</v>
      </c>
      <c r="N943" s="251">
        <f t="shared" si="88"/>
        <v>0</v>
      </c>
      <c r="O943" s="251">
        <f t="shared" si="88"/>
        <v>0</v>
      </c>
      <c r="P943" s="231">
        <f t="shared" si="89"/>
        <v>1</v>
      </c>
    </row>
    <row r="944" spans="2:16" hidden="1" outlineLevel="1" x14ac:dyDescent="0.25">
      <c r="B944" s="232" t="s">
        <v>1195</v>
      </c>
      <c r="C944" s="251">
        <v>1</v>
      </c>
      <c r="D944" s="251">
        <v>0</v>
      </c>
      <c r="E944" s="251">
        <v>0</v>
      </c>
      <c r="F944" s="231">
        <f t="shared" si="85"/>
        <v>1</v>
      </c>
      <c r="G944" s="250">
        <v>0</v>
      </c>
      <c r="H944" s="230">
        <v>0</v>
      </c>
      <c r="I944" s="230">
        <v>0</v>
      </c>
      <c r="J944" s="230">
        <v>0</v>
      </c>
      <c r="K944" s="230">
        <v>0</v>
      </c>
      <c r="L944" s="230">
        <v>0</v>
      </c>
      <c r="M944" s="251">
        <f t="shared" si="87"/>
        <v>1</v>
      </c>
      <c r="N944" s="251">
        <f t="shared" si="88"/>
        <v>0</v>
      </c>
      <c r="O944" s="251">
        <f t="shared" si="88"/>
        <v>0</v>
      </c>
      <c r="P944" s="231">
        <f t="shared" si="89"/>
        <v>1</v>
      </c>
    </row>
    <row r="945" spans="2:16" hidden="1" outlineLevel="1" x14ac:dyDescent="0.25">
      <c r="B945" s="232" t="s">
        <v>1196</v>
      </c>
      <c r="C945" s="251">
        <v>1</v>
      </c>
      <c r="D945" s="251">
        <v>0</v>
      </c>
      <c r="E945" s="251">
        <v>0</v>
      </c>
      <c r="F945" s="231">
        <f t="shared" si="85"/>
        <v>1</v>
      </c>
      <c r="G945" s="250">
        <v>0</v>
      </c>
      <c r="H945" s="230">
        <v>0</v>
      </c>
      <c r="I945" s="230">
        <v>0</v>
      </c>
      <c r="J945" s="230">
        <v>0</v>
      </c>
      <c r="K945" s="230">
        <v>0</v>
      </c>
      <c r="L945" s="230">
        <v>0</v>
      </c>
      <c r="M945" s="251">
        <f t="shared" si="87"/>
        <v>1</v>
      </c>
      <c r="N945" s="251">
        <f t="shared" si="88"/>
        <v>0</v>
      </c>
      <c r="O945" s="251">
        <f t="shared" si="88"/>
        <v>0</v>
      </c>
      <c r="P945" s="231">
        <f t="shared" si="89"/>
        <v>1</v>
      </c>
    </row>
    <row r="946" spans="2:16" hidden="1" outlineLevel="1" x14ac:dyDescent="0.25">
      <c r="B946" s="232" t="s">
        <v>1197</v>
      </c>
      <c r="C946" s="251">
        <v>1</v>
      </c>
      <c r="D946" s="251">
        <v>0</v>
      </c>
      <c r="E946" s="251">
        <v>0</v>
      </c>
      <c r="F946" s="231">
        <f t="shared" si="85"/>
        <v>1</v>
      </c>
      <c r="G946" s="250">
        <v>0</v>
      </c>
      <c r="H946" s="230">
        <v>0</v>
      </c>
      <c r="I946" s="230">
        <v>0</v>
      </c>
      <c r="J946" s="230">
        <v>0</v>
      </c>
      <c r="K946" s="230">
        <v>0</v>
      </c>
      <c r="L946" s="230">
        <v>0</v>
      </c>
      <c r="M946" s="251">
        <f t="shared" si="87"/>
        <v>1</v>
      </c>
      <c r="N946" s="251">
        <f t="shared" si="88"/>
        <v>0</v>
      </c>
      <c r="O946" s="251">
        <f t="shared" si="88"/>
        <v>0</v>
      </c>
      <c r="P946" s="231">
        <f t="shared" si="89"/>
        <v>1</v>
      </c>
    </row>
    <row r="947" spans="2:16" hidden="1" outlineLevel="1" x14ac:dyDescent="0.25">
      <c r="B947" s="232" t="s">
        <v>1198</v>
      </c>
      <c r="C947" s="251">
        <v>1</v>
      </c>
      <c r="D947" s="251">
        <v>0</v>
      </c>
      <c r="E947" s="251">
        <v>0</v>
      </c>
      <c r="F947" s="231">
        <f t="shared" si="85"/>
        <v>1</v>
      </c>
      <c r="G947" s="250">
        <v>0</v>
      </c>
      <c r="H947" s="230">
        <v>0</v>
      </c>
      <c r="I947" s="230">
        <v>0</v>
      </c>
      <c r="J947" s="230">
        <v>0</v>
      </c>
      <c r="K947" s="230">
        <v>0</v>
      </c>
      <c r="L947" s="230">
        <v>0</v>
      </c>
      <c r="M947" s="251">
        <f t="shared" si="87"/>
        <v>1</v>
      </c>
      <c r="N947" s="251">
        <f t="shared" si="88"/>
        <v>0</v>
      </c>
      <c r="O947" s="251">
        <f t="shared" si="88"/>
        <v>0</v>
      </c>
      <c r="P947" s="231">
        <f t="shared" si="89"/>
        <v>1</v>
      </c>
    </row>
    <row r="948" spans="2:16" hidden="1" outlineLevel="1" x14ac:dyDescent="0.25">
      <c r="B948" s="232" t="s">
        <v>1199</v>
      </c>
      <c r="C948" s="251">
        <v>1</v>
      </c>
      <c r="D948" s="251">
        <v>0</v>
      </c>
      <c r="E948" s="251">
        <v>0</v>
      </c>
      <c r="F948" s="231">
        <f t="shared" si="85"/>
        <v>1</v>
      </c>
      <c r="G948" s="250">
        <v>0</v>
      </c>
      <c r="H948" s="230">
        <v>0</v>
      </c>
      <c r="I948" s="230">
        <v>0</v>
      </c>
      <c r="J948" s="230">
        <v>0</v>
      </c>
      <c r="K948" s="230">
        <v>0</v>
      </c>
      <c r="L948" s="230">
        <v>0</v>
      </c>
      <c r="M948" s="251">
        <f t="shared" si="87"/>
        <v>1</v>
      </c>
      <c r="N948" s="251">
        <f t="shared" si="88"/>
        <v>0</v>
      </c>
      <c r="O948" s="251">
        <f t="shared" si="88"/>
        <v>0</v>
      </c>
      <c r="P948" s="231">
        <f t="shared" si="89"/>
        <v>1</v>
      </c>
    </row>
    <row r="949" spans="2:16" hidden="1" outlineLevel="1" x14ac:dyDescent="0.25">
      <c r="B949" s="232" t="s">
        <v>1200</v>
      </c>
      <c r="C949" s="251">
        <v>1</v>
      </c>
      <c r="D949" s="251">
        <v>0</v>
      </c>
      <c r="E949" s="251">
        <v>0</v>
      </c>
      <c r="F949" s="231">
        <f t="shared" si="85"/>
        <v>1</v>
      </c>
      <c r="G949" s="250">
        <v>0</v>
      </c>
      <c r="H949" s="230">
        <v>0</v>
      </c>
      <c r="I949" s="230">
        <v>0</v>
      </c>
      <c r="J949" s="230">
        <v>0</v>
      </c>
      <c r="K949" s="230">
        <v>0</v>
      </c>
      <c r="L949" s="230">
        <v>0</v>
      </c>
      <c r="M949" s="251">
        <f t="shared" si="87"/>
        <v>1</v>
      </c>
      <c r="N949" s="251">
        <f t="shared" si="88"/>
        <v>0</v>
      </c>
      <c r="O949" s="251">
        <f t="shared" si="88"/>
        <v>0</v>
      </c>
      <c r="P949" s="231">
        <f t="shared" si="89"/>
        <v>1</v>
      </c>
    </row>
    <row r="950" spans="2:16" hidden="1" outlineLevel="1" x14ac:dyDescent="0.25">
      <c r="B950" s="232" t="s">
        <v>1201</v>
      </c>
      <c r="C950" s="251">
        <v>1</v>
      </c>
      <c r="D950" s="251">
        <v>0</v>
      </c>
      <c r="E950" s="251">
        <v>0</v>
      </c>
      <c r="F950" s="231">
        <f t="shared" si="85"/>
        <v>1</v>
      </c>
      <c r="G950" s="250">
        <v>0</v>
      </c>
      <c r="H950" s="230">
        <v>0</v>
      </c>
      <c r="I950" s="230">
        <v>0</v>
      </c>
      <c r="J950" s="230">
        <v>0</v>
      </c>
      <c r="K950" s="230">
        <v>0</v>
      </c>
      <c r="L950" s="230">
        <v>0</v>
      </c>
      <c r="M950" s="251">
        <f t="shared" si="87"/>
        <v>1</v>
      </c>
      <c r="N950" s="251">
        <f t="shared" si="88"/>
        <v>0</v>
      </c>
      <c r="O950" s="251">
        <f t="shared" si="88"/>
        <v>0</v>
      </c>
      <c r="P950" s="231">
        <f t="shared" si="89"/>
        <v>1</v>
      </c>
    </row>
    <row r="951" spans="2:16" hidden="1" outlineLevel="1" x14ac:dyDescent="0.25">
      <c r="B951" s="232" t="s">
        <v>1202</v>
      </c>
      <c r="C951" s="251">
        <v>1</v>
      </c>
      <c r="D951" s="251">
        <v>0</v>
      </c>
      <c r="E951" s="251">
        <v>0</v>
      </c>
      <c r="F951" s="231">
        <f t="shared" si="85"/>
        <v>1</v>
      </c>
      <c r="G951" s="250">
        <v>0</v>
      </c>
      <c r="H951" s="230">
        <v>0</v>
      </c>
      <c r="I951" s="230">
        <v>0</v>
      </c>
      <c r="J951" s="230">
        <v>0</v>
      </c>
      <c r="K951" s="230">
        <v>0</v>
      </c>
      <c r="L951" s="230">
        <v>0</v>
      </c>
      <c r="M951" s="251">
        <f t="shared" si="87"/>
        <v>1</v>
      </c>
      <c r="N951" s="251">
        <f t="shared" si="88"/>
        <v>0</v>
      </c>
      <c r="O951" s="251">
        <f t="shared" si="88"/>
        <v>0</v>
      </c>
      <c r="P951" s="231">
        <f t="shared" si="89"/>
        <v>1</v>
      </c>
    </row>
    <row r="952" spans="2:16" hidden="1" outlineLevel="1" x14ac:dyDescent="0.25">
      <c r="B952" s="232" t="s">
        <v>1203</v>
      </c>
      <c r="C952" s="251">
        <v>1</v>
      </c>
      <c r="D952" s="251">
        <v>0</v>
      </c>
      <c r="E952" s="251">
        <v>0</v>
      </c>
      <c r="F952" s="231">
        <f t="shared" si="85"/>
        <v>1</v>
      </c>
      <c r="G952" s="250">
        <v>0</v>
      </c>
      <c r="H952" s="230">
        <v>0</v>
      </c>
      <c r="I952" s="230">
        <v>0</v>
      </c>
      <c r="J952" s="230">
        <v>0</v>
      </c>
      <c r="K952" s="230">
        <v>0</v>
      </c>
      <c r="L952" s="230">
        <v>0</v>
      </c>
      <c r="M952" s="251">
        <f t="shared" si="87"/>
        <v>1</v>
      </c>
      <c r="N952" s="251">
        <f t="shared" si="88"/>
        <v>0</v>
      </c>
      <c r="O952" s="251">
        <f t="shared" si="88"/>
        <v>0</v>
      </c>
      <c r="P952" s="231">
        <f t="shared" si="89"/>
        <v>1</v>
      </c>
    </row>
    <row r="953" spans="2:16" hidden="1" outlineLevel="1" x14ac:dyDescent="0.25">
      <c r="B953" s="232" t="s">
        <v>1204</v>
      </c>
      <c r="C953" s="251">
        <v>1</v>
      </c>
      <c r="D953" s="251">
        <v>0</v>
      </c>
      <c r="E953" s="251">
        <v>0</v>
      </c>
      <c r="F953" s="231">
        <f t="shared" si="85"/>
        <v>1</v>
      </c>
      <c r="G953" s="250">
        <v>0</v>
      </c>
      <c r="H953" s="230">
        <v>0</v>
      </c>
      <c r="I953" s="230">
        <v>0</v>
      </c>
      <c r="J953" s="230">
        <v>0</v>
      </c>
      <c r="K953" s="230">
        <v>0</v>
      </c>
      <c r="L953" s="230">
        <v>0</v>
      </c>
      <c r="M953" s="251">
        <f t="shared" si="87"/>
        <v>1</v>
      </c>
      <c r="N953" s="251">
        <f t="shared" si="88"/>
        <v>0</v>
      </c>
      <c r="O953" s="251">
        <f t="shared" si="88"/>
        <v>0</v>
      </c>
      <c r="P953" s="231">
        <f t="shared" si="89"/>
        <v>1</v>
      </c>
    </row>
    <row r="954" spans="2:16" hidden="1" outlineLevel="1" x14ac:dyDescent="0.25">
      <c r="B954" s="232" t="s">
        <v>1205</v>
      </c>
      <c r="C954" s="251">
        <v>1</v>
      </c>
      <c r="D954" s="251">
        <v>0</v>
      </c>
      <c r="E954" s="251">
        <v>0</v>
      </c>
      <c r="F954" s="231">
        <f t="shared" si="85"/>
        <v>1</v>
      </c>
      <c r="G954" s="250">
        <v>0</v>
      </c>
      <c r="H954" s="230">
        <v>0</v>
      </c>
      <c r="I954" s="230">
        <v>0</v>
      </c>
      <c r="J954" s="230">
        <v>0</v>
      </c>
      <c r="K954" s="230">
        <v>0</v>
      </c>
      <c r="L954" s="230">
        <v>0</v>
      </c>
      <c r="M954" s="251">
        <f t="shared" si="87"/>
        <v>1</v>
      </c>
      <c r="N954" s="251">
        <f t="shared" si="88"/>
        <v>0</v>
      </c>
      <c r="O954" s="251">
        <f t="shared" si="88"/>
        <v>0</v>
      </c>
      <c r="P954" s="231">
        <f t="shared" si="89"/>
        <v>1</v>
      </c>
    </row>
    <row r="955" spans="2:16" hidden="1" outlineLevel="1" x14ac:dyDescent="0.25">
      <c r="B955" s="232" t="s">
        <v>1206</v>
      </c>
      <c r="C955" s="251">
        <v>1</v>
      </c>
      <c r="D955" s="251">
        <v>0</v>
      </c>
      <c r="E955" s="251">
        <v>0</v>
      </c>
      <c r="F955" s="231">
        <f t="shared" si="85"/>
        <v>1</v>
      </c>
      <c r="G955" s="250">
        <v>0</v>
      </c>
      <c r="H955" s="230">
        <v>0</v>
      </c>
      <c r="I955" s="230">
        <v>0</v>
      </c>
      <c r="J955" s="230">
        <v>0</v>
      </c>
      <c r="K955" s="230">
        <v>0</v>
      </c>
      <c r="L955" s="230">
        <v>0</v>
      </c>
      <c r="M955" s="251">
        <f t="shared" si="87"/>
        <v>1</v>
      </c>
      <c r="N955" s="251">
        <f t="shared" si="88"/>
        <v>0</v>
      </c>
      <c r="O955" s="251">
        <f t="shared" si="88"/>
        <v>0</v>
      </c>
      <c r="P955" s="231">
        <f t="shared" si="89"/>
        <v>1</v>
      </c>
    </row>
    <row r="956" spans="2:16" hidden="1" outlineLevel="1" x14ac:dyDescent="0.25">
      <c r="B956" s="232" t="s">
        <v>1207</v>
      </c>
      <c r="C956" s="251">
        <v>1</v>
      </c>
      <c r="D956" s="251">
        <v>0</v>
      </c>
      <c r="E956" s="251">
        <v>0</v>
      </c>
      <c r="F956" s="231">
        <f t="shared" si="85"/>
        <v>1</v>
      </c>
      <c r="G956" s="250">
        <v>0</v>
      </c>
      <c r="H956" s="230">
        <v>0</v>
      </c>
      <c r="I956" s="230">
        <v>0</v>
      </c>
      <c r="J956" s="230">
        <v>0</v>
      </c>
      <c r="K956" s="230">
        <v>0</v>
      </c>
      <c r="L956" s="230">
        <v>0</v>
      </c>
      <c r="M956" s="251">
        <f t="shared" si="87"/>
        <v>1</v>
      </c>
      <c r="N956" s="251">
        <f t="shared" si="88"/>
        <v>0</v>
      </c>
      <c r="O956" s="251">
        <f t="shared" si="88"/>
        <v>0</v>
      </c>
      <c r="P956" s="231">
        <f t="shared" si="89"/>
        <v>1</v>
      </c>
    </row>
    <row r="957" spans="2:16" hidden="1" outlineLevel="1" x14ac:dyDescent="0.25">
      <c r="B957" s="232" t="s">
        <v>1208</v>
      </c>
      <c r="C957" s="251">
        <v>1</v>
      </c>
      <c r="D957" s="251">
        <v>0</v>
      </c>
      <c r="E957" s="251">
        <v>0</v>
      </c>
      <c r="F957" s="231">
        <f t="shared" si="85"/>
        <v>1</v>
      </c>
      <c r="G957" s="250">
        <v>0</v>
      </c>
      <c r="H957" s="230">
        <v>0</v>
      </c>
      <c r="I957" s="230">
        <v>0</v>
      </c>
      <c r="J957" s="230">
        <v>0</v>
      </c>
      <c r="K957" s="230">
        <v>0</v>
      </c>
      <c r="L957" s="230">
        <v>0</v>
      </c>
      <c r="M957" s="251">
        <f t="shared" si="87"/>
        <v>1</v>
      </c>
      <c r="N957" s="251">
        <f t="shared" si="88"/>
        <v>0</v>
      </c>
      <c r="O957" s="251">
        <f t="shared" si="88"/>
        <v>0</v>
      </c>
      <c r="P957" s="231">
        <f t="shared" si="89"/>
        <v>1</v>
      </c>
    </row>
    <row r="958" spans="2:16" hidden="1" outlineLevel="1" x14ac:dyDescent="0.25">
      <c r="B958" s="232" t="s">
        <v>1209</v>
      </c>
      <c r="C958" s="251">
        <v>0</v>
      </c>
      <c r="D958" s="251">
        <v>0</v>
      </c>
      <c r="E958" s="251">
        <v>0</v>
      </c>
      <c r="F958" s="231">
        <f t="shared" ref="F958:F1021" si="91">SUM(C958:E958)</f>
        <v>0</v>
      </c>
      <c r="G958" s="250">
        <v>0</v>
      </c>
      <c r="H958" s="230">
        <v>0</v>
      </c>
      <c r="I958" s="230">
        <v>0</v>
      </c>
      <c r="J958" s="230">
        <v>0</v>
      </c>
      <c r="K958" s="230">
        <v>0</v>
      </c>
      <c r="L958" s="230">
        <v>0</v>
      </c>
      <c r="M958" s="251">
        <f t="shared" si="87"/>
        <v>0</v>
      </c>
      <c r="N958" s="251">
        <f t="shared" si="88"/>
        <v>0</v>
      </c>
      <c r="O958" s="251">
        <f t="shared" si="88"/>
        <v>0</v>
      </c>
      <c r="P958" s="231">
        <f t="shared" si="89"/>
        <v>0</v>
      </c>
    </row>
    <row r="959" spans="2:16" hidden="1" outlineLevel="1" x14ac:dyDescent="0.25">
      <c r="B959" s="232" t="s">
        <v>1210</v>
      </c>
      <c r="C959" s="251">
        <v>1</v>
      </c>
      <c r="D959" s="251">
        <v>0</v>
      </c>
      <c r="E959" s="251">
        <v>0</v>
      </c>
      <c r="F959" s="231">
        <f t="shared" si="91"/>
        <v>1</v>
      </c>
      <c r="G959" s="250">
        <v>0</v>
      </c>
      <c r="H959" s="230">
        <v>0</v>
      </c>
      <c r="I959" s="230">
        <v>0</v>
      </c>
      <c r="J959" s="230">
        <v>0</v>
      </c>
      <c r="K959" s="230">
        <v>0</v>
      </c>
      <c r="L959" s="230">
        <v>0</v>
      </c>
      <c r="M959" s="251">
        <f t="shared" si="87"/>
        <v>1</v>
      </c>
      <c r="N959" s="251">
        <f t="shared" si="88"/>
        <v>0</v>
      </c>
      <c r="O959" s="251">
        <f t="shared" si="88"/>
        <v>0</v>
      </c>
      <c r="P959" s="231">
        <f t="shared" si="89"/>
        <v>1</v>
      </c>
    </row>
    <row r="960" spans="2:16" hidden="1" outlineLevel="1" x14ac:dyDescent="0.25">
      <c r="B960" s="232" t="s">
        <v>1211</v>
      </c>
      <c r="C960" s="251">
        <v>1</v>
      </c>
      <c r="D960" s="251">
        <v>0</v>
      </c>
      <c r="E960" s="251">
        <v>0</v>
      </c>
      <c r="F960" s="231">
        <f t="shared" si="91"/>
        <v>1</v>
      </c>
      <c r="G960" s="250">
        <v>0</v>
      </c>
      <c r="H960" s="230">
        <v>0</v>
      </c>
      <c r="I960" s="230">
        <v>0</v>
      </c>
      <c r="J960" s="230">
        <v>0</v>
      </c>
      <c r="K960" s="230">
        <v>0</v>
      </c>
      <c r="L960" s="230">
        <v>0</v>
      </c>
      <c r="M960" s="251">
        <f t="shared" si="87"/>
        <v>1</v>
      </c>
      <c r="N960" s="251">
        <f t="shared" si="88"/>
        <v>0</v>
      </c>
      <c r="O960" s="251">
        <f t="shared" si="88"/>
        <v>0</v>
      </c>
      <c r="P960" s="231">
        <f t="shared" si="89"/>
        <v>1</v>
      </c>
    </row>
    <row r="961" spans="2:16" hidden="1" outlineLevel="1" x14ac:dyDescent="0.25">
      <c r="B961" s="232" t="s">
        <v>1212</v>
      </c>
      <c r="C961" s="251">
        <v>1</v>
      </c>
      <c r="D961" s="251">
        <v>0</v>
      </c>
      <c r="E961" s="251">
        <v>0</v>
      </c>
      <c r="F961" s="231">
        <f t="shared" si="91"/>
        <v>1</v>
      </c>
      <c r="G961" s="250">
        <v>0</v>
      </c>
      <c r="H961" s="230">
        <v>0</v>
      </c>
      <c r="I961" s="230">
        <v>0</v>
      </c>
      <c r="J961" s="230">
        <v>0</v>
      </c>
      <c r="K961" s="230">
        <v>0</v>
      </c>
      <c r="L961" s="230">
        <v>0</v>
      </c>
      <c r="M961" s="251">
        <f t="shared" si="87"/>
        <v>1</v>
      </c>
      <c r="N961" s="251">
        <f t="shared" si="88"/>
        <v>0</v>
      </c>
      <c r="O961" s="251">
        <f t="shared" si="88"/>
        <v>0</v>
      </c>
      <c r="P961" s="231">
        <f t="shared" si="89"/>
        <v>1</v>
      </c>
    </row>
    <row r="962" spans="2:16" hidden="1" outlineLevel="1" x14ac:dyDescent="0.25">
      <c r="B962" s="232" t="s">
        <v>1213</v>
      </c>
      <c r="C962" s="251">
        <v>1</v>
      </c>
      <c r="D962" s="251">
        <v>0</v>
      </c>
      <c r="E962" s="251">
        <v>0</v>
      </c>
      <c r="F962" s="231">
        <f t="shared" si="91"/>
        <v>1</v>
      </c>
      <c r="G962" s="250">
        <v>0</v>
      </c>
      <c r="H962" s="230">
        <v>0</v>
      </c>
      <c r="I962" s="230">
        <v>0</v>
      </c>
      <c r="J962" s="230">
        <v>0</v>
      </c>
      <c r="K962" s="230">
        <v>0</v>
      </c>
      <c r="L962" s="230">
        <v>0</v>
      </c>
      <c r="M962" s="251">
        <f t="shared" si="87"/>
        <v>1</v>
      </c>
      <c r="N962" s="251">
        <f t="shared" si="88"/>
        <v>0</v>
      </c>
      <c r="O962" s="251">
        <f t="shared" si="88"/>
        <v>0</v>
      </c>
      <c r="P962" s="231">
        <f t="shared" si="89"/>
        <v>1</v>
      </c>
    </row>
    <row r="963" spans="2:16" hidden="1" outlineLevel="1" x14ac:dyDescent="0.25">
      <c r="B963" s="232" t="s">
        <v>1214</v>
      </c>
      <c r="C963" s="251">
        <v>1</v>
      </c>
      <c r="D963" s="251">
        <v>0</v>
      </c>
      <c r="E963" s="251">
        <v>0</v>
      </c>
      <c r="F963" s="231">
        <f t="shared" si="91"/>
        <v>1</v>
      </c>
      <c r="G963" s="250">
        <v>0</v>
      </c>
      <c r="H963" s="230">
        <v>0</v>
      </c>
      <c r="I963" s="230">
        <v>0</v>
      </c>
      <c r="J963" s="230">
        <v>0</v>
      </c>
      <c r="K963" s="230">
        <v>0</v>
      </c>
      <c r="L963" s="230">
        <v>0</v>
      </c>
      <c r="M963" s="251">
        <f t="shared" si="87"/>
        <v>1</v>
      </c>
      <c r="N963" s="251">
        <f t="shared" si="88"/>
        <v>0</v>
      </c>
      <c r="O963" s="251">
        <f t="shared" si="88"/>
        <v>0</v>
      </c>
      <c r="P963" s="231">
        <f t="shared" si="89"/>
        <v>1</v>
      </c>
    </row>
    <row r="964" spans="2:16" hidden="1" outlineLevel="1" x14ac:dyDescent="0.25">
      <c r="B964" s="232" t="s">
        <v>1215</v>
      </c>
      <c r="C964" s="251">
        <v>1</v>
      </c>
      <c r="D964" s="251">
        <v>0</v>
      </c>
      <c r="E964" s="251">
        <v>0</v>
      </c>
      <c r="F964" s="231">
        <f t="shared" si="91"/>
        <v>1</v>
      </c>
      <c r="G964" s="250">
        <v>0</v>
      </c>
      <c r="H964" s="230">
        <v>0</v>
      </c>
      <c r="I964" s="230">
        <v>0</v>
      </c>
      <c r="J964" s="230">
        <v>0</v>
      </c>
      <c r="K964" s="230">
        <v>0</v>
      </c>
      <c r="L964" s="230">
        <v>0</v>
      </c>
      <c r="M964" s="251">
        <f t="shared" si="87"/>
        <v>1</v>
      </c>
      <c r="N964" s="251">
        <f t="shared" si="88"/>
        <v>0</v>
      </c>
      <c r="O964" s="251">
        <f t="shared" si="88"/>
        <v>0</v>
      </c>
      <c r="P964" s="231">
        <f t="shared" si="89"/>
        <v>1</v>
      </c>
    </row>
    <row r="965" spans="2:16" hidden="1" outlineLevel="1" x14ac:dyDescent="0.25">
      <c r="B965" s="232" t="s">
        <v>1216</v>
      </c>
      <c r="C965" s="251">
        <v>1</v>
      </c>
      <c r="D965" s="251">
        <v>0</v>
      </c>
      <c r="E965" s="251">
        <v>0</v>
      </c>
      <c r="F965" s="231">
        <f t="shared" si="91"/>
        <v>1</v>
      </c>
      <c r="G965" s="250">
        <v>0</v>
      </c>
      <c r="H965" s="230">
        <v>0</v>
      </c>
      <c r="I965" s="230">
        <v>0</v>
      </c>
      <c r="J965" s="230">
        <v>0</v>
      </c>
      <c r="K965" s="230">
        <v>0</v>
      </c>
      <c r="L965" s="230">
        <v>0</v>
      </c>
      <c r="M965" s="251">
        <f t="shared" si="87"/>
        <v>1</v>
      </c>
      <c r="N965" s="251">
        <f t="shared" si="88"/>
        <v>0</v>
      </c>
      <c r="O965" s="251">
        <f t="shared" si="88"/>
        <v>0</v>
      </c>
      <c r="P965" s="231">
        <f t="shared" si="89"/>
        <v>1</v>
      </c>
    </row>
    <row r="966" spans="2:16" hidden="1" outlineLevel="1" x14ac:dyDescent="0.25">
      <c r="B966" s="232" t="s">
        <v>1217</v>
      </c>
      <c r="C966" s="251">
        <v>1</v>
      </c>
      <c r="D966" s="251">
        <v>0</v>
      </c>
      <c r="E966" s="251">
        <v>0</v>
      </c>
      <c r="F966" s="231">
        <f t="shared" si="91"/>
        <v>1</v>
      </c>
      <c r="G966" s="250">
        <v>0</v>
      </c>
      <c r="H966" s="230">
        <v>0</v>
      </c>
      <c r="I966" s="230">
        <v>0</v>
      </c>
      <c r="J966" s="230">
        <v>0</v>
      </c>
      <c r="K966" s="230">
        <v>0</v>
      </c>
      <c r="L966" s="230">
        <v>0</v>
      </c>
      <c r="M966" s="251">
        <f t="shared" si="87"/>
        <v>1</v>
      </c>
      <c r="N966" s="251">
        <f t="shared" si="88"/>
        <v>0</v>
      </c>
      <c r="O966" s="251">
        <f t="shared" si="88"/>
        <v>0</v>
      </c>
      <c r="P966" s="231">
        <f t="shared" si="89"/>
        <v>1</v>
      </c>
    </row>
    <row r="967" spans="2:16" hidden="1" outlineLevel="1" x14ac:dyDescent="0.25">
      <c r="B967" s="232" t="s">
        <v>1218</v>
      </c>
      <c r="C967" s="251">
        <v>1</v>
      </c>
      <c r="D967" s="251">
        <v>0</v>
      </c>
      <c r="E967" s="251">
        <v>0</v>
      </c>
      <c r="F967" s="231">
        <f t="shared" si="91"/>
        <v>1</v>
      </c>
      <c r="G967" s="250">
        <v>0</v>
      </c>
      <c r="H967" s="230">
        <v>0</v>
      </c>
      <c r="I967" s="230">
        <v>0</v>
      </c>
      <c r="J967" s="230">
        <v>0</v>
      </c>
      <c r="K967" s="230">
        <v>0</v>
      </c>
      <c r="L967" s="230">
        <v>0</v>
      </c>
      <c r="M967" s="251">
        <f t="shared" si="87"/>
        <v>1</v>
      </c>
      <c r="N967" s="251">
        <f t="shared" si="88"/>
        <v>0</v>
      </c>
      <c r="O967" s="251">
        <f t="shared" si="88"/>
        <v>0</v>
      </c>
      <c r="P967" s="231">
        <f t="shared" si="89"/>
        <v>1</v>
      </c>
    </row>
    <row r="968" spans="2:16" hidden="1" outlineLevel="1" x14ac:dyDescent="0.25">
      <c r="B968" s="232" t="s">
        <v>1219</v>
      </c>
      <c r="C968" s="251">
        <v>1</v>
      </c>
      <c r="D968" s="251">
        <v>0</v>
      </c>
      <c r="E968" s="251">
        <v>0</v>
      </c>
      <c r="F968" s="231">
        <f t="shared" si="91"/>
        <v>1</v>
      </c>
      <c r="G968" s="250">
        <v>0</v>
      </c>
      <c r="H968" s="230">
        <v>0</v>
      </c>
      <c r="I968" s="230">
        <v>0</v>
      </c>
      <c r="J968" s="230">
        <v>0</v>
      </c>
      <c r="K968" s="230">
        <v>0</v>
      </c>
      <c r="L968" s="230">
        <v>0</v>
      </c>
      <c r="M968" s="251">
        <f t="shared" ref="M968:M1031" si="92">C968+G968+H968+I968+J968</f>
        <v>1</v>
      </c>
      <c r="N968" s="251">
        <f t="shared" ref="N968:O1031" si="93">D968+K968</f>
        <v>0</v>
      </c>
      <c r="O968" s="251">
        <f t="shared" si="93"/>
        <v>0</v>
      </c>
      <c r="P968" s="231">
        <f t="shared" ref="P968:P1031" si="94">SUM(M968:O968)</f>
        <v>1</v>
      </c>
    </row>
    <row r="969" spans="2:16" hidden="1" outlineLevel="1" x14ac:dyDescent="0.25">
      <c r="B969" s="232" t="s">
        <v>1220</v>
      </c>
      <c r="C969" s="251">
        <v>1</v>
      </c>
      <c r="D969" s="251">
        <v>0</v>
      </c>
      <c r="E969" s="251">
        <v>0</v>
      </c>
      <c r="F969" s="231">
        <f t="shared" si="91"/>
        <v>1</v>
      </c>
      <c r="G969" s="250">
        <v>0</v>
      </c>
      <c r="H969" s="230">
        <v>0</v>
      </c>
      <c r="I969" s="230">
        <v>0</v>
      </c>
      <c r="J969" s="230">
        <v>0</v>
      </c>
      <c r="K969" s="230">
        <v>0</v>
      </c>
      <c r="L969" s="230">
        <v>0</v>
      </c>
      <c r="M969" s="251">
        <f t="shared" si="92"/>
        <v>1</v>
      </c>
      <c r="N969" s="251">
        <f t="shared" si="93"/>
        <v>0</v>
      </c>
      <c r="O969" s="251">
        <f t="shared" si="93"/>
        <v>0</v>
      </c>
      <c r="P969" s="231">
        <f t="shared" si="94"/>
        <v>1</v>
      </c>
    </row>
    <row r="970" spans="2:16" hidden="1" outlineLevel="1" x14ac:dyDescent="0.25">
      <c r="B970" s="232" t="s">
        <v>1221</v>
      </c>
      <c r="C970" s="251">
        <v>1</v>
      </c>
      <c r="D970" s="251">
        <v>0</v>
      </c>
      <c r="E970" s="251">
        <v>0</v>
      </c>
      <c r="F970" s="231">
        <f t="shared" si="91"/>
        <v>1</v>
      </c>
      <c r="G970" s="250">
        <v>0</v>
      </c>
      <c r="H970" s="230">
        <v>0</v>
      </c>
      <c r="I970" s="230">
        <v>0</v>
      </c>
      <c r="J970" s="230">
        <v>0</v>
      </c>
      <c r="K970" s="230">
        <v>0</v>
      </c>
      <c r="L970" s="230">
        <v>0</v>
      </c>
      <c r="M970" s="251">
        <f t="shared" si="92"/>
        <v>1</v>
      </c>
      <c r="N970" s="251">
        <f t="shared" si="93"/>
        <v>0</v>
      </c>
      <c r="O970" s="251">
        <f t="shared" si="93"/>
        <v>0</v>
      </c>
      <c r="P970" s="231">
        <f t="shared" si="94"/>
        <v>1</v>
      </c>
    </row>
    <row r="971" spans="2:16" hidden="1" outlineLevel="1" x14ac:dyDescent="0.25">
      <c r="B971" s="232" t="s">
        <v>1222</v>
      </c>
      <c r="C971" s="251">
        <v>1</v>
      </c>
      <c r="D971" s="251">
        <v>0</v>
      </c>
      <c r="E971" s="251">
        <v>0</v>
      </c>
      <c r="F971" s="231">
        <f t="shared" si="91"/>
        <v>1</v>
      </c>
      <c r="G971" s="250">
        <v>0</v>
      </c>
      <c r="H971" s="230">
        <v>0</v>
      </c>
      <c r="I971" s="230">
        <v>0</v>
      </c>
      <c r="J971" s="230">
        <v>0</v>
      </c>
      <c r="K971" s="230">
        <v>0</v>
      </c>
      <c r="L971" s="230">
        <v>0</v>
      </c>
      <c r="M971" s="251">
        <f t="shared" si="92"/>
        <v>1</v>
      </c>
      <c r="N971" s="251">
        <f t="shared" si="93"/>
        <v>0</v>
      </c>
      <c r="O971" s="251">
        <f t="shared" si="93"/>
        <v>0</v>
      </c>
      <c r="P971" s="231">
        <f t="shared" si="94"/>
        <v>1</v>
      </c>
    </row>
    <row r="972" spans="2:16" hidden="1" outlineLevel="1" x14ac:dyDescent="0.25">
      <c r="B972" s="232" t="s">
        <v>1223</v>
      </c>
      <c r="C972" s="251">
        <v>1</v>
      </c>
      <c r="D972" s="251">
        <v>0</v>
      </c>
      <c r="E972" s="251">
        <v>0</v>
      </c>
      <c r="F972" s="231">
        <f t="shared" si="91"/>
        <v>1</v>
      </c>
      <c r="G972" s="250">
        <v>0</v>
      </c>
      <c r="H972" s="230">
        <v>0</v>
      </c>
      <c r="I972" s="230">
        <v>0</v>
      </c>
      <c r="J972" s="230">
        <v>0</v>
      </c>
      <c r="K972" s="230">
        <v>0</v>
      </c>
      <c r="L972" s="230">
        <v>0</v>
      </c>
      <c r="M972" s="251">
        <f t="shared" si="92"/>
        <v>1</v>
      </c>
      <c r="N972" s="251">
        <f t="shared" si="93"/>
        <v>0</v>
      </c>
      <c r="O972" s="251">
        <f t="shared" si="93"/>
        <v>0</v>
      </c>
      <c r="P972" s="231">
        <f t="shared" si="94"/>
        <v>1</v>
      </c>
    </row>
    <row r="973" spans="2:16" hidden="1" outlineLevel="1" x14ac:dyDescent="0.25">
      <c r="B973" s="232" t="s">
        <v>1224</v>
      </c>
      <c r="C973" s="251">
        <v>1</v>
      </c>
      <c r="D973" s="251">
        <v>0</v>
      </c>
      <c r="E973" s="251">
        <v>0</v>
      </c>
      <c r="F973" s="231">
        <f t="shared" si="91"/>
        <v>1</v>
      </c>
      <c r="G973" s="250">
        <v>0</v>
      </c>
      <c r="H973" s="230">
        <v>0</v>
      </c>
      <c r="I973" s="230">
        <v>0</v>
      </c>
      <c r="J973" s="230">
        <v>0</v>
      </c>
      <c r="K973" s="230">
        <v>0</v>
      </c>
      <c r="L973" s="230">
        <v>0</v>
      </c>
      <c r="M973" s="251">
        <f t="shared" si="92"/>
        <v>1</v>
      </c>
      <c r="N973" s="251">
        <f t="shared" si="93"/>
        <v>0</v>
      </c>
      <c r="O973" s="251">
        <f t="shared" si="93"/>
        <v>0</v>
      </c>
      <c r="P973" s="231">
        <f t="shared" si="94"/>
        <v>1</v>
      </c>
    </row>
    <row r="974" spans="2:16" hidden="1" outlineLevel="1" x14ac:dyDescent="0.25">
      <c r="B974" s="232" t="s">
        <v>1225</v>
      </c>
      <c r="C974" s="251">
        <v>1</v>
      </c>
      <c r="D974" s="251">
        <v>0</v>
      </c>
      <c r="E974" s="251">
        <v>0</v>
      </c>
      <c r="F974" s="231">
        <f t="shared" si="91"/>
        <v>1</v>
      </c>
      <c r="G974" s="250">
        <v>0</v>
      </c>
      <c r="H974" s="230">
        <v>0</v>
      </c>
      <c r="I974" s="230">
        <v>0</v>
      </c>
      <c r="J974" s="230">
        <v>0</v>
      </c>
      <c r="K974" s="230">
        <v>0</v>
      </c>
      <c r="L974" s="230">
        <v>0</v>
      </c>
      <c r="M974" s="251">
        <f t="shared" si="92"/>
        <v>1</v>
      </c>
      <c r="N974" s="251">
        <f t="shared" si="93"/>
        <v>0</v>
      </c>
      <c r="O974" s="251">
        <f t="shared" si="93"/>
        <v>0</v>
      </c>
      <c r="P974" s="231">
        <f t="shared" si="94"/>
        <v>1</v>
      </c>
    </row>
    <row r="975" spans="2:16" hidden="1" outlineLevel="1" x14ac:dyDescent="0.25">
      <c r="B975" s="232" t="s">
        <v>1226</v>
      </c>
      <c r="C975" s="251">
        <v>1</v>
      </c>
      <c r="D975" s="251">
        <v>0</v>
      </c>
      <c r="E975" s="251">
        <v>0</v>
      </c>
      <c r="F975" s="231">
        <f t="shared" si="91"/>
        <v>1</v>
      </c>
      <c r="G975" s="250">
        <v>0</v>
      </c>
      <c r="H975" s="230">
        <v>0</v>
      </c>
      <c r="I975" s="230">
        <v>0</v>
      </c>
      <c r="J975" s="230">
        <v>0</v>
      </c>
      <c r="K975" s="230">
        <v>0</v>
      </c>
      <c r="L975" s="230">
        <v>0</v>
      </c>
      <c r="M975" s="251">
        <f t="shared" si="92"/>
        <v>1</v>
      </c>
      <c r="N975" s="251">
        <f t="shared" si="93"/>
        <v>0</v>
      </c>
      <c r="O975" s="251">
        <f t="shared" si="93"/>
        <v>0</v>
      </c>
      <c r="P975" s="231">
        <f t="shared" si="94"/>
        <v>1</v>
      </c>
    </row>
    <row r="976" spans="2:16" hidden="1" outlineLevel="1" x14ac:dyDescent="0.25">
      <c r="B976" s="232" t="s">
        <v>1227</v>
      </c>
      <c r="C976" s="251">
        <v>1</v>
      </c>
      <c r="D976" s="251">
        <v>0</v>
      </c>
      <c r="E976" s="251">
        <v>0</v>
      </c>
      <c r="F976" s="231">
        <f t="shared" si="91"/>
        <v>1</v>
      </c>
      <c r="G976" s="250">
        <v>0</v>
      </c>
      <c r="H976" s="230">
        <v>0</v>
      </c>
      <c r="I976" s="230">
        <v>0</v>
      </c>
      <c r="J976" s="230">
        <v>0</v>
      </c>
      <c r="K976" s="230">
        <v>0</v>
      </c>
      <c r="L976" s="230">
        <v>0</v>
      </c>
      <c r="M976" s="251">
        <f t="shared" si="92"/>
        <v>1</v>
      </c>
      <c r="N976" s="251">
        <f t="shared" si="93"/>
        <v>0</v>
      </c>
      <c r="O976" s="251">
        <f t="shared" si="93"/>
        <v>0</v>
      </c>
      <c r="P976" s="231">
        <f t="shared" si="94"/>
        <v>1</v>
      </c>
    </row>
    <row r="977" spans="2:16" hidden="1" outlineLevel="1" x14ac:dyDescent="0.25">
      <c r="B977" s="232" t="s">
        <v>1228</v>
      </c>
      <c r="C977" s="251">
        <v>1</v>
      </c>
      <c r="D977" s="251">
        <v>0</v>
      </c>
      <c r="E977" s="251">
        <v>0</v>
      </c>
      <c r="F977" s="231">
        <f t="shared" si="91"/>
        <v>1</v>
      </c>
      <c r="G977" s="250">
        <v>0</v>
      </c>
      <c r="H977" s="230">
        <v>0</v>
      </c>
      <c r="I977" s="230">
        <v>0</v>
      </c>
      <c r="J977" s="230">
        <v>0</v>
      </c>
      <c r="K977" s="230">
        <v>0</v>
      </c>
      <c r="L977" s="230">
        <v>0</v>
      </c>
      <c r="M977" s="251">
        <f t="shared" si="92"/>
        <v>1</v>
      </c>
      <c r="N977" s="251">
        <f t="shared" si="93"/>
        <v>0</v>
      </c>
      <c r="O977" s="251">
        <f t="shared" si="93"/>
        <v>0</v>
      </c>
      <c r="P977" s="231">
        <f t="shared" si="94"/>
        <v>1</v>
      </c>
    </row>
    <row r="978" spans="2:16" hidden="1" outlineLevel="1" x14ac:dyDescent="0.25">
      <c r="B978" s="232" t="s">
        <v>1229</v>
      </c>
      <c r="C978" s="251">
        <v>1</v>
      </c>
      <c r="D978" s="251">
        <v>0</v>
      </c>
      <c r="E978" s="251">
        <v>0</v>
      </c>
      <c r="F978" s="231">
        <f t="shared" si="91"/>
        <v>1</v>
      </c>
      <c r="G978" s="250">
        <v>0</v>
      </c>
      <c r="H978" s="230">
        <v>0</v>
      </c>
      <c r="I978" s="230">
        <v>0</v>
      </c>
      <c r="J978" s="230">
        <v>0</v>
      </c>
      <c r="K978" s="230">
        <v>0</v>
      </c>
      <c r="L978" s="230">
        <v>0</v>
      </c>
      <c r="M978" s="251">
        <f t="shared" si="92"/>
        <v>1</v>
      </c>
      <c r="N978" s="251">
        <f t="shared" si="93"/>
        <v>0</v>
      </c>
      <c r="O978" s="251">
        <f t="shared" si="93"/>
        <v>0</v>
      </c>
      <c r="P978" s="231">
        <f t="shared" si="94"/>
        <v>1</v>
      </c>
    </row>
    <row r="979" spans="2:16" hidden="1" outlineLevel="1" x14ac:dyDescent="0.25">
      <c r="B979" s="232" t="s">
        <v>1230</v>
      </c>
      <c r="C979" s="251">
        <v>1</v>
      </c>
      <c r="D979" s="251">
        <v>0</v>
      </c>
      <c r="E979" s="251">
        <v>0</v>
      </c>
      <c r="F979" s="231">
        <f t="shared" si="91"/>
        <v>1</v>
      </c>
      <c r="G979" s="250">
        <v>0</v>
      </c>
      <c r="H979" s="230">
        <v>0</v>
      </c>
      <c r="I979" s="230">
        <v>0</v>
      </c>
      <c r="J979" s="230">
        <v>0</v>
      </c>
      <c r="K979" s="230">
        <v>0</v>
      </c>
      <c r="L979" s="230">
        <v>0</v>
      </c>
      <c r="M979" s="251">
        <f t="shared" si="92"/>
        <v>1</v>
      </c>
      <c r="N979" s="251">
        <f t="shared" si="93"/>
        <v>0</v>
      </c>
      <c r="O979" s="251">
        <f t="shared" si="93"/>
        <v>0</v>
      </c>
      <c r="P979" s="231">
        <f t="shared" si="94"/>
        <v>1</v>
      </c>
    </row>
    <row r="980" spans="2:16" hidden="1" outlineLevel="1" x14ac:dyDescent="0.25">
      <c r="B980" s="232" t="s">
        <v>1231</v>
      </c>
      <c r="C980" s="251">
        <v>1</v>
      </c>
      <c r="D980" s="251">
        <v>0</v>
      </c>
      <c r="E980" s="251">
        <v>0</v>
      </c>
      <c r="F980" s="231">
        <f t="shared" si="91"/>
        <v>1</v>
      </c>
      <c r="G980" s="250">
        <v>0</v>
      </c>
      <c r="H980" s="230">
        <v>0</v>
      </c>
      <c r="I980" s="230">
        <v>0</v>
      </c>
      <c r="J980" s="230">
        <v>0</v>
      </c>
      <c r="K980" s="230">
        <v>0</v>
      </c>
      <c r="L980" s="230">
        <v>0</v>
      </c>
      <c r="M980" s="251">
        <f t="shared" si="92"/>
        <v>1</v>
      </c>
      <c r="N980" s="251">
        <f t="shared" si="93"/>
        <v>0</v>
      </c>
      <c r="O980" s="251">
        <f t="shared" si="93"/>
        <v>0</v>
      </c>
      <c r="P980" s="231">
        <f t="shared" si="94"/>
        <v>1</v>
      </c>
    </row>
    <row r="981" spans="2:16" hidden="1" outlineLevel="1" x14ac:dyDescent="0.25">
      <c r="B981" s="232" t="s">
        <v>1232</v>
      </c>
      <c r="C981" s="251">
        <v>1</v>
      </c>
      <c r="D981" s="251">
        <v>0</v>
      </c>
      <c r="E981" s="251">
        <v>0</v>
      </c>
      <c r="F981" s="231">
        <f t="shared" si="91"/>
        <v>1</v>
      </c>
      <c r="G981" s="250">
        <v>0</v>
      </c>
      <c r="H981" s="230">
        <v>0</v>
      </c>
      <c r="I981" s="230">
        <v>0</v>
      </c>
      <c r="J981" s="230">
        <v>0</v>
      </c>
      <c r="K981" s="230">
        <v>0</v>
      </c>
      <c r="L981" s="230">
        <v>0</v>
      </c>
      <c r="M981" s="251">
        <f t="shared" si="92"/>
        <v>1</v>
      </c>
      <c r="N981" s="251">
        <f t="shared" si="93"/>
        <v>0</v>
      </c>
      <c r="O981" s="251">
        <f t="shared" si="93"/>
        <v>0</v>
      </c>
      <c r="P981" s="231">
        <f t="shared" si="94"/>
        <v>1</v>
      </c>
    </row>
    <row r="982" spans="2:16" hidden="1" outlineLevel="1" x14ac:dyDescent="0.25">
      <c r="B982" s="232" t="s">
        <v>1233</v>
      </c>
      <c r="C982" s="251">
        <v>1</v>
      </c>
      <c r="D982" s="251">
        <v>0</v>
      </c>
      <c r="E982" s="251">
        <v>0</v>
      </c>
      <c r="F982" s="231">
        <f t="shared" si="91"/>
        <v>1</v>
      </c>
      <c r="G982" s="250">
        <v>0</v>
      </c>
      <c r="H982" s="230">
        <v>0</v>
      </c>
      <c r="I982" s="230">
        <v>0</v>
      </c>
      <c r="J982" s="230">
        <v>0</v>
      </c>
      <c r="K982" s="230">
        <v>0</v>
      </c>
      <c r="L982" s="230">
        <v>0</v>
      </c>
      <c r="M982" s="251">
        <f t="shared" si="92"/>
        <v>1</v>
      </c>
      <c r="N982" s="251">
        <f t="shared" si="93"/>
        <v>0</v>
      </c>
      <c r="O982" s="251">
        <f t="shared" si="93"/>
        <v>0</v>
      </c>
      <c r="P982" s="231">
        <f t="shared" si="94"/>
        <v>1</v>
      </c>
    </row>
    <row r="983" spans="2:16" hidden="1" outlineLevel="1" x14ac:dyDescent="0.25">
      <c r="B983" s="232" t="s">
        <v>1234</v>
      </c>
      <c r="C983" s="251">
        <v>1</v>
      </c>
      <c r="D983" s="251">
        <v>0</v>
      </c>
      <c r="E983" s="251">
        <v>0</v>
      </c>
      <c r="F983" s="231">
        <f t="shared" si="91"/>
        <v>1</v>
      </c>
      <c r="G983" s="250">
        <v>0</v>
      </c>
      <c r="H983" s="230">
        <v>0</v>
      </c>
      <c r="I983" s="230">
        <v>0</v>
      </c>
      <c r="J983" s="230">
        <v>0</v>
      </c>
      <c r="K983" s="230">
        <v>0</v>
      </c>
      <c r="L983" s="230">
        <v>0</v>
      </c>
      <c r="M983" s="251">
        <f t="shared" si="92"/>
        <v>1</v>
      </c>
      <c r="N983" s="251">
        <f t="shared" si="93"/>
        <v>0</v>
      </c>
      <c r="O983" s="251">
        <f t="shared" si="93"/>
        <v>0</v>
      </c>
      <c r="P983" s="231">
        <f t="shared" si="94"/>
        <v>1</v>
      </c>
    </row>
    <row r="984" spans="2:16" hidden="1" outlineLevel="1" x14ac:dyDescent="0.25">
      <c r="B984" s="232" t="s">
        <v>1235</v>
      </c>
      <c r="C984" s="251">
        <v>1</v>
      </c>
      <c r="D984" s="251">
        <v>0</v>
      </c>
      <c r="E984" s="251">
        <v>0</v>
      </c>
      <c r="F984" s="231">
        <f t="shared" si="91"/>
        <v>1</v>
      </c>
      <c r="G984" s="250">
        <v>0</v>
      </c>
      <c r="H984" s="230">
        <v>0</v>
      </c>
      <c r="I984" s="230">
        <v>0</v>
      </c>
      <c r="J984" s="230">
        <v>0</v>
      </c>
      <c r="K984" s="230">
        <v>0</v>
      </c>
      <c r="L984" s="230">
        <v>0</v>
      </c>
      <c r="M984" s="251">
        <f t="shared" si="92"/>
        <v>1</v>
      </c>
      <c r="N984" s="251">
        <f t="shared" si="93"/>
        <v>0</v>
      </c>
      <c r="O984" s="251">
        <f t="shared" si="93"/>
        <v>0</v>
      </c>
      <c r="P984" s="231">
        <f t="shared" si="94"/>
        <v>1</v>
      </c>
    </row>
    <row r="985" spans="2:16" hidden="1" outlineLevel="1" x14ac:dyDescent="0.25">
      <c r="B985" s="232" t="s">
        <v>1236</v>
      </c>
      <c r="C985" s="251">
        <v>1</v>
      </c>
      <c r="D985" s="251">
        <v>0</v>
      </c>
      <c r="E985" s="251">
        <v>0</v>
      </c>
      <c r="F985" s="231">
        <f t="shared" si="91"/>
        <v>1</v>
      </c>
      <c r="G985" s="250">
        <v>0</v>
      </c>
      <c r="H985" s="230">
        <v>0</v>
      </c>
      <c r="I985" s="230">
        <v>0</v>
      </c>
      <c r="J985" s="230">
        <v>0</v>
      </c>
      <c r="K985" s="230">
        <v>0</v>
      </c>
      <c r="L985" s="230">
        <v>0</v>
      </c>
      <c r="M985" s="251">
        <f t="shared" si="92"/>
        <v>1</v>
      </c>
      <c r="N985" s="251">
        <f t="shared" si="93"/>
        <v>0</v>
      </c>
      <c r="O985" s="251">
        <f t="shared" si="93"/>
        <v>0</v>
      </c>
      <c r="P985" s="231">
        <f t="shared" si="94"/>
        <v>1</v>
      </c>
    </row>
    <row r="986" spans="2:16" hidden="1" outlineLevel="1" x14ac:dyDescent="0.25">
      <c r="B986" s="232" t="s">
        <v>1237</v>
      </c>
      <c r="C986" s="251">
        <v>1</v>
      </c>
      <c r="D986" s="251">
        <v>0</v>
      </c>
      <c r="E986" s="251">
        <v>0</v>
      </c>
      <c r="F986" s="231">
        <f t="shared" si="91"/>
        <v>1</v>
      </c>
      <c r="G986" s="250">
        <v>0</v>
      </c>
      <c r="H986" s="230">
        <v>0</v>
      </c>
      <c r="I986" s="230">
        <v>0</v>
      </c>
      <c r="J986" s="230">
        <v>0</v>
      </c>
      <c r="K986" s="230">
        <v>0</v>
      </c>
      <c r="L986" s="230">
        <v>0</v>
      </c>
      <c r="M986" s="251">
        <f t="shared" si="92"/>
        <v>1</v>
      </c>
      <c r="N986" s="251">
        <f t="shared" si="93"/>
        <v>0</v>
      </c>
      <c r="O986" s="251">
        <f t="shared" si="93"/>
        <v>0</v>
      </c>
      <c r="P986" s="231">
        <f t="shared" si="94"/>
        <v>1</v>
      </c>
    </row>
    <row r="987" spans="2:16" hidden="1" outlineLevel="1" x14ac:dyDescent="0.25">
      <c r="B987" s="232" t="s">
        <v>1238</v>
      </c>
      <c r="C987" s="251">
        <v>1</v>
      </c>
      <c r="D987" s="251">
        <v>0</v>
      </c>
      <c r="E987" s="251">
        <v>0</v>
      </c>
      <c r="F987" s="231">
        <f t="shared" si="91"/>
        <v>1</v>
      </c>
      <c r="G987" s="250">
        <v>0</v>
      </c>
      <c r="H987" s="230">
        <v>0</v>
      </c>
      <c r="I987" s="230">
        <v>0</v>
      </c>
      <c r="J987" s="230">
        <v>0</v>
      </c>
      <c r="K987" s="230">
        <v>0</v>
      </c>
      <c r="L987" s="230">
        <v>0</v>
      </c>
      <c r="M987" s="251">
        <f t="shared" si="92"/>
        <v>1</v>
      </c>
      <c r="N987" s="251">
        <f t="shared" si="93"/>
        <v>0</v>
      </c>
      <c r="O987" s="251">
        <f t="shared" si="93"/>
        <v>0</v>
      </c>
      <c r="P987" s="231">
        <f t="shared" si="94"/>
        <v>1</v>
      </c>
    </row>
    <row r="988" spans="2:16" hidden="1" outlineLevel="1" x14ac:dyDescent="0.25">
      <c r="B988" s="232" t="s">
        <v>1239</v>
      </c>
      <c r="C988" s="251">
        <v>1</v>
      </c>
      <c r="D988" s="251">
        <v>0</v>
      </c>
      <c r="E988" s="251">
        <v>0</v>
      </c>
      <c r="F988" s="231">
        <f t="shared" si="91"/>
        <v>1</v>
      </c>
      <c r="G988" s="250">
        <v>0</v>
      </c>
      <c r="H988" s="230">
        <v>0</v>
      </c>
      <c r="I988" s="230">
        <v>0</v>
      </c>
      <c r="J988" s="230">
        <v>0</v>
      </c>
      <c r="K988" s="230">
        <v>0</v>
      </c>
      <c r="L988" s="230">
        <v>0</v>
      </c>
      <c r="M988" s="251">
        <f t="shared" si="92"/>
        <v>1</v>
      </c>
      <c r="N988" s="251">
        <f t="shared" si="93"/>
        <v>0</v>
      </c>
      <c r="O988" s="251">
        <f t="shared" si="93"/>
        <v>0</v>
      </c>
      <c r="P988" s="231">
        <f t="shared" si="94"/>
        <v>1</v>
      </c>
    </row>
    <row r="989" spans="2:16" hidden="1" outlineLevel="1" x14ac:dyDescent="0.25">
      <c r="B989" s="232" t="s">
        <v>1240</v>
      </c>
      <c r="C989" s="251">
        <v>1</v>
      </c>
      <c r="D989" s="251">
        <v>0</v>
      </c>
      <c r="E989" s="251">
        <v>0</v>
      </c>
      <c r="F989" s="231">
        <f t="shared" si="91"/>
        <v>1</v>
      </c>
      <c r="G989" s="250">
        <v>0</v>
      </c>
      <c r="H989" s="230">
        <v>0</v>
      </c>
      <c r="I989" s="230">
        <v>0</v>
      </c>
      <c r="J989" s="230">
        <v>0</v>
      </c>
      <c r="K989" s="230">
        <v>0</v>
      </c>
      <c r="L989" s="230">
        <v>0</v>
      </c>
      <c r="M989" s="251">
        <f t="shared" si="92"/>
        <v>1</v>
      </c>
      <c r="N989" s="251">
        <f t="shared" si="93"/>
        <v>0</v>
      </c>
      <c r="O989" s="251">
        <f t="shared" si="93"/>
        <v>0</v>
      </c>
      <c r="P989" s="231">
        <f t="shared" si="94"/>
        <v>1</v>
      </c>
    </row>
    <row r="990" spans="2:16" hidden="1" outlineLevel="1" x14ac:dyDescent="0.25">
      <c r="B990" s="232" t="s">
        <v>1241</v>
      </c>
      <c r="C990" s="251">
        <v>1</v>
      </c>
      <c r="D990" s="251">
        <v>0</v>
      </c>
      <c r="E990" s="251">
        <v>0</v>
      </c>
      <c r="F990" s="231">
        <f t="shared" si="91"/>
        <v>1</v>
      </c>
      <c r="G990" s="250">
        <v>0</v>
      </c>
      <c r="H990" s="230">
        <v>0</v>
      </c>
      <c r="I990" s="230">
        <v>0</v>
      </c>
      <c r="J990" s="230">
        <v>0</v>
      </c>
      <c r="K990" s="230">
        <v>0</v>
      </c>
      <c r="L990" s="230">
        <v>0</v>
      </c>
      <c r="M990" s="251">
        <f t="shared" si="92"/>
        <v>1</v>
      </c>
      <c r="N990" s="251">
        <f t="shared" si="93"/>
        <v>0</v>
      </c>
      <c r="O990" s="251">
        <f t="shared" si="93"/>
        <v>0</v>
      </c>
      <c r="P990" s="231">
        <f t="shared" si="94"/>
        <v>1</v>
      </c>
    </row>
    <row r="991" spans="2:16" hidden="1" outlineLevel="1" x14ac:dyDescent="0.25">
      <c r="B991" s="232" t="s">
        <v>1242</v>
      </c>
      <c r="C991" s="251">
        <v>1</v>
      </c>
      <c r="D991" s="251">
        <v>0</v>
      </c>
      <c r="E991" s="251">
        <v>0</v>
      </c>
      <c r="F991" s="231">
        <f t="shared" si="91"/>
        <v>1</v>
      </c>
      <c r="G991" s="250">
        <v>0</v>
      </c>
      <c r="H991" s="230">
        <v>0</v>
      </c>
      <c r="I991" s="230">
        <v>0</v>
      </c>
      <c r="J991" s="230">
        <v>0</v>
      </c>
      <c r="K991" s="230">
        <v>0</v>
      </c>
      <c r="L991" s="230">
        <v>0</v>
      </c>
      <c r="M991" s="251">
        <f t="shared" si="92"/>
        <v>1</v>
      </c>
      <c r="N991" s="251">
        <f t="shared" si="93"/>
        <v>0</v>
      </c>
      <c r="O991" s="251">
        <f t="shared" si="93"/>
        <v>0</v>
      </c>
      <c r="P991" s="231">
        <f t="shared" si="94"/>
        <v>1</v>
      </c>
    </row>
    <row r="992" spans="2:16" hidden="1" outlineLevel="1" x14ac:dyDescent="0.25">
      <c r="B992" s="232" t="s">
        <v>1243</v>
      </c>
      <c r="C992" s="251">
        <v>1</v>
      </c>
      <c r="D992" s="251">
        <v>0</v>
      </c>
      <c r="E992" s="251">
        <v>0</v>
      </c>
      <c r="F992" s="231">
        <f t="shared" si="91"/>
        <v>1</v>
      </c>
      <c r="G992" s="250">
        <v>0</v>
      </c>
      <c r="H992" s="230">
        <v>0</v>
      </c>
      <c r="I992" s="230">
        <v>0</v>
      </c>
      <c r="J992" s="230">
        <v>0</v>
      </c>
      <c r="K992" s="230">
        <v>0</v>
      </c>
      <c r="L992" s="230">
        <v>0</v>
      </c>
      <c r="M992" s="251">
        <f t="shared" si="92"/>
        <v>1</v>
      </c>
      <c r="N992" s="251">
        <f t="shared" si="93"/>
        <v>0</v>
      </c>
      <c r="O992" s="251">
        <f t="shared" si="93"/>
        <v>0</v>
      </c>
      <c r="P992" s="231">
        <f t="shared" si="94"/>
        <v>1</v>
      </c>
    </row>
    <row r="993" spans="2:16" hidden="1" outlineLevel="1" x14ac:dyDescent="0.25">
      <c r="B993" s="232" t="s">
        <v>1244</v>
      </c>
      <c r="C993" s="251">
        <v>1</v>
      </c>
      <c r="D993" s="251">
        <v>0</v>
      </c>
      <c r="E993" s="251">
        <v>0</v>
      </c>
      <c r="F993" s="231">
        <f t="shared" si="91"/>
        <v>1</v>
      </c>
      <c r="G993" s="250">
        <v>0</v>
      </c>
      <c r="H993" s="230">
        <v>0</v>
      </c>
      <c r="I993" s="230">
        <v>0</v>
      </c>
      <c r="J993" s="230">
        <v>0</v>
      </c>
      <c r="K993" s="230">
        <v>0</v>
      </c>
      <c r="L993" s="230">
        <v>0</v>
      </c>
      <c r="M993" s="251">
        <f t="shared" si="92"/>
        <v>1</v>
      </c>
      <c r="N993" s="251">
        <f t="shared" si="93"/>
        <v>0</v>
      </c>
      <c r="O993" s="251">
        <f t="shared" si="93"/>
        <v>0</v>
      </c>
      <c r="P993" s="231">
        <f t="shared" si="94"/>
        <v>1</v>
      </c>
    </row>
    <row r="994" spans="2:16" hidden="1" outlineLevel="1" x14ac:dyDescent="0.25">
      <c r="B994" s="232" t="s">
        <v>1245</v>
      </c>
      <c r="C994" s="251">
        <v>1</v>
      </c>
      <c r="D994" s="251">
        <v>0</v>
      </c>
      <c r="E994" s="251">
        <v>0</v>
      </c>
      <c r="F994" s="231">
        <f t="shared" si="91"/>
        <v>1</v>
      </c>
      <c r="G994" s="250">
        <v>0</v>
      </c>
      <c r="H994" s="230">
        <v>0</v>
      </c>
      <c r="I994" s="230">
        <v>0</v>
      </c>
      <c r="J994" s="230">
        <v>0</v>
      </c>
      <c r="K994" s="230">
        <v>0</v>
      </c>
      <c r="L994" s="230">
        <v>0</v>
      </c>
      <c r="M994" s="251">
        <f t="shared" si="92"/>
        <v>1</v>
      </c>
      <c r="N994" s="251">
        <f t="shared" si="93"/>
        <v>0</v>
      </c>
      <c r="O994" s="251">
        <f t="shared" si="93"/>
        <v>0</v>
      </c>
      <c r="P994" s="231">
        <f t="shared" si="94"/>
        <v>1</v>
      </c>
    </row>
    <row r="995" spans="2:16" hidden="1" outlineLevel="1" x14ac:dyDescent="0.25">
      <c r="B995" s="232" t="s">
        <v>1246</v>
      </c>
      <c r="C995" s="251">
        <v>1</v>
      </c>
      <c r="D995" s="251">
        <v>0</v>
      </c>
      <c r="E995" s="251">
        <v>0</v>
      </c>
      <c r="F995" s="231">
        <f t="shared" si="91"/>
        <v>1</v>
      </c>
      <c r="G995" s="250">
        <v>0</v>
      </c>
      <c r="H995" s="230">
        <v>0</v>
      </c>
      <c r="I995" s="230">
        <v>0</v>
      </c>
      <c r="J995" s="230">
        <v>0</v>
      </c>
      <c r="K995" s="230">
        <v>0</v>
      </c>
      <c r="L995" s="230">
        <v>0</v>
      </c>
      <c r="M995" s="251">
        <f t="shared" si="92"/>
        <v>1</v>
      </c>
      <c r="N995" s="251">
        <f t="shared" si="93"/>
        <v>0</v>
      </c>
      <c r="O995" s="251">
        <f t="shared" si="93"/>
        <v>0</v>
      </c>
      <c r="P995" s="231">
        <f t="shared" si="94"/>
        <v>1</v>
      </c>
    </row>
    <row r="996" spans="2:16" hidden="1" outlineLevel="1" x14ac:dyDescent="0.25">
      <c r="B996" s="232" t="s">
        <v>1247</v>
      </c>
      <c r="C996" s="251">
        <v>1</v>
      </c>
      <c r="D996" s="251">
        <v>0</v>
      </c>
      <c r="E996" s="251">
        <v>0</v>
      </c>
      <c r="F996" s="231">
        <f t="shared" si="91"/>
        <v>1</v>
      </c>
      <c r="G996" s="250">
        <v>0</v>
      </c>
      <c r="H996" s="230">
        <v>0</v>
      </c>
      <c r="I996" s="230">
        <v>0</v>
      </c>
      <c r="J996" s="230">
        <v>0</v>
      </c>
      <c r="K996" s="230">
        <v>0</v>
      </c>
      <c r="L996" s="230">
        <v>0</v>
      </c>
      <c r="M996" s="251">
        <f t="shared" si="92"/>
        <v>1</v>
      </c>
      <c r="N996" s="251">
        <f t="shared" si="93"/>
        <v>0</v>
      </c>
      <c r="O996" s="251">
        <f t="shared" si="93"/>
        <v>0</v>
      </c>
      <c r="P996" s="231">
        <f t="shared" si="94"/>
        <v>1</v>
      </c>
    </row>
    <row r="997" spans="2:16" collapsed="1" x14ac:dyDescent="0.25">
      <c r="B997" s="228" t="s">
        <v>357</v>
      </c>
      <c r="C997" s="249">
        <f>SUM(C998:C1024)</f>
        <v>26</v>
      </c>
      <c r="D997" s="249">
        <f>SUM(D998:D1024)</f>
        <v>0</v>
      </c>
      <c r="E997" s="249">
        <f>SUM(E998:E1024)</f>
        <v>0</v>
      </c>
      <c r="F997" s="229">
        <f t="shared" si="91"/>
        <v>26</v>
      </c>
      <c r="G997" s="250">
        <f t="shared" ref="G997:L997" si="95">SUM(G998:G1024)</f>
        <v>0</v>
      </c>
      <c r="H997" s="230">
        <f t="shared" si="95"/>
        <v>0</v>
      </c>
      <c r="I997" s="230">
        <f t="shared" si="95"/>
        <v>0</v>
      </c>
      <c r="J997" s="230">
        <f t="shared" si="95"/>
        <v>0</v>
      </c>
      <c r="K997" s="230">
        <f t="shared" si="95"/>
        <v>0</v>
      </c>
      <c r="L997" s="230">
        <f t="shared" si="95"/>
        <v>0</v>
      </c>
      <c r="M997" s="249">
        <f t="shared" si="92"/>
        <v>26</v>
      </c>
      <c r="N997" s="249">
        <f t="shared" si="93"/>
        <v>0</v>
      </c>
      <c r="O997" s="249">
        <f t="shared" si="93"/>
        <v>0</v>
      </c>
      <c r="P997" s="229">
        <f t="shared" si="94"/>
        <v>26</v>
      </c>
    </row>
    <row r="998" spans="2:16" hidden="1" outlineLevel="1" x14ac:dyDescent="0.25">
      <c r="B998" s="232" t="s">
        <v>1248</v>
      </c>
      <c r="C998" s="251">
        <v>1</v>
      </c>
      <c r="D998" s="251">
        <v>0</v>
      </c>
      <c r="E998" s="251">
        <v>0</v>
      </c>
      <c r="F998" s="231">
        <f t="shared" si="91"/>
        <v>1</v>
      </c>
      <c r="G998" s="250">
        <v>0</v>
      </c>
      <c r="H998" s="230">
        <v>0</v>
      </c>
      <c r="I998" s="230">
        <v>0</v>
      </c>
      <c r="J998" s="230">
        <v>0</v>
      </c>
      <c r="K998" s="230">
        <v>0</v>
      </c>
      <c r="L998" s="230">
        <v>0</v>
      </c>
      <c r="M998" s="251">
        <f t="shared" si="92"/>
        <v>1</v>
      </c>
      <c r="N998" s="251">
        <f t="shared" si="93"/>
        <v>0</v>
      </c>
      <c r="O998" s="251">
        <f t="shared" si="93"/>
        <v>0</v>
      </c>
      <c r="P998" s="231">
        <f t="shared" si="94"/>
        <v>1</v>
      </c>
    </row>
    <row r="999" spans="2:16" hidden="1" outlineLevel="1" x14ac:dyDescent="0.25">
      <c r="B999" s="232" t="s">
        <v>1249</v>
      </c>
      <c r="C999" s="251">
        <v>1</v>
      </c>
      <c r="D999" s="251">
        <v>0</v>
      </c>
      <c r="E999" s="251">
        <v>0</v>
      </c>
      <c r="F999" s="231">
        <f t="shared" si="91"/>
        <v>1</v>
      </c>
      <c r="G999" s="250">
        <v>0</v>
      </c>
      <c r="H999" s="230">
        <v>0</v>
      </c>
      <c r="I999" s="230">
        <v>0</v>
      </c>
      <c r="J999" s="230">
        <v>0</v>
      </c>
      <c r="K999" s="230">
        <v>0</v>
      </c>
      <c r="L999" s="230">
        <v>0</v>
      </c>
      <c r="M999" s="251">
        <f t="shared" si="92"/>
        <v>1</v>
      </c>
      <c r="N999" s="251">
        <f t="shared" si="93"/>
        <v>0</v>
      </c>
      <c r="O999" s="251">
        <f t="shared" si="93"/>
        <v>0</v>
      </c>
      <c r="P999" s="231">
        <f t="shared" si="94"/>
        <v>1</v>
      </c>
    </row>
    <row r="1000" spans="2:16" hidden="1" outlineLevel="1" x14ac:dyDescent="0.25">
      <c r="B1000" s="232" t="s">
        <v>1250</v>
      </c>
      <c r="C1000" s="251">
        <v>1</v>
      </c>
      <c r="D1000" s="251">
        <v>0</v>
      </c>
      <c r="E1000" s="251">
        <v>0</v>
      </c>
      <c r="F1000" s="231">
        <f t="shared" si="91"/>
        <v>1</v>
      </c>
      <c r="G1000" s="250">
        <v>0</v>
      </c>
      <c r="H1000" s="230">
        <v>0</v>
      </c>
      <c r="I1000" s="230">
        <v>0</v>
      </c>
      <c r="J1000" s="230">
        <v>0</v>
      </c>
      <c r="K1000" s="230">
        <v>0</v>
      </c>
      <c r="L1000" s="230">
        <v>0</v>
      </c>
      <c r="M1000" s="251">
        <f t="shared" si="92"/>
        <v>1</v>
      </c>
      <c r="N1000" s="251">
        <f t="shared" si="93"/>
        <v>0</v>
      </c>
      <c r="O1000" s="251">
        <f t="shared" si="93"/>
        <v>0</v>
      </c>
      <c r="P1000" s="231">
        <f t="shared" si="94"/>
        <v>1</v>
      </c>
    </row>
    <row r="1001" spans="2:16" hidden="1" outlineLevel="1" x14ac:dyDescent="0.25">
      <c r="B1001" s="232" t="s">
        <v>1251</v>
      </c>
      <c r="C1001" s="251">
        <v>1</v>
      </c>
      <c r="D1001" s="251">
        <v>0</v>
      </c>
      <c r="E1001" s="251">
        <v>0</v>
      </c>
      <c r="F1001" s="231">
        <f t="shared" si="91"/>
        <v>1</v>
      </c>
      <c r="G1001" s="250">
        <v>0</v>
      </c>
      <c r="H1001" s="230">
        <v>0</v>
      </c>
      <c r="I1001" s="230">
        <v>0</v>
      </c>
      <c r="J1001" s="230">
        <v>0</v>
      </c>
      <c r="K1001" s="230">
        <v>0</v>
      </c>
      <c r="L1001" s="230">
        <v>0</v>
      </c>
      <c r="M1001" s="251">
        <f t="shared" si="92"/>
        <v>1</v>
      </c>
      <c r="N1001" s="251">
        <f t="shared" si="93"/>
        <v>0</v>
      </c>
      <c r="O1001" s="251">
        <f t="shared" si="93"/>
        <v>0</v>
      </c>
      <c r="P1001" s="231">
        <f t="shared" si="94"/>
        <v>1</v>
      </c>
    </row>
    <row r="1002" spans="2:16" hidden="1" outlineLevel="1" x14ac:dyDescent="0.25">
      <c r="B1002" s="232" t="s">
        <v>1252</v>
      </c>
      <c r="C1002" s="251">
        <v>1</v>
      </c>
      <c r="D1002" s="251">
        <v>0</v>
      </c>
      <c r="E1002" s="251">
        <v>0</v>
      </c>
      <c r="F1002" s="231">
        <f t="shared" si="91"/>
        <v>1</v>
      </c>
      <c r="G1002" s="250">
        <v>0</v>
      </c>
      <c r="H1002" s="230">
        <v>0</v>
      </c>
      <c r="I1002" s="230">
        <v>0</v>
      </c>
      <c r="J1002" s="230">
        <v>0</v>
      </c>
      <c r="K1002" s="230">
        <v>0</v>
      </c>
      <c r="L1002" s="230">
        <v>0</v>
      </c>
      <c r="M1002" s="251">
        <f t="shared" si="92"/>
        <v>1</v>
      </c>
      <c r="N1002" s="251">
        <f t="shared" si="93"/>
        <v>0</v>
      </c>
      <c r="O1002" s="251">
        <f t="shared" si="93"/>
        <v>0</v>
      </c>
      <c r="P1002" s="231">
        <f t="shared" si="94"/>
        <v>1</v>
      </c>
    </row>
    <row r="1003" spans="2:16" hidden="1" outlineLevel="1" x14ac:dyDescent="0.25">
      <c r="B1003" s="232" t="s">
        <v>1253</v>
      </c>
      <c r="C1003" s="251">
        <v>1</v>
      </c>
      <c r="D1003" s="251">
        <v>0</v>
      </c>
      <c r="E1003" s="251">
        <v>0</v>
      </c>
      <c r="F1003" s="231">
        <f t="shared" si="91"/>
        <v>1</v>
      </c>
      <c r="G1003" s="250">
        <v>0</v>
      </c>
      <c r="H1003" s="230">
        <v>0</v>
      </c>
      <c r="I1003" s="230">
        <v>0</v>
      </c>
      <c r="J1003" s="230">
        <v>0</v>
      </c>
      <c r="K1003" s="230">
        <v>0</v>
      </c>
      <c r="L1003" s="230">
        <v>0</v>
      </c>
      <c r="M1003" s="251">
        <f t="shared" si="92"/>
        <v>1</v>
      </c>
      <c r="N1003" s="251">
        <f t="shared" si="93"/>
        <v>0</v>
      </c>
      <c r="O1003" s="251">
        <f t="shared" si="93"/>
        <v>0</v>
      </c>
      <c r="P1003" s="231">
        <f t="shared" si="94"/>
        <v>1</v>
      </c>
    </row>
    <row r="1004" spans="2:16" hidden="1" outlineLevel="1" x14ac:dyDescent="0.25">
      <c r="B1004" s="232" t="s">
        <v>1254</v>
      </c>
      <c r="C1004" s="251">
        <v>1</v>
      </c>
      <c r="D1004" s="251">
        <v>0</v>
      </c>
      <c r="E1004" s="251">
        <v>0</v>
      </c>
      <c r="F1004" s="231">
        <f t="shared" si="91"/>
        <v>1</v>
      </c>
      <c r="G1004" s="250">
        <v>0</v>
      </c>
      <c r="H1004" s="230">
        <v>0</v>
      </c>
      <c r="I1004" s="230">
        <v>0</v>
      </c>
      <c r="J1004" s="230">
        <v>0</v>
      </c>
      <c r="K1004" s="230">
        <v>0</v>
      </c>
      <c r="L1004" s="230">
        <v>0</v>
      </c>
      <c r="M1004" s="251">
        <f t="shared" si="92"/>
        <v>1</v>
      </c>
      <c r="N1004" s="251">
        <f t="shared" si="93"/>
        <v>0</v>
      </c>
      <c r="O1004" s="251">
        <f t="shared" si="93"/>
        <v>0</v>
      </c>
      <c r="P1004" s="231">
        <f t="shared" si="94"/>
        <v>1</v>
      </c>
    </row>
    <row r="1005" spans="2:16" hidden="1" outlineLevel="1" x14ac:dyDescent="0.25">
      <c r="B1005" s="232" t="s">
        <v>1486</v>
      </c>
      <c r="C1005" s="251">
        <v>0</v>
      </c>
      <c r="D1005" s="251">
        <v>0</v>
      </c>
      <c r="E1005" s="251">
        <v>0</v>
      </c>
      <c r="F1005" s="231">
        <f t="shared" si="91"/>
        <v>0</v>
      </c>
      <c r="G1005" s="250">
        <v>0</v>
      </c>
      <c r="H1005" s="230">
        <v>0</v>
      </c>
      <c r="I1005" s="230">
        <v>0</v>
      </c>
      <c r="J1005" s="230">
        <v>0</v>
      </c>
      <c r="K1005" s="230">
        <v>0</v>
      </c>
      <c r="L1005" s="230">
        <v>0</v>
      </c>
      <c r="M1005" s="251">
        <f t="shared" si="92"/>
        <v>0</v>
      </c>
      <c r="N1005" s="251">
        <f t="shared" si="93"/>
        <v>0</v>
      </c>
      <c r="O1005" s="251">
        <f t="shared" si="93"/>
        <v>0</v>
      </c>
      <c r="P1005" s="231">
        <f t="shared" si="94"/>
        <v>0</v>
      </c>
    </row>
    <row r="1006" spans="2:16" hidden="1" outlineLevel="1" x14ac:dyDescent="0.25">
      <c r="B1006" s="232" t="s">
        <v>1255</v>
      </c>
      <c r="C1006" s="251">
        <v>1</v>
      </c>
      <c r="D1006" s="251">
        <v>0</v>
      </c>
      <c r="E1006" s="251">
        <v>0</v>
      </c>
      <c r="F1006" s="231">
        <f t="shared" si="91"/>
        <v>1</v>
      </c>
      <c r="G1006" s="250">
        <v>0</v>
      </c>
      <c r="H1006" s="230">
        <v>0</v>
      </c>
      <c r="I1006" s="230">
        <v>0</v>
      </c>
      <c r="J1006" s="230">
        <v>0</v>
      </c>
      <c r="K1006" s="230">
        <v>0</v>
      </c>
      <c r="L1006" s="230">
        <v>0</v>
      </c>
      <c r="M1006" s="251">
        <f t="shared" si="92"/>
        <v>1</v>
      </c>
      <c r="N1006" s="251">
        <f t="shared" si="93"/>
        <v>0</v>
      </c>
      <c r="O1006" s="251">
        <f t="shared" si="93"/>
        <v>0</v>
      </c>
      <c r="P1006" s="231">
        <f t="shared" si="94"/>
        <v>1</v>
      </c>
    </row>
    <row r="1007" spans="2:16" hidden="1" outlineLevel="1" x14ac:dyDescent="0.25">
      <c r="B1007" s="232" t="s">
        <v>1256</v>
      </c>
      <c r="C1007" s="251">
        <v>1</v>
      </c>
      <c r="D1007" s="251">
        <v>0</v>
      </c>
      <c r="E1007" s="251">
        <v>0</v>
      </c>
      <c r="F1007" s="231">
        <f t="shared" si="91"/>
        <v>1</v>
      </c>
      <c r="G1007" s="250">
        <v>0</v>
      </c>
      <c r="H1007" s="230">
        <v>0</v>
      </c>
      <c r="I1007" s="230">
        <v>0</v>
      </c>
      <c r="J1007" s="230">
        <v>0</v>
      </c>
      <c r="K1007" s="230">
        <v>0</v>
      </c>
      <c r="L1007" s="230">
        <v>0</v>
      </c>
      <c r="M1007" s="251">
        <f t="shared" si="92"/>
        <v>1</v>
      </c>
      <c r="N1007" s="251">
        <f t="shared" si="93"/>
        <v>0</v>
      </c>
      <c r="O1007" s="251">
        <f t="shared" si="93"/>
        <v>0</v>
      </c>
      <c r="P1007" s="231">
        <f t="shared" si="94"/>
        <v>1</v>
      </c>
    </row>
    <row r="1008" spans="2:16" hidden="1" outlineLevel="1" x14ac:dyDescent="0.25">
      <c r="B1008" s="232" t="s">
        <v>1257</v>
      </c>
      <c r="C1008" s="251">
        <v>1</v>
      </c>
      <c r="D1008" s="251">
        <v>0</v>
      </c>
      <c r="E1008" s="251">
        <v>0</v>
      </c>
      <c r="F1008" s="231">
        <f t="shared" si="91"/>
        <v>1</v>
      </c>
      <c r="G1008" s="250">
        <v>0</v>
      </c>
      <c r="H1008" s="230">
        <v>0</v>
      </c>
      <c r="I1008" s="230">
        <v>0</v>
      </c>
      <c r="J1008" s="230">
        <v>0</v>
      </c>
      <c r="K1008" s="230">
        <v>0</v>
      </c>
      <c r="L1008" s="230">
        <v>0</v>
      </c>
      <c r="M1008" s="251">
        <f t="shared" si="92"/>
        <v>1</v>
      </c>
      <c r="N1008" s="251">
        <f t="shared" si="93"/>
        <v>0</v>
      </c>
      <c r="O1008" s="251">
        <f t="shared" si="93"/>
        <v>0</v>
      </c>
      <c r="P1008" s="231">
        <f t="shared" si="94"/>
        <v>1</v>
      </c>
    </row>
    <row r="1009" spans="2:16" hidden="1" outlineLevel="1" x14ac:dyDescent="0.25">
      <c r="B1009" s="232" t="s">
        <v>1258</v>
      </c>
      <c r="C1009" s="251">
        <v>1</v>
      </c>
      <c r="D1009" s="251">
        <v>0</v>
      </c>
      <c r="E1009" s="251">
        <v>0</v>
      </c>
      <c r="F1009" s="231">
        <f t="shared" si="91"/>
        <v>1</v>
      </c>
      <c r="G1009" s="250">
        <v>0</v>
      </c>
      <c r="H1009" s="230">
        <v>0</v>
      </c>
      <c r="I1009" s="230">
        <v>0</v>
      </c>
      <c r="J1009" s="230">
        <v>0</v>
      </c>
      <c r="K1009" s="230">
        <v>0</v>
      </c>
      <c r="L1009" s="230">
        <v>0</v>
      </c>
      <c r="M1009" s="251">
        <f t="shared" si="92"/>
        <v>1</v>
      </c>
      <c r="N1009" s="251">
        <f t="shared" si="93"/>
        <v>0</v>
      </c>
      <c r="O1009" s="251">
        <f t="shared" si="93"/>
        <v>0</v>
      </c>
      <c r="P1009" s="231">
        <f t="shared" si="94"/>
        <v>1</v>
      </c>
    </row>
    <row r="1010" spans="2:16" hidden="1" outlineLevel="1" x14ac:dyDescent="0.25">
      <c r="B1010" s="232" t="s">
        <v>1259</v>
      </c>
      <c r="C1010" s="251">
        <v>1</v>
      </c>
      <c r="D1010" s="251">
        <v>0</v>
      </c>
      <c r="E1010" s="251">
        <v>0</v>
      </c>
      <c r="F1010" s="231">
        <f t="shared" si="91"/>
        <v>1</v>
      </c>
      <c r="G1010" s="250">
        <v>0</v>
      </c>
      <c r="H1010" s="230">
        <v>0</v>
      </c>
      <c r="I1010" s="230">
        <v>0</v>
      </c>
      <c r="J1010" s="230">
        <v>0</v>
      </c>
      <c r="K1010" s="230">
        <v>0</v>
      </c>
      <c r="L1010" s="230">
        <v>0</v>
      </c>
      <c r="M1010" s="251">
        <f t="shared" si="92"/>
        <v>1</v>
      </c>
      <c r="N1010" s="251">
        <f t="shared" si="93"/>
        <v>0</v>
      </c>
      <c r="O1010" s="251">
        <f t="shared" si="93"/>
        <v>0</v>
      </c>
      <c r="P1010" s="231">
        <f t="shared" si="94"/>
        <v>1</v>
      </c>
    </row>
    <row r="1011" spans="2:16" hidden="1" outlineLevel="1" x14ac:dyDescent="0.25">
      <c r="B1011" s="232" t="s">
        <v>1260</v>
      </c>
      <c r="C1011" s="251">
        <v>1</v>
      </c>
      <c r="D1011" s="251">
        <v>0</v>
      </c>
      <c r="E1011" s="251">
        <v>0</v>
      </c>
      <c r="F1011" s="231">
        <f t="shared" si="91"/>
        <v>1</v>
      </c>
      <c r="G1011" s="250">
        <v>0</v>
      </c>
      <c r="H1011" s="230">
        <v>0</v>
      </c>
      <c r="I1011" s="230">
        <v>0</v>
      </c>
      <c r="J1011" s="230">
        <v>0</v>
      </c>
      <c r="K1011" s="230">
        <v>0</v>
      </c>
      <c r="L1011" s="230">
        <v>0</v>
      </c>
      <c r="M1011" s="251">
        <f t="shared" si="92"/>
        <v>1</v>
      </c>
      <c r="N1011" s="251">
        <f t="shared" si="93"/>
        <v>0</v>
      </c>
      <c r="O1011" s="251">
        <f t="shared" si="93"/>
        <v>0</v>
      </c>
      <c r="P1011" s="231">
        <f t="shared" si="94"/>
        <v>1</v>
      </c>
    </row>
    <row r="1012" spans="2:16" hidden="1" outlineLevel="1" x14ac:dyDescent="0.25">
      <c r="B1012" s="232" t="s">
        <v>1261</v>
      </c>
      <c r="C1012" s="251">
        <v>1</v>
      </c>
      <c r="D1012" s="251">
        <v>0</v>
      </c>
      <c r="E1012" s="251">
        <v>0</v>
      </c>
      <c r="F1012" s="231">
        <f t="shared" si="91"/>
        <v>1</v>
      </c>
      <c r="G1012" s="250">
        <v>0</v>
      </c>
      <c r="H1012" s="230">
        <v>0</v>
      </c>
      <c r="I1012" s="230">
        <v>0</v>
      </c>
      <c r="J1012" s="230">
        <v>0</v>
      </c>
      <c r="K1012" s="230">
        <v>0</v>
      </c>
      <c r="L1012" s="230">
        <v>0</v>
      </c>
      <c r="M1012" s="251">
        <f t="shared" si="92"/>
        <v>1</v>
      </c>
      <c r="N1012" s="251">
        <f t="shared" si="93"/>
        <v>0</v>
      </c>
      <c r="O1012" s="251">
        <f t="shared" si="93"/>
        <v>0</v>
      </c>
      <c r="P1012" s="231">
        <f t="shared" si="94"/>
        <v>1</v>
      </c>
    </row>
    <row r="1013" spans="2:16" hidden="1" outlineLevel="1" x14ac:dyDescent="0.25">
      <c r="B1013" s="232" t="s">
        <v>1262</v>
      </c>
      <c r="C1013" s="251">
        <v>1</v>
      </c>
      <c r="D1013" s="251">
        <v>0</v>
      </c>
      <c r="E1013" s="251">
        <v>0</v>
      </c>
      <c r="F1013" s="231">
        <f t="shared" si="91"/>
        <v>1</v>
      </c>
      <c r="G1013" s="250">
        <v>0</v>
      </c>
      <c r="H1013" s="230">
        <v>0</v>
      </c>
      <c r="I1013" s="230">
        <v>0</v>
      </c>
      <c r="J1013" s="230">
        <v>0</v>
      </c>
      <c r="K1013" s="230">
        <v>0</v>
      </c>
      <c r="L1013" s="230">
        <v>0</v>
      </c>
      <c r="M1013" s="251">
        <f t="shared" si="92"/>
        <v>1</v>
      </c>
      <c r="N1013" s="251">
        <f t="shared" si="93"/>
        <v>0</v>
      </c>
      <c r="O1013" s="251">
        <f t="shared" si="93"/>
        <v>0</v>
      </c>
      <c r="P1013" s="231">
        <f t="shared" si="94"/>
        <v>1</v>
      </c>
    </row>
    <row r="1014" spans="2:16" hidden="1" outlineLevel="1" x14ac:dyDescent="0.25">
      <c r="B1014" s="232" t="s">
        <v>1263</v>
      </c>
      <c r="C1014" s="251">
        <v>1</v>
      </c>
      <c r="D1014" s="251">
        <v>0</v>
      </c>
      <c r="E1014" s="251">
        <v>0</v>
      </c>
      <c r="F1014" s="231">
        <f t="shared" si="91"/>
        <v>1</v>
      </c>
      <c r="G1014" s="250">
        <v>0</v>
      </c>
      <c r="H1014" s="230">
        <v>0</v>
      </c>
      <c r="I1014" s="230">
        <v>0</v>
      </c>
      <c r="J1014" s="230">
        <v>0</v>
      </c>
      <c r="K1014" s="230">
        <v>0</v>
      </c>
      <c r="L1014" s="230">
        <v>0</v>
      </c>
      <c r="M1014" s="251">
        <f t="shared" si="92"/>
        <v>1</v>
      </c>
      <c r="N1014" s="251">
        <f t="shared" si="93"/>
        <v>0</v>
      </c>
      <c r="O1014" s="251">
        <f t="shared" si="93"/>
        <v>0</v>
      </c>
      <c r="P1014" s="231">
        <f t="shared" si="94"/>
        <v>1</v>
      </c>
    </row>
    <row r="1015" spans="2:16" hidden="1" outlineLevel="1" x14ac:dyDescent="0.25">
      <c r="B1015" s="232" t="s">
        <v>1264</v>
      </c>
      <c r="C1015" s="251">
        <v>1</v>
      </c>
      <c r="D1015" s="251">
        <v>0</v>
      </c>
      <c r="E1015" s="251">
        <v>0</v>
      </c>
      <c r="F1015" s="231">
        <f t="shared" si="91"/>
        <v>1</v>
      </c>
      <c r="G1015" s="250">
        <v>0</v>
      </c>
      <c r="H1015" s="230">
        <v>0</v>
      </c>
      <c r="I1015" s="230">
        <v>0</v>
      </c>
      <c r="J1015" s="230">
        <v>0</v>
      </c>
      <c r="K1015" s="230">
        <v>0</v>
      </c>
      <c r="L1015" s="230">
        <v>0</v>
      </c>
      <c r="M1015" s="251">
        <f t="shared" si="92"/>
        <v>1</v>
      </c>
      <c r="N1015" s="251">
        <f t="shared" si="93"/>
        <v>0</v>
      </c>
      <c r="O1015" s="251">
        <f t="shared" si="93"/>
        <v>0</v>
      </c>
      <c r="P1015" s="231">
        <f t="shared" si="94"/>
        <v>1</v>
      </c>
    </row>
    <row r="1016" spans="2:16" hidden="1" outlineLevel="1" x14ac:dyDescent="0.25">
      <c r="B1016" s="232" t="s">
        <v>1265</v>
      </c>
      <c r="C1016" s="251">
        <v>1</v>
      </c>
      <c r="D1016" s="251">
        <v>0</v>
      </c>
      <c r="E1016" s="251">
        <v>0</v>
      </c>
      <c r="F1016" s="231">
        <f t="shared" si="91"/>
        <v>1</v>
      </c>
      <c r="G1016" s="250">
        <v>0</v>
      </c>
      <c r="H1016" s="230">
        <v>0</v>
      </c>
      <c r="I1016" s="230">
        <v>0</v>
      </c>
      <c r="J1016" s="230">
        <v>0</v>
      </c>
      <c r="K1016" s="230">
        <v>0</v>
      </c>
      <c r="L1016" s="230">
        <v>0</v>
      </c>
      <c r="M1016" s="251">
        <f t="shared" si="92"/>
        <v>1</v>
      </c>
      <c r="N1016" s="251">
        <f t="shared" si="93"/>
        <v>0</v>
      </c>
      <c r="O1016" s="251">
        <f t="shared" si="93"/>
        <v>0</v>
      </c>
      <c r="P1016" s="231">
        <f t="shared" si="94"/>
        <v>1</v>
      </c>
    </row>
    <row r="1017" spans="2:16" hidden="1" outlineLevel="1" x14ac:dyDescent="0.25">
      <c r="B1017" s="232" t="s">
        <v>1266</v>
      </c>
      <c r="C1017" s="251">
        <v>1</v>
      </c>
      <c r="D1017" s="251">
        <v>0</v>
      </c>
      <c r="E1017" s="251">
        <v>0</v>
      </c>
      <c r="F1017" s="231">
        <f t="shared" si="91"/>
        <v>1</v>
      </c>
      <c r="G1017" s="250">
        <v>0</v>
      </c>
      <c r="H1017" s="230">
        <v>0</v>
      </c>
      <c r="I1017" s="230">
        <v>0</v>
      </c>
      <c r="J1017" s="230">
        <v>0</v>
      </c>
      <c r="K1017" s="230">
        <v>0</v>
      </c>
      <c r="L1017" s="230">
        <v>0</v>
      </c>
      <c r="M1017" s="251">
        <f t="shared" si="92"/>
        <v>1</v>
      </c>
      <c r="N1017" s="251">
        <f t="shared" si="93"/>
        <v>0</v>
      </c>
      <c r="O1017" s="251">
        <f t="shared" si="93"/>
        <v>0</v>
      </c>
      <c r="P1017" s="231">
        <f t="shared" si="94"/>
        <v>1</v>
      </c>
    </row>
    <row r="1018" spans="2:16" hidden="1" outlineLevel="1" x14ac:dyDescent="0.25">
      <c r="B1018" s="232" t="s">
        <v>1267</v>
      </c>
      <c r="C1018" s="251">
        <v>1</v>
      </c>
      <c r="D1018" s="251">
        <v>0</v>
      </c>
      <c r="E1018" s="251">
        <v>0</v>
      </c>
      <c r="F1018" s="231">
        <f t="shared" si="91"/>
        <v>1</v>
      </c>
      <c r="G1018" s="250">
        <v>0</v>
      </c>
      <c r="H1018" s="230">
        <v>0</v>
      </c>
      <c r="I1018" s="230">
        <v>0</v>
      </c>
      <c r="J1018" s="230">
        <v>0</v>
      </c>
      <c r="K1018" s="230">
        <v>0</v>
      </c>
      <c r="L1018" s="230">
        <v>0</v>
      </c>
      <c r="M1018" s="251">
        <f t="shared" si="92"/>
        <v>1</v>
      </c>
      <c r="N1018" s="251">
        <f t="shared" si="93"/>
        <v>0</v>
      </c>
      <c r="O1018" s="251">
        <f t="shared" si="93"/>
        <v>0</v>
      </c>
      <c r="P1018" s="231">
        <f t="shared" si="94"/>
        <v>1</v>
      </c>
    </row>
    <row r="1019" spans="2:16" hidden="1" outlineLevel="1" x14ac:dyDescent="0.25">
      <c r="B1019" s="232" t="s">
        <v>1268</v>
      </c>
      <c r="C1019" s="251">
        <v>1</v>
      </c>
      <c r="D1019" s="251">
        <v>0</v>
      </c>
      <c r="E1019" s="251">
        <v>0</v>
      </c>
      <c r="F1019" s="231">
        <f t="shared" si="91"/>
        <v>1</v>
      </c>
      <c r="G1019" s="250">
        <v>0</v>
      </c>
      <c r="H1019" s="230">
        <v>0</v>
      </c>
      <c r="I1019" s="230">
        <v>0</v>
      </c>
      <c r="J1019" s="230">
        <v>0</v>
      </c>
      <c r="K1019" s="230">
        <v>0</v>
      </c>
      <c r="L1019" s="230">
        <v>0</v>
      </c>
      <c r="M1019" s="251">
        <f t="shared" si="92"/>
        <v>1</v>
      </c>
      <c r="N1019" s="251">
        <f t="shared" si="93"/>
        <v>0</v>
      </c>
      <c r="O1019" s="251">
        <f t="shared" si="93"/>
        <v>0</v>
      </c>
      <c r="P1019" s="231">
        <f t="shared" si="94"/>
        <v>1</v>
      </c>
    </row>
    <row r="1020" spans="2:16" hidden="1" outlineLevel="1" x14ac:dyDescent="0.25">
      <c r="B1020" s="232" t="s">
        <v>1269</v>
      </c>
      <c r="C1020" s="251">
        <v>1</v>
      </c>
      <c r="D1020" s="251">
        <v>0</v>
      </c>
      <c r="E1020" s="251">
        <v>0</v>
      </c>
      <c r="F1020" s="231">
        <f t="shared" si="91"/>
        <v>1</v>
      </c>
      <c r="G1020" s="250">
        <v>0</v>
      </c>
      <c r="H1020" s="230">
        <v>0</v>
      </c>
      <c r="I1020" s="230">
        <v>0</v>
      </c>
      <c r="J1020" s="230">
        <v>0</v>
      </c>
      <c r="K1020" s="230">
        <v>0</v>
      </c>
      <c r="L1020" s="230">
        <v>0</v>
      </c>
      <c r="M1020" s="251">
        <f t="shared" si="92"/>
        <v>1</v>
      </c>
      <c r="N1020" s="251">
        <f t="shared" si="93"/>
        <v>0</v>
      </c>
      <c r="O1020" s="251">
        <f t="shared" si="93"/>
        <v>0</v>
      </c>
      <c r="P1020" s="231">
        <f t="shared" si="94"/>
        <v>1</v>
      </c>
    </row>
    <row r="1021" spans="2:16" hidden="1" outlineLevel="1" x14ac:dyDescent="0.25">
      <c r="B1021" s="232" t="s">
        <v>1270</v>
      </c>
      <c r="C1021" s="251">
        <v>1</v>
      </c>
      <c r="D1021" s="251">
        <v>0</v>
      </c>
      <c r="E1021" s="251">
        <v>0</v>
      </c>
      <c r="F1021" s="231">
        <f t="shared" si="91"/>
        <v>1</v>
      </c>
      <c r="G1021" s="250">
        <v>0</v>
      </c>
      <c r="H1021" s="230">
        <v>0</v>
      </c>
      <c r="I1021" s="230">
        <v>0</v>
      </c>
      <c r="J1021" s="230">
        <v>0</v>
      </c>
      <c r="K1021" s="230">
        <v>0</v>
      </c>
      <c r="L1021" s="230">
        <v>0</v>
      </c>
      <c r="M1021" s="251">
        <f t="shared" si="92"/>
        <v>1</v>
      </c>
      <c r="N1021" s="251">
        <f t="shared" si="93"/>
        <v>0</v>
      </c>
      <c r="O1021" s="251">
        <f t="shared" si="93"/>
        <v>0</v>
      </c>
      <c r="P1021" s="231">
        <f t="shared" si="94"/>
        <v>1</v>
      </c>
    </row>
    <row r="1022" spans="2:16" hidden="1" outlineLevel="1" x14ac:dyDescent="0.25">
      <c r="B1022" s="232" t="s">
        <v>1271</v>
      </c>
      <c r="C1022" s="251">
        <v>1</v>
      </c>
      <c r="D1022" s="251">
        <v>0</v>
      </c>
      <c r="E1022" s="251">
        <v>0</v>
      </c>
      <c r="F1022" s="231">
        <f t="shared" ref="F1022:F1066" si="96">SUM(C1022:E1022)</f>
        <v>1</v>
      </c>
      <c r="G1022" s="250">
        <v>0</v>
      </c>
      <c r="H1022" s="230">
        <v>0</v>
      </c>
      <c r="I1022" s="230">
        <v>0</v>
      </c>
      <c r="J1022" s="230">
        <v>0</v>
      </c>
      <c r="K1022" s="230">
        <v>0</v>
      </c>
      <c r="L1022" s="230">
        <v>0</v>
      </c>
      <c r="M1022" s="251">
        <f t="shared" si="92"/>
        <v>1</v>
      </c>
      <c r="N1022" s="251">
        <f t="shared" si="93"/>
        <v>0</v>
      </c>
      <c r="O1022" s="251">
        <f t="shared" si="93"/>
        <v>0</v>
      </c>
      <c r="P1022" s="231">
        <f t="shared" si="94"/>
        <v>1</v>
      </c>
    </row>
    <row r="1023" spans="2:16" hidden="1" outlineLevel="1" x14ac:dyDescent="0.25">
      <c r="B1023" s="232" t="s">
        <v>1272</v>
      </c>
      <c r="C1023" s="251">
        <v>1</v>
      </c>
      <c r="D1023" s="251">
        <v>0</v>
      </c>
      <c r="E1023" s="251">
        <v>0</v>
      </c>
      <c r="F1023" s="231">
        <f t="shared" si="96"/>
        <v>1</v>
      </c>
      <c r="G1023" s="250">
        <v>0</v>
      </c>
      <c r="H1023" s="230">
        <v>0</v>
      </c>
      <c r="I1023" s="230">
        <v>0</v>
      </c>
      <c r="J1023" s="230">
        <v>0</v>
      </c>
      <c r="K1023" s="230">
        <v>0</v>
      </c>
      <c r="L1023" s="230">
        <v>0</v>
      </c>
      <c r="M1023" s="251">
        <f t="shared" si="92"/>
        <v>1</v>
      </c>
      <c r="N1023" s="251">
        <f t="shared" si="93"/>
        <v>0</v>
      </c>
      <c r="O1023" s="251">
        <f t="shared" si="93"/>
        <v>0</v>
      </c>
      <c r="P1023" s="231">
        <f t="shared" si="94"/>
        <v>1</v>
      </c>
    </row>
    <row r="1024" spans="2:16" hidden="1" outlineLevel="1" x14ac:dyDescent="0.25">
      <c r="B1024" s="232" t="s">
        <v>1273</v>
      </c>
      <c r="C1024" s="251">
        <v>1</v>
      </c>
      <c r="D1024" s="251">
        <v>0</v>
      </c>
      <c r="E1024" s="251">
        <v>0</v>
      </c>
      <c r="F1024" s="231">
        <f t="shared" si="96"/>
        <v>1</v>
      </c>
      <c r="G1024" s="250">
        <v>0</v>
      </c>
      <c r="H1024" s="230">
        <v>0</v>
      </c>
      <c r="I1024" s="230">
        <v>0</v>
      </c>
      <c r="J1024" s="230">
        <v>0</v>
      </c>
      <c r="K1024" s="230">
        <v>0</v>
      </c>
      <c r="L1024" s="230">
        <v>0</v>
      </c>
      <c r="M1024" s="251">
        <f t="shared" si="92"/>
        <v>1</v>
      </c>
      <c r="N1024" s="251">
        <f t="shared" si="93"/>
        <v>0</v>
      </c>
      <c r="O1024" s="251">
        <f t="shared" si="93"/>
        <v>0</v>
      </c>
      <c r="P1024" s="231">
        <f t="shared" si="94"/>
        <v>1</v>
      </c>
    </row>
    <row r="1025" spans="2:16" collapsed="1" x14ac:dyDescent="0.25">
      <c r="B1025" s="228" t="s">
        <v>358</v>
      </c>
      <c r="C1025" s="249">
        <f>SUM(C1026:C1031)</f>
        <v>6</v>
      </c>
      <c r="D1025" s="249">
        <f>SUM(D1026:D1031)</f>
        <v>0</v>
      </c>
      <c r="E1025" s="249">
        <f>SUM(E1026:E1031)</f>
        <v>0</v>
      </c>
      <c r="F1025" s="229">
        <f t="shared" si="96"/>
        <v>6</v>
      </c>
      <c r="G1025" s="250">
        <f t="shared" ref="G1025:L1025" si="97">SUM(G1026:G1031)</f>
        <v>0</v>
      </c>
      <c r="H1025" s="230">
        <f t="shared" si="97"/>
        <v>0</v>
      </c>
      <c r="I1025" s="230">
        <f t="shared" si="97"/>
        <v>0</v>
      </c>
      <c r="J1025" s="230">
        <f t="shared" si="97"/>
        <v>0</v>
      </c>
      <c r="K1025" s="230">
        <f t="shared" si="97"/>
        <v>0</v>
      </c>
      <c r="L1025" s="230">
        <f t="shared" si="97"/>
        <v>0</v>
      </c>
      <c r="M1025" s="249">
        <f t="shared" si="92"/>
        <v>6</v>
      </c>
      <c r="N1025" s="249">
        <f t="shared" si="93"/>
        <v>0</v>
      </c>
      <c r="O1025" s="249">
        <f t="shared" si="93"/>
        <v>0</v>
      </c>
      <c r="P1025" s="229">
        <f t="shared" si="94"/>
        <v>6</v>
      </c>
    </row>
    <row r="1026" spans="2:16" hidden="1" outlineLevel="1" x14ac:dyDescent="0.25">
      <c r="B1026" s="232" t="s">
        <v>1274</v>
      </c>
      <c r="C1026" s="251">
        <v>1</v>
      </c>
      <c r="D1026" s="251">
        <v>0</v>
      </c>
      <c r="E1026" s="251">
        <v>0</v>
      </c>
      <c r="F1026" s="231">
        <f t="shared" si="96"/>
        <v>1</v>
      </c>
      <c r="G1026" s="250">
        <v>0</v>
      </c>
      <c r="H1026" s="230">
        <v>0</v>
      </c>
      <c r="I1026" s="230">
        <v>0</v>
      </c>
      <c r="J1026" s="230">
        <v>0</v>
      </c>
      <c r="K1026" s="230">
        <v>0</v>
      </c>
      <c r="L1026" s="230">
        <v>0</v>
      </c>
      <c r="M1026" s="251">
        <f t="shared" si="92"/>
        <v>1</v>
      </c>
      <c r="N1026" s="251">
        <f t="shared" si="93"/>
        <v>0</v>
      </c>
      <c r="O1026" s="251">
        <f t="shared" si="93"/>
        <v>0</v>
      </c>
      <c r="P1026" s="231">
        <f t="shared" si="94"/>
        <v>1</v>
      </c>
    </row>
    <row r="1027" spans="2:16" hidden="1" outlineLevel="1" x14ac:dyDescent="0.25">
      <c r="B1027" s="232" t="s">
        <v>1275</v>
      </c>
      <c r="C1027" s="251">
        <v>1</v>
      </c>
      <c r="D1027" s="251">
        <v>0</v>
      </c>
      <c r="E1027" s="251">
        <v>0</v>
      </c>
      <c r="F1027" s="231">
        <f t="shared" si="96"/>
        <v>1</v>
      </c>
      <c r="G1027" s="250">
        <v>0</v>
      </c>
      <c r="H1027" s="230">
        <v>0</v>
      </c>
      <c r="I1027" s="230">
        <v>0</v>
      </c>
      <c r="J1027" s="230">
        <v>0</v>
      </c>
      <c r="K1027" s="230">
        <v>0</v>
      </c>
      <c r="L1027" s="230">
        <v>0</v>
      </c>
      <c r="M1027" s="251">
        <f t="shared" si="92"/>
        <v>1</v>
      </c>
      <c r="N1027" s="251">
        <f t="shared" si="93"/>
        <v>0</v>
      </c>
      <c r="O1027" s="251">
        <f t="shared" si="93"/>
        <v>0</v>
      </c>
      <c r="P1027" s="231">
        <f t="shared" si="94"/>
        <v>1</v>
      </c>
    </row>
    <row r="1028" spans="2:16" hidden="1" outlineLevel="1" x14ac:dyDescent="0.25">
      <c r="B1028" s="232" t="s">
        <v>1276</v>
      </c>
      <c r="C1028" s="251">
        <v>1</v>
      </c>
      <c r="D1028" s="251">
        <v>0</v>
      </c>
      <c r="E1028" s="251">
        <v>0</v>
      </c>
      <c r="F1028" s="231">
        <f t="shared" si="96"/>
        <v>1</v>
      </c>
      <c r="G1028" s="250">
        <v>0</v>
      </c>
      <c r="H1028" s="230">
        <v>0</v>
      </c>
      <c r="I1028" s="230">
        <v>0</v>
      </c>
      <c r="J1028" s="230">
        <v>0</v>
      </c>
      <c r="K1028" s="230">
        <v>0</v>
      </c>
      <c r="L1028" s="230">
        <v>0</v>
      </c>
      <c r="M1028" s="251">
        <f t="shared" si="92"/>
        <v>1</v>
      </c>
      <c r="N1028" s="251">
        <f t="shared" si="93"/>
        <v>0</v>
      </c>
      <c r="O1028" s="251">
        <f t="shared" si="93"/>
        <v>0</v>
      </c>
      <c r="P1028" s="231">
        <f t="shared" si="94"/>
        <v>1</v>
      </c>
    </row>
    <row r="1029" spans="2:16" hidden="1" outlineLevel="1" x14ac:dyDescent="0.25">
      <c r="B1029" s="232" t="s">
        <v>1277</v>
      </c>
      <c r="C1029" s="251">
        <v>1</v>
      </c>
      <c r="D1029" s="251">
        <v>0</v>
      </c>
      <c r="E1029" s="251">
        <v>0</v>
      </c>
      <c r="F1029" s="231">
        <f t="shared" si="96"/>
        <v>1</v>
      </c>
      <c r="G1029" s="250">
        <v>0</v>
      </c>
      <c r="H1029" s="230">
        <v>0</v>
      </c>
      <c r="I1029" s="230">
        <v>0</v>
      </c>
      <c r="J1029" s="230">
        <v>0</v>
      </c>
      <c r="K1029" s="230">
        <v>0</v>
      </c>
      <c r="L1029" s="230">
        <v>0</v>
      </c>
      <c r="M1029" s="251">
        <f t="shared" si="92"/>
        <v>1</v>
      </c>
      <c r="N1029" s="251">
        <f t="shared" si="93"/>
        <v>0</v>
      </c>
      <c r="O1029" s="251">
        <f t="shared" si="93"/>
        <v>0</v>
      </c>
      <c r="P1029" s="231">
        <f t="shared" si="94"/>
        <v>1</v>
      </c>
    </row>
    <row r="1030" spans="2:16" hidden="1" outlineLevel="1" x14ac:dyDescent="0.25">
      <c r="B1030" s="232" t="s">
        <v>1278</v>
      </c>
      <c r="C1030" s="251">
        <v>1</v>
      </c>
      <c r="D1030" s="251">
        <v>0</v>
      </c>
      <c r="E1030" s="251">
        <v>0</v>
      </c>
      <c r="F1030" s="231">
        <f t="shared" si="96"/>
        <v>1</v>
      </c>
      <c r="G1030" s="250">
        <v>0</v>
      </c>
      <c r="H1030" s="230">
        <v>0</v>
      </c>
      <c r="I1030" s="230">
        <v>0</v>
      </c>
      <c r="J1030" s="230">
        <v>0</v>
      </c>
      <c r="K1030" s="230">
        <v>0</v>
      </c>
      <c r="L1030" s="230">
        <v>0</v>
      </c>
      <c r="M1030" s="251">
        <f t="shared" si="92"/>
        <v>1</v>
      </c>
      <c r="N1030" s="251">
        <f t="shared" si="93"/>
        <v>0</v>
      </c>
      <c r="O1030" s="251">
        <f t="shared" si="93"/>
        <v>0</v>
      </c>
      <c r="P1030" s="231">
        <f t="shared" si="94"/>
        <v>1</v>
      </c>
    </row>
    <row r="1031" spans="2:16" hidden="1" outlineLevel="1" x14ac:dyDescent="0.25">
      <c r="B1031" s="232" t="s">
        <v>1279</v>
      </c>
      <c r="C1031" s="251">
        <v>1</v>
      </c>
      <c r="D1031" s="251">
        <v>0</v>
      </c>
      <c r="E1031" s="251">
        <v>0</v>
      </c>
      <c r="F1031" s="231">
        <f t="shared" si="96"/>
        <v>1</v>
      </c>
      <c r="G1031" s="250">
        <v>0</v>
      </c>
      <c r="H1031" s="230">
        <v>0</v>
      </c>
      <c r="I1031" s="230">
        <v>0</v>
      </c>
      <c r="J1031" s="230">
        <v>0</v>
      </c>
      <c r="K1031" s="230">
        <v>0</v>
      </c>
      <c r="L1031" s="230">
        <v>0</v>
      </c>
      <c r="M1031" s="251">
        <f t="shared" si="92"/>
        <v>1</v>
      </c>
      <c r="N1031" s="251">
        <f t="shared" si="93"/>
        <v>0</v>
      </c>
      <c r="O1031" s="251">
        <f t="shared" si="93"/>
        <v>0</v>
      </c>
      <c r="P1031" s="231">
        <f t="shared" si="94"/>
        <v>1</v>
      </c>
    </row>
    <row r="1032" spans="2:16" collapsed="1" x14ac:dyDescent="0.25">
      <c r="B1032" s="228" t="s">
        <v>359</v>
      </c>
      <c r="C1032" s="249">
        <f>C1033+C1059</f>
        <v>27</v>
      </c>
      <c r="D1032" s="249">
        <f>D1033+D1059</f>
        <v>4</v>
      </c>
      <c r="E1032" s="249">
        <f>E1033+E1059</f>
        <v>2</v>
      </c>
      <c r="F1032" s="229">
        <f t="shared" si="96"/>
        <v>33</v>
      </c>
      <c r="G1032" s="250">
        <f t="shared" ref="G1032:L1032" si="98">G1033+G1059</f>
        <v>0</v>
      </c>
      <c r="H1032" s="230">
        <f t="shared" si="98"/>
        <v>0</v>
      </c>
      <c r="I1032" s="230">
        <f t="shared" si="98"/>
        <v>0</v>
      </c>
      <c r="J1032" s="230">
        <f t="shared" si="98"/>
        <v>0</v>
      </c>
      <c r="K1032" s="230">
        <f t="shared" si="98"/>
        <v>0</v>
      </c>
      <c r="L1032" s="230">
        <f t="shared" si="98"/>
        <v>0</v>
      </c>
      <c r="M1032" s="249">
        <f t="shared" ref="M1032:M1095" si="99">C1032+G1032+H1032+I1032+J1032</f>
        <v>27</v>
      </c>
      <c r="N1032" s="249">
        <f t="shared" ref="N1032:O1095" si="100">D1032+K1032</f>
        <v>4</v>
      </c>
      <c r="O1032" s="249">
        <f t="shared" si="100"/>
        <v>2</v>
      </c>
      <c r="P1032" s="229">
        <f t="shared" ref="P1032:P1095" si="101">SUM(M1032:O1032)</f>
        <v>33</v>
      </c>
    </row>
    <row r="1033" spans="2:16" x14ac:dyDescent="0.25">
      <c r="B1033" s="236" t="s">
        <v>359</v>
      </c>
      <c r="C1033" s="255">
        <f>SUM(C1034:C1058)</f>
        <v>21</v>
      </c>
      <c r="D1033" s="255">
        <f>SUM(D1034:D1058)</f>
        <v>3</v>
      </c>
      <c r="E1033" s="255">
        <f>SUM(E1034:E1058)</f>
        <v>1</v>
      </c>
      <c r="F1033" s="237">
        <f t="shared" si="96"/>
        <v>25</v>
      </c>
      <c r="G1033" s="250">
        <f t="shared" ref="G1033:L1033" si="102">SUM(G1034:G1058)</f>
        <v>0</v>
      </c>
      <c r="H1033" s="230">
        <f t="shared" si="102"/>
        <v>0</v>
      </c>
      <c r="I1033" s="230">
        <f t="shared" si="102"/>
        <v>0</v>
      </c>
      <c r="J1033" s="230">
        <f t="shared" si="102"/>
        <v>0</v>
      </c>
      <c r="K1033" s="230">
        <f t="shared" si="102"/>
        <v>0</v>
      </c>
      <c r="L1033" s="230">
        <f t="shared" si="102"/>
        <v>0</v>
      </c>
      <c r="M1033" s="255">
        <f t="shared" si="99"/>
        <v>21</v>
      </c>
      <c r="N1033" s="255">
        <f t="shared" si="100"/>
        <v>3</v>
      </c>
      <c r="O1033" s="255">
        <f t="shared" si="100"/>
        <v>1</v>
      </c>
      <c r="P1033" s="237">
        <f t="shared" si="101"/>
        <v>25</v>
      </c>
    </row>
    <row r="1034" spans="2:16" hidden="1" outlineLevel="1" x14ac:dyDescent="0.25">
      <c r="B1034" s="232" t="s">
        <v>1487</v>
      </c>
      <c r="C1034" s="255">
        <v>0</v>
      </c>
      <c r="D1034" s="255">
        <v>1</v>
      </c>
      <c r="E1034" s="255">
        <v>0</v>
      </c>
      <c r="F1034" s="237">
        <f t="shared" si="96"/>
        <v>1</v>
      </c>
      <c r="G1034" s="250">
        <v>0</v>
      </c>
      <c r="H1034" s="230">
        <v>0</v>
      </c>
      <c r="I1034" s="230">
        <v>0</v>
      </c>
      <c r="J1034" s="230">
        <v>0</v>
      </c>
      <c r="K1034" s="230">
        <v>0</v>
      </c>
      <c r="L1034" s="230">
        <v>0</v>
      </c>
      <c r="M1034" s="255">
        <f t="shared" si="99"/>
        <v>0</v>
      </c>
      <c r="N1034" s="255">
        <f t="shared" si="100"/>
        <v>1</v>
      </c>
      <c r="O1034" s="255">
        <f t="shared" si="100"/>
        <v>0</v>
      </c>
      <c r="P1034" s="237">
        <f t="shared" si="101"/>
        <v>1</v>
      </c>
    </row>
    <row r="1035" spans="2:16" hidden="1" outlineLevel="1" x14ac:dyDescent="0.25">
      <c r="B1035" s="232" t="s">
        <v>1488</v>
      </c>
      <c r="C1035" s="255">
        <v>0</v>
      </c>
      <c r="D1035" s="255">
        <v>1</v>
      </c>
      <c r="E1035" s="255">
        <v>0</v>
      </c>
      <c r="F1035" s="237">
        <f t="shared" si="96"/>
        <v>1</v>
      </c>
      <c r="G1035" s="250">
        <v>0</v>
      </c>
      <c r="H1035" s="230">
        <v>0</v>
      </c>
      <c r="I1035" s="230">
        <v>0</v>
      </c>
      <c r="J1035" s="230">
        <v>0</v>
      </c>
      <c r="K1035" s="230">
        <v>0</v>
      </c>
      <c r="L1035" s="230">
        <v>0</v>
      </c>
      <c r="M1035" s="255">
        <f t="shared" si="99"/>
        <v>0</v>
      </c>
      <c r="N1035" s="255">
        <f t="shared" si="100"/>
        <v>1</v>
      </c>
      <c r="O1035" s="255">
        <f t="shared" si="100"/>
        <v>0</v>
      </c>
      <c r="P1035" s="237">
        <f t="shared" si="101"/>
        <v>1</v>
      </c>
    </row>
    <row r="1036" spans="2:16" hidden="1" outlineLevel="1" x14ac:dyDescent="0.25">
      <c r="B1036" s="232" t="s">
        <v>1489</v>
      </c>
      <c r="C1036" s="255">
        <v>0</v>
      </c>
      <c r="D1036" s="255">
        <v>1</v>
      </c>
      <c r="E1036" s="255">
        <v>0</v>
      </c>
      <c r="F1036" s="237">
        <f t="shared" si="96"/>
        <v>1</v>
      </c>
      <c r="G1036" s="250">
        <v>0</v>
      </c>
      <c r="H1036" s="230">
        <v>0</v>
      </c>
      <c r="I1036" s="230">
        <v>0</v>
      </c>
      <c r="J1036" s="230">
        <v>0</v>
      </c>
      <c r="K1036" s="230">
        <v>0</v>
      </c>
      <c r="L1036" s="230">
        <v>0</v>
      </c>
      <c r="M1036" s="255">
        <f t="shared" si="99"/>
        <v>0</v>
      </c>
      <c r="N1036" s="255">
        <f t="shared" si="100"/>
        <v>1</v>
      </c>
      <c r="O1036" s="255">
        <f t="shared" si="100"/>
        <v>0</v>
      </c>
      <c r="P1036" s="237">
        <f t="shared" si="101"/>
        <v>1</v>
      </c>
    </row>
    <row r="1037" spans="2:16" hidden="1" outlineLevel="1" x14ac:dyDescent="0.25">
      <c r="B1037" s="232" t="s">
        <v>1490</v>
      </c>
      <c r="C1037" s="255">
        <v>0</v>
      </c>
      <c r="D1037" s="255">
        <v>0</v>
      </c>
      <c r="E1037" s="255">
        <v>1</v>
      </c>
      <c r="F1037" s="237">
        <f t="shared" si="96"/>
        <v>1</v>
      </c>
      <c r="G1037" s="250">
        <v>0</v>
      </c>
      <c r="H1037" s="230">
        <v>0</v>
      </c>
      <c r="I1037" s="230">
        <v>0</v>
      </c>
      <c r="J1037" s="230">
        <v>0</v>
      </c>
      <c r="K1037" s="230">
        <v>0</v>
      </c>
      <c r="L1037" s="230">
        <v>0</v>
      </c>
      <c r="M1037" s="255">
        <f t="shared" si="99"/>
        <v>0</v>
      </c>
      <c r="N1037" s="255">
        <f t="shared" si="100"/>
        <v>0</v>
      </c>
      <c r="O1037" s="255">
        <f t="shared" si="100"/>
        <v>1</v>
      </c>
      <c r="P1037" s="237">
        <f t="shared" si="101"/>
        <v>1</v>
      </c>
    </row>
    <row r="1038" spans="2:16" hidden="1" outlineLevel="1" x14ac:dyDescent="0.25">
      <c r="B1038" s="233" t="s">
        <v>1280</v>
      </c>
      <c r="C1038" s="255">
        <v>1</v>
      </c>
      <c r="D1038" s="255">
        <v>0</v>
      </c>
      <c r="E1038" s="255">
        <v>0</v>
      </c>
      <c r="F1038" s="237">
        <f t="shared" si="96"/>
        <v>1</v>
      </c>
      <c r="G1038" s="250">
        <v>0</v>
      </c>
      <c r="H1038" s="230">
        <v>0</v>
      </c>
      <c r="I1038" s="230">
        <v>0</v>
      </c>
      <c r="J1038" s="230">
        <v>0</v>
      </c>
      <c r="K1038" s="230">
        <v>0</v>
      </c>
      <c r="L1038" s="230">
        <v>0</v>
      </c>
      <c r="M1038" s="255">
        <f t="shared" si="99"/>
        <v>1</v>
      </c>
      <c r="N1038" s="255">
        <f t="shared" si="100"/>
        <v>0</v>
      </c>
      <c r="O1038" s="255">
        <f t="shared" si="100"/>
        <v>0</v>
      </c>
      <c r="P1038" s="237">
        <f t="shared" si="101"/>
        <v>1</v>
      </c>
    </row>
    <row r="1039" spans="2:16" hidden="1" outlineLevel="1" x14ac:dyDescent="0.25">
      <c r="B1039" s="232" t="s">
        <v>1281</v>
      </c>
      <c r="C1039" s="255">
        <v>1</v>
      </c>
      <c r="D1039" s="255">
        <v>0</v>
      </c>
      <c r="E1039" s="255">
        <v>0</v>
      </c>
      <c r="F1039" s="237">
        <f t="shared" si="96"/>
        <v>1</v>
      </c>
      <c r="G1039" s="250">
        <v>0</v>
      </c>
      <c r="H1039" s="230">
        <v>0</v>
      </c>
      <c r="I1039" s="230">
        <v>0</v>
      </c>
      <c r="J1039" s="230">
        <v>0</v>
      </c>
      <c r="K1039" s="230">
        <v>0</v>
      </c>
      <c r="L1039" s="230">
        <v>0</v>
      </c>
      <c r="M1039" s="255">
        <f t="shared" si="99"/>
        <v>1</v>
      </c>
      <c r="N1039" s="255">
        <f t="shared" si="100"/>
        <v>0</v>
      </c>
      <c r="O1039" s="255">
        <f t="shared" si="100"/>
        <v>0</v>
      </c>
      <c r="P1039" s="237">
        <f t="shared" si="101"/>
        <v>1</v>
      </c>
    </row>
    <row r="1040" spans="2:16" hidden="1" outlineLevel="1" x14ac:dyDescent="0.25">
      <c r="B1040" s="232" t="s">
        <v>1282</v>
      </c>
      <c r="C1040" s="255">
        <v>1</v>
      </c>
      <c r="D1040" s="255">
        <v>0</v>
      </c>
      <c r="E1040" s="255">
        <v>0</v>
      </c>
      <c r="F1040" s="237">
        <f t="shared" si="96"/>
        <v>1</v>
      </c>
      <c r="G1040" s="250">
        <v>0</v>
      </c>
      <c r="H1040" s="230">
        <v>0</v>
      </c>
      <c r="I1040" s="230">
        <v>0</v>
      </c>
      <c r="J1040" s="230">
        <v>0</v>
      </c>
      <c r="K1040" s="230">
        <v>0</v>
      </c>
      <c r="L1040" s="230">
        <v>0</v>
      </c>
      <c r="M1040" s="255">
        <f t="shared" si="99"/>
        <v>1</v>
      </c>
      <c r="N1040" s="255">
        <f t="shared" si="100"/>
        <v>0</v>
      </c>
      <c r="O1040" s="255">
        <f t="shared" si="100"/>
        <v>0</v>
      </c>
      <c r="P1040" s="237">
        <f t="shared" si="101"/>
        <v>1</v>
      </c>
    </row>
    <row r="1041" spans="2:16" hidden="1" outlineLevel="1" x14ac:dyDescent="0.25">
      <c r="B1041" s="232" t="s">
        <v>1283</v>
      </c>
      <c r="C1041" s="255">
        <v>1</v>
      </c>
      <c r="D1041" s="255">
        <v>0</v>
      </c>
      <c r="E1041" s="255">
        <v>0</v>
      </c>
      <c r="F1041" s="237">
        <f t="shared" si="96"/>
        <v>1</v>
      </c>
      <c r="G1041" s="250">
        <v>0</v>
      </c>
      <c r="H1041" s="230">
        <v>0</v>
      </c>
      <c r="I1041" s="230">
        <v>0</v>
      </c>
      <c r="J1041" s="230">
        <v>0</v>
      </c>
      <c r="K1041" s="230">
        <v>0</v>
      </c>
      <c r="L1041" s="230">
        <v>0</v>
      </c>
      <c r="M1041" s="255">
        <f t="shared" si="99"/>
        <v>1</v>
      </c>
      <c r="N1041" s="255">
        <f t="shared" si="100"/>
        <v>0</v>
      </c>
      <c r="O1041" s="255">
        <f t="shared" si="100"/>
        <v>0</v>
      </c>
      <c r="P1041" s="237">
        <f t="shared" si="101"/>
        <v>1</v>
      </c>
    </row>
    <row r="1042" spans="2:16" hidden="1" outlineLevel="1" x14ac:dyDescent="0.25">
      <c r="B1042" s="232" t="s">
        <v>1284</v>
      </c>
      <c r="C1042" s="255">
        <v>1</v>
      </c>
      <c r="D1042" s="255">
        <v>0</v>
      </c>
      <c r="E1042" s="255">
        <v>0</v>
      </c>
      <c r="F1042" s="237">
        <f t="shared" si="96"/>
        <v>1</v>
      </c>
      <c r="G1042" s="250">
        <v>0</v>
      </c>
      <c r="H1042" s="230">
        <v>0</v>
      </c>
      <c r="I1042" s="230">
        <v>0</v>
      </c>
      <c r="J1042" s="230">
        <v>0</v>
      </c>
      <c r="K1042" s="230">
        <v>0</v>
      </c>
      <c r="L1042" s="230">
        <v>0</v>
      </c>
      <c r="M1042" s="255">
        <f t="shared" si="99"/>
        <v>1</v>
      </c>
      <c r="N1042" s="255">
        <f t="shared" si="100"/>
        <v>0</v>
      </c>
      <c r="O1042" s="255">
        <f t="shared" si="100"/>
        <v>0</v>
      </c>
      <c r="P1042" s="237">
        <f t="shared" si="101"/>
        <v>1</v>
      </c>
    </row>
    <row r="1043" spans="2:16" hidden="1" outlineLevel="1" x14ac:dyDescent="0.25">
      <c r="B1043" s="232" t="s">
        <v>1285</v>
      </c>
      <c r="C1043" s="255">
        <v>1</v>
      </c>
      <c r="D1043" s="255">
        <v>0</v>
      </c>
      <c r="E1043" s="255">
        <v>0</v>
      </c>
      <c r="F1043" s="237">
        <f t="shared" si="96"/>
        <v>1</v>
      </c>
      <c r="G1043" s="250">
        <v>0</v>
      </c>
      <c r="H1043" s="230">
        <v>0</v>
      </c>
      <c r="I1043" s="230">
        <v>0</v>
      </c>
      <c r="J1043" s="230">
        <v>0</v>
      </c>
      <c r="K1043" s="230">
        <v>0</v>
      </c>
      <c r="L1043" s="230">
        <v>0</v>
      </c>
      <c r="M1043" s="255">
        <f t="shared" si="99"/>
        <v>1</v>
      </c>
      <c r="N1043" s="255">
        <f t="shared" si="100"/>
        <v>0</v>
      </c>
      <c r="O1043" s="255">
        <f t="shared" si="100"/>
        <v>0</v>
      </c>
      <c r="P1043" s="237">
        <f t="shared" si="101"/>
        <v>1</v>
      </c>
    </row>
    <row r="1044" spans="2:16" hidden="1" outlineLevel="1" x14ac:dyDescent="0.25">
      <c r="B1044" s="232" t="s">
        <v>1286</v>
      </c>
      <c r="C1044" s="255">
        <v>1</v>
      </c>
      <c r="D1044" s="255">
        <v>0</v>
      </c>
      <c r="E1044" s="255">
        <v>0</v>
      </c>
      <c r="F1044" s="237">
        <f t="shared" si="96"/>
        <v>1</v>
      </c>
      <c r="G1044" s="250">
        <v>0</v>
      </c>
      <c r="H1044" s="230">
        <v>0</v>
      </c>
      <c r="I1044" s="230">
        <v>0</v>
      </c>
      <c r="J1044" s="230">
        <v>0</v>
      </c>
      <c r="K1044" s="230">
        <v>0</v>
      </c>
      <c r="L1044" s="230">
        <v>0</v>
      </c>
      <c r="M1044" s="255">
        <f t="shared" si="99"/>
        <v>1</v>
      </c>
      <c r="N1044" s="255">
        <f t="shared" si="100"/>
        <v>0</v>
      </c>
      <c r="O1044" s="255">
        <f t="shared" si="100"/>
        <v>0</v>
      </c>
      <c r="P1044" s="237">
        <f t="shared" si="101"/>
        <v>1</v>
      </c>
    </row>
    <row r="1045" spans="2:16" hidden="1" outlineLevel="1" x14ac:dyDescent="0.25">
      <c r="B1045" s="233" t="s">
        <v>1287</v>
      </c>
      <c r="C1045" s="255">
        <v>1</v>
      </c>
      <c r="D1045" s="255">
        <v>0</v>
      </c>
      <c r="E1045" s="255">
        <v>0</v>
      </c>
      <c r="F1045" s="237">
        <f t="shared" si="96"/>
        <v>1</v>
      </c>
      <c r="G1045" s="250">
        <v>0</v>
      </c>
      <c r="H1045" s="230">
        <v>0</v>
      </c>
      <c r="I1045" s="230">
        <v>0</v>
      </c>
      <c r="J1045" s="230">
        <v>0</v>
      </c>
      <c r="K1045" s="230">
        <v>0</v>
      </c>
      <c r="L1045" s="230">
        <v>0</v>
      </c>
      <c r="M1045" s="255">
        <f t="shared" si="99"/>
        <v>1</v>
      </c>
      <c r="N1045" s="255">
        <f t="shared" si="100"/>
        <v>0</v>
      </c>
      <c r="O1045" s="255">
        <f t="shared" si="100"/>
        <v>0</v>
      </c>
      <c r="P1045" s="237">
        <f t="shared" si="101"/>
        <v>1</v>
      </c>
    </row>
    <row r="1046" spans="2:16" hidden="1" outlineLevel="1" x14ac:dyDescent="0.25">
      <c r="B1046" s="232" t="s">
        <v>1288</v>
      </c>
      <c r="C1046" s="255">
        <v>1</v>
      </c>
      <c r="D1046" s="255">
        <v>0</v>
      </c>
      <c r="E1046" s="255">
        <v>0</v>
      </c>
      <c r="F1046" s="237">
        <f t="shared" si="96"/>
        <v>1</v>
      </c>
      <c r="G1046" s="250">
        <v>0</v>
      </c>
      <c r="H1046" s="230">
        <v>0</v>
      </c>
      <c r="I1046" s="230">
        <v>0</v>
      </c>
      <c r="J1046" s="230">
        <v>0</v>
      </c>
      <c r="K1046" s="230">
        <v>0</v>
      </c>
      <c r="L1046" s="230">
        <v>0</v>
      </c>
      <c r="M1046" s="255">
        <f t="shared" si="99"/>
        <v>1</v>
      </c>
      <c r="N1046" s="255">
        <f t="shared" si="100"/>
        <v>0</v>
      </c>
      <c r="O1046" s="255">
        <f t="shared" si="100"/>
        <v>0</v>
      </c>
      <c r="P1046" s="237">
        <f t="shared" si="101"/>
        <v>1</v>
      </c>
    </row>
    <row r="1047" spans="2:16" hidden="1" outlineLevel="1" x14ac:dyDescent="0.25">
      <c r="B1047" s="233" t="s">
        <v>1289</v>
      </c>
      <c r="C1047" s="255">
        <v>1</v>
      </c>
      <c r="D1047" s="255">
        <v>0</v>
      </c>
      <c r="E1047" s="255">
        <v>0</v>
      </c>
      <c r="F1047" s="237">
        <f t="shared" si="96"/>
        <v>1</v>
      </c>
      <c r="G1047" s="250">
        <v>0</v>
      </c>
      <c r="H1047" s="230">
        <v>0</v>
      </c>
      <c r="I1047" s="230">
        <v>0</v>
      </c>
      <c r="J1047" s="230">
        <v>0</v>
      </c>
      <c r="K1047" s="230">
        <v>0</v>
      </c>
      <c r="L1047" s="230">
        <v>0</v>
      </c>
      <c r="M1047" s="255">
        <f t="shared" si="99"/>
        <v>1</v>
      </c>
      <c r="N1047" s="255">
        <f t="shared" si="100"/>
        <v>0</v>
      </c>
      <c r="O1047" s="255">
        <f t="shared" si="100"/>
        <v>0</v>
      </c>
      <c r="P1047" s="237">
        <f t="shared" si="101"/>
        <v>1</v>
      </c>
    </row>
    <row r="1048" spans="2:16" hidden="1" outlineLevel="1" x14ac:dyDescent="0.25">
      <c r="B1048" s="233" t="s">
        <v>1290</v>
      </c>
      <c r="C1048" s="255">
        <v>1</v>
      </c>
      <c r="D1048" s="255">
        <v>0</v>
      </c>
      <c r="E1048" s="255">
        <v>0</v>
      </c>
      <c r="F1048" s="237">
        <f t="shared" si="96"/>
        <v>1</v>
      </c>
      <c r="G1048" s="250">
        <v>0</v>
      </c>
      <c r="H1048" s="230">
        <v>0</v>
      </c>
      <c r="I1048" s="230">
        <v>0</v>
      </c>
      <c r="J1048" s="230">
        <v>0</v>
      </c>
      <c r="K1048" s="230">
        <v>0</v>
      </c>
      <c r="L1048" s="230">
        <v>0</v>
      </c>
      <c r="M1048" s="255">
        <f t="shared" si="99"/>
        <v>1</v>
      </c>
      <c r="N1048" s="255">
        <f t="shared" si="100"/>
        <v>0</v>
      </c>
      <c r="O1048" s="255">
        <f t="shared" si="100"/>
        <v>0</v>
      </c>
      <c r="P1048" s="237">
        <f t="shared" si="101"/>
        <v>1</v>
      </c>
    </row>
    <row r="1049" spans="2:16" hidden="1" outlineLevel="1" x14ac:dyDescent="0.25">
      <c r="B1049" s="232" t="s">
        <v>1291</v>
      </c>
      <c r="C1049" s="255">
        <v>1</v>
      </c>
      <c r="D1049" s="255">
        <v>0</v>
      </c>
      <c r="E1049" s="255">
        <v>0</v>
      </c>
      <c r="F1049" s="237">
        <f t="shared" si="96"/>
        <v>1</v>
      </c>
      <c r="G1049" s="250">
        <v>0</v>
      </c>
      <c r="H1049" s="230">
        <v>0</v>
      </c>
      <c r="I1049" s="230">
        <v>0</v>
      </c>
      <c r="J1049" s="230">
        <v>0</v>
      </c>
      <c r="K1049" s="230">
        <v>0</v>
      </c>
      <c r="L1049" s="230">
        <v>0</v>
      </c>
      <c r="M1049" s="255">
        <f t="shared" si="99"/>
        <v>1</v>
      </c>
      <c r="N1049" s="255">
        <f t="shared" si="100"/>
        <v>0</v>
      </c>
      <c r="O1049" s="255">
        <f t="shared" si="100"/>
        <v>0</v>
      </c>
      <c r="P1049" s="237">
        <f t="shared" si="101"/>
        <v>1</v>
      </c>
    </row>
    <row r="1050" spans="2:16" hidden="1" outlineLevel="1" x14ac:dyDescent="0.25">
      <c r="B1050" s="232" t="s">
        <v>1292</v>
      </c>
      <c r="C1050" s="255">
        <v>1</v>
      </c>
      <c r="D1050" s="255">
        <v>0</v>
      </c>
      <c r="E1050" s="255">
        <v>0</v>
      </c>
      <c r="F1050" s="237">
        <f t="shared" si="96"/>
        <v>1</v>
      </c>
      <c r="G1050" s="250">
        <v>0</v>
      </c>
      <c r="H1050" s="230">
        <v>0</v>
      </c>
      <c r="I1050" s="230">
        <v>0</v>
      </c>
      <c r="J1050" s="230">
        <v>0</v>
      </c>
      <c r="K1050" s="230">
        <v>0</v>
      </c>
      <c r="L1050" s="230">
        <v>0</v>
      </c>
      <c r="M1050" s="255">
        <f t="shared" si="99"/>
        <v>1</v>
      </c>
      <c r="N1050" s="255">
        <f t="shared" si="100"/>
        <v>0</v>
      </c>
      <c r="O1050" s="255">
        <f t="shared" si="100"/>
        <v>0</v>
      </c>
      <c r="P1050" s="237">
        <f t="shared" si="101"/>
        <v>1</v>
      </c>
    </row>
    <row r="1051" spans="2:16" hidden="1" outlineLevel="1" x14ac:dyDescent="0.25">
      <c r="B1051" s="232" t="s">
        <v>1293</v>
      </c>
      <c r="C1051" s="255">
        <v>1</v>
      </c>
      <c r="D1051" s="255">
        <v>0</v>
      </c>
      <c r="E1051" s="255">
        <v>0</v>
      </c>
      <c r="F1051" s="237">
        <f t="shared" si="96"/>
        <v>1</v>
      </c>
      <c r="G1051" s="250">
        <v>0</v>
      </c>
      <c r="H1051" s="230">
        <v>0</v>
      </c>
      <c r="I1051" s="230">
        <v>0</v>
      </c>
      <c r="J1051" s="230">
        <v>0</v>
      </c>
      <c r="K1051" s="230">
        <v>0</v>
      </c>
      <c r="L1051" s="230">
        <v>0</v>
      </c>
      <c r="M1051" s="255">
        <f t="shared" si="99"/>
        <v>1</v>
      </c>
      <c r="N1051" s="255">
        <f t="shared" si="100"/>
        <v>0</v>
      </c>
      <c r="O1051" s="255">
        <f t="shared" si="100"/>
        <v>0</v>
      </c>
      <c r="P1051" s="237">
        <f t="shared" si="101"/>
        <v>1</v>
      </c>
    </row>
    <row r="1052" spans="2:16" hidden="1" outlineLevel="1" x14ac:dyDescent="0.25">
      <c r="B1052" s="232" t="s">
        <v>1294</v>
      </c>
      <c r="C1052" s="255">
        <v>1</v>
      </c>
      <c r="D1052" s="255">
        <v>0</v>
      </c>
      <c r="E1052" s="255">
        <v>0</v>
      </c>
      <c r="F1052" s="237">
        <f t="shared" si="96"/>
        <v>1</v>
      </c>
      <c r="G1052" s="250">
        <v>0</v>
      </c>
      <c r="H1052" s="230">
        <v>0</v>
      </c>
      <c r="I1052" s="230">
        <v>0</v>
      </c>
      <c r="J1052" s="230">
        <v>0</v>
      </c>
      <c r="K1052" s="230">
        <v>0</v>
      </c>
      <c r="L1052" s="230">
        <v>0</v>
      </c>
      <c r="M1052" s="255">
        <f t="shared" si="99"/>
        <v>1</v>
      </c>
      <c r="N1052" s="255">
        <f t="shared" si="100"/>
        <v>0</v>
      </c>
      <c r="O1052" s="255">
        <f t="shared" si="100"/>
        <v>0</v>
      </c>
      <c r="P1052" s="237">
        <f t="shared" si="101"/>
        <v>1</v>
      </c>
    </row>
    <row r="1053" spans="2:16" hidden="1" outlineLevel="1" x14ac:dyDescent="0.25">
      <c r="B1053" s="232" t="s">
        <v>1295</v>
      </c>
      <c r="C1053" s="255">
        <v>1</v>
      </c>
      <c r="D1053" s="255">
        <v>0</v>
      </c>
      <c r="E1053" s="255">
        <v>0</v>
      </c>
      <c r="F1053" s="237">
        <f t="shared" si="96"/>
        <v>1</v>
      </c>
      <c r="G1053" s="250">
        <v>0</v>
      </c>
      <c r="H1053" s="230">
        <v>0</v>
      </c>
      <c r="I1053" s="230">
        <v>0</v>
      </c>
      <c r="J1053" s="230">
        <v>0</v>
      </c>
      <c r="K1053" s="230">
        <v>0</v>
      </c>
      <c r="L1053" s="230">
        <v>0</v>
      </c>
      <c r="M1053" s="255">
        <f t="shared" si="99"/>
        <v>1</v>
      </c>
      <c r="N1053" s="255">
        <f t="shared" si="100"/>
        <v>0</v>
      </c>
      <c r="O1053" s="255">
        <f t="shared" si="100"/>
        <v>0</v>
      </c>
      <c r="P1053" s="237">
        <f t="shared" si="101"/>
        <v>1</v>
      </c>
    </row>
    <row r="1054" spans="2:16" hidden="1" outlineLevel="1" x14ac:dyDescent="0.25">
      <c r="B1054" s="232" t="s">
        <v>1296</v>
      </c>
      <c r="C1054" s="255">
        <v>1</v>
      </c>
      <c r="D1054" s="255">
        <v>0</v>
      </c>
      <c r="E1054" s="255">
        <v>0</v>
      </c>
      <c r="F1054" s="237">
        <f t="shared" si="96"/>
        <v>1</v>
      </c>
      <c r="G1054" s="250">
        <v>0</v>
      </c>
      <c r="H1054" s="230">
        <v>0</v>
      </c>
      <c r="I1054" s="230">
        <v>0</v>
      </c>
      <c r="J1054" s="230">
        <v>0</v>
      </c>
      <c r="K1054" s="230">
        <v>0</v>
      </c>
      <c r="L1054" s="230">
        <v>0</v>
      </c>
      <c r="M1054" s="255">
        <f t="shared" si="99"/>
        <v>1</v>
      </c>
      <c r="N1054" s="255">
        <f t="shared" si="100"/>
        <v>0</v>
      </c>
      <c r="O1054" s="255">
        <f t="shared" si="100"/>
        <v>0</v>
      </c>
      <c r="P1054" s="237">
        <f t="shared" si="101"/>
        <v>1</v>
      </c>
    </row>
    <row r="1055" spans="2:16" hidden="1" outlineLevel="1" x14ac:dyDescent="0.25">
      <c r="B1055" s="232" t="s">
        <v>1297</v>
      </c>
      <c r="C1055" s="255">
        <v>1</v>
      </c>
      <c r="D1055" s="255">
        <v>0</v>
      </c>
      <c r="E1055" s="255">
        <v>0</v>
      </c>
      <c r="F1055" s="237">
        <f t="shared" si="96"/>
        <v>1</v>
      </c>
      <c r="G1055" s="250">
        <v>0</v>
      </c>
      <c r="H1055" s="230">
        <v>0</v>
      </c>
      <c r="I1055" s="230">
        <v>0</v>
      </c>
      <c r="J1055" s="230">
        <v>0</v>
      </c>
      <c r="K1055" s="230">
        <v>0</v>
      </c>
      <c r="L1055" s="230">
        <v>0</v>
      </c>
      <c r="M1055" s="255">
        <f t="shared" si="99"/>
        <v>1</v>
      </c>
      <c r="N1055" s="255">
        <f t="shared" si="100"/>
        <v>0</v>
      </c>
      <c r="O1055" s="255">
        <f t="shared" si="100"/>
        <v>0</v>
      </c>
      <c r="P1055" s="237">
        <f t="shared" si="101"/>
        <v>1</v>
      </c>
    </row>
    <row r="1056" spans="2:16" hidden="1" outlineLevel="1" x14ac:dyDescent="0.25">
      <c r="B1056" s="232" t="s">
        <v>1298</v>
      </c>
      <c r="C1056" s="255">
        <v>1</v>
      </c>
      <c r="D1056" s="255">
        <v>0</v>
      </c>
      <c r="E1056" s="255">
        <v>0</v>
      </c>
      <c r="F1056" s="237">
        <f t="shared" si="96"/>
        <v>1</v>
      </c>
      <c r="G1056" s="250">
        <v>0</v>
      </c>
      <c r="H1056" s="230">
        <v>0</v>
      </c>
      <c r="I1056" s="230">
        <v>0</v>
      </c>
      <c r="J1056" s="230">
        <v>0</v>
      </c>
      <c r="K1056" s="230">
        <v>0</v>
      </c>
      <c r="L1056" s="230">
        <v>0</v>
      </c>
      <c r="M1056" s="255">
        <f t="shared" si="99"/>
        <v>1</v>
      </c>
      <c r="N1056" s="255">
        <f t="shared" si="100"/>
        <v>0</v>
      </c>
      <c r="O1056" s="255">
        <f t="shared" si="100"/>
        <v>0</v>
      </c>
      <c r="P1056" s="237">
        <f t="shared" si="101"/>
        <v>1</v>
      </c>
    </row>
    <row r="1057" spans="2:16" hidden="1" outlineLevel="1" x14ac:dyDescent="0.25">
      <c r="B1057" s="232" t="s">
        <v>1299</v>
      </c>
      <c r="C1057" s="255">
        <v>1</v>
      </c>
      <c r="D1057" s="255">
        <v>0</v>
      </c>
      <c r="E1057" s="255">
        <v>0</v>
      </c>
      <c r="F1057" s="237">
        <f t="shared" si="96"/>
        <v>1</v>
      </c>
      <c r="G1057" s="250">
        <v>0</v>
      </c>
      <c r="H1057" s="230">
        <v>0</v>
      </c>
      <c r="I1057" s="230">
        <v>0</v>
      </c>
      <c r="J1057" s="230">
        <v>0</v>
      </c>
      <c r="K1057" s="230">
        <v>0</v>
      </c>
      <c r="L1057" s="230">
        <v>0</v>
      </c>
      <c r="M1057" s="255">
        <f t="shared" si="99"/>
        <v>1</v>
      </c>
      <c r="N1057" s="255">
        <f t="shared" si="100"/>
        <v>0</v>
      </c>
      <c r="O1057" s="255">
        <f t="shared" si="100"/>
        <v>0</v>
      </c>
      <c r="P1057" s="237">
        <f t="shared" si="101"/>
        <v>1</v>
      </c>
    </row>
    <row r="1058" spans="2:16" hidden="1" outlineLevel="1" x14ac:dyDescent="0.25">
      <c r="B1058" s="232" t="s">
        <v>1300</v>
      </c>
      <c r="C1058" s="255">
        <v>1</v>
      </c>
      <c r="D1058" s="255">
        <v>0</v>
      </c>
      <c r="E1058" s="255">
        <v>0</v>
      </c>
      <c r="F1058" s="237">
        <f t="shared" si="96"/>
        <v>1</v>
      </c>
      <c r="G1058" s="250">
        <v>0</v>
      </c>
      <c r="H1058" s="230">
        <v>0</v>
      </c>
      <c r="I1058" s="230">
        <v>0</v>
      </c>
      <c r="J1058" s="230">
        <v>0</v>
      </c>
      <c r="K1058" s="230">
        <v>0</v>
      </c>
      <c r="L1058" s="230">
        <v>0</v>
      </c>
      <c r="M1058" s="255">
        <f t="shared" si="99"/>
        <v>1</v>
      </c>
      <c r="N1058" s="255">
        <f t="shared" si="100"/>
        <v>0</v>
      </c>
      <c r="O1058" s="255">
        <f t="shared" si="100"/>
        <v>0</v>
      </c>
      <c r="P1058" s="237">
        <f t="shared" si="101"/>
        <v>1</v>
      </c>
    </row>
    <row r="1059" spans="2:16" collapsed="1" x14ac:dyDescent="0.25">
      <c r="B1059" s="236" t="s">
        <v>351</v>
      </c>
      <c r="C1059" s="255">
        <f>SUM(C1060:C1068)</f>
        <v>6</v>
      </c>
      <c r="D1059" s="255">
        <f>SUM(D1060:D1068)</f>
        <v>1</v>
      </c>
      <c r="E1059" s="255">
        <f>SUM(E1060:E1068)</f>
        <v>1</v>
      </c>
      <c r="F1059" s="237">
        <f t="shared" si="96"/>
        <v>8</v>
      </c>
      <c r="G1059" s="250">
        <f t="shared" ref="G1059:L1059" si="103">SUM(G1060:G1068)</f>
        <v>0</v>
      </c>
      <c r="H1059" s="230">
        <f t="shared" si="103"/>
        <v>0</v>
      </c>
      <c r="I1059" s="230">
        <f t="shared" si="103"/>
        <v>0</v>
      </c>
      <c r="J1059" s="230">
        <f t="shared" si="103"/>
        <v>0</v>
      </c>
      <c r="K1059" s="230">
        <f t="shared" si="103"/>
        <v>0</v>
      </c>
      <c r="L1059" s="230">
        <f t="shared" si="103"/>
        <v>0</v>
      </c>
      <c r="M1059" s="255">
        <f t="shared" si="99"/>
        <v>6</v>
      </c>
      <c r="N1059" s="255">
        <f t="shared" si="100"/>
        <v>1</v>
      </c>
      <c r="O1059" s="255">
        <f t="shared" si="100"/>
        <v>1</v>
      </c>
      <c r="P1059" s="237">
        <f t="shared" si="101"/>
        <v>8</v>
      </c>
    </row>
    <row r="1060" spans="2:16" hidden="1" outlineLevel="1" x14ac:dyDescent="0.25">
      <c r="B1060" s="232" t="s">
        <v>1491</v>
      </c>
      <c r="C1060" s="251">
        <v>0</v>
      </c>
      <c r="D1060" s="251">
        <v>1</v>
      </c>
      <c r="E1060" s="251">
        <v>0</v>
      </c>
      <c r="F1060" s="231">
        <f t="shared" si="96"/>
        <v>1</v>
      </c>
      <c r="G1060" s="250">
        <v>0</v>
      </c>
      <c r="H1060" s="230">
        <v>0</v>
      </c>
      <c r="I1060" s="230">
        <v>0</v>
      </c>
      <c r="J1060" s="230">
        <v>0</v>
      </c>
      <c r="K1060" s="230">
        <v>0</v>
      </c>
      <c r="L1060" s="230">
        <v>0</v>
      </c>
      <c r="M1060" s="251">
        <f t="shared" si="99"/>
        <v>0</v>
      </c>
      <c r="N1060" s="251">
        <f t="shared" si="100"/>
        <v>1</v>
      </c>
      <c r="O1060" s="251">
        <f t="shared" si="100"/>
        <v>0</v>
      </c>
      <c r="P1060" s="231">
        <f t="shared" si="101"/>
        <v>1</v>
      </c>
    </row>
    <row r="1061" spans="2:16" hidden="1" outlineLevel="1" x14ac:dyDescent="0.25">
      <c r="B1061" s="233" t="s">
        <v>1492</v>
      </c>
      <c r="C1061" s="251">
        <v>0</v>
      </c>
      <c r="D1061" s="251">
        <v>0</v>
      </c>
      <c r="E1061" s="251">
        <v>1</v>
      </c>
      <c r="F1061" s="231">
        <f>SUM(C1061:E1061)</f>
        <v>1</v>
      </c>
      <c r="G1061" s="250">
        <v>0</v>
      </c>
      <c r="H1061" s="230">
        <v>0</v>
      </c>
      <c r="I1061" s="230">
        <v>0</v>
      </c>
      <c r="J1061" s="230">
        <v>0</v>
      </c>
      <c r="K1061" s="230">
        <v>0</v>
      </c>
      <c r="L1061" s="230">
        <v>0</v>
      </c>
      <c r="M1061" s="251">
        <f t="shared" si="99"/>
        <v>0</v>
      </c>
      <c r="N1061" s="251">
        <f t="shared" si="100"/>
        <v>0</v>
      </c>
      <c r="O1061" s="251">
        <f t="shared" si="100"/>
        <v>1</v>
      </c>
      <c r="P1061" s="231">
        <f t="shared" si="101"/>
        <v>1</v>
      </c>
    </row>
    <row r="1062" spans="2:16" hidden="1" outlineLevel="1" x14ac:dyDescent="0.25">
      <c r="B1062" s="232" t="s">
        <v>1280</v>
      </c>
      <c r="C1062" s="251">
        <v>0</v>
      </c>
      <c r="D1062" s="251">
        <v>0</v>
      </c>
      <c r="E1062" s="251">
        <v>0</v>
      </c>
      <c r="F1062" s="231">
        <f t="shared" si="96"/>
        <v>0</v>
      </c>
      <c r="G1062" s="250">
        <v>0</v>
      </c>
      <c r="H1062" s="230">
        <v>0</v>
      </c>
      <c r="I1062" s="230">
        <v>0</v>
      </c>
      <c r="J1062" s="230">
        <v>0</v>
      </c>
      <c r="K1062" s="230">
        <v>0</v>
      </c>
      <c r="L1062" s="230">
        <v>0</v>
      </c>
      <c r="M1062" s="251">
        <f t="shared" si="99"/>
        <v>0</v>
      </c>
      <c r="N1062" s="251">
        <f t="shared" si="100"/>
        <v>0</v>
      </c>
      <c r="O1062" s="251">
        <f t="shared" si="100"/>
        <v>0</v>
      </c>
      <c r="P1062" s="231">
        <f t="shared" si="101"/>
        <v>0</v>
      </c>
    </row>
    <row r="1063" spans="2:16" hidden="1" outlineLevel="1" x14ac:dyDescent="0.25">
      <c r="B1063" s="232" t="s">
        <v>1301</v>
      </c>
      <c r="C1063" s="251">
        <v>1</v>
      </c>
      <c r="D1063" s="251">
        <v>0</v>
      </c>
      <c r="E1063" s="251">
        <v>0</v>
      </c>
      <c r="F1063" s="231">
        <f t="shared" si="96"/>
        <v>1</v>
      </c>
      <c r="G1063" s="250">
        <v>0</v>
      </c>
      <c r="H1063" s="230">
        <v>0</v>
      </c>
      <c r="I1063" s="230">
        <v>0</v>
      </c>
      <c r="J1063" s="230">
        <v>0</v>
      </c>
      <c r="K1063" s="230">
        <v>0</v>
      </c>
      <c r="L1063" s="230">
        <v>0</v>
      </c>
      <c r="M1063" s="251">
        <f t="shared" si="99"/>
        <v>1</v>
      </c>
      <c r="N1063" s="251">
        <f t="shared" si="100"/>
        <v>0</v>
      </c>
      <c r="O1063" s="251">
        <f t="shared" si="100"/>
        <v>0</v>
      </c>
      <c r="P1063" s="231">
        <f t="shared" si="101"/>
        <v>1</v>
      </c>
    </row>
    <row r="1064" spans="2:16" hidden="1" outlineLevel="1" x14ac:dyDescent="0.25">
      <c r="B1064" s="232" t="s">
        <v>1302</v>
      </c>
      <c r="C1064" s="251">
        <v>1</v>
      </c>
      <c r="D1064" s="251">
        <v>0</v>
      </c>
      <c r="E1064" s="251">
        <v>0</v>
      </c>
      <c r="F1064" s="231">
        <f t="shared" si="96"/>
        <v>1</v>
      </c>
      <c r="G1064" s="250">
        <v>0</v>
      </c>
      <c r="H1064" s="230">
        <v>0</v>
      </c>
      <c r="I1064" s="230">
        <v>0</v>
      </c>
      <c r="J1064" s="230">
        <v>0</v>
      </c>
      <c r="K1064" s="230">
        <v>0</v>
      </c>
      <c r="L1064" s="230">
        <v>0</v>
      </c>
      <c r="M1064" s="251">
        <f t="shared" si="99"/>
        <v>1</v>
      </c>
      <c r="N1064" s="251">
        <f t="shared" si="100"/>
        <v>0</v>
      </c>
      <c r="O1064" s="251">
        <f t="shared" si="100"/>
        <v>0</v>
      </c>
      <c r="P1064" s="231">
        <f t="shared" si="101"/>
        <v>1</v>
      </c>
    </row>
    <row r="1065" spans="2:16" hidden="1" outlineLevel="1" x14ac:dyDescent="0.25">
      <c r="B1065" s="232" t="s">
        <v>1303</v>
      </c>
      <c r="C1065" s="251">
        <v>1</v>
      </c>
      <c r="D1065" s="251">
        <v>0</v>
      </c>
      <c r="E1065" s="251">
        <v>0</v>
      </c>
      <c r="F1065" s="231">
        <f t="shared" si="96"/>
        <v>1</v>
      </c>
      <c r="G1065" s="250">
        <v>0</v>
      </c>
      <c r="H1065" s="230">
        <v>0</v>
      </c>
      <c r="I1065" s="230">
        <v>0</v>
      </c>
      <c r="J1065" s="230">
        <v>0</v>
      </c>
      <c r="K1065" s="230">
        <v>0</v>
      </c>
      <c r="L1065" s="230">
        <v>0</v>
      </c>
      <c r="M1065" s="251">
        <f t="shared" si="99"/>
        <v>1</v>
      </c>
      <c r="N1065" s="251">
        <f t="shared" si="100"/>
        <v>0</v>
      </c>
      <c r="O1065" s="251">
        <f t="shared" si="100"/>
        <v>0</v>
      </c>
      <c r="P1065" s="231">
        <f t="shared" si="101"/>
        <v>1</v>
      </c>
    </row>
    <row r="1066" spans="2:16" hidden="1" outlineLevel="1" x14ac:dyDescent="0.25">
      <c r="B1066" s="232" t="s">
        <v>1304</v>
      </c>
      <c r="C1066" s="251">
        <v>1</v>
      </c>
      <c r="D1066" s="251">
        <v>0</v>
      </c>
      <c r="E1066" s="251">
        <v>0</v>
      </c>
      <c r="F1066" s="231">
        <f t="shared" si="96"/>
        <v>1</v>
      </c>
      <c r="G1066" s="250">
        <v>0</v>
      </c>
      <c r="H1066" s="230">
        <v>0</v>
      </c>
      <c r="I1066" s="230">
        <v>0</v>
      </c>
      <c r="J1066" s="230">
        <v>0</v>
      </c>
      <c r="K1066" s="230">
        <v>0</v>
      </c>
      <c r="L1066" s="230">
        <v>0</v>
      </c>
      <c r="M1066" s="251">
        <f t="shared" si="99"/>
        <v>1</v>
      </c>
      <c r="N1066" s="251">
        <f t="shared" si="100"/>
        <v>0</v>
      </c>
      <c r="O1066" s="251">
        <f t="shared" si="100"/>
        <v>0</v>
      </c>
      <c r="P1066" s="231">
        <f t="shared" si="101"/>
        <v>1</v>
      </c>
    </row>
    <row r="1067" spans="2:16" hidden="1" outlineLevel="1" x14ac:dyDescent="0.25">
      <c r="B1067" s="232" t="s">
        <v>1305</v>
      </c>
      <c r="C1067" s="251">
        <v>1</v>
      </c>
      <c r="D1067" s="251">
        <v>0</v>
      </c>
      <c r="E1067" s="251">
        <v>0</v>
      </c>
      <c r="F1067" s="231">
        <f t="shared" ref="F1067:F1118" si="104">SUM(C1067:E1067)</f>
        <v>1</v>
      </c>
      <c r="G1067" s="250">
        <v>0</v>
      </c>
      <c r="H1067" s="230">
        <v>0</v>
      </c>
      <c r="I1067" s="230">
        <v>0</v>
      </c>
      <c r="J1067" s="230">
        <v>0</v>
      </c>
      <c r="K1067" s="230">
        <v>0</v>
      </c>
      <c r="L1067" s="230">
        <v>0</v>
      </c>
      <c r="M1067" s="251">
        <f t="shared" si="99"/>
        <v>1</v>
      </c>
      <c r="N1067" s="251">
        <f t="shared" si="100"/>
        <v>0</v>
      </c>
      <c r="O1067" s="251">
        <f t="shared" si="100"/>
        <v>0</v>
      </c>
      <c r="P1067" s="231">
        <f t="shared" si="101"/>
        <v>1</v>
      </c>
    </row>
    <row r="1068" spans="2:16" hidden="1" outlineLevel="1" x14ac:dyDescent="0.25">
      <c r="B1068" s="232" t="s">
        <v>1306</v>
      </c>
      <c r="C1068" s="251">
        <v>1</v>
      </c>
      <c r="D1068" s="251">
        <v>0</v>
      </c>
      <c r="E1068" s="251">
        <v>0</v>
      </c>
      <c r="F1068" s="231">
        <f t="shared" si="104"/>
        <v>1</v>
      </c>
      <c r="G1068" s="250">
        <v>0</v>
      </c>
      <c r="H1068" s="230">
        <v>0</v>
      </c>
      <c r="I1068" s="230">
        <v>0</v>
      </c>
      <c r="J1068" s="230">
        <v>0</v>
      </c>
      <c r="K1068" s="230">
        <v>0</v>
      </c>
      <c r="L1068" s="230">
        <v>0</v>
      </c>
      <c r="M1068" s="251">
        <f t="shared" si="99"/>
        <v>1</v>
      </c>
      <c r="N1068" s="251">
        <f t="shared" si="100"/>
        <v>0</v>
      </c>
      <c r="O1068" s="251">
        <f t="shared" si="100"/>
        <v>0</v>
      </c>
      <c r="P1068" s="231">
        <f t="shared" si="101"/>
        <v>1</v>
      </c>
    </row>
    <row r="1069" spans="2:16" collapsed="1" x14ac:dyDescent="0.25">
      <c r="B1069" s="228" t="s">
        <v>360</v>
      </c>
      <c r="C1069" s="249">
        <f>SUM(C1070:C1072)</f>
        <v>2</v>
      </c>
      <c r="D1069" s="249">
        <f>SUM(D1070:D1072)</f>
        <v>0</v>
      </c>
      <c r="E1069" s="249">
        <f>SUM(E1070:E1072)</f>
        <v>1</v>
      </c>
      <c r="F1069" s="229">
        <f t="shared" si="104"/>
        <v>3</v>
      </c>
      <c r="G1069" s="250">
        <f t="shared" ref="G1069:L1069" si="105">SUM(G1071:G1072)</f>
        <v>0</v>
      </c>
      <c r="H1069" s="230">
        <f t="shared" si="105"/>
        <v>0</v>
      </c>
      <c r="I1069" s="230">
        <f t="shared" si="105"/>
        <v>0</v>
      </c>
      <c r="J1069" s="230">
        <f t="shared" si="105"/>
        <v>0</v>
      </c>
      <c r="K1069" s="230">
        <f t="shared" si="105"/>
        <v>0</v>
      </c>
      <c r="L1069" s="230">
        <f t="shared" si="105"/>
        <v>0</v>
      </c>
      <c r="M1069" s="249">
        <f t="shared" si="99"/>
        <v>2</v>
      </c>
      <c r="N1069" s="249">
        <f t="shared" si="100"/>
        <v>0</v>
      </c>
      <c r="O1069" s="249">
        <f t="shared" si="100"/>
        <v>1</v>
      </c>
      <c r="P1069" s="229">
        <f t="shared" si="101"/>
        <v>3</v>
      </c>
    </row>
    <row r="1070" spans="2:16" hidden="1" outlineLevel="1" x14ac:dyDescent="0.25">
      <c r="B1070" s="233" t="s">
        <v>1493</v>
      </c>
      <c r="C1070" s="251">
        <v>0</v>
      </c>
      <c r="D1070" s="251">
        <v>0</v>
      </c>
      <c r="E1070" s="251">
        <v>1</v>
      </c>
      <c r="F1070" s="231">
        <f>SUM(C1070:E1070)</f>
        <v>1</v>
      </c>
      <c r="G1070" s="250">
        <v>0</v>
      </c>
      <c r="H1070" s="230">
        <v>0</v>
      </c>
      <c r="I1070" s="230">
        <v>0</v>
      </c>
      <c r="J1070" s="230">
        <v>0</v>
      </c>
      <c r="K1070" s="230">
        <v>0</v>
      </c>
      <c r="L1070" s="230">
        <v>0</v>
      </c>
      <c r="M1070" s="251">
        <f t="shared" si="99"/>
        <v>0</v>
      </c>
      <c r="N1070" s="251">
        <f t="shared" si="100"/>
        <v>0</v>
      </c>
      <c r="O1070" s="251">
        <f t="shared" si="100"/>
        <v>1</v>
      </c>
      <c r="P1070" s="231">
        <f t="shared" si="101"/>
        <v>1</v>
      </c>
    </row>
    <row r="1071" spans="2:16" hidden="1" outlineLevel="1" x14ac:dyDescent="0.25">
      <c r="B1071" s="232" t="s">
        <v>1307</v>
      </c>
      <c r="C1071" s="251">
        <v>1</v>
      </c>
      <c r="D1071" s="251">
        <v>0</v>
      </c>
      <c r="E1071" s="251">
        <v>0</v>
      </c>
      <c r="F1071" s="231">
        <f t="shared" si="104"/>
        <v>1</v>
      </c>
      <c r="G1071" s="250">
        <v>0</v>
      </c>
      <c r="H1071" s="230">
        <v>0</v>
      </c>
      <c r="I1071" s="230">
        <v>0</v>
      </c>
      <c r="J1071" s="230">
        <v>0</v>
      </c>
      <c r="K1071" s="230">
        <v>0</v>
      </c>
      <c r="L1071" s="230">
        <v>0</v>
      </c>
      <c r="M1071" s="251">
        <f t="shared" si="99"/>
        <v>1</v>
      </c>
      <c r="N1071" s="251">
        <f t="shared" si="100"/>
        <v>0</v>
      </c>
      <c r="O1071" s="251">
        <f t="shared" si="100"/>
        <v>0</v>
      </c>
      <c r="P1071" s="231">
        <f t="shared" si="101"/>
        <v>1</v>
      </c>
    </row>
    <row r="1072" spans="2:16" hidden="1" outlineLevel="1" x14ac:dyDescent="0.25">
      <c r="B1072" s="232" t="s">
        <v>1308</v>
      </c>
      <c r="C1072" s="251">
        <v>1</v>
      </c>
      <c r="D1072" s="251">
        <v>0</v>
      </c>
      <c r="E1072" s="251">
        <v>0</v>
      </c>
      <c r="F1072" s="231">
        <f t="shared" si="104"/>
        <v>1</v>
      </c>
      <c r="G1072" s="250">
        <v>0</v>
      </c>
      <c r="H1072" s="230">
        <v>0</v>
      </c>
      <c r="I1072" s="230">
        <v>0</v>
      </c>
      <c r="J1072" s="230">
        <v>0</v>
      </c>
      <c r="K1072" s="230">
        <v>0</v>
      </c>
      <c r="L1072" s="230">
        <v>0</v>
      </c>
      <c r="M1072" s="251">
        <f t="shared" si="99"/>
        <v>1</v>
      </c>
      <c r="N1072" s="251">
        <f t="shared" si="100"/>
        <v>0</v>
      </c>
      <c r="O1072" s="251">
        <f t="shared" si="100"/>
        <v>0</v>
      </c>
      <c r="P1072" s="231">
        <f t="shared" si="101"/>
        <v>1</v>
      </c>
    </row>
    <row r="1073" spans="2:16" collapsed="1" x14ac:dyDescent="0.25">
      <c r="B1073" s="234" t="s">
        <v>361</v>
      </c>
      <c r="C1073" s="235">
        <f>SUM(C1074:C1079)</f>
        <v>5</v>
      </c>
      <c r="D1073" s="235">
        <f>SUM(D1074:D1079)</f>
        <v>0</v>
      </c>
      <c r="E1073" s="235">
        <f>SUM(E1074:E1079)</f>
        <v>1</v>
      </c>
      <c r="F1073" s="235">
        <f t="shared" si="104"/>
        <v>6</v>
      </c>
      <c r="G1073" s="254">
        <f t="shared" ref="G1073:L1073" si="106">SUM(G1074:G1079)</f>
        <v>0</v>
      </c>
      <c r="H1073" s="235">
        <f t="shared" si="106"/>
        <v>0</v>
      </c>
      <c r="I1073" s="235">
        <f t="shared" si="106"/>
        <v>0</v>
      </c>
      <c r="J1073" s="235">
        <f t="shared" si="106"/>
        <v>0</v>
      </c>
      <c r="K1073" s="235">
        <f t="shared" si="106"/>
        <v>0</v>
      </c>
      <c r="L1073" s="235">
        <f t="shared" si="106"/>
        <v>0</v>
      </c>
      <c r="M1073" s="235">
        <f t="shared" si="99"/>
        <v>5</v>
      </c>
      <c r="N1073" s="235">
        <f t="shared" si="100"/>
        <v>0</v>
      </c>
      <c r="O1073" s="235">
        <f t="shared" si="100"/>
        <v>1</v>
      </c>
      <c r="P1073" s="235">
        <f t="shared" si="101"/>
        <v>6</v>
      </c>
    </row>
    <row r="1074" spans="2:16" hidden="1" outlineLevel="1" x14ac:dyDescent="0.25">
      <c r="B1074" s="232" t="s">
        <v>1494</v>
      </c>
      <c r="C1074" s="251">
        <v>0</v>
      </c>
      <c r="D1074" s="251">
        <v>0</v>
      </c>
      <c r="E1074" s="251">
        <v>1</v>
      </c>
      <c r="F1074" s="231">
        <f t="shared" si="104"/>
        <v>1</v>
      </c>
      <c r="G1074" s="250">
        <v>0</v>
      </c>
      <c r="H1074" s="230">
        <v>0</v>
      </c>
      <c r="I1074" s="230">
        <v>0</v>
      </c>
      <c r="J1074" s="230">
        <v>0</v>
      </c>
      <c r="K1074" s="230">
        <v>0</v>
      </c>
      <c r="L1074" s="230">
        <v>0</v>
      </c>
      <c r="M1074" s="251">
        <f t="shared" si="99"/>
        <v>0</v>
      </c>
      <c r="N1074" s="251">
        <f t="shared" si="100"/>
        <v>0</v>
      </c>
      <c r="O1074" s="251">
        <f t="shared" si="100"/>
        <v>1</v>
      </c>
      <c r="P1074" s="231">
        <f t="shared" si="101"/>
        <v>1</v>
      </c>
    </row>
    <row r="1075" spans="2:16" hidden="1" outlineLevel="1" x14ac:dyDescent="0.25">
      <c r="B1075" s="232" t="s">
        <v>1309</v>
      </c>
      <c r="C1075" s="251">
        <v>1</v>
      </c>
      <c r="D1075" s="251">
        <v>0</v>
      </c>
      <c r="E1075" s="251">
        <v>0</v>
      </c>
      <c r="F1075" s="231">
        <f t="shared" si="104"/>
        <v>1</v>
      </c>
      <c r="G1075" s="250">
        <v>0</v>
      </c>
      <c r="H1075" s="230">
        <v>0</v>
      </c>
      <c r="I1075" s="230">
        <v>0</v>
      </c>
      <c r="J1075" s="230">
        <v>0</v>
      </c>
      <c r="K1075" s="230">
        <v>0</v>
      </c>
      <c r="L1075" s="230">
        <v>0</v>
      </c>
      <c r="M1075" s="251">
        <f t="shared" si="99"/>
        <v>1</v>
      </c>
      <c r="N1075" s="251">
        <f t="shared" si="100"/>
        <v>0</v>
      </c>
      <c r="O1075" s="251">
        <f t="shared" si="100"/>
        <v>0</v>
      </c>
      <c r="P1075" s="231">
        <f t="shared" si="101"/>
        <v>1</v>
      </c>
    </row>
    <row r="1076" spans="2:16" hidden="1" outlineLevel="1" x14ac:dyDescent="0.25">
      <c r="B1076" s="232" t="s">
        <v>1310</v>
      </c>
      <c r="C1076" s="251">
        <v>1</v>
      </c>
      <c r="D1076" s="251">
        <v>0</v>
      </c>
      <c r="E1076" s="251">
        <v>0</v>
      </c>
      <c r="F1076" s="231">
        <f t="shared" si="104"/>
        <v>1</v>
      </c>
      <c r="G1076" s="250">
        <v>0</v>
      </c>
      <c r="H1076" s="230">
        <v>0</v>
      </c>
      <c r="I1076" s="230">
        <v>0</v>
      </c>
      <c r="J1076" s="230">
        <v>0</v>
      </c>
      <c r="K1076" s="230">
        <v>0</v>
      </c>
      <c r="L1076" s="230">
        <v>0</v>
      </c>
      <c r="M1076" s="251">
        <f t="shared" si="99"/>
        <v>1</v>
      </c>
      <c r="N1076" s="251">
        <f t="shared" si="100"/>
        <v>0</v>
      </c>
      <c r="O1076" s="251">
        <f t="shared" si="100"/>
        <v>0</v>
      </c>
      <c r="P1076" s="231">
        <f t="shared" si="101"/>
        <v>1</v>
      </c>
    </row>
    <row r="1077" spans="2:16" hidden="1" outlineLevel="1" x14ac:dyDescent="0.25">
      <c r="B1077" s="232" t="s">
        <v>1311</v>
      </c>
      <c r="C1077" s="251">
        <v>1</v>
      </c>
      <c r="D1077" s="251">
        <v>0</v>
      </c>
      <c r="E1077" s="251">
        <v>0</v>
      </c>
      <c r="F1077" s="231">
        <f t="shared" si="104"/>
        <v>1</v>
      </c>
      <c r="G1077" s="250">
        <v>0</v>
      </c>
      <c r="H1077" s="230">
        <v>0</v>
      </c>
      <c r="I1077" s="230">
        <v>0</v>
      </c>
      <c r="J1077" s="230">
        <v>0</v>
      </c>
      <c r="K1077" s="230">
        <v>0</v>
      </c>
      <c r="L1077" s="230">
        <v>0</v>
      </c>
      <c r="M1077" s="251">
        <f t="shared" si="99"/>
        <v>1</v>
      </c>
      <c r="N1077" s="251">
        <f t="shared" si="100"/>
        <v>0</v>
      </c>
      <c r="O1077" s="251">
        <f t="shared" si="100"/>
        <v>0</v>
      </c>
      <c r="P1077" s="231">
        <f t="shared" si="101"/>
        <v>1</v>
      </c>
    </row>
    <row r="1078" spans="2:16" hidden="1" outlineLevel="1" x14ac:dyDescent="0.25">
      <c r="B1078" s="232" t="s">
        <v>1312</v>
      </c>
      <c r="C1078" s="251">
        <v>1</v>
      </c>
      <c r="D1078" s="251">
        <v>0</v>
      </c>
      <c r="E1078" s="251">
        <v>0</v>
      </c>
      <c r="F1078" s="231">
        <f t="shared" si="104"/>
        <v>1</v>
      </c>
      <c r="G1078" s="250">
        <v>0</v>
      </c>
      <c r="H1078" s="230">
        <v>0</v>
      </c>
      <c r="I1078" s="230">
        <v>0</v>
      </c>
      <c r="J1078" s="230">
        <v>0</v>
      </c>
      <c r="K1078" s="230">
        <v>0</v>
      </c>
      <c r="L1078" s="230">
        <v>0</v>
      </c>
      <c r="M1078" s="251">
        <f t="shared" si="99"/>
        <v>1</v>
      </c>
      <c r="N1078" s="251">
        <f t="shared" si="100"/>
        <v>0</v>
      </c>
      <c r="O1078" s="251">
        <f t="shared" si="100"/>
        <v>0</v>
      </c>
      <c r="P1078" s="231">
        <f t="shared" si="101"/>
        <v>1</v>
      </c>
    </row>
    <row r="1079" spans="2:16" hidden="1" outlineLevel="1" x14ac:dyDescent="0.25">
      <c r="B1079" s="232" t="s">
        <v>1313</v>
      </c>
      <c r="C1079" s="251">
        <v>1</v>
      </c>
      <c r="D1079" s="251">
        <v>0</v>
      </c>
      <c r="E1079" s="251">
        <v>0</v>
      </c>
      <c r="F1079" s="231">
        <f t="shared" si="104"/>
        <v>1</v>
      </c>
      <c r="G1079" s="250">
        <v>0</v>
      </c>
      <c r="H1079" s="230">
        <v>0</v>
      </c>
      <c r="I1079" s="230">
        <v>0</v>
      </c>
      <c r="J1079" s="230">
        <v>0</v>
      </c>
      <c r="K1079" s="230">
        <v>0</v>
      </c>
      <c r="L1079" s="230">
        <v>0</v>
      </c>
      <c r="M1079" s="251">
        <f t="shared" si="99"/>
        <v>1</v>
      </c>
      <c r="N1079" s="251">
        <f t="shared" si="100"/>
        <v>0</v>
      </c>
      <c r="O1079" s="251">
        <f t="shared" si="100"/>
        <v>0</v>
      </c>
      <c r="P1079" s="231">
        <f t="shared" si="101"/>
        <v>1</v>
      </c>
    </row>
    <row r="1080" spans="2:16" collapsed="1" x14ac:dyDescent="0.25">
      <c r="B1080" s="234" t="s">
        <v>362</v>
      </c>
      <c r="C1080" s="235">
        <f>SUM(C1081)</f>
        <v>1</v>
      </c>
      <c r="D1080" s="235">
        <f>SUM(D1081)</f>
        <v>0</v>
      </c>
      <c r="E1080" s="235">
        <f>SUM(E1081)</f>
        <v>0</v>
      </c>
      <c r="F1080" s="235">
        <f t="shared" si="104"/>
        <v>1</v>
      </c>
      <c r="G1080" s="254">
        <f t="shared" ref="G1080:L1080" si="107">SUM(G1081)</f>
        <v>0</v>
      </c>
      <c r="H1080" s="235">
        <f t="shared" si="107"/>
        <v>0</v>
      </c>
      <c r="I1080" s="235">
        <f t="shared" si="107"/>
        <v>0</v>
      </c>
      <c r="J1080" s="235">
        <f t="shared" si="107"/>
        <v>0</v>
      </c>
      <c r="K1080" s="235">
        <f t="shared" si="107"/>
        <v>0</v>
      </c>
      <c r="L1080" s="235">
        <f t="shared" si="107"/>
        <v>0</v>
      </c>
      <c r="M1080" s="235">
        <f t="shared" si="99"/>
        <v>1</v>
      </c>
      <c r="N1080" s="235">
        <f t="shared" si="100"/>
        <v>0</v>
      </c>
      <c r="O1080" s="235">
        <f t="shared" si="100"/>
        <v>0</v>
      </c>
      <c r="P1080" s="235">
        <f t="shared" si="101"/>
        <v>1</v>
      </c>
    </row>
    <row r="1081" spans="2:16" hidden="1" outlineLevel="1" x14ac:dyDescent="0.25">
      <c r="B1081" s="232" t="s">
        <v>1314</v>
      </c>
      <c r="C1081" s="251">
        <v>1</v>
      </c>
      <c r="D1081" s="251">
        <v>0</v>
      </c>
      <c r="E1081" s="251">
        <v>0</v>
      </c>
      <c r="F1081" s="231">
        <f t="shared" si="104"/>
        <v>1</v>
      </c>
      <c r="G1081" s="250">
        <v>0</v>
      </c>
      <c r="H1081" s="230">
        <v>0</v>
      </c>
      <c r="I1081" s="230">
        <v>0</v>
      </c>
      <c r="J1081" s="230">
        <v>0</v>
      </c>
      <c r="K1081" s="230">
        <v>0</v>
      </c>
      <c r="L1081" s="230">
        <v>0</v>
      </c>
      <c r="M1081" s="251">
        <f t="shared" si="99"/>
        <v>1</v>
      </c>
      <c r="N1081" s="251">
        <f t="shared" si="100"/>
        <v>0</v>
      </c>
      <c r="O1081" s="251">
        <f t="shared" si="100"/>
        <v>0</v>
      </c>
      <c r="P1081" s="231">
        <f t="shared" si="101"/>
        <v>1</v>
      </c>
    </row>
    <row r="1082" spans="2:16" collapsed="1" x14ac:dyDescent="0.25">
      <c r="B1082" s="223" t="s">
        <v>1315</v>
      </c>
      <c r="C1082" s="224">
        <f>C7+C1073+C1080</f>
        <v>922</v>
      </c>
      <c r="D1082" s="224">
        <f>D7+D1073+D1080</f>
        <v>68</v>
      </c>
      <c r="E1082" s="224">
        <f>E7+E1073+E1080</f>
        <v>28</v>
      </c>
      <c r="F1082" s="224">
        <f t="shared" si="104"/>
        <v>1018</v>
      </c>
      <c r="G1082" s="247">
        <f t="shared" ref="G1082:L1082" si="108">G7+G1073+G1080</f>
        <v>7</v>
      </c>
      <c r="H1082" s="224">
        <f t="shared" si="108"/>
        <v>-1</v>
      </c>
      <c r="I1082" s="224">
        <f t="shared" si="108"/>
        <v>0</v>
      </c>
      <c r="J1082" s="224">
        <f t="shared" si="108"/>
        <v>0</v>
      </c>
      <c r="K1082" s="224">
        <f t="shared" si="108"/>
        <v>-4</v>
      </c>
      <c r="L1082" s="224">
        <f t="shared" si="108"/>
        <v>-2</v>
      </c>
      <c r="M1082" s="224">
        <f t="shared" si="99"/>
        <v>928</v>
      </c>
      <c r="N1082" s="224">
        <f t="shared" si="100"/>
        <v>64</v>
      </c>
      <c r="O1082" s="224">
        <f t="shared" si="100"/>
        <v>26</v>
      </c>
      <c r="P1082" s="224">
        <f t="shared" si="101"/>
        <v>1018</v>
      </c>
    </row>
    <row r="1083" spans="2:16" collapsed="1" x14ac:dyDescent="0.25">
      <c r="B1083" s="234" t="s">
        <v>173</v>
      </c>
      <c r="C1083" s="235">
        <f>SUM(C1084:C1143)</f>
        <v>59</v>
      </c>
      <c r="D1083" s="235">
        <f>SUM(D1084:D1143)</f>
        <v>0</v>
      </c>
      <c r="E1083" s="235">
        <f>SUM(E1084:E1143)</f>
        <v>20</v>
      </c>
      <c r="F1083" s="235">
        <f t="shared" si="104"/>
        <v>79</v>
      </c>
      <c r="G1083" s="254">
        <f t="shared" ref="G1083:L1083" si="109">SUM(G1084:G1143)</f>
        <v>0</v>
      </c>
      <c r="H1083" s="235">
        <f t="shared" si="109"/>
        <v>-1</v>
      </c>
      <c r="I1083" s="235">
        <f t="shared" si="109"/>
        <v>0</v>
      </c>
      <c r="J1083" s="235">
        <f t="shared" si="109"/>
        <v>0</v>
      </c>
      <c r="K1083" s="235">
        <f t="shared" si="109"/>
        <v>0</v>
      </c>
      <c r="L1083" s="235">
        <f t="shared" si="109"/>
        <v>1</v>
      </c>
      <c r="M1083" s="235">
        <f t="shared" si="99"/>
        <v>58</v>
      </c>
      <c r="N1083" s="235">
        <f t="shared" si="100"/>
        <v>0</v>
      </c>
      <c r="O1083" s="235">
        <f t="shared" si="100"/>
        <v>21</v>
      </c>
      <c r="P1083" s="235">
        <f t="shared" si="101"/>
        <v>79</v>
      </c>
    </row>
    <row r="1084" spans="2:16" hidden="1" outlineLevel="1" x14ac:dyDescent="0.25">
      <c r="B1084" s="232" t="s">
        <v>1495</v>
      </c>
      <c r="C1084" s="251">
        <v>0</v>
      </c>
      <c r="D1084" s="251">
        <v>0</v>
      </c>
      <c r="E1084" s="251">
        <v>20</v>
      </c>
      <c r="F1084" s="231">
        <f t="shared" si="104"/>
        <v>20</v>
      </c>
      <c r="G1084" s="250">
        <v>0</v>
      </c>
      <c r="H1084" s="230">
        <v>0</v>
      </c>
      <c r="I1084" s="230">
        <v>0</v>
      </c>
      <c r="J1084" s="230">
        <v>0</v>
      </c>
      <c r="K1084" s="230">
        <v>0</v>
      </c>
      <c r="L1084" s="230">
        <v>1</v>
      </c>
      <c r="M1084" s="251">
        <f t="shared" si="99"/>
        <v>0</v>
      </c>
      <c r="N1084" s="251">
        <f t="shared" si="100"/>
        <v>0</v>
      </c>
      <c r="O1084" s="251">
        <f t="shared" si="100"/>
        <v>21</v>
      </c>
      <c r="P1084" s="231">
        <f t="shared" si="101"/>
        <v>21</v>
      </c>
    </row>
    <row r="1085" spans="2:16" hidden="1" outlineLevel="1" x14ac:dyDescent="0.25">
      <c r="B1085" s="232" t="s">
        <v>1316</v>
      </c>
      <c r="C1085" s="251">
        <v>1</v>
      </c>
      <c r="D1085" s="251">
        <v>0</v>
      </c>
      <c r="E1085" s="251">
        <v>0</v>
      </c>
      <c r="F1085" s="231">
        <f t="shared" si="104"/>
        <v>1</v>
      </c>
      <c r="G1085" s="250">
        <v>0</v>
      </c>
      <c r="H1085" s="230">
        <v>0</v>
      </c>
      <c r="I1085" s="230">
        <v>0</v>
      </c>
      <c r="J1085" s="230">
        <v>0</v>
      </c>
      <c r="K1085" s="230">
        <v>0</v>
      </c>
      <c r="L1085" s="230">
        <v>0</v>
      </c>
      <c r="M1085" s="251">
        <f t="shared" si="99"/>
        <v>1</v>
      </c>
      <c r="N1085" s="251">
        <f t="shared" si="100"/>
        <v>0</v>
      </c>
      <c r="O1085" s="251">
        <f t="shared" si="100"/>
        <v>0</v>
      </c>
      <c r="P1085" s="231">
        <f t="shared" si="101"/>
        <v>1</v>
      </c>
    </row>
    <row r="1086" spans="2:16" hidden="1" outlineLevel="1" x14ac:dyDescent="0.25">
      <c r="B1086" s="232" t="s">
        <v>1317</v>
      </c>
      <c r="C1086" s="251">
        <v>1</v>
      </c>
      <c r="D1086" s="251">
        <v>0</v>
      </c>
      <c r="E1086" s="251">
        <v>0</v>
      </c>
      <c r="F1086" s="231">
        <f t="shared" si="104"/>
        <v>1</v>
      </c>
      <c r="G1086" s="250">
        <v>0</v>
      </c>
      <c r="H1086" s="230">
        <v>0</v>
      </c>
      <c r="I1086" s="230">
        <v>0</v>
      </c>
      <c r="J1086" s="230">
        <v>0</v>
      </c>
      <c r="K1086" s="230">
        <v>0</v>
      </c>
      <c r="L1086" s="230">
        <v>0</v>
      </c>
      <c r="M1086" s="251">
        <f t="shared" si="99"/>
        <v>1</v>
      </c>
      <c r="N1086" s="251">
        <f t="shared" si="100"/>
        <v>0</v>
      </c>
      <c r="O1086" s="251">
        <f t="shared" si="100"/>
        <v>0</v>
      </c>
      <c r="P1086" s="231">
        <f t="shared" si="101"/>
        <v>1</v>
      </c>
    </row>
    <row r="1087" spans="2:16" hidden="1" outlineLevel="1" x14ac:dyDescent="0.25">
      <c r="B1087" s="232" t="s">
        <v>1318</v>
      </c>
      <c r="C1087" s="251">
        <v>1</v>
      </c>
      <c r="D1087" s="251">
        <v>0</v>
      </c>
      <c r="E1087" s="251">
        <v>0</v>
      </c>
      <c r="F1087" s="231">
        <f t="shared" si="104"/>
        <v>1</v>
      </c>
      <c r="G1087" s="250">
        <v>0</v>
      </c>
      <c r="H1087" s="230">
        <v>0</v>
      </c>
      <c r="I1087" s="230">
        <v>0</v>
      </c>
      <c r="J1087" s="230">
        <v>0</v>
      </c>
      <c r="K1087" s="230">
        <v>0</v>
      </c>
      <c r="L1087" s="230">
        <v>0</v>
      </c>
      <c r="M1087" s="251">
        <f t="shared" si="99"/>
        <v>1</v>
      </c>
      <c r="N1087" s="251">
        <f t="shared" si="100"/>
        <v>0</v>
      </c>
      <c r="O1087" s="251">
        <f t="shared" si="100"/>
        <v>0</v>
      </c>
      <c r="P1087" s="231">
        <f t="shared" si="101"/>
        <v>1</v>
      </c>
    </row>
    <row r="1088" spans="2:16" hidden="1" outlineLevel="1" x14ac:dyDescent="0.25">
      <c r="B1088" s="232" t="s">
        <v>1319</v>
      </c>
      <c r="C1088" s="251">
        <v>1</v>
      </c>
      <c r="D1088" s="251">
        <v>0</v>
      </c>
      <c r="E1088" s="251">
        <v>0</v>
      </c>
      <c r="F1088" s="231">
        <f t="shared" si="104"/>
        <v>1</v>
      </c>
      <c r="G1088" s="250">
        <v>0</v>
      </c>
      <c r="H1088" s="230">
        <v>0</v>
      </c>
      <c r="I1088" s="230">
        <v>0</v>
      </c>
      <c r="J1088" s="230">
        <v>0</v>
      </c>
      <c r="K1088" s="230">
        <v>0</v>
      </c>
      <c r="L1088" s="230">
        <v>0</v>
      </c>
      <c r="M1088" s="251">
        <f t="shared" si="99"/>
        <v>1</v>
      </c>
      <c r="N1088" s="251">
        <f t="shared" si="100"/>
        <v>0</v>
      </c>
      <c r="O1088" s="251">
        <f t="shared" si="100"/>
        <v>0</v>
      </c>
      <c r="P1088" s="231">
        <f t="shared" si="101"/>
        <v>1</v>
      </c>
    </row>
    <row r="1089" spans="2:16" hidden="1" outlineLevel="1" x14ac:dyDescent="0.25">
      <c r="B1089" s="232" t="s">
        <v>1320</v>
      </c>
      <c r="C1089" s="251">
        <v>1</v>
      </c>
      <c r="D1089" s="251">
        <v>0</v>
      </c>
      <c r="E1089" s="251">
        <v>0</v>
      </c>
      <c r="F1089" s="231">
        <f t="shared" si="104"/>
        <v>1</v>
      </c>
      <c r="G1089" s="250">
        <v>0</v>
      </c>
      <c r="H1089" s="230">
        <v>0</v>
      </c>
      <c r="I1089" s="230">
        <v>0</v>
      </c>
      <c r="J1089" s="230">
        <v>0</v>
      </c>
      <c r="K1089" s="230">
        <v>0</v>
      </c>
      <c r="L1089" s="230">
        <v>0</v>
      </c>
      <c r="M1089" s="251">
        <f t="shared" si="99"/>
        <v>1</v>
      </c>
      <c r="N1089" s="251">
        <f t="shared" si="100"/>
        <v>0</v>
      </c>
      <c r="O1089" s="251">
        <f t="shared" si="100"/>
        <v>0</v>
      </c>
      <c r="P1089" s="231">
        <f t="shared" si="101"/>
        <v>1</v>
      </c>
    </row>
    <row r="1090" spans="2:16" hidden="1" outlineLevel="1" x14ac:dyDescent="0.25">
      <c r="B1090" s="232" t="s">
        <v>1321</v>
      </c>
      <c r="C1090" s="251">
        <v>1</v>
      </c>
      <c r="D1090" s="251">
        <v>0</v>
      </c>
      <c r="E1090" s="251">
        <v>0</v>
      </c>
      <c r="F1090" s="231">
        <f t="shared" si="104"/>
        <v>1</v>
      </c>
      <c r="G1090" s="250">
        <v>0</v>
      </c>
      <c r="H1090" s="230">
        <v>0</v>
      </c>
      <c r="I1090" s="230">
        <v>0</v>
      </c>
      <c r="J1090" s="230">
        <v>0</v>
      </c>
      <c r="K1090" s="230">
        <v>0</v>
      </c>
      <c r="L1090" s="230">
        <v>0</v>
      </c>
      <c r="M1090" s="251">
        <f t="shared" si="99"/>
        <v>1</v>
      </c>
      <c r="N1090" s="251">
        <f t="shared" si="100"/>
        <v>0</v>
      </c>
      <c r="O1090" s="251">
        <f t="shared" si="100"/>
        <v>0</v>
      </c>
      <c r="P1090" s="231">
        <f t="shared" si="101"/>
        <v>1</v>
      </c>
    </row>
    <row r="1091" spans="2:16" hidden="1" outlineLevel="1" x14ac:dyDescent="0.25">
      <c r="B1091" s="232" t="s">
        <v>1322</v>
      </c>
      <c r="C1091" s="251">
        <v>1</v>
      </c>
      <c r="D1091" s="251">
        <v>0</v>
      </c>
      <c r="E1091" s="251">
        <v>0</v>
      </c>
      <c r="F1091" s="231">
        <f t="shared" si="104"/>
        <v>1</v>
      </c>
      <c r="G1091" s="250">
        <v>0</v>
      </c>
      <c r="H1091" s="230">
        <v>0</v>
      </c>
      <c r="I1091" s="230">
        <v>0</v>
      </c>
      <c r="J1091" s="230">
        <v>0</v>
      </c>
      <c r="K1091" s="230">
        <v>0</v>
      </c>
      <c r="L1091" s="230">
        <v>0</v>
      </c>
      <c r="M1091" s="251">
        <f t="shared" si="99"/>
        <v>1</v>
      </c>
      <c r="N1091" s="251">
        <f t="shared" si="100"/>
        <v>0</v>
      </c>
      <c r="O1091" s="251">
        <f t="shared" si="100"/>
        <v>0</v>
      </c>
      <c r="P1091" s="231">
        <f t="shared" si="101"/>
        <v>1</v>
      </c>
    </row>
    <row r="1092" spans="2:16" hidden="1" outlineLevel="1" x14ac:dyDescent="0.25">
      <c r="B1092" s="232" t="s">
        <v>1323</v>
      </c>
      <c r="C1092" s="251">
        <v>1</v>
      </c>
      <c r="D1092" s="251">
        <v>0</v>
      </c>
      <c r="E1092" s="251">
        <v>0</v>
      </c>
      <c r="F1092" s="231">
        <f t="shared" si="104"/>
        <v>1</v>
      </c>
      <c r="G1092" s="250">
        <v>0</v>
      </c>
      <c r="H1092" s="230">
        <v>0</v>
      </c>
      <c r="I1092" s="230">
        <v>0</v>
      </c>
      <c r="J1092" s="230">
        <v>0</v>
      </c>
      <c r="K1092" s="230">
        <v>0</v>
      </c>
      <c r="L1092" s="230">
        <v>0</v>
      </c>
      <c r="M1092" s="251">
        <f t="shared" si="99"/>
        <v>1</v>
      </c>
      <c r="N1092" s="251">
        <f t="shared" si="100"/>
        <v>0</v>
      </c>
      <c r="O1092" s="251">
        <f t="shared" si="100"/>
        <v>0</v>
      </c>
      <c r="P1092" s="231">
        <f t="shared" si="101"/>
        <v>1</v>
      </c>
    </row>
    <row r="1093" spans="2:16" hidden="1" outlineLevel="1" x14ac:dyDescent="0.25">
      <c r="B1093" s="232" t="s">
        <v>1324</v>
      </c>
      <c r="C1093" s="251">
        <v>1</v>
      </c>
      <c r="D1093" s="251">
        <v>0</v>
      </c>
      <c r="E1093" s="251">
        <v>0</v>
      </c>
      <c r="F1093" s="231">
        <f t="shared" si="104"/>
        <v>1</v>
      </c>
      <c r="G1093" s="250">
        <v>0</v>
      </c>
      <c r="H1093" s="230">
        <v>0</v>
      </c>
      <c r="I1093" s="230">
        <v>0</v>
      </c>
      <c r="J1093" s="230">
        <v>0</v>
      </c>
      <c r="K1093" s="230">
        <v>0</v>
      </c>
      <c r="L1093" s="230">
        <v>0</v>
      </c>
      <c r="M1093" s="251">
        <f t="shared" si="99"/>
        <v>1</v>
      </c>
      <c r="N1093" s="251">
        <f t="shared" si="100"/>
        <v>0</v>
      </c>
      <c r="O1093" s="251">
        <f t="shared" si="100"/>
        <v>0</v>
      </c>
      <c r="P1093" s="231">
        <f t="shared" si="101"/>
        <v>1</v>
      </c>
    </row>
    <row r="1094" spans="2:16" hidden="1" outlineLevel="1" x14ac:dyDescent="0.25">
      <c r="B1094" s="232" t="s">
        <v>1325</v>
      </c>
      <c r="C1094" s="251">
        <v>1</v>
      </c>
      <c r="D1094" s="251">
        <v>0</v>
      </c>
      <c r="E1094" s="251">
        <v>0</v>
      </c>
      <c r="F1094" s="231">
        <f t="shared" si="104"/>
        <v>1</v>
      </c>
      <c r="G1094" s="250">
        <v>0</v>
      </c>
      <c r="H1094" s="230">
        <v>0</v>
      </c>
      <c r="I1094" s="230">
        <v>0</v>
      </c>
      <c r="J1094" s="230">
        <v>0</v>
      </c>
      <c r="K1094" s="230">
        <v>0</v>
      </c>
      <c r="L1094" s="230">
        <v>0</v>
      </c>
      <c r="M1094" s="251">
        <f t="shared" si="99"/>
        <v>1</v>
      </c>
      <c r="N1094" s="251">
        <f t="shared" si="100"/>
        <v>0</v>
      </c>
      <c r="O1094" s="251">
        <f t="shared" si="100"/>
        <v>0</v>
      </c>
      <c r="P1094" s="231">
        <f t="shared" si="101"/>
        <v>1</v>
      </c>
    </row>
    <row r="1095" spans="2:16" hidden="1" outlineLevel="1" x14ac:dyDescent="0.25">
      <c r="B1095" s="232" t="s">
        <v>1326</v>
      </c>
      <c r="C1095" s="251">
        <v>1</v>
      </c>
      <c r="D1095" s="251">
        <v>0</v>
      </c>
      <c r="E1095" s="251">
        <v>0</v>
      </c>
      <c r="F1095" s="231">
        <f t="shared" si="104"/>
        <v>1</v>
      </c>
      <c r="G1095" s="250">
        <v>0</v>
      </c>
      <c r="H1095" s="230">
        <v>0</v>
      </c>
      <c r="I1095" s="230">
        <v>0</v>
      </c>
      <c r="J1095" s="230">
        <v>0</v>
      </c>
      <c r="K1095" s="230">
        <v>0</v>
      </c>
      <c r="L1095" s="230">
        <v>0</v>
      </c>
      <c r="M1095" s="251">
        <f t="shared" si="99"/>
        <v>1</v>
      </c>
      <c r="N1095" s="251">
        <f t="shared" si="100"/>
        <v>0</v>
      </c>
      <c r="O1095" s="251">
        <f t="shared" si="100"/>
        <v>0</v>
      </c>
      <c r="P1095" s="231">
        <f t="shared" si="101"/>
        <v>1</v>
      </c>
    </row>
    <row r="1096" spans="2:16" hidden="1" outlineLevel="1" x14ac:dyDescent="0.25">
      <c r="B1096" s="232" t="s">
        <v>1327</v>
      </c>
      <c r="C1096" s="251">
        <v>1</v>
      </c>
      <c r="D1096" s="251">
        <v>0</v>
      </c>
      <c r="E1096" s="251">
        <v>0</v>
      </c>
      <c r="F1096" s="231">
        <f t="shared" si="104"/>
        <v>1</v>
      </c>
      <c r="G1096" s="250">
        <v>0</v>
      </c>
      <c r="H1096" s="230">
        <v>0</v>
      </c>
      <c r="I1096" s="230">
        <v>0</v>
      </c>
      <c r="J1096" s="230">
        <v>0</v>
      </c>
      <c r="K1096" s="230">
        <v>0</v>
      </c>
      <c r="L1096" s="230">
        <v>0</v>
      </c>
      <c r="M1096" s="251">
        <f t="shared" ref="M1096:M1144" si="110">C1096+G1096+H1096+I1096+J1096</f>
        <v>1</v>
      </c>
      <c r="N1096" s="251">
        <f t="shared" ref="N1096:O1144" si="111">D1096+K1096</f>
        <v>0</v>
      </c>
      <c r="O1096" s="251">
        <f t="shared" si="111"/>
        <v>0</v>
      </c>
      <c r="P1096" s="231">
        <f t="shared" ref="P1096:P1144" si="112">SUM(M1096:O1096)</f>
        <v>1</v>
      </c>
    </row>
    <row r="1097" spans="2:16" hidden="1" outlineLevel="1" x14ac:dyDescent="0.25">
      <c r="B1097" s="232" t="s">
        <v>1328</v>
      </c>
      <c r="C1097" s="251">
        <v>1</v>
      </c>
      <c r="D1097" s="251">
        <v>0</v>
      </c>
      <c r="E1097" s="251">
        <v>0</v>
      </c>
      <c r="F1097" s="231">
        <f t="shared" si="104"/>
        <v>1</v>
      </c>
      <c r="G1097" s="250">
        <v>0</v>
      </c>
      <c r="H1097" s="230">
        <v>0</v>
      </c>
      <c r="I1097" s="230">
        <v>0</v>
      </c>
      <c r="J1097" s="230">
        <v>0</v>
      </c>
      <c r="K1097" s="230">
        <v>0</v>
      </c>
      <c r="L1097" s="230">
        <v>0</v>
      </c>
      <c r="M1097" s="251">
        <f t="shared" si="110"/>
        <v>1</v>
      </c>
      <c r="N1097" s="251">
        <f t="shared" si="111"/>
        <v>0</v>
      </c>
      <c r="O1097" s="251">
        <f t="shared" si="111"/>
        <v>0</v>
      </c>
      <c r="P1097" s="231">
        <f t="shared" si="112"/>
        <v>1</v>
      </c>
    </row>
    <row r="1098" spans="2:16" hidden="1" outlineLevel="1" x14ac:dyDescent="0.25">
      <c r="B1098" s="232" t="s">
        <v>1329</v>
      </c>
      <c r="C1098" s="251">
        <v>1</v>
      </c>
      <c r="D1098" s="251">
        <v>0</v>
      </c>
      <c r="E1098" s="251">
        <v>0</v>
      </c>
      <c r="F1098" s="231">
        <f t="shared" si="104"/>
        <v>1</v>
      </c>
      <c r="G1098" s="250">
        <v>0</v>
      </c>
      <c r="H1098" s="230">
        <v>0</v>
      </c>
      <c r="I1098" s="230">
        <v>0</v>
      </c>
      <c r="J1098" s="230">
        <v>0</v>
      </c>
      <c r="K1098" s="230">
        <v>0</v>
      </c>
      <c r="L1098" s="230">
        <v>0</v>
      </c>
      <c r="M1098" s="251">
        <f t="shared" si="110"/>
        <v>1</v>
      </c>
      <c r="N1098" s="251">
        <f t="shared" si="111"/>
        <v>0</v>
      </c>
      <c r="O1098" s="251">
        <f t="shared" si="111"/>
        <v>0</v>
      </c>
      <c r="P1098" s="231">
        <f t="shared" si="112"/>
        <v>1</v>
      </c>
    </row>
    <row r="1099" spans="2:16" hidden="1" outlineLevel="1" x14ac:dyDescent="0.25">
      <c r="B1099" s="232" t="s">
        <v>1330</v>
      </c>
      <c r="C1099" s="251">
        <v>1</v>
      </c>
      <c r="D1099" s="251">
        <v>0</v>
      </c>
      <c r="E1099" s="251">
        <v>0</v>
      </c>
      <c r="F1099" s="231">
        <f t="shared" si="104"/>
        <v>1</v>
      </c>
      <c r="G1099" s="250">
        <v>0</v>
      </c>
      <c r="H1099" s="230">
        <v>0</v>
      </c>
      <c r="I1099" s="230">
        <v>0</v>
      </c>
      <c r="J1099" s="230">
        <v>0</v>
      </c>
      <c r="K1099" s="230">
        <v>0</v>
      </c>
      <c r="L1099" s="230">
        <v>0</v>
      </c>
      <c r="M1099" s="251">
        <f t="shared" si="110"/>
        <v>1</v>
      </c>
      <c r="N1099" s="251">
        <f t="shared" si="111"/>
        <v>0</v>
      </c>
      <c r="O1099" s="251">
        <f t="shared" si="111"/>
        <v>0</v>
      </c>
      <c r="P1099" s="231">
        <f t="shared" si="112"/>
        <v>1</v>
      </c>
    </row>
    <row r="1100" spans="2:16" hidden="1" outlineLevel="1" x14ac:dyDescent="0.25">
      <c r="B1100" s="232" t="s">
        <v>1331</v>
      </c>
      <c r="C1100" s="251">
        <v>1</v>
      </c>
      <c r="D1100" s="251">
        <v>0</v>
      </c>
      <c r="E1100" s="251">
        <v>0</v>
      </c>
      <c r="F1100" s="231">
        <f t="shared" si="104"/>
        <v>1</v>
      </c>
      <c r="G1100" s="250">
        <v>0</v>
      </c>
      <c r="H1100" s="230">
        <v>0</v>
      </c>
      <c r="I1100" s="230">
        <v>0</v>
      </c>
      <c r="J1100" s="230">
        <v>0</v>
      </c>
      <c r="K1100" s="230">
        <v>0</v>
      </c>
      <c r="L1100" s="230">
        <v>0</v>
      </c>
      <c r="M1100" s="251">
        <f t="shared" si="110"/>
        <v>1</v>
      </c>
      <c r="N1100" s="251">
        <f t="shared" si="111"/>
        <v>0</v>
      </c>
      <c r="O1100" s="251">
        <f t="shared" si="111"/>
        <v>0</v>
      </c>
      <c r="P1100" s="231">
        <f t="shared" si="112"/>
        <v>1</v>
      </c>
    </row>
    <row r="1101" spans="2:16" hidden="1" outlineLevel="1" x14ac:dyDescent="0.25">
      <c r="B1101" s="232" t="s">
        <v>1332</v>
      </c>
      <c r="C1101" s="251">
        <v>1</v>
      </c>
      <c r="D1101" s="251">
        <v>0</v>
      </c>
      <c r="E1101" s="251">
        <v>0</v>
      </c>
      <c r="F1101" s="231">
        <f t="shared" si="104"/>
        <v>1</v>
      </c>
      <c r="G1101" s="250">
        <v>0</v>
      </c>
      <c r="H1101" s="230">
        <v>0</v>
      </c>
      <c r="I1101" s="230">
        <v>0</v>
      </c>
      <c r="J1101" s="230">
        <v>0</v>
      </c>
      <c r="K1101" s="230">
        <v>0</v>
      </c>
      <c r="L1101" s="230">
        <v>0</v>
      </c>
      <c r="M1101" s="251">
        <f t="shared" si="110"/>
        <v>1</v>
      </c>
      <c r="N1101" s="251">
        <f t="shared" si="111"/>
        <v>0</v>
      </c>
      <c r="O1101" s="251">
        <f t="shared" si="111"/>
        <v>0</v>
      </c>
      <c r="P1101" s="231">
        <f t="shared" si="112"/>
        <v>1</v>
      </c>
    </row>
    <row r="1102" spans="2:16" hidden="1" outlineLevel="1" x14ac:dyDescent="0.25">
      <c r="B1102" s="232" t="s">
        <v>1333</v>
      </c>
      <c r="C1102" s="251">
        <v>1</v>
      </c>
      <c r="D1102" s="251">
        <v>0</v>
      </c>
      <c r="E1102" s="251">
        <v>0</v>
      </c>
      <c r="F1102" s="231">
        <f t="shared" si="104"/>
        <v>1</v>
      </c>
      <c r="G1102" s="250">
        <v>0</v>
      </c>
      <c r="H1102" s="230">
        <v>0</v>
      </c>
      <c r="I1102" s="230">
        <v>0</v>
      </c>
      <c r="J1102" s="230">
        <v>0</v>
      </c>
      <c r="K1102" s="230">
        <v>0</v>
      </c>
      <c r="L1102" s="230">
        <v>0</v>
      </c>
      <c r="M1102" s="251">
        <f t="shared" si="110"/>
        <v>1</v>
      </c>
      <c r="N1102" s="251">
        <f t="shared" si="111"/>
        <v>0</v>
      </c>
      <c r="O1102" s="251">
        <f t="shared" si="111"/>
        <v>0</v>
      </c>
      <c r="P1102" s="231">
        <f t="shared" si="112"/>
        <v>1</v>
      </c>
    </row>
    <row r="1103" spans="2:16" hidden="1" outlineLevel="1" x14ac:dyDescent="0.25">
      <c r="B1103" s="232" t="s">
        <v>1334</v>
      </c>
      <c r="C1103" s="251">
        <v>1</v>
      </c>
      <c r="D1103" s="251">
        <v>0</v>
      </c>
      <c r="E1103" s="251">
        <v>0</v>
      </c>
      <c r="F1103" s="231">
        <f t="shared" si="104"/>
        <v>1</v>
      </c>
      <c r="G1103" s="250">
        <v>0</v>
      </c>
      <c r="H1103" s="230">
        <v>0</v>
      </c>
      <c r="I1103" s="230">
        <v>0</v>
      </c>
      <c r="J1103" s="230">
        <v>0</v>
      </c>
      <c r="K1103" s="230">
        <v>0</v>
      </c>
      <c r="L1103" s="230">
        <v>0</v>
      </c>
      <c r="M1103" s="251">
        <f t="shared" si="110"/>
        <v>1</v>
      </c>
      <c r="N1103" s="251">
        <f t="shared" si="111"/>
        <v>0</v>
      </c>
      <c r="O1103" s="251">
        <f t="shared" si="111"/>
        <v>0</v>
      </c>
      <c r="P1103" s="231">
        <f t="shared" si="112"/>
        <v>1</v>
      </c>
    </row>
    <row r="1104" spans="2:16" hidden="1" outlineLevel="1" x14ac:dyDescent="0.25">
      <c r="B1104" s="232" t="s">
        <v>1335</v>
      </c>
      <c r="C1104" s="251">
        <v>1</v>
      </c>
      <c r="D1104" s="251">
        <v>0</v>
      </c>
      <c r="E1104" s="251">
        <v>0</v>
      </c>
      <c r="F1104" s="231">
        <f t="shared" si="104"/>
        <v>1</v>
      </c>
      <c r="G1104" s="250">
        <v>0</v>
      </c>
      <c r="H1104" s="230">
        <v>0</v>
      </c>
      <c r="I1104" s="230">
        <v>0</v>
      </c>
      <c r="J1104" s="230">
        <v>0</v>
      </c>
      <c r="K1104" s="230">
        <v>0</v>
      </c>
      <c r="L1104" s="230">
        <v>0</v>
      </c>
      <c r="M1104" s="251">
        <f t="shared" si="110"/>
        <v>1</v>
      </c>
      <c r="N1104" s="251">
        <f t="shared" si="111"/>
        <v>0</v>
      </c>
      <c r="O1104" s="251">
        <f t="shared" si="111"/>
        <v>0</v>
      </c>
      <c r="P1104" s="231">
        <f t="shared" si="112"/>
        <v>1</v>
      </c>
    </row>
    <row r="1105" spans="2:16" hidden="1" outlineLevel="1" x14ac:dyDescent="0.25">
      <c r="B1105" s="232" t="s">
        <v>1336</v>
      </c>
      <c r="C1105" s="251">
        <v>1</v>
      </c>
      <c r="D1105" s="251">
        <v>0</v>
      </c>
      <c r="E1105" s="251">
        <v>0</v>
      </c>
      <c r="F1105" s="231">
        <f t="shared" si="104"/>
        <v>1</v>
      </c>
      <c r="G1105" s="250">
        <v>0</v>
      </c>
      <c r="H1105" s="230">
        <v>0</v>
      </c>
      <c r="I1105" s="230">
        <v>0</v>
      </c>
      <c r="J1105" s="230">
        <v>0</v>
      </c>
      <c r="K1105" s="230">
        <v>0</v>
      </c>
      <c r="L1105" s="230">
        <v>0</v>
      </c>
      <c r="M1105" s="251">
        <f t="shared" si="110"/>
        <v>1</v>
      </c>
      <c r="N1105" s="251">
        <f t="shared" si="111"/>
        <v>0</v>
      </c>
      <c r="O1105" s="251">
        <f t="shared" si="111"/>
        <v>0</v>
      </c>
      <c r="P1105" s="231">
        <f t="shared" si="112"/>
        <v>1</v>
      </c>
    </row>
    <row r="1106" spans="2:16" hidden="1" outlineLevel="1" x14ac:dyDescent="0.25">
      <c r="B1106" s="232" t="s">
        <v>1337</v>
      </c>
      <c r="C1106" s="251">
        <v>1</v>
      </c>
      <c r="D1106" s="251">
        <v>0</v>
      </c>
      <c r="E1106" s="251">
        <v>0</v>
      </c>
      <c r="F1106" s="231">
        <f t="shared" si="104"/>
        <v>1</v>
      </c>
      <c r="G1106" s="250">
        <v>0</v>
      </c>
      <c r="H1106" s="230">
        <v>0</v>
      </c>
      <c r="I1106" s="230">
        <v>0</v>
      </c>
      <c r="J1106" s="230">
        <v>0</v>
      </c>
      <c r="K1106" s="230">
        <v>0</v>
      </c>
      <c r="L1106" s="230">
        <v>0</v>
      </c>
      <c r="M1106" s="251">
        <f t="shared" si="110"/>
        <v>1</v>
      </c>
      <c r="N1106" s="251">
        <f t="shared" si="111"/>
        <v>0</v>
      </c>
      <c r="O1106" s="251">
        <f t="shared" si="111"/>
        <v>0</v>
      </c>
      <c r="P1106" s="231">
        <f t="shared" si="112"/>
        <v>1</v>
      </c>
    </row>
    <row r="1107" spans="2:16" hidden="1" outlineLevel="1" x14ac:dyDescent="0.25">
      <c r="B1107" s="232" t="s">
        <v>1338</v>
      </c>
      <c r="C1107" s="251">
        <v>1</v>
      </c>
      <c r="D1107" s="251">
        <v>0</v>
      </c>
      <c r="E1107" s="251">
        <v>0</v>
      </c>
      <c r="F1107" s="231">
        <f t="shared" si="104"/>
        <v>1</v>
      </c>
      <c r="G1107" s="250">
        <v>0</v>
      </c>
      <c r="H1107" s="230">
        <v>0</v>
      </c>
      <c r="I1107" s="230">
        <v>0</v>
      </c>
      <c r="J1107" s="230">
        <v>0</v>
      </c>
      <c r="K1107" s="230">
        <v>0</v>
      </c>
      <c r="L1107" s="230">
        <v>0</v>
      </c>
      <c r="M1107" s="251">
        <f t="shared" si="110"/>
        <v>1</v>
      </c>
      <c r="N1107" s="251">
        <f t="shared" si="111"/>
        <v>0</v>
      </c>
      <c r="O1107" s="251">
        <f t="shared" si="111"/>
        <v>0</v>
      </c>
      <c r="P1107" s="231">
        <f t="shared" si="112"/>
        <v>1</v>
      </c>
    </row>
    <row r="1108" spans="2:16" hidden="1" outlineLevel="1" x14ac:dyDescent="0.25">
      <c r="B1108" s="232" t="s">
        <v>1339</v>
      </c>
      <c r="C1108" s="251">
        <v>1</v>
      </c>
      <c r="D1108" s="251">
        <v>0</v>
      </c>
      <c r="E1108" s="251">
        <v>0</v>
      </c>
      <c r="F1108" s="231">
        <f t="shared" si="104"/>
        <v>1</v>
      </c>
      <c r="G1108" s="250">
        <v>0</v>
      </c>
      <c r="H1108" s="230">
        <v>0</v>
      </c>
      <c r="I1108" s="230">
        <v>0</v>
      </c>
      <c r="J1108" s="230">
        <v>0</v>
      </c>
      <c r="K1108" s="230">
        <v>0</v>
      </c>
      <c r="L1108" s="230">
        <v>0</v>
      </c>
      <c r="M1108" s="251">
        <f t="shared" si="110"/>
        <v>1</v>
      </c>
      <c r="N1108" s="251">
        <f t="shared" si="111"/>
        <v>0</v>
      </c>
      <c r="O1108" s="251">
        <f t="shared" si="111"/>
        <v>0</v>
      </c>
      <c r="P1108" s="231">
        <f t="shared" si="112"/>
        <v>1</v>
      </c>
    </row>
    <row r="1109" spans="2:16" hidden="1" outlineLevel="1" x14ac:dyDescent="0.25">
      <c r="B1109" s="232" t="s">
        <v>1340</v>
      </c>
      <c r="C1109" s="251">
        <v>1</v>
      </c>
      <c r="D1109" s="251">
        <v>0</v>
      </c>
      <c r="E1109" s="251">
        <v>0</v>
      </c>
      <c r="F1109" s="231">
        <f t="shared" si="104"/>
        <v>1</v>
      </c>
      <c r="G1109" s="250">
        <v>0</v>
      </c>
      <c r="H1109" s="230">
        <v>0</v>
      </c>
      <c r="I1109" s="230">
        <v>0</v>
      </c>
      <c r="J1109" s="230">
        <v>0</v>
      </c>
      <c r="K1109" s="230">
        <v>0</v>
      </c>
      <c r="L1109" s="230">
        <v>0</v>
      </c>
      <c r="M1109" s="251">
        <f t="shared" si="110"/>
        <v>1</v>
      </c>
      <c r="N1109" s="251">
        <f t="shared" si="111"/>
        <v>0</v>
      </c>
      <c r="O1109" s="251">
        <f t="shared" si="111"/>
        <v>0</v>
      </c>
      <c r="P1109" s="231">
        <f t="shared" si="112"/>
        <v>1</v>
      </c>
    </row>
    <row r="1110" spans="2:16" hidden="1" outlineLevel="1" x14ac:dyDescent="0.25">
      <c r="B1110" s="232" t="s">
        <v>1341</v>
      </c>
      <c r="C1110" s="251">
        <v>1</v>
      </c>
      <c r="D1110" s="251">
        <v>0</v>
      </c>
      <c r="E1110" s="251">
        <v>0</v>
      </c>
      <c r="F1110" s="231">
        <f t="shared" si="104"/>
        <v>1</v>
      </c>
      <c r="G1110" s="250">
        <v>0</v>
      </c>
      <c r="H1110" s="230">
        <v>0</v>
      </c>
      <c r="I1110" s="230">
        <v>0</v>
      </c>
      <c r="J1110" s="230">
        <v>0</v>
      </c>
      <c r="K1110" s="230">
        <v>0</v>
      </c>
      <c r="L1110" s="230">
        <v>0</v>
      </c>
      <c r="M1110" s="251">
        <f t="shared" si="110"/>
        <v>1</v>
      </c>
      <c r="N1110" s="251">
        <f t="shared" si="111"/>
        <v>0</v>
      </c>
      <c r="O1110" s="251">
        <f t="shared" si="111"/>
        <v>0</v>
      </c>
      <c r="P1110" s="231">
        <f t="shared" si="112"/>
        <v>1</v>
      </c>
    </row>
    <row r="1111" spans="2:16" hidden="1" outlineLevel="1" x14ac:dyDescent="0.25">
      <c r="B1111" s="232" t="s">
        <v>1342</v>
      </c>
      <c r="C1111" s="251">
        <v>1</v>
      </c>
      <c r="D1111" s="251">
        <v>0</v>
      </c>
      <c r="E1111" s="251">
        <v>0</v>
      </c>
      <c r="F1111" s="231">
        <f t="shared" si="104"/>
        <v>1</v>
      </c>
      <c r="G1111" s="250">
        <v>0</v>
      </c>
      <c r="H1111" s="230">
        <v>0</v>
      </c>
      <c r="I1111" s="230">
        <v>0</v>
      </c>
      <c r="J1111" s="230">
        <v>0</v>
      </c>
      <c r="K1111" s="230">
        <v>0</v>
      </c>
      <c r="L1111" s="230">
        <v>0</v>
      </c>
      <c r="M1111" s="251">
        <f t="shared" si="110"/>
        <v>1</v>
      </c>
      <c r="N1111" s="251">
        <f t="shared" si="111"/>
        <v>0</v>
      </c>
      <c r="O1111" s="251">
        <f t="shared" si="111"/>
        <v>0</v>
      </c>
      <c r="P1111" s="231">
        <f t="shared" si="112"/>
        <v>1</v>
      </c>
    </row>
    <row r="1112" spans="2:16" hidden="1" outlineLevel="1" x14ac:dyDescent="0.25">
      <c r="B1112" s="232" t="s">
        <v>1343</v>
      </c>
      <c r="C1112" s="251">
        <v>1</v>
      </c>
      <c r="D1112" s="251">
        <v>0</v>
      </c>
      <c r="E1112" s="251">
        <v>0</v>
      </c>
      <c r="F1112" s="231">
        <f t="shared" si="104"/>
        <v>1</v>
      </c>
      <c r="G1112" s="250">
        <v>0</v>
      </c>
      <c r="H1112" s="230">
        <v>0</v>
      </c>
      <c r="I1112" s="230">
        <v>0</v>
      </c>
      <c r="J1112" s="230">
        <v>0</v>
      </c>
      <c r="K1112" s="230">
        <v>0</v>
      </c>
      <c r="L1112" s="230">
        <v>0</v>
      </c>
      <c r="M1112" s="251">
        <f t="shared" si="110"/>
        <v>1</v>
      </c>
      <c r="N1112" s="251">
        <f t="shared" si="111"/>
        <v>0</v>
      </c>
      <c r="O1112" s="251">
        <f t="shared" si="111"/>
        <v>0</v>
      </c>
      <c r="P1112" s="231">
        <f t="shared" si="112"/>
        <v>1</v>
      </c>
    </row>
    <row r="1113" spans="2:16" hidden="1" outlineLevel="1" x14ac:dyDescent="0.25">
      <c r="B1113" s="232" t="s">
        <v>1344</v>
      </c>
      <c r="C1113" s="251">
        <v>1</v>
      </c>
      <c r="D1113" s="251">
        <v>0</v>
      </c>
      <c r="E1113" s="251">
        <v>0</v>
      </c>
      <c r="F1113" s="231">
        <f t="shared" si="104"/>
        <v>1</v>
      </c>
      <c r="G1113" s="250">
        <v>0</v>
      </c>
      <c r="H1113" s="230">
        <v>0</v>
      </c>
      <c r="I1113" s="230">
        <v>0</v>
      </c>
      <c r="J1113" s="230">
        <v>0</v>
      </c>
      <c r="K1113" s="230">
        <v>0</v>
      </c>
      <c r="L1113" s="230">
        <v>0</v>
      </c>
      <c r="M1113" s="251">
        <f t="shared" si="110"/>
        <v>1</v>
      </c>
      <c r="N1113" s="251">
        <f t="shared" si="111"/>
        <v>0</v>
      </c>
      <c r="O1113" s="251">
        <f t="shared" si="111"/>
        <v>0</v>
      </c>
      <c r="P1113" s="231">
        <f t="shared" si="112"/>
        <v>1</v>
      </c>
    </row>
    <row r="1114" spans="2:16" hidden="1" outlineLevel="1" x14ac:dyDescent="0.25">
      <c r="B1114" s="232" t="s">
        <v>1345</v>
      </c>
      <c r="C1114" s="251">
        <v>1</v>
      </c>
      <c r="D1114" s="251">
        <v>0</v>
      </c>
      <c r="E1114" s="251">
        <v>0</v>
      </c>
      <c r="F1114" s="231">
        <f t="shared" si="104"/>
        <v>1</v>
      </c>
      <c r="G1114" s="250">
        <v>0</v>
      </c>
      <c r="H1114" s="230">
        <v>0</v>
      </c>
      <c r="I1114" s="230">
        <v>0</v>
      </c>
      <c r="J1114" s="230">
        <v>0</v>
      </c>
      <c r="K1114" s="230">
        <v>0</v>
      </c>
      <c r="L1114" s="230">
        <v>0</v>
      </c>
      <c r="M1114" s="251">
        <f t="shared" si="110"/>
        <v>1</v>
      </c>
      <c r="N1114" s="251">
        <f t="shared" si="111"/>
        <v>0</v>
      </c>
      <c r="O1114" s="251">
        <f t="shared" si="111"/>
        <v>0</v>
      </c>
      <c r="P1114" s="231">
        <f t="shared" si="112"/>
        <v>1</v>
      </c>
    </row>
    <row r="1115" spans="2:16" hidden="1" outlineLevel="1" x14ac:dyDescent="0.25">
      <c r="B1115" s="232" t="s">
        <v>1346</v>
      </c>
      <c r="C1115" s="251">
        <v>1</v>
      </c>
      <c r="D1115" s="251">
        <v>0</v>
      </c>
      <c r="E1115" s="251">
        <v>0</v>
      </c>
      <c r="F1115" s="231">
        <f t="shared" si="104"/>
        <v>1</v>
      </c>
      <c r="G1115" s="250">
        <v>0</v>
      </c>
      <c r="H1115" s="230">
        <v>0</v>
      </c>
      <c r="I1115" s="230">
        <v>0</v>
      </c>
      <c r="J1115" s="230">
        <v>0</v>
      </c>
      <c r="K1115" s="230">
        <v>0</v>
      </c>
      <c r="L1115" s="230">
        <v>0</v>
      </c>
      <c r="M1115" s="251">
        <f t="shared" si="110"/>
        <v>1</v>
      </c>
      <c r="N1115" s="251">
        <f t="shared" si="111"/>
        <v>0</v>
      </c>
      <c r="O1115" s="251">
        <f t="shared" si="111"/>
        <v>0</v>
      </c>
      <c r="P1115" s="231">
        <f t="shared" si="112"/>
        <v>1</v>
      </c>
    </row>
    <row r="1116" spans="2:16" hidden="1" outlineLevel="1" x14ac:dyDescent="0.25">
      <c r="B1116" s="232" t="s">
        <v>1347</v>
      </c>
      <c r="C1116" s="251">
        <v>1</v>
      </c>
      <c r="D1116" s="251">
        <v>0</v>
      </c>
      <c r="E1116" s="251">
        <v>0</v>
      </c>
      <c r="F1116" s="231">
        <f t="shared" si="104"/>
        <v>1</v>
      </c>
      <c r="G1116" s="250">
        <v>0</v>
      </c>
      <c r="H1116" s="230">
        <v>0</v>
      </c>
      <c r="I1116" s="230">
        <v>0</v>
      </c>
      <c r="J1116" s="230">
        <v>0</v>
      </c>
      <c r="K1116" s="230">
        <v>0</v>
      </c>
      <c r="L1116" s="230">
        <v>0</v>
      </c>
      <c r="M1116" s="251">
        <f t="shared" si="110"/>
        <v>1</v>
      </c>
      <c r="N1116" s="251">
        <f t="shared" si="111"/>
        <v>0</v>
      </c>
      <c r="O1116" s="251">
        <f t="shared" si="111"/>
        <v>0</v>
      </c>
      <c r="P1116" s="231">
        <f t="shared" si="112"/>
        <v>1</v>
      </c>
    </row>
    <row r="1117" spans="2:16" hidden="1" outlineLevel="1" x14ac:dyDescent="0.25">
      <c r="B1117" s="232" t="s">
        <v>1348</v>
      </c>
      <c r="C1117" s="251">
        <v>1</v>
      </c>
      <c r="D1117" s="251">
        <v>0</v>
      </c>
      <c r="E1117" s="251">
        <v>0</v>
      </c>
      <c r="F1117" s="231">
        <f t="shared" si="104"/>
        <v>1</v>
      </c>
      <c r="G1117" s="250">
        <v>0</v>
      </c>
      <c r="H1117" s="230">
        <v>0</v>
      </c>
      <c r="I1117" s="230">
        <v>0</v>
      </c>
      <c r="J1117" s="230">
        <v>0</v>
      </c>
      <c r="K1117" s="230">
        <v>0</v>
      </c>
      <c r="L1117" s="230">
        <v>0</v>
      </c>
      <c r="M1117" s="251">
        <f t="shared" si="110"/>
        <v>1</v>
      </c>
      <c r="N1117" s="251">
        <f t="shared" si="111"/>
        <v>0</v>
      </c>
      <c r="O1117" s="251">
        <f t="shared" si="111"/>
        <v>0</v>
      </c>
      <c r="P1117" s="231">
        <f t="shared" si="112"/>
        <v>1</v>
      </c>
    </row>
    <row r="1118" spans="2:16" hidden="1" outlineLevel="1" x14ac:dyDescent="0.25">
      <c r="B1118" s="232" t="s">
        <v>1349</v>
      </c>
      <c r="C1118" s="251">
        <v>1</v>
      </c>
      <c r="D1118" s="251">
        <v>0</v>
      </c>
      <c r="E1118" s="251">
        <v>0</v>
      </c>
      <c r="F1118" s="231">
        <f t="shared" si="104"/>
        <v>1</v>
      </c>
      <c r="G1118" s="250">
        <v>0</v>
      </c>
      <c r="H1118" s="230">
        <v>0</v>
      </c>
      <c r="I1118" s="230">
        <v>0</v>
      </c>
      <c r="J1118" s="230">
        <v>0</v>
      </c>
      <c r="K1118" s="230">
        <v>0</v>
      </c>
      <c r="L1118" s="230">
        <v>0</v>
      </c>
      <c r="M1118" s="251">
        <f t="shared" si="110"/>
        <v>1</v>
      </c>
      <c r="N1118" s="251">
        <f t="shared" si="111"/>
        <v>0</v>
      </c>
      <c r="O1118" s="251">
        <f t="shared" si="111"/>
        <v>0</v>
      </c>
      <c r="P1118" s="231">
        <f t="shared" si="112"/>
        <v>1</v>
      </c>
    </row>
    <row r="1119" spans="2:16" hidden="1" outlineLevel="1" x14ac:dyDescent="0.25">
      <c r="B1119" s="232" t="s">
        <v>1350</v>
      </c>
      <c r="C1119" s="251">
        <v>1</v>
      </c>
      <c r="D1119" s="251">
        <v>0</v>
      </c>
      <c r="E1119" s="251">
        <v>0</v>
      </c>
      <c r="F1119" s="231">
        <f t="shared" ref="F1119:F1144" si="113">SUM(C1119:E1119)</f>
        <v>1</v>
      </c>
      <c r="G1119" s="250">
        <v>0</v>
      </c>
      <c r="H1119" s="230">
        <v>0</v>
      </c>
      <c r="I1119" s="230">
        <v>0</v>
      </c>
      <c r="J1119" s="230">
        <v>0</v>
      </c>
      <c r="K1119" s="230">
        <v>0</v>
      </c>
      <c r="L1119" s="230">
        <v>0</v>
      </c>
      <c r="M1119" s="251">
        <f t="shared" si="110"/>
        <v>1</v>
      </c>
      <c r="N1119" s="251">
        <f t="shared" si="111"/>
        <v>0</v>
      </c>
      <c r="O1119" s="251">
        <f t="shared" si="111"/>
        <v>0</v>
      </c>
      <c r="P1119" s="231">
        <f t="shared" si="112"/>
        <v>1</v>
      </c>
    </row>
    <row r="1120" spans="2:16" hidden="1" outlineLevel="1" x14ac:dyDescent="0.25">
      <c r="B1120" s="232" t="s">
        <v>1351</v>
      </c>
      <c r="C1120" s="251">
        <v>1</v>
      </c>
      <c r="D1120" s="251">
        <v>0</v>
      </c>
      <c r="E1120" s="251">
        <v>0</v>
      </c>
      <c r="F1120" s="231">
        <f t="shared" si="113"/>
        <v>1</v>
      </c>
      <c r="G1120" s="250">
        <v>0</v>
      </c>
      <c r="H1120" s="230">
        <v>0</v>
      </c>
      <c r="I1120" s="230">
        <v>0</v>
      </c>
      <c r="J1120" s="230">
        <v>0</v>
      </c>
      <c r="K1120" s="230">
        <v>0</v>
      </c>
      <c r="L1120" s="230">
        <v>0</v>
      </c>
      <c r="M1120" s="251">
        <f t="shared" si="110"/>
        <v>1</v>
      </c>
      <c r="N1120" s="251">
        <f t="shared" si="111"/>
        <v>0</v>
      </c>
      <c r="O1120" s="251">
        <f t="shared" si="111"/>
        <v>0</v>
      </c>
      <c r="P1120" s="231">
        <f t="shared" si="112"/>
        <v>1</v>
      </c>
    </row>
    <row r="1121" spans="2:16" hidden="1" outlineLevel="1" x14ac:dyDescent="0.25">
      <c r="B1121" s="232" t="s">
        <v>1352</v>
      </c>
      <c r="C1121" s="251">
        <v>1</v>
      </c>
      <c r="D1121" s="251">
        <v>0</v>
      </c>
      <c r="E1121" s="251">
        <v>0</v>
      </c>
      <c r="F1121" s="231">
        <f t="shared" si="113"/>
        <v>1</v>
      </c>
      <c r="G1121" s="250">
        <v>0</v>
      </c>
      <c r="H1121" s="230">
        <v>0</v>
      </c>
      <c r="I1121" s="230">
        <v>0</v>
      </c>
      <c r="J1121" s="230">
        <v>0</v>
      </c>
      <c r="K1121" s="230">
        <v>0</v>
      </c>
      <c r="L1121" s="230">
        <v>0</v>
      </c>
      <c r="M1121" s="251">
        <f t="shared" si="110"/>
        <v>1</v>
      </c>
      <c r="N1121" s="251">
        <f t="shared" si="111"/>
        <v>0</v>
      </c>
      <c r="O1121" s="251">
        <f t="shared" si="111"/>
        <v>0</v>
      </c>
      <c r="P1121" s="231">
        <f t="shared" si="112"/>
        <v>1</v>
      </c>
    </row>
    <row r="1122" spans="2:16" hidden="1" outlineLevel="1" x14ac:dyDescent="0.25">
      <c r="B1122" s="232" t="s">
        <v>1353</v>
      </c>
      <c r="C1122" s="251">
        <v>1</v>
      </c>
      <c r="D1122" s="251">
        <v>0</v>
      </c>
      <c r="E1122" s="251">
        <v>0</v>
      </c>
      <c r="F1122" s="231">
        <f t="shared" si="113"/>
        <v>1</v>
      </c>
      <c r="G1122" s="250">
        <v>0</v>
      </c>
      <c r="H1122" s="230">
        <v>0</v>
      </c>
      <c r="I1122" s="230">
        <v>0</v>
      </c>
      <c r="J1122" s="230">
        <v>0</v>
      </c>
      <c r="K1122" s="230">
        <v>0</v>
      </c>
      <c r="L1122" s="230">
        <v>0</v>
      </c>
      <c r="M1122" s="251">
        <f t="shared" si="110"/>
        <v>1</v>
      </c>
      <c r="N1122" s="251">
        <f t="shared" si="111"/>
        <v>0</v>
      </c>
      <c r="O1122" s="251">
        <f t="shared" si="111"/>
        <v>0</v>
      </c>
      <c r="P1122" s="231">
        <f t="shared" si="112"/>
        <v>1</v>
      </c>
    </row>
    <row r="1123" spans="2:16" hidden="1" outlineLevel="1" x14ac:dyDescent="0.25">
      <c r="B1123" s="232" t="s">
        <v>1354</v>
      </c>
      <c r="C1123" s="251">
        <v>1</v>
      </c>
      <c r="D1123" s="251">
        <v>0</v>
      </c>
      <c r="E1123" s="251">
        <v>0</v>
      </c>
      <c r="F1123" s="231">
        <f t="shared" si="113"/>
        <v>1</v>
      </c>
      <c r="G1123" s="250">
        <v>0</v>
      </c>
      <c r="H1123" s="230">
        <v>0</v>
      </c>
      <c r="I1123" s="230">
        <v>0</v>
      </c>
      <c r="J1123" s="230">
        <v>0</v>
      </c>
      <c r="K1123" s="230">
        <v>0</v>
      </c>
      <c r="L1123" s="230">
        <v>0</v>
      </c>
      <c r="M1123" s="251">
        <f t="shared" si="110"/>
        <v>1</v>
      </c>
      <c r="N1123" s="251">
        <f t="shared" si="111"/>
        <v>0</v>
      </c>
      <c r="O1123" s="251">
        <f t="shared" si="111"/>
        <v>0</v>
      </c>
      <c r="P1123" s="231">
        <f t="shared" si="112"/>
        <v>1</v>
      </c>
    </row>
    <row r="1124" spans="2:16" hidden="1" outlineLevel="1" x14ac:dyDescent="0.25">
      <c r="B1124" s="232" t="s">
        <v>1355</v>
      </c>
      <c r="C1124" s="251">
        <v>1</v>
      </c>
      <c r="D1124" s="251">
        <v>0</v>
      </c>
      <c r="E1124" s="251">
        <v>0</v>
      </c>
      <c r="F1124" s="231">
        <f t="shared" si="113"/>
        <v>1</v>
      </c>
      <c r="G1124" s="250">
        <v>0</v>
      </c>
      <c r="H1124" s="230">
        <v>0</v>
      </c>
      <c r="I1124" s="230">
        <v>0</v>
      </c>
      <c r="J1124" s="230">
        <v>0</v>
      </c>
      <c r="K1124" s="230">
        <v>0</v>
      </c>
      <c r="L1124" s="230">
        <v>0</v>
      </c>
      <c r="M1124" s="251">
        <f t="shared" si="110"/>
        <v>1</v>
      </c>
      <c r="N1124" s="251">
        <f t="shared" si="111"/>
        <v>0</v>
      </c>
      <c r="O1124" s="251">
        <f t="shared" si="111"/>
        <v>0</v>
      </c>
      <c r="P1124" s="231">
        <f t="shared" si="112"/>
        <v>1</v>
      </c>
    </row>
    <row r="1125" spans="2:16" hidden="1" outlineLevel="1" x14ac:dyDescent="0.25">
      <c r="B1125" s="232" t="s">
        <v>1356</v>
      </c>
      <c r="C1125" s="251">
        <v>1</v>
      </c>
      <c r="D1125" s="251">
        <v>0</v>
      </c>
      <c r="E1125" s="251">
        <v>0</v>
      </c>
      <c r="F1125" s="231">
        <f t="shared" si="113"/>
        <v>1</v>
      </c>
      <c r="G1125" s="250">
        <v>0</v>
      </c>
      <c r="H1125" s="230">
        <v>0</v>
      </c>
      <c r="I1125" s="230">
        <v>0</v>
      </c>
      <c r="J1125" s="230">
        <v>0</v>
      </c>
      <c r="K1125" s="230">
        <v>0</v>
      </c>
      <c r="L1125" s="230">
        <v>0</v>
      </c>
      <c r="M1125" s="251">
        <f t="shared" si="110"/>
        <v>1</v>
      </c>
      <c r="N1125" s="251">
        <f t="shared" si="111"/>
        <v>0</v>
      </c>
      <c r="O1125" s="251">
        <f t="shared" si="111"/>
        <v>0</v>
      </c>
      <c r="P1125" s="231">
        <f t="shared" si="112"/>
        <v>1</v>
      </c>
    </row>
    <row r="1126" spans="2:16" hidden="1" outlineLevel="1" x14ac:dyDescent="0.25">
      <c r="B1126" s="232" t="s">
        <v>1357</v>
      </c>
      <c r="C1126" s="251">
        <v>1</v>
      </c>
      <c r="D1126" s="251">
        <v>0</v>
      </c>
      <c r="E1126" s="251">
        <v>0</v>
      </c>
      <c r="F1126" s="231">
        <f t="shared" si="113"/>
        <v>1</v>
      </c>
      <c r="G1126" s="250">
        <v>0</v>
      </c>
      <c r="H1126" s="230">
        <v>0</v>
      </c>
      <c r="I1126" s="230">
        <v>0</v>
      </c>
      <c r="J1126" s="230">
        <v>0</v>
      </c>
      <c r="K1126" s="230">
        <v>0</v>
      </c>
      <c r="L1126" s="230">
        <v>0</v>
      </c>
      <c r="M1126" s="251">
        <f t="shared" si="110"/>
        <v>1</v>
      </c>
      <c r="N1126" s="251">
        <f t="shared" si="111"/>
        <v>0</v>
      </c>
      <c r="O1126" s="251">
        <f t="shared" si="111"/>
        <v>0</v>
      </c>
      <c r="P1126" s="231">
        <f t="shared" si="112"/>
        <v>1</v>
      </c>
    </row>
    <row r="1127" spans="2:16" hidden="1" outlineLevel="1" x14ac:dyDescent="0.25">
      <c r="B1127" s="232" t="s">
        <v>1358</v>
      </c>
      <c r="C1127" s="251">
        <v>1</v>
      </c>
      <c r="D1127" s="251">
        <v>0</v>
      </c>
      <c r="E1127" s="251">
        <v>0</v>
      </c>
      <c r="F1127" s="231">
        <f t="shared" si="113"/>
        <v>1</v>
      </c>
      <c r="G1127" s="250">
        <v>0</v>
      </c>
      <c r="H1127" s="230">
        <v>0</v>
      </c>
      <c r="I1127" s="230">
        <v>0</v>
      </c>
      <c r="J1127" s="230">
        <v>0</v>
      </c>
      <c r="K1127" s="230">
        <v>0</v>
      </c>
      <c r="L1127" s="230">
        <v>0</v>
      </c>
      <c r="M1127" s="251">
        <f t="shared" si="110"/>
        <v>1</v>
      </c>
      <c r="N1127" s="251">
        <f t="shared" si="111"/>
        <v>0</v>
      </c>
      <c r="O1127" s="251">
        <f t="shared" si="111"/>
        <v>0</v>
      </c>
      <c r="P1127" s="231">
        <f t="shared" si="112"/>
        <v>1</v>
      </c>
    </row>
    <row r="1128" spans="2:16" hidden="1" outlineLevel="1" x14ac:dyDescent="0.25">
      <c r="B1128" s="232" t="s">
        <v>1359</v>
      </c>
      <c r="C1128" s="251">
        <v>1</v>
      </c>
      <c r="D1128" s="251">
        <v>0</v>
      </c>
      <c r="E1128" s="251">
        <v>0</v>
      </c>
      <c r="F1128" s="231">
        <f t="shared" si="113"/>
        <v>1</v>
      </c>
      <c r="G1128" s="250">
        <v>0</v>
      </c>
      <c r="H1128" s="230">
        <v>0</v>
      </c>
      <c r="I1128" s="230">
        <v>0</v>
      </c>
      <c r="J1128" s="230">
        <v>0</v>
      </c>
      <c r="K1128" s="230">
        <v>0</v>
      </c>
      <c r="L1128" s="230">
        <v>0</v>
      </c>
      <c r="M1128" s="251">
        <f t="shared" si="110"/>
        <v>1</v>
      </c>
      <c r="N1128" s="251">
        <f t="shared" si="111"/>
        <v>0</v>
      </c>
      <c r="O1128" s="251">
        <f t="shared" si="111"/>
        <v>0</v>
      </c>
      <c r="P1128" s="231">
        <f t="shared" si="112"/>
        <v>1</v>
      </c>
    </row>
    <row r="1129" spans="2:16" hidden="1" outlineLevel="1" x14ac:dyDescent="0.25">
      <c r="B1129" s="232" t="s">
        <v>1360</v>
      </c>
      <c r="C1129" s="251">
        <v>1</v>
      </c>
      <c r="D1129" s="251">
        <v>0</v>
      </c>
      <c r="E1129" s="251">
        <v>0</v>
      </c>
      <c r="F1129" s="231">
        <f t="shared" si="113"/>
        <v>1</v>
      </c>
      <c r="G1129" s="250">
        <v>0</v>
      </c>
      <c r="H1129" s="230">
        <v>0</v>
      </c>
      <c r="I1129" s="230">
        <v>0</v>
      </c>
      <c r="J1129" s="230">
        <v>0</v>
      </c>
      <c r="K1129" s="230">
        <v>0</v>
      </c>
      <c r="L1129" s="230">
        <v>0</v>
      </c>
      <c r="M1129" s="251">
        <f t="shared" si="110"/>
        <v>1</v>
      </c>
      <c r="N1129" s="251">
        <f t="shared" si="111"/>
        <v>0</v>
      </c>
      <c r="O1129" s="251">
        <f t="shared" si="111"/>
        <v>0</v>
      </c>
      <c r="P1129" s="231">
        <f t="shared" si="112"/>
        <v>1</v>
      </c>
    </row>
    <row r="1130" spans="2:16" hidden="1" outlineLevel="1" x14ac:dyDescent="0.25">
      <c r="B1130" s="232" t="s">
        <v>1361</v>
      </c>
      <c r="C1130" s="251">
        <v>1</v>
      </c>
      <c r="D1130" s="251">
        <v>0</v>
      </c>
      <c r="E1130" s="251">
        <v>0</v>
      </c>
      <c r="F1130" s="231">
        <f t="shared" si="113"/>
        <v>1</v>
      </c>
      <c r="G1130" s="250">
        <v>0</v>
      </c>
      <c r="H1130" s="230">
        <v>0</v>
      </c>
      <c r="I1130" s="230">
        <v>0</v>
      </c>
      <c r="J1130" s="230">
        <v>0</v>
      </c>
      <c r="K1130" s="230">
        <v>0</v>
      </c>
      <c r="L1130" s="230">
        <v>0</v>
      </c>
      <c r="M1130" s="251">
        <f t="shared" si="110"/>
        <v>1</v>
      </c>
      <c r="N1130" s="251">
        <f t="shared" si="111"/>
        <v>0</v>
      </c>
      <c r="O1130" s="251">
        <f t="shared" si="111"/>
        <v>0</v>
      </c>
      <c r="P1130" s="231">
        <f t="shared" si="112"/>
        <v>1</v>
      </c>
    </row>
    <row r="1131" spans="2:16" hidden="1" outlineLevel="1" x14ac:dyDescent="0.25">
      <c r="B1131" s="232" t="s">
        <v>1362</v>
      </c>
      <c r="C1131" s="251">
        <v>1</v>
      </c>
      <c r="D1131" s="251">
        <v>0</v>
      </c>
      <c r="E1131" s="251">
        <v>0</v>
      </c>
      <c r="F1131" s="231">
        <f t="shared" si="113"/>
        <v>1</v>
      </c>
      <c r="G1131" s="250">
        <v>0</v>
      </c>
      <c r="H1131" s="230">
        <v>0</v>
      </c>
      <c r="I1131" s="230">
        <v>0</v>
      </c>
      <c r="J1131" s="230">
        <v>0</v>
      </c>
      <c r="K1131" s="230">
        <v>0</v>
      </c>
      <c r="L1131" s="230">
        <v>0</v>
      </c>
      <c r="M1131" s="251">
        <f t="shared" si="110"/>
        <v>1</v>
      </c>
      <c r="N1131" s="251">
        <f t="shared" si="111"/>
        <v>0</v>
      </c>
      <c r="O1131" s="251">
        <f t="shared" si="111"/>
        <v>0</v>
      </c>
      <c r="P1131" s="231">
        <f t="shared" si="112"/>
        <v>1</v>
      </c>
    </row>
    <row r="1132" spans="2:16" hidden="1" outlineLevel="1" x14ac:dyDescent="0.25">
      <c r="B1132" s="232" t="s">
        <v>1363</v>
      </c>
      <c r="C1132" s="251">
        <v>1</v>
      </c>
      <c r="D1132" s="251">
        <v>0</v>
      </c>
      <c r="E1132" s="251">
        <v>0</v>
      </c>
      <c r="F1132" s="231">
        <f t="shared" si="113"/>
        <v>1</v>
      </c>
      <c r="G1132" s="250">
        <v>0</v>
      </c>
      <c r="H1132" s="230">
        <v>0</v>
      </c>
      <c r="I1132" s="230">
        <v>0</v>
      </c>
      <c r="J1132" s="230">
        <v>0</v>
      </c>
      <c r="K1132" s="230">
        <v>0</v>
      </c>
      <c r="L1132" s="230">
        <v>0</v>
      </c>
      <c r="M1132" s="251">
        <f t="shared" si="110"/>
        <v>1</v>
      </c>
      <c r="N1132" s="251">
        <f t="shared" si="111"/>
        <v>0</v>
      </c>
      <c r="O1132" s="251">
        <f t="shared" si="111"/>
        <v>0</v>
      </c>
      <c r="P1132" s="231">
        <f t="shared" si="112"/>
        <v>1</v>
      </c>
    </row>
    <row r="1133" spans="2:16" hidden="1" outlineLevel="1" x14ac:dyDescent="0.25">
      <c r="B1133" s="232" t="s">
        <v>1364</v>
      </c>
      <c r="C1133" s="251">
        <v>1</v>
      </c>
      <c r="D1133" s="251">
        <v>0</v>
      </c>
      <c r="E1133" s="251">
        <v>0</v>
      </c>
      <c r="F1133" s="231">
        <f t="shared" si="113"/>
        <v>1</v>
      </c>
      <c r="G1133" s="250">
        <v>0</v>
      </c>
      <c r="H1133" s="230">
        <v>0</v>
      </c>
      <c r="I1133" s="230">
        <v>0</v>
      </c>
      <c r="J1133" s="230">
        <v>0</v>
      </c>
      <c r="K1133" s="230">
        <v>0</v>
      </c>
      <c r="L1133" s="230">
        <v>0</v>
      </c>
      <c r="M1133" s="251">
        <f t="shared" si="110"/>
        <v>1</v>
      </c>
      <c r="N1133" s="251">
        <f t="shared" si="111"/>
        <v>0</v>
      </c>
      <c r="O1133" s="251">
        <f t="shared" si="111"/>
        <v>0</v>
      </c>
      <c r="P1133" s="231">
        <f t="shared" si="112"/>
        <v>1</v>
      </c>
    </row>
    <row r="1134" spans="2:16" hidden="1" outlineLevel="1" x14ac:dyDescent="0.25">
      <c r="B1134" s="232" t="s">
        <v>1365</v>
      </c>
      <c r="C1134" s="251">
        <v>1</v>
      </c>
      <c r="D1134" s="251">
        <v>0</v>
      </c>
      <c r="E1134" s="251">
        <v>0</v>
      </c>
      <c r="F1134" s="231">
        <f t="shared" si="113"/>
        <v>1</v>
      </c>
      <c r="G1134" s="250">
        <v>0</v>
      </c>
      <c r="H1134" s="230">
        <v>-1</v>
      </c>
      <c r="I1134" s="230">
        <v>0</v>
      </c>
      <c r="J1134" s="230">
        <v>0</v>
      </c>
      <c r="K1134" s="230">
        <v>0</v>
      </c>
      <c r="L1134" s="230">
        <v>0</v>
      </c>
      <c r="M1134" s="251">
        <f t="shared" si="110"/>
        <v>0</v>
      </c>
      <c r="N1134" s="251">
        <f t="shared" si="111"/>
        <v>0</v>
      </c>
      <c r="O1134" s="251">
        <f t="shared" si="111"/>
        <v>0</v>
      </c>
      <c r="P1134" s="231">
        <f t="shared" si="112"/>
        <v>0</v>
      </c>
    </row>
    <row r="1135" spans="2:16" hidden="1" outlineLevel="1" x14ac:dyDescent="0.25">
      <c r="B1135" s="232" t="s">
        <v>1366</v>
      </c>
      <c r="C1135" s="251">
        <v>1</v>
      </c>
      <c r="D1135" s="251">
        <v>0</v>
      </c>
      <c r="E1135" s="251">
        <v>0</v>
      </c>
      <c r="F1135" s="231">
        <f t="shared" si="113"/>
        <v>1</v>
      </c>
      <c r="G1135" s="250">
        <v>0</v>
      </c>
      <c r="H1135" s="230">
        <v>0</v>
      </c>
      <c r="I1135" s="230">
        <v>0</v>
      </c>
      <c r="J1135" s="230">
        <v>0</v>
      </c>
      <c r="K1135" s="230">
        <v>0</v>
      </c>
      <c r="L1135" s="230">
        <v>0</v>
      </c>
      <c r="M1135" s="251">
        <f t="shared" si="110"/>
        <v>1</v>
      </c>
      <c r="N1135" s="251">
        <f t="shared" si="111"/>
        <v>0</v>
      </c>
      <c r="O1135" s="251">
        <f t="shared" si="111"/>
        <v>0</v>
      </c>
      <c r="P1135" s="231">
        <f t="shared" si="112"/>
        <v>1</v>
      </c>
    </row>
    <row r="1136" spans="2:16" hidden="1" outlineLevel="1" x14ac:dyDescent="0.25">
      <c r="B1136" s="232" t="s">
        <v>1367</v>
      </c>
      <c r="C1136" s="251">
        <v>1</v>
      </c>
      <c r="D1136" s="251">
        <v>0</v>
      </c>
      <c r="E1136" s="251">
        <v>0</v>
      </c>
      <c r="F1136" s="231">
        <f t="shared" si="113"/>
        <v>1</v>
      </c>
      <c r="G1136" s="250">
        <v>0</v>
      </c>
      <c r="H1136" s="230">
        <v>0</v>
      </c>
      <c r="I1136" s="230">
        <v>0</v>
      </c>
      <c r="J1136" s="230">
        <v>0</v>
      </c>
      <c r="K1136" s="230">
        <v>0</v>
      </c>
      <c r="L1136" s="230">
        <v>0</v>
      </c>
      <c r="M1136" s="251">
        <f t="shared" si="110"/>
        <v>1</v>
      </c>
      <c r="N1136" s="251">
        <f t="shared" si="111"/>
        <v>0</v>
      </c>
      <c r="O1136" s="251">
        <f t="shared" si="111"/>
        <v>0</v>
      </c>
      <c r="P1136" s="231">
        <f t="shared" si="112"/>
        <v>1</v>
      </c>
    </row>
    <row r="1137" spans="2:16" hidden="1" outlineLevel="1" x14ac:dyDescent="0.25">
      <c r="B1137" s="232" t="s">
        <v>1368</v>
      </c>
      <c r="C1137" s="251">
        <v>1</v>
      </c>
      <c r="D1137" s="251">
        <v>0</v>
      </c>
      <c r="E1137" s="251">
        <v>0</v>
      </c>
      <c r="F1137" s="231">
        <f t="shared" si="113"/>
        <v>1</v>
      </c>
      <c r="G1137" s="250">
        <v>0</v>
      </c>
      <c r="H1137" s="230">
        <v>0</v>
      </c>
      <c r="I1137" s="230">
        <v>0</v>
      </c>
      <c r="J1137" s="230">
        <v>0</v>
      </c>
      <c r="K1137" s="230">
        <v>0</v>
      </c>
      <c r="L1137" s="230">
        <v>0</v>
      </c>
      <c r="M1137" s="251">
        <f t="shared" si="110"/>
        <v>1</v>
      </c>
      <c r="N1137" s="251">
        <f t="shared" si="111"/>
        <v>0</v>
      </c>
      <c r="O1137" s="251">
        <f t="shared" si="111"/>
        <v>0</v>
      </c>
      <c r="P1137" s="231">
        <f t="shared" si="112"/>
        <v>1</v>
      </c>
    </row>
    <row r="1138" spans="2:16" hidden="1" outlineLevel="1" x14ac:dyDescent="0.25">
      <c r="B1138" s="232" t="s">
        <v>1369</v>
      </c>
      <c r="C1138" s="251">
        <v>1</v>
      </c>
      <c r="D1138" s="251">
        <v>0</v>
      </c>
      <c r="E1138" s="251">
        <v>0</v>
      </c>
      <c r="F1138" s="231">
        <f t="shared" si="113"/>
        <v>1</v>
      </c>
      <c r="G1138" s="250">
        <v>0</v>
      </c>
      <c r="H1138" s="230">
        <v>0</v>
      </c>
      <c r="I1138" s="230">
        <v>0</v>
      </c>
      <c r="J1138" s="230">
        <v>0</v>
      </c>
      <c r="K1138" s="230">
        <v>0</v>
      </c>
      <c r="L1138" s="230">
        <v>0</v>
      </c>
      <c r="M1138" s="251">
        <f t="shared" si="110"/>
        <v>1</v>
      </c>
      <c r="N1138" s="251">
        <f t="shared" si="111"/>
        <v>0</v>
      </c>
      <c r="O1138" s="251">
        <f t="shared" si="111"/>
        <v>0</v>
      </c>
      <c r="P1138" s="231">
        <f t="shared" si="112"/>
        <v>1</v>
      </c>
    </row>
    <row r="1139" spans="2:16" hidden="1" outlineLevel="1" x14ac:dyDescent="0.25">
      <c r="B1139" s="232" t="s">
        <v>1370</v>
      </c>
      <c r="C1139" s="251">
        <v>1</v>
      </c>
      <c r="D1139" s="251">
        <v>0</v>
      </c>
      <c r="E1139" s="251">
        <v>0</v>
      </c>
      <c r="F1139" s="231">
        <f t="shared" si="113"/>
        <v>1</v>
      </c>
      <c r="G1139" s="250">
        <v>0</v>
      </c>
      <c r="H1139" s="230">
        <v>0</v>
      </c>
      <c r="I1139" s="230">
        <v>0</v>
      </c>
      <c r="J1139" s="230">
        <v>0</v>
      </c>
      <c r="K1139" s="230">
        <v>0</v>
      </c>
      <c r="L1139" s="230">
        <v>0</v>
      </c>
      <c r="M1139" s="251">
        <f t="shared" si="110"/>
        <v>1</v>
      </c>
      <c r="N1139" s="251">
        <f t="shared" si="111"/>
        <v>0</v>
      </c>
      <c r="O1139" s="251">
        <f t="shared" si="111"/>
        <v>0</v>
      </c>
      <c r="P1139" s="231">
        <f t="shared" si="112"/>
        <v>1</v>
      </c>
    </row>
    <row r="1140" spans="2:16" hidden="1" outlineLevel="1" x14ac:dyDescent="0.25">
      <c r="B1140" s="232" t="s">
        <v>1371</v>
      </c>
      <c r="C1140" s="251">
        <v>1</v>
      </c>
      <c r="D1140" s="251">
        <v>0</v>
      </c>
      <c r="E1140" s="251">
        <v>0</v>
      </c>
      <c r="F1140" s="231">
        <f t="shared" si="113"/>
        <v>1</v>
      </c>
      <c r="G1140" s="250">
        <v>0</v>
      </c>
      <c r="H1140" s="230">
        <v>0</v>
      </c>
      <c r="I1140" s="230">
        <v>0</v>
      </c>
      <c r="J1140" s="230">
        <v>0</v>
      </c>
      <c r="K1140" s="230">
        <v>0</v>
      </c>
      <c r="L1140" s="230">
        <v>0</v>
      </c>
      <c r="M1140" s="251">
        <f t="shared" si="110"/>
        <v>1</v>
      </c>
      <c r="N1140" s="251">
        <f t="shared" si="111"/>
        <v>0</v>
      </c>
      <c r="O1140" s="251">
        <f t="shared" si="111"/>
        <v>0</v>
      </c>
      <c r="P1140" s="231">
        <f t="shared" si="112"/>
        <v>1</v>
      </c>
    </row>
    <row r="1141" spans="2:16" hidden="1" outlineLevel="1" x14ac:dyDescent="0.25">
      <c r="B1141" s="232" t="s">
        <v>1372</v>
      </c>
      <c r="C1141" s="251">
        <v>1</v>
      </c>
      <c r="D1141" s="251">
        <v>0</v>
      </c>
      <c r="E1141" s="251">
        <v>0</v>
      </c>
      <c r="F1141" s="231">
        <f t="shared" si="113"/>
        <v>1</v>
      </c>
      <c r="G1141" s="250">
        <v>0</v>
      </c>
      <c r="H1141" s="230">
        <v>0</v>
      </c>
      <c r="I1141" s="230">
        <v>0</v>
      </c>
      <c r="J1141" s="230">
        <v>0</v>
      </c>
      <c r="K1141" s="230">
        <v>0</v>
      </c>
      <c r="L1141" s="230">
        <v>0</v>
      </c>
      <c r="M1141" s="251">
        <f t="shared" si="110"/>
        <v>1</v>
      </c>
      <c r="N1141" s="251">
        <f t="shared" si="111"/>
        <v>0</v>
      </c>
      <c r="O1141" s="251">
        <f t="shared" si="111"/>
        <v>0</v>
      </c>
      <c r="P1141" s="231">
        <f t="shared" si="112"/>
        <v>1</v>
      </c>
    </row>
    <row r="1142" spans="2:16" hidden="1" outlineLevel="1" x14ac:dyDescent="0.25">
      <c r="B1142" s="232" t="s">
        <v>1373</v>
      </c>
      <c r="C1142" s="251">
        <v>1</v>
      </c>
      <c r="D1142" s="251">
        <v>0</v>
      </c>
      <c r="E1142" s="251">
        <v>0</v>
      </c>
      <c r="F1142" s="231">
        <f t="shared" si="113"/>
        <v>1</v>
      </c>
      <c r="G1142" s="250">
        <v>0</v>
      </c>
      <c r="H1142" s="230">
        <v>0</v>
      </c>
      <c r="I1142" s="230">
        <v>0</v>
      </c>
      <c r="J1142" s="230">
        <v>0</v>
      </c>
      <c r="K1142" s="230">
        <v>0</v>
      </c>
      <c r="L1142" s="230">
        <v>0</v>
      </c>
      <c r="M1142" s="251">
        <f t="shared" si="110"/>
        <v>1</v>
      </c>
      <c r="N1142" s="251">
        <f t="shared" si="111"/>
        <v>0</v>
      </c>
      <c r="O1142" s="251">
        <f t="shared" si="111"/>
        <v>0</v>
      </c>
      <c r="P1142" s="231">
        <f t="shared" si="112"/>
        <v>1</v>
      </c>
    </row>
    <row r="1143" spans="2:16" hidden="1" outlineLevel="1" x14ac:dyDescent="0.25">
      <c r="B1143" s="232" t="s">
        <v>1374</v>
      </c>
      <c r="C1143" s="251">
        <v>1</v>
      </c>
      <c r="D1143" s="251">
        <v>0</v>
      </c>
      <c r="E1143" s="251">
        <v>0</v>
      </c>
      <c r="F1143" s="231">
        <f t="shared" si="113"/>
        <v>1</v>
      </c>
      <c r="G1143" s="250">
        <v>0</v>
      </c>
      <c r="H1143" s="230">
        <v>0</v>
      </c>
      <c r="I1143" s="230">
        <v>0</v>
      </c>
      <c r="J1143" s="230">
        <v>0</v>
      </c>
      <c r="K1143" s="230">
        <v>0</v>
      </c>
      <c r="L1143" s="230">
        <v>0</v>
      </c>
      <c r="M1143" s="251">
        <f t="shared" si="110"/>
        <v>1</v>
      </c>
      <c r="N1143" s="251">
        <f t="shared" si="111"/>
        <v>0</v>
      </c>
      <c r="O1143" s="251">
        <f t="shared" si="111"/>
        <v>0</v>
      </c>
      <c r="P1143" s="231">
        <f t="shared" si="112"/>
        <v>1</v>
      </c>
    </row>
    <row r="1144" spans="2:16" collapsed="1" x14ac:dyDescent="0.25">
      <c r="B1144" s="223" t="s">
        <v>363</v>
      </c>
      <c r="C1144" s="224">
        <f>C1082+C1083</f>
        <v>981</v>
      </c>
      <c r="D1144" s="224">
        <f>D1082+D1083</f>
        <v>68</v>
      </c>
      <c r="E1144" s="224">
        <f>E1082+E1083</f>
        <v>48</v>
      </c>
      <c r="F1144" s="224">
        <f t="shared" si="113"/>
        <v>1097</v>
      </c>
      <c r="G1144" s="247">
        <f t="shared" ref="G1144:L1144" si="114">G1082+G1083</f>
        <v>7</v>
      </c>
      <c r="H1144" s="224">
        <f t="shared" si="114"/>
        <v>-2</v>
      </c>
      <c r="I1144" s="224">
        <f t="shared" si="114"/>
        <v>0</v>
      </c>
      <c r="J1144" s="224">
        <f t="shared" si="114"/>
        <v>0</v>
      </c>
      <c r="K1144" s="224">
        <f t="shared" si="114"/>
        <v>-4</v>
      </c>
      <c r="L1144" s="224">
        <f t="shared" si="114"/>
        <v>-1</v>
      </c>
      <c r="M1144" s="224">
        <f t="shared" si="110"/>
        <v>986</v>
      </c>
      <c r="N1144" s="224">
        <f t="shared" si="111"/>
        <v>64</v>
      </c>
      <c r="O1144" s="224">
        <f t="shared" si="111"/>
        <v>47</v>
      </c>
      <c r="P1144" s="224">
        <f t="shared" si="112"/>
        <v>1097</v>
      </c>
    </row>
  </sheetData>
  <autoFilter ref="B6:P1144"/>
  <mergeCells count="4">
    <mergeCell ref="B5:B6"/>
    <mergeCell ref="C5:F5"/>
    <mergeCell ref="G5:L5"/>
    <mergeCell ref="M5:P5"/>
  </mergeCells>
  <conditionalFormatting sqref="M2">
    <cfRule type="expression" dxfId="19" priority="1">
      <formula>AND(RIGHT(#REF!,4)="From",#REF!&lt;&gt;"MIR Code From")</formula>
    </cfRule>
  </conditionalFormatting>
  <conditionalFormatting sqref="M2">
    <cfRule type="expression" dxfId="18" priority="2">
      <formula>AND(#REF!&lt;&gt;"",RIGHT(#REF!,2)="To")</formula>
    </cfRule>
  </conditionalFormatting>
  <hyperlinks>
    <hyperlink ref="M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>
    <tabColor theme="0" tint="-0.249977111117893"/>
    <pageSetUpPr fitToPage="1"/>
  </sheetPr>
  <dimension ref="B2:M148"/>
  <sheetViews>
    <sheetView showGridLines="0" zoomScale="75" zoomScaleNormal="75" workbookViewId="0">
      <pane ySplit="6" topLeftCell="A7" activePane="bottomLeft" state="frozen"/>
      <selection activeCell="L2" sqref="L2"/>
      <selection pane="bottomLeft" activeCell="T30" sqref="T30"/>
    </sheetView>
  </sheetViews>
  <sheetFormatPr defaultRowHeight="15" outlineLevelRow="1" outlineLevelCol="1" x14ac:dyDescent="0.25"/>
  <cols>
    <col min="1" max="1" width="5.140625" customWidth="1"/>
    <col min="2" max="2" width="55.140625" customWidth="1"/>
    <col min="3" max="4" width="17" customWidth="1" outlineLevel="1"/>
    <col min="5" max="5" width="19.7109375" customWidth="1"/>
    <col min="6" max="7" width="17" customWidth="1"/>
    <col min="8" max="9" width="18.140625" customWidth="1" outlineLevel="1"/>
    <col min="10" max="10" width="19.7109375" customWidth="1"/>
  </cols>
  <sheetData>
    <row r="2" spans="2:13" ht="18.75" x14ac:dyDescent="0.3">
      <c r="B2" s="163" t="s">
        <v>1386</v>
      </c>
      <c r="M2" s="162" t="s">
        <v>313</v>
      </c>
    </row>
    <row r="3" spans="2:13" ht="18.75" x14ac:dyDescent="0.3">
      <c r="B3" s="164" t="s">
        <v>379</v>
      </c>
    </row>
    <row r="4" spans="2:13" ht="19.5" thickBot="1" x14ac:dyDescent="0.35">
      <c r="B4" s="164"/>
    </row>
    <row r="5" spans="2:13" ht="39" customHeight="1" thickTop="1" thickBot="1" x14ac:dyDescent="0.3">
      <c r="B5" s="626"/>
      <c r="C5" s="637" t="s">
        <v>1496</v>
      </c>
      <c r="D5" s="637"/>
      <c r="E5" s="638"/>
      <c r="F5" s="630" t="s">
        <v>381</v>
      </c>
      <c r="G5" s="632"/>
      <c r="H5" s="637" t="s">
        <v>1497</v>
      </c>
      <c r="I5" s="637"/>
      <c r="J5" s="638"/>
    </row>
    <row r="6" spans="2:13" ht="68.25" customHeight="1" thickTop="1" thickBot="1" x14ac:dyDescent="0.3">
      <c r="B6" s="627"/>
      <c r="C6" s="246" t="s">
        <v>1390</v>
      </c>
      <c r="D6" s="246" t="s">
        <v>1391</v>
      </c>
      <c r="E6" s="246" t="s">
        <v>1498</v>
      </c>
      <c r="F6" s="222" t="s">
        <v>1390</v>
      </c>
      <c r="G6" s="222" t="s">
        <v>1391</v>
      </c>
      <c r="H6" s="246" t="s">
        <v>1390</v>
      </c>
      <c r="I6" s="246" t="s">
        <v>1391</v>
      </c>
      <c r="J6" s="246" t="s">
        <v>1498</v>
      </c>
    </row>
    <row r="7" spans="2:13" ht="15.75" collapsed="1" thickTop="1" x14ac:dyDescent="0.25">
      <c r="B7" s="223" t="s">
        <v>387</v>
      </c>
      <c r="C7" s="224">
        <f>C8+C60</f>
        <v>68</v>
      </c>
      <c r="D7" s="224">
        <f>D8+D60</f>
        <v>27</v>
      </c>
      <c r="E7" s="224">
        <f t="shared" ref="E7:E70" si="0">SUM(C7:D7)</f>
        <v>95</v>
      </c>
      <c r="F7" s="224">
        <f>F8+F60</f>
        <v>-4</v>
      </c>
      <c r="G7" s="224">
        <f>G8+G60</f>
        <v>-2</v>
      </c>
      <c r="H7" s="224">
        <f t="shared" ref="H7:I38" si="1">C7+F7</f>
        <v>64</v>
      </c>
      <c r="I7" s="224">
        <f t="shared" si="1"/>
        <v>25</v>
      </c>
      <c r="J7" s="224">
        <f t="shared" ref="J7:J70" si="2">SUM(H7:I7)</f>
        <v>89</v>
      </c>
    </row>
    <row r="8" spans="2:13" x14ac:dyDescent="0.25">
      <c r="B8" s="225" t="s">
        <v>339</v>
      </c>
      <c r="C8" s="226">
        <f>C9+C38</f>
        <v>29</v>
      </c>
      <c r="D8" s="226">
        <f>D9+D38</f>
        <v>16</v>
      </c>
      <c r="E8" s="226">
        <f t="shared" si="0"/>
        <v>45</v>
      </c>
      <c r="F8" s="226">
        <f>F9+F38</f>
        <v>-2</v>
      </c>
      <c r="G8" s="226">
        <f>G9+G38</f>
        <v>0</v>
      </c>
      <c r="H8" s="226">
        <f t="shared" si="1"/>
        <v>27</v>
      </c>
      <c r="I8" s="226">
        <f t="shared" si="1"/>
        <v>16</v>
      </c>
      <c r="J8" s="226">
        <f t="shared" si="2"/>
        <v>43</v>
      </c>
    </row>
    <row r="9" spans="2:13" x14ac:dyDescent="0.25">
      <c r="B9" s="228" t="s">
        <v>340</v>
      </c>
      <c r="C9" s="249">
        <f>C10+C13+C19+C27+C30</f>
        <v>20</v>
      </c>
      <c r="D9" s="249">
        <f>D10+D13+D19+D27+D30</f>
        <v>3</v>
      </c>
      <c r="E9" s="229">
        <f t="shared" si="0"/>
        <v>23</v>
      </c>
      <c r="F9" s="230">
        <f>F10+F13+F19+F27+F30</f>
        <v>-2</v>
      </c>
      <c r="G9" s="230">
        <f>G10+G13+G19+G27+G30</f>
        <v>0</v>
      </c>
      <c r="H9" s="249">
        <f t="shared" si="1"/>
        <v>18</v>
      </c>
      <c r="I9" s="249">
        <f t="shared" si="1"/>
        <v>3</v>
      </c>
      <c r="J9" s="229">
        <f t="shared" si="2"/>
        <v>21</v>
      </c>
    </row>
    <row r="10" spans="2:13" x14ac:dyDescent="0.25">
      <c r="B10" s="184" t="s">
        <v>342</v>
      </c>
      <c r="C10" s="251">
        <f>SUM(C11:C12)</f>
        <v>2</v>
      </c>
      <c r="D10" s="251">
        <f>SUM(D11:D12)</f>
        <v>0</v>
      </c>
      <c r="E10" s="231">
        <f t="shared" si="0"/>
        <v>2</v>
      </c>
      <c r="F10" s="230">
        <f>SUM(F11:F12)</f>
        <v>0</v>
      </c>
      <c r="G10" s="230">
        <f>SUM(G11:G12)</f>
        <v>0</v>
      </c>
      <c r="H10" s="251">
        <f t="shared" si="1"/>
        <v>2</v>
      </c>
      <c r="I10" s="251">
        <f t="shared" si="1"/>
        <v>0</v>
      </c>
      <c r="J10" s="231">
        <f t="shared" si="2"/>
        <v>2</v>
      </c>
    </row>
    <row r="11" spans="2:13" hidden="1" outlineLevel="1" x14ac:dyDescent="0.25">
      <c r="B11" s="232" t="s">
        <v>1393</v>
      </c>
      <c r="C11" s="251">
        <v>1</v>
      </c>
      <c r="D11" s="251">
        <v>0</v>
      </c>
      <c r="E11" s="231">
        <f t="shared" si="0"/>
        <v>1</v>
      </c>
      <c r="F11" s="230">
        <v>0</v>
      </c>
      <c r="G11" s="230">
        <v>0</v>
      </c>
      <c r="H11" s="251">
        <f t="shared" si="1"/>
        <v>1</v>
      </c>
      <c r="I11" s="251">
        <f t="shared" si="1"/>
        <v>0</v>
      </c>
      <c r="J11" s="231">
        <f t="shared" si="2"/>
        <v>1</v>
      </c>
    </row>
    <row r="12" spans="2:13" hidden="1" outlineLevel="1" x14ac:dyDescent="0.25">
      <c r="B12" s="232" t="s">
        <v>1394</v>
      </c>
      <c r="C12" s="251">
        <v>1</v>
      </c>
      <c r="D12" s="251">
        <v>0</v>
      </c>
      <c r="E12" s="231">
        <f t="shared" si="0"/>
        <v>1</v>
      </c>
      <c r="F12" s="230">
        <v>0</v>
      </c>
      <c r="G12" s="230">
        <v>0</v>
      </c>
      <c r="H12" s="251">
        <f t="shared" si="1"/>
        <v>1</v>
      </c>
      <c r="I12" s="251">
        <f t="shared" si="1"/>
        <v>0</v>
      </c>
      <c r="J12" s="231">
        <f t="shared" si="2"/>
        <v>1</v>
      </c>
    </row>
    <row r="13" spans="2:13" collapsed="1" x14ac:dyDescent="0.25">
      <c r="B13" s="184" t="s">
        <v>222</v>
      </c>
      <c r="C13" s="251">
        <f>SUM(C14:C18)</f>
        <v>4</v>
      </c>
      <c r="D13" s="251">
        <f>SUM(D14:D18)</f>
        <v>1</v>
      </c>
      <c r="E13" s="231">
        <f t="shared" si="0"/>
        <v>5</v>
      </c>
      <c r="F13" s="230">
        <f>SUM(F14:F18)</f>
        <v>0</v>
      </c>
      <c r="G13" s="230">
        <f>SUM(G14:G18)</f>
        <v>0</v>
      </c>
      <c r="H13" s="251">
        <f t="shared" si="1"/>
        <v>4</v>
      </c>
      <c r="I13" s="251">
        <f t="shared" si="1"/>
        <v>1</v>
      </c>
      <c r="J13" s="231">
        <f t="shared" si="2"/>
        <v>5</v>
      </c>
    </row>
    <row r="14" spans="2:13" hidden="1" outlineLevel="1" x14ac:dyDescent="0.25">
      <c r="B14" s="232" t="s">
        <v>1395</v>
      </c>
      <c r="C14" s="251">
        <v>1</v>
      </c>
      <c r="D14" s="251">
        <v>0</v>
      </c>
      <c r="E14" s="231">
        <f t="shared" si="0"/>
        <v>1</v>
      </c>
      <c r="F14" s="230">
        <v>0</v>
      </c>
      <c r="G14" s="230">
        <v>0</v>
      </c>
      <c r="H14" s="251">
        <f t="shared" si="1"/>
        <v>1</v>
      </c>
      <c r="I14" s="251">
        <f t="shared" si="1"/>
        <v>0</v>
      </c>
      <c r="J14" s="231">
        <f t="shared" si="2"/>
        <v>1</v>
      </c>
    </row>
    <row r="15" spans="2:13" hidden="1" outlineLevel="1" x14ac:dyDescent="0.25">
      <c r="B15" s="232" t="s">
        <v>1396</v>
      </c>
      <c r="C15" s="251">
        <v>1</v>
      </c>
      <c r="D15" s="251">
        <v>0</v>
      </c>
      <c r="E15" s="231">
        <f t="shared" si="0"/>
        <v>1</v>
      </c>
      <c r="F15" s="230">
        <v>0</v>
      </c>
      <c r="G15" s="230">
        <v>0</v>
      </c>
      <c r="H15" s="251">
        <f t="shared" si="1"/>
        <v>1</v>
      </c>
      <c r="I15" s="251">
        <f t="shared" si="1"/>
        <v>0</v>
      </c>
      <c r="J15" s="231">
        <f t="shared" si="2"/>
        <v>1</v>
      </c>
    </row>
    <row r="16" spans="2:13" hidden="1" outlineLevel="1" x14ac:dyDescent="0.25">
      <c r="B16" s="232" t="s">
        <v>1397</v>
      </c>
      <c r="C16" s="251">
        <v>1</v>
      </c>
      <c r="D16" s="251">
        <v>0</v>
      </c>
      <c r="E16" s="231">
        <f t="shared" si="0"/>
        <v>1</v>
      </c>
      <c r="F16" s="230">
        <v>0</v>
      </c>
      <c r="G16" s="230">
        <v>0</v>
      </c>
      <c r="H16" s="251">
        <f t="shared" si="1"/>
        <v>1</v>
      </c>
      <c r="I16" s="251">
        <f t="shared" si="1"/>
        <v>0</v>
      </c>
      <c r="J16" s="231">
        <f t="shared" si="2"/>
        <v>1</v>
      </c>
    </row>
    <row r="17" spans="2:10" hidden="1" outlineLevel="1" x14ac:dyDescent="0.25">
      <c r="B17" s="232" t="s">
        <v>1398</v>
      </c>
      <c r="C17" s="251">
        <v>1</v>
      </c>
      <c r="D17" s="251">
        <v>0</v>
      </c>
      <c r="E17" s="231">
        <f t="shared" si="0"/>
        <v>1</v>
      </c>
      <c r="F17" s="230">
        <v>0</v>
      </c>
      <c r="G17" s="230">
        <v>0</v>
      </c>
      <c r="H17" s="251">
        <f t="shared" si="1"/>
        <v>1</v>
      </c>
      <c r="I17" s="251">
        <f t="shared" si="1"/>
        <v>0</v>
      </c>
      <c r="J17" s="231">
        <f t="shared" si="2"/>
        <v>1</v>
      </c>
    </row>
    <row r="18" spans="2:10" hidden="1" outlineLevel="1" x14ac:dyDescent="0.25">
      <c r="B18" s="232" t="s">
        <v>1399</v>
      </c>
      <c r="C18" s="251">
        <v>0</v>
      </c>
      <c r="D18" s="251">
        <v>1</v>
      </c>
      <c r="E18" s="231">
        <f t="shared" si="0"/>
        <v>1</v>
      </c>
      <c r="F18" s="230">
        <v>0</v>
      </c>
      <c r="G18" s="230">
        <v>0</v>
      </c>
      <c r="H18" s="251">
        <f t="shared" si="1"/>
        <v>0</v>
      </c>
      <c r="I18" s="251">
        <f t="shared" si="1"/>
        <v>1</v>
      </c>
      <c r="J18" s="231">
        <f t="shared" si="2"/>
        <v>1</v>
      </c>
    </row>
    <row r="19" spans="2:10" collapsed="1" x14ac:dyDescent="0.25">
      <c r="B19" s="184" t="s">
        <v>98</v>
      </c>
      <c r="C19" s="251">
        <f>SUM(C20:C26)</f>
        <v>7</v>
      </c>
      <c r="D19" s="251">
        <f>SUM(D20:D26)</f>
        <v>0</v>
      </c>
      <c r="E19" s="231">
        <f t="shared" si="0"/>
        <v>7</v>
      </c>
      <c r="F19" s="230">
        <f>SUM(F20:F26)</f>
        <v>0</v>
      </c>
      <c r="G19" s="230">
        <f>SUM(G20:G26)</f>
        <v>0</v>
      </c>
      <c r="H19" s="251">
        <f t="shared" si="1"/>
        <v>7</v>
      </c>
      <c r="I19" s="251">
        <f t="shared" si="1"/>
        <v>0</v>
      </c>
      <c r="J19" s="231">
        <f t="shared" si="2"/>
        <v>7</v>
      </c>
    </row>
    <row r="20" spans="2:10" hidden="1" outlineLevel="1" x14ac:dyDescent="0.25">
      <c r="B20" s="232" t="s">
        <v>1400</v>
      </c>
      <c r="C20" s="251">
        <v>1</v>
      </c>
      <c r="D20" s="251">
        <v>0</v>
      </c>
      <c r="E20" s="231">
        <f t="shared" si="0"/>
        <v>1</v>
      </c>
      <c r="F20" s="230">
        <v>0</v>
      </c>
      <c r="G20" s="230">
        <v>0</v>
      </c>
      <c r="H20" s="251">
        <f t="shared" si="1"/>
        <v>1</v>
      </c>
      <c r="I20" s="251">
        <f t="shared" si="1"/>
        <v>0</v>
      </c>
      <c r="J20" s="231">
        <f t="shared" si="2"/>
        <v>1</v>
      </c>
    </row>
    <row r="21" spans="2:10" hidden="1" outlineLevel="1" x14ac:dyDescent="0.25">
      <c r="B21" s="232" t="s">
        <v>1401</v>
      </c>
      <c r="C21" s="251">
        <v>1</v>
      </c>
      <c r="D21" s="251">
        <v>0</v>
      </c>
      <c r="E21" s="231">
        <f t="shared" si="0"/>
        <v>1</v>
      </c>
      <c r="F21" s="230">
        <v>0</v>
      </c>
      <c r="G21" s="230">
        <v>0</v>
      </c>
      <c r="H21" s="251">
        <f t="shared" si="1"/>
        <v>1</v>
      </c>
      <c r="I21" s="251">
        <f t="shared" si="1"/>
        <v>0</v>
      </c>
      <c r="J21" s="231">
        <f t="shared" si="2"/>
        <v>1</v>
      </c>
    </row>
    <row r="22" spans="2:10" hidden="1" outlineLevel="1" x14ac:dyDescent="0.25">
      <c r="B22" s="232" t="s">
        <v>1402</v>
      </c>
      <c r="C22" s="251">
        <v>1</v>
      </c>
      <c r="D22" s="251">
        <v>0</v>
      </c>
      <c r="E22" s="231">
        <f t="shared" si="0"/>
        <v>1</v>
      </c>
      <c r="F22" s="230">
        <v>0</v>
      </c>
      <c r="G22" s="230">
        <v>0</v>
      </c>
      <c r="H22" s="251">
        <f t="shared" si="1"/>
        <v>1</v>
      </c>
      <c r="I22" s="251">
        <f t="shared" si="1"/>
        <v>0</v>
      </c>
      <c r="J22" s="231">
        <f t="shared" si="2"/>
        <v>1</v>
      </c>
    </row>
    <row r="23" spans="2:10" hidden="1" outlineLevel="1" x14ac:dyDescent="0.25">
      <c r="B23" s="232" t="s">
        <v>1403</v>
      </c>
      <c r="C23" s="251">
        <v>1</v>
      </c>
      <c r="D23" s="251">
        <v>0</v>
      </c>
      <c r="E23" s="231">
        <f t="shared" si="0"/>
        <v>1</v>
      </c>
      <c r="F23" s="230">
        <v>0</v>
      </c>
      <c r="G23" s="230">
        <v>0</v>
      </c>
      <c r="H23" s="251">
        <f t="shared" si="1"/>
        <v>1</v>
      </c>
      <c r="I23" s="251">
        <f t="shared" si="1"/>
        <v>0</v>
      </c>
      <c r="J23" s="231">
        <f t="shared" si="2"/>
        <v>1</v>
      </c>
    </row>
    <row r="24" spans="2:10" hidden="1" outlineLevel="1" x14ac:dyDescent="0.25">
      <c r="B24" s="232" t="s">
        <v>1404</v>
      </c>
      <c r="C24" s="251">
        <v>1</v>
      </c>
      <c r="D24" s="251">
        <v>0</v>
      </c>
      <c r="E24" s="231">
        <f t="shared" si="0"/>
        <v>1</v>
      </c>
      <c r="F24" s="230">
        <v>0</v>
      </c>
      <c r="G24" s="230">
        <v>0</v>
      </c>
      <c r="H24" s="251">
        <f t="shared" si="1"/>
        <v>1</v>
      </c>
      <c r="I24" s="251">
        <f t="shared" si="1"/>
        <v>0</v>
      </c>
      <c r="J24" s="231">
        <f t="shared" si="2"/>
        <v>1</v>
      </c>
    </row>
    <row r="25" spans="2:10" hidden="1" outlineLevel="1" x14ac:dyDescent="0.25">
      <c r="B25" s="232" t="s">
        <v>1405</v>
      </c>
      <c r="C25" s="251">
        <v>1</v>
      </c>
      <c r="D25" s="251">
        <v>0</v>
      </c>
      <c r="E25" s="231">
        <f t="shared" si="0"/>
        <v>1</v>
      </c>
      <c r="F25" s="230">
        <v>0</v>
      </c>
      <c r="G25" s="230">
        <v>0</v>
      </c>
      <c r="H25" s="251">
        <f t="shared" si="1"/>
        <v>1</v>
      </c>
      <c r="I25" s="251">
        <f t="shared" si="1"/>
        <v>0</v>
      </c>
      <c r="J25" s="231">
        <f t="shared" si="2"/>
        <v>1</v>
      </c>
    </row>
    <row r="26" spans="2:10" hidden="1" outlineLevel="1" x14ac:dyDescent="0.25">
      <c r="B26" s="232" t="s">
        <v>1406</v>
      </c>
      <c r="C26" s="251">
        <v>1</v>
      </c>
      <c r="D26" s="251">
        <v>0</v>
      </c>
      <c r="E26" s="231">
        <f t="shared" si="0"/>
        <v>1</v>
      </c>
      <c r="F26" s="230">
        <v>0</v>
      </c>
      <c r="G26" s="230">
        <v>0</v>
      </c>
      <c r="H26" s="251">
        <f t="shared" si="1"/>
        <v>1</v>
      </c>
      <c r="I26" s="251">
        <f t="shared" si="1"/>
        <v>0</v>
      </c>
      <c r="J26" s="231">
        <f t="shared" si="2"/>
        <v>1</v>
      </c>
    </row>
    <row r="27" spans="2:10" collapsed="1" x14ac:dyDescent="0.25">
      <c r="B27" s="184" t="s">
        <v>104</v>
      </c>
      <c r="C27" s="251">
        <f>SUM(C28:C29)</f>
        <v>2</v>
      </c>
      <c r="D27" s="251">
        <f>SUM(D28:D29)</f>
        <v>0</v>
      </c>
      <c r="E27" s="231">
        <f t="shared" si="0"/>
        <v>2</v>
      </c>
      <c r="F27" s="230">
        <f>SUM(F28:F29)</f>
        <v>-2</v>
      </c>
      <c r="G27" s="230">
        <f>SUM(G28:G29)</f>
        <v>0</v>
      </c>
      <c r="H27" s="251">
        <f t="shared" si="1"/>
        <v>0</v>
      </c>
      <c r="I27" s="251">
        <f t="shared" si="1"/>
        <v>0</v>
      </c>
      <c r="J27" s="231">
        <f t="shared" si="2"/>
        <v>0</v>
      </c>
    </row>
    <row r="28" spans="2:10" outlineLevel="1" x14ac:dyDescent="0.25">
      <c r="B28" s="232" t="s">
        <v>1407</v>
      </c>
      <c r="C28" s="251">
        <v>1</v>
      </c>
      <c r="D28" s="251">
        <v>0</v>
      </c>
      <c r="E28" s="231">
        <f t="shared" si="0"/>
        <v>1</v>
      </c>
      <c r="F28" s="230">
        <v>-1</v>
      </c>
      <c r="G28" s="230">
        <v>0</v>
      </c>
      <c r="H28" s="251">
        <f t="shared" si="1"/>
        <v>0</v>
      </c>
      <c r="I28" s="251">
        <f t="shared" si="1"/>
        <v>0</v>
      </c>
      <c r="J28" s="231">
        <f t="shared" si="2"/>
        <v>0</v>
      </c>
    </row>
    <row r="29" spans="2:10" outlineLevel="1" x14ac:dyDescent="0.25">
      <c r="B29" s="232" t="s">
        <v>1408</v>
      </c>
      <c r="C29" s="251">
        <v>1</v>
      </c>
      <c r="D29" s="251">
        <v>0</v>
      </c>
      <c r="E29" s="231">
        <f t="shared" si="0"/>
        <v>1</v>
      </c>
      <c r="F29" s="230">
        <v>-1</v>
      </c>
      <c r="G29" s="230">
        <v>0</v>
      </c>
      <c r="H29" s="251">
        <f t="shared" si="1"/>
        <v>0</v>
      </c>
      <c r="I29" s="251">
        <f t="shared" si="1"/>
        <v>0</v>
      </c>
      <c r="J29" s="231">
        <f t="shared" si="2"/>
        <v>0</v>
      </c>
    </row>
    <row r="30" spans="2:10" x14ac:dyDescent="0.25">
      <c r="B30" s="184" t="s">
        <v>343</v>
      </c>
      <c r="C30" s="251">
        <f>SUM(C31:C37)</f>
        <v>5</v>
      </c>
      <c r="D30" s="251">
        <f>SUM(D31:D37)</f>
        <v>2</v>
      </c>
      <c r="E30" s="231">
        <f t="shared" si="0"/>
        <v>7</v>
      </c>
      <c r="F30" s="230">
        <f>SUM(F31:F37)</f>
        <v>0</v>
      </c>
      <c r="G30" s="230">
        <f>SUM(G31:G37)</f>
        <v>0</v>
      </c>
      <c r="H30" s="251">
        <f t="shared" si="1"/>
        <v>5</v>
      </c>
      <c r="I30" s="251">
        <f t="shared" si="1"/>
        <v>2</v>
      </c>
      <c r="J30" s="231">
        <f t="shared" si="2"/>
        <v>7</v>
      </c>
    </row>
    <row r="31" spans="2:10" hidden="1" outlineLevel="1" x14ac:dyDescent="0.25">
      <c r="B31" s="232" t="s">
        <v>1409</v>
      </c>
      <c r="C31" s="251">
        <v>1</v>
      </c>
      <c r="D31" s="251">
        <v>0</v>
      </c>
      <c r="E31" s="231">
        <f t="shared" si="0"/>
        <v>1</v>
      </c>
      <c r="F31" s="230">
        <v>0</v>
      </c>
      <c r="G31" s="230">
        <v>0</v>
      </c>
      <c r="H31" s="251">
        <f t="shared" si="1"/>
        <v>1</v>
      </c>
      <c r="I31" s="251">
        <f t="shared" si="1"/>
        <v>0</v>
      </c>
      <c r="J31" s="231">
        <f t="shared" si="2"/>
        <v>1</v>
      </c>
    </row>
    <row r="32" spans="2:10" hidden="1" outlineLevel="1" x14ac:dyDescent="0.25">
      <c r="B32" s="232" t="s">
        <v>1410</v>
      </c>
      <c r="C32" s="251">
        <v>1</v>
      </c>
      <c r="D32" s="251">
        <v>0</v>
      </c>
      <c r="E32" s="231">
        <f t="shared" si="0"/>
        <v>1</v>
      </c>
      <c r="F32" s="230">
        <v>0</v>
      </c>
      <c r="G32" s="230">
        <v>0</v>
      </c>
      <c r="H32" s="251">
        <f t="shared" si="1"/>
        <v>1</v>
      </c>
      <c r="I32" s="251">
        <f t="shared" si="1"/>
        <v>0</v>
      </c>
      <c r="J32" s="231">
        <f t="shared" si="2"/>
        <v>1</v>
      </c>
    </row>
    <row r="33" spans="2:10" hidden="1" outlineLevel="1" x14ac:dyDescent="0.25">
      <c r="B33" s="232" t="s">
        <v>1411</v>
      </c>
      <c r="C33" s="251">
        <v>1</v>
      </c>
      <c r="D33" s="251">
        <v>0</v>
      </c>
      <c r="E33" s="231">
        <f t="shared" si="0"/>
        <v>1</v>
      </c>
      <c r="F33" s="230">
        <v>0</v>
      </c>
      <c r="G33" s="230">
        <v>0</v>
      </c>
      <c r="H33" s="251">
        <f t="shared" si="1"/>
        <v>1</v>
      </c>
      <c r="I33" s="251">
        <f t="shared" si="1"/>
        <v>0</v>
      </c>
      <c r="J33" s="231">
        <f t="shared" si="2"/>
        <v>1</v>
      </c>
    </row>
    <row r="34" spans="2:10" hidden="1" outlineLevel="1" x14ac:dyDescent="0.25">
      <c r="B34" s="232" t="s">
        <v>1412</v>
      </c>
      <c r="C34" s="251">
        <v>1</v>
      </c>
      <c r="D34" s="251">
        <v>0</v>
      </c>
      <c r="E34" s="231">
        <f t="shared" si="0"/>
        <v>1</v>
      </c>
      <c r="F34" s="230">
        <v>0</v>
      </c>
      <c r="G34" s="230">
        <v>0</v>
      </c>
      <c r="H34" s="251">
        <f t="shared" si="1"/>
        <v>1</v>
      </c>
      <c r="I34" s="251">
        <f t="shared" si="1"/>
        <v>0</v>
      </c>
      <c r="J34" s="231">
        <f t="shared" si="2"/>
        <v>1</v>
      </c>
    </row>
    <row r="35" spans="2:10" hidden="1" outlineLevel="1" x14ac:dyDescent="0.25">
      <c r="B35" s="232" t="s">
        <v>1413</v>
      </c>
      <c r="C35" s="251">
        <v>1</v>
      </c>
      <c r="D35" s="251">
        <v>0</v>
      </c>
      <c r="E35" s="231">
        <f t="shared" si="0"/>
        <v>1</v>
      </c>
      <c r="F35" s="230">
        <v>0</v>
      </c>
      <c r="G35" s="230">
        <v>0</v>
      </c>
      <c r="H35" s="251">
        <f t="shared" si="1"/>
        <v>1</v>
      </c>
      <c r="I35" s="251">
        <f t="shared" si="1"/>
        <v>0</v>
      </c>
      <c r="J35" s="231">
        <f t="shared" si="2"/>
        <v>1</v>
      </c>
    </row>
    <row r="36" spans="2:10" hidden="1" outlineLevel="1" x14ac:dyDescent="0.25">
      <c r="B36" s="232" t="s">
        <v>1414</v>
      </c>
      <c r="C36" s="251">
        <v>0</v>
      </c>
      <c r="D36" s="251">
        <v>1</v>
      </c>
      <c r="E36" s="231">
        <f t="shared" si="0"/>
        <v>1</v>
      </c>
      <c r="F36" s="230">
        <v>0</v>
      </c>
      <c r="G36" s="230">
        <v>0</v>
      </c>
      <c r="H36" s="251">
        <f t="shared" si="1"/>
        <v>0</v>
      </c>
      <c r="I36" s="251">
        <f t="shared" si="1"/>
        <v>1</v>
      </c>
      <c r="J36" s="231">
        <f t="shared" si="2"/>
        <v>1</v>
      </c>
    </row>
    <row r="37" spans="2:10" hidden="1" outlineLevel="1" x14ac:dyDescent="0.25">
      <c r="B37" s="232" t="s">
        <v>1415</v>
      </c>
      <c r="C37" s="251">
        <v>0</v>
      </c>
      <c r="D37" s="251">
        <v>1</v>
      </c>
      <c r="E37" s="231">
        <f t="shared" si="0"/>
        <v>1</v>
      </c>
      <c r="F37" s="230">
        <v>0</v>
      </c>
      <c r="G37" s="230">
        <v>0</v>
      </c>
      <c r="H37" s="251">
        <f t="shared" si="1"/>
        <v>0</v>
      </c>
      <c r="I37" s="251">
        <f t="shared" si="1"/>
        <v>1</v>
      </c>
      <c r="J37" s="231">
        <f t="shared" si="2"/>
        <v>1</v>
      </c>
    </row>
    <row r="38" spans="2:10" collapsed="1" x14ac:dyDescent="0.25">
      <c r="B38" s="228" t="s">
        <v>347</v>
      </c>
      <c r="C38" s="249">
        <f>SUM(C39:C59)</f>
        <v>9</v>
      </c>
      <c r="D38" s="249">
        <f>SUM(D39:D59)</f>
        <v>13</v>
      </c>
      <c r="E38" s="229">
        <f t="shared" si="0"/>
        <v>22</v>
      </c>
      <c r="F38" s="230">
        <f>SUM(F39:F59)</f>
        <v>0</v>
      </c>
      <c r="G38" s="230">
        <f>SUM(G39:G59)</f>
        <v>0</v>
      </c>
      <c r="H38" s="249">
        <f t="shared" si="1"/>
        <v>9</v>
      </c>
      <c r="I38" s="249">
        <f t="shared" si="1"/>
        <v>13</v>
      </c>
      <c r="J38" s="229">
        <f t="shared" si="2"/>
        <v>22</v>
      </c>
    </row>
    <row r="39" spans="2:10" hidden="1" outlineLevel="1" x14ac:dyDescent="0.25">
      <c r="B39" s="232" t="s">
        <v>1416</v>
      </c>
      <c r="C39" s="251">
        <v>1</v>
      </c>
      <c r="D39" s="251">
        <v>0</v>
      </c>
      <c r="E39" s="231">
        <f t="shared" si="0"/>
        <v>1</v>
      </c>
      <c r="F39" s="230">
        <v>0</v>
      </c>
      <c r="G39" s="230">
        <v>0</v>
      </c>
      <c r="H39" s="251">
        <f t="shared" ref="H39:I70" si="3">C39+F39</f>
        <v>1</v>
      </c>
      <c r="I39" s="251">
        <f t="shared" si="3"/>
        <v>0</v>
      </c>
      <c r="J39" s="231">
        <f t="shared" si="2"/>
        <v>1</v>
      </c>
    </row>
    <row r="40" spans="2:10" hidden="1" outlineLevel="1" x14ac:dyDescent="0.25">
      <c r="B40" s="232" t="s">
        <v>1417</v>
      </c>
      <c r="C40" s="251">
        <v>1</v>
      </c>
      <c r="D40" s="251">
        <v>0</v>
      </c>
      <c r="E40" s="231">
        <f t="shared" si="0"/>
        <v>1</v>
      </c>
      <c r="F40" s="230">
        <v>0</v>
      </c>
      <c r="G40" s="230">
        <v>0</v>
      </c>
      <c r="H40" s="251">
        <f t="shared" si="3"/>
        <v>1</v>
      </c>
      <c r="I40" s="251">
        <f t="shared" si="3"/>
        <v>0</v>
      </c>
      <c r="J40" s="231">
        <f t="shared" si="2"/>
        <v>1</v>
      </c>
    </row>
    <row r="41" spans="2:10" hidden="1" outlineLevel="1" x14ac:dyDescent="0.25">
      <c r="B41" s="232" t="s">
        <v>1418</v>
      </c>
      <c r="C41" s="251">
        <v>2</v>
      </c>
      <c r="D41" s="251">
        <v>0</v>
      </c>
      <c r="E41" s="231">
        <f t="shared" si="0"/>
        <v>2</v>
      </c>
      <c r="F41" s="230">
        <v>0</v>
      </c>
      <c r="G41" s="230">
        <v>0</v>
      </c>
      <c r="H41" s="251">
        <f t="shared" si="3"/>
        <v>2</v>
      </c>
      <c r="I41" s="251">
        <f t="shared" si="3"/>
        <v>0</v>
      </c>
      <c r="J41" s="231">
        <f t="shared" si="2"/>
        <v>2</v>
      </c>
    </row>
    <row r="42" spans="2:10" hidden="1" outlineLevel="1" x14ac:dyDescent="0.25">
      <c r="B42" s="232" t="s">
        <v>1419</v>
      </c>
      <c r="C42" s="251">
        <v>1</v>
      </c>
      <c r="D42" s="251">
        <v>0</v>
      </c>
      <c r="E42" s="231">
        <f t="shared" si="0"/>
        <v>1</v>
      </c>
      <c r="F42" s="230">
        <v>0</v>
      </c>
      <c r="G42" s="230">
        <v>0</v>
      </c>
      <c r="H42" s="251">
        <f t="shared" si="3"/>
        <v>1</v>
      </c>
      <c r="I42" s="251">
        <f t="shared" si="3"/>
        <v>0</v>
      </c>
      <c r="J42" s="231">
        <f t="shared" si="2"/>
        <v>1</v>
      </c>
    </row>
    <row r="43" spans="2:10" hidden="1" outlineLevel="1" x14ac:dyDescent="0.25">
      <c r="B43" s="232" t="s">
        <v>1420</v>
      </c>
      <c r="C43" s="251">
        <v>1</v>
      </c>
      <c r="D43" s="251">
        <v>0</v>
      </c>
      <c r="E43" s="231">
        <f t="shared" si="0"/>
        <v>1</v>
      </c>
      <c r="F43" s="230">
        <v>0</v>
      </c>
      <c r="G43" s="230">
        <v>0</v>
      </c>
      <c r="H43" s="251">
        <f t="shared" si="3"/>
        <v>1</v>
      </c>
      <c r="I43" s="251">
        <f t="shared" si="3"/>
        <v>0</v>
      </c>
      <c r="J43" s="231">
        <f t="shared" si="2"/>
        <v>1</v>
      </c>
    </row>
    <row r="44" spans="2:10" hidden="1" outlineLevel="1" x14ac:dyDescent="0.25">
      <c r="B44" s="232" t="s">
        <v>1421</v>
      </c>
      <c r="C44" s="251">
        <v>1</v>
      </c>
      <c r="D44" s="251">
        <v>0</v>
      </c>
      <c r="E44" s="231">
        <f t="shared" si="0"/>
        <v>1</v>
      </c>
      <c r="F44" s="230">
        <v>0</v>
      </c>
      <c r="G44" s="230">
        <v>0</v>
      </c>
      <c r="H44" s="251">
        <f t="shared" si="3"/>
        <v>1</v>
      </c>
      <c r="I44" s="251">
        <f t="shared" si="3"/>
        <v>0</v>
      </c>
      <c r="J44" s="231">
        <f t="shared" si="2"/>
        <v>1</v>
      </c>
    </row>
    <row r="45" spans="2:10" hidden="1" outlineLevel="1" x14ac:dyDescent="0.25">
      <c r="B45" s="232" t="s">
        <v>1422</v>
      </c>
      <c r="C45" s="251">
        <v>1</v>
      </c>
      <c r="D45" s="251">
        <v>0</v>
      </c>
      <c r="E45" s="231">
        <f t="shared" si="0"/>
        <v>1</v>
      </c>
      <c r="F45" s="230">
        <v>0</v>
      </c>
      <c r="G45" s="230">
        <v>0</v>
      </c>
      <c r="H45" s="251">
        <f t="shared" si="3"/>
        <v>1</v>
      </c>
      <c r="I45" s="251">
        <f t="shared" si="3"/>
        <v>0</v>
      </c>
      <c r="J45" s="231">
        <f t="shared" si="2"/>
        <v>1</v>
      </c>
    </row>
    <row r="46" spans="2:10" hidden="1" outlineLevel="1" x14ac:dyDescent="0.25">
      <c r="B46" s="232" t="s">
        <v>1423</v>
      </c>
      <c r="C46" s="251">
        <v>1</v>
      </c>
      <c r="D46" s="251">
        <v>0</v>
      </c>
      <c r="E46" s="231">
        <f t="shared" si="0"/>
        <v>1</v>
      </c>
      <c r="F46" s="230">
        <v>0</v>
      </c>
      <c r="G46" s="230">
        <v>0</v>
      </c>
      <c r="H46" s="251">
        <f t="shared" si="3"/>
        <v>1</v>
      </c>
      <c r="I46" s="251">
        <f t="shared" si="3"/>
        <v>0</v>
      </c>
      <c r="J46" s="231">
        <f t="shared" si="2"/>
        <v>1</v>
      </c>
    </row>
    <row r="47" spans="2:10" hidden="1" outlineLevel="1" x14ac:dyDescent="0.25">
      <c r="B47" s="232" t="s">
        <v>1424</v>
      </c>
      <c r="C47" s="251">
        <v>0</v>
      </c>
      <c r="D47" s="251">
        <v>1</v>
      </c>
      <c r="E47" s="231">
        <f t="shared" si="0"/>
        <v>1</v>
      </c>
      <c r="F47" s="230">
        <v>0</v>
      </c>
      <c r="G47" s="230">
        <v>0</v>
      </c>
      <c r="H47" s="251">
        <f t="shared" si="3"/>
        <v>0</v>
      </c>
      <c r="I47" s="251">
        <f t="shared" si="3"/>
        <v>1</v>
      </c>
      <c r="J47" s="231">
        <f t="shared" si="2"/>
        <v>1</v>
      </c>
    </row>
    <row r="48" spans="2:10" hidden="1" outlineLevel="1" x14ac:dyDescent="0.25">
      <c r="B48" s="232" t="s">
        <v>1425</v>
      </c>
      <c r="C48" s="251">
        <v>0</v>
      </c>
      <c r="D48" s="251">
        <v>1</v>
      </c>
      <c r="E48" s="231">
        <f t="shared" si="0"/>
        <v>1</v>
      </c>
      <c r="F48" s="230">
        <v>0</v>
      </c>
      <c r="G48" s="230">
        <v>0</v>
      </c>
      <c r="H48" s="251">
        <f t="shared" si="3"/>
        <v>0</v>
      </c>
      <c r="I48" s="251">
        <f t="shared" si="3"/>
        <v>1</v>
      </c>
      <c r="J48" s="231">
        <f t="shared" si="2"/>
        <v>1</v>
      </c>
    </row>
    <row r="49" spans="2:10" hidden="1" outlineLevel="1" x14ac:dyDescent="0.25">
      <c r="B49" s="232" t="s">
        <v>1426</v>
      </c>
      <c r="C49" s="251">
        <v>0</v>
      </c>
      <c r="D49" s="251">
        <v>1</v>
      </c>
      <c r="E49" s="231">
        <f t="shared" si="0"/>
        <v>1</v>
      </c>
      <c r="F49" s="230">
        <v>0</v>
      </c>
      <c r="G49" s="230">
        <v>0</v>
      </c>
      <c r="H49" s="251">
        <f t="shared" si="3"/>
        <v>0</v>
      </c>
      <c r="I49" s="251">
        <f t="shared" si="3"/>
        <v>1</v>
      </c>
      <c r="J49" s="231">
        <f t="shared" si="2"/>
        <v>1</v>
      </c>
    </row>
    <row r="50" spans="2:10" hidden="1" outlineLevel="1" x14ac:dyDescent="0.25">
      <c r="B50" s="232" t="s">
        <v>1427</v>
      </c>
      <c r="C50" s="251">
        <v>0</v>
      </c>
      <c r="D50" s="251">
        <v>1</v>
      </c>
      <c r="E50" s="231">
        <f t="shared" si="0"/>
        <v>1</v>
      </c>
      <c r="F50" s="230">
        <v>0</v>
      </c>
      <c r="G50" s="230">
        <v>0</v>
      </c>
      <c r="H50" s="251">
        <f t="shared" si="3"/>
        <v>0</v>
      </c>
      <c r="I50" s="251">
        <f t="shared" si="3"/>
        <v>1</v>
      </c>
      <c r="J50" s="231">
        <f t="shared" si="2"/>
        <v>1</v>
      </c>
    </row>
    <row r="51" spans="2:10" hidden="1" outlineLevel="1" x14ac:dyDescent="0.25">
      <c r="B51" s="232" t="s">
        <v>1428</v>
      </c>
      <c r="C51" s="251">
        <v>0</v>
      </c>
      <c r="D51" s="251">
        <v>1</v>
      </c>
      <c r="E51" s="231">
        <f t="shared" si="0"/>
        <v>1</v>
      </c>
      <c r="F51" s="230">
        <v>0</v>
      </c>
      <c r="G51" s="230">
        <v>0</v>
      </c>
      <c r="H51" s="251">
        <f t="shared" si="3"/>
        <v>0</v>
      </c>
      <c r="I51" s="251">
        <f t="shared" si="3"/>
        <v>1</v>
      </c>
      <c r="J51" s="231">
        <f t="shared" si="2"/>
        <v>1</v>
      </c>
    </row>
    <row r="52" spans="2:10" hidden="1" outlineLevel="1" x14ac:dyDescent="0.25">
      <c r="B52" s="232" t="s">
        <v>1429</v>
      </c>
      <c r="C52" s="251">
        <v>0</v>
      </c>
      <c r="D52" s="251">
        <v>1</v>
      </c>
      <c r="E52" s="231">
        <f t="shared" si="0"/>
        <v>1</v>
      </c>
      <c r="F52" s="230">
        <v>0</v>
      </c>
      <c r="G52" s="230">
        <v>0</v>
      </c>
      <c r="H52" s="251">
        <f t="shared" si="3"/>
        <v>0</v>
      </c>
      <c r="I52" s="251">
        <f t="shared" si="3"/>
        <v>1</v>
      </c>
      <c r="J52" s="231">
        <f t="shared" si="2"/>
        <v>1</v>
      </c>
    </row>
    <row r="53" spans="2:10" hidden="1" outlineLevel="1" x14ac:dyDescent="0.25">
      <c r="B53" s="232" t="s">
        <v>1430</v>
      </c>
      <c r="C53" s="251">
        <v>0</v>
      </c>
      <c r="D53" s="251">
        <v>1</v>
      </c>
      <c r="E53" s="231">
        <f t="shared" si="0"/>
        <v>1</v>
      </c>
      <c r="F53" s="230">
        <v>0</v>
      </c>
      <c r="G53" s="230">
        <v>0</v>
      </c>
      <c r="H53" s="251">
        <f t="shared" si="3"/>
        <v>0</v>
      </c>
      <c r="I53" s="251">
        <f t="shared" si="3"/>
        <v>1</v>
      </c>
      <c r="J53" s="231">
        <f t="shared" si="2"/>
        <v>1</v>
      </c>
    </row>
    <row r="54" spans="2:10" hidden="1" outlineLevel="1" x14ac:dyDescent="0.25">
      <c r="B54" s="232" t="s">
        <v>1431</v>
      </c>
      <c r="C54" s="251">
        <v>0</v>
      </c>
      <c r="D54" s="251">
        <v>1</v>
      </c>
      <c r="E54" s="231">
        <f t="shared" si="0"/>
        <v>1</v>
      </c>
      <c r="F54" s="230">
        <v>0</v>
      </c>
      <c r="G54" s="230">
        <v>0</v>
      </c>
      <c r="H54" s="251">
        <f t="shared" si="3"/>
        <v>0</v>
      </c>
      <c r="I54" s="251">
        <f t="shared" si="3"/>
        <v>1</v>
      </c>
      <c r="J54" s="231">
        <f t="shared" si="2"/>
        <v>1</v>
      </c>
    </row>
    <row r="55" spans="2:10" hidden="1" outlineLevel="1" x14ac:dyDescent="0.25">
      <c r="B55" s="232" t="s">
        <v>1432</v>
      </c>
      <c r="C55" s="251">
        <v>0</v>
      </c>
      <c r="D55" s="251">
        <v>1</v>
      </c>
      <c r="E55" s="231">
        <f t="shared" si="0"/>
        <v>1</v>
      </c>
      <c r="F55" s="230">
        <v>0</v>
      </c>
      <c r="G55" s="230">
        <v>0</v>
      </c>
      <c r="H55" s="251">
        <f t="shared" si="3"/>
        <v>0</v>
      </c>
      <c r="I55" s="251">
        <f t="shared" si="3"/>
        <v>1</v>
      </c>
      <c r="J55" s="231">
        <f t="shared" si="2"/>
        <v>1</v>
      </c>
    </row>
    <row r="56" spans="2:10" hidden="1" outlineLevel="1" x14ac:dyDescent="0.25">
      <c r="B56" s="232" t="s">
        <v>1433</v>
      </c>
      <c r="C56" s="251">
        <v>0</v>
      </c>
      <c r="D56" s="251">
        <v>1</v>
      </c>
      <c r="E56" s="231">
        <f t="shared" si="0"/>
        <v>1</v>
      </c>
      <c r="F56" s="230">
        <v>0</v>
      </c>
      <c r="G56" s="230">
        <v>0</v>
      </c>
      <c r="H56" s="251">
        <f t="shared" si="3"/>
        <v>0</v>
      </c>
      <c r="I56" s="251">
        <f t="shared" si="3"/>
        <v>1</v>
      </c>
      <c r="J56" s="231">
        <f t="shared" si="2"/>
        <v>1</v>
      </c>
    </row>
    <row r="57" spans="2:10" hidden="1" outlineLevel="1" x14ac:dyDescent="0.25">
      <c r="B57" s="232" t="s">
        <v>1434</v>
      </c>
      <c r="C57" s="251">
        <v>0</v>
      </c>
      <c r="D57" s="251">
        <v>1</v>
      </c>
      <c r="E57" s="231">
        <f t="shared" si="0"/>
        <v>1</v>
      </c>
      <c r="F57" s="230">
        <v>0</v>
      </c>
      <c r="G57" s="230">
        <v>0</v>
      </c>
      <c r="H57" s="251">
        <f t="shared" si="3"/>
        <v>0</v>
      </c>
      <c r="I57" s="251">
        <f t="shared" si="3"/>
        <v>1</v>
      </c>
      <c r="J57" s="231">
        <f t="shared" si="2"/>
        <v>1</v>
      </c>
    </row>
    <row r="58" spans="2:10" hidden="1" outlineLevel="1" x14ac:dyDescent="0.25">
      <c r="B58" s="232" t="s">
        <v>1435</v>
      </c>
      <c r="C58" s="251">
        <v>0</v>
      </c>
      <c r="D58" s="251">
        <v>1</v>
      </c>
      <c r="E58" s="231">
        <f t="shared" si="0"/>
        <v>1</v>
      </c>
      <c r="F58" s="230">
        <v>0</v>
      </c>
      <c r="G58" s="230">
        <v>0</v>
      </c>
      <c r="H58" s="251">
        <f t="shared" si="3"/>
        <v>0</v>
      </c>
      <c r="I58" s="251">
        <f t="shared" si="3"/>
        <v>1</v>
      </c>
      <c r="J58" s="231">
        <f t="shared" si="2"/>
        <v>1</v>
      </c>
    </row>
    <row r="59" spans="2:10" hidden="1" outlineLevel="1" x14ac:dyDescent="0.25">
      <c r="B59" s="232" t="s">
        <v>1436</v>
      </c>
      <c r="C59" s="251">
        <v>0</v>
      </c>
      <c r="D59" s="251">
        <v>1</v>
      </c>
      <c r="E59" s="231">
        <f t="shared" si="0"/>
        <v>1</v>
      </c>
      <c r="F59" s="230">
        <v>0</v>
      </c>
      <c r="G59" s="230">
        <v>0</v>
      </c>
      <c r="H59" s="251">
        <f t="shared" si="3"/>
        <v>0</v>
      </c>
      <c r="I59" s="251">
        <f t="shared" si="3"/>
        <v>1</v>
      </c>
      <c r="J59" s="231">
        <f t="shared" si="2"/>
        <v>1</v>
      </c>
    </row>
    <row r="60" spans="2:10" collapsed="1" x14ac:dyDescent="0.25">
      <c r="B60" s="253" t="s">
        <v>348</v>
      </c>
      <c r="C60" s="235">
        <f>C61+C130+C132+C141</f>
        <v>39</v>
      </c>
      <c r="D60" s="235">
        <f>D61+D130+D132+D141</f>
        <v>11</v>
      </c>
      <c r="E60" s="235">
        <f t="shared" si="0"/>
        <v>50</v>
      </c>
      <c r="F60" s="235">
        <f>F61+F130+F132+F141</f>
        <v>-2</v>
      </c>
      <c r="G60" s="235">
        <f>G61+G130+G132+G141</f>
        <v>-2</v>
      </c>
      <c r="H60" s="235">
        <f t="shared" si="3"/>
        <v>37</v>
      </c>
      <c r="I60" s="235">
        <f t="shared" si="3"/>
        <v>9</v>
      </c>
      <c r="J60" s="235">
        <f t="shared" si="2"/>
        <v>46</v>
      </c>
    </row>
    <row r="61" spans="2:10" x14ac:dyDescent="0.25">
      <c r="B61" s="228" t="s">
        <v>349</v>
      </c>
      <c r="C61" s="249">
        <f>C62+C65+C74+C78+C97+C128</f>
        <v>34</v>
      </c>
      <c r="D61" s="249">
        <f>D62+D65+D74+D78+D97+D128</f>
        <v>8</v>
      </c>
      <c r="E61" s="229">
        <f t="shared" si="0"/>
        <v>42</v>
      </c>
      <c r="F61" s="230">
        <f>F62+F65+F74+F78+F97+F128</f>
        <v>-2</v>
      </c>
      <c r="G61" s="230">
        <f>G62+G65+G74+G78+G97+G128</f>
        <v>-2</v>
      </c>
      <c r="H61" s="249">
        <f t="shared" si="3"/>
        <v>32</v>
      </c>
      <c r="I61" s="249">
        <f t="shared" si="3"/>
        <v>6</v>
      </c>
      <c r="J61" s="229">
        <f t="shared" si="2"/>
        <v>38</v>
      </c>
    </row>
    <row r="62" spans="2:10" x14ac:dyDescent="0.25">
      <c r="B62" s="187" t="s">
        <v>349</v>
      </c>
      <c r="C62" s="249">
        <f>SUM(C63:C64)</f>
        <v>2</v>
      </c>
      <c r="D62" s="249">
        <f>SUM(D63:D64)</f>
        <v>0</v>
      </c>
      <c r="E62" s="229">
        <f t="shared" si="0"/>
        <v>2</v>
      </c>
      <c r="F62" s="230">
        <f>SUM(F63:F64)</f>
        <v>0</v>
      </c>
      <c r="G62" s="230">
        <f>SUM(G63:G64)</f>
        <v>0</v>
      </c>
      <c r="H62" s="249">
        <f t="shared" si="3"/>
        <v>2</v>
      </c>
      <c r="I62" s="249">
        <f t="shared" si="3"/>
        <v>0</v>
      </c>
      <c r="J62" s="229">
        <f t="shared" si="2"/>
        <v>2</v>
      </c>
    </row>
    <row r="63" spans="2:10" hidden="1" outlineLevel="1" x14ac:dyDescent="0.25">
      <c r="B63" s="232" t="s">
        <v>1443</v>
      </c>
      <c r="C63" s="251">
        <v>1</v>
      </c>
      <c r="D63" s="251">
        <v>0</v>
      </c>
      <c r="E63" s="231">
        <f t="shared" si="0"/>
        <v>1</v>
      </c>
      <c r="F63" s="230">
        <v>0</v>
      </c>
      <c r="G63" s="230">
        <v>0</v>
      </c>
      <c r="H63" s="251">
        <f t="shared" si="3"/>
        <v>1</v>
      </c>
      <c r="I63" s="251">
        <f t="shared" si="3"/>
        <v>0</v>
      </c>
      <c r="J63" s="231">
        <f t="shared" si="2"/>
        <v>1</v>
      </c>
    </row>
    <row r="64" spans="2:10" hidden="1" outlineLevel="1" x14ac:dyDescent="0.25">
      <c r="B64" s="232" t="s">
        <v>1444</v>
      </c>
      <c r="C64" s="251">
        <v>1</v>
      </c>
      <c r="D64" s="251">
        <v>0</v>
      </c>
      <c r="E64" s="231">
        <f t="shared" si="0"/>
        <v>1</v>
      </c>
      <c r="F64" s="230">
        <v>0</v>
      </c>
      <c r="G64" s="230">
        <v>0</v>
      </c>
      <c r="H64" s="251">
        <f t="shared" si="3"/>
        <v>1</v>
      </c>
      <c r="I64" s="251">
        <f t="shared" si="3"/>
        <v>0</v>
      </c>
      <c r="J64" s="231">
        <f t="shared" si="2"/>
        <v>1</v>
      </c>
    </row>
    <row r="65" spans="2:10" collapsed="1" x14ac:dyDescent="0.25">
      <c r="B65" s="187" t="s">
        <v>350</v>
      </c>
      <c r="C65" s="249">
        <f>C66+C70</f>
        <v>5</v>
      </c>
      <c r="D65" s="249">
        <f>D66+D70</f>
        <v>1</v>
      </c>
      <c r="E65" s="229">
        <f t="shared" si="0"/>
        <v>6</v>
      </c>
      <c r="F65" s="230">
        <f>F66+F70</f>
        <v>0</v>
      </c>
      <c r="G65" s="230">
        <f>G66+G70</f>
        <v>-1</v>
      </c>
      <c r="H65" s="249">
        <f t="shared" si="3"/>
        <v>5</v>
      </c>
      <c r="I65" s="249">
        <f t="shared" si="3"/>
        <v>0</v>
      </c>
      <c r="J65" s="229">
        <f t="shared" si="2"/>
        <v>5</v>
      </c>
    </row>
    <row r="66" spans="2:10" x14ac:dyDescent="0.25">
      <c r="B66" s="236" t="s">
        <v>350</v>
      </c>
      <c r="C66" s="255">
        <f>SUM(C67:C69)</f>
        <v>3</v>
      </c>
      <c r="D66" s="255">
        <f>SUM(D67:D69)</f>
        <v>0</v>
      </c>
      <c r="E66" s="237">
        <f t="shared" si="0"/>
        <v>3</v>
      </c>
      <c r="F66" s="230">
        <f>SUM(F67:F69)</f>
        <v>0</v>
      </c>
      <c r="G66" s="230">
        <f>SUM(G67:G69)</f>
        <v>0</v>
      </c>
      <c r="H66" s="255">
        <f t="shared" si="3"/>
        <v>3</v>
      </c>
      <c r="I66" s="255">
        <f t="shared" si="3"/>
        <v>0</v>
      </c>
      <c r="J66" s="237">
        <f t="shared" si="2"/>
        <v>3</v>
      </c>
    </row>
    <row r="67" spans="2:10" hidden="1" outlineLevel="1" x14ac:dyDescent="0.25">
      <c r="B67" s="232" t="s">
        <v>1445</v>
      </c>
      <c r="C67" s="251">
        <v>1</v>
      </c>
      <c r="D67" s="251">
        <v>0</v>
      </c>
      <c r="E67" s="231">
        <f t="shared" si="0"/>
        <v>1</v>
      </c>
      <c r="F67" s="230">
        <v>0</v>
      </c>
      <c r="G67" s="230">
        <v>0</v>
      </c>
      <c r="H67" s="251">
        <f t="shared" si="3"/>
        <v>1</v>
      </c>
      <c r="I67" s="251">
        <f t="shared" si="3"/>
        <v>0</v>
      </c>
      <c r="J67" s="231">
        <f t="shared" si="2"/>
        <v>1</v>
      </c>
    </row>
    <row r="68" spans="2:10" hidden="1" outlineLevel="1" x14ac:dyDescent="0.25">
      <c r="B68" s="232" t="s">
        <v>1446</v>
      </c>
      <c r="C68" s="251">
        <v>1</v>
      </c>
      <c r="D68" s="251">
        <v>0</v>
      </c>
      <c r="E68" s="231">
        <f t="shared" si="0"/>
        <v>1</v>
      </c>
      <c r="F68" s="230">
        <v>0</v>
      </c>
      <c r="G68" s="230">
        <v>0</v>
      </c>
      <c r="H68" s="251">
        <f t="shared" si="3"/>
        <v>1</v>
      </c>
      <c r="I68" s="251">
        <f t="shared" si="3"/>
        <v>0</v>
      </c>
      <c r="J68" s="231">
        <f t="shared" si="2"/>
        <v>1</v>
      </c>
    </row>
    <row r="69" spans="2:10" hidden="1" outlineLevel="1" x14ac:dyDescent="0.25">
      <c r="B69" s="233" t="s">
        <v>1447</v>
      </c>
      <c r="C69" s="251">
        <v>1</v>
      </c>
      <c r="D69" s="251">
        <v>0</v>
      </c>
      <c r="E69" s="231">
        <f t="shared" si="0"/>
        <v>1</v>
      </c>
      <c r="F69" s="230">
        <v>0</v>
      </c>
      <c r="G69" s="230">
        <v>0</v>
      </c>
      <c r="H69" s="251">
        <f t="shared" si="3"/>
        <v>1</v>
      </c>
      <c r="I69" s="251">
        <f t="shared" si="3"/>
        <v>0</v>
      </c>
      <c r="J69" s="231">
        <f t="shared" si="2"/>
        <v>1</v>
      </c>
    </row>
    <row r="70" spans="2:10" collapsed="1" x14ac:dyDescent="0.25">
      <c r="B70" s="236" t="s">
        <v>351</v>
      </c>
      <c r="C70" s="255">
        <f>SUM(C71:C73)</f>
        <v>2</v>
      </c>
      <c r="D70" s="255">
        <f>SUM(D71:D73)</f>
        <v>1</v>
      </c>
      <c r="E70" s="237">
        <f t="shared" si="0"/>
        <v>3</v>
      </c>
      <c r="F70" s="230">
        <f>SUM(F71:F73)</f>
        <v>0</v>
      </c>
      <c r="G70" s="230">
        <f>SUM(G71:G73)</f>
        <v>-1</v>
      </c>
      <c r="H70" s="255">
        <f t="shared" si="3"/>
        <v>2</v>
      </c>
      <c r="I70" s="255">
        <f t="shared" si="3"/>
        <v>0</v>
      </c>
      <c r="J70" s="237">
        <f t="shared" si="2"/>
        <v>2</v>
      </c>
    </row>
    <row r="71" spans="2:10" hidden="1" outlineLevel="1" x14ac:dyDescent="0.25">
      <c r="B71" s="232" t="s">
        <v>1448</v>
      </c>
      <c r="C71" s="251">
        <v>1</v>
      </c>
      <c r="D71" s="251">
        <v>0</v>
      </c>
      <c r="E71" s="231">
        <f t="shared" ref="E71:E134" si="4">SUM(C71:D71)</f>
        <v>1</v>
      </c>
      <c r="F71" s="230">
        <v>0</v>
      </c>
      <c r="G71" s="230">
        <v>0</v>
      </c>
      <c r="H71" s="251">
        <f t="shared" ref="H71:I102" si="5">C71+F71</f>
        <v>1</v>
      </c>
      <c r="I71" s="251">
        <f t="shared" si="5"/>
        <v>0</v>
      </c>
      <c r="J71" s="231">
        <f t="shared" ref="J71:J134" si="6">SUM(H71:I71)</f>
        <v>1</v>
      </c>
    </row>
    <row r="72" spans="2:10" hidden="1" outlineLevel="1" x14ac:dyDescent="0.25">
      <c r="B72" s="232" t="s">
        <v>1449</v>
      </c>
      <c r="C72" s="251">
        <v>1</v>
      </c>
      <c r="D72" s="251">
        <v>0</v>
      </c>
      <c r="E72" s="231">
        <f t="shared" si="4"/>
        <v>1</v>
      </c>
      <c r="F72" s="230">
        <v>0</v>
      </c>
      <c r="G72" s="230">
        <v>0</v>
      </c>
      <c r="H72" s="251">
        <f t="shared" si="5"/>
        <v>1</v>
      </c>
      <c r="I72" s="251">
        <f t="shared" si="5"/>
        <v>0</v>
      </c>
      <c r="J72" s="231">
        <f t="shared" si="6"/>
        <v>1</v>
      </c>
    </row>
    <row r="73" spans="2:10" hidden="1" outlineLevel="1" x14ac:dyDescent="0.25">
      <c r="B73" s="232" t="s">
        <v>1450</v>
      </c>
      <c r="C73" s="251">
        <v>0</v>
      </c>
      <c r="D73" s="251">
        <v>1</v>
      </c>
      <c r="E73" s="231">
        <f t="shared" si="4"/>
        <v>1</v>
      </c>
      <c r="F73" s="230">
        <v>0</v>
      </c>
      <c r="G73" s="230">
        <v>-1</v>
      </c>
      <c r="H73" s="251">
        <f t="shared" si="5"/>
        <v>0</v>
      </c>
      <c r="I73" s="251">
        <f t="shared" si="5"/>
        <v>0</v>
      </c>
      <c r="J73" s="231">
        <f t="shared" si="6"/>
        <v>0</v>
      </c>
    </row>
    <row r="74" spans="2:10" collapsed="1" x14ac:dyDescent="0.25">
      <c r="B74" s="187" t="s">
        <v>352</v>
      </c>
      <c r="C74" s="249">
        <f>SUM(C75:C77)</f>
        <v>1</v>
      </c>
      <c r="D74" s="249">
        <f>SUM(D75:D77)</f>
        <v>1</v>
      </c>
      <c r="E74" s="229">
        <f t="shared" si="4"/>
        <v>2</v>
      </c>
      <c r="F74" s="230">
        <f>SUM(F75:F77)</f>
        <v>0</v>
      </c>
      <c r="G74" s="230">
        <f>SUM(G75:G77)</f>
        <v>1</v>
      </c>
      <c r="H74" s="249">
        <f t="shared" si="5"/>
        <v>1</v>
      </c>
      <c r="I74" s="249">
        <f t="shared" si="5"/>
        <v>2</v>
      </c>
      <c r="J74" s="229">
        <f t="shared" si="6"/>
        <v>3</v>
      </c>
    </row>
    <row r="75" spans="2:10" hidden="1" outlineLevel="1" x14ac:dyDescent="0.25">
      <c r="B75" s="232" t="s">
        <v>1451</v>
      </c>
      <c r="C75" s="251">
        <v>1</v>
      </c>
      <c r="D75" s="251">
        <v>0</v>
      </c>
      <c r="E75" s="231">
        <f t="shared" si="4"/>
        <v>1</v>
      </c>
      <c r="F75" s="230">
        <v>0</v>
      </c>
      <c r="G75" s="230">
        <v>0</v>
      </c>
      <c r="H75" s="251">
        <f t="shared" si="5"/>
        <v>1</v>
      </c>
      <c r="I75" s="251">
        <f t="shared" si="5"/>
        <v>0</v>
      </c>
      <c r="J75" s="231">
        <f t="shared" si="6"/>
        <v>1</v>
      </c>
    </row>
    <row r="76" spans="2:10" hidden="1" outlineLevel="1" x14ac:dyDescent="0.25">
      <c r="B76" s="232" t="s">
        <v>1452</v>
      </c>
      <c r="C76" s="251">
        <v>0</v>
      </c>
      <c r="D76" s="251">
        <v>1</v>
      </c>
      <c r="E76" s="231">
        <f t="shared" si="4"/>
        <v>1</v>
      </c>
      <c r="F76" s="230">
        <v>0</v>
      </c>
      <c r="G76" s="230">
        <v>0</v>
      </c>
      <c r="H76" s="251">
        <f t="shared" si="5"/>
        <v>0</v>
      </c>
      <c r="I76" s="251">
        <f t="shared" si="5"/>
        <v>1</v>
      </c>
      <c r="J76" s="231">
        <f t="shared" si="6"/>
        <v>1</v>
      </c>
    </row>
    <row r="77" spans="2:10" hidden="1" outlineLevel="1" x14ac:dyDescent="0.25">
      <c r="B77" s="232" t="s">
        <v>1453</v>
      </c>
      <c r="C77" s="251">
        <v>0</v>
      </c>
      <c r="D77" s="251">
        <v>0</v>
      </c>
      <c r="E77" s="231">
        <f t="shared" si="4"/>
        <v>0</v>
      </c>
      <c r="F77" s="230">
        <v>0</v>
      </c>
      <c r="G77" s="230">
        <v>1</v>
      </c>
      <c r="H77" s="251">
        <f t="shared" si="5"/>
        <v>0</v>
      </c>
      <c r="I77" s="251">
        <f t="shared" si="5"/>
        <v>1</v>
      </c>
      <c r="J77" s="231">
        <f t="shared" si="6"/>
        <v>1</v>
      </c>
    </row>
    <row r="78" spans="2:10" collapsed="1" x14ac:dyDescent="0.25">
      <c r="B78" s="187" t="s">
        <v>353</v>
      </c>
      <c r="C78" s="249">
        <f>C79+C81</f>
        <v>3</v>
      </c>
      <c r="D78" s="249">
        <f>D79+D81</f>
        <v>0</v>
      </c>
      <c r="E78" s="229">
        <f t="shared" si="4"/>
        <v>3</v>
      </c>
      <c r="F78" s="230">
        <f>F79+F81</f>
        <v>0</v>
      </c>
      <c r="G78" s="230">
        <f>G79+G81</f>
        <v>0</v>
      </c>
      <c r="H78" s="249">
        <f t="shared" si="5"/>
        <v>3</v>
      </c>
      <c r="I78" s="249">
        <f t="shared" si="5"/>
        <v>0</v>
      </c>
      <c r="J78" s="229">
        <f t="shared" si="6"/>
        <v>3</v>
      </c>
    </row>
    <row r="79" spans="2:10" x14ac:dyDescent="0.25">
      <c r="B79" s="236" t="s">
        <v>353</v>
      </c>
      <c r="C79" s="255">
        <f>SUM(C80:C80)</f>
        <v>1</v>
      </c>
      <c r="D79" s="255">
        <f>SUM(D80:D80)</f>
        <v>0</v>
      </c>
      <c r="E79" s="237">
        <f t="shared" si="4"/>
        <v>1</v>
      </c>
      <c r="F79" s="230">
        <f>SUM(F80:F80)</f>
        <v>0</v>
      </c>
      <c r="G79" s="230">
        <f>SUM(G80:G80)</f>
        <v>0</v>
      </c>
      <c r="H79" s="255">
        <f t="shared" si="5"/>
        <v>1</v>
      </c>
      <c r="I79" s="255">
        <f t="shared" si="5"/>
        <v>0</v>
      </c>
      <c r="J79" s="237">
        <f t="shared" si="6"/>
        <v>1</v>
      </c>
    </row>
    <row r="80" spans="2:10" hidden="1" outlineLevel="1" x14ac:dyDescent="0.25">
      <c r="B80" s="232" t="s">
        <v>1454</v>
      </c>
      <c r="C80" s="251">
        <v>1</v>
      </c>
      <c r="D80" s="251">
        <v>0</v>
      </c>
      <c r="E80" s="231">
        <f t="shared" si="4"/>
        <v>1</v>
      </c>
      <c r="F80" s="230">
        <v>0</v>
      </c>
      <c r="G80" s="230">
        <v>0</v>
      </c>
      <c r="H80" s="251">
        <f t="shared" si="5"/>
        <v>1</v>
      </c>
      <c r="I80" s="251">
        <f t="shared" si="5"/>
        <v>0</v>
      </c>
      <c r="J80" s="231">
        <f t="shared" si="6"/>
        <v>1</v>
      </c>
    </row>
    <row r="81" spans="2:10" collapsed="1" x14ac:dyDescent="0.25">
      <c r="B81" s="236" t="s">
        <v>351</v>
      </c>
      <c r="C81" s="255">
        <f>SUM(C82:C96)</f>
        <v>2</v>
      </c>
      <c r="D81" s="255">
        <f>SUM(D82:D96)</f>
        <v>0</v>
      </c>
      <c r="E81" s="237">
        <f t="shared" si="4"/>
        <v>2</v>
      </c>
      <c r="F81" s="230">
        <f>SUM(F82:F96)</f>
        <v>0</v>
      </c>
      <c r="G81" s="230">
        <f>SUM(G82:G96)</f>
        <v>0</v>
      </c>
      <c r="H81" s="255">
        <f t="shared" si="5"/>
        <v>2</v>
      </c>
      <c r="I81" s="255">
        <f t="shared" si="5"/>
        <v>0</v>
      </c>
      <c r="J81" s="237">
        <f t="shared" si="6"/>
        <v>2</v>
      </c>
    </row>
    <row r="82" spans="2:10" hidden="1" outlineLevel="1" x14ac:dyDescent="0.25">
      <c r="B82" s="256" t="s">
        <v>1455</v>
      </c>
      <c r="C82" s="251">
        <v>1</v>
      </c>
      <c r="D82" s="251">
        <v>0</v>
      </c>
      <c r="E82" s="231">
        <f t="shared" si="4"/>
        <v>1</v>
      </c>
      <c r="F82" s="230">
        <v>0</v>
      </c>
      <c r="G82" s="230">
        <v>0</v>
      </c>
      <c r="H82" s="251">
        <f t="shared" si="5"/>
        <v>1</v>
      </c>
      <c r="I82" s="251">
        <f t="shared" si="5"/>
        <v>0</v>
      </c>
      <c r="J82" s="231">
        <f t="shared" si="6"/>
        <v>1</v>
      </c>
    </row>
    <row r="83" spans="2:10" hidden="1" outlineLevel="1" x14ac:dyDescent="0.25">
      <c r="B83" s="256" t="s">
        <v>1456</v>
      </c>
      <c r="C83" s="251">
        <v>1</v>
      </c>
      <c r="D83" s="251">
        <v>0</v>
      </c>
      <c r="E83" s="231">
        <f t="shared" si="4"/>
        <v>1</v>
      </c>
      <c r="F83" s="230">
        <v>0</v>
      </c>
      <c r="G83" s="230">
        <v>0</v>
      </c>
      <c r="H83" s="251">
        <f t="shared" si="5"/>
        <v>1</v>
      </c>
      <c r="I83" s="251">
        <f t="shared" si="5"/>
        <v>0</v>
      </c>
      <c r="J83" s="231">
        <f t="shared" si="6"/>
        <v>1</v>
      </c>
    </row>
    <row r="84" spans="2:10" hidden="1" outlineLevel="1" x14ac:dyDescent="0.25">
      <c r="B84" s="232" t="s">
        <v>859</v>
      </c>
      <c r="C84" s="251">
        <v>0</v>
      </c>
      <c r="D84" s="251">
        <v>0</v>
      </c>
      <c r="E84" s="231">
        <f t="shared" si="4"/>
        <v>0</v>
      </c>
      <c r="F84" s="230">
        <v>0</v>
      </c>
      <c r="G84" s="230">
        <v>0</v>
      </c>
      <c r="H84" s="251">
        <f t="shared" si="5"/>
        <v>0</v>
      </c>
      <c r="I84" s="251">
        <f t="shared" si="5"/>
        <v>0</v>
      </c>
      <c r="J84" s="231">
        <f t="shared" si="6"/>
        <v>0</v>
      </c>
    </row>
    <row r="85" spans="2:10" hidden="1" outlineLevel="1" x14ac:dyDescent="0.25">
      <c r="B85" s="232" t="s">
        <v>860</v>
      </c>
      <c r="C85" s="251">
        <v>0</v>
      </c>
      <c r="D85" s="251">
        <v>0</v>
      </c>
      <c r="E85" s="231">
        <f t="shared" si="4"/>
        <v>0</v>
      </c>
      <c r="F85" s="230">
        <v>0</v>
      </c>
      <c r="G85" s="230">
        <v>0</v>
      </c>
      <c r="H85" s="251">
        <f t="shared" si="5"/>
        <v>0</v>
      </c>
      <c r="I85" s="251">
        <f t="shared" si="5"/>
        <v>0</v>
      </c>
      <c r="J85" s="231">
        <f t="shared" si="6"/>
        <v>0</v>
      </c>
    </row>
    <row r="86" spans="2:10" hidden="1" outlineLevel="1" x14ac:dyDescent="0.25">
      <c r="B86" s="232" t="s">
        <v>861</v>
      </c>
      <c r="C86" s="251">
        <v>0</v>
      </c>
      <c r="D86" s="251">
        <v>0</v>
      </c>
      <c r="E86" s="231">
        <f t="shared" si="4"/>
        <v>0</v>
      </c>
      <c r="F86" s="230">
        <v>0</v>
      </c>
      <c r="G86" s="230">
        <v>0</v>
      </c>
      <c r="H86" s="251">
        <f t="shared" si="5"/>
        <v>0</v>
      </c>
      <c r="I86" s="251">
        <f t="shared" si="5"/>
        <v>0</v>
      </c>
      <c r="J86" s="231">
        <f t="shared" si="6"/>
        <v>0</v>
      </c>
    </row>
    <row r="87" spans="2:10" hidden="1" outlineLevel="1" x14ac:dyDescent="0.25">
      <c r="B87" s="232" t="s">
        <v>862</v>
      </c>
      <c r="C87" s="251">
        <v>0</v>
      </c>
      <c r="D87" s="251">
        <v>0</v>
      </c>
      <c r="E87" s="231">
        <f t="shared" si="4"/>
        <v>0</v>
      </c>
      <c r="F87" s="230">
        <v>0</v>
      </c>
      <c r="G87" s="230">
        <v>0</v>
      </c>
      <c r="H87" s="251">
        <f t="shared" si="5"/>
        <v>0</v>
      </c>
      <c r="I87" s="251">
        <f t="shared" si="5"/>
        <v>0</v>
      </c>
      <c r="J87" s="231">
        <f t="shared" si="6"/>
        <v>0</v>
      </c>
    </row>
    <row r="88" spans="2:10" hidden="1" outlineLevel="1" x14ac:dyDescent="0.25">
      <c r="B88" s="232" t="s">
        <v>863</v>
      </c>
      <c r="C88" s="251">
        <v>0</v>
      </c>
      <c r="D88" s="251">
        <v>0</v>
      </c>
      <c r="E88" s="231">
        <f t="shared" si="4"/>
        <v>0</v>
      </c>
      <c r="F88" s="230">
        <v>0</v>
      </c>
      <c r="G88" s="230">
        <v>0</v>
      </c>
      <c r="H88" s="251">
        <f t="shared" si="5"/>
        <v>0</v>
      </c>
      <c r="I88" s="251">
        <f t="shared" si="5"/>
        <v>0</v>
      </c>
      <c r="J88" s="231">
        <f t="shared" si="6"/>
        <v>0</v>
      </c>
    </row>
    <row r="89" spans="2:10" hidden="1" outlineLevel="1" x14ac:dyDescent="0.25">
      <c r="B89" s="232" t="s">
        <v>864</v>
      </c>
      <c r="C89" s="251">
        <v>0</v>
      </c>
      <c r="D89" s="251">
        <v>0</v>
      </c>
      <c r="E89" s="231">
        <f t="shared" si="4"/>
        <v>0</v>
      </c>
      <c r="F89" s="230">
        <v>0</v>
      </c>
      <c r="G89" s="230">
        <v>0</v>
      </c>
      <c r="H89" s="251">
        <f t="shared" si="5"/>
        <v>0</v>
      </c>
      <c r="I89" s="251">
        <f t="shared" si="5"/>
        <v>0</v>
      </c>
      <c r="J89" s="231">
        <f t="shared" si="6"/>
        <v>0</v>
      </c>
    </row>
    <row r="90" spans="2:10" hidden="1" outlineLevel="1" x14ac:dyDescent="0.25">
      <c r="B90" s="232" t="s">
        <v>865</v>
      </c>
      <c r="C90" s="251">
        <v>0</v>
      </c>
      <c r="D90" s="251">
        <v>0</v>
      </c>
      <c r="E90" s="231">
        <f t="shared" si="4"/>
        <v>0</v>
      </c>
      <c r="F90" s="230">
        <v>0</v>
      </c>
      <c r="G90" s="230">
        <v>0</v>
      </c>
      <c r="H90" s="251">
        <f t="shared" si="5"/>
        <v>0</v>
      </c>
      <c r="I90" s="251">
        <f t="shared" si="5"/>
        <v>0</v>
      </c>
      <c r="J90" s="231">
        <f t="shared" si="6"/>
        <v>0</v>
      </c>
    </row>
    <row r="91" spans="2:10" hidden="1" outlineLevel="1" x14ac:dyDescent="0.25">
      <c r="B91" s="232" t="s">
        <v>866</v>
      </c>
      <c r="C91" s="251">
        <v>0</v>
      </c>
      <c r="D91" s="251">
        <v>0</v>
      </c>
      <c r="E91" s="231">
        <f t="shared" si="4"/>
        <v>0</v>
      </c>
      <c r="F91" s="230">
        <v>0</v>
      </c>
      <c r="G91" s="230">
        <v>0</v>
      </c>
      <c r="H91" s="251">
        <f t="shared" si="5"/>
        <v>0</v>
      </c>
      <c r="I91" s="251">
        <f t="shared" si="5"/>
        <v>0</v>
      </c>
      <c r="J91" s="231">
        <f t="shared" si="6"/>
        <v>0</v>
      </c>
    </row>
    <row r="92" spans="2:10" hidden="1" outlineLevel="1" x14ac:dyDescent="0.25">
      <c r="B92" s="232" t="s">
        <v>867</v>
      </c>
      <c r="C92" s="251">
        <v>0</v>
      </c>
      <c r="D92" s="251">
        <v>0</v>
      </c>
      <c r="E92" s="231">
        <f t="shared" si="4"/>
        <v>0</v>
      </c>
      <c r="F92" s="230">
        <v>0</v>
      </c>
      <c r="G92" s="230">
        <v>0</v>
      </c>
      <c r="H92" s="251">
        <f t="shared" si="5"/>
        <v>0</v>
      </c>
      <c r="I92" s="251">
        <f t="shared" si="5"/>
        <v>0</v>
      </c>
      <c r="J92" s="231">
        <f t="shared" si="6"/>
        <v>0</v>
      </c>
    </row>
    <row r="93" spans="2:10" hidden="1" outlineLevel="1" x14ac:dyDescent="0.25">
      <c r="B93" s="232" t="s">
        <v>868</v>
      </c>
      <c r="C93" s="251">
        <v>0</v>
      </c>
      <c r="D93" s="251">
        <v>0</v>
      </c>
      <c r="E93" s="231">
        <f t="shared" si="4"/>
        <v>0</v>
      </c>
      <c r="F93" s="230">
        <v>0</v>
      </c>
      <c r="G93" s="230">
        <v>0</v>
      </c>
      <c r="H93" s="251">
        <f t="shared" si="5"/>
        <v>0</v>
      </c>
      <c r="I93" s="251">
        <f t="shared" si="5"/>
        <v>0</v>
      </c>
      <c r="J93" s="231">
        <f t="shared" si="6"/>
        <v>0</v>
      </c>
    </row>
    <row r="94" spans="2:10" hidden="1" outlineLevel="1" x14ac:dyDescent="0.25">
      <c r="B94" s="232" t="s">
        <v>869</v>
      </c>
      <c r="C94" s="251">
        <v>0</v>
      </c>
      <c r="D94" s="251">
        <v>0</v>
      </c>
      <c r="E94" s="231">
        <f t="shared" si="4"/>
        <v>0</v>
      </c>
      <c r="F94" s="230">
        <v>0</v>
      </c>
      <c r="G94" s="230">
        <v>0</v>
      </c>
      <c r="H94" s="251">
        <f t="shared" si="5"/>
        <v>0</v>
      </c>
      <c r="I94" s="251">
        <f t="shared" si="5"/>
        <v>0</v>
      </c>
      <c r="J94" s="231">
        <f t="shared" si="6"/>
        <v>0</v>
      </c>
    </row>
    <row r="95" spans="2:10" hidden="1" outlineLevel="1" x14ac:dyDescent="0.25">
      <c r="B95" s="232" t="s">
        <v>870</v>
      </c>
      <c r="C95" s="251">
        <v>0</v>
      </c>
      <c r="D95" s="251">
        <v>0</v>
      </c>
      <c r="E95" s="231">
        <f t="shared" si="4"/>
        <v>0</v>
      </c>
      <c r="F95" s="230">
        <v>0</v>
      </c>
      <c r="G95" s="230">
        <v>0</v>
      </c>
      <c r="H95" s="251">
        <f t="shared" si="5"/>
        <v>0</v>
      </c>
      <c r="I95" s="251">
        <f t="shared" si="5"/>
        <v>0</v>
      </c>
      <c r="J95" s="231">
        <f t="shared" si="6"/>
        <v>0</v>
      </c>
    </row>
    <row r="96" spans="2:10" hidden="1" outlineLevel="1" x14ac:dyDescent="0.25">
      <c r="B96" s="232" t="s">
        <v>871</v>
      </c>
      <c r="C96" s="251">
        <v>0</v>
      </c>
      <c r="D96" s="251">
        <v>0</v>
      </c>
      <c r="E96" s="231">
        <f t="shared" si="4"/>
        <v>0</v>
      </c>
      <c r="F96" s="230">
        <v>0</v>
      </c>
      <c r="G96" s="230">
        <v>0</v>
      </c>
      <c r="H96" s="251">
        <f t="shared" si="5"/>
        <v>0</v>
      </c>
      <c r="I96" s="251">
        <f t="shared" si="5"/>
        <v>0</v>
      </c>
      <c r="J96" s="231">
        <f t="shared" si="6"/>
        <v>0</v>
      </c>
    </row>
    <row r="97" spans="2:10" collapsed="1" x14ac:dyDescent="0.25">
      <c r="B97" s="187" t="s">
        <v>230</v>
      </c>
      <c r="C97" s="249">
        <f>C98+C114</f>
        <v>23</v>
      </c>
      <c r="D97" s="249">
        <f>D98+D114</f>
        <v>5</v>
      </c>
      <c r="E97" s="229">
        <f t="shared" si="4"/>
        <v>28</v>
      </c>
      <c r="F97" s="230">
        <f>F98+F114</f>
        <v>-2</v>
      </c>
      <c r="G97" s="230">
        <f>G98+G114</f>
        <v>-1</v>
      </c>
      <c r="H97" s="249">
        <f t="shared" si="5"/>
        <v>21</v>
      </c>
      <c r="I97" s="249">
        <f t="shared" si="5"/>
        <v>4</v>
      </c>
      <c r="J97" s="229">
        <f t="shared" si="6"/>
        <v>25</v>
      </c>
    </row>
    <row r="98" spans="2:10" x14ac:dyDescent="0.25">
      <c r="B98" s="236" t="s">
        <v>230</v>
      </c>
      <c r="C98" s="255">
        <f>SUM(C99:C113)</f>
        <v>12</v>
      </c>
      <c r="D98" s="255">
        <f>SUM(D99:D113)</f>
        <v>3</v>
      </c>
      <c r="E98" s="237">
        <f t="shared" si="4"/>
        <v>15</v>
      </c>
      <c r="F98" s="230">
        <f>SUM(F99:F113)</f>
        <v>-2</v>
      </c>
      <c r="G98" s="230">
        <f>SUM(G99:G113)</f>
        <v>-1</v>
      </c>
      <c r="H98" s="255">
        <f t="shared" si="5"/>
        <v>10</v>
      </c>
      <c r="I98" s="255">
        <f t="shared" si="5"/>
        <v>2</v>
      </c>
      <c r="J98" s="237">
        <f t="shared" si="6"/>
        <v>12</v>
      </c>
    </row>
    <row r="99" spans="2:10" hidden="1" outlineLevel="1" x14ac:dyDescent="0.25">
      <c r="B99" s="232" t="s">
        <v>1457</v>
      </c>
      <c r="C99" s="255">
        <v>1</v>
      </c>
      <c r="D99" s="255">
        <v>0</v>
      </c>
      <c r="E99" s="237">
        <f t="shared" si="4"/>
        <v>1</v>
      </c>
      <c r="F99" s="230">
        <v>0</v>
      </c>
      <c r="G99" s="230">
        <v>0</v>
      </c>
      <c r="H99" s="255">
        <f t="shared" si="5"/>
        <v>1</v>
      </c>
      <c r="I99" s="255">
        <f t="shared" si="5"/>
        <v>0</v>
      </c>
      <c r="J99" s="237">
        <f t="shared" si="6"/>
        <v>1</v>
      </c>
    </row>
    <row r="100" spans="2:10" hidden="1" outlineLevel="1" x14ac:dyDescent="0.25">
      <c r="B100" s="232" t="s">
        <v>1458</v>
      </c>
      <c r="C100" s="255">
        <v>1</v>
      </c>
      <c r="D100" s="255">
        <v>0</v>
      </c>
      <c r="E100" s="237">
        <f t="shared" si="4"/>
        <v>1</v>
      </c>
      <c r="F100" s="230">
        <v>-1</v>
      </c>
      <c r="G100" s="230">
        <v>0</v>
      </c>
      <c r="H100" s="255">
        <f t="shared" si="5"/>
        <v>0</v>
      </c>
      <c r="I100" s="255">
        <f t="shared" si="5"/>
        <v>0</v>
      </c>
      <c r="J100" s="237">
        <f t="shared" si="6"/>
        <v>0</v>
      </c>
    </row>
    <row r="101" spans="2:10" hidden="1" outlineLevel="1" x14ac:dyDescent="0.25">
      <c r="B101" s="232" t="s">
        <v>1459</v>
      </c>
      <c r="C101" s="255">
        <v>1</v>
      </c>
      <c r="D101" s="255">
        <v>0</v>
      </c>
      <c r="E101" s="237">
        <f t="shared" si="4"/>
        <v>1</v>
      </c>
      <c r="F101" s="230">
        <v>0</v>
      </c>
      <c r="G101" s="230">
        <v>0</v>
      </c>
      <c r="H101" s="255">
        <f t="shared" si="5"/>
        <v>1</v>
      </c>
      <c r="I101" s="255">
        <f t="shared" si="5"/>
        <v>0</v>
      </c>
      <c r="J101" s="237">
        <f t="shared" si="6"/>
        <v>1</v>
      </c>
    </row>
    <row r="102" spans="2:10" hidden="1" outlineLevel="1" x14ac:dyDescent="0.25">
      <c r="B102" s="232" t="s">
        <v>1460</v>
      </c>
      <c r="C102" s="255">
        <v>1</v>
      </c>
      <c r="D102" s="255">
        <v>0</v>
      </c>
      <c r="E102" s="237">
        <f t="shared" si="4"/>
        <v>1</v>
      </c>
      <c r="F102" s="230">
        <v>-1</v>
      </c>
      <c r="G102" s="230">
        <v>0</v>
      </c>
      <c r="H102" s="255">
        <f t="shared" si="5"/>
        <v>0</v>
      </c>
      <c r="I102" s="255">
        <f t="shared" si="5"/>
        <v>0</v>
      </c>
      <c r="J102" s="237">
        <f t="shared" si="6"/>
        <v>0</v>
      </c>
    </row>
    <row r="103" spans="2:10" hidden="1" outlineLevel="1" x14ac:dyDescent="0.25">
      <c r="B103" s="232" t="s">
        <v>1461</v>
      </c>
      <c r="C103" s="255">
        <v>1</v>
      </c>
      <c r="D103" s="255">
        <v>0</v>
      </c>
      <c r="E103" s="237">
        <f t="shared" si="4"/>
        <v>1</v>
      </c>
      <c r="F103" s="230">
        <v>0</v>
      </c>
      <c r="G103" s="230">
        <v>0</v>
      </c>
      <c r="H103" s="255">
        <f t="shared" ref="H103:I134" si="7">C103+F103</f>
        <v>1</v>
      </c>
      <c r="I103" s="255">
        <f t="shared" si="7"/>
        <v>0</v>
      </c>
      <c r="J103" s="237">
        <f t="shared" si="6"/>
        <v>1</v>
      </c>
    </row>
    <row r="104" spans="2:10" hidden="1" outlineLevel="1" x14ac:dyDescent="0.25">
      <c r="B104" s="232" t="s">
        <v>1462</v>
      </c>
      <c r="C104" s="255">
        <v>1</v>
      </c>
      <c r="D104" s="255">
        <v>0</v>
      </c>
      <c r="E104" s="237">
        <f t="shared" si="4"/>
        <v>1</v>
      </c>
      <c r="F104" s="230">
        <v>0</v>
      </c>
      <c r="G104" s="230">
        <v>0</v>
      </c>
      <c r="H104" s="255">
        <f t="shared" si="7"/>
        <v>1</v>
      </c>
      <c r="I104" s="255">
        <f t="shared" si="7"/>
        <v>0</v>
      </c>
      <c r="J104" s="237">
        <f t="shared" si="6"/>
        <v>1</v>
      </c>
    </row>
    <row r="105" spans="2:10" hidden="1" outlineLevel="1" x14ac:dyDescent="0.25">
      <c r="B105" s="232" t="s">
        <v>1463</v>
      </c>
      <c r="C105" s="255">
        <v>1</v>
      </c>
      <c r="D105" s="255">
        <v>0</v>
      </c>
      <c r="E105" s="237">
        <f t="shared" si="4"/>
        <v>1</v>
      </c>
      <c r="F105" s="230">
        <v>0</v>
      </c>
      <c r="G105" s="230">
        <v>0</v>
      </c>
      <c r="H105" s="255">
        <f t="shared" si="7"/>
        <v>1</v>
      </c>
      <c r="I105" s="255">
        <f t="shared" si="7"/>
        <v>0</v>
      </c>
      <c r="J105" s="237">
        <f t="shared" si="6"/>
        <v>1</v>
      </c>
    </row>
    <row r="106" spans="2:10" hidden="1" outlineLevel="1" x14ac:dyDescent="0.25">
      <c r="B106" s="232" t="s">
        <v>1464</v>
      </c>
      <c r="C106" s="255">
        <v>1</v>
      </c>
      <c r="D106" s="255">
        <v>0</v>
      </c>
      <c r="E106" s="237">
        <f t="shared" si="4"/>
        <v>1</v>
      </c>
      <c r="F106" s="230">
        <v>0</v>
      </c>
      <c r="G106" s="230">
        <v>0</v>
      </c>
      <c r="H106" s="255">
        <f t="shared" si="7"/>
        <v>1</v>
      </c>
      <c r="I106" s="255">
        <f t="shared" si="7"/>
        <v>0</v>
      </c>
      <c r="J106" s="237">
        <f t="shared" si="6"/>
        <v>1</v>
      </c>
    </row>
    <row r="107" spans="2:10" hidden="1" outlineLevel="1" x14ac:dyDescent="0.25">
      <c r="B107" s="232" t="s">
        <v>1465</v>
      </c>
      <c r="C107" s="255">
        <v>1</v>
      </c>
      <c r="D107" s="255">
        <v>0</v>
      </c>
      <c r="E107" s="237">
        <f t="shared" si="4"/>
        <v>1</v>
      </c>
      <c r="F107" s="230">
        <v>0</v>
      </c>
      <c r="G107" s="230">
        <v>0</v>
      </c>
      <c r="H107" s="255">
        <f t="shared" si="7"/>
        <v>1</v>
      </c>
      <c r="I107" s="255">
        <f t="shared" si="7"/>
        <v>0</v>
      </c>
      <c r="J107" s="237">
        <f t="shared" si="6"/>
        <v>1</v>
      </c>
    </row>
    <row r="108" spans="2:10" hidden="1" outlineLevel="1" x14ac:dyDescent="0.25">
      <c r="B108" s="232" t="s">
        <v>1466</v>
      </c>
      <c r="C108" s="255">
        <v>1</v>
      </c>
      <c r="D108" s="255">
        <v>0</v>
      </c>
      <c r="E108" s="237">
        <f t="shared" si="4"/>
        <v>1</v>
      </c>
      <c r="F108" s="230">
        <v>0</v>
      </c>
      <c r="G108" s="230">
        <v>0</v>
      </c>
      <c r="H108" s="255">
        <f t="shared" si="7"/>
        <v>1</v>
      </c>
      <c r="I108" s="255">
        <f t="shared" si="7"/>
        <v>0</v>
      </c>
      <c r="J108" s="237">
        <f t="shared" si="6"/>
        <v>1</v>
      </c>
    </row>
    <row r="109" spans="2:10" hidden="1" outlineLevel="1" x14ac:dyDescent="0.25">
      <c r="B109" s="232" t="s">
        <v>1467</v>
      </c>
      <c r="C109" s="255">
        <v>1</v>
      </c>
      <c r="D109" s="255">
        <v>0</v>
      </c>
      <c r="E109" s="237">
        <f t="shared" si="4"/>
        <v>1</v>
      </c>
      <c r="F109" s="230">
        <v>0</v>
      </c>
      <c r="G109" s="230">
        <v>0</v>
      </c>
      <c r="H109" s="255">
        <f t="shared" si="7"/>
        <v>1</v>
      </c>
      <c r="I109" s="255">
        <f t="shared" si="7"/>
        <v>0</v>
      </c>
      <c r="J109" s="237">
        <f t="shared" si="6"/>
        <v>1</v>
      </c>
    </row>
    <row r="110" spans="2:10" hidden="1" outlineLevel="1" x14ac:dyDescent="0.25">
      <c r="B110" s="232" t="s">
        <v>1468</v>
      </c>
      <c r="C110" s="255">
        <v>1</v>
      </c>
      <c r="D110" s="255">
        <v>0</v>
      </c>
      <c r="E110" s="237">
        <f t="shared" si="4"/>
        <v>1</v>
      </c>
      <c r="F110" s="230">
        <v>0</v>
      </c>
      <c r="G110" s="230">
        <v>0</v>
      </c>
      <c r="H110" s="255">
        <f t="shared" si="7"/>
        <v>1</v>
      </c>
      <c r="I110" s="255">
        <f t="shared" si="7"/>
        <v>0</v>
      </c>
      <c r="J110" s="237">
        <f t="shared" si="6"/>
        <v>1</v>
      </c>
    </row>
    <row r="111" spans="2:10" hidden="1" outlineLevel="1" x14ac:dyDescent="0.25">
      <c r="B111" s="232" t="s">
        <v>1469</v>
      </c>
      <c r="C111" s="255">
        <v>0</v>
      </c>
      <c r="D111" s="255">
        <v>1</v>
      </c>
      <c r="E111" s="237">
        <f t="shared" si="4"/>
        <v>1</v>
      </c>
      <c r="F111" s="230">
        <v>0</v>
      </c>
      <c r="G111" s="230">
        <v>-1</v>
      </c>
      <c r="H111" s="255">
        <f t="shared" si="7"/>
        <v>0</v>
      </c>
      <c r="I111" s="255">
        <f t="shared" si="7"/>
        <v>0</v>
      </c>
      <c r="J111" s="237">
        <f t="shared" si="6"/>
        <v>0</v>
      </c>
    </row>
    <row r="112" spans="2:10" hidden="1" outlineLevel="1" x14ac:dyDescent="0.25">
      <c r="B112" s="232" t="s">
        <v>1470</v>
      </c>
      <c r="C112" s="255">
        <v>0</v>
      </c>
      <c r="D112" s="255">
        <v>1</v>
      </c>
      <c r="E112" s="237">
        <f t="shared" si="4"/>
        <v>1</v>
      </c>
      <c r="F112" s="230">
        <v>0</v>
      </c>
      <c r="G112" s="230">
        <v>0</v>
      </c>
      <c r="H112" s="255">
        <f t="shared" si="7"/>
        <v>0</v>
      </c>
      <c r="I112" s="255">
        <f t="shared" si="7"/>
        <v>1</v>
      </c>
      <c r="J112" s="237">
        <f t="shared" si="6"/>
        <v>1</v>
      </c>
    </row>
    <row r="113" spans="2:10" hidden="1" outlineLevel="1" x14ac:dyDescent="0.25">
      <c r="B113" s="232" t="s">
        <v>1471</v>
      </c>
      <c r="C113" s="255">
        <v>0</v>
      </c>
      <c r="D113" s="255">
        <v>1</v>
      </c>
      <c r="E113" s="237">
        <f t="shared" si="4"/>
        <v>1</v>
      </c>
      <c r="F113" s="230">
        <v>0</v>
      </c>
      <c r="G113" s="230">
        <v>0</v>
      </c>
      <c r="H113" s="255">
        <f t="shared" si="7"/>
        <v>0</v>
      </c>
      <c r="I113" s="255">
        <f t="shared" si="7"/>
        <v>1</v>
      </c>
      <c r="J113" s="237">
        <f t="shared" si="6"/>
        <v>1</v>
      </c>
    </row>
    <row r="114" spans="2:10" collapsed="1" x14ac:dyDescent="0.25">
      <c r="B114" s="236" t="s">
        <v>351</v>
      </c>
      <c r="C114" s="255">
        <f>SUM(C115:C127)</f>
        <v>11</v>
      </c>
      <c r="D114" s="255">
        <f>SUM(D115:D127)</f>
        <v>2</v>
      </c>
      <c r="E114" s="237">
        <f t="shared" si="4"/>
        <v>13</v>
      </c>
      <c r="F114" s="230">
        <f>SUM(F115:F127)</f>
        <v>0</v>
      </c>
      <c r="G114" s="230">
        <f>SUM(G115:G127)</f>
        <v>0</v>
      </c>
      <c r="H114" s="255">
        <f t="shared" si="7"/>
        <v>11</v>
      </c>
      <c r="I114" s="255">
        <f t="shared" si="7"/>
        <v>2</v>
      </c>
      <c r="J114" s="237">
        <f t="shared" si="6"/>
        <v>13</v>
      </c>
    </row>
    <row r="115" spans="2:10" hidden="1" outlineLevel="1" x14ac:dyDescent="0.25">
      <c r="B115" s="256" t="s">
        <v>1472</v>
      </c>
      <c r="C115" s="251">
        <v>1</v>
      </c>
      <c r="D115" s="251">
        <v>0</v>
      </c>
      <c r="E115" s="231">
        <f t="shared" si="4"/>
        <v>1</v>
      </c>
      <c r="F115" s="230">
        <v>0</v>
      </c>
      <c r="G115" s="230">
        <v>0</v>
      </c>
      <c r="H115" s="251">
        <f t="shared" si="7"/>
        <v>1</v>
      </c>
      <c r="I115" s="251">
        <f t="shared" si="7"/>
        <v>0</v>
      </c>
      <c r="J115" s="231">
        <f t="shared" si="6"/>
        <v>1</v>
      </c>
    </row>
    <row r="116" spans="2:10" hidden="1" outlineLevel="1" x14ac:dyDescent="0.25">
      <c r="B116" s="256" t="s">
        <v>1473</v>
      </c>
      <c r="C116" s="251">
        <v>1</v>
      </c>
      <c r="D116" s="251">
        <v>0</v>
      </c>
      <c r="E116" s="231">
        <f t="shared" si="4"/>
        <v>1</v>
      </c>
      <c r="F116" s="230">
        <v>0</v>
      </c>
      <c r="G116" s="230">
        <v>0</v>
      </c>
      <c r="H116" s="251">
        <f t="shared" si="7"/>
        <v>1</v>
      </c>
      <c r="I116" s="251">
        <f t="shared" si="7"/>
        <v>0</v>
      </c>
      <c r="J116" s="231">
        <f t="shared" si="6"/>
        <v>1</v>
      </c>
    </row>
    <row r="117" spans="2:10" hidden="1" outlineLevel="1" x14ac:dyDescent="0.25">
      <c r="B117" s="256" t="s">
        <v>1474</v>
      </c>
      <c r="C117" s="251">
        <v>1</v>
      </c>
      <c r="D117" s="251">
        <v>0</v>
      </c>
      <c r="E117" s="231">
        <f t="shared" si="4"/>
        <v>1</v>
      </c>
      <c r="F117" s="230">
        <v>0</v>
      </c>
      <c r="G117" s="230">
        <v>0</v>
      </c>
      <c r="H117" s="251">
        <f t="shared" si="7"/>
        <v>1</v>
      </c>
      <c r="I117" s="251">
        <f t="shared" si="7"/>
        <v>0</v>
      </c>
      <c r="J117" s="231">
        <f t="shared" si="6"/>
        <v>1</v>
      </c>
    </row>
    <row r="118" spans="2:10" hidden="1" outlineLevel="1" x14ac:dyDescent="0.25">
      <c r="B118" s="256" t="s">
        <v>1475</v>
      </c>
      <c r="C118" s="251">
        <v>1</v>
      </c>
      <c r="D118" s="251">
        <v>0</v>
      </c>
      <c r="E118" s="231">
        <f t="shared" si="4"/>
        <v>1</v>
      </c>
      <c r="F118" s="230">
        <v>0</v>
      </c>
      <c r="G118" s="230">
        <v>0</v>
      </c>
      <c r="H118" s="251">
        <f t="shared" si="7"/>
        <v>1</v>
      </c>
      <c r="I118" s="251">
        <f t="shared" si="7"/>
        <v>0</v>
      </c>
      <c r="J118" s="231">
        <f t="shared" si="6"/>
        <v>1</v>
      </c>
    </row>
    <row r="119" spans="2:10" hidden="1" outlineLevel="1" x14ac:dyDescent="0.25">
      <c r="B119" s="256" t="s">
        <v>1476</v>
      </c>
      <c r="C119" s="251">
        <v>1</v>
      </c>
      <c r="D119" s="251">
        <v>0</v>
      </c>
      <c r="E119" s="231">
        <f t="shared" si="4"/>
        <v>1</v>
      </c>
      <c r="F119" s="230">
        <v>0</v>
      </c>
      <c r="G119" s="230">
        <v>0</v>
      </c>
      <c r="H119" s="251">
        <f t="shared" si="7"/>
        <v>1</v>
      </c>
      <c r="I119" s="251">
        <f t="shared" si="7"/>
        <v>0</v>
      </c>
      <c r="J119" s="231">
        <f t="shared" si="6"/>
        <v>1</v>
      </c>
    </row>
    <row r="120" spans="2:10" hidden="1" outlineLevel="1" x14ac:dyDescent="0.25">
      <c r="B120" s="256" t="s">
        <v>1477</v>
      </c>
      <c r="C120" s="251">
        <v>1</v>
      </c>
      <c r="D120" s="251">
        <v>0</v>
      </c>
      <c r="E120" s="231">
        <f t="shared" si="4"/>
        <v>1</v>
      </c>
      <c r="F120" s="230">
        <v>0</v>
      </c>
      <c r="G120" s="230">
        <v>0</v>
      </c>
      <c r="H120" s="251">
        <f t="shared" si="7"/>
        <v>1</v>
      </c>
      <c r="I120" s="251">
        <f t="shared" si="7"/>
        <v>0</v>
      </c>
      <c r="J120" s="231">
        <f t="shared" si="6"/>
        <v>1</v>
      </c>
    </row>
    <row r="121" spans="2:10" hidden="1" outlineLevel="1" x14ac:dyDescent="0.25">
      <c r="B121" s="256" t="s">
        <v>1478</v>
      </c>
      <c r="C121" s="251">
        <v>1</v>
      </c>
      <c r="D121" s="251">
        <v>0</v>
      </c>
      <c r="E121" s="231">
        <f t="shared" si="4"/>
        <v>1</v>
      </c>
      <c r="F121" s="230">
        <v>0</v>
      </c>
      <c r="G121" s="230">
        <v>0</v>
      </c>
      <c r="H121" s="251">
        <f t="shared" si="7"/>
        <v>1</v>
      </c>
      <c r="I121" s="251">
        <f t="shared" si="7"/>
        <v>0</v>
      </c>
      <c r="J121" s="231">
        <f t="shared" si="6"/>
        <v>1</v>
      </c>
    </row>
    <row r="122" spans="2:10" hidden="1" outlineLevel="1" x14ac:dyDescent="0.25">
      <c r="B122" s="256" t="s">
        <v>1479</v>
      </c>
      <c r="C122" s="251">
        <v>1</v>
      </c>
      <c r="D122" s="251">
        <v>0</v>
      </c>
      <c r="E122" s="231">
        <f t="shared" si="4"/>
        <v>1</v>
      </c>
      <c r="F122" s="230">
        <v>0</v>
      </c>
      <c r="G122" s="230">
        <v>0</v>
      </c>
      <c r="H122" s="251">
        <f t="shared" si="7"/>
        <v>1</v>
      </c>
      <c r="I122" s="251">
        <f t="shared" si="7"/>
        <v>0</v>
      </c>
      <c r="J122" s="231">
        <f t="shared" si="6"/>
        <v>1</v>
      </c>
    </row>
    <row r="123" spans="2:10" hidden="1" outlineLevel="1" x14ac:dyDescent="0.25">
      <c r="B123" s="256" t="s">
        <v>1480</v>
      </c>
      <c r="C123" s="251">
        <v>1</v>
      </c>
      <c r="D123" s="251">
        <v>0</v>
      </c>
      <c r="E123" s="231">
        <f t="shared" si="4"/>
        <v>1</v>
      </c>
      <c r="F123" s="230">
        <v>0</v>
      </c>
      <c r="G123" s="230">
        <v>0</v>
      </c>
      <c r="H123" s="251">
        <f t="shared" si="7"/>
        <v>1</v>
      </c>
      <c r="I123" s="251">
        <f t="shared" si="7"/>
        <v>0</v>
      </c>
      <c r="J123" s="231">
        <f t="shared" si="6"/>
        <v>1</v>
      </c>
    </row>
    <row r="124" spans="2:10" hidden="1" outlineLevel="1" x14ac:dyDescent="0.25">
      <c r="B124" s="256" t="s">
        <v>1481</v>
      </c>
      <c r="C124" s="251">
        <v>1</v>
      </c>
      <c r="D124" s="251">
        <v>0</v>
      </c>
      <c r="E124" s="231">
        <f t="shared" si="4"/>
        <v>1</v>
      </c>
      <c r="F124" s="230">
        <v>0</v>
      </c>
      <c r="G124" s="230">
        <v>0</v>
      </c>
      <c r="H124" s="251">
        <f t="shared" si="7"/>
        <v>1</v>
      </c>
      <c r="I124" s="251">
        <f t="shared" si="7"/>
        <v>0</v>
      </c>
      <c r="J124" s="231">
        <f t="shared" si="6"/>
        <v>1</v>
      </c>
    </row>
    <row r="125" spans="2:10" hidden="1" outlineLevel="1" x14ac:dyDescent="0.25">
      <c r="B125" s="256" t="s">
        <v>1482</v>
      </c>
      <c r="C125" s="251">
        <v>1</v>
      </c>
      <c r="D125" s="251">
        <v>0</v>
      </c>
      <c r="E125" s="231">
        <f t="shared" si="4"/>
        <v>1</v>
      </c>
      <c r="F125" s="230">
        <v>0</v>
      </c>
      <c r="G125" s="230">
        <v>0</v>
      </c>
      <c r="H125" s="251">
        <f t="shared" si="7"/>
        <v>1</v>
      </c>
      <c r="I125" s="251">
        <f t="shared" si="7"/>
        <v>0</v>
      </c>
      <c r="J125" s="231">
        <f t="shared" si="6"/>
        <v>1</v>
      </c>
    </row>
    <row r="126" spans="2:10" hidden="1" outlineLevel="1" x14ac:dyDescent="0.25">
      <c r="B126" s="232" t="s">
        <v>1483</v>
      </c>
      <c r="C126" s="251">
        <v>0</v>
      </c>
      <c r="D126" s="251">
        <v>1</v>
      </c>
      <c r="E126" s="231">
        <f t="shared" si="4"/>
        <v>1</v>
      </c>
      <c r="F126" s="230">
        <v>0</v>
      </c>
      <c r="G126" s="230">
        <v>0</v>
      </c>
      <c r="H126" s="251">
        <f t="shared" si="7"/>
        <v>0</v>
      </c>
      <c r="I126" s="251">
        <f t="shared" si="7"/>
        <v>1</v>
      </c>
      <c r="J126" s="231">
        <f t="shared" si="6"/>
        <v>1</v>
      </c>
    </row>
    <row r="127" spans="2:10" hidden="1" outlineLevel="1" x14ac:dyDescent="0.25">
      <c r="B127" s="233" t="s">
        <v>1484</v>
      </c>
      <c r="C127" s="251">
        <v>0</v>
      </c>
      <c r="D127" s="251">
        <v>1</v>
      </c>
      <c r="E127" s="231">
        <f t="shared" si="4"/>
        <v>1</v>
      </c>
      <c r="F127" s="230">
        <v>0</v>
      </c>
      <c r="G127" s="230">
        <v>0</v>
      </c>
      <c r="H127" s="251">
        <f t="shared" si="7"/>
        <v>0</v>
      </c>
      <c r="I127" s="251">
        <f t="shared" si="7"/>
        <v>1</v>
      </c>
      <c r="J127" s="231">
        <f t="shared" si="6"/>
        <v>1</v>
      </c>
    </row>
    <row r="128" spans="2:10" collapsed="1" x14ac:dyDescent="0.25">
      <c r="B128" s="187" t="s">
        <v>356</v>
      </c>
      <c r="C128" s="249">
        <f>SUM(C129:C129)</f>
        <v>0</v>
      </c>
      <c r="D128" s="249">
        <f>SUM(D129:D129)</f>
        <v>1</v>
      </c>
      <c r="E128" s="229">
        <f t="shared" si="4"/>
        <v>1</v>
      </c>
      <c r="F128" s="230">
        <f>SUM(F129:F129)</f>
        <v>0</v>
      </c>
      <c r="G128" s="230">
        <f>SUM(G129:G129)</f>
        <v>-1</v>
      </c>
      <c r="H128" s="249">
        <f t="shared" si="7"/>
        <v>0</v>
      </c>
      <c r="I128" s="249">
        <f t="shared" si="7"/>
        <v>0</v>
      </c>
      <c r="J128" s="229">
        <f t="shared" si="6"/>
        <v>0</v>
      </c>
    </row>
    <row r="129" spans="2:10" hidden="1" outlineLevel="1" x14ac:dyDescent="0.25">
      <c r="B129" s="232" t="s">
        <v>1485</v>
      </c>
      <c r="C129" s="251">
        <v>0</v>
      </c>
      <c r="D129" s="251">
        <v>1</v>
      </c>
      <c r="E129" s="231">
        <f t="shared" si="4"/>
        <v>1</v>
      </c>
      <c r="F129" s="230">
        <v>0</v>
      </c>
      <c r="G129" s="230">
        <v>-1</v>
      </c>
      <c r="H129" s="251">
        <f t="shared" si="7"/>
        <v>0</v>
      </c>
      <c r="I129" s="251">
        <f t="shared" si="7"/>
        <v>0</v>
      </c>
      <c r="J129" s="231">
        <f t="shared" si="6"/>
        <v>0</v>
      </c>
    </row>
    <row r="130" spans="2:10" collapsed="1" x14ac:dyDescent="0.25">
      <c r="B130" s="228" t="s">
        <v>226</v>
      </c>
      <c r="C130" s="249">
        <f>SUM(C131:C131)</f>
        <v>1</v>
      </c>
      <c r="D130" s="249">
        <f>SUM(D131:D131)</f>
        <v>0</v>
      </c>
      <c r="E130" s="229">
        <f t="shared" si="4"/>
        <v>1</v>
      </c>
      <c r="F130" s="230">
        <f>SUM(F131:F131)</f>
        <v>0</v>
      </c>
      <c r="G130" s="230">
        <f>SUM(G131:G131)</f>
        <v>0</v>
      </c>
      <c r="H130" s="249">
        <f t="shared" si="7"/>
        <v>1</v>
      </c>
      <c r="I130" s="249">
        <f t="shared" si="7"/>
        <v>0</v>
      </c>
      <c r="J130" s="229">
        <f t="shared" si="6"/>
        <v>1</v>
      </c>
    </row>
    <row r="131" spans="2:10" hidden="1" outlineLevel="1" x14ac:dyDescent="0.25">
      <c r="B131" s="232" t="s">
        <v>1456</v>
      </c>
      <c r="C131" s="251">
        <v>1</v>
      </c>
      <c r="D131" s="251">
        <v>0</v>
      </c>
      <c r="E131" s="231">
        <f t="shared" si="4"/>
        <v>1</v>
      </c>
      <c r="F131" s="230">
        <v>0</v>
      </c>
      <c r="G131" s="230">
        <v>0</v>
      </c>
      <c r="H131" s="251">
        <f t="shared" si="7"/>
        <v>1</v>
      </c>
      <c r="I131" s="251">
        <f t="shared" si="7"/>
        <v>0</v>
      </c>
      <c r="J131" s="231">
        <f t="shared" si="6"/>
        <v>1</v>
      </c>
    </row>
    <row r="132" spans="2:10" collapsed="1" x14ac:dyDescent="0.25">
      <c r="B132" s="228" t="s">
        <v>359</v>
      </c>
      <c r="C132" s="249">
        <f>C133+C138</f>
        <v>4</v>
      </c>
      <c r="D132" s="249">
        <f>D133+D138</f>
        <v>2</v>
      </c>
      <c r="E132" s="229">
        <f t="shared" si="4"/>
        <v>6</v>
      </c>
      <c r="F132" s="230">
        <f>F133+F138</f>
        <v>0</v>
      </c>
      <c r="G132" s="230">
        <f>G133+G138</f>
        <v>0</v>
      </c>
      <c r="H132" s="249">
        <f t="shared" si="7"/>
        <v>4</v>
      </c>
      <c r="I132" s="249">
        <f t="shared" si="7"/>
        <v>2</v>
      </c>
      <c r="J132" s="229">
        <f t="shared" si="6"/>
        <v>6</v>
      </c>
    </row>
    <row r="133" spans="2:10" x14ac:dyDescent="0.25">
      <c r="B133" s="236" t="s">
        <v>359</v>
      </c>
      <c r="C133" s="255">
        <f>SUM(C134:C137)</f>
        <v>3</v>
      </c>
      <c r="D133" s="255">
        <f>SUM(D134:D137)</f>
        <v>1</v>
      </c>
      <c r="E133" s="237">
        <f t="shared" si="4"/>
        <v>4</v>
      </c>
      <c r="F133" s="230">
        <f>SUM(F134:F137)</f>
        <v>0</v>
      </c>
      <c r="G133" s="230">
        <f>SUM(G134:G137)</f>
        <v>0</v>
      </c>
      <c r="H133" s="255">
        <f t="shared" si="7"/>
        <v>3</v>
      </c>
      <c r="I133" s="255">
        <f t="shared" si="7"/>
        <v>1</v>
      </c>
      <c r="J133" s="237">
        <f t="shared" si="6"/>
        <v>4</v>
      </c>
    </row>
    <row r="134" spans="2:10" hidden="1" outlineLevel="1" x14ac:dyDescent="0.25">
      <c r="B134" s="232" t="s">
        <v>1487</v>
      </c>
      <c r="C134" s="255">
        <v>1</v>
      </c>
      <c r="D134" s="255">
        <v>0</v>
      </c>
      <c r="E134" s="237">
        <f t="shared" si="4"/>
        <v>1</v>
      </c>
      <c r="F134" s="230">
        <v>0</v>
      </c>
      <c r="G134" s="230">
        <v>0</v>
      </c>
      <c r="H134" s="255">
        <f t="shared" si="7"/>
        <v>1</v>
      </c>
      <c r="I134" s="255">
        <f t="shared" si="7"/>
        <v>0</v>
      </c>
      <c r="J134" s="237">
        <f t="shared" si="6"/>
        <v>1</v>
      </c>
    </row>
    <row r="135" spans="2:10" hidden="1" outlineLevel="1" x14ac:dyDescent="0.25">
      <c r="B135" s="232" t="s">
        <v>1488</v>
      </c>
      <c r="C135" s="255">
        <v>1</v>
      </c>
      <c r="D135" s="255">
        <v>0</v>
      </c>
      <c r="E135" s="237">
        <f t="shared" ref="E135:E148" si="8">SUM(C135:D135)</f>
        <v>1</v>
      </c>
      <c r="F135" s="230">
        <v>0</v>
      </c>
      <c r="G135" s="230">
        <v>0</v>
      </c>
      <c r="H135" s="255">
        <f t="shared" ref="H135:I148" si="9">C135+F135</f>
        <v>1</v>
      </c>
      <c r="I135" s="255">
        <f t="shared" si="9"/>
        <v>0</v>
      </c>
      <c r="J135" s="237">
        <f t="shared" ref="J135:J148" si="10">SUM(H135:I135)</f>
        <v>1</v>
      </c>
    </row>
    <row r="136" spans="2:10" hidden="1" outlineLevel="1" x14ac:dyDescent="0.25">
      <c r="B136" s="232" t="s">
        <v>1489</v>
      </c>
      <c r="C136" s="255">
        <v>1</v>
      </c>
      <c r="D136" s="255">
        <v>0</v>
      </c>
      <c r="E136" s="237">
        <f t="shared" si="8"/>
        <v>1</v>
      </c>
      <c r="F136" s="230">
        <v>0</v>
      </c>
      <c r="G136" s="230">
        <v>0</v>
      </c>
      <c r="H136" s="255">
        <f t="shared" si="9"/>
        <v>1</v>
      </c>
      <c r="I136" s="255">
        <f t="shared" si="9"/>
        <v>0</v>
      </c>
      <c r="J136" s="237">
        <f t="shared" si="10"/>
        <v>1</v>
      </c>
    </row>
    <row r="137" spans="2:10" hidden="1" outlineLevel="1" x14ac:dyDescent="0.25">
      <c r="B137" s="232" t="s">
        <v>1490</v>
      </c>
      <c r="C137" s="255">
        <v>0</v>
      </c>
      <c r="D137" s="255">
        <v>1</v>
      </c>
      <c r="E137" s="237">
        <f t="shared" si="8"/>
        <v>1</v>
      </c>
      <c r="F137" s="230">
        <v>0</v>
      </c>
      <c r="G137" s="230">
        <v>0</v>
      </c>
      <c r="H137" s="255">
        <f t="shared" si="9"/>
        <v>0</v>
      </c>
      <c r="I137" s="255">
        <f t="shared" si="9"/>
        <v>1</v>
      </c>
      <c r="J137" s="237">
        <f t="shared" si="10"/>
        <v>1</v>
      </c>
    </row>
    <row r="138" spans="2:10" collapsed="1" x14ac:dyDescent="0.25">
      <c r="B138" s="236" t="s">
        <v>351</v>
      </c>
      <c r="C138" s="255">
        <f>SUM(C139:C140)</f>
        <v>1</v>
      </c>
      <c r="D138" s="255">
        <f>SUM(D139:D140)</f>
        <v>1</v>
      </c>
      <c r="E138" s="237">
        <f t="shared" si="8"/>
        <v>2</v>
      </c>
      <c r="F138" s="230">
        <f>SUM(F139:F140)</f>
        <v>0</v>
      </c>
      <c r="G138" s="230">
        <f>SUM(G139:G140)</f>
        <v>0</v>
      </c>
      <c r="H138" s="255">
        <f t="shared" si="9"/>
        <v>1</v>
      </c>
      <c r="I138" s="255">
        <f t="shared" si="9"/>
        <v>1</v>
      </c>
      <c r="J138" s="237">
        <f t="shared" si="10"/>
        <v>2</v>
      </c>
    </row>
    <row r="139" spans="2:10" hidden="1" outlineLevel="1" x14ac:dyDescent="0.25">
      <c r="B139" s="232" t="s">
        <v>1491</v>
      </c>
      <c r="C139" s="251">
        <v>1</v>
      </c>
      <c r="D139" s="251">
        <v>0</v>
      </c>
      <c r="E139" s="231">
        <f t="shared" si="8"/>
        <v>1</v>
      </c>
      <c r="F139" s="230">
        <v>0</v>
      </c>
      <c r="G139" s="230">
        <v>0</v>
      </c>
      <c r="H139" s="251">
        <f t="shared" si="9"/>
        <v>1</v>
      </c>
      <c r="I139" s="251">
        <f t="shared" si="9"/>
        <v>0</v>
      </c>
      <c r="J139" s="231">
        <f t="shared" si="10"/>
        <v>1</v>
      </c>
    </row>
    <row r="140" spans="2:10" hidden="1" outlineLevel="1" x14ac:dyDescent="0.25">
      <c r="B140" s="233" t="s">
        <v>1492</v>
      </c>
      <c r="C140" s="251">
        <v>0</v>
      </c>
      <c r="D140" s="251">
        <v>1</v>
      </c>
      <c r="E140" s="231">
        <f t="shared" si="8"/>
        <v>1</v>
      </c>
      <c r="F140" s="230">
        <v>0</v>
      </c>
      <c r="G140" s="230">
        <v>0</v>
      </c>
      <c r="H140" s="251">
        <f t="shared" si="9"/>
        <v>0</v>
      </c>
      <c r="I140" s="251">
        <f t="shared" si="9"/>
        <v>1</v>
      </c>
      <c r="J140" s="231">
        <f t="shared" si="10"/>
        <v>1</v>
      </c>
    </row>
    <row r="141" spans="2:10" collapsed="1" x14ac:dyDescent="0.25">
      <c r="B141" s="228" t="s">
        <v>360</v>
      </c>
      <c r="C141" s="249">
        <f>SUM(C142:C142)</f>
        <v>0</v>
      </c>
      <c r="D141" s="249">
        <f>SUM(D142:D142)</f>
        <v>1</v>
      </c>
      <c r="E141" s="229">
        <f t="shared" si="8"/>
        <v>1</v>
      </c>
      <c r="F141" s="230">
        <v>0</v>
      </c>
      <c r="G141" s="230">
        <v>0</v>
      </c>
      <c r="H141" s="249">
        <f t="shared" si="9"/>
        <v>0</v>
      </c>
      <c r="I141" s="249">
        <f t="shared" si="9"/>
        <v>1</v>
      </c>
      <c r="J141" s="229">
        <f t="shared" si="10"/>
        <v>1</v>
      </c>
    </row>
    <row r="142" spans="2:10" hidden="1" outlineLevel="1" x14ac:dyDescent="0.25">
      <c r="B142" s="233" t="s">
        <v>1493</v>
      </c>
      <c r="C142" s="251">
        <v>0</v>
      </c>
      <c r="D142" s="251">
        <v>1</v>
      </c>
      <c r="E142" s="231">
        <f t="shared" si="8"/>
        <v>1</v>
      </c>
      <c r="F142" s="230">
        <v>0</v>
      </c>
      <c r="G142" s="230">
        <v>0</v>
      </c>
      <c r="H142" s="251">
        <f t="shared" si="9"/>
        <v>0</v>
      </c>
      <c r="I142" s="251">
        <f t="shared" si="9"/>
        <v>1</v>
      </c>
      <c r="J142" s="231">
        <f t="shared" si="10"/>
        <v>1</v>
      </c>
    </row>
    <row r="143" spans="2:10" collapsed="1" x14ac:dyDescent="0.25">
      <c r="B143" s="234" t="s">
        <v>361</v>
      </c>
      <c r="C143" s="235">
        <f>SUM(C144:C144)</f>
        <v>0</v>
      </c>
      <c r="D143" s="235">
        <f>SUM(D144:D144)</f>
        <v>1</v>
      </c>
      <c r="E143" s="235">
        <f t="shared" si="8"/>
        <v>1</v>
      </c>
      <c r="F143" s="235">
        <f>SUM(F144:F144)</f>
        <v>0</v>
      </c>
      <c r="G143" s="235">
        <f>SUM(G144:G144)</f>
        <v>0</v>
      </c>
      <c r="H143" s="235">
        <f t="shared" si="9"/>
        <v>0</v>
      </c>
      <c r="I143" s="235">
        <f t="shared" si="9"/>
        <v>1</v>
      </c>
      <c r="J143" s="235">
        <f t="shared" si="10"/>
        <v>1</v>
      </c>
    </row>
    <row r="144" spans="2:10" hidden="1" outlineLevel="1" x14ac:dyDescent="0.25">
      <c r="B144" s="232" t="s">
        <v>1494</v>
      </c>
      <c r="C144" s="251">
        <v>0</v>
      </c>
      <c r="D144" s="251">
        <v>1</v>
      </c>
      <c r="E144" s="231">
        <f t="shared" si="8"/>
        <v>1</v>
      </c>
      <c r="F144" s="230">
        <v>0</v>
      </c>
      <c r="G144" s="230">
        <v>0</v>
      </c>
      <c r="H144" s="251">
        <f t="shared" si="9"/>
        <v>0</v>
      </c>
      <c r="I144" s="251">
        <f t="shared" si="9"/>
        <v>1</v>
      </c>
      <c r="J144" s="231">
        <f t="shared" si="10"/>
        <v>1</v>
      </c>
    </row>
    <row r="145" spans="2:10" collapsed="1" x14ac:dyDescent="0.25">
      <c r="B145" s="223" t="s">
        <v>1315</v>
      </c>
      <c r="C145" s="224">
        <f>C7+C143</f>
        <v>68</v>
      </c>
      <c r="D145" s="224">
        <f>D7+D143</f>
        <v>28</v>
      </c>
      <c r="E145" s="224">
        <f t="shared" si="8"/>
        <v>96</v>
      </c>
      <c r="F145" s="224">
        <f>F7+F143</f>
        <v>-4</v>
      </c>
      <c r="G145" s="224">
        <f>G7+G143</f>
        <v>-2</v>
      </c>
      <c r="H145" s="224">
        <f t="shared" si="9"/>
        <v>64</v>
      </c>
      <c r="I145" s="224">
        <f t="shared" si="9"/>
        <v>26</v>
      </c>
      <c r="J145" s="224">
        <f t="shared" si="10"/>
        <v>90</v>
      </c>
    </row>
    <row r="146" spans="2:10" collapsed="1" x14ac:dyDescent="0.25">
      <c r="B146" s="234" t="s">
        <v>173</v>
      </c>
      <c r="C146" s="235">
        <f>SUM(C147:C147)</f>
        <v>0</v>
      </c>
      <c r="D146" s="235">
        <f>SUM(D147:D147)</f>
        <v>20</v>
      </c>
      <c r="E146" s="235">
        <f t="shared" si="8"/>
        <v>20</v>
      </c>
      <c r="F146" s="235">
        <f>SUM(F147:F147)</f>
        <v>0</v>
      </c>
      <c r="G146" s="235">
        <f>SUM(G147:G147)</f>
        <v>1</v>
      </c>
      <c r="H146" s="235">
        <f t="shared" si="9"/>
        <v>0</v>
      </c>
      <c r="I146" s="235">
        <f t="shared" si="9"/>
        <v>21</v>
      </c>
      <c r="J146" s="235">
        <f t="shared" si="10"/>
        <v>21</v>
      </c>
    </row>
    <row r="147" spans="2:10" hidden="1" outlineLevel="1" x14ac:dyDescent="0.25">
      <c r="B147" s="232" t="s">
        <v>1495</v>
      </c>
      <c r="C147" s="251">
        <v>0</v>
      </c>
      <c r="D147" s="251">
        <v>20</v>
      </c>
      <c r="E147" s="231">
        <f t="shared" si="8"/>
        <v>20</v>
      </c>
      <c r="F147" s="230">
        <v>0</v>
      </c>
      <c r="G147" s="230">
        <v>1</v>
      </c>
      <c r="H147" s="251">
        <f t="shared" si="9"/>
        <v>0</v>
      </c>
      <c r="I147" s="251">
        <f t="shared" si="9"/>
        <v>21</v>
      </c>
      <c r="J147" s="231">
        <f t="shared" si="10"/>
        <v>21</v>
      </c>
    </row>
    <row r="148" spans="2:10" collapsed="1" x14ac:dyDescent="0.25">
      <c r="B148" s="223" t="s">
        <v>363</v>
      </c>
      <c r="C148" s="224">
        <f>C145+C146</f>
        <v>68</v>
      </c>
      <c r="D148" s="224">
        <f>D145+D146</f>
        <v>48</v>
      </c>
      <c r="E148" s="224">
        <f t="shared" si="8"/>
        <v>116</v>
      </c>
      <c r="F148" s="224">
        <f>F145+F146</f>
        <v>-4</v>
      </c>
      <c r="G148" s="224">
        <f>G145+G146</f>
        <v>-1</v>
      </c>
      <c r="H148" s="224">
        <f t="shared" si="9"/>
        <v>64</v>
      </c>
      <c r="I148" s="224">
        <f t="shared" si="9"/>
        <v>47</v>
      </c>
      <c r="J148" s="224">
        <f t="shared" si="10"/>
        <v>111</v>
      </c>
    </row>
  </sheetData>
  <autoFilter ref="B6:J148"/>
  <mergeCells count="4">
    <mergeCell ref="B5:B6"/>
    <mergeCell ref="C5:E5"/>
    <mergeCell ref="F5:G5"/>
    <mergeCell ref="H5:J5"/>
  </mergeCells>
  <conditionalFormatting sqref="M2">
    <cfRule type="expression" dxfId="17" priority="1">
      <formula>AND(RIGHT(#REF!,4)="From",#REF!&lt;&gt;"MIR Code From")</formula>
    </cfRule>
  </conditionalFormatting>
  <conditionalFormatting sqref="M2">
    <cfRule type="expression" dxfId="16" priority="2">
      <formula>AND(#REF!&lt;&gt;"",RIGHT(#REF!,2)="To")</formula>
    </cfRule>
  </conditionalFormatting>
  <hyperlinks>
    <hyperlink ref="M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scale="59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59999389629810485"/>
  </sheetPr>
  <dimension ref="A1:AB10"/>
  <sheetViews>
    <sheetView workbookViewId="0">
      <selection activeCell="B3" sqref="B3:B10"/>
    </sheetView>
  </sheetViews>
  <sheetFormatPr defaultRowHeight="15" x14ac:dyDescent="0.25"/>
  <cols>
    <col min="1" max="1" width="9.140625" style="308"/>
    <col min="2" max="2" width="31.5703125" style="308" customWidth="1"/>
    <col min="3" max="3" width="24.5703125" style="308" customWidth="1"/>
    <col min="4" max="4" width="35" style="308" customWidth="1"/>
    <col min="5" max="5" width="9.140625" style="308"/>
    <col min="6" max="6" width="28.5703125" style="308" customWidth="1"/>
    <col min="7" max="7" width="24.28515625" style="308" customWidth="1"/>
    <col min="8" max="8" width="31.7109375" style="308" customWidth="1"/>
    <col min="9" max="15" width="11.42578125" style="308" customWidth="1"/>
    <col min="16" max="19" width="9.140625" style="308"/>
    <col min="20" max="20" width="31.85546875" style="308" customWidth="1"/>
    <col min="21" max="21" width="11.85546875" style="308" customWidth="1"/>
    <col min="22" max="26" width="9.140625" style="308"/>
    <col min="27" max="27" width="24.140625" style="308" customWidth="1"/>
    <col min="28" max="28" width="9.140625" style="308"/>
  </cols>
  <sheetData>
    <row r="1" spans="1:28" ht="26.25" x14ac:dyDescent="0.25">
      <c r="A1" s="150" t="s">
        <v>312</v>
      </c>
      <c r="G1" s="476" t="s">
        <v>313</v>
      </c>
    </row>
    <row r="2" spans="1:28" ht="33.75" x14ac:dyDescent="0.25">
      <c r="A2" s="477" t="s">
        <v>1662</v>
      </c>
      <c r="B2" s="477" t="s">
        <v>1663</v>
      </c>
      <c r="C2" s="477" t="s">
        <v>1664</v>
      </c>
      <c r="D2" s="477" t="s">
        <v>1665</v>
      </c>
      <c r="E2" s="477" t="s">
        <v>1666</v>
      </c>
      <c r="F2" s="477" t="s">
        <v>1667</v>
      </c>
      <c r="G2" s="477" t="s">
        <v>1668</v>
      </c>
      <c r="H2" s="477" t="s">
        <v>1669</v>
      </c>
      <c r="I2" s="477" t="s">
        <v>1670</v>
      </c>
      <c r="J2" s="477" t="s">
        <v>1671</v>
      </c>
      <c r="K2" s="477" t="s">
        <v>1672</v>
      </c>
      <c r="L2" s="477" t="s">
        <v>1673</v>
      </c>
      <c r="M2" s="477" t="s">
        <v>1674</v>
      </c>
      <c r="N2" s="477" t="s">
        <v>1675</v>
      </c>
      <c r="O2" s="477" t="s">
        <v>1676</v>
      </c>
      <c r="P2" s="477" t="s">
        <v>1677</v>
      </c>
      <c r="Q2" s="477" t="s">
        <v>1678</v>
      </c>
      <c r="R2" s="477" t="s">
        <v>1679</v>
      </c>
      <c r="S2" s="477" t="s">
        <v>1680</v>
      </c>
      <c r="T2" s="477" t="s">
        <v>1681</v>
      </c>
      <c r="U2" s="477" t="s">
        <v>1682</v>
      </c>
      <c r="V2" s="477" t="s">
        <v>1683</v>
      </c>
      <c r="W2" s="477" t="s">
        <v>1684</v>
      </c>
      <c r="X2" s="477" t="s">
        <v>1685</v>
      </c>
      <c r="Y2" s="477" t="s">
        <v>1686</v>
      </c>
      <c r="Z2" s="477" t="s">
        <v>1687</v>
      </c>
      <c r="AA2" s="478" t="s">
        <v>1688</v>
      </c>
      <c r="AB2" s="478" t="s">
        <v>1689</v>
      </c>
    </row>
    <row r="3" spans="1:28" ht="105" x14ac:dyDescent="0.25">
      <c r="A3" s="308">
        <v>70175496</v>
      </c>
      <c r="C3" s="308" t="s">
        <v>1690</v>
      </c>
      <c r="D3" s="308" t="s">
        <v>2264</v>
      </c>
      <c r="E3" s="308" t="s">
        <v>1691</v>
      </c>
      <c r="F3" s="308" t="s">
        <v>1692</v>
      </c>
      <c r="G3" s="308" t="s">
        <v>1693</v>
      </c>
      <c r="H3" s="308" t="s">
        <v>1694</v>
      </c>
      <c r="P3" s="308" t="s">
        <v>1695</v>
      </c>
      <c r="Q3" s="308" t="s">
        <v>1696</v>
      </c>
      <c r="R3" s="308" t="s">
        <v>1696</v>
      </c>
      <c r="S3" s="308" t="s">
        <v>1697</v>
      </c>
      <c r="T3" s="308" t="s">
        <v>1692</v>
      </c>
      <c r="W3" s="308" t="s">
        <v>1698</v>
      </c>
      <c r="Z3" s="479">
        <v>3.2025000000000001</v>
      </c>
      <c r="AA3" s="308" t="s">
        <v>1699</v>
      </c>
      <c r="AB3" s="308">
        <v>827051.43</v>
      </c>
    </row>
    <row r="4" spans="1:28" ht="105" x14ac:dyDescent="0.25">
      <c r="A4" s="308">
        <v>70175496</v>
      </c>
      <c r="C4" s="308" t="s">
        <v>1690</v>
      </c>
      <c r="D4" s="308" t="s">
        <v>2264</v>
      </c>
      <c r="E4" s="308" t="s">
        <v>1691</v>
      </c>
      <c r="F4" s="308" t="s">
        <v>1692</v>
      </c>
      <c r="G4" s="308" t="s">
        <v>1693</v>
      </c>
      <c r="H4" s="308" t="s">
        <v>1694</v>
      </c>
      <c r="P4" s="308" t="s">
        <v>1695</v>
      </c>
      <c r="Q4" s="308" t="s">
        <v>1696</v>
      </c>
      <c r="R4" s="308" t="s">
        <v>1696</v>
      </c>
      <c r="S4" s="308" t="s">
        <v>1697</v>
      </c>
      <c r="T4" s="308" t="s">
        <v>1692</v>
      </c>
      <c r="W4" s="308" t="s">
        <v>1698</v>
      </c>
      <c r="Z4" s="479">
        <v>3.2025000000000001</v>
      </c>
      <c r="AA4" s="308" t="s">
        <v>1700</v>
      </c>
      <c r="AB4" s="308">
        <v>7083.14</v>
      </c>
    </row>
    <row r="5" spans="1:28" ht="105" x14ac:dyDescent="0.25">
      <c r="A5" s="308">
        <v>70175496</v>
      </c>
      <c r="C5" s="308" t="s">
        <v>1690</v>
      </c>
      <c r="D5" s="308" t="s">
        <v>2264</v>
      </c>
      <c r="E5" s="308" t="s">
        <v>1691</v>
      </c>
      <c r="F5" s="308" t="s">
        <v>1692</v>
      </c>
      <c r="G5" s="308" t="s">
        <v>1693</v>
      </c>
      <c r="H5" s="308" t="s">
        <v>1694</v>
      </c>
      <c r="P5" s="308" t="s">
        <v>1695</v>
      </c>
      <c r="Q5" s="308" t="s">
        <v>1696</v>
      </c>
      <c r="R5" s="308" t="s">
        <v>1696</v>
      </c>
      <c r="S5" s="308" t="s">
        <v>1697</v>
      </c>
      <c r="T5" s="308" t="s">
        <v>1692</v>
      </c>
      <c r="W5" s="308" t="s">
        <v>1698</v>
      </c>
      <c r="Z5" s="479">
        <v>3.2025000000000001</v>
      </c>
      <c r="AA5" s="308" t="s">
        <v>1701</v>
      </c>
      <c r="AB5" s="308">
        <v>41571.43</v>
      </c>
    </row>
    <row r="6" spans="1:28" ht="105" x14ac:dyDescent="0.25">
      <c r="A6" s="308">
        <v>70175496</v>
      </c>
      <c r="C6" s="308" t="s">
        <v>1690</v>
      </c>
      <c r="D6" s="308" t="s">
        <v>2264</v>
      </c>
      <c r="E6" s="308" t="s">
        <v>1691</v>
      </c>
      <c r="F6" s="308" t="s">
        <v>1692</v>
      </c>
      <c r="G6" s="308" t="s">
        <v>1693</v>
      </c>
      <c r="H6" s="308" t="s">
        <v>1694</v>
      </c>
      <c r="P6" s="308" t="s">
        <v>1695</v>
      </c>
      <c r="Q6" s="308" t="s">
        <v>1696</v>
      </c>
      <c r="R6" s="308" t="s">
        <v>1696</v>
      </c>
      <c r="S6" s="308" t="s">
        <v>1697</v>
      </c>
      <c r="T6" s="308" t="s">
        <v>1692</v>
      </c>
      <c r="W6" s="308" t="s">
        <v>1698</v>
      </c>
      <c r="Z6" s="479">
        <v>3.2025000000000001</v>
      </c>
      <c r="AA6" s="308" t="s">
        <v>1702</v>
      </c>
      <c r="AB6" s="308">
        <v>0</v>
      </c>
    </row>
    <row r="7" spans="1:28" ht="105" x14ac:dyDescent="0.25">
      <c r="A7" s="308">
        <v>70175496</v>
      </c>
      <c r="C7" s="308" t="s">
        <v>1690</v>
      </c>
      <c r="D7" s="308" t="s">
        <v>2264</v>
      </c>
      <c r="E7" s="308" t="s">
        <v>1691</v>
      </c>
      <c r="F7" s="308" t="s">
        <v>1692</v>
      </c>
      <c r="G7" s="308" t="s">
        <v>1693</v>
      </c>
      <c r="H7" s="308" t="s">
        <v>1694</v>
      </c>
      <c r="P7" s="308" t="s">
        <v>1695</v>
      </c>
      <c r="Q7" s="308" t="s">
        <v>1696</v>
      </c>
      <c r="R7" s="308" t="s">
        <v>1696</v>
      </c>
      <c r="S7" s="308" t="s">
        <v>1697</v>
      </c>
      <c r="T7" s="308" t="s">
        <v>1692</v>
      </c>
      <c r="W7" s="308" t="s">
        <v>1698</v>
      </c>
      <c r="Z7" s="479">
        <v>3.2025000000000001</v>
      </c>
      <c r="AA7" s="308" t="s">
        <v>1703</v>
      </c>
      <c r="AB7" s="308">
        <v>0</v>
      </c>
    </row>
    <row r="8" spans="1:28" ht="105" x14ac:dyDescent="0.25">
      <c r="A8" s="308">
        <v>70175496</v>
      </c>
      <c r="C8" s="308" t="s">
        <v>1690</v>
      </c>
      <c r="D8" s="308" t="s">
        <v>2264</v>
      </c>
      <c r="E8" s="308" t="s">
        <v>1691</v>
      </c>
      <c r="F8" s="308" t="s">
        <v>1692</v>
      </c>
      <c r="G8" s="308" t="s">
        <v>1693</v>
      </c>
      <c r="H8" s="308" t="s">
        <v>1694</v>
      </c>
      <c r="P8" s="308" t="s">
        <v>1695</v>
      </c>
      <c r="Q8" s="308" t="s">
        <v>1696</v>
      </c>
      <c r="R8" s="308" t="s">
        <v>1696</v>
      </c>
      <c r="S8" s="308" t="s">
        <v>1697</v>
      </c>
      <c r="T8" s="308" t="s">
        <v>1692</v>
      </c>
      <c r="W8" s="308" t="s">
        <v>1698</v>
      </c>
      <c r="Z8" s="479">
        <v>3.2025000000000001</v>
      </c>
      <c r="AA8" s="308" t="s">
        <v>1704</v>
      </c>
      <c r="AB8" s="308">
        <v>0</v>
      </c>
    </row>
    <row r="9" spans="1:28" ht="105" x14ac:dyDescent="0.25">
      <c r="A9" s="308">
        <v>70175496</v>
      </c>
      <c r="C9" s="308" t="s">
        <v>1690</v>
      </c>
      <c r="D9" s="308" t="s">
        <v>2264</v>
      </c>
      <c r="E9" s="308" t="s">
        <v>1691</v>
      </c>
      <c r="F9" s="308" t="s">
        <v>1692</v>
      </c>
      <c r="G9" s="308" t="s">
        <v>1693</v>
      </c>
      <c r="H9" s="308" t="s">
        <v>1694</v>
      </c>
      <c r="P9" s="308" t="s">
        <v>1695</v>
      </c>
      <c r="Q9" s="308" t="s">
        <v>1696</v>
      </c>
      <c r="R9" s="308" t="s">
        <v>1696</v>
      </c>
      <c r="S9" s="308" t="s">
        <v>1697</v>
      </c>
      <c r="T9" s="308" t="s">
        <v>1692</v>
      </c>
      <c r="W9" s="308" t="s">
        <v>1698</v>
      </c>
      <c r="Z9" s="479">
        <v>3.2025000000000001</v>
      </c>
      <c r="AA9" s="308" t="s">
        <v>1705</v>
      </c>
      <c r="AB9" s="308">
        <v>0</v>
      </c>
    </row>
    <row r="10" spans="1:28" ht="105" x14ac:dyDescent="0.25">
      <c r="A10" s="308">
        <v>70175496</v>
      </c>
      <c r="C10" s="308" t="s">
        <v>1690</v>
      </c>
      <c r="D10" s="308" t="s">
        <v>2264</v>
      </c>
      <c r="E10" s="308" t="s">
        <v>1691</v>
      </c>
      <c r="F10" s="308" t="s">
        <v>1692</v>
      </c>
      <c r="G10" s="308" t="s">
        <v>1693</v>
      </c>
      <c r="H10" s="308" t="s">
        <v>1694</v>
      </c>
      <c r="P10" s="308" t="s">
        <v>1695</v>
      </c>
      <c r="Q10" s="308" t="s">
        <v>1696</v>
      </c>
      <c r="R10" s="308" t="s">
        <v>1696</v>
      </c>
      <c r="S10" s="308" t="s">
        <v>1697</v>
      </c>
      <c r="T10" s="308" t="s">
        <v>1692</v>
      </c>
      <c r="W10" s="308" t="s">
        <v>1698</v>
      </c>
      <c r="Z10" s="479">
        <v>3.2025000000000001</v>
      </c>
      <c r="AA10" s="308" t="s">
        <v>1706</v>
      </c>
      <c r="AB10" s="308">
        <v>0</v>
      </c>
    </row>
  </sheetData>
  <conditionalFormatting sqref="G1">
    <cfRule type="expression" dxfId="15" priority="1">
      <formula>AND(RIGHT(#REF!,4)="From",#REF!&lt;&gt;"MIR Code From")</formula>
    </cfRule>
  </conditionalFormatting>
  <conditionalFormatting sqref="G1">
    <cfRule type="expression" dxfId="14" priority="2">
      <formula>AND(#REF!&lt;&gt;"",RIGHT(#REF!,2)="To")</formula>
    </cfRule>
  </conditionalFormatting>
  <hyperlinks>
    <hyperlink ref="G1" location="'Assumptions-&gt;'!A1" display="у перечню форм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O7633"/>
  <sheetViews>
    <sheetView tabSelected="1" workbookViewId="0">
      <selection activeCell="I10" sqref="I10"/>
    </sheetView>
  </sheetViews>
  <sheetFormatPr defaultRowHeight="15" x14ac:dyDescent="0.25"/>
  <cols>
    <col min="3" max="3" width="16.140625" bestFit="1" customWidth="1"/>
    <col min="5" max="5" width="22.85546875" customWidth="1"/>
    <col min="6" max="6" width="69.5703125" bestFit="1" customWidth="1"/>
    <col min="10" max="10" width="35.7109375" customWidth="1"/>
    <col min="11" max="11" width="13.7109375" customWidth="1"/>
    <col min="15" max="15" width="19" customWidth="1"/>
  </cols>
  <sheetData>
    <row r="1" spans="1:15" x14ac:dyDescent="0.25">
      <c r="O1" s="476" t="s">
        <v>313</v>
      </c>
    </row>
    <row r="3" spans="1:15" x14ac:dyDescent="0.25">
      <c r="A3" s="496" t="s">
        <v>1748</v>
      </c>
      <c r="B3" s="496" t="s">
        <v>1749</v>
      </c>
      <c r="C3" s="496" t="s">
        <v>1688</v>
      </c>
      <c r="D3" s="496" t="s">
        <v>1750</v>
      </c>
      <c r="E3" s="496" t="s">
        <v>1751</v>
      </c>
      <c r="F3" s="496" t="s">
        <v>1752</v>
      </c>
      <c r="G3" s="496" t="s">
        <v>1678</v>
      </c>
      <c r="H3" s="496" t="s">
        <v>1753</v>
      </c>
      <c r="I3" s="496" t="s">
        <v>1686</v>
      </c>
      <c r="J3" s="496" t="s">
        <v>1754</v>
      </c>
      <c r="K3" s="497" t="s">
        <v>1689</v>
      </c>
    </row>
    <row r="4" spans="1:15" x14ac:dyDescent="0.25">
      <c r="A4" t="s">
        <v>1755</v>
      </c>
      <c r="B4" t="s">
        <v>1756</v>
      </c>
      <c r="C4" t="s">
        <v>1757</v>
      </c>
      <c r="D4" t="s">
        <v>1758</v>
      </c>
      <c r="E4" t="s">
        <v>1759</v>
      </c>
      <c r="F4" t="s">
        <v>1760</v>
      </c>
      <c r="G4" t="s">
        <v>1761</v>
      </c>
      <c r="H4" t="s">
        <v>1762</v>
      </c>
      <c r="J4" t="s">
        <v>1763</v>
      </c>
      <c r="K4" s="498">
        <v>38027.815999999999</v>
      </c>
    </row>
    <row r="5" spans="1:15" x14ac:dyDescent="0.25">
      <c r="A5" t="s">
        <v>1755</v>
      </c>
      <c r="B5" t="s">
        <v>1756</v>
      </c>
      <c r="C5" t="s">
        <v>1764</v>
      </c>
      <c r="D5" t="s">
        <v>1758</v>
      </c>
      <c r="E5" t="s">
        <v>1759</v>
      </c>
      <c r="F5" t="s">
        <v>1760</v>
      </c>
      <c r="G5" t="s">
        <v>1761</v>
      </c>
      <c r="H5" t="s">
        <v>1762</v>
      </c>
      <c r="J5" t="s">
        <v>1763</v>
      </c>
      <c r="K5" s="498">
        <v>125919.92</v>
      </c>
    </row>
    <row r="6" spans="1:15" x14ac:dyDescent="0.25">
      <c r="A6" t="s">
        <v>1755</v>
      </c>
      <c r="B6" t="s">
        <v>1756</v>
      </c>
      <c r="C6" t="s">
        <v>1757</v>
      </c>
      <c r="D6" t="s">
        <v>1758</v>
      </c>
      <c r="E6" t="s">
        <v>1759</v>
      </c>
      <c r="F6" t="s">
        <v>1765</v>
      </c>
      <c r="G6" t="s">
        <v>1761</v>
      </c>
      <c r="H6" t="s">
        <v>1766</v>
      </c>
      <c r="J6" t="s">
        <v>1763</v>
      </c>
      <c r="K6" s="498">
        <v>9506.9539999999997</v>
      </c>
    </row>
    <row r="7" spans="1:15" x14ac:dyDescent="0.25">
      <c r="A7" t="s">
        <v>1755</v>
      </c>
      <c r="B7" t="s">
        <v>1756</v>
      </c>
      <c r="C7" t="s">
        <v>1764</v>
      </c>
      <c r="D7" t="s">
        <v>1758</v>
      </c>
      <c r="E7" t="s">
        <v>1759</v>
      </c>
      <c r="F7" t="s">
        <v>1765</v>
      </c>
      <c r="G7" t="s">
        <v>1761</v>
      </c>
      <c r="H7" t="s">
        <v>1766</v>
      </c>
      <c r="J7" t="s">
        <v>1763</v>
      </c>
      <c r="K7" s="498">
        <v>31479.98</v>
      </c>
    </row>
    <row r="8" spans="1:15" x14ac:dyDescent="0.25">
      <c r="A8" t="s">
        <v>1755</v>
      </c>
      <c r="B8" t="s">
        <v>1756</v>
      </c>
      <c r="C8" t="s">
        <v>1757</v>
      </c>
      <c r="D8" t="s">
        <v>1758</v>
      </c>
      <c r="E8" t="s">
        <v>1759</v>
      </c>
      <c r="F8" t="s">
        <v>1760</v>
      </c>
      <c r="G8" t="s">
        <v>1767</v>
      </c>
      <c r="H8" t="s">
        <v>1762</v>
      </c>
      <c r="J8" t="s">
        <v>1763</v>
      </c>
      <c r="K8" s="498">
        <v>134905.67449999999</v>
      </c>
    </row>
    <row r="9" spans="1:15" x14ac:dyDescent="0.25">
      <c r="A9" t="s">
        <v>1755</v>
      </c>
      <c r="B9" t="s">
        <v>1756</v>
      </c>
      <c r="C9" t="s">
        <v>1764</v>
      </c>
      <c r="D9" t="s">
        <v>1758</v>
      </c>
      <c r="E9" t="s">
        <v>1759</v>
      </c>
      <c r="F9" t="s">
        <v>1760</v>
      </c>
      <c r="G9" t="s">
        <v>1767</v>
      </c>
      <c r="H9" t="s">
        <v>1762</v>
      </c>
      <c r="J9" t="s">
        <v>1763</v>
      </c>
      <c r="K9" s="498">
        <v>446707.554</v>
      </c>
    </row>
    <row r="10" spans="1:15" x14ac:dyDescent="0.25">
      <c r="A10" t="s">
        <v>1755</v>
      </c>
      <c r="B10" t="s">
        <v>1756</v>
      </c>
      <c r="C10" t="s">
        <v>1757</v>
      </c>
      <c r="D10" t="s">
        <v>1758</v>
      </c>
      <c r="E10" t="s">
        <v>1759</v>
      </c>
      <c r="F10" t="s">
        <v>1765</v>
      </c>
      <c r="G10" t="s">
        <v>1767</v>
      </c>
      <c r="H10" t="s">
        <v>1766</v>
      </c>
      <c r="J10" t="s">
        <v>1763</v>
      </c>
      <c r="K10" s="498">
        <v>3423.2955000000006</v>
      </c>
    </row>
    <row r="11" spans="1:15" x14ac:dyDescent="0.25">
      <c r="A11" t="s">
        <v>1755</v>
      </c>
      <c r="B11" t="s">
        <v>1756</v>
      </c>
      <c r="C11" t="s">
        <v>1764</v>
      </c>
      <c r="D11" t="s">
        <v>1758</v>
      </c>
      <c r="E11" t="s">
        <v>1759</v>
      </c>
      <c r="F11" t="s">
        <v>1765</v>
      </c>
      <c r="G11" t="s">
        <v>1767</v>
      </c>
      <c r="H11" t="s">
        <v>1766</v>
      </c>
      <c r="J11" t="s">
        <v>1763</v>
      </c>
      <c r="K11" s="498">
        <v>11335.416000000001</v>
      </c>
    </row>
    <row r="12" spans="1:15" x14ac:dyDescent="0.25">
      <c r="A12" t="s">
        <v>1755</v>
      </c>
      <c r="B12" t="s">
        <v>1756</v>
      </c>
      <c r="C12" t="s">
        <v>1757</v>
      </c>
      <c r="D12" t="s">
        <v>1758</v>
      </c>
      <c r="E12" t="s">
        <v>1759</v>
      </c>
      <c r="F12" t="s">
        <v>1760</v>
      </c>
      <c r="G12" t="s">
        <v>1768</v>
      </c>
      <c r="H12" t="s">
        <v>1762</v>
      </c>
      <c r="J12" t="s">
        <v>1763</v>
      </c>
      <c r="K12" s="498">
        <v>61499.344499999999</v>
      </c>
    </row>
    <row r="13" spans="1:15" x14ac:dyDescent="0.25">
      <c r="A13" t="s">
        <v>1755</v>
      </c>
      <c r="B13" t="s">
        <v>1756</v>
      </c>
      <c r="C13" t="s">
        <v>1764</v>
      </c>
      <c r="D13" t="s">
        <v>1758</v>
      </c>
      <c r="E13" t="s">
        <v>1759</v>
      </c>
      <c r="F13" t="s">
        <v>1760</v>
      </c>
      <c r="G13" t="s">
        <v>1768</v>
      </c>
      <c r="H13" t="s">
        <v>1762</v>
      </c>
      <c r="J13" t="s">
        <v>1763</v>
      </c>
      <c r="K13" s="498">
        <v>203640.20349999997</v>
      </c>
    </row>
    <row r="14" spans="1:15" x14ac:dyDescent="0.25">
      <c r="A14" t="s">
        <v>1755</v>
      </c>
      <c r="B14" t="s">
        <v>1756</v>
      </c>
      <c r="C14" t="s">
        <v>1757</v>
      </c>
      <c r="D14" t="s">
        <v>1758</v>
      </c>
      <c r="E14" t="s">
        <v>1759</v>
      </c>
      <c r="F14" t="s">
        <v>1765</v>
      </c>
      <c r="G14" t="s">
        <v>1768</v>
      </c>
      <c r="H14" t="s">
        <v>1766</v>
      </c>
      <c r="J14" t="s">
        <v>1763</v>
      </c>
      <c r="K14" s="498">
        <v>10852.825500000001</v>
      </c>
    </row>
    <row r="15" spans="1:15" x14ac:dyDescent="0.25">
      <c r="A15" t="s">
        <v>1755</v>
      </c>
      <c r="B15" t="s">
        <v>1756</v>
      </c>
      <c r="C15" t="s">
        <v>1764</v>
      </c>
      <c r="D15" t="s">
        <v>1758</v>
      </c>
      <c r="E15" t="s">
        <v>1759</v>
      </c>
      <c r="F15" t="s">
        <v>1765</v>
      </c>
      <c r="G15" t="s">
        <v>1768</v>
      </c>
      <c r="H15" t="s">
        <v>1766</v>
      </c>
      <c r="J15" t="s">
        <v>1763</v>
      </c>
      <c r="K15" s="498">
        <v>35936.506499999996</v>
      </c>
    </row>
    <row r="16" spans="1:15" x14ac:dyDescent="0.25">
      <c r="A16" t="s">
        <v>1755</v>
      </c>
      <c r="B16" t="s">
        <v>1756</v>
      </c>
      <c r="C16" t="s">
        <v>1757</v>
      </c>
      <c r="D16" t="s">
        <v>1758</v>
      </c>
      <c r="E16" t="s">
        <v>1759</v>
      </c>
      <c r="F16" t="s">
        <v>1760</v>
      </c>
      <c r="G16" t="s">
        <v>1769</v>
      </c>
      <c r="H16" t="s">
        <v>1762</v>
      </c>
      <c r="J16" t="s">
        <v>1763</v>
      </c>
      <c r="K16" s="498">
        <v>23763.6875</v>
      </c>
    </row>
    <row r="17" spans="1:11" x14ac:dyDescent="0.25">
      <c r="A17" t="s">
        <v>1755</v>
      </c>
      <c r="B17" t="s">
        <v>1756</v>
      </c>
      <c r="C17" t="s">
        <v>1764</v>
      </c>
      <c r="D17" t="s">
        <v>1758</v>
      </c>
      <c r="E17" t="s">
        <v>1759</v>
      </c>
      <c r="F17" t="s">
        <v>1760</v>
      </c>
      <c r="G17" t="s">
        <v>1769</v>
      </c>
      <c r="H17" t="s">
        <v>1762</v>
      </c>
      <c r="J17" t="s">
        <v>1763</v>
      </c>
      <c r="K17" s="498">
        <v>78687.700000000012</v>
      </c>
    </row>
    <row r="18" spans="1:11" x14ac:dyDescent="0.25">
      <c r="A18" t="s">
        <v>1755</v>
      </c>
      <c r="B18" t="s">
        <v>1756</v>
      </c>
      <c r="C18" t="s">
        <v>1757</v>
      </c>
      <c r="D18" t="s">
        <v>1758</v>
      </c>
      <c r="E18" t="s">
        <v>1759</v>
      </c>
      <c r="F18" t="s">
        <v>1765</v>
      </c>
      <c r="G18" t="s">
        <v>1769</v>
      </c>
      <c r="H18" t="s">
        <v>1766</v>
      </c>
      <c r="J18" t="s">
        <v>1763</v>
      </c>
      <c r="K18" s="498">
        <v>71291.0625</v>
      </c>
    </row>
    <row r="19" spans="1:11" x14ac:dyDescent="0.25">
      <c r="A19" t="s">
        <v>1755</v>
      </c>
      <c r="B19" t="s">
        <v>1756</v>
      </c>
      <c r="C19" t="s">
        <v>1764</v>
      </c>
      <c r="D19" t="s">
        <v>1758</v>
      </c>
      <c r="E19" t="s">
        <v>1759</v>
      </c>
      <c r="F19" t="s">
        <v>1765</v>
      </c>
      <c r="G19" t="s">
        <v>1769</v>
      </c>
      <c r="H19" t="s">
        <v>1766</v>
      </c>
      <c r="J19" t="s">
        <v>1763</v>
      </c>
      <c r="K19" s="498">
        <v>236063.09999999998</v>
      </c>
    </row>
    <row r="20" spans="1:11" x14ac:dyDescent="0.25">
      <c r="A20" t="s">
        <v>1755</v>
      </c>
      <c r="B20" t="s">
        <v>1756</v>
      </c>
      <c r="C20" t="s">
        <v>1757</v>
      </c>
      <c r="D20" t="s">
        <v>1758</v>
      </c>
      <c r="E20" t="s">
        <v>1759</v>
      </c>
      <c r="F20" t="s">
        <v>1760</v>
      </c>
      <c r="G20" t="s">
        <v>1770</v>
      </c>
      <c r="H20" t="s">
        <v>1762</v>
      </c>
      <c r="J20" t="s">
        <v>1763</v>
      </c>
      <c r="K20" s="498">
        <v>7085.3940000000002</v>
      </c>
    </row>
    <row r="21" spans="1:11" x14ac:dyDescent="0.25">
      <c r="A21" t="s">
        <v>1755</v>
      </c>
      <c r="B21" t="s">
        <v>1756</v>
      </c>
      <c r="C21" t="s">
        <v>1764</v>
      </c>
      <c r="D21" t="s">
        <v>1758</v>
      </c>
      <c r="E21" t="s">
        <v>1759</v>
      </c>
      <c r="F21" t="s">
        <v>1760</v>
      </c>
      <c r="G21" t="s">
        <v>1770</v>
      </c>
      <c r="H21" t="s">
        <v>1762</v>
      </c>
      <c r="J21" t="s">
        <v>1763</v>
      </c>
      <c r="K21" s="498">
        <v>23461.5681</v>
      </c>
    </row>
    <row r="22" spans="1:11" x14ac:dyDescent="0.25">
      <c r="A22" t="s">
        <v>1755</v>
      </c>
      <c r="B22" t="s">
        <v>1756</v>
      </c>
      <c r="C22" t="s">
        <v>1757</v>
      </c>
      <c r="D22" t="s">
        <v>1758</v>
      </c>
      <c r="E22" t="s">
        <v>1759</v>
      </c>
      <c r="F22" t="s">
        <v>1765</v>
      </c>
      <c r="G22" t="s">
        <v>1770</v>
      </c>
      <c r="H22" t="s">
        <v>1766</v>
      </c>
      <c r="J22" t="s">
        <v>1763</v>
      </c>
      <c r="K22" s="498">
        <v>71641.206000000006</v>
      </c>
    </row>
    <row r="23" spans="1:11" x14ac:dyDescent="0.25">
      <c r="A23" t="s">
        <v>1755</v>
      </c>
      <c r="B23" t="s">
        <v>1756</v>
      </c>
      <c r="C23" t="s">
        <v>1764</v>
      </c>
      <c r="D23" t="s">
        <v>1758</v>
      </c>
      <c r="E23" t="s">
        <v>1759</v>
      </c>
      <c r="F23" t="s">
        <v>1765</v>
      </c>
      <c r="G23" t="s">
        <v>1770</v>
      </c>
      <c r="H23" t="s">
        <v>1766</v>
      </c>
      <c r="J23" t="s">
        <v>1763</v>
      </c>
      <c r="K23" s="498">
        <v>237222.52190000002</v>
      </c>
    </row>
    <row r="24" spans="1:11" x14ac:dyDescent="0.25">
      <c r="A24" t="s">
        <v>1755</v>
      </c>
      <c r="B24" t="s">
        <v>1756</v>
      </c>
      <c r="C24" t="s">
        <v>1757</v>
      </c>
      <c r="D24" t="s">
        <v>1758</v>
      </c>
      <c r="E24" t="s">
        <v>1759</v>
      </c>
      <c r="F24" t="s">
        <v>1760</v>
      </c>
      <c r="G24" t="s">
        <v>1771</v>
      </c>
      <c r="H24" t="s">
        <v>1762</v>
      </c>
      <c r="J24" t="s">
        <v>1763</v>
      </c>
      <c r="K24" s="498">
        <v>48690.404999999999</v>
      </c>
    </row>
    <row r="25" spans="1:11" x14ac:dyDescent="0.25">
      <c r="A25" t="s">
        <v>1755</v>
      </c>
      <c r="B25" t="s">
        <v>1756</v>
      </c>
      <c r="C25" t="s">
        <v>1764</v>
      </c>
      <c r="D25" t="s">
        <v>1758</v>
      </c>
      <c r="E25" t="s">
        <v>1759</v>
      </c>
      <c r="F25" t="s">
        <v>1760</v>
      </c>
      <c r="G25" t="s">
        <v>1771</v>
      </c>
      <c r="H25" t="s">
        <v>1762</v>
      </c>
      <c r="J25" t="s">
        <v>1763</v>
      </c>
      <c r="K25" s="498">
        <v>161226.505</v>
      </c>
    </row>
    <row r="26" spans="1:11" x14ac:dyDescent="0.25">
      <c r="A26" t="s">
        <v>1755</v>
      </c>
      <c r="B26" t="s">
        <v>1756</v>
      </c>
      <c r="C26" t="s">
        <v>1757</v>
      </c>
      <c r="D26" t="s">
        <v>1758</v>
      </c>
      <c r="E26" t="s">
        <v>1759</v>
      </c>
      <c r="F26" t="s">
        <v>1765</v>
      </c>
      <c r="G26" t="s">
        <v>1771</v>
      </c>
      <c r="H26" t="s">
        <v>1766</v>
      </c>
      <c r="J26" t="s">
        <v>1763</v>
      </c>
      <c r="K26" s="498">
        <v>48690.404999999999</v>
      </c>
    </row>
    <row r="27" spans="1:11" x14ac:dyDescent="0.25">
      <c r="A27" t="s">
        <v>1755</v>
      </c>
      <c r="B27" t="s">
        <v>1756</v>
      </c>
      <c r="C27" t="s">
        <v>1764</v>
      </c>
      <c r="D27" t="s">
        <v>1758</v>
      </c>
      <c r="E27" t="s">
        <v>1759</v>
      </c>
      <c r="F27" t="s">
        <v>1765</v>
      </c>
      <c r="G27" t="s">
        <v>1771</v>
      </c>
      <c r="H27" t="s">
        <v>1766</v>
      </c>
      <c r="J27" t="s">
        <v>1763</v>
      </c>
      <c r="K27" s="498">
        <v>161226.505</v>
      </c>
    </row>
    <row r="28" spans="1:11" x14ac:dyDescent="0.25">
      <c r="A28" t="s">
        <v>1755</v>
      </c>
      <c r="B28" t="s">
        <v>1756</v>
      </c>
      <c r="C28" t="s">
        <v>1757</v>
      </c>
      <c r="D28" t="s">
        <v>1758</v>
      </c>
      <c r="E28" t="s">
        <v>1759</v>
      </c>
      <c r="F28" t="s">
        <v>1760</v>
      </c>
      <c r="G28" t="s">
        <v>1772</v>
      </c>
      <c r="H28" t="s">
        <v>1762</v>
      </c>
      <c r="J28" t="s">
        <v>1763</v>
      </c>
      <c r="K28" s="498">
        <v>44759.912000000004</v>
      </c>
    </row>
    <row r="29" spans="1:11" x14ac:dyDescent="0.25">
      <c r="A29" t="s">
        <v>1755</v>
      </c>
      <c r="B29" t="s">
        <v>1756</v>
      </c>
      <c r="C29" t="s">
        <v>1764</v>
      </c>
      <c r="D29" t="s">
        <v>1758</v>
      </c>
      <c r="E29" t="s">
        <v>1759</v>
      </c>
      <c r="F29" t="s">
        <v>1760</v>
      </c>
      <c r="G29" t="s">
        <v>1772</v>
      </c>
      <c r="H29" t="s">
        <v>1762</v>
      </c>
      <c r="J29" t="s">
        <v>1763</v>
      </c>
      <c r="K29" s="498">
        <v>148211.62400000001</v>
      </c>
    </row>
    <row r="30" spans="1:11" x14ac:dyDescent="0.25">
      <c r="A30" t="s">
        <v>1755</v>
      </c>
      <c r="B30" t="s">
        <v>1756</v>
      </c>
      <c r="C30" t="s">
        <v>1757</v>
      </c>
      <c r="D30" t="s">
        <v>1758</v>
      </c>
      <c r="E30" t="s">
        <v>1759</v>
      </c>
      <c r="F30" t="s">
        <v>1765</v>
      </c>
      <c r="G30" t="s">
        <v>1772</v>
      </c>
      <c r="H30" t="s">
        <v>1766</v>
      </c>
      <c r="J30" t="s">
        <v>1763</v>
      </c>
      <c r="K30" s="498">
        <v>11189.978000000001</v>
      </c>
    </row>
    <row r="31" spans="1:11" x14ac:dyDescent="0.25">
      <c r="A31" t="s">
        <v>1755</v>
      </c>
      <c r="B31" t="s">
        <v>1756</v>
      </c>
      <c r="C31" t="s">
        <v>1764</v>
      </c>
      <c r="D31" t="s">
        <v>1758</v>
      </c>
      <c r="E31" t="s">
        <v>1759</v>
      </c>
      <c r="F31" t="s">
        <v>1765</v>
      </c>
      <c r="G31" t="s">
        <v>1772</v>
      </c>
      <c r="H31" t="s">
        <v>1766</v>
      </c>
      <c r="J31" t="s">
        <v>1763</v>
      </c>
      <c r="K31" s="498">
        <v>37052.906000000003</v>
      </c>
    </row>
    <row r="32" spans="1:11" x14ac:dyDescent="0.25">
      <c r="A32" t="s">
        <v>1755</v>
      </c>
      <c r="B32" t="s">
        <v>1756</v>
      </c>
      <c r="C32" t="s">
        <v>1757</v>
      </c>
      <c r="D32" t="s">
        <v>1758</v>
      </c>
      <c r="E32" t="s">
        <v>1759</v>
      </c>
      <c r="F32" t="s">
        <v>1760</v>
      </c>
      <c r="G32" t="s">
        <v>1773</v>
      </c>
      <c r="H32" t="s">
        <v>1762</v>
      </c>
      <c r="J32" t="s">
        <v>1763</v>
      </c>
      <c r="K32" s="498">
        <v>5413.4989999999998</v>
      </c>
    </row>
    <row r="33" spans="1:11" x14ac:dyDescent="0.25">
      <c r="A33" t="s">
        <v>1755</v>
      </c>
      <c r="B33" t="s">
        <v>1756</v>
      </c>
      <c r="C33" t="s">
        <v>1764</v>
      </c>
      <c r="D33" t="s">
        <v>1758</v>
      </c>
      <c r="E33" t="s">
        <v>1759</v>
      </c>
      <c r="F33" t="s">
        <v>1760</v>
      </c>
      <c r="G33" t="s">
        <v>1773</v>
      </c>
      <c r="H33" t="s">
        <v>1762</v>
      </c>
      <c r="J33" t="s">
        <v>1763</v>
      </c>
      <c r="K33" s="498">
        <v>17925.502</v>
      </c>
    </row>
    <row r="34" spans="1:11" x14ac:dyDescent="0.25">
      <c r="A34" t="s">
        <v>1755</v>
      </c>
      <c r="B34" t="s">
        <v>1756</v>
      </c>
      <c r="C34" t="s">
        <v>1757</v>
      </c>
      <c r="D34" t="s">
        <v>1758</v>
      </c>
      <c r="E34" t="s">
        <v>1759</v>
      </c>
      <c r="F34" t="s">
        <v>1765</v>
      </c>
      <c r="G34" t="s">
        <v>1773</v>
      </c>
      <c r="H34" t="s">
        <v>1766</v>
      </c>
      <c r="J34" t="s">
        <v>1763</v>
      </c>
      <c r="K34" s="498">
        <v>2320.0709999999999</v>
      </c>
    </row>
    <row r="35" spans="1:11" x14ac:dyDescent="0.25">
      <c r="A35" t="s">
        <v>1755</v>
      </c>
      <c r="B35" t="s">
        <v>1756</v>
      </c>
      <c r="C35" t="s">
        <v>1764</v>
      </c>
      <c r="D35" t="s">
        <v>1758</v>
      </c>
      <c r="E35" t="s">
        <v>1759</v>
      </c>
      <c r="F35" t="s">
        <v>1765</v>
      </c>
      <c r="G35" t="s">
        <v>1773</v>
      </c>
      <c r="H35" t="s">
        <v>1766</v>
      </c>
      <c r="J35" t="s">
        <v>1763</v>
      </c>
      <c r="K35" s="498">
        <v>7682.3580000000002</v>
      </c>
    </row>
    <row r="36" spans="1:11" x14ac:dyDescent="0.25">
      <c r="A36" t="s">
        <v>1755</v>
      </c>
      <c r="B36" t="s">
        <v>1756</v>
      </c>
      <c r="C36" t="s">
        <v>1757</v>
      </c>
      <c r="D36" t="s">
        <v>1758</v>
      </c>
      <c r="E36" t="s">
        <v>1759</v>
      </c>
      <c r="F36" t="s">
        <v>1760</v>
      </c>
      <c r="G36" t="s">
        <v>1774</v>
      </c>
      <c r="H36" t="s">
        <v>1762</v>
      </c>
      <c r="J36" t="s">
        <v>1763</v>
      </c>
      <c r="K36" s="498">
        <v>243619.0416</v>
      </c>
    </row>
    <row r="37" spans="1:11" x14ac:dyDescent="0.25">
      <c r="A37" t="s">
        <v>1755</v>
      </c>
      <c r="B37" t="s">
        <v>1756</v>
      </c>
      <c r="C37" t="s">
        <v>1764</v>
      </c>
      <c r="D37" t="s">
        <v>1758</v>
      </c>
      <c r="E37" t="s">
        <v>1759</v>
      </c>
      <c r="F37" t="s">
        <v>1760</v>
      </c>
      <c r="G37" t="s">
        <v>1774</v>
      </c>
      <c r="H37" t="s">
        <v>1762</v>
      </c>
      <c r="J37" t="s">
        <v>1763</v>
      </c>
      <c r="K37" s="498">
        <v>806685.56099999999</v>
      </c>
    </row>
    <row r="38" spans="1:11" x14ac:dyDescent="0.25">
      <c r="A38" t="s">
        <v>1755</v>
      </c>
      <c r="B38" t="s">
        <v>1756</v>
      </c>
      <c r="C38" t="s">
        <v>1757</v>
      </c>
      <c r="D38" t="s">
        <v>1758</v>
      </c>
      <c r="E38" t="s">
        <v>1759</v>
      </c>
      <c r="F38" t="s">
        <v>1765</v>
      </c>
      <c r="G38" t="s">
        <v>1774</v>
      </c>
      <c r="H38" t="s">
        <v>1766</v>
      </c>
      <c r="J38" t="s">
        <v>1763</v>
      </c>
      <c r="K38" s="498">
        <v>2460.7983999999997</v>
      </c>
    </row>
    <row r="39" spans="1:11" x14ac:dyDescent="0.25">
      <c r="A39" t="s">
        <v>1755</v>
      </c>
      <c r="B39" t="s">
        <v>1756</v>
      </c>
      <c r="C39" t="s">
        <v>1764</v>
      </c>
      <c r="D39" t="s">
        <v>1758</v>
      </c>
      <c r="E39" t="s">
        <v>1759</v>
      </c>
      <c r="F39" t="s">
        <v>1765</v>
      </c>
      <c r="G39" t="s">
        <v>1774</v>
      </c>
      <c r="H39" t="s">
        <v>1766</v>
      </c>
      <c r="J39" t="s">
        <v>1763</v>
      </c>
      <c r="K39" s="498">
        <v>8148.3389999999999</v>
      </c>
    </row>
    <row r="40" spans="1:11" x14ac:dyDescent="0.25">
      <c r="A40" t="s">
        <v>1755</v>
      </c>
      <c r="B40" t="s">
        <v>1756</v>
      </c>
      <c r="C40" t="s">
        <v>1757</v>
      </c>
      <c r="D40" t="s">
        <v>1758</v>
      </c>
      <c r="E40" t="s">
        <v>1759</v>
      </c>
      <c r="F40" t="s">
        <v>1760</v>
      </c>
      <c r="G40" t="s">
        <v>1775</v>
      </c>
      <c r="H40" t="s">
        <v>1762</v>
      </c>
      <c r="J40" t="s">
        <v>1763</v>
      </c>
      <c r="K40" s="498">
        <v>164064.99479999999</v>
      </c>
    </row>
    <row r="41" spans="1:11" x14ac:dyDescent="0.25">
      <c r="A41" t="s">
        <v>1755</v>
      </c>
      <c r="B41" t="s">
        <v>1756</v>
      </c>
      <c r="C41" t="s">
        <v>1764</v>
      </c>
      <c r="D41" t="s">
        <v>1758</v>
      </c>
      <c r="E41" t="s">
        <v>1759</v>
      </c>
      <c r="F41" t="s">
        <v>1760</v>
      </c>
      <c r="G41" t="s">
        <v>1775</v>
      </c>
      <c r="H41" t="s">
        <v>1762</v>
      </c>
      <c r="J41" t="s">
        <v>1763</v>
      </c>
      <c r="K41" s="498">
        <v>543261.57900000003</v>
      </c>
    </row>
    <row r="42" spans="1:11" x14ac:dyDescent="0.25">
      <c r="A42" t="s">
        <v>1755</v>
      </c>
      <c r="B42" t="s">
        <v>1756</v>
      </c>
      <c r="C42" t="s">
        <v>1757</v>
      </c>
      <c r="D42" t="s">
        <v>1758</v>
      </c>
      <c r="E42" t="s">
        <v>1759</v>
      </c>
      <c r="F42" t="s">
        <v>1765</v>
      </c>
      <c r="G42" t="s">
        <v>1775</v>
      </c>
      <c r="H42" t="s">
        <v>1766</v>
      </c>
      <c r="J42" t="s">
        <v>1763</v>
      </c>
      <c r="K42" s="498">
        <v>3348.2651999999998</v>
      </c>
    </row>
    <row r="43" spans="1:11" x14ac:dyDescent="0.25">
      <c r="A43" t="s">
        <v>1755</v>
      </c>
      <c r="B43" t="s">
        <v>1756</v>
      </c>
      <c r="C43" t="s">
        <v>1764</v>
      </c>
      <c r="D43" t="s">
        <v>1758</v>
      </c>
      <c r="E43" t="s">
        <v>1759</v>
      </c>
      <c r="F43" t="s">
        <v>1765</v>
      </c>
      <c r="G43" t="s">
        <v>1775</v>
      </c>
      <c r="H43" t="s">
        <v>1766</v>
      </c>
      <c r="J43" t="s">
        <v>1763</v>
      </c>
      <c r="K43" s="498">
        <v>11086.971</v>
      </c>
    </row>
    <row r="44" spans="1:11" x14ac:dyDescent="0.25">
      <c r="A44" t="s">
        <v>1755</v>
      </c>
      <c r="B44" t="s">
        <v>1756</v>
      </c>
      <c r="C44" t="s">
        <v>1757</v>
      </c>
      <c r="D44" t="s">
        <v>1758</v>
      </c>
      <c r="E44" t="s">
        <v>1759</v>
      </c>
      <c r="F44" t="s">
        <v>1760</v>
      </c>
      <c r="G44" t="s">
        <v>1776</v>
      </c>
      <c r="H44" t="s">
        <v>1762</v>
      </c>
      <c r="J44" t="s">
        <v>1763</v>
      </c>
      <c r="K44" s="498">
        <v>74594.658500000005</v>
      </c>
    </row>
    <row r="45" spans="1:11" x14ac:dyDescent="0.25">
      <c r="A45" t="s">
        <v>1755</v>
      </c>
      <c r="B45" t="s">
        <v>1756</v>
      </c>
      <c r="C45" t="s">
        <v>1764</v>
      </c>
      <c r="D45" t="s">
        <v>1758</v>
      </c>
      <c r="E45" t="s">
        <v>1759</v>
      </c>
      <c r="F45" t="s">
        <v>1760</v>
      </c>
      <c r="G45" t="s">
        <v>1776</v>
      </c>
      <c r="H45" t="s">
        <v>1762</v>
      </c>
      <c r="J45" t="s">
        <v>1763</v>
      </c>
      <c r="K45" s="498">
        <v>247002.18799999999</v>
      </c>
    </row>
    <row r="46" spans="1:11" x14ac:dyDescent="0.25">
      <c r="A46" t="s">
        <v>1755</v>
      </c>
      <c r="B46" t="s">
        <v>1756</v>
      </c>
      <c r="C46" t="s">
        <v>1757</v>
      </c>
      <c r="D46" t="s">
        <v>1758</v>
      </c>
      <c r="E46" t="s">
        <v>1759</v>
      </c>
      <c r="F46" t="s">
        <v>1765</v>
      </c>
      <c r="G46" t="s">
        <v>1776</v>
      </c>
      <c r="H46" t="s">
        <v>1766</v>
      </c>
      <c r="J46" t="s">
        <v>1763</v>
      </c>
      <c r="K46" s="498">
        <v>12861.1415</v>
      </c>
    </row>
    <row r="47" spans="1:11" x14ac:dyDescent="0.25">
      <c r="A47" t="s">
        <v>1755</v>
      </c>
      <c r="B47" t="s">
        <v>1756</v>
      </c>
      <c r="C47" t="s">
        <v>1764</v>
      </c>
      <c r="D47" t="s">
        <v>1758</v>
      </c>
      <c r="E47" t="s">
        <v>1759</v>
      </c>
      <c r="F47" t="s">
        <v>1765</v>
      </c>
      <c r="G47" t="s">
        <v>1776</v>
      </c>
      <c r="H47" t="s">
        <v>1766</v>
      </c>
      <c r="J47" t="s">
        <v>1763</v>
      </c>
      <c r="K47" s="498">
        <v>42586.561999999998</v>
      </c>
    </row>
    <row r="48" spans="1:11" x14ac:dyDescent="0.25">
      <c r="A48" t="s">
        <v>1755</v>
      </c>
      <c r="B48" t="s">
        <v>1756</v>
      </c>
      <c r="C48" t="s">
        <v>1757</v>
      </c>
      <c r="D48" t="s">
        <v>1758</v>
      </c>
      <c r="E48" t="s">
        <v>1759</v>
      </c>
      <c r="F48" t="s">
        <v>1760</v>
      </c>
      <c r="G48" t="s">
        <v>1777</v>
      </c>
      <c r="H48" t="s">
        <v>1762</v>
      </c>
      <c r="J48" t="s">
        <v>1763</v>
      </c>
      <c r="K48" s="498">
        <v>79074.911999999997</v>
      </c>
    </row>
    <row r="49" spans="1:11" x14ac:dyDescent="0.25">
      <c r="A49" t="s">
        <v>1755</v>
      </c>
      <c r="B49" t="s">
        <v>1756</v>
      </c>
      <c r="C49" t="s">
        <v>1764</v>
      </c>
      <c r="D49" t="s">
        <v>1758</v>
      </c>
      <c r="E49" t="s">
        <v>1759</v>
      </c>
      <c r="F49" t="s">
        <v>1760</v>
      </c>
      <c r="G49" t="s">
        <v>1777</v>
      </c>
      <c r="H49" t="s">
        <v>1762</v>
      </c>
      <c r="J49" t="s">
        <v>1763</v>
      </c>
      <c r="K49" s="498">
        <v>261837.45600000001</v>
      </c>
    </row>
    <row r="50" spans="1:11" x14ac:dyDescent="0.25">
      <c r="A50" t="s">
        <v>1755</v>
      </c>
      <c r="B50" t="s">
        <v>1756</v>
      </c>
      <c r="C50" t="s">
        <v>1757</v>
      </c>
      <c r="D50" t="s">
        <v>1758</v>
      </c>
      <c r="E50" t="s">
        <v>1759</v>
      </c>
      <c r="F50" t="s">
        <v>1765</v>
      </c>
      <c r="G50" t="s">
        <v>1777</v>
      </c>
      <c r="H50" t="s">
        <v>1766</v>
      </c>
      <c r="J50" t="s">
        <v>1763</v>
      </c>
      <c r="K50" s="498">
        <v>19768.727999999999</v>
      </c>
    </row>
    <row r="51" spans="1:11" x14ac:dyDescent="0.25">
      <c r="A51" t="s">
        <v>1755</v>
      </c>
      <c r="B51" t="s">
        <v>1756</v>
      </c>
      <c r="C51" t="s">
        <v>1764</v>
      </c>
      <c r="D51" t="s">
        <v>1758</v>
      </c>
      <c r="E51" t="s">
        <v>1759</v>
      </c>
      <c r="F51" t="s">
        <v>1765</v>
      </c>
      <c r="G51" t="s">
        <v>1777</v>
      </c>
      <c r="H51" t="s">
        <v>1766</v>
      </c>
      <c r="J51" t="s">
        <v>1763</v>
      </c>
      <c r="K51" s="498">
        <v>65459.364000000001</v>
      </c>
    </row>
    <row r="52" spans="1:11" x14ac:dyDescent="0.25">
      <c r="A52" t="s">
        <v>1755</v>
      </c>
      <c r="B52" t="s">
        <v>1756</v>
      </c>
      <c r="C52" t="s">
        <v>1757</v>
      </c>
      <c r="D52" t="s">
        <v>1758</v>
      </c>
      <c r="E52" t="s">
        <v>1759</v>
      </c>
      <c r="F52" t="s">
        <v>1760</v>
      </c>
      <c r="G52" t="s">
        <v>1778</v>
      </c>
      <c r="H52" t="s">
        <v>1762</v>
      </c>
      <c r="J52" t="s">
        <v>1763</v>
      </c>
      <c r="K52" s="498">
        <v>213898.27399999998</v>
      </c>
    </row>
    <row r="53" spans="1:11" x14ac:dyDescent="0.25">
      <c r="A53" t="s">
        <v>1755</v>
      </c>
      <c r="B53" t="s">
        <v>1756</v>
      </c>
      <c r="C53" t="s">
        <v>1764</v>
      </c>
      <c r="D53" t="s">
        <v>1758</v>
      </c>
      <c r="E53" t="s">
        <v>1759</v>
      </c>
      <c r="F53" t="s">
        <v>1760</v>
      </c>
      <c r="G53" t="s">
        <v>1778</v>
      </c>
      <c r="H53" t="s">
        <v>1762</v>
      </c>
      <c r="J53" t="s">
        <v>1763</v>
      </c>
      <c r="K53" s="498">
        <v>815657.72600000002</v>
      </c>
    </row>
    <row r="54" spans="1:11" x14ac:dyDescent="0.25">
      <c r="A54" t="s">
        <v>1755</v>
      </c>
      <c r="B54" t="s">
        <v>1756</v>
      </c>
      <c r="C54" t="s">
        <v>1757</v>
      </c>
      <c r="D54" t="s">
        <v>1758</v>
      </c>
      <c r="E54" t="s">
        <v>1759</v>
      </c>
      <c r="F54" t="s">
        <v>1765</v>
      </c>
      <c r="G54" t="s">
        <v>1778</v>
      </c>
      <c r="H54" t="s">
        <v>1766</v>
      </c>
      <c r="J54" t="s">
        <v>1763</v>
      </c>
      <c r="K54" s="498">
        <v>176172.266</v>
      </c>
    </row>
    <row r="55" spans="1:11" x14ac:dyDescent="0.25">
      <c r="A55" t="s">
        <v>1755</v>
      </c>
      <c r="B55" t="s">
        <v>1756</v>
      </c>
      <c r="C55" t="s">
        <v>1764</v>
      </c>
      <c r="D55" t="s">
        <v>1758</v>
      </c>
      <c r="E55" t="s">
        <v>1759</v>
      </c>
      <c r="F55" t="s">
        <v>1765</v>
      </c>
      <c r="G55" t="s">
        <v>1778</v>
      </c>
      <c r="H55" t="s">
        <v>1766</v>
      </c>
      <c r="J55" t="s">
        <v>1763</v>
      </c>
      <c r="K55" s="498">
        <v>690737.174</v>
      </c>
    </row>
    <row r="56" spans="1:11" x14ac:dyDescent="0.25">
      <c r="A56" t="s">
        <v>1755</v>
      </c>
      <c r="B56" t="s">
        <v>1756</v>
      </c>
      <c r="C56" t="s">
        <v>1757</v>
      </c>
      <c r="D56" t="s">
        <v>1758</v>
      </c>
      <c r="E56" t="s">
        <v>1759</v>
      </c>
      <c r="F56" t="s">
        <v>1760</v>
      </c>
      <c r="G56" t="s">
        <v>1779</v>
      </c>
      <c r="H56" t="s">
        <v>1762</v>
      </c>
      <c r="J56" t="s">
        <v>1763</v>
      </c>
      <c r="K56" s="498">
        <v>50331.025800000003</v>
      </c>
    </row>
    <row r="57" spans="1:11" x14ac:dyDescent="0.25">
      <c r="A57" t="s">
        <v>1755</v>
      </c>
      <c r="B57" t="s">
        <v>1756</v>
      </c>
      <c r="C57" t="s">
        <v>1764</v>
      </c>
      <c r="D57" t="s">
        <v>1758</v>
      </c>
      <c r="E57" t="s">
        <v>1759</v>
      </c>
      <c r="F57" t="s">
        <v>1760</v>
      </c>
      <c r="G57" t="s">
        <v>1779</v>
      </c>
      <c r="H57" t="s">
        <v>1762</v>
      </c>
      <c r="J57" t="s">
        <v>1763</v>
      </c>
      <c r="K57" s="498">
        <v>166659.02550000002</v>
      </c>
    </row>
    <row r="58" spans="1:11" x14ac:dyDescent="0.25">
      <c r="A58" t="s">
        <v>1755</v>
      </c>
      <c r="B58" t="s">
        <v>1756</v>
      </c>
      <c r="C58" t="s">
        <v>1757</v>
      </c>
      <c r="D58" t="s">
        <v>1758</v>
      </c>
      <c r="E58" t="s">
        <v>1759</v>
      </c>
      <c r="F58" t="s">
        <v>1765</v>
      </c>
      <c r="G58" t="s">
        <v>1779</v>
      </c>
      <c r="H58" t="s">
        <v>1766</v>
      </c>
      <c r="J58" t="s">
        <v>1763</v>
      </c>
      <c r="K58" s="498">
        <v>508.39419999999996</v>
      </c>
    </row>
    <row r="59" spans="1:11" x14ac:dyDescent="0.25">
      <c r="A59" t="s">
        <v>1755</v>
      </c>
      <c r="B59" t="s">
        <v>1756</v>
      </c>
      <c r="C59" t="s">
        <v>1764</v>
      </c>
      <c r="D59" t="s">
        <v>1758</v>
      </c>
      <c r="E59" t="s">
        <v>1759</v>
      </c>
      <c r="F59" t="s">
        <v>1765</v>
      </c>
      <c r="G59" t="s">
        <v>1779</v>
      </c>
      <c r="H59" t="s">
        <v>1766</v>
      </c>
      <c r="J59" t="s">
        <v>1763</v>
      </c>
      <c r="K59" s="498">
        <v>1683.4245000000001</v>
      </c>
    </row>
    <row r="60" spans="1:11" x14ac:dyDescent="0.25">
      <c r="A60" t="s">
        <v>1755</v>
      </c>
      <c r="B60" t="s">
        <v>1756</v>
      </c>
      <c r="C60" t="s">
        <v>1757</v>
      </c>
      <c r="D60" t="s">
        <v>1758</v>
      </c>
      <c r="E60" t="s">
        <v>1759</v>
      </c>
      <c r="F60" t="s">
        <v>1760</v>
      </c>
      <c r="G60" t="s">
        <v>1780</v>
      </c>
      <c r="H60" t="s">
        <v>1762</v>
      </c>
      <c r="J60" t="s">
        <v>1763</v>
      </c>
      <c r="K60" s="498">
        <v>122078.9255</v>
      </c>
    </row>
    <row r="61" spans="1:11" x14ac:dyDescent="0.25">
      <c r="A61" t="s">
        <v>1755</v>
      </c>
      <c r="B61" t="s">
        <v>1756</v>
      </c>
      <c r="C61" t="s">
        <v>1764</v>
      </c>
      <c r="D61" t="s">
        <v>1758</v>
      </c>
      <c r="E61" t="s">
        <v>1759</v>
      </c>
      <c r="F61" t="s">
        <v>1760</v>
      </c>
      <c r="G61" t="s">
        <v>1780</v>
      </c>
      <c r="H61" t="s">
        <v>1762</v>
      </c>
      <c r="J61" t="s">
        <v>1763</v>
      </c>
      <c r="K61" s="498">
        <v>404234.84250000003</v>
      </c>
    </row>
    <row r="62" spans="1:11" x14ac:dyDescent="0.25">
      <c r="A62" t="s">
        <v>1755</v>
      </c>
      <c r="B62" t="s">
        <v>1756</v>
      </c>
      <c r="C62" t="s">
        <v>1757</v>
      </c>
      <c r="D62" t="s">
        <v>1758</v>
      </c>
      <c r="E62" t="s">
        <v>1759</v>
      </c>
      <c r="F62" t="s">
        <v>1765</v>
      </c>
      <c r="G62" t="s">
        <v>1780</v>
      </c>
      <c r="H62" t="s">
        <v>1766</v>
      </c>
      <c r="J62" t="s">
        <v>1763</v>
      </c>
      <c r="K62" s="498">
        <v>2718.4945000000002</v>
      </c>
    </row>
    <row r="63" spans="1:11" x14ac:dyDescent="0.25">
      <c r="A63" t="s">
        <v>1755</v>
      </c>
      <c r="B63" t="s">
        <v>1756</v>
      </c>
      <c r="C63" t="s">
        <v>1764</v>
      </c>
      <c r="D63" t="s">
        <v>1758</v>
      </c>
      <c r="E63" t="s">
        <v>1759</v>
      </c>
      <c r="F63" t="s">
        <v>1765</v>
      </c>
      <c r="G63" t="s">
        <v>1780</v>
      </c>
      <c r="H63" t="s">
        <v>1766</v>
      </c>
      <c r="J63" t="s">
        <v>1763</v>
      </c>
      <c r="K63" s="498">
        <v>9001.6375000000007</v>
      </c>
    </row>
    <row r="64" spans="1:11" x14ac:dyDescent="0.25">
      <c r="A64" t="s">
        <v>1755</v>
      </c>
      <c r="B64" t="s">
        <v>1756</v>
      </c>
      <c r="C64" t="s">
        <v>1757</v>
      </c>
      <c r="D64" t="s">
        <v>1758</v>
      </c>
      <c r="E64" t="s">
        <v>1759</v>
      </c>
      <c r="F64" t="s">
        <v>1765</v>
      </c>
      <c r="G64" t="s">
        <v>1781</v>
      </c>
      <c r="H64" t="s">
        <v>1766</v>
      </c>
      <c r="J64" t="s">
        <v>1763</v>
      </c>
      <c r="K64" s="498">
        <v>116956.17</v>
      </c>
    </row>
    <row r="65" spans="1:11" x14ac:dyDescent="0.25">
      <c r="A65" t="s">
        <v>1755</v>
      </c>
      <c r="B65" t="s">
        <v>1756</v>
      </c>
      <c r="C65" t="s">
        <v>1764</v>
      </c>
      <c r="D65" t="s">
        <v>1758</v>
      </c>
      <c r="E65" t="s">
        <v>1759</v>
      </c>
      <c r="F65" t="s">
        <v>1765</v>
      </c>
      <c r="G65" t="s">
        <v>1781</v>
      </c>
      <c r="H65" t="s">
        <v>1766</v>
      </c>
      <c r="J65" t="s">
        <v>1763</v>
      </c>
      <c r="K65" s="498">
        <v>387272.08</v>
      </c>
    </row>
    <row r="66" spans="1:11" x14ac:dyDescent="0.25">
      <c r="A66" t="s">
        <v>1755</v>
      </c>
      <c r="B66" t="s">
        <v>1756</v>
      </c>
      <c r="C66" t="s">
        <v>1757</v>
      </c>
      <c r="D66" t="s">
        <v>1758</v>
      </c>
      <c r="E66" t="s">
        <v>1759</v>
      </c>
      <c r="F66" t="s">
        <v>1760</v>
      </c>
      <c r="G66" t="s">
        <v>1782</v>
      </c>
      <c r="H66" t="s">
        <v>1762</v>
      </c>
      <c r="J66" t="s">
        <v>1763</v>
      </c>
      <c r="K66" s="498">
        <v>250949.59400000001</v>
      </c>
    </row>
    <row r="67" spans="1:11" x14ac:dyDescent="0.25">
      <c r="A67" t="s">
        <v>1755</v>
      </c>
      <c r="B67" t="s">
        <v>1756</v>
      </c>
      <c r="C67" t="s">
        <v>1764</v>
      </c>
      <c r="D67" t="s">
        <v>1758</v>
      </c>
      <c r="E67" t="s">
        <v>1759</v>
      </c>
      <c r="F67" t="s">
        <v>1760</v>
      </c>
      <c r="G67" t="s">
        <v>1782</v>
      </c>
      <c r="H67" t="s">
        <v>1762</v>
      </c>
      <c r="J67" t="s">
        <v>1763</v>
      </c>
      <c r="K67" s="498">
        <v>1059465.699</v>
      </c>
    </row>
    <row r="68" spans="1:11" x14ac:dyDescent="0.25">
      <c r="A68" t="s">
        <v>1755</v>
      </c>
      <c r="B68" t="s">
        <v>1756</v>
      </c>
      <c r="C68" t="s">
        <v>1757</v>
      </c>
      <c r="D68" t="s">
        <v>1758</v>
      </c>
      <c r="E68" t="s">
        <v>1759</v>
      </c>
      <c r="F68" t="s">
        <v>1765</v>
      </c>
      <c r="G68" t="s">
        <v>1782</v>
      </c>
      <c r="H68" t="s">
        <v>1766</v>
      </c>
      <c r="J68" t="s">
        <v>1763</v>
      </c>
      <c r="K68" s="498">
        <v>38133.215999999993</v>
      </c>
    </row>
    <row r="69" spans="1:11" x14ac:dyDescent="0.25">
      <c r="A69" t="s">
        <v>1755</v>
      </c>
      <c r="B69" t="s">
        <v>1756</v>
      </c>
      <c r="C69" t="s">
        <v>1764</v>
      </c>
      <c r="D69" t="s">
        <v>1758</v>
      </c>
      <c r="E69" t="s">
        <v>1759</v>
      </c>
      <c r="F69" t="s">
        <v>1765</v>
      </c>
      <c r="G69" t="s">
        <v>1782</v>
      </c>
      <c r="H69" t="s">
        <v>1766</v>
      </c>
      <c r="J69" t="s">
        <v>1763</v>
      </c>
      <c r="K69" s="498">
        <v>126268.921</v>
      </c>
    </row>
    <row r="70" spans="1:11" x14ac:dyDescent="0.25">
      <c r="A70" t="s">
        <v>1755</v>
      </c>
      <c r="B70" t="s">
        <v>1756</v>
      </c>
      <c r="C70" t="s">
        <v>1757</v>
      </c>
      <c r="D70" t="s">
        <v>1758</v>
      </c>
      <c r="E70" t="s">
        <v>1759</v>
      </c>
      <c r="F70" t="s">
        <v>1760</v>
      </c>
      <c r="G70" t="s">
        <v>1783</v>
      </c>
      <c r="H70" t="s">
        <v>1762</v>
      </c>
      <c r="J70" t="s">
        <v>1763</v>
      </c>
      <c r="K70" s="498">
        <v>101712.27</v>
      </c>
    </row>
    <row r="71" spans="1:11" x14ac:dyDescent="0.25">
      <c r="A71" t="s">
        <v>1755</v>
      </c>
      <c r="B71" t="s">
        <v>1756</v>
      </c>
      <c r="C71" t="s">
        <v>1764</v>
      </c>
      <c r="D71" t="s">
        <v>1758</v>
      </c>
      <c r="E71" t="s">
        <v>1759</v>
      </c>
      <c r="F71" t="s">
        <v>1760</v>
      </c>
      <c r="G71" t="s">
        <v>1783</v>
      </c>
      <c r="H71" t="s">
        <v>1762</v>
      </c>
      <c r="J71" t="s">
        <v>1763</v>
      </c>
      <c r="K71" s="498">
        <v>336795.61</v>
      </c>
    </row>
    <row r="72" spans="1:11" x14ac:dyDescent="0.25">
      <c r="A72" t="s">
        <v>1755</v>
      </c>
      <c r="B72" t="s">
        <v>1756</v>
      </c>
      <c r="C72" t="s">
        <v>1757</v>
      </c>
      <c r="D72" t="s">
        <v>1758</v>
      </c>
      <c r="E72" t="s">
        <v>1759</v>
      </c>
      <c r="F72" t="s">
        <v>1760</v>
      </c>
      <c r="G72" t="s">
        <v>1784</v>
      </c>
      <c r="H72" t="s">
        <v>1762</v>
      </c>
      <c r="J72" t="s">
        <v>1763</v>
      </c>
      <c r="K72" s="498">
        <v>49335.074999999997</v>
      </c>
    </row>
    <row r="73" spans="1:11" x14ac:dyDescent="0.25">
      <c r="A73" t="s">
        <v>1755</v>
      </c>
      <c r="B73" t="s">
        <v>1756</v>
      </c>
      <c r="C73" t="s">
        <v>1764</v>
      </c>
      <c r="D73" t="s">
        <v>1758</v>
      </c>
      <c r="E73" t="s">
        <v>1759</v>
      </c>
      <c r="F73" t="s">
        <v>1760</v>
      </c>
      <c r="G73" t="s">
        <v>1784</v>
      </c>
      <c r="H73" t="s">
        <v>1762</v>
      </c>
      <c r="J73" t="s">
        <v>1763</v>
      </c>
      <c r="K73" s="498">
        <v>163361.17499999999</v>
      </c>
    </row>
    <row r="74" spans="1:11" x14ac:dyDescent="0.25">
      <c r="A74" t="s">
        <v>1755</v>
      </c>
      <c r="B74" t="s">
        <v>1756</v>
      </c>
      <c r="C74" t="s">
        <v>1757</v>
      </c>
      <c r="D74" t="s">
        <v>1758</v>
      </c>
      <c r="E74" t="s">
        <v>1759</v>
      </c>
      <c r="F74" t="s">
        <v>1765</v>
      </c>
      <c r="G74" t="s">
        <v>1784</v>
      </c>
      <c r="H74" t="s">
        <v>1766</v>
      </c>
      <c r="J74" t="s">
        <v>1763</v>
      </c>
      <c r="K74" s="498">
        <v>102648.405</v>
      </c>
    </row>
    <row r="75" spans="1:11" x14ac:dyDescent="0.25">
      <c r="A75" t="s">
        <v>1755</v>
      </c>
      <c r="B75" t="s">
        <v>1756</v>
      </c>
      <c r="C75" t="s">
        <v>1764</v>
      </c>
      <c r="D75" t="s">
        <v>1758</v>
      </c>
      <c r="E75" t="s">
        <v>1759</v>
      </c>
      <c r="F75" t="s">
        <v>1765</v>
      </c>
      <c r="G75" t="s">
        <v>1784</v>
      </c>
      <c r="H75" t="s">
        <v>1766</v>
      </c>
      <c r="J75" t="s">
        <v>1763</v>
      </c>
      <c r="K75" s="498">
        <v>339895.39500000002</v>
      </c>
    </row>
    <row r="76" spans="1:11" x14ac:dyDescent="0.25">
      <c r="A76" t="s">
        <v>1755</v>
      </c>
      <c r="B76" t="s">
        <v>1756</v>
      </c>
      <c r="C76" t="s">
        <v>1757</v>
      </c>
      <c r="D76" t="s">
        <v>1758</v>
      </c>
      <c r="E76" t="s">
        <v>1759</v>
      </c>
      <c r="F76" t="s">
        <v>1760</v>
      </c>
      <c r="G76" t="s">
        <v>1785</v>
      </c>
      <c r="H76" t="s">
        <v>1762</v>
      </c>
      <c r="J76" t="s">
        <v>1763</v>
      </c>
      <c r="K76" s="498">
        <v>32657.229499999998</v>
      </c>
    </row>
    <row r="77" spans="1:11" x14ac:dyDescent="0.25">
      <c r="A77" t="s">
        <v>1755</v>
      </c>
      <c r="B77" t="s">
        <v>1756</v>
      </c>
      <c r="C77" t="s">
        <v>1764</v>
      </c>
      <c r="D77" t="s">
        <v>1758</v>
      </c>
      <c r="E77" t="s">
        <v>1759</v>
      </c>
      <c r="F77" t="s">
        <v>1760</v>
      </c>
      <c r="G77" t="s">
        <v>1785</v>
      </c>
      <c r="H77" t="s">
        <v>1762</v>
      </c>
      <c r="J77" t="s">
        <v>1763</v>
      </c>
      <c r="K77" s="498">
        <v>108136.524</v>
      </c>
    </row>
    <row r="78" spans="1:11" x14ac:dyDescent="0.25">
      <c r="A78" t="s">
        <v>1755</v>
      </c>
      <c r="B78" t="s">
        <v>1756</v>
      </c>
      <c r="C78" t="s">
        <v>1757</v>
      </c>
      <c r="D78" t="s">
        <v>1758</v>
      </c>
      <c r="E78" t="s">
        <v>1759</v>
      </c>
      <c r="F78" t="s">
        <v>1765</v>
      </c>
      <c r="G78" t="s">
        <v>1785</v>
      </c>
      <c r="H78" t="s">
        <v>1766</v>
      </c>
      <c r="J78" t="s">
        <v>1763</v>
      </c>
      <c r="K78" s="498">
        <v>5763.0404999999992</v>
      </c>
    </row>
    <row r="79" spans="1:11" x14ac:dyDescent="0.25">
      <c r="A79" t="s">
        <v>1755</v>
      </c>
      <c r="B79" t="s">
        <v>1756</v>
      </c>
      <c r="C79" t="s">
        <v>1764</v>
      </c>
      <c r="D79" t="s">
        <v>1758</v>
      </c>
      <c r="E79" t="s">
        <v>1759</v>
      </c>
      <c r="F79" t="s">
        <v>1765</v>
      </c>
      <c r="G79" t="s">
        <v>1785</v>
      </c>
      <c r="H79" t="s">
        <v>1766</v>
      </c>
      <c r="J79" t="s">
        <v>1763</v>
      </c>
      <c r="K79" s="498">
        <v>19082.916000000001</v>
      </c>
    </row>
    <row r="80" spans="1:11" x14ac:dyDescent="0.25">
      <c r="A80" t="s">
        <v>1755</v>
      </c>
      <c r="B80" t="s">
        <v>1756</v>
      </c>
      <c r="C80" t="s">
        <v>1757</v>
      </c>
      <c r="D80" t="s">
        <v>1758</v>
      </c>
      <c r="E80" t="s">
        <v>1759</v>
      </c>
      <c r="F80" t="s">
        <v>1760</v>
      </c>
      <c r="G80" t="s">
        <v>1786</v>
      </c>
      <c r="H80" t="s">
        <v>1762</v>
      </c>
      <c r="J80" t="s">
        <v>1763</v>
      </c>
      <c r="K80" s="498">
        <v>68202.562000000005</v>
      </c>
    </row>
    <row r="81" spans="1:11" x14ac:dyDescent="0.25">
      <c r="A81" t="s">
        <v>1755</v>
      </c>
      <c r="B81" t="s">
        <v>1756</v>
      </c>
      <c r="C81" t="s">
        <v>1764</v>
      </c>
      <c r="D81" t="s">
        <v>1758</v>
      </c>
      <c r="E81" t="s">
        <v>1759</v>
      </c>
      <c r="F81" t="s">
        <v>1760</v>
      </c>
      <c r="G81" t="s">
        <v>1786</v>
      </c>
      <c r="H81" t="s">
        <v>1762</v>
      </c>
      <c r="J81" t="s">
        <v>1763</v>
      </c>
      <c r="K81" s="498">
        <v>225836.31319999998</v>
      </c>
    </row>
    <row r="82" spans="1:11" x14ac:dyDescent="0.25">
      <c r="A82" t="s">
        <v>1755</v>
      </c>
      <c r="B82" t="s">
        <v>1756</v>
      </c>
      <c r="C82" t="s">
        <v>1757</v>
      </c>
      <c r="D82" t="s">
        <v>1758</v>
      </c>
      <c r="E82" t="s">
        <v>1759</v>
      </c>
      <c r="F82" t="s">
        <v>1765</v>
      </c>
      <c r="G82" t="s">
        <v>1786</v>
      </c>
      <c r="H82" t="s">
        <v>1766</v>
      </c>
      <c r="J82" t="s">
        <v>1763</v>
      </c>
      <c r="K82" s="498">
        <v>93936.40800000001</v>
      </c>
    </row>
    <row r="83" spans="1:11" x14ac:dyDescent="0.25">
      <c r="A83" t="s">
        <v>1755</v>
      </c>
      <c r="B83" t="s">
        <v>1756</v>
      </c>
      <c r="C83" t="s">
        <v>1764</v>
      </c>
      <c r="D83" t="s">
        <v>1758</v>
      </c>
      <c r="E83" t="s">
        <v>1759</v>
      </c>
      <c r="F83" t="s">
        <v>1765</v>
      </c>
      <c r="G83" t="s">
        <v>1786</v>
      </c>
      <c r="H83" t="s">
        <v>1766</v>
      </c>
      <c r="J83" t="s">
        <v>1763</v>
      </c>
      <c r="K83" s="498">
        <v>311047.7268</v>
      </c>
    </row>
    <row r="84" spans="1:11" x14ac:dyDescent="0.25">
      <c r="A84" t="s">
        <v>1755</v>
      </c>
      <c r="B84" t="s">
        <v>1756</v>
      </c>
      <c r="C84" t="s">
        <v>1757</v>
      </c>
      <c r="D84" t="s">
        <v>1758</v>
      </c>
      <c r="E84" t="s">
        <v>1759</v>
      </c>
      <c r="F84" t="s">
        <v>1760</v>
      </c>
      <c r="G84" t="s">
        <v>1787</v>
      </c>
      <c r="H84" t="s">
        <v>1762</v>
      </c>
      <c r="J84" t="s">
        <v>1763</v>
      </c>
      <c r="K84" s="498">
        <v>85166.952999999994</v>
      </c>
    </row>
    <row r="85" spans="1:11" x14ac:dyDescent="0.25">
      <c r="A85" t="s">
        <v>1755</v>
      </c>
      <c r="B85" t="s">
        <v>1756</v>
      </c>
      <c r="C85" t="s">
        <v>1764</v>
      </c>
      <c r="D85" t="s">
        <v>1758</v>
      </c>
      <c r="E85" t="s">
        <v>1759</v>
      </c>
      <c r="F85" t="s">
        <v>1760</v>
      </c>
      <c r="G85" t="s">
        <v>1787</v>
      </c>
      <c r="H85" t="s">
        <v>1762</v>
      </c>
      <c r="J85" t="s">
        <v>1763</v>
      </c>
      <c r="K85" s="498">
        <v>282009.788</v>
      </c>
    </row>
    <row r="86" spans="1:11" x14ac:dyDescent="0.25">
      <c r="A86" t="s">
        <v>1755</v>
      </c>
      <c r="B86" t="s">
        <v>1756</v>
      </c>
      <c r="C86" t="s">
        <v>1757</v>
      </c>
      <c r="D86" t="s">
        <v>1758</v>
      </c>
      <c r="E86" t="s">
        <v>1759</v>
      </c>
      <c r="F86" t="s">
        <v>1765</v>
      </c>
      <c r="G86" t="s">
        <v>1787</v>
      </c>
      <c r="H86" t="s">
        <v>1766</v>
      </c>
      <c r="J86" t="s">
        <v>1763</v>
      </c>
      <c r="K86" s="498">
        <v>193954.97700000001</v>
      </c>
    </row>
    <row r="87" spans="1:11" x14ac:dyDescent="0.25">
      <c r="A87" t="s">
        <v>1755</v>
      </c>
      <c r="B87" t="s">
        <v>1756</v>
      </c>
      <c r="C87" t="s">
        <v>1764</v>
      </c>
      <c r="D87" t="s">
        <v>1758</v>
      </c>
      <c r="E87" t="s">
        <v>1759</v>
      </c>
      <c r="F87" t="s">
        <v>1765</v>
      </c>
      <c r="G87" t="s">
        <v>1787</v>
      </c>
      <c r="H87" t="s">
        <v>1766</v>
      </c>
      <c r="J87" t="s">
        <v>1763</v>
      </c>
      <c r="K87" s="498">
        <v>642235.03199999989</v>
      </c>
    </row>
    <row r="88" spans="1:11" x14ac:dyDescent="0.25">
      <c r="A88" t="s">
        <v>1755</v>
      </c>
      <c r="B88" t="s">
        <v>1756</v>
      </c>
      <c r="C88" t="s">
        <v>1757</v>
      </c>
      <c r="D88" t="s">
        <v>1758</v>
      </c>
      <c r="E88" t="s">
        <v>1759</v>
      </c>
      <c r="F88" t="s">
        <v>1760</v>
      </c>
      <c r="G88" t="s">
        <v>1788</v>
      </c>
      <c r="H88" t="s">
        <v>1762</v>
      </c>
      <c r="J88" t="s">
        <v>1763</v>
      </c>
      <c r="K88" s="498">
        <v>45308.195</v>
      </c>
    </row>
    <row r="89" spans="1:11" x14ac:dyDescent="0.25">
      <c r="A89" t="s">
        <v>1755</v>
      </c>
      <c r="B89" t="s">
        <v>1756</v>
      </c>
      <c r="C89" t="s">
        <v>1764</v>
      </c>
      <c r="D89" t="s">
        <v>1758</v>
      </c>
      <c r="E89" t="s">
        <v>1759</v>
      </c>
      <c r="F89" t="s">
        <v>1760</v>
      </c>
      <c r="G89" t="s">
        <v>1788</v>
      </c>
      <c r="H89" t="s">
        <v>1762</v>
      </c>
      <c r="J89" t="s">
        <v>1763</v>
      </c>
      <c r="K89" s="498">
        <v>150027.13500000001</v>
      </c>
    </row>
    <row r="90" spans="1:11" x14ac:dyDescent="0.25">
      <c r="A90" t="s">
        <v>1755</v>
      </c>
      <c r="B90" t="s">
        <v>1756</v>
      </c>
      <c r="C90" t="s">
        <v>1757</v>
      </c>
      <c r="D90" t="s">
        <v>1758</v>
      </c>
      <c r="E90" t="s">
        <v>1759</v>
      </c>
      <c r="F90" t="s">
        <v>1765</v>
      </c>
      <c r="G90" t="s">
        <v>1788</v>
      </c>
      <c r="H90" t="s">
        <v>1766</v>
      </c>
      <c r="J90" t="s">
        <v>1763</v>
      </c>
      <c r="K90" s="498">
        <v>45308.195</v>
      </c>
    </row>
    <row r="91" spans="1:11" x14ac:dyDescent="0.25">
      <c r="A91" t="s">
        <v>1755</v>
      </c>
      <c r="B91" t="s">
        <v>1756</v>
      </c>
      <c r="C91" t="s">
        <v>1764</v>
      </c>
      <c r="D91" t="s">
        <v>1758</v>
      </c>
      <c r="E91" t="s">
        <v>1759</v>
      </c>
      <c r="F91" t="s">
        <v>1765</v>
      </c>
      <c r="G91" t="s">
        <v>1788</v>
      </c>
      <c r="H91" t="s">
        <v>1766</v>
      </c>
      <c r="J91" t="s">
        <v>1763</v>
      </c>
      <c r="K91" s="498">
        <v>150027.13500000001</v>
      </c>
    </row>
    <row r="92" spans="1:11" x14ac:dyDescent="0.25">
      <c r="A92" t="s">
        <v>1755</v>
      </c>
      <c r="B92" t="s">
        <v>1756</v>
      </c>
      <c r="C92" t="s">
        <v>1757</v>
      </c>
      <c r="D92" t="s">
        <v>1758</v>
      </c>
      <c r="E92" t="s">
        <v>1759</v>
      </c>
      <c r="F92" t="s">
        <v>1760</v>
      </c>
      <c r="G92" t="s">
        <v>1789</v>
      </c>
      <c r="H92" t="s">
        <v>1762</v>
      </c>
      <c r="J92" t="s">
        <v>1763</v>
      </c>
      <c r="K92" s="498">
        <v>3282.3665999999998</v>
      </c>
    </row>
    <row r="93" spans="1:11" x14ac:dyDescent="0.25">
      <c r="A93" t="s">
        <v>1755</v>
      </c>
      <c r="B93" t="s">
        <v>1756</v>
      </c>
      <c r="C93" t="s">
        <v>1764</v>
      </c>
      <c r="D93" t="s">
        <v>1758</v>
      </c>
      <c r="E93" t="s">
        <v>1759</v>
      </c>
      <c r="F93" t="s">
        <v>1760</v>
      </c>
      <c r="G93" t="s">
        <v>1789</v>
      </c>
      <c r="H93" t="s">
        <v>1762</v>
      </c>
      <c r="J93" t="s">
        <v>1763</v>
      </c>
      <c r="K93" s="498">
        <v>10868.763300000001</v>
      </c>
    </row>
    <row r="94" spans="1:11" x14ac:dyDescent="0.25">
      <c r="A94" t="s">
        <v>1755</v>
      </c>
      <c r="B94" t="s">
        <v>1756</v>
      </c>
      <c r="C94" t="s">
        <v>1757</v>
      </c>
      <c r="D94" t="s">
        <v>1758</v>
      </c>
      <c r="E94" t="s">
        <v>1759</v>
      </c>
      <c r="F94" t="s">
        <v>1765</v>
      </c>
      <c r="G94" t="s">
        <v>1789</v>
      </c>
      <c r="H94" t="s">
        <v>1766</v>
      </c>
      <c r="J94" t="s">
        <v>1763</v>
      </c>
      <c r="K94" s="498">
        <v>106129.85339999999</v>
      </c>
    </row>
    <row r="95" spans="1:11" x14ac:dyDescent="0.25">
      <c r="A95" t="s">
        <v>1755</v>
      </c>
      <c r="B95" t="s">
        <v>1756</v>
      </c>
      <c r="C95" t="s">
        <v>1764</v>
      </c>
      <c r="D95" t="s">
        <v>1758</v>
      </c>
      <c r="E95" t="s">
        <v>1759</v>
      </c>
      <c r="F95" t="s">
        <v>1765</v>
      </c>
      <c r="G95" t="s">
        <v>1789</v>
      </c>
      <c r="H95" t="s">
        <v>1766</v>
      </c>
      <c r="J95" t="s">
        <v>1763</v>
      </c>
      <c r="K95" s="498">
        <v>351423.34669999999</v>
      </c>
    </row>
    <row r="96" spans="1:11" x14ac:dyDescent="0.25">
      <c r="A96" t="s">
        <v>1755</v>
      </c>
      <c r="B96" t="s">
        <v>1756</v>
      </c>
      <c r="C96" t="s">
        <v>1757</v>
      </c>
      <c r="D96" t="s">
        <v>1758</v>
      </c>
      <c r="E96" t="s">
        <v>1759</v>
      </c>
      <c r="F96" t="s">
        <v>1760</v>
      </c>
      <c r="G96" t="s">
        <v>1790</v>
      </c>
      <c r="H96" t="s">
        <v>1762</v>
      </c>
      <c r="J96" t="s">
        <v>1763</v>
      </c>
      <c r="K96" s="498">
        <v>110801.5435</v>
      </c>
    </row>
    <row r="97" spans="1:11" x14ac:dyDescent="0.25">
      <c r="A97" t="s">
        <v>1755</v>
      </c>
      <c r="B97" t="s">
        <v>1756</v>
      </c>
      <c r="C97" t="s">
        <v>1764</v>
      </c>
      <c r="D97" t="s">
        <v>1758</v>
      </c>
      <c r="E97" t="s">
        <v>1759</v>
      </c>
      <c r="F97" t="s">
        <v>1760</v>
      </c>
      <c r="G97" t="s">
        <v>1790</v>
      </c>
      <c r="H97" t="s">
        <v>1762</v>
      </c>
      <c r="J97" t="s">
        <v>1763</v>
      </c>
      <c r="K97" s="498">
        <v>416289.54300000001</v>
      </c>
    </row>
    <row r="98" spans="1:11" x14ac:dyDescent="0.25">
      <c r="A98" t="s">
        <v>1755</v>
      </c>
      <c r="B98" t="s">
        <v>1756</v>
      </c>
      <c r="C98" t="s">
        <v>1757</v>
      </c>
      <c r="D98" t="s">
        <v>1758</v>
      </c>
      <c r="E98" t="s">
        <v>1759</v>
      </c>
      <c r="F98" t="s">
        <v>1765</v>
      </c>
      <c r="G98" t="s">
        <v>1790</v>
      </c>
      <c r="H98" t="s">
        <v>1766</v>
      </c>
      <c r="J98" t="s">
        <v>1763</v>
      </c>
      <c r="K98" s="498">
        <v>119464.94649999999</v>
      </c>
    </row>
    <row r="99" spans="1:11" x14ac:dyDescent="0.25">
      <c r="A99" t="s">
        <v>1755</v>
      </c>
      <c r="B99" t="s">
        <v>1756</v>
      </c>
      <c r="C99" t="s">
        <v>1764</v>
      </c>
      <c r="D99" t="s">
        <v>1758</v>
      </c>
      <c r="E99" t="s">
        <v>1759</v>
      </c>
      <c r="F99" t="s">
        <v>1765</v>
      </c>
      <c r="G99" t="s">
        <v>1790</v>
      </c>
      <c r="H99" t="s">
        <v>1766</v>
      </c>
      <c r="J99" t="s">
        <v>1763</v>
      </c>
      <c r="K99" s="498">
        <v>543770.34700000007</v>
      </c>
    </row>
    <row r="100" spans="1:11" x14ac:dyDescent="0.25">
      <c r="A100" t="s">
        <v>1755</v>
      </c>
      <c r="B100" t="s">
        <v>1756</v>
      </c>
      <c r="C100" t="s">
        <v>1757</v>
      </c>
      <c r="D100" t="s">
        <v>1758</v>
      </c>
      <c r="E100" t="s">
        <v>1759</v>
      </c>
      <c r="F100" t="s">
        <v>1760</v>
      </c>
      <c r="G100" t="s">
        <v>1791</v>
      </c>
      <c r="H100" t="s">
        <v>1762</v>
      </c>
      <c r="J100" t="s">
        <v>1763</v>
      </c>
      <c r="K100" s="498">
        <v>59252.022000000004</v>
      </c>
    </row>
    <row r="101" spans="1:11" x14ac:dyDescent="0.25">
      <c r="A101" t="s">
        <v>1755</v>
      </c>
      <c r="B101" t="s">
        <v>1756</v>
      </c>
      <c r="C101" t="s">
        <v>1764</v>
      </c>
      <c r="D101" t="s">
        <v>1758</v>
      </c>
      <c r="E101" t="s">
        <v>1759</v>
      </c>
      <c r="F101" t="s">
        <v>1760</v>
      </c>
      <c r="G101" t="s">
        <v>1791</v>
      </c>
      <c r="H101" t="s">
        <v>1762</v>
      </c>
      <c r="J101" t="s">
        <v>1763</v>
      </c>
      <c r="K101" s="498">
        <v>196198.74899999998</v>
      </c>
    </row>
    <row r="102" spans="1:11" x14ac:dyDescent="0.25">
      <c r="A102" t="s">
        <v>1755</v>
      </c>
      <c r="B102" t="s">
        <v>1756</v>
      </c>
      <c r="C102" t="s">
        <v>1757</v>
      </c>
      <c r="D102" t="s">
        <v>1758</v>
      </c>
      <c r="E102" t="s">
        <v>1759</v>
      </c>
      <c r="F102" t="s">
        <v>1765</v>
      </c>
      <c r="G102" t="s">
        <v>1791</v>
      </c>
      <c r="H102" t="s">
        <v>1766</v>
      </c>
      <c r="J102" t="s">
        <v>1763</v>
      </c>
      <c r="K102" s="498">
        <v>6583.5580000000009</v>
      </c>
    </row>
    <row r="103" spans="1:11" x14ac:dyDescent="0.25">
      <c r="A103" t="s">
        <v>1755</v>
      </c>
      <c r="B103" t="s">
        <v>1756</v>
      </c>
      <c r="C103" t="s">
        <v>1764</v>
      </c>
      <c r="D103" t="s">
        <v>1758</v>
      </c>
      <c r="E103" t="s">
        <v>1759</v>
      </c>
      <c r="F103" t="s">
        <v>1765</v>
      </c>
      <c r="G103" t="s">
        <v>1791</v>
      </c>
      <c r="H103" t="s">
        <v>1766</v>
      </c>
      <c r="J103" t="s">
        <v>1763</v>
      </c>
      <c r="K103" s="498">
        <v>21799.860999999997</v>
      </c>
    </row>
    <row r="104" spans="1:11" x14ac:dyDescent="0.25">
      <c r="A104" t="s">
        <v>1755</v>
      </c>
      <c r="B104" t="s">
        <v>1756</v>
      </c>
      <c r="C104" t="s">
        <v>1757</v>
      </c>
      <c r="D104" t="s">
        <v>1758</v>
      </c>
      <c r="E104" t="s">
        <v>1759</v>
      </c>
      <c r="F104" t="s">
        <v>1760</v>
      </c>
      <c r="G104" t="s">
        <v>1792</v>
      </c>
      <c r="H104" t="s">
        <v>1762</v>
      </c>
      <c r="J104" t="s">
        <v>1763</v>
      </c>
      <c r="K104" s="498">
        <v>103582.34099999999</v>
      </c>
    </row>
    <row r="105" spans="1:11" x14ac:dyDescent="0.25">
      <c r="A105" t="s">
        <v>1755</v>
      </c>
      <c r="B105" t="s">
        <v>1756</v>
      </c>
      <c r="C105" t="s">
        <v>1764</v>
      </c>
      <c r="D105" t="s">
        <v>1758</v>
      </c>
      <c r="E105" t="s">
        <v>1759</v>
      </c>
      <c r="F105" t="s">
        <v>1760</v>
      </c>
      <c r="G105" t="s">
        <v>1792</v>
      </c>
      <c r="H105" t="s">
        <v>1762</v>
      </c>
      <c r="J105" t="s">
        <v>1763</v>
      </c>
      <c r="K105" s="498">
        <v>342987.88500000001</v>
      </c>
    </row>
    <row r="106" spans="1:11" x14ac:dyDescent="0.25">
      <c r="A106" t="s">
        <v>1755</v>
      </c>
      <c r="B106" t="s">
        <v>1756</v>
      </c>
      <c r="C106" t="s">
        <v>1757</v>
      </c>
      <c r="D106" t="s">
        <v>1758</v>
      </c>
      <c r="E106" t="s">
        <v>1759</v>
      </c>
      <c r="F106" t="s">
        <v>1765</v>
      </c>
      <c r="G106" t="s">
        <v>1792</v>
      </c>
      <c r="H106" t="s">
        <v>1766</v>
      </c>
      <c r="J106" t="s">
        <v>1763</v>
      </c>
      <c r="K106" s="498">
        <v>11509.148999999999</v>
      </c>
    </row>
    <row r="107" spans="1:11" x14ac:dyDescent="0.25">
      <c r="A107" t="s">
        <v>1755</v>
      </c>
      <c r="B107" t="s">
        <v>1756</v>
      </c>
      <c r="C107" t="s">
        <v>1764</v>
      </c>
      <c r="D107" t="s">
        <v>1758</v>
      </c>
      <c r="E107" t="s">
        <v>1759</v>
      </c>
      <c r="F107" t="s">
        <v>1765</v>
      </c>
      <c r="G107" t="s">
        <v>1792</v>
      </c>
      <c r="H107" t="s">
        <v>1766</v>
      </c>
      <c r="J107" t="s">
        <v>1763</v>
      </c>
      <c r="K107" s="498">
        <v>38109.764999999999</v>
      </c>
    </row>
    <row r="108" spans="1:11" x14ac:dyDescent="0.25">
      <c r="A108" t="s">
        <v>1755</v>
      </c>
      <c r="B108" t="s">
        <v>1756</v>
      </c>
      <c r="C108" t="s">
        <v>1757</v>
      </c>
      <c r="D108" t="s">
        <v>1758</v>
      </c>
      <c r="E108" t="s">
        <v>1759</v>
      </c>
      <c r="F108" t="s">
        <v>1760</v>
      </c>
      <c r="G108" t="s">
        <v>1793</v>
      </c>
      <c r="H108" t="s">
        <v>1762</v>
      </c>
      <c r="J108" t="s">
        <v>1763</v>
      </c>
      <c r="K108" s="498">
        <v>46254.32</v>
      </c>
    </row>
    <row r="109" spans="1:11" x14ac:dyDescent="0.25">
      <c r="A109" t="s">
        <v>1755</v>
      </c>
      <c r="B109" t="s">
        <v>1756</v>
      </c>
      <c r="C109" t="s">
        <v>1764</v>
      </c>
      <c r="D109" t="s">
        <v>1758</v>
      </c>
      <c r="E109" t="s">
        <v>1759</v>
      </c>
      <c r="F109" t="s">
        <v>1760</v>
      </c>
      <c r="G109" t="s">
        <v>1793</v>
      </c>
      <c r="H109" t="s">
        <v>1762</v>
      </c>
      <c r="J109" t="s">
        <v>1763</v>
      </c>
      <c r="K109" s="498">
        <v>153160</v>
      </c>
    </row>
    <row r="110" spans="1:11" x14ac:dyDescent="0.25">
      <c r="A110" t="s">
        <v>1755</v>
      </c>
      <c r="B110" t="s">
        <v>1756</v>
      </c>
      <c r="C110" t="s">
        <v>1757</v>
      </c>
      <c r="D110" t="s">
        <v>1758</v>
      </c>
      <c r="E110" t="s">
        <v>1759</v>
      </c>
      <c r="F110" t="s">
        <v>1760</v>
      </c>
      <c r="G110" t="s">
        <v>1794</v>
      </c>
      <c r="H110" t="s">
        <v>1762</v>
      </c>
      <c r="J110" t="s">
        <v>1763</v>
      </c>
      <c r="K110" s="498">
        <v>88313.125999999989</v>
      </c>
    </row>
    <row r="111" spans="1:11" x14ac:dyDescent="0.25">
      <c r="A111" t="s">
        <v>1755</v>
      </c>
      <c r="B111" t="s">
        <v>1756</v>
      </c>
      <c r="C111" t="s">
        <v>1764</v>
      </c>
      <c r="D111" t="s">
        <v>1758</v>
      </c>
      <c r="E111" t="s">
        <v>1759</v>
      </c>
      <c r="F111" t="s">
        <v>1760</v>
      </c>
      <c r="G111" t="s">
        <v>1794</v>
      </c>
      <c r="H111" t="s">
        <v>1762</v>
      </c>
      <c r="J111" t="s">
        <v>1763</v>
      </c>
      <c r="K111" s="498">
        <v>292427.56400000001</v>
      </c>
    </row>
    <row r="112" spans="1:11" x14ac:dyDescent="0.25">
      <c r="A112" t="s">
        <v>1755</v>
      </c>
      <c r="B112" t="s">
        <v>1756</v>
      </c>
      <c r="C112" t="s">
        <v>1757</v>
      </c>
      <c r="D112" t="s">
        <v>1758</v>
      </c>
      <c r="E112" t="s">
        <v>1759</v>
      </c>
      <c r="F112" t="s">
        <v>1765</v>
      </c>
      <c r="G112" t="s">
        <v>1794</v>
      </c>
      <c r="H112" t="s">
        <v>1766</v>
      </c>
      <c r="J112" t="s">
        <v>1763</v>
      </c>
      <c r="K112" s="498">
        <v>3143.8340000000003</v>
      </c>
    </row>
    <row r="113" spans="1:11" x14ac:dyDescent="0.25">
      <c r="A113" t="s">
        <v>1755</v>
      </c>
      <c r="B113" t="s">
        <v>1756</v>
      </c>
      <c r="C113" t="s">
        <v>1764</v>
      </c>
      <c r="D113" t="s">
        <v>1758</v>
      </c>
      <c r="E113" t="s">
        <v>1759</v>
      </c>
      <c r="F113" t="s">
        <v>1765</v>
      </c>
      <c r="G113" t="s">
        <v>1794</v>
      </c>
      <c r="H113" t="s">
        <v>1766</v>
      </c>
      <c r="J113" t="s">
        <v>1763</v>
      </c>
      <c r="K113" s="498">
        <v>10410.046</v>
      </c>
    </row>
    <row r="114" spans="1:11" x14ac:dyDescent="0.25">
      <c r="A114" t="s">
        <v>1755</v>
      </c>
      <c r="B114" t="s">
        <v>1756</v>
      </c>
      <c r="C114" t="s">
        <v>1757</v>
      </c>
      <c r="D114" t="s">
        <v>1758</v>
      </c>
      <c r="E114" t="s">
        <v>1759</v>
      </c>
      <c r="F114" t="s">
        <v>1760</v>
      </c>
      <c r="G114" t="s">
        <v>1795</v>
      </c>
      <c r="H114" t="s">
        <v>1762</v>
      </c>
      <c r="J114" t="s">
        <v>1763</v>
      </c>
      <c r="K114" s="498">
        <v>388372.54099999997</v>
      </c>
    </row>
    <row r="115" spans="1:11" x14ac:dyDescent="0.25">
      <c r="A115" t="s">
        <v>1755</v>
      </c>
      <c r="B115" t="s">
        <v>1756</v>
      </c>
      <c r="C115" t="s">
        <v>1764</v>
      </c>
      <c r="D115" t="s">
        <v>1758</v>
      </c>
      <c r="E115" t="s">
        <v>1759</v>
      </c>
      <c r="F115" t="s">
        <v>1760</v>
      </c>
      <c r="G115" t="s">
        <v>1795</v>
      </c>
      <c r="H115" t="s">
        <v>1762</v>
      </c>
      <c r="J115" t="s">
        <v>1763</v>
      </c>
      <c r="K115" s="498">
        <v>1286001.767</v>
      </c>
    </row>
    <row r="116" spans="1:11" x14ac:dyDescent="0.25">
      <c r="A116" t="s">
        <v>1755</v>
      </c>
      <c r="B116" t="s">
        <v>1756</v>
      </c>
      <c r="C116" t="s">
        <v>1757</v>
      </c>
      <c r="D116" t="s">
        <v>1758</v>
      </c>
      <c r="E116" t="s">
        <v>1759</v>
      </c>
      <c r="F116" t="s">
        <v>1765</v>
      </c>
      <c r="G116" t="s">
        <v>1795</v>
      </c>
      <c r="H116" t="s">
        <v>1766</v>
      </c>
      <c r="J116" t="s">
        <v>1763</v>
      </c>
      <c r="K116" s="498">
        <v>29067.848999999998</v>
      </c>
    </row>
    <row r="117" spans="1:11" x14ac:dyDescent="0.25">
      <c r="A117" t="s">
        <v>1755</v>
      </c>
      <c r="B117" t="s">
        <v>1756</v>
      </c>
      <c r="C117" t="s">
        <v>1764</v>
      </c>
      <c r="D117" t="s">
        <v>1758</v>
      </c>
      <c r="E117" t="s">
        <v>1759</v>
      </c>
      <c r="F117" t="s">
        <v>1765</v>
      </c>
      <c r="G117" t="s">
        <v>1795</v>
      </c>
      <c r="H117" t="s">
        <v>1766</v>
      </c>
      <c r="J117" t="s">
        <v>1763</v>
      </c>
      <c r="K117" s="498">
        <v>96251.152999999991</v>
      </c>
    </row>
    <row r="118" spans="1:11" x14ac:dyDescent="0.25">
      <c r="A118" t="s">
        <v>1755</v>
      </c>
      <c r="B118" t="s">
        <v>1756</v>
      </c>
      <c r="C118" t="s">
        <v>1757</v>
      </c>
      <c r="D118" t="s">
        <v>1758</v>
      </c>
      <c r="E118" t="s">
        <v>1759</v>
      </c>
      <c r="F118" t="s">
        <v>1760</v>
      </c>
      <c r="G118" t="s">
        <v>1796</v>
      </c>
      <c r="H118" t="s">
        <v>1762</v>
      </c>
      <c r="J118" t="s">
        <v>1763</v>
      </c>
      <c r="K118" s="498">
        <v>311159.18</v>
      </c>
    </row>
    <row r="119" spans="1:11" x14ac:dyDescent="0.25">
      <c r="A119" t="s">
        <v>1755</v>
      </c>
      <c r="B119" t="s">
        <v>1756</v>
      </c>
      <c r="C119" t="s">
        <v>1764</v>
      </c>
      <c r="D119" t="s">
        <v>1758</v>
      </c>
      <c r="E119" t="s">
        <v>1759</v>
      </c>
      <c r="F119" t="s">
        <v>1760</v>
      </c>
      <c r="G119" t="s">
        <v>1796</v>
      </c>
      <c r="H119" t="s">
        <v>1762</v>
      </c>
      <c r="J119" t="s">
        <v>1763</v>
      </c>
      <c r="K119" s="498">
        <v>1235921.97</v>
      </c>
    </row>
    <row r="120" spans="1:11" x14ac:dyDescent="0.25">
      <c r="A120" t="s">
        <v>1755</v>
      </c>
      <c r="B120" t="s">
        <v>1756</v>
      </c>
      <c r="C120" t="s">
        <v>1757</v>
      </c>
      <c r="D120" t="s">
        <v>1758</v>
      </c>
      <c r="E120" t="s">
        <v>1759</v>
      </c>
      <c r="F120" t="s">
        <v>1760</v>
      </c>
      <c r="G120" t="s">
        <v>1797</v>
      </c>
      <c r="H120" t="s">
        <v>1762</v>
      </c>
      <c r="J120" t="s">
        <v>1763</v>
      </c>
      <c r="K120" s="498">
        <v>174801.2935</v>
      </c>
    </row>
    <row r="121" spans="1:11" x14ac:dyDescent="0.25">
      <c r="A121" t="s">
        <v>1755</v>
      </c>
      <c r="B121" t="s">
        <v>1756</v>
      </c>
      <c r="C121" t="s">
        <v>1764</v>
      </c>
      <c r="D121" t="s">
        <v>1758</v>
      </c>
      <c r="E121" t="s">
        <v>1759</v>
      </c>
      <c r="F121" t="s">
        <v>1760</v>
      </c>
      <c r="G121" t="s">
        <v>1797</v>
      </c>
      <c r="H121" t="s">
        <v>1762</v>
      </c>
      <c r="J121" t="s">
        <v>1763</v>
      </c>
      <c r="K121" s="498">
        <v>578812.23399999994</v>
      </c>
    </row>
    <row r="122" spans="1:11" x14ac:dyDescent="0.25">
      <c r="A122" t="s">
        <v>1755</v>
      </c>
      <c r="B122" t="s">
        <v>1756</v>
      </c>
      <c r="C122" t="s">
        <v>1757</v>
      </c>
      <c r="D122" t="s">
        <v>1758</v>
      </c>
      <c r="E122" t="s">
        <v>1759</v>
      </c>
      <c r="F122" t="s">
        <v>1765</v>
      </c>
      <c r="G122" t="s">
        <v>1797</v>
      </c>
      <c r="H122" t="s">
        <v>1766</v>
      </c>
      <c r="J122" t="s">
        <v>1763</v>
      </c>
      <c r="K122" s="498">
        <v>4938.6864999999998</v>
      </c>
    </row>
    <row r="123" spans="1:11" x14ac:dyDescent="0.25">
      <c r="A123" t="s">
        <v>1755</v>
      </c>
      <c r="B123" t="s">
        <v>1756</v>
      </c>
      <c r="C123" t="s">
        <v>1764</v>
      </c>
      <c r="D123" t="s">
        <v>1758</v>
      </c>
      <c r="E123" t="s">
        <v>1759</v>
      </c>
      <c r="F123" t="s">
        <v>1765</v>
      </c>
      <c r="G123" t="s">
        <v>1797</v>
      </c>
      <c r="H123" t="s">
        <v>1766</v>
      </c>
      <c r="J123" t="s">
        <v>1763</v>
      </c>
      <c r="K123" s="498">
        <v>16353.266000000001</v>
      </c>
    </row>
    <row r="124" spans="1:11" x14ac:dyDescent="0.25">
      <c r="A124" t="s">
        <v>1755</v>
      </c>
      <c r="B124" t="s">
        <v>1756</v>
      </c>
      <c r="C124" t="s">
        <v>1757</v>
      </c>
      <c r="D124" t="s">
        <v>1758</v>
      </c>
      <c r="E124" t="s">
        <v>1759</v>
      </c>
      <c r="F124" t="s">
        <v>1760</v>
      </c>
      <c r="G124" t="s">
        <v>1798</v>
      </c>
      <c r="H124" t="s">
        <v>1762</v>
      </c>
      <c r="J124" t="s">
        <v>1763</v>
      </c>
      <c r="K124" s="498">
        <v>60353.851000000002</v>
      </c>
    </row>
    <row r="125" spans="1:11" x14ac:dyDescent="0.25">
      <c r="A125" t="s">
        <v>1755</v>
      </c>
      <c r="B125" t="s">
        <v>1756</v>
      </c>
      <c r="C125" t="s">
        <v>1764</v>
      </c>
      <c r="D125" t="s">
        <v>1758</v>
      </c>
      <c r="E125" t="s">
        <v>1759</v>
      </c>
      <c r="F125" t="s">
        <v>1760</v>
      </c>
      <c r="G125" t="s">
        <v>1798</v>
      </c>
      <c r="H125" t="s">
        <v>1762</v>
      </c>
      <c r="J125" t="s">
        <v>1763</v>
      </c>
      <c r="K125" s="498">
        <v>199847.20900000003</v>
      </c>
    </row>
    <row r="126" spans="1:11" x14ac:dyDescent="0.25">
      <c r="A126" t="s">
        <v>1755</v>
      </c>
      <c r="B126" t="s">
        <v>1756</v>
      </c>
      <c r="C126" t="s">
        <v>1757</v>
      </c>
      <c r="D126" t="s">
        <v>1758</v>
      </c>
      <c r="E126" t="s">
        <v>1759</v>
      </c>
      <c r="F126" t="s">
        <v>1765</v>
      </c>
      <c r="G126" t="s">
        <v>1798</v>
      </c>
      <c r="H126" t="s">
        <v>1766</v>
      </c>
      <c r="J126" t="s">
        <v>1763</v>
      </c>
      <c r="K126" s="498">
        <v>103785.409</v>
      </c>
    </row>
    <row r="127" spans="1:11" x14ac:dyDescent="0.25">
      <c r="A127" t="s">
        <v>1755</v>
      </c>
      <c r="B127" t="s">
        <v>1756</v>
      </c>
      <c r="C127" t="s">
        <v>1764</v>
      </c>
      <c r="D127" t="s">
        <v>1758</v>
      </c>
      <c r="E127" t="s">
        <v>1759</v>
      </c>
      <c r="F127" t="s">
        <v>1765</v>
      </c>
      <c r="G127" t="s">
        <v>1798</v>
      </c>
      <c r="H127" t="s">
        <v>1766</v>
      </c>
      <c r="J127" t="s">
        <v>1763</v>
      </c>
      <c r="K127" s="498">
        <v>343660.321</v>
      </c>
    </row>
    <row r="128" spans="1:11" x14ac:dyDescent="0.25">
      <c r="A128" t="s">
        <v>1755</v>
      </c>
      <c r="B128" t="s">
        <v>1756</v>
      </c>
      <c r="C128" t="s">
        <v>1757</v>
      </c>
      <c r="D128" t="s">
        <v>1758</v>
      </c>
      <c r="E128" t="s">
        <v>1759</v>
      </c>
      <c r="F128" t="s">
        <v>1760</v>
      </c>
      <c r="G128" t="s">
        <v>1799</v>
      </c>
      <c r="H128" t="s">
        <v>1762</v>
      </c>
      <c r="J128" t="s">
        <v>1763</v>
      </c>
      <c r="K128" s="498">
        <v>253658.57600000003</v>
      </c>
    </row>
    <row r="129" spans="1:11" x14ac:dyDescent="0.25">
      <c r="A129" t="s">
        <v>1755</v>
      </c>
      <c r="B129" t="s">
        <v>1756</v>
      </c>
      <c r="C129" t="s">
        <v>1764</v>
      </c>
      <c r="D129" t="s">
        <v>1758</v>
      </c>
      <c r="E129" t="s">
        <v>1759</v>
      </c>
      <c r="F129" t="s">
        <v>1760</v>
      </c>
      <c r="G129" t="s">
        <v>1799</v>
      </c>
      <c r="H129" t="s">
        <v>1762</v>
      </c>
      <c r="J129" t="s">
        <v>1763</v>
      </c>
      <c r="K129" s="498">
        <v>839929.05949999997</v>
      </c>
    </row>
    <row r="130" spans="1:11" x14ac:dyDescent="0.25">
      <c r="A130" t="s">
        <v>1755</v>
      </c>
      <c r="B130" t="s">
        <v>1756</v>
      </c>
      <c r="C130" t="s">
        <v>1757</v>
      </c>
      <c r="D130" t="s">
        <v>1758</v>
      </c>
      <c r="E130" t="s">
        <v>1759</v>
      </c>
      <c r="F130" t="s">
        <v>1765</v>
      </c>
      <c r="G130" t="s">
        <v>1799</v>
      </c>
      <c r="H130" t="s">
        <v>1766</v>
      </c>
      <c r="J130" t="s">
        <v>1763</v>
      </c>
      <c r="K130" s="498">
        <v>98934.90400000001</v>
      </c>
    </row>
    <row r="131" spans="1:11" x14ac:dyDescent="0.25">
      <c r="A131" t="s">
        <v>1755</v>
      </c>
      <c r="B131" t="s">
        <v>1756</v>
      </c>
      <c r="C131" t="s">
        <v>1764</v>
      </c>
      <c r="D131" t="s">
        <v>1758</v>
      </c>
      <c r="E131" t="s">
        <v>1759</v>
      </c>
      <c r="F131" t="s">
        <v>1765</v>
      </c>
      <c r="G131" t="s">
        <v>1799</v>
      </c>
      <c r="H131" t="s">
        <v>1766</v>
      </c>
      <c r="J131" t="s">
        <v>1763</v>
      </c>
      <c r="K131" s="498">
        <v>327599.01049999997</v>
      </c>
    </row>
    <row r="132" spans="1:11" x14ac:dyDescent="0.25">
      <c r="A132" t="s">
        <v>1755</v>
      </c>
      <c r="B132" t="s">
        <v>1756</v>
      </c>
      <c r="C132" t="s">
        <v>1757</v>
      </c>
      <c r="D132" t="s">
        <v>1758</v>
      </c>
      <c r="E132" t="s">
        <v>1759</v>
      </c>
      <c r="F132" t="s">
        <v>1760</v>
      </c>
      <c r="G132" t="s">
        <v>1800</v>
      </c>
      <c r="H132" t="s">
        <v>1762</v>
      </c>
      <c r="J132" t="s">
        <v>1763</v>
      </c>
      <c r="K132" s="498">
        <v>233545.15950000001</v>
      </c>
    </row>
    <row r="133" spans="1:11" x14ac:dyDescent="0.25">
      <c r="A133" t="s">
        <v>1755</v>
      </c>
      <c r="B133" t="s">
        <v>1756</v>
      </c>
      <c r="C133" t="s">
        <v>1764</v>
      </c>
      <c r="D133" t="s">
        <v>1758</v>
      </c>
      <c r="E133" t="s">
        <v>1759</v>
      </c>
      <c r="F133" t="s">
        <v>1760</v>
      </c>
      <c r="G133" t="s">
        <v>1800</v>
      </c>
      <c r="H133" t="s">
        <v>1762</v>
      </c>
      <c r="J133" t="s">
        <v>1763</v>
      </c>
      <c r="K133" s="498">
        <v>773328.3</v>
      </c>
    </row>
    <row r="134" spans="1:11" x14ac:dyDescent="0.25">
      <c r="A134" t="s">
        <v>1755</v>
      </c>
      <c r="B134" t="s">
        <v>1756</v>
      </c>
      <c r="C134" t="s">
        <v>1757</v>
      </c>
      <c r="D134" t="s">
        <v>1758</v>
      </c>
      <c r="E134" t="s">
        <v>1759</v>
      </c>
      <c r="F134" t="s">
        <v>1765</v>
      </c>
      <c r="G134" t="s">
        <v>1800</v>
      </c>
      <c r="H134" t="s">
        <v>1766</v>
      </c>
      <c r="J134" t="s">
        <v>1763</v>
      </c>
      <c r="K134" s="498">
        <v>30113.110499999999</v>
      </c>
    </row>
    <row r="135" spans="1:11" x14ac:dyDescent="0.25">
      <c r="A135" t="s">
        <v>1755</v>
      </c>
      <c r="B135" t="s">
        <v>1756</v>
      </c>
      <c r="C135" t="s">
        <v>1764</v>
      </c>
      <c r="D135" t="s">
        <v>1758</v>
      </c>
      <c r="E135" t="s">
        <v>1759</v>
      </c>
      <c r="F135" t="s">
        <v>1765</v>
      </c>
      <c r="G135" t="s">
        <v>1800</v>
      </c>
      <c r="H135" t="s">
        <v>1766</v>
      </c>
      <c r="J135" t="s">
        <v>1763</v>
      </c>
      <c r="K135" s="498">
        <v>99712.28</v>
      </c>
    </row>
    <row r="136" spans="1:11" x14ac:dyDescent="0.25">
      <c r="A136" t="s">
        <v>1755</v>
      </c>
      <c r="B136" t="s">
        <v>1756</v>
      </c>
      <c r="C136" t="s">
        <v>1757</v>
      </c>
      <c r="D136" t="s">
        <v>1758</v>
      </c>
      <c r="E136" t="s">
        <v>1759</v>
      </c>
      <c r="F136" t="s">
        <v>1760</v>
      </c>
      <c r="G136" t="s">
        <v>1801</v>
      </c>
      <c r="H136" t="s">
        <v>1762</v>
      </c>
      <c r="J136" t="s">
        <v>1763</v>
      </c>
      <c r="K136" s="498">
        <v>210189.505</v>
      </c>
    </row>
    <row r="137" spans="1:11" x14ac:dyDescent="0.25">
      <c r="A137" t="s">
        <v>1755</v>
      </c>
      <c r="B137" t="s">
        <v>1756</v>
      </c>
      <c r="C137" t="s">
        <v>1764</v>
      </c>
      <c r="D137" t="s">
        <v>1758</v>
      </c>
      <c r="E137" t="s">
        <v>1759</v>
      </c>
      <c r="F137" t="s">
        <v>1760</v>
      </c>
      <c r="G137" t="s">
        <v>1801</v>
      </c>
      <c r="H137" t="s">
        <v>1762</v>
      </c>
      <c r="J137" t="s">
        <v>1763</v>
      </c>
      <c r="K137" s="498">
        <v>788024.6370000001</v>
      </c>
    </row>
    <row r="138" spans="1:11" x14ac:dyDescent="0.25">
      <c r="A138" t="s">
        <v>1755</v>
      </c>
      <c r="B138" t="s">
        <v>1756</v>
      </c>
      <c r="C138" t="s">
        <v>1757</v>
      </c>
      <c r="D138" t="s">
        <v>1758</v>
      </c>
      <c r="E138" t="s">
        <v>1759</v>
      </c>
      <c r="F138" t="s">
        <v>1765</v>
      </c>
      <c r="G138" t="s">
        <v>1801</v>
      </c>
      <c r="H138" t="s">
        <v>1766</v>
      </c>
      <c r="J138" t="s">
        <v>1763</v>
      </c>
      <c r="K138" s="498">
        <v>234475.79499999998</v>
      </c>
    </row>
    <row r="139" spans="1:11" x14ac:dyDescent="0.25">
      <c r="A139" t="s">
        <v>1755</v>
      </c>
      <c r="B139" t="s">
        <v>1756</v>
      </c>
      <c r="C139" t="s">
        <v>1764</v>
      </c>
      <c r="D139" t="s">
        <v>1758</v>
      </c>
      <c r="E139" t="s">
        <v>1759</v>
      </c>
      <c r="F139" t="s">
        <v>1765</v>
      </c>
      <c r="G139" t="s">
        <v>1801</v>
      </c>
      <c r="H139" t="s">
        <v>1766</v>
      </c>
      <c r="J139" t="s">
        <v>1763</v>
      </c>
      <c r="K139" s="498">
        <v>914459.223</v>
      </c>
    </row>
    <row r="140" spans="1:11" x14ac:dyDescent="0.25">
      <c r="A140" t="s">
        <v>1755</v>
      </c>
      <c r="B140" t="s">
        <v>1756</v>
      </c>
      <c r="C140" t="s">
        <v>1757</v>
      </c>
      <c r="D140" t="s">
        <v>1758</v>
      </c>
      <c r="E140" t="s">
        <v>1759</v>
      </c>
      <c r="F140" t="s">
        <v>1760</v>
      </c>
      <c r="G140" t="s">
        <v>1802</v>
      </c>
      <c r="H140" t="s">
        <v>1762</v>
      </c>
      <c r="J140" t="s">
        <v>1763</v>
      </c>
      <c r="K140" s="498">
        <v>165381.3995</v>
      </c>
    </row>
    <row r="141" spans="1:11" x14ac:dyDescent="0.25">
      <c r="A141" t="s">
        <v>1755</v>
      </c>
      <c r="B141" t="s">
        <v>1756</v>
      </c>
      <c r="C141" t="s">
        <v>1764</v>
      </c>
      <c r="D141" t="s">
        <v>1758</v>
      </c>
      <c r="E141" t="s">
        <v>1759</v>
      </c>
      <c r="F141" t="s">
        <v>1760</v>
      </c>
      <c r="G141" t="s">
        <v>1802</v>
      </c>
      <c r="H141" t="s">
        <v>1762</v>
      </c>
      <c r="J141" t="s">
        <v>1763</v>
      </c>
      <c r="K141" s="498">
        <v>547620.53399999999</v>
      </c>
    </row>
    <row r="142" spans="1:11" x14ac:dyDescent="0.25">
      <c r="A142" t="s">
        <v>1755</v>
      </c>
      <c r="B142" t="s">
        <v>1756</v>
      </c>
      <c r="C142" t="s">
        <v>1757</v>
      </c>
      <c r="D142" t="s">
        <v>1758</v>
      </c>
      <c r="E142" t="s">
        <v>1759</v>
      </c>
      <c r="F142" t="s">
        <v>1765</v>
      </c>
      <c r="G142" t="s">
        <v>1802</v>
      </c>
      <c r="H142" t="s">
        <v>1766</v>
      </c>
      <c r="J142" t="s">
        <v>1763</v>
      </c>
      <c r="K142" s="498">
        <v>34790.220500000003</v>
      </c>
    </row>
    <row r="143" spans="1:11" x14ac:dyDescent="0.25">
      <c r="A143" t="s">
        <v>1755</v>
      </c>
      <c r="B143" t="s">
        <v>1756</v>
      </c>
      <c r="C143" t="s">
        <v>1764</v>
      </c>
      <c r="D143" t="s">
        <v>1758</v>
      </c>
      <c r="E143" t="s">
        <v>1759</v>
      </c>
      <c r="F143" t="s">
        <v>1765</v>
      </c>
      <c r="G143" t="s">
        <v>1802</v>
      </c>
      <c r="H143" t="s">
        <v>1766</v>
      </c>
      <c r="J143" t="s">
        <v>1763</v>
      </c>
      <c r="K143" s="498">
        <v>115199.406</v>
      </c>
    </row>
    <row r="144" spans="1:11" x14ac:dyDescent="0.25">
      <c r="A144" t="s">
        <v>1755</v>
      </c>
      <c r="B144" t="s">
        <v>1756</v>
      </c>
      <c r="C144" t="s">
        <v>1757</v>
      </c>
      <c r="D144" t="s">
        <v>1758</v>
      </c>
      <c r="E144" t="s">
        <v>1759</v>
      </c>
      <c r="F144" t="s">
        <v>1760</v>
      </c>
      <c r="G144" t="s">
        <v>1803</v>
      </c>
      <c r="H144" t="s">
        <v>1762</v>
      </c>
      <c r="J144" t="s">
        <v>1763</v>
      </c>
      <c r="K144" s="498">
        <v>54924.576300000001</v>
      </c>
    </row>
    <row r="145" spans="1:11" x14ac:dyDescent="0.25">
      <c r="A145" t="s">
        <v>1755</v>
      </c>
      <c r="B145" t="s">
        <v>1756</v>
      </c>
      <c r="C145" t="s">
        <v>1764</v>
      </c>
      <c r="D145" t="s">
        <v>1758</v>
      </c>
      <c r="E145" t="s">
        <v>1759</v>
      </c>
      <c r="F145" t="s">
        <v>1760</v>
      </c>
      <c r="G145" t="s">
        <v>1803</v>
      </c>
      <c r="H145" t="s">
        <v>1762</v>
      </c>
      <c r="J145" t="s">
        <v>1763</v>
      </c>
      <c r="K145" s="498">
        <v>181869.44490000003</v>
      </c>
    </row>
    <row r="146" spans="1:11" x14ac:dyDescent="0.25">
      <c r="A146" t="s">
        <v>1755</v>
      </c>
      <c r="B146" t="s">
        <v>1756</v>
      </c>
      <c r="C146" t="s">
        <v>1757</v>
      </c>
      <c r="D146" t="s">
        <v>1758</v>
      </c>
      <c r="E146" t="s">
        <v>1759</v>
      </c>
      <c r="F146" t="s">
        <v>1765</v>
      </c>
      <c r="G146" t="s">
        <v>1803</v>
      </c>
      <c r="H146" t="s">
        <v>1766</v>
      </c>
      <c r="J146" t="s">
        <v>1763</v>
      </c>
      <c r="K146" s="498">
        <v>554.79370000000006</v>
      </c>
    </row>
    <row r="147" spans="1:11" x14ac:dyDescent="0.25">
      <c r="A147" t="s">
        <v>1755</v>
      </c>
      <c r="B147" t="s">
        <v>1756</v>
      </c>
      <c r="C147" t="s">
        <v>1764</v>
      </c>
      <c r="D147" t="s">
        <v>1758</v>
      </c>
      <c r="E147" t="s">
        <v>1759</v>
      </c>
      <c r="F147" t="s">
        <v>1765</v>
      </c>
      <c r="G147" t="s">
        <v>1803</v>
      </c>
      <c r="H147" t="s">
        <v>1766</v>
      </c>
      <c r="J147" t="s">
        <v>1763</v>
      </c>
      <c r="K147" s="498">
        <v>1837.0651</v>
      </c>
    </row>
    <row r="148" spans="1:11" x14ac:dyDescent="0.25">
      <c r="A148" t="s">
        <v>1755</v>
      </c>
      <c r="B148" t="s">
        <v>1756</v>
      </c>
      <c r="C148" t="s">
        <v>1757</v>
      </c>
      <c r="D148" t="s">
        <v>1758</v>
      </c>
      <c r="E148" t="s">
        <v>1759</v>
      </c>
      <c r="F148" t="s">
        <v>1760</v>
      </c>
      <c r="G148" t="s">
        <v>1804</v>
      </c>
      <c r="H148" t="s">
        <v>1762</v>
      </c>
      <c r="J148" t="s">
        <v>1763</v>
      </c>
      <c r="K148" s="498">
        <v>381756.66799999995</v>
      </c>
    </row>
    <row r="149" spans="1:11" x14ac:dyDescent="0.25">
      <c r="A149" t="s">
        <v>1755</v>
      </c>
      <c r="B149" t="s">
        <v>1756</v>
      </c>
      <c r="C149" t="s">
        <v>1764</v>
      </c>
      <c r="D149" t="s">
        <v>1758</v>
      </c>
      <c r="E149" t="s">
        <v>1759</v>
      </c>
      <c r="F149" t="s">
        <v>1760</v>
      </c>
      <c r="G149" t="s">
        <v>1804</v>
      </c>
      <c r="H149" t="s">
        <v>1762</v>
      </c>
      <c r="J149" t="s">
        <v>1763</v>
      </c>
      <c r="K149" s="498">
        <v>1264094.952</v>
      </c>
    </row>
    <row r="150" spans="1:11" x14ac:dyDescent="0.25">
      <c r="A150" t="s">
        <v>1755</v>
      </c>
      <c r="B150" t="s">
        <v>1756</v>
      </c>
      <c r="C150" t="s">
        <v>1757</v>
      </c>
      <c r="D150" t="s">
        <v>1758</v>
      </c>
      <c r="E150" t="s">
        <v>1759</v>
      </c>
      <c r="F150" t="s">
        <v>1765</v>
      </c>
      <c r="G150" t="s">
        <v>1804</v>
      </c>
      <c r="H150" t="s">
        <v>1766</v>
      </c>
      <c r="J150" t="s">
        <v>1763</v>
      </c>
      <c r="K150" s="498">
        <v>103657.13200000001</v>
      </c>
    </row>
    <row r="151" spans="1:11" x14ac:dyDescent="0.25">
      <c r="A151" t="s">
        <v>1755</v>
      </c>
      <c r="B151" t="s">
        <v>1756</v>
      </c>
      <c r="C151" t="s">
        <v>1764</v>
      </c>
      <c r="D151" t="s">
        <v>1758</v>
      </c>
      <c r="E151" t="s">
        <v>1759</v>
      </c>
      <c r="F151" t="s">
        <v>1765</v>
      </c>
      <c r="G151" t="s">
        <v>1804</v>
      </c>
      <c r="H151" t="s">
        <v>1766</v>
      </c>
      <c r="J151" t="s">
        <v>1763</v>
      </c>
      <c r="K151" s="498">
        <v>343235.54800000001</v>
      </c>
    </row>
    <row r="152" spans="1:11" x14ac:dyDescent="0.25">
      <c r="A152" t="s">
        <v>1755</v>
      </c>
      <c r="B152" t="s">
        <v>1756</v>
      </c>
      <c r="C152" t="s">
        <v>1757</v>
      </c>
      <c r="D152" t="s">
        <v>1758</v>
      </c>
      <c r="E152" t="s">
        <v>1759</v>
      </c>
      <c r="F152" t="s">
        <v>1760</v>
      </c>
      <c r="G152" t="s">
        <v>1805</v>
      </c>
      <c r="H152" t="s">
        <v>1762</v>
      </c>
      <c r="J152" t="s">
        <v>1763</v>
      </c>
      <c r="K152" s="498">
        <v>114569.87700000001</v>
      </c>
    </row>
    <row r="153" spans="1:11" x14ac:dyDescent="0.25">
      <c r="A153" t="s">
        <v>1755</v>
      </c>
      <c r="B153" t="s">
        <v>1756</v>
      </c>
      <c r="C153" t="s">
        <v>1764</v>
      </c>
      <c r="D153" t="s">
        <v>1758</v>
      </c>
      <c r="E153" t="s">
        <v>1759</v>
      </c>
      <c r="F153" t="s">
        <v>1760</v>
      </c>
      <c r="G153" t="s">
        <v>1805</v>
      </c>
      <c r="H153" t="s">
        <v>1762</v>
      </c>
      <c r="J153" t="s">
        <v>1763</v>
      </c>
      <c r="K153" s="498">
        <v>444855.62899999996</v>
      </c>
    </row>
    <row r="154" spans="1:11" x14ac:dyDescent="0.25">
      <c r="A154" t="s">
        <v>1755</v>
      </c>
      <c r="B154" t="s">
        <v>1756</v>
      </c>
      <c r="C154" t="s">
        <v>1757</v>
      </c>
      <c r="D154" t="s">
        <v>1758</v>
      </c>
      <c r="E154" t="s">
        <v>1759</v>
      </c>
      <c r="F154" t="s">
        <v>1765</v>
      </c>
      <c r="G154" t="s">
        <v>1805</v>
      </c>
      <c r="H154" t="s">
        <v>1766</v>
      </c>
      <c r="J154" t="s">
        <v>1763</v>
      </c>
      <c r="K154" s="498">
        <v>176737.973</v>
      </c>
    </row>
    <row r="155" spans="1:11" x14ac:dyDescent="0.25">
      <c r="A155" t="s">
        <v>1755</v>
      </c>
      <c r="B155" t="s">
        <v>1756</v>
      </c>
      <c r="C155" t="s">
        <v>1764</v>
      </c>
      <c r="D155" t="s">
        <v>1758</v>
      </c>
      <c r="E155" t="s">
        <v>1759</v>
      </c>
      <c r="F155" t="s">
        <v>1765</v>
      </c>
      <c r="G155" t="s">
        <v>1805</v>
      </c>
      <c r="H155" t="s">
        <v>1766</v>
      </c>
      <c r="J155" t="s">
        <v>1763</v>
      </c>
      <c r="K155" s="498">
        <v>738023.84100000001</v>
      </c>
    </row>
    <row r="156" spans="1:11" x14ac:dyDescent="0.25">
      <c r="A156" t="s">
        <v>1755</v>
      </c>
      <c r="B156" t="s">
        <v>1756</v>
      </c>
      <c r="C156" t="s">
        <v>1757</v>
      </c>
      <c r="D156" t="s">
        <v>1758</v>
      </c>
      <c r="E156" t="s">
        <v>1759</v>
      </c>
      <c r="F156" t="s">
        <v>1760</v>
      </c>
      <c r="G156" t="s">
        <v>1806</v>
      </c>
      <c r="H156" t="s">
        <v>1762</v>
      </c>
      <c r="J156" t="s">
        <v>1763</v>
      </c>
      <c r="K156" s="498">
        <v>70273.932000000001</v>
      </c>
    </row>
    <row r="157" spans="1:11" x14ac:dyDescent="0.25">
      <c r="A157" t="s">
        <v>1755</v>
      </c>
      <c r="B157" t="s">
        <v>1756</v>
      </c>
      <c r="C157" t="s">
        <v>1764</v>
      </c>
      <c r="D157" t="s">
        <v>1758</v>
      </c>
      <c r="E157" t="s">
        <v>1759</v>
      </c>
      <c r="F157" t="s">
        <v>1760</v>
      </c>
      <c r="G157" t="s">
        <v>1806</v>
      </c>
      <c r="H157" t="s">
        <v>1762</v>
      </c>
      <c r="J157" t="s">
        <v>1763</v>
      </c>
      <c r="K157" s="498">
        <v>232695.147</v>
      </c>
    </row>
    <row r="158" spans="1:11" x14ac:dyDescent="0.25">
      <c r="A158" t="s">
        <v>1755</v>
      </c>
      <c r="B158" t="s">
        <v>1756</v>
      </c>
      <c r="C158" t="s">
        <v>1757</v>
      </c>
      <c r="D158" t="s">
        <v>1758</v>
      </c>
      <c r="E158" t="s">
        <v>1759</v>
      </c>
      <c r="F158" t="s">
        <v>1765</v>
      </c>
      <c r="G158" t="s">
        <v>1806</v>
      </c>
      <c r="H158" t="s">
        <v>1766</v>
      </c>
      <c r="J158" t="s">
        <v>1763</v>
      </c>
      <c r="K158" s="498">
        <v>3698.6279999999997</v>
      </c>
    </row>
    <row r="159" spans="1:11" x14ac:dyDescent="0.25">
      <c r="A159" t="s">
        <v>1755</v>
      </c>
      <c r="B159" t="s">
        <v>1756</v>
      </c>
      <c r="C159" t="s">
        <v>1764</v>
      </c>
      <c r="D159" t="s">
        <v>1758</v>
      </c>
      <c r="E159" t="s">
        <v>1759</v>
      </c>
      <c r="F159" t="s">
        <v>1765</v>
      </c>
      <c r="G159" t="s">
        <v>1806</v>
      </c>
      <c r="H159" t="s">
        <v>1766</v>
      </c>
      <c r="J159" t="s">
        <v>1763</v>
      </c>
      <c r="K159" s="498">
        <v>12247.113000000001</v>
      </c>
    </row>
    <row r="160" spans="1:11" x14ac:dyDescent="0.25">
      <c r="A160" t="s">
        <v>1755</v>
      </c>
      <c r="B160" t="s">
        <v>1756</v>
      </c>
      <c r="C160" t="s">
        <v>1757</v>
      </c>
      <c r="D160" t="s">
        <v>1758</v>
      </c>
      <c r="E160" t="s">
        <v>1759</v>
      </c>
      <c r="F160" t="s">
        <v>1760</v>
      </c>
      <c r="G160" t="s">
        <v>1807</v>
      </c>
      <c r="H160" t="s">
        <v>1762</v>
      </c>
      <c r="J160" t="s">
        <v>1763</v>
      </c>
      <c r="K160" s="498">
        <v>295350.72749999998</v>
      </c>
    </row>
    <row r="161" spans="1:11" x14ac:dyDescent="0.25">
      <c r="A161" t="s">
        <v>1755</v>
      </c>
      <c r="B161" t="s">
        <v>1756</v>
      </c>
      <c r="C161" t="s">
        <v>1764</v>
      </c>
      <c r="D161" t="s">
        <v>1758</v>
      </c>
      <c r="E161" t="s">
        <v>1759</v>
      </c>
      <c r="F161" t="s">
        <v>1760</v>
      </c>
      <c r="G161" t="s">
        <v>1807</v>
      </c>
      <c r="H161" t="s">
        <v>1762</v>
      </c>
      <c r="J161" t="s">
        <v>1763</v>
      </c>
      <c r="K161" s="498">
        <v>977982.50549999997</v>
      </c>
    </row>
    <row r="162" spans="1:11" x14ac:dyDescent="0.25">
      <c r="A162" t="s">
        <v>1755</v>
      </c>
      <c r="B162" t="s">
        <v>1756</v>
      </c>
      <c r="C162" t="s">
        <v>1757</v>
      </c>
      <c r="D162" t="s">
        <v>1758</v>
      </c>
      <c r="E162" t="s">
        <v>1759</v>
      </c>
      <c r="F162" t="s">
        <v>1765</v>
      </c>
      <c r="G162" t="s">
        <v>1807</v>
      </c>
      <c r="H162" t="s">
        <v>1766</v>
      </c>
      <c r="J162" t="s">
        <v>1763</v>
      </c>
      <c r="K162" s="498">
        <v>28033.752500000002</v>
      </c>
    </row>
    <row r="163" spans="1:11" x14ac:dyDescent="0.25">
      <c r="A163" t="s">
        <v>1755</v>
      </c>
      <c r="B163" t="s">
        <v>1756</v>
      </c>
      <c r="C163" t="s">
        <v>1764</v>
      </c>
      <c r="D163" t="s">
        <v>1758</v>
      </c>
      <c r="E163" t="s">
        <v>1759</v>
      </c>
      <c r="F163" t="s">
        <v>1765</v>
      </c>
      <c r="G163" t="s">
        <v>1807</v>
      </c>
      <c r="H163" t="s">
        <v>1766</v>
      </c>
      <c r="J163" t="s">
        <v>1763</v>
      </c>
      <c r="K163" s="498">
        <v>92826.994500000001</v>
      </c>
    </row>
    <row r="164" spans="1:11" x14ac:dyDescent="0.25">
      <c r="A164" t="s">
        <v>1755</v>
      </c>
      <c r="B164" t="s">
        <v>1756</v>
      </c>
      <c r="C164" t="s">
        <v>1757</v>
      </c>
      <c r="D164" t="s">
        <v>1758</v>
      </c>
      <c r="E164" t="s">
        <v>1759</v>
      </c>
      <c r="F164" t="s">
        <v>1760</v>
      </c>
      <c r="G164" t="s">
        <v>1808</v>
      </c>
      <c r="H164" t="s">
        <v>1762</v>
      </c>
      <c r="J164" t="s">
        <v>1763</v>
      </c>
      <c r="K164" s="498">
        <v>167529.08140000002</v>
      </c>
    </row>
    <row r="165" spans="1:11" x14ac:dyDescent="0.25">
      <c r="A165" t="s">
        <v>1755</v>
      </c>
      <c r="B165" t="s">
        <v>1756</v>
      </c>
      <c r="C165" t="s">
        <v>1764</v>
      </c>
      <c r="D165" t="s">
        <v>1758</v>
      </c>
      <c r="E165" t="s">
        <v>1759</v>
      </c>
      <c r="F165" t="s">
        <v>1760</v>
      </c>
      <c r="G165" t="s">
        <v>1808</v>
      </c>
      <c r="H165" t="s">
        <v>1762</v>
      </c>
      <c r="J165" t="s">
        <v>1763</v>
      </c>
      <c r="K165" s="498">
        <v>633660.23860000004</v>
      </c>
    </row>
    <row r="166" spans="1:11" x14ac:dyDescent="0.25">
      <c r="A166" t="s">
        <v>1755</v>
      </c>
      <c r="B166" t="s">
        <v>1756</v>
      </c>
      <c r="C166" t="s">
        <v>1757</v>
      </c>
      <c r="D166" t="s">
        <v>1758</v>
      </c>
      <c r="E166" t="s">
        <v>1759</v>
      </c>
      <c r="F166" t="s">
        <v>1765</v>
      </c>
      <c r="G166" t="s">
        <v>1808</v>
      </c>
      <c r="H166" t="s">
        <v>1766</v>
      </c>
      <c r="J166" t="s">
        <v>1763</v>
      </c>
      <c r="K166" s="498">
        <v>135169.3486</v>
      </c>
    </row>
    <row r="167" spans="1:11" x14ac:dyDescent="0.25">
      <c r="A167" t="s">
        <v>1755</v>
      </c>
      <c r="B167" t="s">
        <v>1756</v>
      </c>
      <c r="C167" t="s">
        <v>1764</v>
      </c>
      <c r="D167" t="s">
        <v>1758</v>
      </c>
      <c r="E167" t="s">
        <v>1759</v>
      </c>
      <c r="F167" t="s">
        <v>1765</v>
      </c>
      <c r="G167" t="s">
        <v>1808</v>
      </c>
      <c r="H167" t="s">
        <v>1766</v>
      </c>
      <c r="J167" t="s">
        <v>1763</v>
      </c>
      <c r="K167" s="498">
        <v>556576.69140000001</v>
      </c>
    </row>
    <row r="168" spans="1:11" x14ac:dyDescent="0.25">
      <c r="A168" t="s">
        <v>1755</v>
      </c>
      <c r="B168" t="s">
        <v>1756</v>
      </c>
      <c r="C168" t="s">
        <v>1757</v>
      </c>
      <c r="D168" t="s">
        <v>1758</v>
      </c>
      <c r="E168" t="s">
        <v>1759</v>
      </c>
      <c r="F168" t="s">
        <v>1760</v>
      </c>
      <c r="G168" t="s">
        <v>1809</v>
      </c>
      <c r="H168" t="s">
        <v>1762</v>
      </c>
      <c r="J168" t="s">
        <v>1763</v>
      </c>
      <c r="K168" s="498">
        <v>251185.85499999998</v>
      </c>
    </row>
    <row r="169" spans="1:11" x14ac:dyDescent="0.25">
      <c r="A169" t="s">
        <v>1755</v>
      </c>
      <c r="B169" t="s">
        <v>1756</v>
      </c>
      <c r="C169" t="s">
        <v>1764</v>
      </c>
      <c r="D169" t="s">
        <v>1758</v>
      </c>
      <c r="E169" t="s">
        <v>1759</v>
      </c>
      <c r="F169" t="s">
        <v>1760</v>
      </c>
      <c r="G169" t="s">
        <v>1809</v>
      </c>
      <c r="H169" t="s">
        <v>1762</v>
      </c>
      <c r="J169" t="s">
        <v>1763</v>
      </c>
      <c r="K169" s="498">
        <v>831741.21</v>
      </c>
    </row>
    <row r="170" spans="1:11" x14ac:dyDescent="0.25">
      <c r="A170" t="s">
        <v>1755</v>
      </c>
      <c r="B170" t="s">
        <v>1756</v>
      </c>
      <c r="C170" t="s">
        <v>1757</v>
      </c>
      <c r="D170" t="s">
        <v>1758</v>
      </c>
      <c r="E170" t="s">
        <v>1759</v>
      </c>
      <c r="F170" t="s">
        <v>1765</v>
      </c>
      <c r="G170" t="s">
        <v>1809</v>
      </c>
      <c r="H170" t="s">
        <v>1766</v>
      </c>
      <c r="J170" t="s">
        <v>1763</v>
      </c>
      <c r="K170" s="498">
        <v>181506.79500000001</v>
      </c>
    </row>
    <row r="171" spans="1:11" x14ac:dyDescent="0.25">
      <c r="A171" t="s">
        <v>1755</v>
      </c>
      <c r="B171" t="s">
        <v>1756</v>
      </c>
      <c r="C171" t="s">
        <v>1764</v>
      </c>
      <c r="D171" t="s">
        <v>1758</v>
      </c>
      <c r="E171" t="s">
        <v>1759</v>
      </c>
      <c r="F171" t="s">
        <v>1765</v>
      </c>
      <c r="G171" t="s">
        <v>1809</v>
      </c>
      <c r="H171" t="s">
        <v>1766</v>
      </c>
      <c r="J171" t="s">
        <v>1763</v>
      </c>
      <c r="K171" s="498">
        <v>601015.86</v>
      </c>
    </row>
    <row r="172" spans="1:11" x14ac:dyDescent="0.25">
      <c r="A172" t="s">
        <v>1755</v>
      </c>
      <c r="B172" t="s">
        <v>1756</v>
      </c>
      <c r="C172" t="s">
        <v>1757</v>
      </c>
      <c r="D172" t="s">
        <v>1758</v>
      </c>
      <c r="E172" t="s">
        <v>1759</v>
      </c>
      <c r="F172" t="s">
        <v>1760</v>
      </c>
      <c r="G172" t="s">
        <v>1810</v>
      </c>
      <c r="H172" t="s">
        <v>1762</v>
      </c>
      <c r="I172" t="s">
        <v>1811</v>
      </c>
      <c r="J172" t="s">
        <v>1763</v>
      </c>
      <c r="K172" s="498">
        <v>23080.695</v>
      </c>
    </row>
    <row r="173" spans="1:11" x14ac:dyDescent="0.25">
      <c r="A173" t="s">
        <v>1755</v>
      </c>
      <c r="B173" t="s">
        <v>1756</v>
      </c>
      <c r="C173" t="s">
        <v>1764</v>
      </c>
      <c r="D173" t="s">
        <v>1758</v>
      </c>
      <c r="E173" t="s">
        <v>1759</v>
      </c>
      <c r="F173" t="s">
        <v>1760</v>
      </c>
      <c r="G173" t="s">
        <v>1810</v>
      </c>
      <c r="H173" t="s">
        <v>1762</v>
      </c>
      <c r="I173" t="s">
        <v>1811</v>
      </c>
      <c r="J173" t="s">
        <v>1763</v>
      </c>
      <c r="K173" s="498">
        <v>295906.36</v>
      </c>
    </row>
    <row r="174" spans="1:11" x14ac:dyDescent="0.25">
      <c r="A174" t="s">
        <v>1755</v>
      </c>
      <c r="B174" t="s">
        <v>1756</v>
      </c>
      <c r="C174" t="s">
        <v>1757</v>
      </c>
      <c r="D174" t="s">
        <v>1758</v>
      </c>
      <c r="E174" t="s">
        <v>1759</v>
      </c>
      <c r="F174" t="s">
        <v>1765</v>
      </c>
      <c r="G174" t="s">
        <v>1810</v>
      </c>
      <c r="H174" t="s">
        <v>1766</v>
      </c>
      <c r="I174" t="s">
        <v>1811</v>
      </c>
      <c r="J174" t="s">
        <v>1763</v>
      </c>
      <c r="K174" s="498">
        <v>23080.695</v>
      </c>
    </row>
    <row r="175" spans="1:11" x14ac:dyDescent="0.25">
      <c r="A175" t="s">
        <v>1755</v>
      </c>
      <c r="B175" t="s">
        <v>1756</v>
      </c>
      <c r="C175" t="s">
        <v>1764</v>
      </c>
      <c r="D175" t="s">
        <v>1758</v>
      </c>
      <c r="E175" t="s">
        <v>1759</v>
      </c>
      <c r="F175" t="s">
        <v>1765</v>
      </c>
      <c r="G175" t="s">
        <v>1810</v>
      </c>
      <c r="H175" t="s">
        <v>1766</v>
      </c>
      <c r="I175" t="s">
        <v>1811</v>
      </c>
      <c r="J175" t="s">
        <v>1763</v>
      </c>
      <c r="K175" s="498">
        <v>295906.36</v>
      </c>
    </row>
    <row r="176" spans="1:11" x14ac:dyDescent="0.25">
      <c r="A176" t="s">
        <v>1755</v>
      </c>
      <c r="B176" t="s">
        <v>1756</v>
      </c>
      <c r="C176" t="s">
        <v>1757</v>
      </c>
      <c r="D176" t="s">
        <v>1758</v>
      </c>
      <c r="E176" t="s">
        <v>1759</v>
      </c>
      <c r="F176" t="s">
        <v>1760</v>
      </c>
      <c r="G176" t="s">
        <v>1812</v>
      </c>
      <c r="H176" t="s">
        <v>1762</v>
      </c>
      <c r="J176" t="s">
        <v>1763</v>
      </c>
      <c r="K176" s="498">
        <v>86701.756399999984</v>
      </c>
    </row>
    <row r="177" spans="1:11" x14ac:dyDescent="0.25">
      <c r="A177" t="s">
        <v>1755</v>
      </c>
      <c r="B177" t="s">
        <v>1756</v>
      </c>
      <c r="C177" t="s">
        <v>1764</v>
      </c>
      <c r="D177" t="s">
        <v>1758</v>
      </c>
      <c r="E177" t="s">
        <v>1759</v>
      </c>
      <c r="F177" t="s">
        <v>1760</v>
      </c>
      <c r="G177" t="s">
        <v>1812</v>
      </c>
      <c r="H177" t="s">
        <v>1762</v>
      </c>
      <c r="J177" t="s">
        <v>1763</v>
      </c>
      <c r="K177" s="498">
        <v>287091.92119999998</v>
      </c>
    </row>
    <row r="178" spans="1:11" x14ac:dyDescent="0.25">
      <c r="A178" t="s">
        <v>1755</v>
      </c>
      <c r="B178" t="s">
        <v>1756</v>
      </c>
      <c r="C178" t="s">
        <v>1757</v>
      </c>
      <c r="D178" t="s">
        <v>1758</v>
      </c>
      <c r="E178" t="s">
        <v>1759</v>
      </c>
      <c r="F178" t="s">
        <v>1765</v>
      </c>
      <c r="G178" t="s">
        <v>1812</v>
      </c>
      <c r="H178" t="s">
        <v>1766</v>
      </c>
      <c r="J178" t="s">
        <v>1763</v>
      </c>
      <c r="K178" s="498">
        <v>1769.4235999999999</v>
      </c>
    </row>
    <row r="179" spans="1:11" x14ac:dyDescent="0.25">
      <c r="A179" t="s">
        <v>1755</v>
      </c>
      <c r="B179" t="s">
        <v>1756</v>
      </c>
      <c r="C179" t="s">
        <v>1764</v>
      </c>
      <c r="D179" t="s">
        <v>1758</v>
      </c>
      <c r="E179" t="s">
        <v>1759</v>
      </c>
      <c r="F179" t="s">
        <v>1765</v>
      </c>
      <c r="G179" t="s">
        <v>1812</v>
      </c>
      <c r="H179" t="s">
        <v>1766</v>
      </c>
      <c r="J179" t="s">
        <v>1763</v>
      </c>
      <c r="K179" s="498">
        <v>5859.0187999999998</v>
      </c>
    </row>
    <row r="180" spans="1:11" x14ac:dyDescent="0.25">
      <c r="A180" t="s">
        <v>1755</v>
      </c>
      <c r="B180" t="s">
        <v>1756</v>
      </c>
      <c r="C180" t="s">
        <v>1757</v>
      </c>
      <c r="D180" t="s">
        <v>1758</v>
      </c>
      <c r="E180" t="s">
        <v>1759</v>
      </c>
      <c r="F180" t="s">
        <v>1813</v>
      </c>
      <c r="G180" t="s">
        <v>1778</v>
      </c>
      <c r="H180" t="s">
        <v>1814</v>
      </c>
      <c r="J180" t="s">
        <v>1763</v>
      </c>
      <c r="K180" s="498">
        <v>132262.94</v>
      </c>
    </row>
    <row r="181" spans="1:11" x14ac:dyDescent="0.25">
      <c r="A181" t="s">
        <v>1755</v>
      </c>
      <c r="B181" t="s">
        <v>1756</v>
      </c>
      <c r="C181" t="s">
        <v>1764</v>
      </c>
      <c r="D181" t="s">
        <v>1758</v>
      </c>
      <c r="E181" t="s">
        <v>1759</v>
      </c>
      <c r="F181" t="s">
        <v>1813</v>
      </c>
      <c r="G181" t="s">
        <v>1778</v>
      </c>
      <c r="H181" t="s">
        <v>1814</v>
      </c>
      <c r="J181" t="s">
        <v>1763</v>
      </c>
      <c r="K181" s="498">
        <v>437956.76</v>
      </c>
    </row>
    <row r="182" spans="1:11" x14ac:dyDescent="0.25">
      <c r="A182" t="s">
        <v>1755</v>
      </c>
      <c r="B182" t="s">
        <v>1756</v>
      </c>
      <c r="C182" t="s">
        <v>1757</v>
      </c>
      <c r="D182" t="s">
        <v>1758</v>
      </c>
      <c r="E182" t="s">
        <v>1759</v>
      </c>
      <c r="F182" t="s">
        <v>1813</v>
      </c>
      <c r="G182" t="s">
        <v>1790</v>
      </c>
      <c r="H182" t="s">
        <v>1814</v>
      </c>
      <c r="J182" t="s">
        <v>1763</v>
      </c>
      <c r="K182" s="498">
        <v>95460.859999999986</v>
      </c>
    </row>
    <row r="183" spans="1:11" x14ac:dyDescent="0.25">
      <c r="A183" t="s">
        <v>1755</v>
      </c>
      <c r="B183" t="s">
        <v>1756</v>
      </c>
      <c r="C183" t="s">
        <v>1764</v>
      </c>
      <c r="D183" t="s">
        <v>1758</v>
      </c>
      <c r="E183" t="s">
        <v>1759</v>
      </c>
      <c r="F183" t="s">
        <v>1813</v>
      </c>
      <c r="G183" t="s">
        <v>1790</v>
      </c>
      <c r="H183" t="s">
        <v>1814</v>
      </c>
      <c r="J183" t="s">
        <v>1763</v>
      </c>
      <c r="K183" s="498">
        <v>316095.58</v>
      </c>
    </row>
    <row r="184" spans="1:11" x14ac:dyDescent="0.25">
      <c r="A184" t="s">
        <v>1755</v>
      </c>
      <c r="B184" t="s">
        <v>1756</v>
      </c>
      <c r="C184" t="s">
        <v>1757</v>
      </c>
      <c r="D184" t="s">
        <v>1758</v>
      </c>
      <c r="E184" t="s">
        <v>1759</v>
      </c>
      <c r="F184" t="s">
        <v>1813</v>
      </c>
      <c r="G184" t="s">
        <v>1795</v>
      </c>
      <c r="H184" t="s">
        <v>1814</v>
      </c>
      <c r="J184" t="s">
        <v>1763</v>
      </c>
      <c r="K184" s="498">
        <v>89695.14</v>
      </c>
    </row>
    <row r="185" spans="1:11" x14ac:dyDescent="0.25">
      <c r="A185" t="s">
        <v>1755</v>
      </c>
      <c r="B185" t="s">
        <v>1756</v>
      </c>
      <c r="C185" t="s">
        <v>1764</v>
      </c>
      <c r="D185" t="s">
        <v>1758</v>
      </c>
      <c r="E185" t="s">
        <v>1759</v>
      </c>
      <c r="F185" t="s">
        <v>1813</v>
      </c>
      <c r="G185" t="s">
        <v>1795</v>
      </c>
      <c r="H185" t="s">
        <v>1814</v>
      </c>
      <c r="J185" t="s">
        <v>1763</v>
      </c>
      <c r="K185" s="498">
        <v>297003.77999999997</v>
      </c>
    </row>
    <row r="186" spans="1:11" x14ac:dyDescent="0.25">
      <c r="A186" t="s">
        <v>1755</v>
      </c>
      <c r="B186" t="s">
        <v>1756</v>
      </c>
      <c r="C186" t="s">
        <v>1757</v>
      </c>
      <c r="D186" t="s">
        <v>1758</v>
      </c>
      <c r="E186" t="s">
        <v>1759</v>
      </c>
      <c r="F186" t="s">
        <v>1813</v>
      </c>
      <c r="G186" t="s">
        <v>1799</v>
      </c>
      <c r="H186" t="s">
        <v>1814</v>
      </c>
      <c r="J186" t="s">
        <v>1763</v>
      </c>
      <c r="K186" s="498">
        <v>98809.36</v>
      </c>
    </row>
    <row r="187" spans="1:11" x14ac:dyDescent="0.25">
      <c r="A187" t="s">
        <v>1755</v>
      </c>
      <c r="B187" t="s">
        <v>1756</v>
      </c>
      <c r="C187" t="s">
        <v>1764</v>
      </c>
      <c r="D187" t="s">
        <v>1758</v>
      </c>
      <c r="E187" t="s">
        <v>1759</v>
      </c>
      <c r="F187" t="s">
        <v>1813</v>
      </c>
      <c r="G187" t="s">
        <v>1799</v>
      </c>
      <c r="H187" t="s">
        <v>1814</v>
      </c>
      <c r="J187" t="s">
        <v>1763</v>
      </c>
      <c r="K187" s="498">
        <v>327183.3</v>
      </c>
    </row>
    <row r="188" spans="1:11" x14ac:dyDescent="0.25">
      <c r="A188" t="s">
        <v>1755</v>
      </c>
      <c r="B188" t="s">
        <v>1756</v>
      </c>
      <c r="C188" t="s">
        <v>1757</v>
      </c>
      <c r="D188" t="s">
        <v>1758</v>
      </c>
      <c r="E188" t="s">
        <v>1759</v>
      </c>
      <c r="F188" t="s">
        <v>1813</v>
      </c>
      <c r="G188" t="s">
        <v>1800</v>
      </c>
      <c r="H188" t="s">
        <v>1814</v>
      </c>
      <c r="J188" t="s">
        <v>1763</v>
      </c>
      <c r="K188" s="498">
        <v>42299.28</v>
      </c>
    </row>
    <row r="189" spans="1:11" x14ac:dyDescent="0.25">
      <c r="A189" t="s">
        <v>1755</v>
      </c>
      <c r="B189" t="s">
        <v>1756</v>
      </c>
      <c r="C189" t="s">
        <v>1764</v>
      </c>
      <c r="D189" t="s">
        <v>1758</v>
      </c>
      <c r="E189" t="s">
        <v>1759</v>
      </c>
      <c r="F189" t="s">
        <v>1813</v>
      </c>
      <c r="G189" t="s">
        <v>1800</v>
      </c>
      <c r="H189" t="s">
        <v>1814</v>
      </c>
      <c r="J189" t="s">
        <v>1763</v>
      </c>
      <c r="K189" s="498">
        <v>140063.85</v>
      </c>
    </row>
    <row r="190" spans="1:11" x14ac:dyDescent="0.25">
      <c r="A190" t="s">
        <v>1755</v>
      </c>
      <c r="B190" t="s">
        <v>1756</v>
      </c>
      <c r="C190" t="s">
        <v>1757</v>
      </c>
      <c r="D190" t="s">
        <v>1758</v>
      </c>
      <c r="E190" t="s">
        <v>1759</v>
      </c>
      <c r="F190" t="s">
        <v>1813</v>
      </c>
      <c r="G190" t="s">
        <v>1809</v>
      </c>
      <c r="H190" t="s">
        <v>1814</v>
      </c>
      <c r="J190" t="s">
        <v>1763</v>
      </c>
      <c r="K190" s="498">
        <v>53005.15</v>
      </c>
    </row>
    <row r="191" spans="1:11" x14ac:dyDescent="0.25">
      <c r="A191" t="s">
        <v>1755</v>
      </c>
      <c r="B191" t="s">
        <v>1756</v>
      </c>
      <c r="C191" t="s">
        <v>1764</v>
      </c>
      <c r="D191" t="s">
        <v>1758</v>
      </c>
      <c r="E191" t="s">
        <v>1759</v>
      </c>
      <c r="F191" t="s">
        <v>1813</v>
      </c>
      <c r="G191" t="s">
        <v>1809</v>
      </c>
      <c r="H191" t="s">
        <v>1814</v>
      </c>
      <c r="J191" t="s">
        <v>1763</v>
      </c>
      <c r="K191" s="498">
        <v>175513.73</v>
      </c>
    </row>
    <row r="192" spans="1:11" x14ac:dyDescent="0.25">
      <c r="A192" t="s">
        <v>1755</v>
      </c>
      <c r="B192" t="s">
        <v>1756</v>
      </c>
      <c r="C192" t="s">
        <v>1757</v>
      </c>
      <c r="D192" t="s">
        <v>1758</v>
      </c>
      <c r="E192" t="s">
        <v>1759</v>
      </c>
      <c r="F192" t="s">
        <v>1813</v>
      </c>
      <c r="G192" t="s">
        <v>1810</v>
      </c>
      <c r="H192" t="s">
        <v>1814</v>
      </c>
      <c r="I192" t="s">
        <v>1815</v>
      </c>
      <c r="J192" t="s">
        <v>1763</v>
      </c>
      <c r="K192" s="498">
        <v>66722.880000000005</v>
      </c>
    </row>
    <row r="193" spans="1:11" x14ac:dyDescent="0.25">
      <c r="A193" t="s">
        <v>1755</v>
      </c>
      <c r="B193" t="s">
        <v>1756</v>
      </c>
      <c r="C193" t="s">
        <v>1764</v>
      </c>
      <c r="D193" t="s">
        <v>1758</v>
      </c>
      <c r="E193" t="s">
        <v>1759</v>
      </c>
      <c r="F193" t="s">
        <v>1813</v>
      </c>
      <c r="G193" t="s">
        <v>1810</v>
      </c>
      <c r="H193" t="s">
        <v>1814</v>
      </c>
      <c r="I193" t="s">
        <v>1815</v>
      </c>
      <c r="J193" t="s">
        <v>1763</v>
      </c>
      <c r="K193" s="498">
        <v>220936.69</v>
      </c>
    </row>
    <row r="194" spans="1:11" x14ac:dyDescent="0.25">
      <c r="A194" t="s">
        <v>1755</v>
      </c>
      <c r="B194" t="s">
        <v>1756</v>
      </c>
      <c r="C194" t="s">
        <v>1764</v>
      </c>
      <c r="D194" t="s">
        <v>1758</v>
      </c>
      <c r="E194" t="s">
        <v>1759</v>
      </c>
      <c r="F194" t="s">
        <v>1765</v>
      </c>
      <c r="G194" t="s">
        <v>1761</v>
      </c>
      <c r="H194" t="s">
        <v>1766</v>
      </c>
      <c r="I194" t="s">
        <v>1816</v>
      </c>
      <c r="J194" t="s">
        <v>1817</v>
      </c>
      <c r="K194" s="498">
        <v>-19792.079999999998</v>
      </c>
    </row>
    <row r="195" spans="1:11" x14ac:dyDescent="0.25">
      <c r="A195" t="s">
        <v>1755</v>
      </c>
      <c r="B195" t="s">
        <v>1756</v>
      </c>
      <c r="C195" t="s">
        <v>1764</v>
      </c>
      <c r="D195" t="s">
        <v>1758</v>
      </c>
      <c r="E195" t="s">
        <v>1759</v>
      </c>
      <c r="F195" t="s">
        <v>1765</v>
      </c>
      <c r="G195" t="s">
        <v>1767</v>
      </c>
      <c r="H195" t="s">
        <v>1766</v>
      </c>
      <c r="I195" t="s">
        <v>1816</v>
      </c>
      <c r="J195" t="s">
        <v>1817</v>
      </c>
      <c r="K195" s="498">
        <v>-8238.5187500000011</v>
      </c>
    </row>
    <row r="196" spans="1:11" x14ac:dyDescent="0.25">
      <c r="A196" t="s">
        <v>1755</v>
      </c>
      <c r="B196" t="s">
        <v>1756</v>
      </c>
      <c r="C196" t="s">
        <v>1764</v>
      </c>
      <c r="D196" t="s">
        <v>1758</v>
      </c>
      <c r="E196" t="s">
        <v>1759</v>
      </c>
      <c r="F196" t="s">
        <v>1765</v>
      </c>
      <c r="G196" t="s">
        <v>1768</v>
      </c>
      <c r="H196" t="s">
        <v>1766</v>
      </c>
      <c r="I196" t="s">
        <v>1816</v>
      </c>
      <c r="J196" t="s">
        <v>1817</v>
      </c>
      <c r="K196" s="498">
        <v>-24404.341499999999</v>
      </c>
    </row>
    <row r="197" spans="1:11" x14ac:dyDescent="0.25">
      <c r="A197" t="s">
        <v>1755</v>
      </c>
      <c r="B197" t="s">
        <v>1756</v>
      </c>
      <c r="C197" t="s">
        <v>1764</v>
      </c>
      <c r="D197" t="s">
        <v>1758</v>
      </c>
      <c r="E197" t="s">
        <v>1759</v>
      </c>
      <c r="F197" t="s">
        <v>1765</v>
      </c>
      <c r="G197" t="s">
        <v>1769</v>
      </c>
      <c r="H197" t="s">
        <v>1766</v>
      </c>
      <c r="I197" t="s">
        <v>1816</v>
      </c>
      <c r="J197" t="s">
        <v>1817</v>
      </c>
      <c r="K197" s="498">
        <v>-150031.61250000002</v>
      </c>
    </row>
    <row r="198" spans="1:11" x14ac:dyDescent="0.25">
      <c r="A198" t="s">
        <v>1755</v>
      </c>
      <c r="B198" t="s">
        <v>1756</v>
      </c>
      <c r="C198" t="s">
        <v>1764</v>
      </c>
      <c r="D198" t="s">
        <v>1758</v>
      </c>
      <c r="E198" t="s">
        <v>1759</v>
      </c>
      <c r="F198" t="s">
        <v>1765</v>
      </c>
      <c r="G198" t="s">
        <v>1770</v>
      </c>
      <c r="H198" t="s">
        <v>1766</v>
      </c>
      <c r="I198" t="s">
        <v>1816</v>
      </c>
      <c r="J198" t="s">
        <v>1817</v>
      </c>
      <c r="K198" s="498">
        <v>-149146.44745000001</v>
      </c>
    </row>
    <row r="199" spans="1:11" x14ac:dyDescent="0.25">
      <c r="A199" t="s">
        <v>1755</v>
      </c>
      <c r="B199" t="s">
        <v>1756</v>
      </c>
      <c r="C199" t="s">
        <v>1764</v>
      </c>
      <c r="D199" t="s">
        <v>1758</v>
      </c>
      <c r="E199" t="s">
        <v>1759</v>
      </c>
      <c r="F199" t="s">
        <v>1765</v>
      </c>
      <c r="G199" t="s">
        <v>1771</v>
      </c>
      <c r="H199" t="s">
        <v>1766</v>
      </c>
      <c r="I199" t="s">
        <v>1816</v>
      </c>
      <c r="J199" t="s">
        <v>1817</v>
      </c>
      <c r="K199" s="498">
        <v>-104957.93</v>
      </c>
    </row>
    <row r="200" spans="1:11" x14ac:dyDescent="0.25">
      <c r="A200" t="s">
        <v>1755</v>
      </c>
      <c r="B200" t="s">
        <v>1756</v>
      </c>
      <c r="C200" t="s">
        <v>1764</v>
      </c>
      <c r="D200" t="s">
        <v>1758</v>
      </c>
      <c r="E200" t="s">
        <v>1759</v>
      </c>
      <c r="F200" t="s">
        <v>1765</v>
      </c>
      <c r="G200" t="s">
        <v>1772</v>
      </c>
      <c r="H200" t="s">
        <v>1766</v>
      </c>
      <c r="I200" t="s">
        <v>1816</v>
      </c>
      <c r="J200" t="s">
        <v>1817</v>
      </c>
      <c r="K200" s="498">
        <v>-25756.5</v>
      </c>
    </row>
    <row r="201" spans="1:11" x14ac:dyDescent="0.25">
      <c r="A201" t="s">
        <v>1755</v>
      </c>
      <c r="B201" t="s">
        <v>1756</v>
      </c>
      <c r="C201" t="s">
        <v>1764</v>
      </c>
      <c r="D201" t="s">
        <v>1758</v>
      </c>
      <c r="E201" t="s">
        <v>1759</v>
      </c>
      <c r="F201" t="s">
        <v>1765</v>
      </c>
      <c r="G201" t="s">
        <v>1773</v>
      </c>
      <c r="H201" t="s">
        <v>1766</v>
      </c>
      <c r="I201" t="s">
        <v>1816</v>
      </c>
      <c r="J201" t="s">
        <v>1817</v>
      </c>
      <c r="K201" s="498">
        <v>-27255.689999999991</v>
      </c>
    </row>
    <row r="202" spans="1:11" x14ac:dyDescent="0.25">
      <c r="A202" t="s">
        <v>1755</v>
      </c>
      <c r="B202" t="s">
        <v>1756</v>
      </c>
      <c r="C202" t="s">
        <v>1764</v>
      </c>
      <c r="D202" t="s">
        <v>1758</v>
      </c>
      <c r="E202" t="s">
        <v>1759</v>
      </c>
      <c r="F202" t="s">
        <v>1765</v>
      </c>
      <c r="G202" t="s">
        <v>1774</v>
      </c>
      <c r="H202" t="s">
        <v>1766</v>
      </c>
      <c r="I202" t="s">
        <v>1816</v>
      </c>
      <c r="J202" t="s">
        <v>1817</v>
      </c>
      <c r="K202" s="498">
        <v>-5754.5988499999994</v>
      </c>
    </row>
    <row r="203" spans="1:11" x14ac:dyDescent="0.25">
      <c r="A203" t="s">
        <v>1755</v>
      </c>
      <c r="B203" t="s">
        <v>1756</v>
      </c>
      <c r="C203" t="s">
        <v>1764</v>
      </c>
      <c r="D203" t="s">
        <v>1758</v>
      </c>
      <c r="E203" t="s">
        <v>1759</v>
      </c>
      <c r="F203" t="s">
        <v>1765</v>
      </c>
      <c r="G203" t="s">
        <v>1775</v>
      </c>
      <c r="H203" t="s">
        <v>1766</v>
      </c>
      <c r="I203" t="s">
        <v>1816</v>
      </c>
      <c r="J203" t="s">
        <v>1817</v>
      </c>
      <c r="K203" s="498">
        <v>-7190.1059999999998</v>
      </c>
    </row>
    <row r="204" spans="1:11" x14ac:dyDescent="0.25">
      <c r="A204" t="s">
        <v>1755</v>
      </c>
      <c r="B204" t="s">
        <v>1756</v>
      </c>
      <c r="C204" t="s">
        <v>1764</v>
      </c>
      <c r="D204" t="s">
        <v>1758</v>
      </c>
      <c r="E204" t="s">
        <v>1759</v>
      </c>
      <c r="F204" t="s">
        <v>1765</v>
      </c>
      <c r="G204" t="s">
        <v>1776</v>
      </c>
      <c r="H204" t="s">
        <v>1766</v>
      </c>
      <c r="I204" t="s">
        <v>1816</v>
      </c>
      <c r="J204" t="s">
        <v>1817</v>
      </c>
      <c r="K204" s="498">
        <v>-27592.372500000009</v>
      </c>
    </row>
    <row r="205" spans="1:11" x14ac:dyDescent="0.25">
      <c r="A205" t="s">
        <v>1755</v>
      </c>
      <c r="B205" t="s">
        <v>1756</v>
      </c>
      <c r="C205" t="s">
        <v>1764</v>
      </c>
      <c r="D205" t="s">
        <v>1758</v>
      </c>
      <c r="E205" t="s">
        <v>1759</v>
      </c>
      <c r="F205" t="s">
        <v>1765</v>
      </c>
      <c r="G205" t="s">
        <v>1777</v>
      </c>
      <c r="H205" t="s">
        <v>1766</v>
      </c>
      <c r="I205" t="s">
        <v>1816</v>
      </c>
      <c r="J205" t="s">
        <v>1817</v>
      </c>
      <c r="K205" s="498">
        <v>-45979.587499999994</v>
      </c>
    </row>
    <row r="206" spans="1:11" x14ac:dyDescent="0.25">
      <c r="A206" t="s">
        <v>1755</v>
      </c>
      <c r="B206" t="s">
        <v>1756</v>
      </c>
      <c r="C206" t="s">
        <v>1764</v>
      </c>
      <c r="D206" t="s">
        <v>1758</v>
      </c>
      <c r="E206" t="s">
        <v>1759</v>
      </c>
      <c r="F206" t="s">
        <v>1765</v>
      </c>
      <c r="G206" t="s">
        <v>1778</v>
      </c>
      <c r="H206" t="s">
        <v>1766</v>
      </c>
      <c r="I206" t="s">
        <v>1816</v>
      </c>
      <c r="J206" t="s">
        <v>1817</v>
      </c>
      <c r="K206" s="498">
        <v>-435658.30000000005</v>
      </c>
    </row>
    <row r="207" spans="1:11" x14ac:dyDescent="0.25">
      <c r="A207" t="s">
        <v>1755</v>
      </c>
      <c r="B207" t="s">
        <v>1756</v>
      </c>
      <c r="C207" t="s">
        <v>1764</v>
      </c>
      <c r="D207" t="s">
        <v>1758</v>
      </c>
      <c r="E207" t="s">
        <v>1759</v>
      </c>
      <c r="F207" t="s">
        <v>1765</v>
      </c>
      <c r="G207" t="s">
        <v>1779</v>
      </c>
      <c r="H207" t="s">
        <v>1766</v>
      </c>
      <c r="I207" t="s">
        <v>1816</v>
      </c>
      <c r="J207" t="s">
        <v>1817</v>
      </c>
      <c r="K207" s="498">
        <v>-1078</v>
      </c>
    </row>
    <row r="208" spans="1:11" x14ac:dyDescent="0.25">
      <c r="A208" t="s">
        <v>1755</v>
      </c>
      <c r="B208" t="s">
        <v>1756</v>
      </c>
      <c r="C208" t="s">
        <v>1764</v>
      </c>
      <c r="D208" t="s">
        <v>1758</v>
      </c>
      <c r="E208" t="s">
        <v>1759</v>
      </c>
      <c r="F208" t="s">
        <v>1765</v>
      </c>
      <c r="G208" t="s">
        <v>1780</v>
      </c>
      <c r="H208" t="s">
        <v>1766</v>
      </c>
      <c r="I208" t="s">
        <v>1816</v>
      </c>
      <c r="J208" t="s">
        <v>1817</v>
      </c>
      <c r="K208" s="498">
        <v>-6774.6525000000001</v>
      </c>
    </row>
    <row r="209" spans="1:11" x14ac:dyDescent="0.25">
      <c r="A209" t="s">
        <v>1755</v>
      </c>
      <c r="B209" t="s">
        <v>1756</v>
      </c>
      <c r="C209" t="s">
        <v>1764</v>
      </c>
      <c r="D209" t="s">
        <v>1758</v>
      </c>
      <c r="E209" t="s">
        <v>1759</v>
      </c>
      <c r="F209" t="s">
        <v>1765</v>
      </c>
      <c r="G209" t="s">
        <v>1781</v>
      </c>
      <c r="H209" t="s">
        <v>1766</v>
      </c>
      <c r="I209" t="s">
        <v>1816</v>
      </c>
      <c r="J209" t="s">
        <v>1817</v>
      </c>
      <c r="K209" s="498">
        <v>-191980.4425</v>
      </c>
    </row>
    <row r="210" spans="1:11" x14ac:dyDescent="0.25">
      <c r="A210" t="s">
        <v>1755</v>
      </c>
      <c r="B210" t="s">
        <v>1756</v>
      </c>
      <c r="C210" t="s">
        <v>1764</v>
      </c>
      <c r="D210" t="s">
        <v>1758</v>
      </c>
      <c r="E210" t="s">
        <v>1759</v>
      </c>
      <c r="F210" t="s">
        <v>1765</v>
      </c>
      <c r="G210" t="s">
        <v>1782</v>
      </c>
      <c r="H210" t="s">
        <v>1766</v>
      </c>
      <c r="I210" t="s">
        <v>1816</v>
      </c>
      <c r="J210" t="s">
        <v>1817</v>
      </c>
      <c r="K210" s="498">
        <v>-92153.599999999991</v>
      </c>
    </row>
    <row r="211" spans="1:11" x14ac:dyDescent="0.25">
      <c r="A211" t="s">
        <v>1755</v>
      </c>
      <c r="B211" t="s">
        <v>1756</v>
      </c>
      <c r="C211" t="s">
        <v>1764</v>
      </c>
      <c r="D211" t="s">
        <v>1758</v>
      </c>
      <c r="E211" t="s">
        <v>1759</v>
      </c>
      <c r="F211" t="s">
        <v>1765</v>
      </c>
      <c r="G211" t="s">
        <v>1784</v>
      </c>
      <c r="H211" t="s">
        <v>1766</v>
      </c>
      <c r="I211" t="s">
        <v>1816</v>
      </c>
      <c r="J211" t="s">
        <v>1817</v>
      </c>
      <c r="K211" s="498">
        <v>-217091.61512499992</v>
      </c>
    </row>
    <row r="212" spans="1:11" x14ac:dyDescent="0.25">
      <c r="A212" t="s">
        <v>1755</v>
      </c>
      <c r="B212" t="s">
        <v>1756</v>
      </c>
      <c r="C212" t="s">
        <v>1764</v>
      </c>
      <c r="D212" t="s">
        <v>1758</v>
      </c>
      <c r="E212" t="s">
        <v>1759</v>
      </c>
      <c r="F212" t="s">
        <v>1765</v>
      </c>
      <c r="G212" t="s">
        <v>1785</v>
      </c>
      <c r="H212" t="s">
        <v>1766</v>
      </c>
      <c r="I212" t="s">
        <v>1816</v>
      </c>
      <c r="J212" t="s">
        <v>1817</v>
      </c>
      <c r="K212" s="498">
        <v>-19658.100000000002</v>
      </c>
    </row>
    <row r="213" spans="1:11" x14ac:dyDescent="0.25">
      <c r="A213" t="s">
        <v>1755</v>
      </c>
      <c r="B213" t="s">
        <v>1756</v>
      </c>
      <c r="C213" t="s">
        <v>1764</v>
      </c>
      <c r="D213" t="s">
        <v>1758</v>
      </c>
      <c r="E213" t="s">
        <v>1759</v>
      </c>
      <c r="F213" t="s">
        <v>1765</v>
      </c>
      <c r="G213" t="s">
        <v>1786</v>
      </c>
      <c r="H213" t="s">
        <v>1766</v>
      </c>
      <c r="I213" t="s">
        <v>1816</v>
      </c>
      <c r="J213" t="s">
        <v>1817</v>
      </c>
      <c r="K213" s="498">
        <v>-213808.88952500001</v>
      </c>
    </row>
    <row r="214" spans="1:11" x14ac:dyDescent="0.25">
      <c r="A214" t="s">
        <v>1755</v>
      </c>
      <c r="B214" t="s">
        <v>1756</v>
      </c>
      <c r="C214" t="s">
        <v>1764</v>
      </c>
      <c r="D214" t="s">
        <v>1758</v>
      </c>
      <c r="E214" t="s">
        <v>1759</v>
      </c>
      <c r="F214" t="s">
        <v>1765</v>
      </c>
      <c r="G214" t="s">
        <v>1787</v>
      </c>
      <c r="H214" t="s">
        <v>1766</v>
      </c>
      <c r="I214" t="s">
        <v>1816</v>
      </c>
      <c r="J214" t="s">
        <v>1817</v>
      </c>
      <c r="K214" s="498">
        <v>-419258.07</v>
      </c>
    </row>
    <row r="215" spans="1:11" x14ac:dyDescent="0.25">
      <c r="A215" t="s">
        <v>1755</v>
      </c>
      <c r="B215" t="s">
        <v>1756</v>
      </c>
      <c r="C215" t="s">
        <v>1764</v>
      </c>
      <c r="D215" t="s">
        <v>1758</v>
      </c>
      <c r="E215" t="s">
        <v>1759</v>
      </c>
      <c r="F215" t="s">
        <v>1765</v>
      </c>
      <c r="G215" t="s">
        <v>1788</v>
      </c>
      <c r="H215" t="s">
        <v>1766</v>
      </c>
      <c r="I215" t="s">
        <v>1816</v>
      </c>
      <c r="J215" t="s">
        <v>1817</v>
      </c>
      <c r="K215" s="498">
        <v>-99984.5</v>
      </c>
    </row>
    <row r="216" spans="1:11" x14ac:dyDescent="0.25">
      <c r="A216" t="s">
        <v>1755</v>
      </c>
      <c r="B216" t="s">
        <v>1756</v>
      </c>
      <c r="C216" t="s">
        <v>1764</v>
      </c>
      <c r="D216" t="s">
        <v>1758</v>
      </c>
      <c r="E216" t="s">
        <v>1759</v>
      </c>
      <c r="F216" t="s">
        <v>1765</v>
      </c>
      <c r="G216" t="s">
        <v>1789</v>
      </c>
      <c r="H216" t="s">
        <v>1766</v>
      </c>
      <c r="I216" t="s">
        <v>1816</v>
      </c>
      <c r="J216" t="s">
        <v>1817</v>
      </c>
      <c r="K216" s="498">
        <v>-222367.068</v>
      </c>
    </row>
    <row r="217" spans="1:11" x14ac:dyDescent="0.25">
      <c r="A217" t="s">
        <v>1755</v>
      </c>
      <c r="B217" t="s">
        <v>1756</v>
      </c>
      <c r="C217" t="s">
        <v>1764</v>
      </c>
      <c r="D217" t="s">
        <v>1758</v>
      </c>
      <c r="E217" t="s">
        <v>1759</v>
      </c>
      <c r="F217" t="s">
        <v>1765</v>
      </c>
      <c r="G217" t="s">
        <v>1790</v>
      </c>
      <c r="H217" t="s">
        <v>1766</v>
      </c>
      <c r="I217" t="s">
        <v>1816</v>
      </c>
      <c r="J217" t="s">
        <v>1817</v>
      </c>
      <c r="K217" s="498">
        <v>-427312.38549999997</v>
      </c>
    </row>
    <row r="218" spans="1:11" x14ac:dyDescent="0.25">
      <c r="A218" t="s">
        <v>1755</v>
      </c>
      <c r="B218" t="s">
        <v>1756</v>
      </c>
      <c r="C218" t="s">
        <v>1764</v>
      </c>
      <c r="D218" t="s">
        <v>1758</v>
      </c>
      <c r="E218" t="s">
        <v>1759</v>
      </c>
      <c r="F218" t="s">
        <v>1765</v>
      </c>
      <c r="G218" t="s">
        <v>1791</v>
      </c>
      <c r="H218" t="s">
        <v>1766</v>
      </c>
      <c r="I218" t="s">
        <v>1816</v>
      </c>
      <c r="J218" t="s">
        <v>1817</v>
      </c>
      <c r="K218" s="498">
        <v>-14166.074999999999</v>
      </c>
    </row>
    <row r="219" spans="1:11" x14ac:dyDescent="0.25">
      <c r="A219" t="s">
        <v>1755</v>
      </c>
      <c r="B219" t="s">
        <v>1756</v>
      </c>
      <c r="C219" t="s">
        <v>1764</v>
      </c>
      <c r="D219" t="s">
        <v>1758</v>
      </c>
      <c r="E219" t="s">
        <v>1759</v>
      </c>
      <c r="F219" t="s">
        <v>1765</v>
      </c>
      <c r="G219" t="s">
        <v>1792</v>
      </c>
      <c r="H219" t="s">
        <v>1766</v>
      </c>
      <c r="I219" t="s">
        <v>1816</v>
      </c>
      <c r="J219" t="s">
        <v>1817</v>
      </c>
      <c r="K219" s="498">
        <v>-24729.705000000002</v>
      </c>
    </row>
    <row r="220" spans="1:11" x14ac:dyDescent="0.25">
      <c r="A220" t="s">
        <v>1755</v>
      </c>
      <c r="B220" t="s">
        <v>1756</v>
      </c>
      <c r="C220" t="s">
        <v>1764</v>
      </c>
      <c r="D220" t="s">
        <v>1758</v>
      </c>
      <c r="E220" t="s">
        <v>1759</v>
      </c>
      <c r="F220" t="s">
        <v>1765</v>
      </c>
      <c r="G220" t="s">
        <v>1794</v>
      </c>
      <c r="H220" t="s">
        <v>1766</v>
      </c>
      <c r="I220" t="s">
        <v>1816</v>
      </c>
      <c r="J220" t="s">
        <v>1817</v>
      </c>
      <c r="K220" s="498">
        <v>-6545</v>
      </c>
    </row>
    <row r="221" spans="1:11" x14ac:dyDescent="0.25">
      <c r="A221" t="s">
        <v>1755</v>
      </c>
      <c r="B221" t="s">
        <v>1756</v>
      </c>
      <c r="C221" t="s">
        <v>1764</v>
      </c>
      <c r="D221" t="s">
        <v>1758</v>
      </c>
      <c r="E221" t="s">
        <v>1759</v>
      </c>
      <c r="F221" t="s">
        <v>1765</v>
      </c>
      <c r="G221" t="s">
        <v>1795</v>
      </c>
      <c r="H221" t="s">
        <v>1766</v>
      </c>
      <c r="I221" t="s">
        <v>1816</v>
      </c>
      <c r="J221" t="s">
        <v>1817</v>
      </c>
      <c r="K221" s="498">
        <v>-61831</v>
      </c>
    </row>
    <row r="222" spans="1:11" x14ac:dyDescent="0.25">
      <c r="A222" t="s">
        <v>1755</v>
      </c>
      <c r="B222" t="s">
        <v>1756</v>
      </c>
      <c r="C222" t="s">
        <v>1764</v>
      </c>
      <c r="D222" t="s">
        <v>1758</v>
      </c>
      <c r="E222" t="s">
        <v>1759</v>
      </c>
      <c r="F222" t="s">
        <v>1765</v>
      </c>
      <c r="G222" t="s">
        <v>1797</v>
      </c>
      <c r="H222" t="s">
        <v>1766</v>
      </c>
      <c r="I222" t="s">
        <v>1816</v>
      </c>
      <c r="J222" t="s">
        <v>1817</v>
      </c>
      <c r="K222" s="498">
        <v>-10410.4</v>
      </c>
    </row>
    <row r="223" spans="1:11" x14ac:dyDescent="0.25">
      <c r="A223" t="s">
        <v>1755</v>
      </c>
      <c r="B223" t="s">
        <v>1756</v>
      </c>
      <c r="C223" t="s">
        <v>1764</v>
      </c>
      <c r="D223" t="s">
        <v>1758</v>
      </c>
      <c r="E223" t="s">
        <v>1759</v>
      </c>
      <c r="F223" t="s">
        <v>1765</v>
      </c>
      <c r="G223" t="s">
        <v>1798</v>
      </c>
      <c r="H223" t="s">
        <v>1766</v>
      </c>
      <c r="I223" t="s">
        <v>1816</v>
      </c>
      <c r="J223" t="s">
        <v>1817</v>
      </c>
      <c r="K223" s="498">
        <v>-224013.78999999992</v>
      </c>
    </row>
    <row r="224" spans="1:11" x14ac:dyDescent="0.25">
      <c r="A224" t="s">
        <v>1755</v>
      </c>
      <c r="B224" t="s">
        <v>1756</v>
      </c>
      <c r="C224" t="s">
        <v>1764</v>
      </c>
      <c r="D224" t="s">
        <v>1758</v>
      </c>
      <c r="E224" t="s">
        <v>1759</v>
      </c>
      <c r="F224" t="s">
        <v>1765</v>
      </c>
      <c r="G224" t="s">
        <v>1799</v>
      </c>
      <c r="H224" t="s">
        <v>1766</v>
      </c>
      <c r="I224" t="s">
        <v>1816</v>
      </c>
      <c r="J224" t="s">
        <v>1817</v>
      </c>
      <c r="K224" s="498">
        <v>-221599.53200000009</v>
      </c>
    </row>
    <row r="225" spans="1:11" x14ac:dyDescent="0.25">
      <c r="A225" t="s">
        <v>1755</v>
      </c>
      <c r="B225" t="s">
        <v>1756</v>
      </c>
      <c r="C225" t="s">
        <v>1764</v>
      </c>
      <c r="D225" t="s">
        <v>1758</v>
      </c>
      <c r="E225" t="s">
        <v>1759</v>
      </c>
      <c r="F225" t="s">
        <v>1765</v>
      </c>
      <c r="G225" t="s">
        <v>1800</v>
      </c>
      <c r="H225" t="s">
        <v>1766</v>
      </c>
      <c r="I225" t="s">
        <v>1816</v>
      </c>
      <c r="J225" t="s">
        <v>1817</v>
      </c>
      <c r="K225" s="498">
        <v>-60240.565000000002</v>
      </c>
    </row>
    <row r="226" spans="1:11" x14ac:dyDescent="0.25">
      <c r="A226" t="s">
        <v>1755</v>
      </c>
      <c r="B226" t="s">
        <v>1756</v>
      </c>
      <c r="C226" t="s">
        <v>1764</v>
      </c>
      <c r="D226" t="s">
        <v>1758</v>
      </c>
      <c r="E226" t="s">
        <v>1759</v>
      </c>
      <c r="F226" t="s">
        <v>1765</v>
      </c>
      <c r="G226" t="s">
        <v>1801</v>
      </c>
      <c r="H226" t="s">
        <v>1766</v>
      </c>
      <c r="I226" t="s">
        <v>1816</v>
      </c>
      <c r="J226" t="s">
        <v>1817</v>
      </c>
      <c r="K226" s="498">
        <v>-556598.35</v>
      </c>
    </row>
    <row r="227" spans="1:11" x14ac:dyDescent="0.25">
      <c r="A227" t="s">
        <v>1755</v>
      </c>
      <c r="B227" t="s">
        <v>1756</v>
      </c>
      <c r="C227" t="s">
        <v>1764</v>
      </c>
      <c r="D227" t="s">
        <v>1758</v>
      </c>
      <c r="E227" t="s">
        <v>1759</v>
      </c>
      <c r="F227" t="s">
        <v>1765</v>
      </c>
      <c r="G227" t="s">
        <v>1802</v>
      </c>
      <c r="H227" t="s">
        <v>1766</v>
      </c>
      <c r="I227" t="s">
        <v>1816</v>
      </c>
      <c r="J227" t="s">
        <v>1817</v>
      </c>
      <c r="K227" s="498">
        <v>-74786.25</v>
      </c>
    </row>
    <row r="228" spans="1:11" x14ac:dyDescent="0.25">
      <c r="A228" t="s">
        <v>1755</v>
      </c>
      <c r="B228" t="s">
        <v>1756</v>
      </c>
      <c r="C228" t="s">
        <v>1764</v>
      </c>
      <c r="D228" t="s">
        <v>1758</v>
      </c>
      <c r="E228" t="s">
        <v>1759</v>
      </c>
      <c r="F228" t="s">
        <v>1765</v>
      </c>
      <c r="G228" t="s">
        <v>1803</v>
      </c>
      <c r="H228" t="s">
        <v>1766</v>
      </c>
      <c r="I228" t="s">
        <v>1816</v>
      </c>
      <c r="J228" t="s">
        <v>1817</v>
      </c>
      <c r="K228" s="498">
        <v>-1257.7796000000001</v>
      </c>
    </row>
    <row r="229" spans="1:11" x14ac:dyDescent="0.25">
      <c r="A229" t="s">
        <v>1755</v>
      </c>
      <c r="B229" t="s">
        <v>1756</v>
      </c>
      <c r="C229" t="s">
        <v>1764</v>
      </c>
      <c r="D229" t="s">
        <v>1758</v>
      </c>
      <c r="E229" t="s">
        <v>1759</v>
      </c>
      <c r="F229" t="s">
        <v>1765</v>
      </c>
      <c r="G229" t="s">
        <v>1804</v>
      </c>
      <c r="H229" t="s">
        <v>1766</v>
      </c>
      <c r="I229" t="s">
        <v>1816</v>
      </c>
      <c r="J229" t="s">
        <v>1817</v>
      </c>
      <c r="K229" s="498">
        <v>-231554.40000000002</v>
      </c>
    </row>
    <row r="230" spans="1:11" x14ac:dyDescent="0.25">
      <c r="A230" t="s">
        <v>1755</v>
      </c>
      <c r="B230" t="s">
        <v>1756</v>
      </c>
      <c r="C230" t="s">
        <v>1764</v>
      </c>
      <c r="D230" t="s">
        <v>1758</v>
      </c>
      <c r="E230" t="s">
        <v>1759</v>
      </c>
      <c r="F230" t="s">
        <v>1765</v>
      </c>
      <c r="G230" t="s">
        <v>1805</v>
      </c>
      <c r="H230" t="s">
        <v>1766</v>
      </c>
      <c r="I230" t="s">
        <v>1816</v>
      </c>
      <c r="J230" t="s">
        <v>1817</v>
      </c>
      <c r="K230" s="498">
        <v>-471896.73300000012</v>
      </c>
    </row>
    <row r="231" spans="1:11" x14ac:dyDescent="0.25">
      <c r="A231" t="s">
        <v>1755</v>
      </c>
      <c r="B231" t="s">
        <v>1756</v>
      </c>
      <c r="C231" t="s">
        <v>1764</v>
      </c>
      <c r="D231" t="s">
        <v>1758</v>
      </c>
      <c r="E231" t="s">
        <v>1759</v>
      </c>
      <c r="F231" t="s">
        <v>1765</v>
      </c>
      <c r="G231" t="s">
        <v>1806</v>
      </c>
      <c r="H231" t="s">
        <v>1766</v>
      </c>
      <c r="I231" t="s">
        <v>1818</v>
      </c>
      <c r="J231" t="s">
        <v>1817</v>
      </c>
      <c r="K231" s="498">
        <v>-8134.7804999999998</v>
      </c>
    </row>
    <row r="232" spans="1:11" x14ac:dyDescent="0.25">
      <c r="A232" t="s">
        <v>1755</v>
      </c>
      <c r="B232" t="s">
        <v>1756</v>
      </c>
      <c r="C232" t="s">
        <v>1764</v>
      </c>
      <c r="D232" t="s">
        <v>1758</v>
      </c>
      <c r="E232" t="s">
        <v>1759</v>
      </c>
      <c r="F232" t="s">
        <v>1765</v>
      </c>
      <c r="G232" t="s">
        <v>1807</v>
      </c>
      <c r="H232" t="s">
        <v>1766</v>
      </c>
      <c r="I232" t="s">
        <v>1816</v>
      </c>
      <c r="J232" t="s">
        <v>1817</v>
      </c>
      <c r="K232" s="498">
        <v>-59661.525000000009</v>
      </c>
    </row>
    <row r="233" spans="1:11" x14ac:dyDescent="0.25">
      <c r="A233" t="s">
        <v>1755</v>
      </c>
      <c r="B233" t="s">
        <v>1756</v>
      </c>
      <c r="C233" t="s">
        <v>1764</v>
      </c>
      <c r="D233" t="s">
        <v>1758</v>
      </c>
      <c r="E233" t="s">
        <v>1759</v>
      </c>
      <c r="F233" t="s">
        <v>1765</v>
      </c>
      <c r="G233" t="s">
        <v>1808</v>
      </c>
      <c r="H233" t="s">
        <v>1766</v>
      </c>
      <c r="I233" t="s">
        <v>1816</v>
      </c>
      <c r="J233" t="s">
        <v>1817</v>
      </c>
      <c r="K233" s="498">
        <v>-367688.21319999988</v>
      </c>
    </row>
    <row r="234" spans="1:11" x14ac:dyDescent="0.25">
      <c r="A234" t="s">
        <v>1755</v>
      </c>
      <c r="B234" t="s">
        <v>1756</v>
      </c>
      <c r="C234" t="s">
        <v>1764</v>
      </c>
      <c r="D234" t="s">
        <v>1758</v>
      </c>
      <c r="E234" t="s">
        <v>1759</v>
      </c>
      <c r="F234" t="s">
        <v>1765</v>
      </c>
      <c r="G234" t="s">
        <v>1809</v>
      </c>
      <c r="H234" t="s">
        <v>1766</v>
      </c>
      <c r="I234" t="s">
        <v>1816</v>
      </c>
      <c r="J234" t="s">
        <v>1817</v>
      </c>
      <c r="K234" s="498">
        <v>-390115.88000000006</v>
      </c>
    </row>
    <row r="235" spans="1:11" x14ac:dyDescent="0.25">
      <c r="A235" t="s">
        <v>1755</v>
      </c>
      <c r="B235" t="s">
        <v>1756</v>
      </c>
      <c r="C235" t="s">
        <v>1764</v>
      </c>
      <c r="D235" t="s">
        <v>1758</v>
      </c>
      <c r="E235" t="s">
        <v>1759</v>
      </c>
      <c r="F235" t="s">
        <v>1765</v>
      </c>
      <c r="G235" t="s">
        <v>1810</v>
      </c>
      <c r="H235" t="s">
        <v>1766</v>
      </c>
      <c r="I235" t="s">
        <v>1811</v>
      </c>
      <c r="J235" t="s">
        <v>1817</v>
      </c>
      <c r="K235" s="498">
        <v>-204682.17</v>
      </c>
    </row>
    <row r="236" spans="1:11" x14ac:dyDescent="0.25">
      <c r="A236" t="s">
        <v>1755</v>
      </c>
      <c r="B236" t="s">
        <v>1756</v>
      </c>
      <c r="C236" t="s">
        <v>1764</v>
      </c>
      <c r="D236" t="s">
        <v>1758</v>
      </c>
      <c r="E236" t="s">
        <v>1759</v>
      </c>
      <c r="F236" t="s">
        <v>1765</v>
      </c>
      <c r="G236" t="s">
        <v>1812</v>
      </c>
      <c r="H236" t="s">
        <v>1766</v>
      </c>
      <c r="I236" t="s">
        <v>1816</v>
      </c>
      <c r="J236" t="s">
        <v>1817</v>
      </c>
      <c r="K236" s="498">
        <v>-3683.6800000000007</v>
      </c>
    </row>
    <row r="237" spans="1:11" x14ac:dyDescent="0.25">
      <c r="A237" t="s">
        <v>1755</v>
      </c>
      <c r="B237" t="s">
        <v>1756</v>
      </c>
      <c r="C237" t="s">
        <v>1764</v>
      </c>
      <c r="D237" t="s">
        <v>1758</v>
      </c>
      <c r="E237" t="s">
        <v>1759</v>
      </c>
      <c r="F237" t="s">
        <v>1760</v>
      </c>
      <c r="G237" t="s">
        <v>1761</v>
      </c>
      <c r="H237" t="s">
        <v>1762</v>
      </c>
      <c r="I237" t="s">
        <v>1816</v>
      </c>
      <c r="J237" t="s">
        <v>1817</v>
      </c>
      <c r="K237" s="498">
        <v>-79168.319999999992</v>
      </c>
    </row>
    <row r="238" spans="1:11" x14ac:dyDescent="0.25">
      <c r="A238" t="s">
        <v>1755</v>
      </c>
      <c r="B238" t="s">
        <v>1756</v>
      </c>
      <c r="C238" t="s">
        <v>1764</v>
      </c>
      <c r="D238" t="s">
        <v>1758</v>
      </c>
      <c r="E238" t="s">
        <v>1759</v>
      </c>
      <c r="F238" t="s">
        <v>1760</v>
      </c>
      <c r="G238" t="s">
        <v>1767</v>
      </c>
      <c r="H238" t="s">
        <v>1762</v>
      </c>
      <c r="I238" t="s">
        <v>1816</v>
      </c>
      <c r="J238" t="s">
        <v>1817</v>
      </c>
      <c r="K238" s="498">
        <v>-320156.8562499999</v>
      </c>
    </row>
    <row r="239" spans="1:11" x14ac:dyDescent="0.25">
      <c r="A239" t="s">
        <v>1755</v>
      </c>
      <c r="B239" t="s">
        <v>1756</v>
      </c>
      <c r="C239" t="s">
        <v>1764</v>
      </c>
      <c r="D239" t="s">
        <v>1758</v>
      </c>
      <c r="E239" t="s">
        <v>1759</v>
      </c>
      <c r="F239" t="s">
        <v>1760</v>
      </c>
      <c r="G239" t="s">
        <v>1768</v>
      </c>
      <c r="H239" t="s">
        <v>1762</v>
      </c>
      <c r="I239" t="s">
        <v>1816</v>
      </c>
      <c r="J239" t="s">
        <v>1817</v>
      </c>
      <c r="K239" s="498">
        <v>-138291.26850000001</v>
      </c>
    </row>
    <row r="240" spans="1:11" x14ac:dyDescent="0.25">
      <c r="A240" t="s">
        <v>1755</v>
      </c>
      <c r="B240" t="s">
        <v>1756</v>
      </c>
      <c r="C240" t="s">
        <v>1764</v>
      </c>
      <c r="D240" t="s">
        <v>1758</v>
      </c>
      <c r="E240" t="s">
        <v>1759</v>
      </c>
      <c r="F240" t="s">
        <v>1760</v>
      </c>
      <c r="G240" t="s">
        <v>1769</v>
      </c>
      <c r="H240" t="s">
        <v>1762</v>
      </c>
      <c r="I240" t="s">
        <v>1816</v>
      </c>
      <c r="J240" t="s">
        <v>1817</v>
      </c>
      <c r="K240" s="498">
        <v>-50010.537499999999</v>
      </c>
    </row>
    <row r="241" spans="1:11" x14ac:dyDescent="0.25">
      <c r="A241" t="s">
        <v>1755</v>
      </c>
      <c r="B241" t="s">
        <v>1756</v>
      </c>
      <c r="C241" t="s">
        <v>1764</v>
      </c>
      <c r="D241" t="s">
        <v>1758</v>
      </c>
      <c r="E241" t="s">
        <v>1759</v>
      </c>
      <c r="F241" t="s">
        <v>1760</v>
      </c>
      <c r="G241" t="s">
        <v>1770</v>
      </c>
      <c r="H241" t="s">
        <v>1762</v>
      </c>
      <c r="I241" t="s">
        <v>1816</v>
      </c>
      <c r="J241" t="s">
        <v>1817</v>
      </c>
      <c r="K241" s="498">
        <v>-14750.74755</v>
      </c>
    </row>
    <row r="242" spans="1:11" x14ac:dyDescent="0.25">
      <c r="A242" t="s">
        <v>1755</v>
      </c>
      <c r="B242" t="s">
        <v>1756</v>
      </c>
      <c r="C242" t="s">
        <v>1764</v>
      </c>
      <c r="D242" t="s">
        <v>1758</v>
      </c>
      <c r="E242" t="s">
        <v>1759</v>
      </c>
      <c r="F242" t="s">
        <v>1760</v>
      </c>
      <c r="G242" t="s">
        <v>1771</v>
      </c>
      <c r="H242" t="s">
        <v>1762</v>
      </c>
      <c r="I242" t="s">
        <v>1816</v>
      </c>
      <c r="J242" t="s">
        <v>1817</v>
      </c>
      <c r="K242" s="498">
        <v>-104957.93</v>
      </c>
    </row>
    <row r="243" spans="1:11" x14ac:dyDescent="0.25">
      <c r="A243" t="s">
        <v>1755</v>
      </c>
      <c r="B243" t="s">
        <v>1756</v>
      </c>
      <c r="C243" t="s">
        <v>1764</v>
      </c>
      <c r="D243" t="s">
        <v>1758</v>
      </c>
      <c r="E243" t="s">
        <v>1759</v>
      </c>
      <c r="F243" t="s">
        <v>1760</v>
      </c>
      <c r="G243" t="s">
        <v>1772</v>
      </c>
      <c r="H243" t="s">
        <v>1762</v>
      </c>
      <c r="I243" t="s">
        <v>1816</v>
      </c>
      <c r="J243" t="s">
        <v>1817</v>
      </c>
      <c r="K243" s="498">
        <v>-103026</v>
      </c>
    </row>
    <row r="244" spans="1:11" x14ac:dyDescent="0.25">
      <c r="A244" t="s">
        <v>1755</v>
      </c>
      <c r="B244" t="s">
        <v>1756</v>
      </c>
      <c r="C244" t="s">
        <v>1764</v>
      </c>
      <c r="D244" t="s">
        <v>1758</v>
      </c>
      <c r="E244" t="s">
        <v>1759</v>
      </c>
      <c r="F244" t="s">
        <v>1760</v>
      </c>
      <c r="G244" t="s">
        <v>1773</v>
      </c>
      <c r="H244" t="s">
        <v>1762</v>
      </c>
      <c r="I244" t="s">
        <v>1816</v>
      </c>
      <c r="J244" t="s">
        <v>1817</v>
      </c>
      <c r="K244" s="498">
        <v>-63596.609999999986</v>
      </c>
    </row>
    <row r="245" spans="1:11" x14ac:dyDescent="0.25">
      <c r="A245" t="s">
        <v>1755</v>
      </c>
      <c r="B245" t="s">
        <v>1756</v>
      </c>
      <c r="C245" t="s">
        <v>1764</v>
      </c>
      <c r="D245" t="s">
        <v>1758</v>
      </c>
      <c r="E245" t="s">
        <v>1759</v>
      </c>
      <c r="F245" t="s">
        <v>1760</v>
      </c>
      <c r="G245" t="s">
        <v>1774</v>
      </c>
      <c r="H245" t="s">
        <v>1762</v>
      </c>
      <c r="I245" t="s">
        <v>1816</v>
      </c>
      <c r="J245" t="s">
        <v>1817</v>
      </c>
      <c r="K245" s="498">
        <v>-569705.28614999994</v>
      </c>
    </row>
    <row r="246" spans="1:11" x14ac:dyDescent="0.25">
      <c r="A246" t="s">
        <v>1755</v>
      </c>
      <c r="B246" t="s">
        <v>1756</v>
      </c>
      <c r="C246" t="s">
        <v>1764</v>
      </c>
      <c r="D246" t="s">
        <v>1758</v>
      </c>
      <c r="E246" t="s">
        <v>1759</v>
      </c>
      <c r="F246" t="s">
        <v>1760</v>
      </c>
      <c r="G246" t="s">
        <v>1775</v>
      </c>
      <c r="H246" t="s">
        <v>1762</v>
      </c>
      <c r="I246" t="s">
        <v>1816</v>
      </c>
      <c r="J246" t="s">
        <v>1817</v>
      </c>
      <c r="K246" s="498">
        <v>-352315.19399999996</v>
      </c>
    </row>
    <row r="247" spans="1:11" x14ac:dyDescent="0.25">
      <c r="A247" t="s">
        <v>1755</v>
      </c>
      <c r="B247" t="s">
        <v>1756</v>
      </c>
      <c r="C247" t="s">
        <v>1764</v>
      </c>
      <c r="D247" t="s">
        <v>1758</v>
      </c>
      <c r="E247" t="s">
        <v>1759</v>
      </c>
      <c r="F247" t="s">
        <v>1760</v>
      </c>
      <c r="G247" t="s">
        <v>1776</v>
      </c>
      <c r="H247" t="s">
        <v>1762</v>
      </c>
      <c r="I247" t="s">
        <v>1816</v>
      </c>
      <c r="J247" t="s">
        <v>1817</v>
      </c>
      <c r="K247" s="498">
        <v>-160430.07749999998</v>
      </c>
    </row>
    <row r="248" spans="1:11" x14ac:dyDescent="0.25">
      <c r="A248" t="s">
        <v>1755</v>
      </c>
      <c r="B248" t="s">
        <v>1756</v>
      </c>
      <c r="C248" t="s">
        <v>1764</v>
      </c>
      <c r="D248" t="s">
        <v>1758</v>
      </c>
      <c r="E248" t="s">
        <v>1759</v>
      </c>
      <c r="F248" t="s">
        <v>1760</v>
      </c>
      <c r="G248" t="s">
        <v>1777</v>
      </c>
      <c r="H248" t="s">
        <v>1762</v>
      </c>
      <c r="I248" t="s">
        <v>1816</v>
      </c>
      <c r="J248" t="s">
        <v>1817</v>
      </c>
      <c r="K248" s="498">
        <v>-183918.35</v>
      </c>
    </row>
    <row r="249" spans="1:11" x14ac:dyDescent="0.25">
      <c r="A249" t="s">
        <v>1755</v>
      </c>
      <c r="B249" t="s">
        <v>1756</v>
      </c>
      <c r="C249" t="s">
        <v>1764</v>
      </c>
      <c r="D249" t="s">
        <v>1758</v>
      </c>
      <c r="E249" t="s">
        <v>1759</v>
      </c>
      <c r="F249" t="s">
        <v>1760</v>
      </c>
      <c r="G249" t="s">
        <v>1778</v>
      </c>
      <c r="H249" t="s">
        <v>1762</v>
      </c>
      <c r="I249" t="s">
        <v>1816</v>
      </c>
      <c r="J249" t="s">
        <v>1817</v>
      </c>
      <c r="K249" s="498">
        <v>-515022.2</v>
      </c>
    </row>
    <row r="250" spans="1:11" x14ac:dyDescent="0.25">
      <c r="A250" t="s">
        <v>1755</v>
      </c>
      <c r="B250" t="s">
        <v>1756</v>
      </c>
      <c r="C250" t="s">
        <v>1764</v>
      </c>
      <c r="D250" t="s">
        <v>1758</v>
      </c>
      <c r="E250" t="s">
        <v>1759</v>
      </c>
      <c r="F250" t="s">
        <v>1760</v>
      </c>
      <c r="G250" t="s">
        <v>1779</v>
      </c>
      <c r="H250" t="s">
        <v>1762</v>
      </c>
      <c r="I250" t="s">
        <v>1816</v>
      </c>
      <c r="J250" t="s">
        <v>1817</v>
      </c>
      <c r="K250" s="498">
        <v>-106722</v>
      </c>
    </row>
    <row r="251" spans="1:11" x14ac:dyDescent="0.25">
      <c r="A251" t="s">
        <v>1755</v>
      </c>
      <c r="B251" t="s">
        <v>1756</v>
      </c>
      <c r="C251" t="s">
        <v>1764</v>
      </c>
      <c r="D251" t="s">
        <v>1758</v>
      </c>
      <c r="E251" t="s">
        <v>1759</v>
      </c>
      <c r="F251" t="s">
        <v>1760</v>
      </c>
      <c r="G251" t="s">
        <v>1780</v>
      </c>
      <c r="H251" t="s">
        <v>1762</v>
      </c>
      <c r="I251" t="s">
        <v>1816</v>
      </c>
      <c r="J251" t="s">
        <v>1817</v>
      </c>
      <c r="K251" s="498">
        <v>-280870.3974999999</v>
      </c>
    </row>
    <row r="252" spans="1:11" x14ac:dyDescent="0.25">
      <c r="A252" t="s">
        <v>1755</v>
      </c>
      <c r="B252" t="s">
        <v>1756</v>
      </c>
      <c r="C252" t="s">
        <v>1764</v>
      </c>
      <c r="D252" t="s">
        <v>1758</v>
      </c>
      <c r="E252" t="s">
        <v>1759</v>
      </c>
      <c r="F252" t="s">
        <v>1760</v>
      </c>
      <c r="G252" t="s">
        <v>1781</v>
      </c>
      <c r="H252" t="s">
        <v>1762</v>
      </c>
      <c r="I252" t="s">
        <v>1816</v>
      </c>
      <c r="J252" t="s">
        <v>1817</v>
      </c>
      <c r="K252" s="498">
        <v>-51505.107500000006</v>
      </c>
    </row>
    <row r="253" spans="1:11" x14ac:dyDescent="0.25">
      <c r="A253" t="s">
        <v>1755</v>
      </c>
      <c r="B253" t="s">
        <v>1756</v>
      </c>
      <c r="C253" t="s">
        <v>1764</v>
      </c>
      <c r="D253" t="s">
        <v>1758</v>
      </c>
      <c r="E253" t="s">
        <v>1759</v>
      </c>
      <c r="F253" t="s">
        <v>1760</v>
      </c>
      <c r="G253" t="s">
        <v>1782</v>
      </c>
      <c r="H253" t="s">
        <v>1762</v>
      </c>
      <c r="I253" t="s">
        <v>1816</v>
      </c>
      <c r="J253" t="s">
        <v>1817</v>
      </c>
      <c r="K253" s="498">
        <v>-739138.40000000014</v>
      </c>
    </row>
    <row r="254" spans="1:11" x14ac:dyDescent="0.25">
      <c r="A254" t="s">
        <v>1755</v>
      </c>
      <c r="B254" t="s">
        <v>1756</v>
      </c>
      <c r="C254" t="s">
        <v>1764</v>
      </c>
      <c r="D254" t="s">
        <v>1758</v>
      </c>
      <c r="E254" t="s">
        <v>1759</v>
      </c>
      <c r="F254" t="s">
        <v>1760</v>
      </c>
      <c r="G254" t="s">
        <v>1783</v>
      </c>
      <c r="H254" t="s">
        <v>1762</v>
      </c>
      <c r="I254" t="s">
        <v>1816</v>
      </c>
      <c r="J254" t="s">
        <v>1817</v>
      </c>
      <c r="K254" s="498">
        <v>-214637.50000000009</v>
      </c>
    </row>
    <row r="255" spans="1:11" x14ac:dyDescent="0.25">
      <c r="A255" t="s">
        <v>1755</v>
      </c>
      <c r="B255" t="s">
        <v>1756</v>
      </c>
      <c r="C255" t="s">
        <v>1764</v>
      </c>
      <c r="D255" t="s">
        <v>1758</v>
      </c>
      <c r="E255" t="s">
        <v>1759</v>
      </c>
      <c r="F255" t="s">
        <v>1760</v>
      </c>
      <c r="G255" t="s">
        <v>1784</v>
      </c>
      <c r="H255" t="s">
        <v>1762</v>
      </c>
      <c r="I255" t="s">
        <v>1816</v>
      </c>
      <c r="J255" t="s">
        <v>1817</v>
      </c>
      <c r="K255" s="498">
        <v>-103976.51687499999</v>
      </c>
    </row>
    <row r="256" spans="1:11" x14ac:dyDescent="0.25">
      <c r="A256" t="s">
        <v>1755</v>
      </c>
      <c r="B256" t="s">
        <v>1756</v>
      </c>
      <c r="C256" t="s">
        <v>1764</v>
      </c>
      <c r="D256" t="s">
        <v>1758</v>
      </c>
      <c r="E256" t="s">
        <v>1759</v>
      </c>
      <c r="F256" t="s">
        <v>1760</v>
      </c>
      <c r="G256" t="s">
        <v>1785</v>
      </c>
      <c r="H256" t="s">
        <v>1762</v>
      </c>
      <c r="I256" t="s">
        <v>1816</v>
      </c>
      <c r="J256" t="s">
        <v>1817</v>
      </c>
      <c r="K256" s="498">
        <v>-111395.90000000001</v>
      </c>
    </row>
    <row r="257" spans="1:11" x14ac:dyDescent="0.25">
      <c r="A257" t="s">
        <v>1755</v>
      </c>
      <c r="B257" t="s">
        <v>1756</v>
      </c>
      <c r="C257" t="s">
        <v>1764</v>
      </c>
      <c r="D257" t="s">
        <v>1758</v>
      </c>
      <c r="E257" t="s">
        <v>1759</v>
      </c>
      <c r="F257" t="s">
        <v>1760</v>
      </c>
      <c r="G257" t="s">
        <v>1786</v>
      </c>
      <c r="H257" t="s">
        <v>1762</v>
      </c>
      <c r="I257" t="s">
        <v>1816</v>
      </c>
      <c r="J257" t="s">
        <v>1817</v>
      </c>
      <c r="K257" s="498">
        <v>-152491.46797500001</v>
      </c>
    </row>
    <row r="258" spans="1:11" x14ac:dyDescent="0.25">
      <c r="A258" t="s">
        <v>1755</v>
      </c>
      <c r="B258" t="s">
        <v>1756</v>
      </c>
      <c r="C258" t="s">
        <v>1764</v>
      </c>
      <c r="D258" t="s">
        <v>1758</v>
      </c>
      <c r="E258" t="s">
        <v>1759</v>
      </c>
      <c r="F258" t="s">
        <v>1760</v>
      </c>
      <c r="G258" t="s">
        <v>1787</v>
      </c>
      <c r="H258" t="s">
        <v>1762</v>
      </c>
      <c r="I258" t="s">
        <v>1816</v>
      </c>
      <c r="J258" t="s">
        <v>1817</v>
      </c>
      <c r="K258" s="498">
        <v>-185184.22999999998</v>
      </c>
    </row>
    <row r="259" spans="1:11" x14ac:dyDescent="0.25">
      <c r="A259" t="s">
        <v>1755</v>
      </c>
      <c r="B259" t="s">
        <v>1756</v>
      </c>
      <c r="C259" t="s">
        <v>1764</v>
      </c>
      <c r="D259" t="s">
        <v>1758</v>
      </c>
      <c r="E259" t="s">
        <v>1759</v>
      </c>
      <c r="F259" t="s">
        <v>1760</v>
      </c>
      <c r="G259" t="s">
        <v>1788</v>
      </c>
      <c r="H259" t="s">
        <v>1762</v>
      </c>
      <c r="I259" t="s">
        <v>1816</v>
      </c>
      <c r="J259" t="s">
        <v>1817</v>
      </c>
      <c r="K259" s="498">
        <v>-99984.5</v>
      </c>
    </row>
    <row r="260" spans="1:11" x14ac:dyDescent="0.25">
      <c r="A260" t="s">
        <v>1755</v>
      </c>
      <c r="B260" t="s">
        <v>1756</v>
      </c>
      <c r="C260" t="s">
        <v>1764</v>
      </c>
      <c r="D260" t="s">
        <v>1758</v>
      </c>
      <c r="E260" t="s">
        <v>1759</v>
      </c>
      <c r="F260" t="s">
        <v>1760</v>
      </c>
      <c r="G260" t="s">
        <v>1789</v>
      </c>
      <c r="H260" t="s">
        <v>1762</v>
      </c>
      <c r="I260" t="s">
        <v>1816</v>
      </c>
      <c r="J260" t="s">
        <v>1817</v>
      </c>
      <c r="K260" s="498">
        <v>-6877.3319999999994</v>
      </c>
    </row>
    <row r="261" spans="1:11" x14ac:dyDescent="0.25">
      <c r="A261" t="s">
        <v>1755</v>
      </c>
      <c r="B261" t="s">
        <v>1756</v>
      </c>
      <c r="C261" t="s">
        <v>1764</v>
      </c>
      <c r="D261" t="s">
        <v>1758</v>
      </c>
      <c r="E261" t="s">
        <v>1759</v>
      </c>
      <c r="F261" t="s">
        <v>1760</v>
      </c>
      <c r="G261" t="s">
        <v>1790</v>
      </c>
      <c r="H261" t="s">
        <v>1762</v>
      </c>
      <c r="I261" t="s">
        <v>1816</v>
      </c>
      <c r="J261" t="s">
        <v>1817</v>
      </c>
      <c r="K261" s="498">
        <v>-366293.50449999998</v>
      </c>
    </row>
    <row r="262" spans="1:11" x14ac:dyDescent="0.25">
      <c r="A262" t="s">
        <v>1755</v>
      </c>
      <c r="B262" t="s">
        <v>1756</v>
      </c>
      <c r="C262" t="s">
        <v>1764</v>
      </c>
      <c r="D262" t="s">
        <v>1758</v>
      </c>
      <c r="E262" t="s">
        <v>1759</v>
      </c>
      <c r="F262" t="s">
        <v>1760</v>
      </c>
      <c r="G262" t="s">
        <v>1791</v>
      </c>
      <c r="H262" t="s">
        <v>1762</v>
      </c>
      <c r="I262" t="s">
        <v>1816</v>
      </c>
      <c r="J262" t="s">
        <v>1817</v>
      </c>
      <c r="K262" s="498">
        <v>-127494.675</v>
      </c>
    </row>
    <row r="263" spans="1:11" x14ac:dyDescent="0.25">
      <c r="A263" t="s">
        <v>1755</v>
      </c>
      <c r="B263" t="s">
        <v>1756</v>
      </c>
      <c r="C263" t="s">
        <v>1764</v>
      </c>
      <c r="D263" t="s">
        <v>1758</v>
      </c>
      <c r="E263" t="s">
        <v>1759</v>
      </c>
      <c r="F263" t="s">
        <v>1760</v>
      </c>
      <c r="G263" t="s">
        <v>1792</v>
      </c>
      <c r="H263" t="s">
        <v>1762</v>
      </c>
      <c r="I263" t="s">
        <v>1816</v>
      </c>
      <c r="J263" t="s">
        <v>1817</v>
      </c>
      <c r="K263" s="498">
        <v>-222567.34500000006</v>
      </c>
    </row>
    <row r="264" spans="1:11" x14ac:dyDescent="0.25">
      <c r="A264" t="s">
        <v>1755</v>
      </c>
      <c r="B264" t="s">
        <v>1756</v>
      </c>
      <c r="C264" t="s">
        <v>1764</v>
      </c>
      <c r="D264" t="s">
        <v>1758</v>
      </c>
      <c r="E264" t="s">
        <v>1759</v>
      </c>
      <c r="F264" t="s">
        <v>1760</v>
      </c>
      <c r="G264" t="s">
        <v>1793</v>
      </c>
      <c r="H264" t="s">
        <v>1762</v>
      </c>
      <c r="I264" t="s">
        <v>1816</v>
      </c>
      <c r="J264" t="s">
        <v>1817</v>
      </c>
      <c r="K264" s="498">
        <v>-112684.6875</v>
      </c>
    </row>
    <row r="265" spans="1:11" x14ac:dyDescent="0.25">
      <c r="A265" t="s">
        <v>1755</v>
      </c>
      <c r="B265" t="s">
        <v>1756</v>
      </c>
      <c r="C265" t="s">
        <v>1764</v>
      </c>
      <c r="D265" t="s">
        <v>1758</v>
      </c>
      <c r="E265" t="s">
        <v>1759</v>
      </c>
      <c r="F265" t="s">
        <v>1760</v>
      </c>
      <c r="G265" t="s">
        <v>1794</v>
      </c>
      <c r="H265" t="s">
        <v>1762</v>
      </c>
      <c r="I265" t="s">
        <v>1816</v>
      </c>
      <c r="J265" t="s">
        <v>1817</v>
      </c>
      <c r="K265" s="498">
        <v>-195214.25</v>
      </c>
    </row>
    <row r="266" spans="1:11" x14ac:dyDescent="0.25">
      <c r="A266" t="s">
        <v>1755</v>
      </c>
      <c r="B266" t="s">
        <v>1756</v>
      </c>
      <c r="C266" t="s">
        <v>1764</v>
      </c>
      <c r="D266" t="s">
        <v>1758</v>
      </c>
      <c r="E266" t="s">
        <v>1759</v>
      </c>
      <c r="F266" t="s">
        <v>1760</v>
      </c>
      <c r="G266" t="s">
        <v>1795</v>
      </c>
      <c r="H266" t="s">
        <v>1762</v>
      </c>
      <c r="I266" t="s">
        <v>1816</v>
      </c>
      <c r="J266" t="s">
        <v>1817</v>
      </c>
      <c r="K266" s="498">
        <v>-856779</v>
      </c>
    </row>
    <row r="267" spans="1:11" x14ac:dyDescent="0.25">
      <c r="A267" t="s">
        <v>1755</v>
      </c>
      <c r="B267" t="s">
        <v>1756</v>
      </c>
      <c r="C267" t="s">
        <v>1764</v>
      </c>
      <c r="D267" t="s">
        <v>1758</v>
      </c>
      <c r="E267" t="s">
        <v>1759</v>
      </c>
      <c r="F267" t="s">
        <v>1760</v>
      </c>
      <c r="G267" t="s">
        <v>1796</v>
      </c>
      <c r="H267" t="s">
        <v>1762</v>
      </c>
      <c r="I267" t="s">
        <v>1816</v>
      </c>
      <c r="J267" t="s">
        <v>1817</v>
      </c>
      <c r="K267" s="498">
        <v>-863837.97500000009</v>
      </c>
    </row>
    <row r="268" spans="1:11" x14ac:dyDescent="0.25">
      <c r="A268" t="s">
        <v>1755</v>
      </c>
      <c r="B268" t="s">
        <v>1756</v>
      </c>
      <c r="C268" t="s">
        <v>1764</v>
      </c>
      <c r="D268" t="s">
        <v>1758</v>
      </c>
      <c r="E268" t="s">
        <v>1759</v>
      </c>
      <c r="F268" t="s">
        <v>1760</v>
      </c>
      <c r="G268" t="s">
        <v>1797</v>
      </c>
      <c r="H268" t="s">
        <v>1762</v>
      </c>
      <c r="I268" t="s">
        <v>1816</v>
      </c>
      <c r="J268" t="s">
        <v>1817</v>
      </c>
      <c r="K268" s="498">
        <v>-386112.49600000004</v>
      </c>
    </row>
    <row r="269" spans="1:11" x14ac:dyDescent="0.25">
      <c r="A269" t="s">
        <v>1755</v>
      </c>
      <c r="B269" t="s">
        <v>1756</v>
      </c>
      <c r="C269" t="s">
        <v>1764</v>
      </c>
      <c r="D269" t="s">
        <v>1758</v>
      </c>
      <c r="E269" t="s">
        <v>1759</v>
      </c>
      <c r="F269" t="s">
        <v>1760</v>
      </c>
      <c r="G269" t="s">
        <v>1798</v>
      </c>
      <c r="H269" t="s">
        <v>1762</v>
      </c>
      <c r="I269" t="s">
        <v>1816</v>
      </c>
      <c r="J269" t="s">
        <v>1817</v>
      </c>
      <c r="K269" s="498">
        <v>-129057.19750000001</v>
      </c>
    </row>
    <row r="270" spans="1:11" x14ac:dyDescent="0.25">
      <c r="A270" t="s">
        <v>1755</v>
      </c>
      <c r="B270" t="s">
        <v>1756</v>
      </c>
      <c r="C270" t="s">
        <v>1764</v>
      </c>
      <c r="D270" t="s">
        <v>1758</v>
      </c>
      <c r="E270" t="s">
        <v>1759</v>
      </c>
      <c r="F270" t="s">
        <v>1760</v>
      </c>
      <c r="G270" t="s">
        <v>1799</v>
      </c>
      <c r="H270" t="s">
        <v>1762</v>
      </c>
      <c r="I270" t="s">
        <v>1816</v>
      </c>
      <c r="J270" t="s">
        <v>1817</v>
      </c>
      <c r="K270" s="498">
        <v>-553179.39600000018</v>
      </c>
    </row>
    <row r="271" spans="1:11" x14ac:dyDescent="0.25">
      <c r="A271" t="s">
        <v>1755</v>
      </c>
      <c r="B271" t="s">
        <v>1756</v>
      </c>
      <c r="C271" t="s">
        <v>1764</v>
      </c>
      <c r="D271" t="s">
        <v>1758</v>
      </c>
      <c r="E271" t="s">
        <v>1759</v>
      </c>
      <c r="F271" t="s">
        <v>1760</v>
      </c>
      <c r="G271" t="s">
        <v>1800</v>
      </c>
      <c r="H271" t="s">
        <v>1762</v>
      </c>
      <c r="I271" t="s">
        <v>1816</v>
      </c>
      <c r="J271" t="s">
        <v>1817</v>
      </c>
      <c r="K271" s="498">
        <v>-469040.49499999994</v>
      </c>
    </row>
    <row r="272" spans="1:11" x14ac:dyDescent="0.25">
      <c r="A272" t="s">
        <v>1755</v>
      </c>
      <c r="B272" t="s">
        <v>1756</v>
      </c>
      <c r="C272" t="s">
        <v>1764</v>
      </c>
      <c r="D272" t="s">
        <v>1758</v>
      </c>
      <c r="E272" t="s">
        <v>1759</v>
      </c>
      <c r="F272" t="s">
        <v>1760</v>
      </c>
      <c r="G272" t="s">
        <v>1801</v>
      </c>
      <c r="H272" t="s">
        <v>1762</v>
      </c>
      <c r="I272" t="s">
        <v>1816</v>
      </c>
      <c r="J272" t="s">
        <v>1817</v>
      </c>
      <c r="K272" s="498">
        <v>-351963.15</v>
      </c>
    </row>
    <row r="273" spans="1:11" x14ac:dyDescent="0.25">
      <c r="A273" t="s">
        <v>1755</v>
      </c>
      <c r="B273" t="s">
        <v>1756</v>
      </c>
      <c r="C273" t="s">
        <v>1764</v>
      </c>
      <c r="D273" t="s">
        <v>1758</v>
      </c>
      <c r="E273" t="s">
        <v>1759</v>
      </c>
      <c r="F273" t="s">
        <v>1760</v>
      </c>
      <c r="G273" t="s">
        <v>1802</v>
      </c>
      <c r="H273" t="s">
        <v>1762</v>
      </c>
      <c r="I273" t="s">
        <v>1816</v>
      </c>
      <c r="J273" t="s">
        <v>1817</v>
      </c>
      <c r="K273" s="498">
        <v>-352563.75000000006</v>
      </c>
    </row>
    <row r="274" spans="1:11" x14ac:dyDescent="0.25">
      <c r="A274" t="s">
        <v>1755</v>
      </c>
      <c r="B274" t="s">
        <v>1756</v>
      </c>
      <c r="C274" t="s">
        <v>1764</v>
      </c>
      <c r="D274" t="s">
        <v>1758</v>
      </c>
      <c r="E274" t="s">
        <v>1759</v>
      </c>
      <c r="F274" t="s">
        <v>1760</v>
      </c>
      <c r="G274" t="s">
        <v>1803</v>
      </c>
      <c r="H274" t="s">
        <v>1762</v>
      </c>
      <c r="I274" t="s">
        <v>1816</v>
      </c>
      <c r="J274" t="s">
        <v>1817</v>
      </c>
      <c r="K274" s="498">
        <v>-124520.1804</v>
      </c>
    </row>
    <row r="275" spans="1:11" x14ac:dyDescent="0.25">
      <c r="A275" t="s">
        <v>1755</v>
      </c>
      <c r="B275" t="s">
        <v>1756</v>
      </c>
      <c r="C275" t="s">
        <v>1764</v>
      </c>
      <c r="D275" t="s">
        <v>1758</v>
      </c>
      <c r="E275" t="s">
        <v>1759</v>
      </c>
      <c r="F275" t="s">
        <v>1760</v>
      </c>
      <c r="G275" t="s">
        <v>1804</v>
      </c>
      <c r="H275" t="s">
        <v>1762</v>
      </c>
      <c r="I275" t="s">
        <v>1816</v>
      </c>
      <c r="J275" t="s">
        <v>1817</v>
      </c>
      <c r="K275" s="498">
        <v>-897034.60000000009</v>
      </c>
    </row>
    <row r="276" spans="1:11" x14ac:dyDescent="0.25">
      <c r="A276" t="s">
        <v>1755</v>
      </c>
      <c r="B276" t="s">
        <v>1756</v>
      </c>
      <c r="C276" t="s">
        <v>1764</v>
      </c>
      <c r="D276" t="s">
        <v>1758</v>
      </c>
      <c r="E276" t="s">
        <v>1759</v>
      </c>
      <c r="F276" t="s">
        <v>1760</v>
      </c>
      <c r="G276" t="s">
        <v>1805</v>
      </c>
      <c r="H276" t="s">
        <v>1762</v>
      </c>
      <c r="I276" t="s">
        <v>1816</v>
      </c>
      <c r="J276" t="s">
        <v>1817</v>
      </c>
      <c r="K276" s="498">
        <v>-283030.51699999993</v>
      </c>
    </row>
    <row r="277" spans="1:11" x14ac:dyDescent="0.25">
      <c r="A277" t="s">
        <v>1755</v>
      </c>
      <c r="B277" t="s">
        <v>1756</v>
      </c>
      <c r="C277" t="s">
        <v>1764</v>
      </c>
      <c r="D277" t="s">
        <v>1758</v>
      </c>
      <c r="E277" t="s">
        <v>1759</v>
      </c>
      <c r="F277" t="s">
        <v>1760</v>
      </c>
      <c r="G277" t="s">
        <v>1806</v>
      </c>
      <c r="H277" t="s">
        <v>1762</v>
      </c>
      <c r="I277" t="s">
        <v>1818</v>
      </c>
      <c r="J277" t="s">
        <v>1817</v>
      </c>
      <c r="K277" s="498">
        <v>-154560.82949999999</v>
      </c>
    </row>
    <row r="278" spans="1:11" x14ac:dyDescent="0.25">
      <c r="A278" t="s">
        <v>1755</v>
      </c>
      <c r="B278" t="s">
        <v>1756</v>
      </c>
      <c r="C278" t="s">
        <v>1764</v>
      </c>
      <c r="D278" t="s">
        <v>1758</v>
      </c>
      <c r="E278" t="s">
        <v>1759</v>
      </c>
      <c r="F278" t="s">
        <v>1760</v>
      </c>
      <c r="G278" t="s">
        <v>1807</v>
      </c>
      <c r="H278" t="s">
        <v>1762</v>
      </c>
      <c r="I278" t="s">
        <v>1816</v>
      </c>
      <c r="J278" t="s">
        <v>1817</v>
      </c>
      <c r="K278" s="498">
        <v>-631143.97499999998</v>
      </c>
    </row>
    <row r="279" spans="1:11" x14ac:dyDescent="0.25">
      <c r="A279" t="s">
        <v>1755</v>
      </c>
      <c r="B279" t="s">
        <v>1756</v>
      </c>
      <c r="C279" t="s">
        <v>1764</v>
      </c>
      <c r="D279" t="s">
        <v>1758</v>
      </c>
      <c r="E279" t="s">
        <v>1759</v>
      </c>
      <c r="F279" t="s">
        <v>1760</v>
      </c>
      <c r="G279" t="s">
        <v>1808</v>
      </c>
      <c r="H279" t="s">
        <v>1762</v>
      </c>
      <c r="I279" t="s">
        <v>1816</v>
      </c>
      <c r="J279" t="s">
        <v>1817</v>
      </c>
      <c r="K279" s="498">
        <v>-422872.32679999992</v>
      </c>
    </row>
    <row r="280" spans="1:11" x14ac:dyDescent="0.25">
      <c r="A280" t="s">
        <v>1755</v>
      </c>
      <c r="B280" t="s">
        <v>1756</v>
      </c>
      <c r="C280" t="s">
        <v>1764</v>
      </c>
      <c r="D280" t="s">
        <v>1758</v>
      </c>
      <c r="E280" t="s">
        <v>1759</v>
      </c>
      <c r="F280" t="s">
        <v>1760</v>
      </c>
      <c r="G280" t="s">
        <v>1809</v>
      </c>
      <c r="H280" t="s">
        <v>1762</v>
      </c>
      <c r="I280" t="s">
        <v>1816</v>
      </c>
      <c r="J280" t="s">
        <v>1817</v>
      </c>
      <c r="K280" s="498">
        <v>-537108.88</v>
      </c>
    </row>
    <row r="281" spans="1:11" x14ac:dyDescent="0.25">
      <c r="A281" t="s">
        <v>1755</v>
      </c>
      <c r="B281" t="s">
        <v>1756</v>
      </c>
      <c r="C281" t="s">
        <v>1764</v>
      </c>
      <c r="D281" t="s">
        <v>1758</v>
      </c>
      <c r="E281" t="s">
        <v>1759</v>
      </c>
      <c r="F281" t="s">
        <v>1760</v>
      </c>
      <c r="G281" t="s">
        <v>1810</v>
      </c>
      <c r="H281" t="s">
        <v>1762</v>
      </c>
      <c r="I281" t="s">
        <v>1811</v>
      </c>
      <c r="J281" t="s">
        <v>1817</v>
      </c>
      <c r="K281" s="498">
        <v>-204682.17</v>
      </c>
    </row>
    <row r="282" spans="1:11" x14ac:dyDescent="0.25">
      <c r="A282" t="s">
        <v>1755</v>
      </c>
      <c r="B282" t="s">
        <v>1756</v>
      </c>
      <c r="C282" t="s">
        <v>1764</v>
      </c>
      <c r="D282" t="s">
        <v>1758</v>
      </c>
      <c r="E282" t="s">
        <v>1759</v>
      </c>
      <c r="F282" t="s">
        <v>1760</v>
      </c>
      <c r="G282" t="s">
        <v>1812</v>
      </c>
      <c r="H282" t="s">
        <v>1762</v>
      </c>
      <c r="I282" t="s">
        <v>1816</v>
      </c>
      <c r="J282" t="s">
        <v>1817</v>
      </c>
      <c r="K282" s="498">
        <v>-180500.31999999998</v>
      </c>
    </row>
    <row r="283" spans="1:11" x14ac:dyDescent="0.25">
      <c r="A283" t="s">
        <v>1755</v>
      </c>
      <c r="B283" t="s">
        <v>1756</v>
      </c>
      <c r="C283" t="s">
        <v>1764</v>
      </c>
      <c r="D283" t="s">
        <v>1758</v>
      </c>
      <c r="E283" t="s">
        <v>1759</v>
      </c>
      <c r="F283" t="s">
        <v>1813</v>
      </c>
      <c r="G283" t="s">
        <v>1778</v>
      </c>
      <c r="H283" t="s">
        <v>1814</v>
      </c>
      <c r="I283" t="s">
        <v>1816</v>
      </c>
      <c r="J283" t="s">
        <v>1817</v>
      </c>
      <c r="K283" s="498">
        <v>-282628.5</v>
      </c>
    </row>
    <row r="284" spans="1:11" x14ac:dyDescent="0.25">
      <c r="A284" t="s">
        <v>1755</v>
      </c>
      <c r="B284" t="s">
        <v>1756</v>
      </c>
      <c r="C284" t="s">
        <v>1764</v>
      </c>
      <c r="D284" t="s">
        <v>1758</v>
      </c>
      <c r="E284" t="s">
        <v>1759</v>
      </c>
      <c r="F284" t="s">
        <v>1813</v>
      </c>
      <c r="G284" t="s">
        <v>1790</v>
      </c>
      <c r="H284" t="s">
        <v>1814</v>
      </c>
      <c r="I284" t="s">
        <v>1816</v>
      </c>
      <c r="J284" t="s">
        <v>1817</v>
      </c>
      <c r="K284" s="498">
        <v>-210662.76</v>
      </c>
    </row>
    <row r="285" spans="1:11" x14ac:dyDescent="0.25">
      <c r="A285" t="s">
        <v>1755</v>
      </c>
      <c r="B285" t="s">
        <v>1756</v>
      </c>
      <c r="C285" t="s">
        <v>1764</v>
      </c>
      <c r="D285" t="s">
        <v>1758</v>
      </c>
      <c r="E285" t="s">
        <v>1759</v>
      </c>
      <c r="F285" t="s">
        <v>1813</v>
      </c>
      <c r="G285" t="s">
        <v>1795</v>
      </c>
      <c r="H285" t="s">
        <v>1814</v>
      </c>
      <c r="I285" t="s">
        <v>1816</v>
      </c>
      <c r="J285" t="s">
        <v>1817</v>
      </c>
      <c r="K285" s="498">
        <v>-215600</v>
      </c>
    </row>
    <row r="286" spans="1:11" x14ac:dyDescent="0.25">
      <c r="A286" t="s">
        <v>1755</v>
      </c>
      <c r="B286" t="s">
        <v>1756</v>
      </c>
      <c r="C286" t="s">
        <v>1764</v>
      </c>
      <c r="D286" t="s">
        <v>1758</v>
      </c>
      <c r="E286" t="s">
        <v>1759</v>
      </c>
      <c r="F286" t="s">
        <v>1813</v>
      </c>
      <c r="G286" t="s">
        <v>1799</v>
      </c>
      <c r="H286" t="s">
        <v>1814</v>
      </c>
      <c r="I286" t="s">
        <v>1816</v>
      </c>
      <c r="J286" t="s">
        <v>1817</v>
      </c>
      <c r="K286" s="498">
        <v>-252560</v>
      </c>
    </row>
    <row r="287" spans="1:11" x14ac:dyDescent="0.25">
      <c r="A287" t="s">
        <v>1755</v>
      </c>
      <c r="B287" t="s">
        <v>1756</v>
      </c>
      <c r="C287" t="s">
        <v>1764</v>
      </c>
      <c r="D287" t="s">
        <v>1758</v>
      </c>
      <c r="E287" t="s">
        <v>1759</v>
      </c>
      <c r="F287" t="s">
        <v>1813</v>
      </c>
      <c r="G287" t="s">
        <v>1800</v>
      </c>
      <c r="H287" t="s">
        <v>1814</v>
      </c>
      <c r="I287" t="s">
        <v>1816</v>
      </c>
      <c r="J287" t="s">
        <v>1817</v>
      </c>
      <c r="K287" s="498">
        <v>-91383.599999999991</v>
      </c>
    </row>
    <row r="288" spans="1:11" x14ac:dyDescent="0.25">
      <c r="A288" t="s">
        <v>1755</v>
      </c>
      <c r="B288" t="s">
        <v>1756</v>
      </c>
      <c r="C288" t="s">
        <v>1764</v>
      </c>
      <c r="D288" t="s">
        <v>1758</v>
      </c>
      <c r="E288" t="s">
        <v>1759</v>
      </c>
      <c r="F288" t="s">
        <v>1813</v>
      </c>
      <c r="G288" t="s">
        <v>1809</v>
      </c>
      <c r="H288" t="s">
        <v>1814</v>
      </c>
      <c r="I288" t="s">
        <v>1816</v>
      </c>
      <c r="J288" t="s">
        <v>1817</v>
      </c>
      <c r="K288" s="498">
        <v>-135481.5</v>
      </c>
    </row>
    <row r="289" spans="1:11" x14ac:dyDescent="0.25">
      <c r="A289" t="s">
        <v>1755</v>
      </c>
      <c r="B289" t="s">
        <v>1756</v>
      </c>
      <c r="C289" t="s">
        <v>1764</v>
      </c>
      <c r="D289" t="s">
        <v>1758</v>
      </c>
      <c r="E289" t="s">
        <v>1759</v>
      </c>
      <c r="F289" t="s">
        <v>1813</v>
      </c>
      <c r="G289" t="s">
        <v>1810</v>
      </c>
      <c r="H289" t="s">
        <v>1814</v>
      </c>
      <c r="I289" t="s">
        <v>1815</v>
      </c>
      <c r="J289" t="s">
        <v>1817</v>
      </c>
      <c r="K289" s="498">
        <v>-138907.23000000001</v>
      </c>
    </row>
    <row r="290" spans="1:11" x14ac:dyDescent="0.25">
      <c r="A290" t="s">
        <v>1755</v>
      </c>
      <c r="B290" t="s">
        <v>1756</v>
      </c>
      <c r="C290" t="s">
        <v>1757</v>
      </c>
      <c r="D290" t="s">
        <v>1758</v>
      </c>
      <c r="E290" t="s">
        <v>1759</v>
      </c>
      <c r="F290" t="s">
        <v>1765</v>
      </c>
      <c r="G290" t="s">
        <v>1761</v>
      </c>
      <c r="H290" t="s">
        <v>1766</v>
      </c>
      <c r="I290" t="s">
        <v>1816</v>
      </c>
      <c r="J290" t="s">
        <v>1817</v>
      </c>
      <c r="K290" s="498">
        <v>-5977.2081599999983</v>
      </c>
    </row>
    <row r="291" spans="1:11" x14ac:dyDescent="0.25">
      <c r="A291" t="s">
        <v>1755</v>
      </c>
      <c r="B291" t="s">
        <v>1756</v>
      </c>
      <c r="C291" t="s">
        <v>1757</v>
      </c>
      <c r="D291" t="s">
        <v>1758</v>
      </c>
      <c r="E291" t="s">
        <v>1759</v>
      </c>
      <c r="F291" t="s">
        <v>1765</v>
      </c>
      <c r="G291" t="s">
        <v>1767</v>
      </c>
      <c r="H291" t="s">
        <v>1766</v>
      </c>
      <c r="I291" t="s">
        <v>1816</v>
      </c>
      <c r="J291" t="s">
        <v>1817</v>
      </c>
      <c r="K291" s="498">
        <v>-2488.0326625000002</v>
      </c>
    </row>
    <row r="292" spans="1:11" x14ac:dyDescent="0.25">
      <c r="A292" t="s">
        <v>1755</v>
      </c>
      <c r="B292" t="s">
        <v>1756</v>
      </c>
      <c r="C292" t="s">
        <v>1757</v>
      </c>
      <c r="D292" t="s">
        <v>1758</v>
      </c>
      <c r="E292" t="s">
        <v>1759</v>
      </c>
      <c r="F292" t="s">
        <v>1765</v>
      </c>
      <c r="G292" t="s">
        <v>1768</v>
      </c>
      <c r="H292" t="s">
        <v>1766</v>
      </c>
      <c r="I292" t="s">
        <v>1816</v>
      </c>
      <c r="J292" t="s">
        <v>1817</v>
      </c>
      <c r="K292" s="498">
        <v>-7370.111132999994</v>
      </c>
    </row>
    <row r="293" spans="1:11" x14ac:dyDescent="0.25">
      <c r="A293" t="s">
        <v>1755</v>
      </c>
      <c r="B293" t="s">
        <v>1756</v>
      </c>
      <c r="C293" t="s">
        <v>1757</v>
      </c>
      <c r="D293" t="s">
        <v>1758</v>
      </c>
      <c r="E293" t="s">
        <v>1759</v>
      </c>
      <c r="F293" t="s">
        <v>1765</v>
      </c>
      <c r="G293" t="s">
        <v>1769</v>
      </c>
      <c r="H293" t="s">
        <v>1766</v>
      </c>
      <c r="I293" t="s">
        <v>1816</v>
      </c>
      <c r="J293" t="s">
        <v>1817</v>
      </c>
      <c r="K293" s="498">
        <v>-45309.546974999983</v>
      </c>
    </row>
    <row r="294" spans="1:11" x14ac:dyDescent="0.25">
      <c r="A294" t="s">
        <v>1755</v>
      </c>
      <c r="B294" t="s">
        <v>1756</v>
      </c>
      <c r="C294" t="s">
        <v>1757</v>
      </c>
      <c r="D294" t="s">
        <v>1758</v>
      </c>
      <c r="E294" t="s">
        <v>1759</v>
      </c>
      <c r="F294" t="s">
        <v>1765</v>
      </c>
      <c r="G294" t="s">
        <v>1770</v>
      </c>
      <c r="H294" t="s">
        <v>1766</v>
      </c>
      <c r="I294" t="s">
        <v>1816</v>
      </c>
      <c r="J294" t="s">
        <v>1817</v>
      </c>
      <c r="K294" s="498">
        <v>-45042.227129899991</v>
      </c>
    </row>
    <row r="295" spans="1:11" x14ac:dyDescent="0.25">
      <c r="A295" t="s">
        <v>1755</v>
      </c>
      <c r="B295" t="s">
        <v>1756</v>
      </c>
      <c r="C295" t="s">
        <v>1757</v>
      </c>
      <c r="D295" t="s">
        <v>1758</v>
      </c>
      <c r="E295" t="s">
        <v>1759</v>
      </c>
      <c r="F295" t="s">
        <v>1765</v>
      </c>
      <c r="G295" t="s">
        <v>1771</v>
      </c>
      <c r="H295" t="s">
        <v>1766</v>
      </c>
      <c r="I295" t="s">
        <v>1816</v>
      </c>
      <c r="J295" t="s">
        <v>1817</v>
      </c>
      <c r="K295" s="498">
        <v>-31697.294859999995</v>
      </c>
    </row>
    <row r="296" spans="1:11" x14ac:dyDescent="0.25">
      <c r="A296" t="s">
        <v>1755</v>
      </c>
      <c r="B296" t="s">
        <v>1756</v>
      </c>
      <c r="C296" t="s">
        <v>1757</v>
      </c>
      <c r="D296" t="s">
        <v>1758</v>
      </c>
      <c r="E296" t="s">
        <v>1759</v>
      </c>
      <c r="F296" t="s">
        <v>1765</v>
      </c>
      <c r="G296" t="s">
        <v>1772</v>
      </c>
      <c r="H296" t="s">
        <v>1766</v>
      </c>
      <c r="I296" t="s">
        <v>1816</v>
      </c>
      <c r="J296" t="s">
        <v>1817</v>
      </c>
      <c r="K296" s="498">
        <v>-7778.4629999999997</v>
      </c>
    </row>
    <row r="297" spans="1:11" x14ac:dyDescent="0.25">
      <c r="A297" t="s">
        <v>1755</v>
      </c>
      <c r="B297" t="s">
        <v>1756</v>
      </c>
      <c r="C297" t="s">
        <v>1757</v>
      </c>
      <c r="D297" t="s">
        <v>1758</v>
      </c>
      <c r="E297" t="s">
        <v>1759</v>
      </c>
      <c r="F297" t="s">
        <v>1765</v>
      </c>
      <c r="G297" t="s">
        <v>1773</v>
      </c>
      <c r="H297" t="s">
        <v>1766</v>
      </c>
      <c r="I297" t="s">
        <v>1816</v>
      </c>
      <c r="J297" t="s">
        <v>1817</v>
      </c>
      <c r="K297" s="498">
        <v>-8231.2183800000003</v>
      </c>
    </row>
    <row r="298" spans="1:11" x14ac:dyDescent="0.25">
      <c r="A298" t="s">
        <v>1755</v>
      </c>
      <c r="B298" t="s">
        <v>1756</v>
      </c>
      <c r="C298" t="s">
        <v>1757</v>
      </c>
      <c r="D298" t="s">
        <v>1758</v>
      </c>
      <c r="E298" t="s">
        <v>1759</v>
      </c>
      <c r="F298" t="s">
        <v>1765</v>
      </c>
      <c r="G298" t="s">
        <v>1774</v>
      </c>
      <c r="H298" t="s">
        <v>1766</v>
      </c>
      <c r="I298" t="s">
        <v>1816</v>
      </c>
      <c r="J298" t="s">
        <v>1817</v>
      </c>
      <c r="K298" s="498">
        <v>-1737.8888527000006</v>
      </c>
    </row>
    <row r="299" spans="1:11" x14ac:dyDescent="0.25">
      <c r="A299" t="s">
        <v>1755</v>
      </c>
      <c r="B299" t="s">
        <v>1756</v>
      </c>
      <c r="C299" t="s">
        <v>1757</v>
      </c>
      <c r="D299" t="s">
        <v>1758</v>
      </c>
      <c r="E299" t="s">
        <v>1759</v>
      </c>
      <c r="F299" t="s">
        <v>1765</v>
      </c>
      <c r="G299" t="s">
        <v>1775</v>
      </c>
      <c r="H299" t="s">
        <v>1766</v>
      </c>
      <c r="I299" t="s">
        <v>1816</v>
      </c>
      <c r="J299" t="s">
        <v>1817</v>
      </c>
      <c r="K299" s="498">
        <v>-2171.4120120000002</v>
      </c>
    </row>
    <row r="300" spans="1:11" x14ac:dyDescent="0.25">
      <c r="A300" t="s">
        <v>1755</v>
      </c>
      <c r="B300" t="s">
        <v>1756</v>
      </c>
      <c r="C300" t="s">
        <v>1757</v>
      </c>
      <c r="D300" t="s">
        <v>1758</v>
      </c>
      <c r="E300" t="s">
        <v>1759</v>
      </c>
      <c r="F300" t="s">
        <v>1765</v>
      </c>
      <c r="G300" t="s">
        <v>1776</v>
      </c>
      <c r="H300" t="s">
        <v>1766</v>
      </c>
      <c r="I300" t="s">
        <v>1816</v>
      </c>
      <c r="J300" t="s">
        <v>1817</v>
      </c>
      <c r="K300" s="498">
        <v>-8332.896494999999</v>
      </c>
    </row>
    <row r="301" spans="1:11" x14ac:dyDescent="0.25">
      <c r="A301" t="s">
        <v>1755</v>
      </c>
      <c r="B301" t="s">
        <v>1756</v>
      </c>
      <c r="C301" t="s">
        <v>1757</v>
      </c>
      <c r="D301" t="s">
        <v>1758</v>
      </c>
      <c r="E301" t="s">
        <v>1759</v>
      </c>
      <c r="F301" t="s">
        <v>1765</v>
      </c>
      <c r="G301" t="s">
        <v>1777</v>
      </c>
      <c r="H301" t="s">
        <v>1766</v>
      </c>
      <c r="I301" t="s">
        <v>1816</v>
      </c>
      <c r="J301" t="s">
        <v>1817</v>
      </c>
      <c r="K301" s="498">
        <v>-13885.835424999999</v>
      </c>
    </row>
    <row r="302" spans="1:11" x14ac:dyDescent="0.25">
      <c r="A302" t="s">
        <v>1755</v>
      </c>
      <c r="B302" t="s">
        <v>1756</v>
      </c>
      <c r="C302" t="s">
        <v>1757</v>
      </c>
      <c r="D302" t="s">
        <v>1758</v>
      </c>
      <c r="E302" t="s">
        <v>1759</v>
      </c>
      <c r="F302" t="s">
        <v>1765</v>
      </c>
      <c r="G302" t="s">
        <v>1778</v>
      </c>
      <c r="H302" t="s">
        <v>1766</v>
      </c>
      <c r="I302" t="s">
        <v>1816</v>
      </c>
      <c r="J302" t="s">
        <v>1817</v>
      </c>
      <c r="K302" s="498">
        <v>-108851.57359999999</v>
      </c>
    </row>
    <row r="303" spans="1:11" x14ac:dyDescent="0.25">
      <c r="A303" t="s">
        <v>1755</v>
      </c>
      <c r="B303" t="s">
        <v>1756</v>
      </c>
      <c r="C303" t="s">
        <v>1757</v>
      </c>
      <c r="D303" t="s">
        <v>1758</v>
      </c>
      <c r="E303" t="s">
        <v>1759</v>
      </c>
      <c r="F303" t="s">
        <v>1765</v>
      </c>
      <c r="G303" t="s">
        <v>1779</v>
      </c>
      <c r="H303" t="s">
        <v>1766</v>
      </c>
      <c r="I303" t="s">
        <v>1816</v>
      </c>
      <c r="J303" t="s">
        <v>1817</v>
      </c>
      <c r="K303" s="498">
        <v>-325.55599999999993</v>
      </c>
    </row>
    <row r="304" spans="1:11" x14ac:dyDescent="0.25">
      <c r="A304" t="s">
        <v>1755</v>
      </c>
      <c r="B304" t="s">
        <v>1756</v>
      </c>
      <c r="C304" t="s">
        <v>1757</v>
      </c>
      <c r="D304" t="s">
        <v>1758</v>
      </c>
      <c r="E304" t="s">
        <v>1759</v>
      </c>
      <c r="F304" t="s">
        <v>1765</v>
      </c>
      <c r="G304" t="s">
        <v>1780</v>
      </c>
      <c r="H304" t="s">
        <v>1766</v>
      </c>
      <c r="I304" t="s">
        <v>1816</v>
      </c>
      <c r="J304" t="s">
        <v>1817</v>
      </c>
      <c r="K304" s="498">
        <v>-2045.9450550000008</v>
      </c>
    </row>
    <row r="305" spans="1:11" x14ac:dyDescent="0.25">
      <c r="A305" t="s">
        <v>1755</v>
      </c>
      <c r="B305" t="s">
        <v>1756</v>
      </c>
      <c r="C305" t="s">
        <v>1757</v>
      </c>
      <c r="D305" t="s">
        <v>1758</v>
      </c>
      <c r="E305" t="s">
        <v>1759</v>
      </c>
      <c r="F305" t="s">
        <v>1765</v>
      </c>
      <c r="G305" t="s">
        <v>1781</v>
      </c>
      <c r="H305" t="s">
        <v>1766</v>
      </c>
      <c r="I305" t="s">
        <v>1816</v>
      </c>
      <c r="J305" t="s">
        <v>1817</v>
      </c>
      <c r="K305" s="498">
        <v>-57978.093635000019</v>
      </c>
    </row>
    <row r="306" spans="1:11" x14ac:dyDescent="0.25">
      <c r="A306" t="s">
        <v>1755</v>
      </c>
      <c r="B306" t="s">
        <v>1756</v>
      </c>
      <c r="C306" t="s">
        <v>1757</v>
      </c>
      <c r="D306" t="s">
        <v>1758</v>
      </c>
      <c r="E306" t="s">
        <v>1759</v>
      </c>
      <c r="F306" t="s">
        <v>1765</v>
      </c>
      <c r="G306" t="s">
        <v>1782</v>
      </c>
      <c r="H306" t="s">
        <v>1766</v>
      </c>
      <c r="I306" t="s">
        <v>1816</v>
      </c>
      <c r="J306" t="s">
        <v>1817</v>
      </c>
      <c r="K306" s="498">
        <v>-27830.387200000001</v>
      </c>
    </row>
    <row r="307" spans="1:11" x14ac:dyDescent="0.25">
      <c r="A307" t="s">
        <v>1755</v>
      </c>
      <c r="B307" t="s">
        <v>1756</v>
      </c>
      <c r="C307" t="s">
        <v>1757</v>
      </c>
      <c r="D307" t="s">
        <v>1758</v>
      </c>
      <c r="E307" t="s">
        <v>1759</v>
      </c>
      <c r="F307" t="s">
        <v>1765</v>
      </c>
      <c r="G307" t="s">
        <v>1784</v>
      </c>
      <c r="H307" t="s">
        <v>1766</v>
      </c>
      <c r="I307" t="s">
        <v>1816</v>
      </c>
      <c r="J307" t="s">
        <v>1817</v>
      </c>
      <c r="K307" s="498">
        <v>-65561.667767749983</v>
      </c>
    </row>
    <row r="308" spans="1:11" x14ac:dyDescent="0.25">
      <c r="A308" t="s">
        <v>1755</v>
      </c>
      <c r="B308" t="s">
        <v>1756</v>
      </c>
      <c r="C308" t="s">
        <v>1757</v>
      </c>
      <c r="D308" t="s">
        <v>1758</v>
      </c>
      <c r="E308" t="s">
        <v>1759</v>
      </c>
      <c r="F308" t="s">
        <v>1765</v>
      </c>
      <c r="G308" t="s">
        <v>1785</v>
      </c>
      <c r="H308" t="s">
        <v>1766</v>
      </c>
      <c r="I308" t="s">
        <v>1816</v>
      </c>
      <c r="J308" t="s">
        <v>1817</v>
      </c>
      <c r="K308" s="498">
        <v>-5936.7462000000014</v>
      </c>
    </row>
    <row r="309" spans="1:11" x14ac:dyDescent="0.25">
      <c r="A309" t="s">
        <v>1755</v>
      </c>
      <c r="B309" t="s">
        <v>1756</v>
      </c>
      <c r="C309" t="s">
        <v>1757</v>
      </c>
      <c r="D309" t="s">
        <v>1758</v>
      </c>
      <c r="E309" t="s">
        <v>1759</v>
      </c>
      <c r="F309" t="s">
        <v>1765</v>
      </c>
      <c r="G309" t="s">
        <v>1786</v>
      </c>
      <c r="H309" t="s">
        <v>1766</v>
      </c>
      <c r="I309" t="s">
        <v>1816</v>
      </c>
      <c r="J309" t="s">
        <v>1817</v>
      </c>
      <c r="K309" s="498">
        <v>-64570.284636550001</v>
      </c>
    </row>
    <row r="310" spans="1:11" x14ac:dyDescent="0.25">
      <c r="A310" t="s">
        <v>1755</v>
      </c>
      <c r="B310" t="s">
        <v>1756</v>
      </c>
      <c r="C310" t="s">
        <v>1757</v>
      </c>
      <c r="D310" t="s">
        <v>1758</v>
      </c>
      <c r="E310" t="s">
        <v>1759</v>
      </c>
      <c r="F310" t="s">
        <v>1765</v>
      </c>
      <c r="G310" t="s">
        <v>1787</v>
      </c>
      <c r="H310" t="s">
        <v>1766</v>
      </c>
      <c r="I310" t="s">
        <v>1816</v>
      </c>
      <c r="J310" t="s">
        <v>1817</v>
      </c>
      <c r="K310" s="498">
        <v>-126615.93713999999</v>
      </c>
    </row>
    <row r="311" spans="1:11" x14ac:dyDescent="0.25">
      <c r="A311" t="s">
        <v>1755</v>
      </c>
      <c r="B311" t="s">
        <v>1756</v>
      </c>
      <c r="C311" t="s">
        <v>1757</v>
      </c>
      <c r="D311" t="s">
        <v>1758</v>
      </c>
      <c r="E311" t="s">
        <v>1759</v>
      </c>
      <c r="F311" t="s">
        <v>1765</v>
      </c>
      <c r="G311" t="s">
        <v>1788</v>
      </c>
      <c r="H311" t="s">
        <v>1766</v>
      </c>
      <c r="I311" t="s">
        <v>1816</v>
      </c>
      <c r="J311" t="s">
        <v>1817</v>
      </c>
      <c r="K311" s="498">
        <v>-30195.319000000007</v>
      </c>
    </row>
    <row r="312" spans="1:11" x14ac:dyDescent="0.25">
      <c r="A312" t="s">
        <v>1755</v>
      </c>
      <c r="B312" t="s">
        <v>1756</v>
      </c>
      <c r="C312" t="s">
        <v>1757</v>
      </c>
      <c r="D312" t="s">
        <v>1758</v>
      </c>
      <c r="E312" t="s">
        <v>1759</v>
      </c>
      <c r="F312" t="s">
        <v>1765</v>
      </c>
      <c r="G312" t="s">
        <v>1789</v>
      </c>
      <c r="H312" t="s">
        <v>1766</v>
      </c>
      <c r="I312" t="s">
        <v>1816</v>
      </c>
      <c r="J312" t="s">
        <v>1817</v>
      </c>
      <c r="K312" s="498">
        <v>-67154.854535999999</v>
      </c>
    </row>
    <row r="313" spans="1:11" x14ac:dyDescent="0.25">
      <c r="A313" t="s">
        <v>1755</v>
      </c>
      <c r="B313" t="s">
        <v>1756</v>
      </c>
      <c r="C313" t="s">
        <v>1757</v>
      </c>
      <c r="D313" t="s">
        <v>1758</v>
      </c>
      <c r="E313" t="s">
        <v>1759</v>
      </c>
      <c r="F313" t="s">
        <v>1765</v>
      </c>
      <c r="G313" t="s">
        <v>1790</v>
      </c>
      <c r="H313" t="s">
        <v>1766</v>
      </c>
      <c r="I313" t="s">
        <v>1816</v>
      </c>
      <c r="J313" t="s">
        <v>1817</v>
      </c>
      <c r="K313" s="498">
        <v>-91659.561108500027</v>
      </c>
    </row>
    <row r="314" spans="1:11" x14ac:dyDescent="0.25">
      <c r="A314" t="s">
        <v>1755</v>
      </c>
      <c r="B314" t="s">
        <v>1756</v>
      </c>
      <c r="C314" t="s">
        <v>1757</v>
      </c>
      <c r="D314" t="s">
        <v>1758</v>
      </c>
      <c r="E314" t="s">
        <v>1759</v>
      </c>
      <c r="F314" t="s">
        <v>1765</v>
      </c>
      <c r="G314" t="s">
        <v>1791</v>
      </c>
      <c r="H314" t="s">
        <v>1766</v>
      </c>
      <c r="I314" t="s">
        <v>1816</v>
      </c>
      <c r="J314" t="s">
        <v>1817</v>
      </c>
      <c r="K314" s="498">
        <v>-4278.1546499999995</v>
      </c>
    </row>
    <row r="315" spans="1:11" x14ac:dyDescent="0.25">
      <c r="A315" t="s">
        <v>1755</v>
      </c>
      <c r="B315" t="s">
        <v>1756</v>
      </c>
      <c r="C315" t="s">
        <v>1757</v>
      </c>
      <c r="D315" t="s">
        <v>1758</v>
      </c>
      <c r="E315" t="s">
        <v>1759</v>
      </c>
      <c r="F315" t="s">
        <v>1765</v>
      </c>
      <c r="G315" t="s">
        <v>1792</v>
      </c>
      <c r="H315" t="s">
        <v>1766</v>
      </c>
      <c r="I315" t="s">
        <v>1816</v>
      </c>
      <c r="J315" t="s">
        <v>1817</v>
      </c>
      <c r="K315" s="498">
        <v>-7468.3709100000005</v>
      </c>
    </row>
    <row r="316" spans="1:11" x14ac:dyDescent="0.25">
      <c r="A316" t="s">
        <v>1755</v>
      </c>
      <c r="B316" t="s">
        <v>1756</v>
      </c>
      <c r="C316" t="s">
        <v>1757</v>
      </c>
      <c r="D316" t="s">
        <v>1758</v>
      </c>
      <c r="E316" t="s">
        <v>1759</v>
      </c>
      <c r="F316" t="s">
        <v>1765</v>
      </c>
      <c r="G316" t="s">
        <v>1794</v>
      </c>
      <c r="H316" t="s">
        <v>1766</v>
      </c>
      <c r="I316" t="s">
        <v>1816</v>
      </c>
      <c r="J316" t="s">
        <v>1817</v>
      </c>
      <c r="K316" s="498">
        <v>-1976.5899999999992</v>
      </c>
    </row>
    <row r="317" spans="1:11" x14ac:dyDescent="0.25">
      <c r="A317" t="s">
        <v>1755</v>
      </c>
      <c r="B317" t="s">
        <v>1756</v>
      </c>
      <c r="C317" t="s">
        <v>1757</v>
      </c>
      <c r="D317" t="s">
        <v>1758</v>
      </c>
      <c r="E317" t="s">
        <v>1759</v>
      </c>
      <c r="F317" t="s">
        <v>1765</v>
      </c>
      <c r="G317" t="s">
        <v>1795</v>
      </c>
      <c r="H317" t="s">
        <v>1766</v>
      </c>
      <c r="I317" t="s">
        <v>1816</v>
      </c>
      <c r="J317" t="s">
        <v>1817</v>
      </c>
      <c r="K317" s="498">
        <v>-18672.962</v>
      </c>
    </row>
    <row r="318" spans="1:11" x14ac:dyDescent="0.25">
      <c r="A318" t="s">
        <v>1755</v>
      </c>
      <c r="B318" t="s">
        <v>1756</v>
      </c>
      <c r="C318" t="s">
        <v>1757</v>
      </c>
      <c r="D318" t="s">
        <v>1758</v>
      </c>
      <c r="E318" t="s">
        <v>1759</v>
      </c>
      <c r="F318" t="s">
        <v>1765</v>
      </c>
      <c r="G318" t="s">
        <v>1797</v>
      </c>
      <c r="H318" t="s">
        <v>1766</v>
      </c>
      <c r="I318" t="s">
        <v>1816</v>
      </c>
      <c r="J318" t="s">
        <v>1817</v>
      </c>
      <c r="K318" s="498">
        <v>-3143.9408000000017</v>
      </c>
    </row>
    <row r="319" spans="1:11" x14ac:dyDescent="0.25">
      <c r="A319" t="s">
        <v>1755</v>
      </c>
      <c r="B319" t="s">
        <v>1756</v>
      </c>
      <c r="C319" t="s">
        <v>1757</v>
      </c>
      <c r="D319" t="s">
        <v>1758</v>
      </c>
      <c r="E319" t="s">
        <v>1759</v>
      </c>
      <c r="F319" t="s">
        <v>1765</v>
      </c>
      <c r="G319" t="s">
        <v>1798</v>
      </c>
      <c r="H319" t="s">
        <v>1766</v>
      </c>
      <c r="I319" t="s">
        <v>1816</v>
      </c>
      <c r="J319" t="s">
        <v>1817</v>
      </c>
      <c r="K319" s="498">
        <v>-67652.164579999997</v>
      </c>
    </row>
    <row r="320" spans="1:11" x14ac:dyDescent="0.25">
      <c r="A320" t="s">
        <v>1755</v>
      </c>
      <c r="B320" t="s">
        <v>1756</v>
      </c>
      <c r="C320" t="s">
        <v>1757</v>
      </c>
      <c r="D320" t="s">
        <v>1758</v>
      </c>
      <c r="E320" t="s">
        <v>1759</v>
      </c>
      <c r="F320" t="s">
        <v>1765</v>
      </c>
      <c r="G320" t="s">
        <v>1799</v>
      </c>
      <c r="H320" t="s">
        <v>1766</v>
      </c>
      <c r="I320" t="s">
        <v>1816</v>
      </c>
      <c r="J320" t="s">
        <v>1817</v>
      </c>
      <c r="K320" s="498">
        <v>-66923.058663999996</v>
      </c>
    </row>
    <row r="321" spans="1:11" x14ac:dyDescent="0.25">
      <c r="A321" t="s">
        <v>1755</v>
      </c>
      <c r="B321" t="s">
        <v>1756</v>
      </c>
      <c r="C321" t="s">
        <v>1757</v>
      </c>
      <c r="D321" t="s">
        <v>1758</v>
      </c>
      <c r="E321" t="s">
        <v>1759</v>
      </c>
      <c r="F321" t="s">
        <v>1765</v>
      </c>
      <c r="G321" t="s">
        <v>1800</v>
      </c>
      <c r="H321" t="s">
        <v>1766</v>
      </c>
      <c r="I321" t="s">
        <v>1816</v>
      </c>
      <c r="J321" t="s">
        <v>1817</v>
      </c>
      <c r="K321" s="498">
        <v>-18192.650629999993</v>
      </c>
    </row>
    <row r="322" spans="1:11" x14ac:dyDescent="0.25">
      <c r="A322" t="s">
        <v>1755</v>
      </c>
      <c r="B322" t="s">
        <v>1756</v>
      </c>
      <c r="C322" t="s">
        <v>1757</v>
      </c>
      <c r="D322" t="s">
        <v>1758</v>
      </c>
      <c r="E322" t="s">
        <v>1759</v>
      </c>
      <c r="F322" t="s">
        <v>1765</v>
      </c>
      <c r="G322" t="s">
        <v>1801</v>
      </c>
      <c r="H322" t="s">
        <v>1766</v>
      </c>
      <c r="I322" t="s">
        <v>1816</v>
      </c>
      <c r="J322" t="s">
        <v>1817</v>
      </c>
      <c r="K322" s="498">
        <v>-138020.38250000001</v>
      </c>
    </row>
    <row r="323" spans="1:11" x14ac:dyDescent="0.25">
      <c r="A323" t="s">
        <v>1755</v>
      </c>
      <c r="B323" t="s">
        <v>1756</v>
      </c>
      <c r="C323" t="s">
        <v>1757</v>
      </c>
      <c r="D323" t="s">
        <v>1758</v>
      </c>
      <c r="E323" t="s">
        <v>1759</v>
      </c>
      <c r="F323" t="s">
        <v>1765</v>
      </c>
      <c r="G323" t="s">
        <v>1802</v>
      </c>
      <c r="H323" t="s">
        <v>1766</v>
      </c>
      <c r="I323" t="s">
        <v>1816</v>
      </c>
      <c r="J323" t="s">
        <v>1817</v>
      </c>
      <c r="K323" s="498">
        <v>-22585.447499999998</v>
      </c>
    </row>
    <row r="324" spans="1:11" x14ac:dyDescent="0.25">
      <c r="A324" t="s">
        <v>1755</v>
      </c>
      <c r="B324" t="s">
        <v>1756</v>
      </c>
      <c r="C324" t="s">
        <v>1757</v>
      </c>
      <c r="D324" t="s">
        <v>1758</v>
      </c>
      <c r="E324" t="s">
        <v>1759</v>
      </c>
      <c r="F324" t="s">
        <v>1765</v>
      </c>
      <c r="G324" t="s">
        <v>1803</v>
      </c>
      <c r="H324" t="s">
        <v>1766</v>
      </c>
      <c r="I324" t="s">
        <v>1816</v>
      </c>
      <c r="J324" t="s">
        <v>1817</v>
      </c>
      <c r="K324" s="498">
        <v>-379.84943920000006</v>
      </c>
    </row>
    <row r="325" spans="1:11" x14ac:dyDescent="0.25">
      <c r="A325" t="s">
        <v>1755</v>
      </c>
      <c r="B325" t="s">
        <v>1756</v>
      </c>
      <c r="C325" t="s">
        <v>1757</v>
      </c>
      <c r="D325" t="s">
        <v>1758</v>
      </c>
      <c r="E325" t="s">
        <v>1759</v>
      </c>
      <c r="F325" t="s">
        <v>1765</v>
      </c>
      <c r="G325" t="s">
        <v>1804</v>
      </c>
      <c r="H325" t="s">
        <v>1766</v>
      </c>
      <c r="I325" t="s">
        <v>1816</v>
      </c>
      <c r="J325" t="s">
        <v>1817</v>
      </c>
      <c r="K325" s="498">
        <v>-69929.428799999994</v>
      </c>
    </row>
    <row r="326" spans="1:11" x14ac:dyDescent="0.25">
      <c r="A326" t="s">
        <v>1755</v>
      </c>
      <c r="B326" t="s">
        <v>1756</v>
      </c>
      <c r="C326" t="s">
        <v>1757</v>
      </c>
      <c r="D326" t="s">
        <v>1758</v>
      </c>
      <c r="E326" t="s">
        <v>1759</v>
      </c>
      <c r="F326" t="s">
        <v>1765</v>
      </c>
      <c r="G326" t="s">
        <v>1805</v>
      </c>
      <c r="H326" t="s">
        <v>1766</v>
      </c>
      <c r="I326" t="s">
        <v>1816</v>
      </c>
      <c r="J326" t="s">
        <v>1817</v>
      </c>
      <c r="K326" s="498">
        <v>-142512.81336600007</v>
      </c>
    </row>
    <row r="327" spans="1:11" x14ac:dyDescent="0.25">
      <c r="A327" t="s">
        <v>1755</v>
      </c>
      <c r="B327" t="s">
        <v>1756</v>
      </c>
      <c r="C327" t="s">
        <v>1757</v>
      </c>
      <c r="D327" t="s">
        <v>1758</v>
      </c>
      <c r="E327" t="s">
        <v>1759</v>
      </c>
      <c r="F327" t="s">
        <v>1765</v>
      </c>
      <c r="G327" t="s">
        <v>1806</v>
      </c>
      <c r="H327" t="s">
        <v>1766</v>
      </c>
      <c r="I327" t="s">
        <v>1818</v>
      </c>
      <c r="J327" t="s">
        <v>1817</v>
      </c>
      <c r="K327" s="498">
        <v>-2456.7037109999992</v>
      </c>
    </row>
    <row r="328" spans="1:11" x14ac:dyDescent="0.25">
      <c r="A328" t="s">
        <v>1755</v>
      </c>
      <c r="B328" t="s">
        <v>1756</v>
      </c>
      <c r="C328" t="s">
        <v>1757</v>
      </c>
      <c r="D328" t="s">
        <v>1758</v>
      </c>
      <c r="E328" t="s">
        <v>1759</v>
      </c>
      <c r="F328" t="s">
        <v>1765</v>
      </c>
      <c r="G328" t="s">
        <v>1807</v>
      </c>
      <c r="H328" t="s">
        <v>1766</v>
      </c>
      <c r="I328" t="s">
        <v>1816</v>
      </c>
      <c r="J328" t="s">
        <v>1817</v>
      </c>
      <c r="K328" s="498">
        <v>-18017.780549999996</v>
      </c>
    </row>
    <row r="329" spans="1:11" x14ac:dyDescent="0.25">
      <c r="A329" t="s">
        <v>1755</v>
      </c>
      <c r="B329" t="s">
        <v>1756</v>
      </c>
      <c r="C329" t="s">
        <v>1757</v>
      </c>
      <c r="D329" t="s">
        <v>1758</v>
      </c>
      <c r="E329" t="s">
        <v>1759</v>
      </c>
      <c r="F329" t="s">
        <v>1765</v>
      </c>
      <c r="G329" t="s">
        <v>1808</v>
      </c>
      <c r="H329" t="s">
        <v>1766</v>
      </c>
      <c r="I329" t="s">
        <v>1816</v>
      </c>
      <c r="J329" t="s">
        <v>1817</v>
      </c>
      <c r="K329" s="498">
        <v>-97886.411488347439</v>
      </c>
    </row>
    <row r="330" spans="1:11" x14ac:dyDescent="0.25">
      <c r="A330" t="s">
        <v>1755</v>
      </c>
      <c r="B330" t="s">
        <v>1756</v>
      </c>
      <c r="C330" t="s">
        <v>1757</v>
      </c>
      <c r="D330" t="s">
        <v>1758</v>
      </c>
      <c r="E330" t="s">
        <v>1759</v>
      </c>
      <c r="F330" t="s">
        <v>1765</v>
      </c>
      <c r="G330" t="s">
        <v>1809</v>
      </c>
      <c r="H330" t="s">
        <v>1766</v>
      </c>
      <c r="I330" t="s">
        <v>1816</v>
      </c>
      <c r="J330" t="s">
        <v>1817</v>
      </c>
      <c r="K330" s="498">
        <v>-117814.99576000001</v>
      </c>
    </row>
    <row r="331" spans="1:11" x14ac:dyDescent="0.25">
      <c r="A331" t="s">
        <v>1755</v>
      </c>
      <c r="B331" t="s">
        <v>1756</v>
      </c>
      <c r="C331" t="s">
        <v>1757</v>
      </c>
      <c r="D331" t="s">
        <v>1758</v>
      </c>
      <c r="E331" t="s">
        <v>1759</v>
      </c>
      <c r="F331" t="s">
        <v>1765</v>
      </c>
      <c r="G331" t="s">
        <v>1812</v>
      </c>
      <c r="H331" t="s">
        <v>1766</v>
      </c>
      <c r="I331" t="s">
        <v>1816</v>
      </c>
      <c r="J331" t="s">
        <v>1817</v>
      </c>
      <c r="K331" s="498">
        <v>-1112.47136</v>
      </c>
    </row>
    <row r="332" spans="1:11" x14ac:dyDescent="0.25">
      <c r="A332" t="s">
        <v>1755</v>
      </c>
      <c r="B332" t="s">
        <v>1756</v>
      </c>
      <c r="C332" t="s">
        <v>1757</v>
      </c>
      <c r="D332" t="s">
        <v>1758</v>
      </c>
      <c r="E332" t="s">
        <v>1759</v>
      </c>
      <c r="F332" t="s">
        <v>1760</v>
      </c>
      <c r="G332" t="s">
        <v>1761</v>
      </c>
      <c r="H332" t="s">
        <v>1762</v>
      </c>
      <c r="I332" t="s">
        <v>1816</v>
      </c>
      <c r="J332" t="s">
        <v>1817</v>
      </c>
      <c r="K332" s="498">
        <v>-23908.832639999993</v>
      </c>
    </row>
    <row r="333" spans="1:11" x14ac:dyDescent="0.25">
      <c r="A333" t="s">
        <v>1755</v>
      </c>
      <c r="B333" t="s">
        <v>1756</v>
      </c>
      <c r="C333" t="s">
        <v>1757</v>
      </c>
      <c r="D333" t="s">
        <v>1758</v>
      </c>
      <c r="E333" t="s">
        <v>1759</v>
      </c>
      <c r="F333" t="s">
        <v>1760</v>
      </c>
      <c r="G333" t="s">
        <v>1767</v>
      </c>
      <c r="H333" t="s">
        <v>1762</v>
      </c>
      <c r="I333" t="s">
        <v>1816</v>
      </c>
      <c r="J333" t="s">
        <v>1817</v>
      </c>
      <c r="K333" s="498">
        <v>-96687.370587500001</v>
      </c>
    </row>
    <row r="334" spans="1:11" x14ac:dyDescent="0.25">
      <c r="A334" t="s">
        <v>1755</v>
      </c>
      <c r="B334" t="s">
        <v>1756</v>
      </c>
      <c r="C334" t="s">
        <v>1757</v>
      </c>
      <c r="D334" t="s">
        <v>1758</v>
      </c>
      <c r="E334" t="s">
        <v>1759</v>
      </c>
      <c r="F334" t="s">
        <v>1760</v>
      </c>
      <c r="G334" t="s">
        <v>1768</v>
      </c>
      <c r="H334" t="s">
        <v>1762</v>
      </c>
      <c r="I334" t="s">
        <v>1816</v>
      </c>
      <c r="J334" t="s">
        <v>1817</v>
      </c>
      <c r="K334" s="498">
        <v>-41763.963086999975</v>
      </c>
    </row>
    <row r="335" spans="1:11" x14ac:dyDescent="0.25">
      <c r="A335" t="s">
        <v>1755</v>
      </c>
      <c r="B335" t="s">
        <v>1756</v>
      </c>
      <c r="C335" t="s">
        <v>1757</v>
      </c>
      <c r="D335" t="s">
        <v>1758</v>
      </c>
      <c r="E335" t="s">
        <v>1759</v>
      </c>
      <c r="F335" t="s">
        <v>1760</v>
      </c>
      <c r="G335" t="s">
        <v>1769</v>
      </c>
      <c r="H335" t="s">
        <v>1762</v>
      </c>
      <c r="I335" t="s">
        <v>1816</v>
      </c>
      <c r="J335" t="s">
        <v>1817</v>
      </c>
      <c r="K335" s="498">
        <v>-15103.182324999994</v>
      </c>
    </row>
    <row r="336" spans="1:11" x14ac:dyDescent="0.25">
      <c r="A336" t="s">
        <v>1755</v>
      </c>
      <c r="B336" t="s">
        <v>1756</v>
      </c>
      <c r="C336" t="s">
        <v>1757</v>
      </c>
      <c r="D336" t="s">
        <v>1758</v>
      </c>
      <c r="E336" t="s">
        <v>1759</v>
      </c>
      <c r="F336" t="s">
        <v>1760</v>
      </c>
      <c r="G336" t="s">
        <v>1770</v>
      </c>
      <c r="H336" t="s">
        <v>1762</v>
      </c>
      <c r="I336" t="s">
        <v>1816</v>
      </c>
      <c r="J336" t="s">
        <v>1817</v>
      </c>
      <c r="K336" s="498">
        <v>-4454.7257601000001</v>
      </c>
    </row>
    <row r="337" spans="1:11" x14ac:dyDescent="0.25">
      <c r="A337" t="s">
        <v>1755</v>
      </c>
      <c r="B337" t="s">
        <v>1756</v>
      </c>
      <c r="C337" t="s">
        <v>1757</v>
      </c>
      <c r="D337" t="s">
        <v>1758</v>
      </c>
      <c r="E337" t="s">
        <v>1759</v>
      </c>
      <c r="F337" t="s">
        <v>1760</v>
      </c>
      <c r="G337" t="s">
        <v>1771</v>
      </c>
      <c r="H337" t="s">
        <v>1762</v>
      </c>
      <c r="I337" t="s">
        <v>1816</v>
      </c>
      <c r="J337" t="s">
        <v>1817</v>
      </c>
      <c r="K337" s="498">
        <v>-31697.294859999995</v>
      </c>
    </row>
    <row r="338" spans="1:11" x14ac:dyDescent="0.25">
      <c r="A338" t="s">
        <v>1755</v>
      </c>
      <c r="B338" t="s">
        <v>1756</v>
      </c>
      <c r="C338" t="s">
        <v>1757</v>
      </c>
      <c r="D338" t="s">
        <v>1758</v>
      </c>
      <c r="E338" t="s">
        <v>1759</v>
      </c>
      <c r="F338" t="s">
        <v>1760</v>
      </c>
      <c r="G338" t="s">
        <v>1772</v>
      </c>
      <c r="H338" t="s">
        <v>1762</v>
      </c>
      <c r="I338" t="s">
        <v>1816</v>
      </c>
      <c r="J338" t="s">
        <v>1817</v>
      </c>
      <c r="K338" s="498">
        <v>-31113.85200000001</v>
      </c>
    </row>
    <row r="339" spans="1:11" x14ac:dyDescent="0.25">
      <c r="A339" t="s">
        <v>1755</v>
      </c>
      <c r="B339" t="s">
        <v>1756</v>
      </c>
      <c r="C339" t="s">
        <v>1757</v>
      </c>
      <c r="D339" t="s">
        <v>1758</v>
      </c>
      <c r="E339" t="s">
        <v>1759</v>
      </c>
      <c r="F339" t="s">
        <v>1760</v>
      </c>
      <c r="G339" t="s">
        <v>1773</v>
      </c>
      <c r="H339" t="s">
        <v>1762</v>
      </c>
      <c r="I339" t="s">
        <v>1816</v>
      </c>
      <c r="J339" t="s">
        <v>1817</v>
      </c>
      <c r="K339" s="498">
        <v>-19206.176220000001</v>
      </c>
    </row>
    <row r="340" spans="1:11" x14ac:dyDescent="0.25">
      <c r="A340" t="s">
        <v>1755</v>
      </c>
      <c r="B340" t="s">
        <v>1756</v>
      </c>
      <c r="C340" t="s">
        <v>1757</v>
      </c>
      <c r="D340" t="s">
        <v>1758</v>
      </c>
      <c r="E340" t="s">
        <v>1759</v>
      </c>
      <c r="F340" t="s">
        <v>1760</v>
      </c>
      <c r="G340" t="s">
        <v>1774</v>
      </c>
      <c r="H340" t="s">
        <v>1762</v>
      </c>
      <c r="I340" t="s">
        <v>1816</v>
      </c>
      <c r="J340" t="s">
        <v>1817</v>
      </c>
      <c r="K340" s="498">
        <v>-172050.99641729999</v>
      </c>
    </row>
    <row r="341" spans="1:11" x14ac:dyDescent="0.25">
      <c r="A341" t="s">
        <v>1755</v>
      </c>
      <c r="B341" t="s">
        <v>1756</v>
      </c>
      <c r="C341" t="s">
        <v>1757</v>
      </c>
      <c r="D341" t="s">
        <v>1758</v>
      </c>
      <c r="E341" t="s">
        <v>1759</v>
      </c>
      <c r="F341" t="s">
        <v>1760</v>
      </c>
      <c r="G341" t="s">
        <v>1775</v>
      </c>
      <c r="H341" t="s">
        <v>1762</v>
      </c>
      <c r="I341" t="s">
        <v>1816</v>
      </c>
      <c r="J341" t="s">
        <v>1817</v>
      </c>
      <c r="K341" s="498">
        <v>-106399.188588</v>
      </c>
    </row>
    <row r="342" spans="1:11" x14ac:dyDescent="0.25">
      <c r="A342" t="s">
        <v>1755</v>
      </c>
      <c r="B342" t="s">
        <v>1756</v>
      </c>
      <c r="C342" t="s">
        <v>1757</v>
      </c>
      <c r="D342" t="s">
        <v>1758</v>
      </c>
      <c r="E342" t="s">
        <v>1759</v>
      </c>
      <c r="F342" t="s">
        <v>1760</v>
      </c>
      <c r="G342" t="s">
        <v>1776</v>
      </c>
      <c r="H342" t="s">
        <v>1762</v>
      </c>
      <c r="I342" t="s">
        <v>1816</v>
      </c>
      <c r="J342" t="s">
        <v>1817</v>
      </c>
      <c r="K342" s="498">
        <v>-48449.883404999993</v>
      </c>
    </row>
    <row r="343" spans="1:11" x14ac:dyDescent="0.25">
      <c r="A343" t="s">
        <v>1755</v>
      </c>
      <c r="B343" t="s">
        <v>1756</v>
      </c>
      <c r="C343" t="s">
        <v>1757</v>
      </c>
      <c r="D343" t="s">
        <v>1758</v>
      </c>
      <c r="E343" t="s">
        <v>1759</v>
      </c>
      <c r="F343" t="s">
        <v>1760</v>
      </c>
      <c r="G343" t="s">
        <v>1777</v>
      </c>
      <c r="H343" t="s">
        <v>1762</v>
      </c>
      <c r="I343" t="s">
        <v>1816</v>
      </c>
      <c r="J343" t="s">
        <v>1817</v>
      </c>
      <c r="K343" s="498">
        <v>-55543.34169999999</v>
      </c>
    </row>
    <row r="344" spans="1:11" x14ac:dyDescent="0.25">
      <c r="A344" t="s">
        <v>1755</v>
      </c>
      <c r="B344" t="s">
        <v>1756</v>
      </c>
      <c r="C344" t="s">
        <v>1757</v>
      </c>
      <c r="D344" t="s">
        <v>1758</v>
      </c>
      <c r="E344" t="s">
        <v>1759</v>
      </c>
      <c r="F344" t="s">
        <v>1760</v>
      </c>
      <c r="G344" t="s">
        <v>1778</v>
      </c>
      <c r="H344" t="s">
        <v>1762</v>
      </c>
      <c r="I344" t="s">
        <v>1816</v>
      </c>
      <c r="J344" t="s">
        <v>1817</v>
      </c>
      <c r="K344" s="498">
        <v>-132819.47139999998</v>
      </c>
    </row>
    <row r="345" spans="1:11" x14ac:dyDescent="0.25">
      <c r="A345" t="s">
        <v>1755</v>
      </c>
      <c r="B345" t="s">
        <v>1756</v>
      </c>
      <c r="C345" t="s">
        <v>1757</v>
      </c>
      <c r="D345" t="s">
        <v>1758</v>
      </c>
      <c r="E345" t="s">
        <v>1759</v>
      </c>
      <c r="F345" t="s">
        <v>1760</v>
      </c>
      <c r="G345" t="s">
        <v>1779</v>
      </c>
      <c r="H345" t="s">
        <v>1762</v>
      </c>
      <c r="I345" t="s">
        <v>1816</v>
      </c>
      <c r="J345" t="s">
        <v>1817</v>
      </c>
      <c r="K345" s="498">
        <v>-32230.043999999998</v>
      </c>
    </row>
    <row r="346" spans="1:11" x14ac:dyDescent="0.25">
      <c r="A346" t="s">
        <v>1755</v>
      </c>
      <c r="B346" t="s">
        <v>1756</v>
      </c>
      <c r="C346" t="s">
        <v>1757</v>
      </c>
      <c r="D346" t="s">
        <v>1758</v>
      </c>
      <c r="E346" t="s">
        <v>1759</v>
      </c>
      <c r="F346" t="s">
        <v>1760</v>
      </c>
      <c r="G346" t="s">
        <v>1780</v>
      </c>
      <c r="H346" t="s">
        <v>1762</v>
      </c>
      <c r="I346" t="s">
        <v>1816</v>
      </c>
      <c r="J346" t="s">
        <v>1817</v>
      </c>
      <c r="K346" s="498">
        <v>-84822.860044999994</v>
      </c>
    </row>
    <row r="347" spans="1:11" x14ac:dyDescent="0.25">
      <c r="A347" t="s">
        <v>1755</v>
      </c>
      <c r="B347" t="s">
        <v>1756</v>
      </c>
      <c r="C347" t="s">
        <v>1757</v>
      </c>
      <c r="D347" t="s">
        <v>1758</v>
      </c>
      <c r="E347" t="s">
        <v>1759</v>
      </c>
      <c r="F347" t="s">
        <v>1760</v>
      </c>
      <c r="G347" t="s">
        <v>1781</v>
      </c>
      <c r="H347" t="s">
        <v>1762</v>
      </c>
      <c r="I347" t="s">
        <v>1816</v>
      </c>
      <c r="J347" t="s">
        <v>1817</v>
      </c>
      <c r="K347" s="498">
        <v>-15554.542465</v>
      </c>
    </row>
    <row r="348" spans="1:11" x14ac:dyDescent="0.25">
      <c r="A348" t="s">
        <v>1755</v>
      </c>
      <c r="B348" t="s">
        <v>1756</v>
      </c>
      <c r="C348" t="s">
        <v>1757</v>
      </c>
      <c r="D348" t="s">
        <v>1758</v>
      </c>
      <c r="E348" t="s">
        <v>1759</v>
      </c>
      <c r="F348" t="s">
        <v>1760</v>
      </c>
      <c r="G348" t="s">
        <v>1782</v>
      </c>
      <c r="H348" t="s">
        <v>1762</v>
      </c>
      <c r="I348" t="s">
        <v>1816</v>
      </c>
      <c r="J348" t="s">
        <v>1817</v>
      </c>
      <c r="K348" s="498">
        <v>-223219.79680000007</v>
      </c>
    </row>
    <row r="349" spans="1:11" x14ac:dyDescent="0.25">
      <c r="A349" t="s">
        <v>1755</v>
      </c>
      <c r="B349" t="s">
        <v>1756</v>
      </c>
      <c r="C349" t="s">
        <v>1757</v>
      </c>
      <c r="D349" t="s">
        <v>1758</v>
      </c>
      <c r="E349" t="s">
        <v>1759</v>
      </c>
      <c r="F349" t="s">
        <v>1760</v>
      </c>
      <c r="G349" t="s">
        <v>1783</v>
      </c>
      <c r="H349" t="s">
        <v>1762</v>
      </c>
      <c r="I349" t="s">
        <v>1816</v>
      </c>
      <c r="J349" t="s">
        <v>1817</v>
      </c>
      <c r="K349" s="498">
        <v>-64820.524999999987</v>
      </c>
    </row>
    <row r="350" spans="1:11" x14ac:dyDescent="0.25">
      <c r="A350" t="s">
        <v>1755</v>
      </c>
      <c r="B350" t="s">
        <v>1756</v>
      </c>
      <c r="C350" t="s">
        <v>1757</v>
      </c>
      <c r="D350" t="s">
        <v>1758</v>
      </c>
      <c r="E350" t="s">
        <v>1759</v>
      </c>
      <c r="F350" t="s">
        <v>1760</v>
      </c>
      <c r="G350" t="s">
        <v>1784</v>
      </c>
      <c r="H350" t="s">
        <v>1762</v>
      </c>
      <c r="I350" t="s">
        <v>1816</v>
      </c>
      <c r="J350" t="s">
        <v>1817</v>
      </c>
      <c r="K350" s="498">
        <v>-31400.908096249987</v>
      </c>
    </row>
    <row r="351" spans="1:11" x14ac:dyDescent="0.25">
      <c r="A351" t="s">
        <v>1755</v>
      </c>
      <c r="B351" t="s">
        <v>1756</v>
      </c>
      <c r="C351" t="s">
        <v>1757</v>
      </c>
      <c r="D351" t="s">
        <v>1758</v>
      </c>
      <c r="E351" t="s">
        <v>1759</v>
      </c>
      <c r="F351" t="s">
        <v>1760</v>
      </c>
      <c r="G351" t="s">
        <v>1785</v>
      </c>
      <c r="H351" t="s">
        <v>1762</v>
      </c>
      <c r="I351" t="s">
        <v>1816</v>
      </c>
      <c r="J351" t="s">
        <v>1817</v>
      </c>
      <c r="K351" s="498">
        <v>-33641.561800000018</v>
      </c>
    </row>
    <row r="352" spans="1:11" x14ac:dyDescent="0.25">
      <c r="A352" t="s">
        <v>1755</v>
      </c>
      <c r="B352" t="s">
        <v>1756</v>
      </c>
      <c r="C352" t="s">
        <v>1757</v>
      </c>
      <c r="D352" t="s">
        <v>1758</v>
      </c>
      <c r="E352" t="s">
        <v>1759</v>
      </c>
      <c r="F352" t="s">
        <v>1760</v>
      </c>
      <c r="G352" t="s">
        <v>1786</v>
      </c>
      <c r="H352" t="s">
        <v>1762</v>
      </c>
      <c r="I352" t="s">
        <v>1816</v>
      </c>
      <c r="J352" t="s">
        <v>1817</v>
      </c>
      <c r="K352" s="498">
        <v>-46052.423328450001</v>
      </c>
    </row>
    <row r="353" spans="1:11" x14ac:dyDescent="0.25">
      <c r="A353" t="s">
        <v>1755</v>
      </c>
      <c r="B353" t="s">
        <v>1756</v>
      </c>
      <c r="C353" t="s">
        <v>1757</v>
      </c>
      <c r="D353" t="s">
        <v>1758</v>
      </c>
      <c r="E353" t="s">
        <v>1759</v>
      </c>
      <c r="F353" t="s">
        <v>1760</v>
      </c>
      <c r="G353" t="s">
        <v>1787</v>
      </c>
      <c r="H353" t="s">
        <v>1762</v>
      </c>
      <c r="I353" t="s">
        <v>1816</v>
      </c>
      <c r="J353" t="s">
        <v>1817</v>
      </c>
      <c r="K353" s="498">
        <v>-55925.637460000005</v>
      </c>
    </row>
    <row r="354" spans="1:11" x14ac:dyDescent="0.25">
      <c r="A354" t="s">
        <v>1755</v>
      </c>
      <c r="B354" t="s">
        <v>1756</v>
      </c>
      <c r="C354" t="s">
        <v>1757</v>
      </c>
      <c r="D354" t="s">
        <v>1758</v>
      </c>
      <c r="E354" t="s">
        <v>1759</v>
      </c>
      <c r="F354" t="s">
        <v>1760</v>
      </c>
      <c r="G354" t="s">
        <v>1788</v>
      </c>
      <c r="H354" t="s">
        <v>1762</v>
      </c>
      <c r="I354" t="s">
        <v>1816</v>
      </c>
      <c r="J354" t="s">
        <v>1817</v>
      </c>
      <c r="K354" s="498">
        <v>-30195.319000000007</v>
      </c>
    </row>
    <row r="355" spans="1:11" x14ac:dyDescent="0.25">
      <c r="A355" t="s">
        <v>1755</v>
      </c>
      <c r="B355" t="s">
        <v>1756</v>
      </c>
      <c r="C355" t="s">
        <v>1757</v>
      </c>
      <c r="D355" t="s">
        <v>1758</v>
      </c>
      <c r="E355" t="s">
        <v>1759</v>
      </c>
      <c r="F355" t="s">
        <v>1760</v>
      </c>
      <c r="G355" t="s">
        <v>1789</v>
      </c>
      <c r="H355" t="s">
        <v>1762</v>
      </c>
      <c r="I355" t="s">
        <v>1816</v>
      </c>
      <c r="J355" t="s">
        <v>1817</v>
      </c>
      <c r="K355" s="498">
        <v>-2076.954264</v>
      </c>
    </row>
    <row r="356" spans="1:11" x14ac:dyDescent="0.25">
      <c r="A356" t="s">
        <v>1755</v>
      </c>
      <c r="B356" t="s">
        <v>1756</v>
      </c>
      <c r="C356" t="s">
        <v>1757</v>
      </c>
      <c r="D356" t="s">
        <v>1758</v>
      </c>
      <c r="E356" t="s">
        <v>1759</v>
      </c>
      <c r="F356" t="s">
        <v>1760</v>
      </c>
      <c r="G356" t="s">
        <v>1790</v>
      </c>
      <c r="H356" t="s">
        <v>1762</v>
      </c>
      <c r="I356" t="s">
        <v>1816</v>
      </c>
      <c r="J356" t="s">
        <v>1817</v>
      </c>
      <c r="K356" s="498">
        <v>-98157.711921500013</v>
      </c>
    </row>
    <row r="357" spans="1:11" x14ac:dyDescent="0.25">
      <c r="A357" t="s">
        <v>1755</v>
      </c>
      <c r="B357" t="s">
        <v>1756</v>
      </c>
      <c r="C357" t="s">
        <v>1757</v>
      </c>
      <c r="D357" t="s">
        <v>1758</v>
      </c>
      <c r="E357" t="s">
        <v>1759</v>
      </c>
      <c r="F357" t="s">
        <v>1760</v>
      </c>
      <c r="G357" t="s">
        <v>1791</v>
      </c>
      <c r="H357" t="s">
        <v>1762</v>
      </c>
      <c r="I357" t="s">
        <v>1816</v>
      </c>
      <c r="J357" t="s">
        <v>1817</v>
      </c>
      <c r="K357" s="498">
        <v>-38503.391849999993</v>
      </c>
    </row>
    <row r="358" spans="1:11" x14ac:dyDescent="0.25">
      <c r="A358" t="s">
        <v>1755</v>
      </c>
      <c r="B358" t="s">
        <v>1756</v>
      </c>
      <c r="C358" t="s">
        <v>1757</v>
      </c>
      <c r="D358" t="s">
        <v>1758</v>
      </c>
      <c r="E358" t="s">
        <v>1759</v>
      </c>
      <c r="F358" t="s">
        <v>1760</v>
      </c>
      <c r="G358" t="s">
        <v>1792</v>
      </c>
      <c r="H358" t="s">
        <v>1762</v>
      </c>
      <c r="I358" t="s">
        <v>1816</v>
      </c>
      <c r="J358" t="s">
        <v>1817</v>
      </c>
      <c r="K358" s="498">
        <v>-67215.338189999995</v>
      </c>
    </row>
    <row r="359" spans="1:11" x14ac:dyDescent="0.25">
      <c r="A359" t="s">
        <v>1755</v>
      </c>
      <c r="B359" t="s">
        <v>1756</v>
      </c>
      <c r="C359" t="s">
        <v>1757</v>
      </c>
      <c r="D359" t="s">
        <v>1758</v>
      </c>
      <c r="E359" t="s">
        <v>1759</v>
      </c>
      <c r="F359" t="s">
        <v>1760</v>
      </c>
      <c r="G359" t="s">
        <v>1793</v>
      </c>
      <c r="H359" t="s">
        <v>1762</v>
      </c>
      <c r="I359" t="s">
        <v>1816</v>
      </c>
      <c r="J359" t="s">
        <v>1817</v>
      </c>
      <c r="K359" s="498">
        <v>-34030.775625000002</v>
      </c>
    </row>
    <row r="360" spans="1:11" x14ac:dyDescent="0.25">
      <c r="A360" t="s">
        <v>1755</v>
      </c>
      <c r="B360" t="s">
        <v>1756</v>
      </c>
      <c r="C360" t="s">
        <v>1757</v>
      </c>
      <c r="D360" t="s">
        <v>1758</v>
      </c>
      <c r="E360" t="s">
        <v>1759</v>
      </c>
      <c r="F360" t="s">
        <v>1760</v>
      </c>
      <c r="G360" t="s">
        <v>1794</v>
      </c>
      <c r="H360" t="s">
        <v>1762</v>
      </c>
      <c r="I360" t="s">
        <v>1816</v>
      </c>
      <c r="J360" t="s">
        <v>1817</v>
      </c>
      <c r="K360" s="498">
        <v>-58954.703499999981</v>
      </c>
    </row>
    <row r="361" spans="1:11" x14ac:dyDescent="0.25">
      <c r="A361" t="s">
        <v>1755</v>
      </c>
      <c r="B361" t="s">
        <v>1756</v>
      </c>
      <c r="C361" t="s">
        <v>1757</v>
      </c>
      <c r="D361" t="s">
        <v>1758</v>
      </c>
      <c r="E361" t="s">
        <v>1759</v>
      </c>
      <c r="F361" t="s">
        <v>1760</v>
      </c>
      <c r="G361" t="s">
        <v>1795</v>
      </c>
      <c r="H361" t="s">
        <v>1762</v>
      </c>
      <c r="I361" t="s">
        <v>1816</v>
      </c>
      <c r="J361" t="s">
        <v>1817</v>
      </c>
      <c r="K361" s="498">
        <v>-258747.25800000003</v>
      </c>
    </row>
    <row r="362" spans="1:11" x14ac:dyDescent="0.25">
      <c r="A362" t="s">
        <v>1755</v>
      </c>
      <c r="B362" t="s">
        <v>1756</v>
      </c>
      <c r="C362" t="s">
        <v>1757</v>
      </c>
      <c r="D362" t="s">
        <v>1758</v>
      </c>
      <c r="E362" t="s">
        <v>1759</v>
      </c>
      <c r="F362" t="s">
        <v>1760</v>
      </c>
      <c r="G362" t="s">
        <v>1796</v>
      </c>
      <c r="H362" t="s">
        <v>1762</v>
      </c>
      <c r="I362" t="s">
        <v>1816</v>
      </c>
      <c r="J362" t="s">
        <v>1817</v>
      </c>
      <c r="K362" s="498">
        <v>-207641.28385000009</v>
      </c>
    </row>
    <row r="363" spans="1:11" x14ac:dyDescent="0.25">
      <c r="A363" t="s">
        <v>1755</v>
      </c>
      <c r="B363" t="s">
        <v>1756</v>
      </c>
      <c r="C363" t="s">
        <v>1757</v>
      </c>
      <c r="D363" t="s">
        <v>1758</v>
      </c>
      <c r="E363" t="s">
        <v>1759</v>
      </c>
      <c r="F363" t="s">
        <v>1760</v>
      </c>
      <c r="G363" t="s">
        <v>1797</v>
      </c>
      <c r="H363" t="s">
        <v>1762</v>
      </c>
      <c r="I363" t="s">
        <v>1816</v>
      </c>
      <c r="J363" t="s">
        <v>1817</v>
      </c>
      <c r="K363" s="498">
        <v>-116605.97379199999</v>
      </c>
    </row>
    <row r="364" spans="1:11" x14ac:dyDescent="0.25">
      <c r="A364" t="s">
        <v>1755</v>
      </c>
      <c r="B364" t="s">
        <v>1756</v>
      </c>
      <c r="C364" t="s">
        <v>1757</v>
      </c>
      <c r="D364" t="s">
        <v>1758</v>
      </c>
      <c r="E364" t="s">
        <v>1759</v>
      </c>
      <c r="F364" t="s">
        <v>1760</v>
      </c>
      <c r="G364" t="s">
        <v>1798</v>
      </c>
      <c r="H364" t="s">
        <v>1762</v>
      </c>
      <c r="I364" t="s">
        <v>1816</v>
      </c>
      <c r="J364" t="s">
        <v>1817</v>
      </c>
      <c r="K364" s="498">
        <v>-38975.273645000001</v>
      </c>
    </row>
    <row r="365" spans="1:11" x14ac:dyDescent="0.25">
      <c r="A365" t="s">
        <v>1755</v>
      </c>
      <c r="B365" t="s">
        <v>1756</v>
      </c>
      <c r="C365" t="s">
        <v>1757</v>
      </c>
      <c r="D365" t="s">
        <v>1758</v>
      </c>
      <c r="E365" t="s">
        <v>1759</v>
      </c>
      <c r="F365" t="s">
        <v>1760</v>
      </c>
      <c r="G365" t="s">
        <v>1799</v>
      </c>
      <c r="H365" t="s">
        <v>1762</v>
      </c>
      <c r="I365" t="s">
        <v>1816</v>
      </c>
      <c r="J365" t="s">
        <v>1817</v>
      </c>
      <c r="K365" s="498">
        <v>-167060.17759200008</v>
      </c>
    </row>
    <row r="366" spans="1:11" x14ac:dyDescent="0.25">
      <c r="A366" t="s">
        <v>1755</v>
      </c>
      <c r="B366" t="s">
        <v>1756</v>
      </c>
      <c r="C366" t="s">
        <v>1757</v>
      </c>
      <c r="D366" t="s">
        <v>1758</v>
      </c>
      <c r="E366" t="s">
        <v>1759</v>
      </c>
      <c r="F366" t="s">
        <v>1760</v>
      </c>
      <c r="G366" t="s">
        <v>1800</v>
      </c>
      <c r="H366" t="s">
        <v>1762</v>
      </c>
      <c r="I366" t="s">
        <v>1816</v>
      </c>
      <c r="J366" t="s">
        <v>1817</v>
      </c>
      <c r="K366" s="498">
        <v>-141650.22949</v>
      </c>
    </row>
    <row r="367" spans="1:11" x14ac:dyDescent="0.25">
      <c r="A367" t="s">
        <v>1755</v>
      </c>
      <c r="B367" t="s">
        <v>1756</v>
      </c>
      <c r="C367" t="s">
        <v>1757</v>
      </c>
      <c r="D367" t="s">
        <v>1758</v>
      </c>
      <c r="E367" t="s">
        <v>1759</v>
      </c>
      <c r="F367" t="s">
        <v>1760</v>
      </c>
      <c r="G367" t="s">
        <v>1801</v>
      </c>
      <c r="H367" t="s">
        <v>1762</v>
      </c>
      <c r="I367" t="s">
        <v>1816</v>
      </c>
      <c r="J367" t="s">
        <v>1817</v>
      </c>
      <c r="K367" s="498">
        <v>-86244.65849999999</v>
      </c>
    </row>
    <row r="368" spans="1:11" x14ac:dyDescent="0.25">
      <c r="A368" t="s">
        <v>1755</v>
      </c>
      <c r="B368" t="s">
        <v>1756</v>
      </c>
      <c r="C368" t="s">
        <v>1757</v>
      </c>
      <c r="D368" t="s">
        <v>1758</v>
      </c>
      <c r="E368" t="s">
        <v>1759</v>
      </c>
      <c r="F368" t="s">
        <v>1760</v>
      </c>
      <c r="G368" t="s">
        <v>1802</v>
      </c>
      <c r="H368" t="s">
        <v>1762</v>
      </c>
      <c r="I368" t="s">
        <v>1816</v>
      </c>
      <c r="J368" t="s">
        <v>1817</v>
      </c>
      <c r="K368" s="498">
        <v>-106474.2525</v>
      </c>
    </row>
    <row r="369" spans="1:11" x14ac:dyDescent="0.25">
      <c r="A369" t="s">
        <v>1755</v>
      </c>
      <c r="B369" t="s">
        <v>1756</v>
      </c>
      <c r="C369" t="s">
        <v>1757</v>
      </c>
      <c r="D369" t="s">
        <v>1758</v>
      </c>
      <c r="E369" t="s">
        <v>1759</v>
      </c>
      <c r="F369" t="s">
        <v>1760</v>
      </c>
      <c r="G369" t="s">
        <v>1803</v>
      </c>
      <c r="H369" t="s">
        <v>1762</v>
      </c>
      <c r="I369" t="s">
        <v>1816</v>
      </c>
      <c r="J369" t="s">
        <v>1817</v>
      </c>
      <c r="K369" s="498">
        <v>-37605.094480800006</v>
      </c>
    </row>
    <row r="370" spans="1:11" x14ac:dyDescent="0.25">
      <c r="A370" t="s">
        <v>1755</v>
      </c>
      <c r="B370" t="s">
        <v>1756</v>
      </c>
      <c r="C370" t="s">
        <v>1757</v>
      </c>
      <c r="D370" t="s">
        <v>1758</v>
      </c>
      <c r="E370" t="s">
        <v>1759</v>
      </c>
      <c r="F370" t="s">
        <v>1760</v>
      </c>
      <c r="G370" t="s">
        <v>1804</v>
      </c>
      <c r="H370" t="s">
        <v>1762</v>
      </c>
      <c r="I370" t="s">
        <v>1816</v>
      </c>
      <c r="J370" t="s">
        <v>1817</v>
      </c>
      <c r="K370" s="498">
        <v>-270904.44920000003</v>
      </c>
    </row>
    <row r="371" spans="1:11" x14ac:dyDescent="0.25">
      <c r="A371" t="s">
        <v>1755</v>
      </c>
      <c r="B371" t="s">
        <v>1756</v>
      </c>
      <c r="C371" t="s">
        <v>1757</v>
      </c>
      <c r="D371" t="s">
        <v>1758</v>
      </c>
      <c r="E371" t="s">
        <v>1759</v>
      </c>
      <c r="F371" t="s">
        <v>1760</v>
      </c>
      <c r="G371" t="s">
        <v>1805</v>
      </c>
      <c r="H371" t="s">
        <v>1762</v>
      </c>
      <c r="I371" t="s">
        <v>1816</v>
      </c>
      <c r="J371" t="s">
        <v>1817</v>
      </c>
      <c r="K371" s="498">
        <v>-85475.216134000017</v>
      </c>
    </row>
    <row r="372" spans="1:11" x14ac:dyDescent="0.25">
      <c r="A372" t="s">
        <v>1755</v>
      </c>
      <c r="B372" t="s">
        <v>1756</v>
      </c>
      <c r="C372" t="s">
        <v>1757</v>
      </c>
      <c r="D372" t="s">
        <v>1758</v>
      </c>
      <c r="E372" t="s">
        <v>1759</v>
      </c>
      <c r="F372" t="s">
        <v>1760</v>
      </c>
      <c r="G372" t="s">
        <v>1806</v>
      </c>
      <c r="H372" t="s">
        <v>1762</v>
      </c>
      <c r="I372" t="s">
        <v>1818</v>
      </c>
      <c r="J372" t="s">
        <v>1817</v>
      </c>
      <c r="K372" s="498">
        <v>-46677.370508999993</v>
      </c>
    </row>
    <row r="373" spans="1:11" x14ac:dyDescent="0.25">
      <c r="A373" t="s">
        <v>1755</v>
      </c>
      <c r="B373" t="s">
        <v>1756</v>
      </c>
      <c r="C373" t="s">
        <v>1757</v>
      </c>
      <c r="D373" t="s">
        <v>1758</v>
      </c>
      <c r="E373" t="s">
        <v>1759</v>
      </c>
      <c r="F373" t="s">
        <v>1760</v>
      </c>
      <c r="G373" t="s">
        <v>1807</v>
      </c>
      <c r="H373" t="s">
        <v>1762</v>
      </c>
      <c r="I373" t="s">
        <v>1816</v>
      </c>
      <c r="J373" t="s">
        <v>1817</v>
      </c>
      <c r="K373" s="498">
        <v>-190605.48045</v>
      </c>
    </row>
    <row r="374" spans="1:11" x14ac:dyDescent="0.25">
      <c r="A374" t="s">
        <v>1755</v>
      </c>
      <c r="B374" t="s">
        <v>1756</v>
      </c>
      <c r="C374" t="s">
        <v>1757</v>
      </c>
      <c r="D374" t="s">
        <v>1758</v>
      </c>
      <c r="E374" t="s">
        <v>1759</v>
      </c>
      <c r="F374" t="s">
        <v>1760</v>
      </c>
      <c r="G374" t="s">
        <v>1808</v>
      </c>
      <c r="H374" t="s">
        <v>1762</v>
      </c>
      <c r="I374" t="s">
        <v>1816</v>
      </c>
      <c r="J374" t="s">
        <v>1817</v>
      </c>
      <c r="K374" s="498">
        <v>-118181.09762949299</v>
      </c>
    </row>
    <row r="375" spans="1:11" x14ac:dyDescent="0.25">
      <c r="A375" t="s">
        <v>1755</v>
      </c>
      <c r="B375" t="s">
        <v>1756</v>
      </c>
      <c r="C375" t="s">
        <v>1757</v>
      </c>
      <c r="D375" t="s">
        <v>1758</v>
      </c>
      <c r="E375" t="s">
        <v>1759</v>
      </c>
      <c r="F375" t="s">
        <v>1760</v>
      </c>
      <c r="G375" t="s">
        <v>1809</v>
      </c>
      <c r="H375" t="s">
        <v>1762</v>
      </c>
      <c r="I375" t="s">
        <v>1816</v>
      </c>
      <c r="J375" t="s">
        <v>1817</v>
      </c>
      <c r="K375" s="498">
        <v>-162206.88175999999</v>
      </c>
    </row>
    <row r="376" spans="1:11" x14ac:dyDescent="0.25">
      <c r="A376" t="s">
        <v>1755</v>
      </c>
      <c r="B376" t="s">
        <v>1756</v>
      </c>
      <c r="C376" t="s">
        <v>1757</v>
      </c>
      <c r="D376" t="s">
        <v>1758</v>
      </c>
      <c r="E376" t="s">
        <v>1759</v>
      </c>
      <c r="F376" t="s">
        <v>1760</v>
      </c>
      <c r="G376" t="s">
        <v>1812</v>
      </c>
      <c r="H376" t="s">
        <v>1762</v>
      </c>
      <c r="I376" t="s">
        <v>1816</v>
      </c>
      <c r="J376" t="s">
        <v>1817</v>
      </c>
      <c r="K376" s="498">
        <v>-54511.096640000003</v>
      </c>
    </row>
    <row r="377" spans="1:11" x14ac:dyDescent="0.25">
      <c r="A377" t="s">
        <v>1755</v>
      </c>
      <c r="B377" t="s">
        <v>1756</v>
      </c>
      <c r="C377" t="s">
        <v>1757</v>
      </c>
      <c r="D377" t="s">
        <v>1758</v>
      </c>
      <c r="E377" t="s">
        <v>1759</v>
      </c>
      <c r="F377" t="s">
        <v>1813</v>
      </c>
      <c r="G377" t="s">
        <v>1778</v>
      </c>
      <c r="H377" t="s">
        <v>1814</v>
      </c>
      <c r="I377" t="s">
        <v>1816</v>
      </c>
      <c r="J377" t="s">
        <v>1817</v>
      </c>
      <c r="K377" s="498">
        <v>-85353.807000000001</v>
      </c>
    </row>
    <row r="378" spans="1:11" x14ac:dyDescent="0.25">
      <c r="A378" t="s">
        <v>1755</v>
      </c>
      <c r="B378" t="s">
        <v>1756</v>
      </c>
      <c r="C378" t="s">
        <v>1757</v>
      </c>
      <c r="D378" t="s">
        <v>1758</v>
      </c>
      <c r="E378" t="s">
        <v>1759</v>
      </c>
      <c r="F378" t="s">
        <v>1813</v>
      </c>
      <c r="G378" t="s">
        <v>1790</v>
      </c>
      <c r="H378" t="s">
        <v>1814</v>
      </c>
      <c r="I378" t="s">
        <v>1816</v>
      </c>
      <c r="J378" t="s">
        <v>1817</v>
      </c>
      <c r="K378" s="498">
        <v>-63620.153520000022</v>
      </c>
    </row>
    <row r="379" spans="1:11" x14ac:dyDescent="0.25">
      <c r="A379" t="s">
        <v>1755</v>
      </c>
      <c r="B379" t="s">
        <v>1756</v>
      </c>
      <c r="C379" t="s">
        <v>1757</v>
      </c>
      <c r="D379" t="s">
        <v>1758</v>
      </c>
      <c r="E379" t="s">
        <v>1759</v>
      </c>
      <c r="F379" t="s">
        <v>1813</v>
      </c>
      <c r="G379" t="s">
        <v>1795</v>
      </c>
      <c r="H379" t="s">
        <v>1814</v>
      </c>
      <c r="I379" t="s">
        <v>1816</v>
      </c>
      <c r="J379" t="s">
        <v>1817</v>
      </c>
      <c r="K379" s="498">
        <v>-65111.200000000012</v>
      </c>
    </row>
    <row r="380" spans="1:11" x14ac:dyDescent="0.25">
      <c r="A380" t="s">
        <v>1755</v>
      </c>
      <c r="B380" t="s">
        <v>1756</v>
      </c>
      <c r="C380" t="s">
        <v>1757</v>
      </c>
      <c r="D380" t="s">
        <v>1758</v>
      </c>
      <c r="E380" t="s">
        <v>1759</v>
      </c>
      <c r="F380" t="s">
        <v>1813</v>
      </c>
      <c r="G380" t="s">
        <v>1799</v>
      </c>
      <c r="H380" t="s">
        <v>1814</v>
      </c>
      <c r="I380" t="s">
        <v>1816</v>
      </c>
      <c r="J380" t="s">
        <v>1817</v>
      </c>
      <c r="K380" s="498">
        <v>-76273.119999999995</v>
      </c>
    </row>
    <row r="381" spans="1:11" x14ac:dyDescent="0.25">
      <c r="A381" t="s">
        <v>1755</v>
      </c>
      <c r="B381" t="s">
        <v>1756</v>
      </c>
      <c r="C381" t="s">
        <v>1757</v>
      </c>
      <c r="D381" t="s">
        <v>1758</v>
      </c>
      <c r="E381" t="s">
        <v>1759</v>
      </c>
      <c r="F381" t="s">
        <v>1813</v>
      </c>
      <c r="G381" t="s">
        <v>1800</v>
      </c>
      <c r="H381" t="s">
        <v>1814</v>
      </c>
      <c r="I381" t="s">
        <v>1816</v>
      </c>
      <c r="J381" t="s">
        <v>1817</v>
      </c>
      <c r="K381" s="498">
        <v>-27597.847199999993</v>
      </c>
    </row>
    <row r="382" spans="1:11" x14ac:dyDescent="0.25">
      <c r="A382" t="s">
        <v>1755</v>
      </c>
      <c r="B382" t="s">
        <v>1756</v>
      </c>
      <c r="C382" t="s">
        <v>1757</v>
      </c>
      <c r="D382" t="s">
        <v>1758</v>
      </c>
      <c r="E382" t="s">
        <v>1759</v>
      </c>
      <c r="F382" t="s">
        <v>1813</v>
      </c>
      <c r="G382" t="s">
        <v>1809</v>
      </c>
      <c r="H382" t="s">
        <v>1814</v>
      </c>
      <c r="I382" t="s">
        <v>1816</v>
      </c>
      <c r="J382" t="s">
        <v>1817</v>
      </c>
      <c r="K382" s="498">
        <v>-40915.413000000015</v>
      </c>
    </row>
    <row r="383" spans="1:11" x14ac:dyDescent="0.25">
      <c r="A383" t="s">
        <v>1755</v>
      </c>
      <c r="B383" t="s">
        <v>1756</v>
      </c>
      <c r="C383" t="s">
        <v>1819</v>
      </c>
      <c r="D383" t="s">
        <v>1820</v>
      </c>
      <c r="E383" t="s">
        <v>1759</v>
      </c>
      <c r="F383" t="s">
        <v>1765</v>
      </c>
      <c r="G383" t="s">
        <v>1821</v>
      </c>
      <c r="H383" t="s">
        <v>1822</v>
      </c>
      <c r="J383" t="s">
        <v>1823</v>
      </c>
      <c r="K383" s="498">
        <v>4540710.46</v>
      </c>
    </row>
    <row r="384" spans="1:11" x14ac:dyDescent="0.25">
      <c r="A384" t="s">
        <v>1755</v>
      </c>
      <c r="B384" t="s">
        <v>1756</v>
      </c>
      <c r="C384" t="s">
        <v>1824</v>
      </c>
      <c r="D384" t="s">
        <v>1820</v>
      </c>
      <c r="E384" t="s">
        <v>1759</v>
      </c>
      <c r="F384" t="s">
        <v>1765</v>
      </c>
      <c r="G384" t="s">
        <v>1821</v>
      </c>
      <c r="H384" t="s">
        <v>1822</v>
      </c>
      <c r="J384" t="s">
        <v>1823</v>
      </c>
      <c r="K384" s="498">
        <v>799010.54</v>
      </c>
    </row>
    <row r="385" spans="1:11" x14ac:dyDescent="0.25">
      <c r="A385" t="s">
        <v>1755</v>
      </c>
      <c r="B385" t="s">
        <v>1756</v>
      </c>
      <c r="C385" t="s">
        <v>1819</v>
      </c>
      <c r="D385" t="s">
        <v>1820</v>
      </c>
      <c r="E385" t="s">
        <v>1759</v>
      </c>
      <c r="F385" t="s">
        <v>1765</v>
      </c>
      <c r="G385" t="s">
        <v>1825</v>
      </c>
      <c r="H385" t="s">
        <v>1826</v>
      </c>
      <c r="J385" t="s">
        <v>1823</v>
      </c>
      <c r="K385" s="498">
        <v>478325.701</v>
      </c>
    </row>
    <row r="386" spans="1:11" x14ac:dyDescent="0.25">
      <c r="A386" t="s">
        <v>1755</v>
      </c>
      <c r="B386" t="s">
        <v>1756</v>
      </c>
      <c r="C386" t="s">
        <v>1824</v>
      </c>
      <c r="D386" t="s">
        <v>1820</v>
      </c>
      <c r="E386" t="s">
        <v>1759</v>
      </c>
      <c r="F386" t="s">
        <v>1765</v>
      </c>
      <c r="G386" t="s">
        <v>1825</v>
      </c>
      <c r="H386" t="s">
        <v>1826</v>
      </c>
      <c r="J386" t="s">
        <v>1823</v>
      </c>
      <c r="K386" s="498">
        <v>84169.046000000002</v>
      </c>
    </row>
    <row r="387" spans="1:11" x14ac:dyDescent="0.25">
      <c r="A387" t="s">
        <v>1755</v>
      </c>
      <c r="B387" t="s">
        <v>1756</v>
      </c>
      <c r="C387" t="s">
        <v>1819</v>
      </c>
      <c r="D387" t="s">
        <v>1820</v>
      </c>
      <c r="E387" t="s">
        <v>1759</v>
      </c>
      <c r="F387" t="s">
        <v>1765</v>
      </c>
      <c r="G387" t="s">
        <v>1825</v>
      </c>
      <c r="H387" t="s">
        <v>1827</v>
      </c>
      <c r="J387" t="s">
        <v>1823</v>
      </c>
      <c r="K387" s="498">
        <v>1688901.696</v>
      </c>
    </row>
    <row r="388" spans="1:11" x14ac:dyDescent="0.25">
      <c r="A388" t="s">
        <v>1755</v>
      </c>
      <c r="B388" t="s">
        <v>1756</v>
      </c>
      <c r="C388" t="s">
        <v>1824</v>
      </c>
      <c r="D388" t="s">
        <v>1820</v>
      </c>
      <c r="E388" t="s">
        <v>1759</v>
      </c>
      <c r="F388" t="s">
        <v>1765</v>
      </c>
      <c r="G388" t="s">
        <v>1825</v>
      </c>
      <c r="H388" t="s">
        <v>1827</v>
      </c>
      <c r="J388" t="s">
        <v>1823</v>
      </c>
      <c r="K388" s="498">
        <v>312888.55599999998</v>
      </c>
    </row>
    <row r="389" spans="1:11" x14ac:dyDescent="0.25">
      <c r="A389" t="s">
        <v>1755</v>
      </c>
      <c r="B389" t="s">
        <v>1756</v>
      </c>
      <c r="C389" t="s">
        <v>1819</v>
      </c>
      <c r="D389" t="s">
        <v>1820</v>
      </c>
      <c r="E389" t="s">
        <v>1759</v>
      </c>
      <c r="F389" t="s">
        <v>1765</v>
      </c>
      <c r="G389" t="s">
        <v>1825</v>
      </c>
      <c r="H389" t="s">
        <v>1828</v>
      </c>
      <c r="J389" t="s">
        <v>1823</v>
      </c>
      <c r="K389" s="498">
        <v>3258432.0530000003</v>
      </c>
    </row>
    <row r="390" spans="1:11" x14ac:dyDescent="0.25">
      <c r="A390" t="s">
        <v>1755</v>
      </c>
      <c r="B390" t="s">
        <v>1756</v>
      </c>
      <c r="C390" t="s">
        <v>1824</v>
      </c>
      <c r="D390" t="s">
        <v>1820</v>
      </c>
      <c r="E390" t="s">
        <v>1759</v>
      </c>
      <c r="F390" t="s">
        <v>1765</v>
      </c>
      <c r="G390" t="s">
        <v>1825</v>
      </c>
      <c r="H390" t="s">
        <v>1828</v>
      </c>
      <c r="J390" t="s">
        <v>1823</v>
      </c>
      <c r="K390" s="498">
        <v>574371.09800000011</v>
      </c>
    </row>
    <row r="391" spans="1:11" x14ac:dyDescent="0.25">
      <c r="A391" t="s">
        <v>1755</v>
      </c>
      <c r="B391" t="s">
        <v>1756</v>
      </c>
      <c r="C391" t="s">
        <v>1819</v>
      </c>
      <c r="D391" t="s">
        <v>1820</v>
      </c>
      <c r="E391" t="s">
        <v>1759</v>
      </c>
      <c r="F391" t="s">
        <v>1765</v>
      </c>
      <c r="G391" t="s">
        <v>1825</v>
      </c>
      <c r="H391" t="s">
        <v>1822</v>
      </c>
      <c r="J391" t="s">
        <v>1823</v>
      </c>
      <c r="K391" s="498">
        <v>2525488.29</v>
      </c>
    </row>
    <row r="392" spans="1:11" x14ac:dyDescent="0.25">
      <c r="A392" t="s">
        <v>1755</v>
      </c>
      <c r="B392" t="s">
        <v>1756</v>
      </c>
      <c r="C392" t="s">
        <v>1824</v>
      </c>
      <c r="D392" t="s">
        <v>1820</v>
      </c>
      <c r="E392" t="s">
        <v>1759</v>
      </c>
      <c r="F392" t="s">
        <v>1765</v>
      </c>
      <c r="G392" t="s">
        <v>1825</v>
      </c>
      <c r="H392" t="s">
        <v>1822</v>
      </c>
      <c r="J392" t="s">
        <v>1823</v>
      </c>
      <c r="K392" s="498">
        <v>444400.02</v>
      </c>
    </row>
    <row r="393" spans="1:11" x14ac:dyDescent="0.25">
      <c r="A393" t="s">
        <v>1755</v>
      </c>
      <c r="B393" t="s">
        <v>1756</v>
      </c>
      <c r="C393" t="s">
        <v>1819</v>
      </c>
      <c r="D393" t="s">
        <v>1820</v>
      </c>
      <c r="E393" t="s">
        <v>1759</v>
      </c>
      <c r="F393" t="s">
        <v>1765</v>
      </c>
      <c r="G393" t="s">
        <v>1829</v>
      </c>
      <c r="H393" t="s">
        <v>1830</v>
      </c>
      <c r="J393" t="s">
        <v>1823</v>
      </c>
      <c r="K393" s="498">
        <v>827513.87000000011</v>
      </c>
    </row>
    <row r="394" spans="1:11" x14ac:dyDescent="0.25">
      <c r="A394" t="s">
        <v>1755</v>
      </c>
      <c r="B394" t="s">
        <v>1756</v>
      </c>
      <c r="C394" t="s">
        <v>1824</v>
      </c>
      <c r="D394" t="s">
        <v>1820</v>
      </c>
      <c r="E394" t="s">
        <v>1759</v>
      </c>
      <c r="F394" t="s">
        <v>1765</v>
      </c>
      <c r="G394" t="s">
        <v>1829</v>
      </c>
      <c r="H394" t="s">
        <v>1830</v>
      </c>
      <c r="J394" t="s">
        <v>1823</v>
      </c>
      <c r="K394" s="498">
        <v>145614.27499999999</v>
      </c>
    </row>
    <row r="395" spans="1:11" x14ac:dyDescent="0.25">
      <c r="A395" t="s">
        <v>1755</v>
      </c>
      <c r="B395" t="s">
        <v>1756</v>
      </c>
      <c r="C395" t="s">
        <v>1819</v>
      </c>
      <c r="D395" t="s">
        <v>1820</v>
      </c>
      <c r="E395" t="s">
        <v>1759</v>
      </c>
      <c r="F395" t="s">
        <v>1765</v>
      </c>
      <c r="G395" t="s">
        <v>1829</v>
      </c>
      <c r="H395" t="s">
        <v>1831</v>
      </c>
      <c r="J395" t="s">
        <v>1823</v>
      </c>
      <c r="K395" s="498">
        <v>79516.443999999989</v>
      </c>
    </row>
    <row r="396" spans="1:11" x14ac:dyDescent="0.25">
      <c r="A396" t="s">
        <v>1755</v>
      </c>
      <c r="B396" t="s">
        <v>1756</v>
      </c>
      <c r="C396" t="s">
        <v>1824</v>
      </c>
      <c r="D396" t="s">
        <v>1820</v>
      </c>
      <c r="E396" t="s">
        <v>1759</v>
      </c>
      <c r="F396" t="s">
        <v>1765</v>
      </c>
      <c r="G396" t="s">
        <v>1829</v>
      </c>
      <c r="H396" t="s">
        <v>1831</v>
      </c>
      <c r="J396" t="s">
        <v>1823</v>
      </c>
      <c r="K396" s="498">
        <v>13992.195</v>
      </c>
    </row>
    <row r="397" spans="1:11" x14ac:dyDescent="0.25">
      <c r="A397" t="s">
        <v>1755</v>
      </c>
      <c r="B397" t="s">
        <v>1756</v>
      </c>
      <c r="C397" t="s">
        <v>1819</v>
      </c>
      <c r="D397" t="s">
        <v>1820</v>
      </c>
      <c r="E397" t="s">
        <v>1759</v>
      </c>
      <c r="F397" t="s">
        <v>1765</v>
      </c>
      <c r="G397" t="s">
        <v>1829</v>
      </c>
      <c r="H397" t="s">
        <v>1832</v>
      </c>
      <c r="J397" t="s">
        <v>1823</v>
      </c>
      <c r="K397" s="498">
        <v>44846.714999999997</v>
      </c>
    </row>
    <row r="398" spans="1:11" x14ac:dyDescent="0.25">
      <c r="A398" t="s">
        <v>1755</v>
      </c>
      <c r="B398" t="s">
        <v>1756</v>
      </c>
      <c r="C398" t="s">
        <v>1824</v>
      </c>
      <c r="D398" t="s">
        <v>1820</v>
      </c>
      <c r="E398" t="s">
        <v>1759</v>
      </c>
      <c r="F398" t="s">
        <v>1765</v>
      </c>
      <c r="G398" t="s">
        <v>1829</v>
      </c>
      <c r="H398" t="s">
        <v>1832</v>
      </c>
      <c r="J398" t="s">
        <v>1823</v>
      </c>
      <c r="K398" s="498">
        <v>7891.4940000000006</v>
      </c>
    </row>
    <row r="399" spans="1:11" x14ac:dyDescent="0.25">
      <c r="A399" t="s">
        <v>1755</v>
      </c>
      <c r="B399" t="s">
        <v>1756</v>
      </c>
      <c r="C399" t="s">
        <v>1819</v>
      </c>
      <c r="D399" t="s">
        <v>1820</v>
      </c>
      <c r="E399" t="s">
        <v>1759</v>
      </c>
      <c r="F399" t="s">
        <v>1765</v>
      </c>
      <c r="G399" t="s">
        <v>1829</v>
      </c>
      <c r="H399" t="s">
        <v>1833</v>
      </c>
      <c r="J399" t="s">
        <v>1823</v>
      </c>
      <c r="K399" s="498">
        <v>94817.36</v>
      </c>
    </row>
    <row r="400" spans="1:11" x14ac:dyDescent="0.25">
      <c r="A400" t="s">
        <v>1755</v>
      </c>
      <c r="B400" t="s">
        <v>1756</v>
      </c>
      <c r="C400" t="s">
        <v>1824</v>
      </c>
      <c r="D400" t="s">
        <v>1820</v>
      </c>
      <c r="E400" t="s">
        <v>1759</v>
      </c>
      <c r="F400" t="s">
        <v>1765</v>
      </c>
      <c r="G400" t="s">
        <v>1829</v>
      </c>
      <c r="H400" t="s">
        <v>1833</v>
      </c>
      <c r="J400" t="s">
        <v>1823</v>
      </c>
      <c r="K400" s="498">
        <v>16684.63</v>
      </c>
    </row>
    <row r="401" spans="1:11" x14ac:dyDescent="0.25">
      <c r="A401" t="s">
        <v>1755</v>
      </c>
      <c r="B401" t="s">
        <v>1756</v>
      </c>
      <c r="C401" t="s">
        <v>1819</v>
      </c>
      <c r="D401" t="s">
        <v>1820</v>
      </c>
      <c r="E401" t="s">
        <v>1759</v>
      </c>
      <c r="F401" t="s">
        <v>1765</v>
      </c>
      <c r="G401" t="s">
        <v>1829</v>
      </c>
      <c r="H401" t="s">
        <v>1834</v>
      </c>
      <c r="J401" t="s">
        <v>1823</v>
      </c>
      <c r="K401" s="498">
        <v>250842.079</v>
      </c>
    </row>
    <row r="402" spans="1:11" x14ac:dyDescent="0.25">
      <c r="A402" t="s">
        <v>1755</v>
      </c>
      <c r="B402" t="s">
        <v>1756</v>
      </c>
      <c r="C402" t="s">
        <v>1824</v>
      </c>
      <c r="D402" t="s">
        <v>1820</v>
      </c>
      <c r="E402" t="s">
        <v>1759</v>
      </c>
      <c r="F402" t="s">
        <v>1765</v>
      </c>
      <c r="G402" t="s">
        <v>1829</v>
      </c>
      <c r="H402" t="s">
        <v>1834</v>
      </c>
      <c r="J402" t="s">
        <v>1823</v>
      </c>
      <c r="K402" s="498">
        <v>44139.658999999992</v>
      </c>
    </row>
    <row r="403" spans="1:11" x14ac:dyDescent="0.25">
      <c r="A403" t="s">
        <v>1755</v>
      </c>
      <c r="B403" t="s">
        <v>1756</v>
      </c>
      <c r="C403" t="s">
        <v>1819</v>
      </c>
      <c r="D403" t="s">
        <v>1820</v>
      </c>
      <c r="E403" t="s">
        <v>1759</v>
      </c>
      <c r="F403" t="s">
        <v>1765</v>
      </c>
      <c r="G403" t="s">
        <v>1829</v>
      </c>
      <c r="H403" t="s">
        <v>1835</v>
      </c>
      <c r="J403" t="s">
        <v>1823</v>
      </c>
      <c r="K403" s="498">
        <v>369973.62</v>
      </c>
    </row>
    <row r="404" spans="1:11" x14ac:dyDescent="0.25">
      <c r="A404" t="s">
        <v>1755</v>
      </c>
      <c r="B404" t="s">
        <v>1756</v>
      </c>
      <c r="C404" t="s">
        <v>1824</v>
      </c>
      <c r="D404" t="s">
        <v>1820</v>
      </c>
      <c r="E404" t="s">
        <v>1759</v>
      </c>
      <c r="F404" t="s">
        <v>1765</v>
      </c>
      <c r="G404" t="s">
        <v>1829</v>
      </c>
      <c r="H404" t="s">
        <v>1835</v>
      </c>
      <c r="J404" t="s">
        <v>1823</v>
      </c>
      <c r="K404" s="498">
        <v>65102.770000000004</v>
      </c>
    </row>
    <row r="405" spans="1:11" x14ac:dyDescent="0.25">
      <c r="A405" t="s">
        <v>1755</v>
      </c>
      <c r="B405" t="s">
        <v>1756</v>
      </c>
      <c r="C405" t="s">
        <v>1819</v>
      </c>
      <c r="D405" t="s">
        <v>1820</v>
      </c>
      <c r="E405" t="s">
        <v>1759</v>
      </c>
      <c r="F405" t="s">
        <v>1765</v>
      </c>
      <c r="G405" t="s">
        <v>1829</v>
      </c>
      <c r="H405" t="s">
        <v>1836</v>
      </c>
      <c r="J405" t="s">
        <v>1823</v>
      </c>
      <c r="K405" s="498">
        <v>139437.29999999999</v>
      </c>
    </row>
    <row r="406" spans="1:11" x14ac:dyDescent="0.25">
      <c r="A406" t="s">
        <v>1755</v>
      </c>
      <c r="B406" t="s">
        <v>1756</v>
      </c>
      <c r="C406" t="s">
        <v>1824</v>
      </c>
      <c r="D406" t="s">
        <v>1820</v>
      </c>
      <c r="E406" t="s">
        <v>1759</v>
      </c>
      <c r="F406" t="s">
        <v>1765</v>
      </c>
      <c r="G406" t="s">
        <v>1829</v>
      </c>
      <c r="H406" t="s">
        <v>1836</v>
      </c>
      <c r="J406" t="s">
        <v>1823</v>
      </c>
      <c r="K406" s="498">
        <v>24536.22</v>
      </c>
    </row>
    <row r="407" spans="1:11" x14ac:dyDescent="0.25">
      <c r="A407" t="s">
        <v>1755</v>
      </c>
      <c r="B407" t="s">
        <v>1756</v>
      </c>
      <c r="C407" t="s">
        <v>1819</v>
      </c>
      <c r="D407" t="s">
        <v>1820</v>
      </c>
      <c r="E407" t="s">
        <v>1759</v>
      </c>
      <c r="F407" t="s">
        <v>1765</v>
      </c>
      <c r="G407" t="s">
        <v>1829</v>
      </c>
      <c r="H407" t="s">
        <v>1837</v>
      </c>
      <c r="J407" t="s">
        <v>1823</v>
      </c>
      <c r="K407" s="498">
        <v>560152.41200000001</v>
      </c>
    </row>
    <row r="408" spans="1:11" x14ac:dyDescent="0.25">
      <c r="A408" t="s">
        <v>1755</v>
      </c>
      <c r="B408" t="s">
        <v>1756</v>
      </c>
      <c r="C408" t="s">
        <v>1824</v>
      </c>
      <c r="D408" t="s">
        <v>1820</v>
      </c>
      <c r="E408" t="s">
        <v>1759</v>
      </c>
      <c r="F408" t="s">
        <v>1765</v>
      </c>
      <c r="G408" t="s">
        <v>1829</v>
      </c>
      <c r="H408" t="s">
        <v>1837</v>
      </c>
      <c r="J408" t="s">
        <v>1823</v>
      </c>
      <c r="K408" s="498">
        <v>112954.88099999998</v>
      </c>
    </row>
    <row r="409" spans="1:11" x14ac:dyDescent="0.25">
      <c r="A409" t="s">
        <v>1755</v>
      </c>
      <c r="B409" t="s">
        <v>1756</v>
      </c>
      <c r="C409" t="s">
        <v>1819</v>
      </c>
      <c r="D409" t="s">
        <v>1820</v>
      </c>
      <c r="E409" t="s">
        <v>1759</v>
      </c>
      <c r="F409" t="s">
        <v>1765</v>
      </c>
      <c r="G409" t="s">
        <v>1829</v>
      </c>
      <c r="H409" t="s">
        <v>1827</v>
      </c>
      <c r="J409" t="s">
        <v>1823</v>
      </c>
      <c r="K409" s="498">
        <v>149290.86000000004</v>
      </c>
    </row>
    <row r="410" spans="1:11" x14ac:dyDescent="0.25">
      <c r="A410" t="s">
        <v>1755</v>
      </c>
      <c r="B410" t="s">
        <v>1756</v>
      </c>
      <c r="C410" t="s">
        <v>1824</v>
      </c>
      <c r="D410" t="s">
        <v>1820</v>
      </c>
      <c r="E410" t="s">
        <v>1759</v>
      </c>
      <c r="F410" t="s">
        <v>1765</v>
      </c>
      <c r="G410" t="s">
        <v>1829</v>
      </c>
      <c r="H410" t="s">
        <v>1827</v>
      </c>
      <c r="J410" t="s">
        <v>1823</v>
      </c>
      <c r="K410" s="498">
        <v>26270.109999999993</v>
      </c>
    </row>
    <row r="411" spans="1:11" x14ac:dyDescent="0.25">
      <c r="A411" t="s">
        <v>1755</v>
      </c>
      <c r="B411" t="s">
        <v>1756</v>
      </c>
      <c r="C411" t="s">
        <v>1819</v>
      </c>
      <c r="D411" t="s">
        <v>1820</v>
      </c>
      <c r="E411" t="s">
        <v>1759</v>
      </c>
      <c r="F411" t="s">
        <v>1765</v>
      </c>
      <c r="G411" t="s">
        <v>1829</v>
      </c>
      <c r="H411" t="s">
        <v>1828</v>
      </c>
      <c r="J411" t="s">
        <v>1823</v>
      </c>
      <c r="K411" s="498">
        <v>158586.68</v>
      </c>
    </row>
    <row r="412" spans="1:11" x14ac:dyDescent="0.25">
      <c r="A412" t="s">
        <v>1755</v>
      </c>
      <c r="B412" t="s">
        <v>1756</v>
      </c>
      <c r="C412" t="s">
        <v>1824</v>
      </c>
      <c r="D412" t="s">
        <v>1820</v>
      </c>
      <c r="E412" t="s">
        <v>1759</v>
      </c>
      <c r="F412" t="s">
        <v>1765</v>
      </c>
      <c r="G412" t="s">
        <v>1829</v>
      </c>
      <c r="H412" t="s">
        <v>1828</v>
      </c>
      <c r="J412" t="s">
        <v>1823</v>
      </c>
      <c r="K412" s="498">
        <v>43605.156000000003</v>
      </c>
    </row>
    <row r="413" spans="1:11" x14ac:dyDescent="0.25">
      <c r="A413" t="s">
        <v>1755</v>
      </c>
      <c r="B413" t="s">
        <v>1756</v>
      </c>
      <c r="C413" t="s">
        <v>1819</v>
      </c>
      <c r="D413" t="s">
        <v>1820</v>
      </c>
      <c r="E413" t="s">
        <v>1759</v>
      </c>
      <c r="F413" t="s">
        <v>1765</v>
      </c>
      <c r="G413" t="s">
        <v>1829</v>
      </c>
      <c r="H413" t="s">
        <v>1822</v>
      </c>
      <c r="J413" t="s">
        <v>1823</v>
      </c>
      <c r="K413" s="498">
        <v>1917913.52</v>
      </c>
    </row>
    <row r="414" spans="1:11" x14ac:dyDescent="0.25">
      <c r="A414" t="s">
        <v>1755</v>
      </c>
      <c r="B414" t="s">
        <v>1756</v>
      </c>
      <c r="C414" t="s">
        <v>1824</v>
      </c>
      <c r="D414" t="s">
        <v>1820</v>
      </c>
      <c r="E414" t="s">
        <v>1759</v>
      </c>
      <c r="F414" t="s">
        <v>1765</v>
      </c>
      <c r="G414" t="s">
        <v>1829</v>
      </c>
      <c r="H414" t="s">
        <v>1822</v>
      </c>
      <c r="J414" t="s">
        <v>1823</v>
      </c>
      <c r="K414" s="498">
        <v>337487.53</v>
      </c>
    </row>
    <row r="415" spans="1:11" x14ac:dyDescent="0.25">
      <c r="A415" t="s">
        <v>1755</v>
      </c>
      <c r="B415" t="s">
        <v>1756</v>
      </c>
      <c r="C415" t="s">
        <v>1819</v>
      </c>
      <c r="D415" t="s">
        <v>1820</v>
      </c>
      <c r="E415" t="s">
        <v>1759</v>
      </c>
      <c r="F415" t="s">
        <v>1765</v>
      </c>
      <c r="G415" t="s">
        <v>1838</v>
      </c>
      <c r="H415" t="s">
        <v>1830</v>
      </c>
      <c r="J415" t="s">
        <v>1823</v>
      </c>
      <c r="K415" s="498">
        <v>322973.96400000004</v>
      </c>
    </row>
    <row r="416" spans="1:11" x14ac:dyDescent="0.25">
      <c r="A416" t="s">
        <v>1755</v>
      </c>
      <c r="B416" t="s">
        <v>1756</v>
      </c>
      <c r="C416" t="s">
        <v>1824</v>
      </c>
      <c r="D416" t="s">
        <v>1820</v>
      </c>
      <c r="E416" t="s">
        <v>1759</v>
      </c>
      <c r="F416" t="s">
        <v>1765</v>
      </c>
      <c r="G416" t="s">
        <v>1838</v>
      </c>
      <c r="H416" t="s">
        <v>1830</v>
      </c>
      <c r="J416" t="s">
        <v>1823</v>
      </c>
      <c r="K416" s="498">
        <v>56832.434999999998</v>
      </c>
    </row>
    <row r="417" spans="1:11" x14ac:dyDescent="0.25">
      <c r="A417" t="s">
        <v>1755</v>
      </c>
      <c r="B417" t="s">
        <v>1756</v>
      </c>
      <c r="C417" t="s">
        <v>1819</v>
      </c>
      <c r="D417" t="s">
        <v>1820</v>
      </c>
      <c r="E417" t="s">
        <v>1759</v>
      </c>
      <c r="F417" t="s">
        <v>1765</v>
      </c>
      <c r="G417" t="s">
        <v>1838</v>
      </c>
      <c r="H417" t="s">
        <v>1831</v>
      </c>
      <c r="J417" t="s">
        <v>1823</v>
      </c>
      <c r="K417" s="498">
        <v>329109.20299999998</v>
      </c>
    </row>
    <row r="418" spans="1:11" x14ac:dyDescent="0.25">
      <c r="A418" t="s">
        <v>1755</v>
      </c>
      <c r="B418" t="s">
        <v>1756</v>
      </c>
      <c r="C418" t="s">
        <v>1824</v>
      </c>
      <c r="D418" t="s">
        <v>1820</v>
      </c>
      <c r="E418" t="s">
        <v>1759</v>
      </c>
      <c r="F418" t="s">
        <v>1765</v>
      </c>
      <c r="G418" t="s">
        <v>1838</v>
      </c>
      <c r="H418" t="s">
        <v>1831</v>
      </c>
      <c r="J418" t="s">
        <v>1823</v>
      </c>
      <c r="K418" s="498">
        <v>57912.013999999996</v>
      </c>
    </row>
    <row r="419" spans="1:11" x14ac:dyDescent="0.25">
      <c r="A419" t="s">
        <v>1755</v>
      </c>
      <c r="B419" t="s">
        <v>1756</v>
      </c>
      <c r="C419" t="s">
        <v>1819</v>
      </c>
      <c r="D419" t="s">
        <v>1820</v>
      </c>
      <c r="E419" t="s">
        <v>1759</v>
      </c>
      <c r="F419" t="s">
        <v>1765</v>
      </c>
      <c r="G419" t="s">
        <v>1838</v>
      </c>
      <c r="H419" t="s">
        <v>1826</v>
      </c>
      <c r="J419" t="s">
        <v>1823</v>
      </c>
      <c r="K419" s="498">
        <v>426332.69500000007</v>
      </c>
    </row>
    <row r="420" spans="1:11" x14ac:dyDescent="0.25">
      <c r="A420" t="s">
        <v>1755</v>
      </c>
      <c r="B420" t="s">
        <v>1756</v>
      </c>
      <c r="C420" t="s">
        <v>1824</v>
      </c>
      <c r="D420" t="s">
        <v>1820</v>
      </c>
      <c r="E420" t="s">
        <v>1759</v>
      </c>
      <c r="F420" t="s">
        <v>1765</v>
      </c>
      <c r="G420" t="s">
        <v>1838</v>
      </c>
      <c r="H420" t="s">
        <v>1826</v>
      </c>
      <c r="J420" t="s">
        <v>1823</v>
      </c>
      <c r="K420" s="498">
        <v>79941.711999999985</v>
      </c>
    </row>
    <row r="421" spans="1:11" x14ac:dyDescent="0.25">
      <c r="A421" t="s">
        <v>1755</v>
      </c>
      <c r="B421" t="s">
        <v>1756</v>
      </c>
      <c r="C421" t="s">
        <v>1819</v>
      </c>
      <c r="D421" t="s">
        <v>1820</v>
      </c>
      <c r="E421" t="s">
        <v>1759</v>
      </c>
      <c r="F421" t="s">
        <v>1765</v>
      </c>
      <c r="G421" t="s">
        <v>1838</v>
      </c>
      <c r="H421" t="s">
        <v>1832</v>
      </c>
      <c r="J421" t="s">
        <v>1823</v>
      </c>
      <c r="K421" s="498">
        <v>77564.320000000007</v>
      </c>
    </row>
    <row r="422" spans="1:11" x14ac:dyDescent="0.25">
      <c r="A422" t="s">
        <v>1755</v>
      </c>
      <c r="B422" t="s">
        <v>1756</v>
      </c>
      <c r="C422" t="s">
        <v>1824</v>
      </c>
      <c r="D422" t="s">
        <v>1820</v>
      </c>
      <c r="E422" t="s">
        <v>1759</v>
      </c>
      <c r="F422" t="s">
        <v>1765</v>
      </c>
      <c r="G422" t="s">
        <v>1838</v>
      </c>
      <c r="H422" t="s">
        <v>1832</v>
      </c>
      <c r="J422" t="s">
        <v>1823</v>
      </c>
      <c r="K422" s="498">
        <v>13648.68</v>
      </c>
    </row>
    <row r="423" spans="1:11" x14ac:dyDescent="0.25">
      <c r="A423" t="s">
        <v>1755</v>
      </c>
      <c r="B423" t="s">
        <v>1756</v>
      </c>
      <c r="C423" t="s">
        <v>1819</v>
      </c>
      <c r="D423" t="s">
        <v>1820</v>
      </c>
      <c r="E423" t="s">
        <v>1759</v>
      </c>
      <c r="F423" t="s">
        <v>1765</v>
      </c>
      <c r="G423" t="s">
        <v>1838</v>
      </c>
      <c r="H423" t="s">
        <v>1834</v>
      </c>
      <c r="J423" t="s">
        <v>1823</v>
      </c>
      <c r="K423" s="498">
        <v>27887.46</v>
      </c>
    </row>
    <row r="424" spans="1:11" x14ac:dyDescent="0.25">
      <c r="A424" t="s">
        <v>1755</v>
      </c>
      <c r="B424" t="s">
        <v>1756</v>
      </c>
      <c r="C424" t="s">
        <v>1824</v>
      </c>
      <c r="D424" t="s">
        <v>1820</v>
      </c>
      <c r="E424" t="s">
        <v>1759</v>
      </c>
      <c r="F424" t="s">
        <v>1765</v>
      </c>
      <c r="G424" t="s">
        <v>1838</v>
      </c>
      <c r="H424" t="s">
        <v>1834</v>
      </c>
      <c r="J424" t="s">
        <v>1823</v>
      </c>
      <c r="K424" s="498">
        <v>4907.2440000000006</v>
      </c>
    </row>
    <row r="425" spans="1:11" x14ac:dyDescent="0.25">
      <c r="A425" t="s">
        <v>1755</v>
      </c>
      <c r="B425" t="s">
        <v>1756</v>
      </c>
      <c r="C425" t="s">
        <v>1819</v>
      </c>
      <c r="D425" t="s">
        <v>1820</v>
      </c>
      <c r="E425" t="s">
        <v>1759</v>
      </c>
      <c r="F425" t="s">
        <v>1765</v>
      </c>
      <c r="G425" t="s">
        <v>1838</v>
      </c>
      <c r="H425" t="s">
        <v>1835</v>
      </c>
      <c r="J425" t="s">
        <v>1823</v>
      </c>
      <c r="K425" s="498">
        <v>198372.79199999999</v>
      </c>
    </row>
    <row r="426" spans="1:11" x14ac:dyDescent="0.25">
      <c r="A426" t="s">
        <v>1755</v>
      </c>
      <c r="B426" t="s">
        <v>1756</v>
      </c>
      <c r="C426" t="s">
        <v>1824</v>
      </c>
      <c r="D426" t="s">
        <v>1820</v>
      </c>
      <c r="E426" t="s">
        <v>1759</v>
      </c>
      <c r="F426" t="s">
        <v>1765</v>
      </c>
      <c r="G426" t="s">
        <v>1838</v>
      </c>
      <c r="H426" t="s">
        <v>1835</v>
      </c>
      <c r="J426" t="s">
        <v>1823</v>
      </c>
      <c r="K426" s="498">
        <v>34906.863000000005</v>
      </c>
    </row>
    <row r="427" spans="1:11" x14ac:dyDescent="0.25">
      <c r="A427" t="s">
        <v>1755</v>
      </c>
      <c r="B427" t="s">
        <v>1756</v>
      </c>
      <c r="C427" t="s">
        <v>1819</v>
      </c>
      <c r="D427" t="s">
        <v>1820</v>
      </c>
      <c r="E427" t="s">
        <v>1759</v>
      </c>
      <c r="F427" t="s">
        <v>1765</v>
      </c>
      <c r="G427" t="s">
        <v>1838</v>
      </c>
      <c r="H427" t="s">
        <v>1836</v>
      </c>
      <c r="J427" t="s">
        <v>1823</v>
      </c>
      <c r="K427" s="498">
        <v>24912.796000000002</v>
      </c>
    </row>
    <row r="428" spans="1:11" x14ac:dyDescent="0.25">
      <c r="A428" t="s">
        <v>1755</v>
      </c>
      <c r="B428" t="s">
        <v>1756</v>
      </c>
      <c r="C428" t="s">
        <v>1824</v>
      </c>
      <c r="D428" t="s">
        <v>1820</v>
      </c>
      <c r="E428" t="s">
        <v>1759</v>
      </c>
      <c r="F428" t="s">
        <v>1765</v>
      </c>
      <c r="G428" t="s">
        <v>1838</v>
      </c>
      <c r="H428" t="s">
        <v>1836</v>
      </c>
      <c r="J428" t="s">
        <v>1823</v>
      </c>
      <c r="K428" s="498">
        <v>4383.8040000000001</v>
      </c>
    </row>
    <row r="429" spans="1:11" x14ac:dyDescent="0.25">
      <c r="A429" t="s">
        <v>1755</v>
      </c>
      <c r="B429" t="s">
        <v>1756</v>
      </c>
      <c r="C429" t="s">
        <v>1819</v>
      </c>
      <c r="D429" t="s">
        <v>1820</v>
      </c>
      <c r="E429" t="s">
        <v>1759</v>
      </c>
      <c r="F429" t="s">
        <v>1765</v>
      </c>
      <c r="G429" t="s">
        <v>1838</v>
      </c>
      <c r="H429" t="s">
        <v>1836</v>
      </c>
      <c r="I429" t="s">
        <v>1839</v>
      </c>
      <c r="J429" t="s">
        <v>1823</v>
      </c>
      <c r="K429" s="498">
        <v>34245.800999999999</v>
      </c>
    </row>
    <row r="430" spans="1:11" x14ac:dyDescent="0.25">
      <c r="A430" t="s">
        <v>1755</v>
      </c>
      <c r="B430" t="s">
        <v>1756</v>
      </c>
      <c r="C430" t="s">
        <v>1824</v>
      </c>
      <c r="D430" t="s">
        <v>1820</v>
      </c>
      <c r="E430" t="s">
        <v>1759</v>
      </c>
      <c r="F430" t="s">
        <v>1765</v>
      </c>
      <c r="G430" t="s">
        <v>1838</v>
      </c>
      <c r="H430" t="s">
        <v>1836</v>
      </c>
      <c r="I430" t="s">
        <v>1839</v>
      </c>
      <c r="J430" t="s">
        <v>1823</v>
      </c>
      <c r="K430" s="498">
        <v>10342.233</v>
      </c>
    </row>
    <row r="431" spans="1:11" x14ac:dyDescent="0.25">
      <c r="A431" t="s">
        <v>1755</v>
      </c>
      <c r="B431" t="s">
        <v>1756</v>
      </c>
      <c r="C431" t="s">
        <v>1819</v>
      </c>
      <c r="D431" t="s">
        <v>1820</v>
      </c>
      <c r="E431" t="s">
        <v>1759</v>
      </c>
      <c r="F431" t="s">
        <v>1765</v>
      </c>
      <c r="G431" t="s">
        <v>1838</v>
      </c>
      <c r="H431" t="s">
        <v>1837</v>
      </c>
      <c r="J431" t="s">
        <v>1823</v>
      </c>
      <c r="K431" s="498">
        <v>234254.65600000002</v>
      </c>
    </row>
    <row r="432" spans="1:11" x14ac:dyDescent="0.25">
      <c r="A432" t="s">
        <v>1755</v>
      </c>
      <c r="B432" t="s">
        <v>1756</v>
      </c>
      <c r="C432" t="s">
        <v>1824</v>
      </c>
      <c r="D432" t="s">
        <v>1820</v>
      </c>
      <c r="E432" t="s">
        <v>1759</v>
      </c>
      <c r="F432" t="s">
        <v>1765</v>
      </c>
      <c r="G432" t="s">
        <v>1838</v>
      </c>
      <c r="H432" t="s">
        <v>1837</v>
      </c>
      <c r="J432" t="s">
        <v>1823</v>
      </c>
      <c r="K432" s="498">
        <v>41220.851999999999</v>
      </c>
    </row>
    <row r="433" spans="1:11" x14ac:dyDescent="0.25">
      <c r="A433" t="s">
        <v>1755</v>
      </c>
      <c r="B433" t="s">
        <v>1756</v>
      </c>
      <c r="C433" t="s">
        <v>1819</v>
      </c>
      <c r="D433" t="s">
        <v>1820</v>
      </c>
      <c r="E433" t="s">
        <v>1759</v>
      </c>
      <c r="F433" t="s">
        <v>1765</v>
      </c>
      <c r="G433" t="s">
        <v>1838</v>
      </c>
      <c r="H433" t="s">
        <v>1837</v>
      </c>
      <c r="I433" t="s">
        <v>1839</v>
      </c>
      <c r="J433" t="s">
        <v>1823</v>
      </c>
      <c r="K433" s="498">
        <v>57076.334999999999</v>
      </c>
    </row>
    <row r="434" spans="1:11" x14ac:dyDescent="0.25">
      <c r="A434" t="s">
        <v>1755</v>
      </c>
      <c r="B434" t="s">
        <v>1756</v>
      </c>
      <c r="C434" t="s">
        <v>1824</v>
      </c>
      <c r="D434" t="s">
        <v>1820</v>
      </c>
      <c r="E434" t="s">
        <v>1759</v>
      </c>
      <c r="F434" t="s">
        <v>1765</v>
      </c>
      <c r="G434" t="s">
        <v>1838</v>
      </c>
      <c r="H434" t="s">
        <v>1837</v>
      </c>
      <c r="I434" t="s">
        <v>1839</v>
      </c>
      <c r="J434" t="s">
        <v>1823</v>
      </c>
      <c r="K434" s="498">
        <v>17237.055</v>
      </c>
    </row>
    <row r="435" spans="1:11" x14ac:dyDescent="0.25">
      <c r="A435" t="s">
        <v>1755</v>
      </c>
      <c r="B435" t="s">
        <v>1756</v>
      </c>
      <c r="C435" t="s">
        <v>1819</v>
      </c>
      <c r="D435" t="s">
        <v>1820</v>
      </c>
      <c r="E435" t="s">
        <v>1759</v>
      </c>
      <c r="F435" t="s">
        <v>1765</v>
      </c>
      <c r="G435" t="s">
        <v>1838</v>
      </c>
      <c r="H435" t="s">
        <v>1827</v>
      </c>
      <c r="J435" t="s">
        <v>1823</v>
      </c>
      <c r="K435" s="498">
        <v>101993.736</v>
      </c>
    </row>
    <row r="436" spans="1:11" x14ac:dyDescent="0.25">
      <c r="A436" t="s">
        <v>1755</v>
      </c>
      <c r="B436" t="s">
        <v>1756</v>
      </c>
      <c r="C436" t="s">
        <v>1824</v>
      </c>
      <c r="D436" t="s">
        <v>1820</v>
      </c>
      <c r="E436" t="s">
        <v>1759</v>
      </c>
      <c r="F436" t="s">
        <v>1765</v>
      </c>
      <c r="G436" t="s">
        <v>1838</v>
      </c>
      <c r="H436" t="s">
        <v>1827</v>
      </c>
      <c r="J436" t="s">
        <v>1823</v>
      </c>
      <c r="K436" s="498">
        <v>17947.421999999999</v>
      </c>
    </row>
    <row r="437" spans="1:11" x14ac:dyDescent="0.25">
      <c r="A437" t="s">
        <v>1755</v>
      </c>
      <c r="B437" t="s">
        <v>1756</v>
      </c>
      <c r="C437" t="s">
        <v>1819</v>
      </c>
      <c r="D437" t="s">
        <v>1820</v>
      </c>
      <c r="E437" t="s">
        <v>1759</v>
      </c>
      <c r="F437" t="s">
        <v>1765</v>
      </c>
      <c r="G437" t="s">
        <v>1838</v>
      </c>
      <c r="H437" t="s">
        <v>1827</v>
      </c>
      <c r="I437" t="s">
        <v>1839</v>
      </c>
      <c r="J437" t="s">
        <v>1823</v>
      </c>
      <c r="K437" s="498">
        <v>22830.534</v>
      </c>
    </row>
    <row r="438" spans="1:11" x14ac:dyDescent="0.25">
      <c r="A438" t="s">
        <v>1755</v>
      </c>
      <c r="B438" t="s">
        <v>1756</v>
      </c>
      <c r="C438" t="s">
        <v>1824</v>
      </c>
      <c r="D438" t="s">
        <v>1820</v>
      </c>
      <c r="E438" t="s">
        <v>1759</v>
      </c>
      <c r="F438" t="s">
        <v>1765</v>
      </c>
      <c r="G438" t="s">
        <v>1838</v>
      </c>
      <c r="H438" t="s">
        <v>1827</v>
      </c>
      <c r="I438" t="s">
        <v>1839</v>
      </c>
      <c r="J438" t="s">
        <v>1823</v>
      </c>
      <c r="K438" s="498">
        <v>6894.8219999999992</v>
      </c>
    </row>
    <row r="439" spans="1:11" x14ac:dyDescent="0.25">
      <c r="A439" t="s">
        <v>1755</v>
      </c>
      <c r="B439" t="s">
        <v>1756</v>
      </c>
      <c r="C439" t="s">
        <v>1819</v>
      </c>
      <c r="D439" t="s">
        <v>1820</v>
      </c>
      <c r="E439" t="s">
        <v>1759</v>
      </c>
      <c r="F439" t="s">
        <v>1765</v>
      </c>
      <c r="G439" t="s">
        <v>1838</v>
      </c>
      <c r="H439" t="s">
        <v>1828</v>
      </c>
      <c r="J439" t="s">
        <v>1823</v>
      </c>
      <c r="K439" s="498">
        <v>460095.10799999995</v>
      </c>
    </row>
    <row r="440" spans="1:11" x14ac:dyDescent="0.25">
      <c r="A440" t="s">
        <v>1755</v>
      </c>
      <c r="B440" t="s">
        <v>1756</v>
      </c>
      <c r="C440" t="s">
        <v>1824</v>
      </c>
      <c r="D440" t="s">
        <v>1820</v>
      </c>
      <c r="E440" t="s">
        <v>1759</v>
      </c>
      <c r="F440" t="s">
        <v>1765</v>
      </c>
      <c r="G440" t="s">
        <v>1838</v>
      </c>
      <c r="H440" t="s">
        <v>1828</v>
      </c>
      <c r="J440" t="s">
        <v>1823</v>
      </c>
      <c r="K440" s="498">
        <v>85882.734000000011</v>
      </c>
    </row>
    <row r="441" spans="1:11" x14ac:dyDescent="0.25">
      <c r="A441" t="s">
        <v>1755</v>
      </c>
      <c r="B441" t="s">
        <v>1756</v>
      </c>
      <c r="C441" t="s">
        <v>1819</v>
      </c>
      <c r="D441" t="s">
        <v>1820</v>
      </c>
      <c r="E441" t="s">
        <v>1759</v>
      </c>
      <c r="F441" t="s">
        <v>1765</v>
      </c>
      <c r="G441" t="s">
        <v>1838</v>
      </c>
      <c r="H441" t="s">
        <v>1822</v>
      </c>
      <c r="J441" t="s">
        <v>1823</v>
      </c>
      <c r="K441" s="498">
        <v>1152681.6399999999</v>
      </c>
    </row>
    <row r="442" spans="1:11" x14ac:dyDescent="0.25">
      <c r="A442" t="s">
        <v>1755</v>
      </c>
      <c r="B442" t="s">
        <v>1756</v>
      </c>
      <c r="C442" t="s">
        <v>1824</v>
      </c>
      <c r="D442" t="s">
        <v>1820</v>
      </c>
      <c r="E442" t="s">
        <v>1759</v>
      </c>
      <c r="F442" t="s">
        <v>1765</v>
      </c>
      <c r="G442" t="s">
        <v>1838</v>
      </c>
      <c r="H442" t="s">
        <v>1822</v>
      </c>
      <c r="J442" t="s">
        <v>1823</v>
      </c>
      <c r="K442" s="498">
        <v>202832.74000000002</v>
      </c>
    </row>
    <row r="443" spans="1:11" x14ac:dyDescent="0.25">
      <c r="A443" t="s">
        <v>1755</v>
      </c>
      <c r="B443" t="s">
        <v>1756</v>
      </c>
      <c r="C443" t="s">
        <v>1819</v>
      </c>
      <c r="D443" t="s">
        <v>1820</v>
      </c>
      <c r="E443" t="s">
        <v>1759</v>
      </c>
      <c r="F443" t="s">
        <v>1760</v>
      </c>
      <c r="G443" t="s">
        <v>1840</v>
      </c>
      <c r="H443" t="s">
        <v>1841</v>
      </c>
      <c r="J443" t="s">
        <v>1823</v>
      </c>
      <c r="K443" s="498">
        <v>79958.899999999994</v>
      </c>
    </row>
    <row r="444" spans="1:11" x14ac:dyDescent="0.25">
      <c r="A444" t="s">
        <v>1755</v>
      </c>
      <c r="B444" t="s">
        <v>1756</v>
      </c>
      <c r="C444" t="s">
        <v>1824</v>
      </c>
      <c r="D444" t="s">
        <v>1820</v>
      </c>
      <c r="E444" t="s">
        <v>1759</v>
      </c>
      <c r="F444" t="s">
        <v>1760</v>
      </c>
      <c r="G444" t="s">
        <v>1840</v>
      </c>
      <c r="H444" t="s">
        <v>1841</v>
      </c>
      <c r="J444" t="s">
        <v>1823</v>
      </c>
      <c r="K444" s="498">
        <v>14070.05</v>
      </c>
    </row>
    <row r="445" spans="1:11" x14ac:dyDescent="0.25">
      <c r="A445" t="s">
        <v>1755</v>
      </c>
      <c r="B445" t="s">
        <v>1756</v>
      </c>
      <c r="C445" t="s">
        <v>1819</v>
      </c>
      <c r="D445" t="s">
        <v>1820</v>
      </c>
      <c r="E445" t="s">
        <v>1759</v>
      </c>
      <c r="F445" t="s">
        <v>1760</v>
      </c>
      <c r="G445" t="s">
        <v>1842</v>
      </c>
      <c r="H445" t="s">
        <v>1843</v>
      </c>
      <c r="J445" t="s">
        <v>1823</v>
      </c>
      <c r="K445" s="498">
        <v>923436.67000000016</v>
      </c>
    </row>
    <row r="446" spans="1:11" x14ac:dyDescent="0.25">
      <c r="A446" t="s">
        <v>1755</v>
      </c>
      <c r="B446" t="s">
        <v>1756</v>
      </c>
      <c r="C446" t="s">
        <v>1824</v>
      </c>
      <c r="D446" t="s">
        <v>1820</v>
      </c>
      <c r="E446" t="s">
        <v>1759</v>
      </c>
      <c r="F446" t="s">
        <v>1760</v>
      </c>
      <c r="G446" t="s">
        <v>1842</v>
      </c>
      <c r="H446" t="s">
        <v>1843</v>
      </c>
      <c r="J446" t="s">
        <v>1823</v>
      </c>
      <c r="K446" s="498">
        <v>162493.43</v>
      </c>
    </row>
    <row r="447" spans="1:11" x14ac:dyDescent="0.25">
      <c r="A447" t="s">
        <v>1755</v>
      </c>
      <c r="B447" t="s">
        <v>1756</v>
      </c>
      <c r="C447" t="s">
        <v>1819</v>
      </c>
      <c r="D447" t="s">
        <v>1820</v>
      </c>
      <c r="E447" t="s">
        <v>1759</v>
      </c>
      <c r="F447" t="s">
        <v>1760</v>
      </c>
      <c r="G447" t="s">
        <v>1842</v>
      </c>
      <c r="H447" t="s">
        <v>1843</v>
      </c>
      <c r="I447" t="s">
        <v>1839</v>
      </c>
      <c r="J447" t="s">
        <v>1823</v>
      </c>
      <c r="K447" s="498">
        <v>89284.11</v>
      </c>
    </row>
    <row r="448" spans="1:11" x14ac:dyDescent="0.25">
      <c r="A448" t="s">
        <v>1755</v>
      </c>
      <c r="B448" t="s">
        <v>1756</v>
      </c>
      <c r="C448" t="s">
        <v>1824</v>
      </c>
      <c r="D448" t="s">
        <v>1820</v>
      </c>
      <c r="E448" t="s">
        <v>1759</v>
      </c>
      <c r="F448" t="s">
        <v>1760</v>
      </c>
      <c r="G448" t="s">
        <v>1842</v>
      </c>
      <c r="H448" t="s">
        <v>1843</v>
      </c>
      <c r="I448" t="s">
        <v>1839</v>
      </c>
      <c r="J448" t="s">
        <v>1823</v>
      </c>
      <c r="K448" s="498">
        <v>23949.82</v>
      </c>
    </row>
    <row r="449" spans="1:11" x14ac:dyDescent="0.25">
      <c r="A449" t="s">
        <v>1755</v>
      </c>
      <c r="B449" t="s">
        <v>1756</v>
      </c>
      <c r="C449" t="s">
        <v>1819</v>
      </c>
      <c r="D449" t="s">
        <v>1820</v>
      </c>
      <c r="E449" t="s">
        <v>1759</v>
      </c>
      <c r="F449" t="s">
        <v>1760</v>
      </c>
      <c r="G449" t="s">
        <v>1844</v>
      </c>
      <c r="H449" t="s">
        <v>1845</v>
      </c>
      <c r="J449" t="s">
        <v>1823</v>
      </c>
      <c r="K449" s="498">
        <v>151581.5</v>
      </c>
    </row>
    <row r="450" spans="1:11" x14ac:dyDescent="0.25">
      <c r="A450" t="s">
        <v>1755</v>
      </c>
      <c r="B450" t="s">
        <v>1756</v>
      </c>
      <c r="C450" t="s">
        <v>1824</v>
      </c>
      <c r="D450" t="s">
        <v>1820</v>
      </c>
      <c r="E450" t="s">
        <v>1759</v>
      </c>
      <c r="F450" t="s">
        <v>1760</v>
      </c>
      <c r="G450" t="s">
        <v>1844</v>
      </c>
      <c r="H450" t="s">
        <v>1845</v>
      </c>
      <c r="J450" t="s">
        <v>1823</v>
      </c>
      <c r="K450" s="498">
        <v>26673.18</v>
      </c>
    </row>
    <row r="451" spans="1:11" x14ac:dyDescent="0.25">
      <c r="A451" t="s">
        <v>1755</v>
      </c>
      <c r="B451" t="s">
        <v>1756</v>
      </c>
      <c r="C451" t="s">
        <v>1819</v>
      </c>
      <c r="D451" t="s">
        <v>1820</v>
      </c>
      <c r="E451" t="s">
        <v>1759</v>
      </c>
      <c r="F451" t="s">
        <v>1760</v>
      </c>
      <c r="G451" t="s">
        <v>1844</v>
      </c>
      <c r="H451" t="s">
        <v>1845</v>
      </c>
      <c r="I451" t="s">
        <v>1839</v>
      </c>
      <c r="J451" t="s">
        <v>1823</v>
      </c>
      <c r="K451" s="498">
        <v>168538.97</v>
      </c>
    </row>
    <row r="452" spans="1:11" x14ac:dyDescent="0.25">
      <c r="A452" t="s">
        <v>1755</v>
      </c>
      <c r="B452" t="s">
        <v>1756</v>
      </c>
      <c r="C452" t="s">
        <v>1824</v>
      </c>
      <c r="D452" t="s">
        <v>1820</v>
      </c>
      <c r="E452" t="s">
        <v>1759</v>
      </c>
      <c r="F452" t="s">
        <v>1760</v>
      </c>
      <c r="G452" t="s">
        <v>1844</v>
      </c>
      <c r="H452" t="s">
        <v>1845</v>
      </c>
      <c r="I452" t="s">
        <v>1839</v>
      </c>
      <c r="J452" t="s">
        <v>1823</v>
      </c>
      <c r="K452" s="498">
        <v>29657.129999999997</v>
      </c>
    </row>
    <row r="453" spans="1:11" x14ac:dyDescent="0.25">
      <c r="A453" t="s">
        <v>1755</v>
      </c>
      <c r="B453" t="s">
        <v>1756</v>
      </c>
      <c r="C453" t="s">
        <v>1819</v>
      </c>
      <c r="D453" t="s">
        <v>1820</v>
      </c>
      <c r="E453" t="s">
        <v>1759</v>
      </c>
      <c r="F453" t="s">
        <v>1760</v>
      </c>
      <c r="G453" t="s">
        <v>1846</v>
      </c>
      <c r="H453" t="s">
        <v>1847</v>
      </c>
      <c r="J453" t="s">
        <v>1823</v>
      </c>
      <c r="K453" s="498">
        <v>69324.5</v>
      </c>
    </row>
    <row r="454" spans="1:11" x14ac:dyDescent="0.25">
      <c r="A454" t="s">
        <v>1755</v>
      </c>
      <c r="B454" t="s">
        <v>1756</v>
      </c>
      <c r="C454" t="s">
        <v>1824</v>
      </c>
      <c r="D454" t="s">
        <v>1820</v>
      </c>
      <c r="E454" t="s">
        <v>1759</v>
      </c>
      <c r="F454" t="s">
        <v>1760</v>
      </c>
      <c r="G454" t="s">
        <v>1846</v>
      </c>
      <c r="H454" t="s">
        <v>1847</v>
      </c>
      <c r="J454" t="s">
        <v>1823</v>
      </c>
      <c r="K454" s="498">
        <v>17646.169999999998</v>
      </c>
    </row>
    <row r="455" spans="1:11" x14ac:dyDescent="0.25">
      <c r="A455" t="s">
        <v>1755</v>
      </c>
      <c r="B455" t="s">
        <v>1756</v>
      </c>
      <c r="C455" t="s">
        <v>1819</v>
      </c>
      <c r="D455" t="s">
        <v>1820</v>
      </c>
      <c r="E455" t="s">
        <v>1759</v>
      </c>
      <c r="F455" t="s">
        <v>1760</v>
      </c>
      <c r="G455" t="s">
        <v>1846</v>
      </c>
      <c r="H455" t="s">
        <v>1847</v>
      </c>
      <c r="I455" t="s">
        <v>1839</v>
      </c>
      <c r="J455" t="s">
        <v>1823</v>
      </c>
      <c r="K455" s="498">
        <v>114459.26</v>
      </c>
    </row>
    <row r="456" spans="1:11" x14ac:dyDescent="0.25">
      <c r="A456" t="s">
        <v>1755</v>
      </c>
      <c r="B456" t="s">
        <v>1756</v>
      </c>
      <c r="C456" t="s">
        <v>1824</v>
      </c>
      <c r="D456" t="s">
        <v>1820</v>
      </c>
      <c r="E456" t="s">
        <v>1759</v>
      </c>
      <c r="F456" t="s">
        <v>1760</v>
      </c>
      <c r="G456" t="s">
        <v>1846</v>
      </c>
      <c r="H456" t="s">
        <v>1847</v>
      </c>
      <c r="I456" t="s">
        <v>1839</v>
      </c>
      <c r="J456" t="s">
        <v>1823</v>
      </c>
      <c r="K456" s="498">
        <v>20140.93</v>
      </c>
    </row>
    <row r="457" spans="1:11" x14ac:dyDescent="0.25">
      <c r="A457" t="s">
        <v>1755</v>
      </c>
      <c r="B457" t="s">
        <v>1756</v>
      </c>
      <c r="C457" t="s">
        <v>1819</v>
      </c>
      <c r="D457" t="s">
        <v>1820</v>
      </c>
      <c r="E457" t="s">
        <v>1759</v>
      </c>
      <c r="F457" t="s">
        <v>1760</v>
      </c>
      <c r="G457" t="s">
        <v>1848</v>
      </c>
      <c r="H457" t="s">
        <v>1849</v>
      </c>
      <c r="J457" t="s">
        <v>1823</v>
      </c>
      <c r="K457" s="498">
        <v>382661.21</v>
      </c>
    </row>
    <row r="458" spans="1:11" x14ac:dyDescent="0.25">
      <c r="A458" t="s">
        <v>1755</v>
      </c>
      <c r="B458" t="s">
        <v>1756</v>
      </c>
      <c r="C458" t="s">
        <v>1824</v>
      </c>
      <c r="D458" t="s">
        <v>1820</v>
      </c>
      <c r="E458" t="s">
        <v>1759</v>
      </c>
      <c r="F458" t="s">
        <v>1760</v>
      </c>
      <c r="G458" t="s">
        <v>1848</v>
      </c>
      <c r="H458" t="s">
        <v>1849</v>
      </c>
      <c r="J458" t="s">
        <v>1823</v>
      </c>
      <c r="K458" s="498">
        <v>76875.849999999991</v>
      </c>
    </row>
    <row r="459" spans="1:11" x14ac:dyDescent="0.25">
      <c r="A459" t="s">
        <v>1755</v>
      </c>
      <c r="B459" t="s">
        <v>1756</v>
      </c>
      <c r="C459" t="s">
        <v>1819</v>
      </c>
      <c r="D459" t="s">
        <v>1820</v>
      </c>
      <c r="E459" t="s">
        <v>1759</v>
      </c>
      <c r="F459" t="s">
        <v>1760</v>
      </c>
      <c r="G459" t="s">
        <v>1850</v>
      </c>
      <c r="H459" t="s">
        <v>1851</v>
      </c>
      <c r="J459" t="s">
        <v>1823</v>
      </c>
      <c r="K459" s="498">
        <v>642023.77</v>
      </c>
    </row>
    <row r="460" spans="1:11" x14ac:dyDescent="0.25">
      <c r="A460" t="s">
        <v>1755</v>
      </c>
      <c r="B460" t="s">
        <v>1756</v>
      </c>
      <c r="C460" t="s">
        <v>1824</v>
      </c>
      <c r="D460" t="s">
        <v>1820</v>
      </c>
      <c r="E460" t="s">
        <v>1759</v>
      </c>
      <c r="F460" t="s">
        <v>1760</v>
      </c>
      <c r="G460" t="s">
        <v>1850</v>
      </c>
      <c r="H460" t="s">
        <v>1851</v>
      </c>
      <c r="J460" t="s">
        <v>1823</v>
      </c>
      <c r="K460" s="498">
        <v>112974.36</v>
      </c>
    </row>
    <row r="461" spans="1:11" x14ac:dyDescent="0.25">
      <c r="A461" t="s">
        <v>1755</v>
      </c>
      <c r="B461" t="s">
        <v>1756</v>
      </c>
      <c r="C461" t="s">
        <v>1819</v>
      </c>
      <c r="D461" t="s">
        <v>1820</v>
      </c>
      <c r="E461" t="s">
        <v>1759</v>
      </c>
      <c r="F461" t="s">
        <v>1760</v>
      </c>
      <c r="G461" t="s">
        <v>1850</v>
      </c>
      <c r="H461" t="s">
        <v>1851</v>
      </c>
      <c r="I461" t="s">
        <v>1839</v>
      </c>
      <c r="J461" t="s">
        <v>1823</v>
      </c>
      <c r="K461" s="498">
        <v>67837.17</v>
      </c>
    </row>
    <row r="462" spans="1:11" x14ac:dyDescent="0.25">
      <c r="A462" t="s">
        <v>1755</v>
      </c>
      <c r="B462" t="s">
        <v>1756</v>
      </c>
      <c r="C462" t="s">
        <v>1824</v>
      </c>
      <c r="D462" t="s">
        <v>1820</v>
      </c>
      <c r="E462" t="s">
        <v>1759</v>
      </c>
      <c r="F462" t="s">
        <v>1760</v>
      </c>
      <c r="G462" t="s">
        <v>1850</v>
      </c>
      <c r="H462" t="s">
        <v>1851</v>
      </c>
      <c r="I462" t="s">
        <v>1839</v>
      </c>
      <c r="J462" t="s">
        <v>1823</v>
      </c>
      <c r="K462" s="498">
        <v>11937.03</v>
      </c>
    </row>
    <row r="463" spans="1:11" x14ac:dyDescent="0.25">
      <c r="A463" t="s">
        <v>1755</v>
      </c>
      <c r="B463" t="s">
        <v>1756</v>
      </c>
      <c r="C463" t="s">
        <v>1819</v>
      </c>
      <c r="D463" t="s">
        <v>1820</v>
      </c>
      <c r="E463" t="s">
        <v>1759</v>
      </c>
      <c r="F463" t="s">
        <v>1760</v>
      </c>
      <c r="G463" t="s">
        <v>1852</v>
      </c>
      <c r="H463" t="s">
        <v>1853</v>
      </c>
      <c r="J463" t="s">
        <v>1823</v>
      </c>
      <c r="K463" s="498">
        <v>1822933.4000000001</v>
      </c>
    </row>
    <row r="464" spans="1:11" x14ac:dyDescent="0.25">
      <c r="A464" t="s">
        <v>1755</v>
      </c>
      <c r="B464" t="s">
        <v>1756</v>
      </c>
      <c r="C464" t="s">
        <v>1824</v>
      </c>
      <c r="D464" t="s">
        <v>1820</v>
      </c>
      <c r="E464" t="s">
        <v>1759</v>
      </c>
      <c r="F464" t="s">
        <v>1760</v>
      </c>
      <c r="G464" t="s">
        <v>1852</v>
      </c>
      <c r="H464" t="s">
        <v>1853</v>
      </c>
      <c r="J464" t="s">
        <v>1823</v>
      </c>
      <c r="K464" s="498">
        <v>340215.75</v>
      </c>
    </row>
    <row r="465" spans="1:11" x14ac:dyDescent="0.25">
      <c r="A465" t="s">
        <v>1755</v>
      </c>
      <c r="B465" t="s">
        <v>1756</v>
      </c>
      <c r="C465" t="s">
        <v>1819</v>
      </c>
      <c r="D465" t="s">
        <v>1820</v>
      </c>
      <c r="E465" t="s">
        <v>1759</v>
      </c>
      <c r="F465" t="s">
        <v>1760</v>
      </c>
      <c r="G465" t="s">
        <v>1854</v>
      </c>
      <c r="H465" t="s">
        <v>1855</v>
      </c>
      <c r="J465" t="s">
        <v>1823</v>
      </c>
      <c r="K465" s="498">
        <v>18160.310000000001</v>
      </c>
    </row>
    <row r="466" spans="1:11" x14ac:dyDescent="0.25">
      <c r="A466" t="s">
        <v>1755</v>
      </c>
      <c r="B466" t="s">
        <v>1756</v>
      </c>
      <c r="C466" t="s">
        <v>1824</v>
      </c>
      <c r="D466" t="s">
        <v>1820</v>
      </c>
      <c r="E466" t="s">
        <v>1759</v>
      </c>
      <c r="F466" t="s">
        <v>1760</v>
      </c>
      <c r="G466" t="s">
        <v>1854</v>
      </c>
      <c r="H466" t="s">
        <v>1855</v>
      </c>
      <c r="J466" t="s">
        <v>1823</v>
      </c>
      <c r="K466" s="498">
        <v>3195.6</v>
      </c>
    </row>
    <row r="467" spans="1:11" x14ac:dyDescent="0.25">
      <c r="A467" t="s">
        <v>1755</v>
      </c>
      <c r="B467" t="s">
        <v>1756</v>
      </c>
      <c r="C467" t="s">
        <v>1819</v>
      </c>
      <c r="D467" t="s">
        <v>1820</v>
      </c>
      <c r="E467" t="s">
        <v>1759</v>
      </c>
      <c r="F467" t="s">
        <v>1760</v>
      </c>
      <c r="G467" t="s">
        <v>1856</v>
      </c>
      <c r="H467" t="s">
        <v>1857</v>
      </c>
      <c r="J467" t="s">
        <v>1823</v>
      </c>
      <c r="K467" s="498">
        <v>280908.53999999998</v>
      </c>
    </row>
    <row r="468" spans="1:11" x14ac:dyDescent="0.25">
      <c r="A468" t="s">
        <v>1755</v>
      </c>
      <c r="B468" t="s">
        <v>1756</v>
      </c>
      <c r="C468" t="s">
        <v>1824</v>
      </c>
      <c r="D468" t="s">
        <v>1820</v>
      </c>
      <c r="E468" t="s">
        <v>1759</v>
      </c>
      <c r="F468" t="s">
        <v>1760</v>
      </c>
      <c r="G468" t="s">
        <v>1856</v>
      </c>
      <c r="H468" t="s">
        <v>1857</v>
      </c>
      <c r="J468" t="s">
        <v>1823</v>
      </c>
      <c r="K468" s="498">
        <v>49430.350000000006</v>
      </c>
    </row>
    <row r="469" spans="1:11" x14ac:dyDescent="0.25">
      <c r="A469" t="s">
        <v>1755</v>
      </c>
      <c r="B469" t="s">
        <v>1756</v>
      </c>
      <c r="C469" t="s">
        <v>1819</v>
      </c>
      <c r="D469" t="s">
        <v>1820</v>
      </c>
      <c r="E469" t="s">
        <v>1759</v>
      </c>
      <c r="F469" t="s">
        <v>1760</v>
      </c>
      <c r="G469" t="s">
        <v>1858</v>
      </c>
      <c r="H469" t="s">
        <v>1859</v>
      </c>
      <c r="J469" t="s">
        <v>1823</v>
      </c>
      <c r="K469" s="498">
        <v>571085.72</v>
      </c>
    </row>
    <row r="470" spans="1:11" x14ac:dyDescent="0.25">
      <c r="A470" t="s">
        <v>1755</v>
      </c>
      <c r="B470" t="s">
        <v>1756</v>
      </c>
      <c r="C470" t="s">
        <v>1824</v>
      </c>
      <c r="D470" t="s">
        <v>1820</v>
      </c>
      <c r="E470" t="s">
        <v>1759</v>
      </c>
      <c r="F470" t="s">
        <v>1760</v>
      </c>
      <c r="G470" t="s">
        <v>1858</v>
      </c>
      <c r="H470" t="s">
        <v>1859</v>
      </c>
      <c r="J470" t="s">
        <v>1823</v>
      </c>
      <c r="K470" s="498">
        <v>100491.65</v>
      </c>
    </row>
    <row r="471" spans="1:11" x14ac:dyDescent="0.25">
      <c r="A471" t="s">
        <v>1755</v>
      </c>
      <c r="B471" t="s">
        <v>1756</v>
      </c>
      <c r="C471" t="s">
        <v>1819</v>
      </c>
      <c r="D471" t="s">
        <v>1820</v>
      </c>
      <c r="E471" t="s">
        <v>1759</v>
      </c>
      <c r="F471" t="s">
        <v>1760</v>
      </c>
      <c r="G471" t="s">
        <v>1860</v>
      </c>
      <c r="H471" t="s">
        <v>1861</v>
      </c>
      <c r="J471" t="s">
        <v>1823</v>
      </c>
      <c r="K471" s="498">
        <v>102453.42</v>
      </c>
    </row>
    <row r="472" spans="1:11" x14ac:dyDescent="0.25">
      <c r="A472" t="s">
        <v>1755</v>
      </c>
      <c r="B472" t="s">
        <v>1756</v>
      </c>
      <c r="C472" t="s">
        <v>1824</v>
      </c>
      <c r="D472" t="s">
        <v>1820</v>
      </c>
      <c r="E472" t="s">
        <v>1759</v>
      </c>
      <c r="F472" t="s">
        <v>1760</v>
      </c>
      <c r="G472" t="s">
        <v>1860</v>
      </c>
      <c r="H472" t="s">
        <v>1861</v>
      </c>
      <c r="J472" t="s">
        <v>1823</v>
      </c>
      <c r="K472" s="498">
        <v>18028.310000000001</v>
      </c>
    </row>
    <row r="473" spans="1:11" x14ac:dyDescent="0.25">
      <c r="A473" t="s">
        <v>1755</v>
      </c>
      <c r="B473" t="s">
        <v>1756</v>
      </c>
      <c r="C473" t="s">
        <v>1819</v>
      </c>
      <c r="D473" t="s">
        <v>1820</v>
      </c>
      <c r="E473" t="s">
        <v>1759</v>
      </c>
      <c r="F473" t="s">
        <v>1760</v>
      </c>
      <c r="G473" t="s">
        <v>1860</v>
      </c>
      <c r="H473" t="s">
        <v>1861</v>
      </c>
      <c r="I473" t="s">
        <v>1839</v>
      </c>
      <c r="J473" t="s">
        <v>1823</v>
      </c>
      <c r="K473" s="498">
        <v>5653.97</v>
      </c>
    </row>
    <row r="474" spans="1:11" x14ac:dyDescent="0.25">
      <c r="A474" t="s">
        <v>1755</v>
      </c>
      <c r="B474" t="s">
        <v>1756</v>
      </c>
      <c r="C474" t="s">
        <v>1824</v>
      </c>
      <c r="D474" t="s">
        <v>1820</v>
      </c>
      <c r="E474" t="s">
        <v>1759</v>
      </c>
      <c r="F474" t="s">
        <v>1760</v>
      </c>
      <c r="G474" t="s">
        <v>1860</v>
      </c>
      <c r="H474" t="s">
        <v>1861</v>
      </c>
      <c r="I474" t="s">
        <v>1839</v>
      </c>
      <c r="J474" t="s">
        <v>1823</v>
      </c>
      <c r="K474" s="498">
        <v>994.9</v>
      </c>
    </row>
    <row r="475" spans="1:11" x14ac:dyDescent="0.25">
      <c r="A475" t="s">
        <v>1755</v>
      </c>
      <c r="B475" t="s">
        <v>1756</v>
      </c>
      <c r="C475" t="s">
        <v>1819</v>
      </c>
      <c r="D475" t="s">
        <v>1820</v>
      </c>
      <c r="E475" t="s">
        <v>1759</v>
      </c>
      <c r="F475" t="s">
        <v>1760</v>
      </c>
      <c r="G475" t="s">
        <v>1862</v>
      </c>
      <c r="H475" t="s">
        <v>1841</v>
      </c>
      <c r="I475" t="s">
        <v>1839</v>
      </c>
      <c r="J475" t="s">
        <v>1823</v>
      </c>
      <c r="K475" s="498">
        <v>14233.76</v>
      </c>
    </row>
    <row r="476" spans="1:11" x14ac:dyDescent="0.25">
      <c r="A476" t="s">
        <v>1755</v>
      </c>
      <c r="B476" t="s">
        <v>1756</v>
      </c>
      <c r="C476" t="s">
        <v>1824</v>
      </c>
      <c r="D476" t="s">
        <v>1820</v>
      </c>
      <c r="E476" t="s">
        <v>1759</v>
      </c>
      <c r="F476" t="s">
        <v>1760</v>
      </c>
      <c r="G476" t="s">
        <v>1862</v>
      </c>
      <c r="H476" t="s">
        <v>1841</v>
      </c>
      <c r="I476" t="s">
        <v>1839</v>
      </c>
      <c r="J476" t="s">
        <v>1823</v>
      </c>
      <c r="K476" s="498">
        <v>2504.66</v>
      </c>
    </row>
    <row r="477" spans="1:11" x14ac:dyDescent="0.25">
      <c r="A477" t="s">
        <v>1755</v>
      </c>
      <c r="B477" t="s">
        <v>1756</v>
      </c>
      <c r="C477" t="s">
        <v>1819</v>
      </c>
      <c r="D477" t="s">
        <v>1820</v>
      </c>
      <c r="E477" t="s">
        <v>1759</v>
      </c>
      <c r="F477" t="s">
        <v>1760</v>
      </c>
      <c r="G477" t="s">
        <v>1863</v>
      </c>
      <c r="H477" t="s">
        <v>1864</v>
      </c>
      <c r="J477" t="s">
        <v>1823</v>
      </c>
      <c r="K477" s="498">
        <v>175386.61000000002</v>
      </c>
    </row>
    <row r="478" spans="1:11" x14ac:dyDescent="0.25">
      <c r="A478" t="s">
        <v>1755</v>
      </c>
      <c r="B478" t="s">
        <v>1756</v>
      </c>
      <c r="C478" t="s">
        <v>1824</v>
      </c>
      <c r="D478" t="s">
        <v>1820</v>
      </c>
      <c r="E478" t="s">
        <v>1759</v>
      </c>
      <c r="F478" t="s">
        <v>1760</v>
      </c>
      <c r="G478" t="s">
        <v>1863</v>
      </c>
      <c r="H478" t="s">
        <v>1864</v>
      </c>
      <c r="J478" t="s">
        <v>1823</v>
      </c>
      <c r="K478" s="498">
        <v>35912.230000000003</v>
      </c>
    </row>
    <row r="479" spans="1:11" x14ac:dyDescent="0.25">
      <c r="A479" t="s">
        <v>1755</v>
      </c>
      <c r="B479" t="s">
        <v>1756</v>
      </c>
      <c r="C479" t="s">
        <v>1819</v>
      </c>
      <c r="D479" t="s">
        <v>1820</v>
      </c>
      <c r="E479" t="s">
        <v>1759</v>
      </c>
      <c r="F479" t="s">
        <v>1865</v>
      </c>
      <c r="G479" t="s">
        <v>1866</v>
      </c>
      <c r="H479" t="s">
        <v>1867</v>
      </c>
      <c r="J479" t="s">
        <v>1823</v>
      </c>
      <c r="K479" s="498">
        <v>122704.82999999999</v>
      </c>
    </row>
    <row r="480" spans="1:11" x14ac:dyDescent="0.25">
      <c r="A480" t="s">
        <v>1755</v>
      </c>
      <c r="B480" t="s">
        <v>1756</v>
      </c>
      <c r="C480" t="s">
        <v>1824</v>
      </c>
      <c r="D480" t="s">
        <v>1820</v>
      </c>
      <c r="E480" t="s">
        <v>1759</v>
      </c>
      <c r="F480" t="s">
        <v>1865</v>
      </c>
      <c r="G480" t="s">
        <v>1866</v>
      </c>
      <c r="H480" t="s">
        <v>1867</v>
      </c>
      <c r="J480" t="s">
        <v>1823</v>
      </c>
      <c r="K480" s="498">
        <v>46988.15</v>
      </c>
    </row>
    <row r="481" spans="1:11" x14ac:dyDescent="0.25">
      <c r="A481" t="s">
        <v>1755</v>
      </c>
      <c r="B481" t="s">
        <v>1756</v>
      </c>
      <c r="C481" t="s">
        <v>1819</v>
      </c>
      <c r="D481" t="s">
        <v>1820</v>
      </c>
      <c r="E481" t="s">
        <v>1759</v>
      </c>
      <c r="F481" t="s">
        <v>1865</v>
      </c>
      <c r="G481" t="s">
        <v>1866</v>
      </c>
      <c r="H481" t="s">
        <v>1868</v>
      </c>
      <c r="J481" t="s">
        <v>1823</v>
      </c>
      <c r="K481" s="498">
        <v>130141.47</v>
      </c>
    </row>
    <row r="482" spans="1:11" x14ac:dyDescent="0.25">
      <c r="A482" t="s">
        <v>1755</v>
      </c>
      <c r="B482" t="s">
        <v>1756</v>
      </c>
      <c r="C482" t="s">
        <v>1824</v>
      </c>
      <c r="D482" t="s">
        <v>1820</v>
      </c>
      <c r="E482" t="s">
        <v>1759</v>
      </c>
      <c r="F482" t="s">
        <v>1865</v>
      </c>
      <c r="G482" t="s">
        <v>1866</v>
      </c>
      <c r="H482" t="s">
        <v>1868</v>
      </c>
      <c r="J482" t="s">
        <v>1823</v>
      </c>
      <c r="K482" s="498">
        <v>22900.489999999998</v>
      </c>
    </row>
    <row r="483" spans="1:11" x14ac:dyDescent="0.25">
      <c r="A483" t="s">
        <v>1755</v>
      </c>
      <c r="B483" t="s">
        <v>1756</v>
      </c>
      <c r="C483" t="s">
        <v>1819</v>
      </c>
      <c r="D483" t="s">
        <v>1820</v>
      </c>
      <c r="E483" t="s">
        <v>1759</v>
      </c>
      <c r="F483" t="s">
        <v>1865</v>
      </c>
      <c r="G483" t="s">
        <v>1866</v>
      </c>
      <c r="H483" t="s">
        <v>1869</v>
      </c>
      <c r="J483" t="s">
        <v>1823</v>
      </c>
      <c r="K483" s="498">
        <v>130141.48</v>
      </c>
    </row>
    <row r="484" spans="1:11" x14ac:dyDescent="0.25">
      <c r="A484" t="s">
        <v>1755</v>
      </c>
      <c r="B484" t="s">
        <v>1756</v>
      </c>
      <c r="C484" t="s">
        <v>1824</v>
      </c>
      <c r="D484" t="s">
        <v>1820</v>
      </c>
      <c r="E484" t="s">
        <v>1759</v>
      </c>
      <c r="F484" t="s">
        <v>1865</v>
      </c>
      <c r="G484" t="s">
        <v>1866</v>
      </c>
      <c r="H484" t="s">
        <v>1869</v>
      </c>
      <c r="J484" t="s">
        <v>1823</v>
      </c>
      <c r="K484" s="498">
        <v>22900.48</v>
      </c>
    </row>
    <row r="485" spans="1:11" x14ac:dyDescent="0.25">
      <c r="A485" t="s">
        <v>1755</v>
      </c>
      <c r="B485" t="s">
        <v>1756</v>
      </c>
      <c r="C485" t="s">
        <v>1819</v>
      </c>
      <c r="D485" t="s">
        <v>1820</v>
      </c>
      <c r="E485" t="s">
        <v>1759</v>
      </c>
      <c r="F485" t="s">
        <v>1865</v>
      </c>
      <c r="G485" t="s">
        <v>1870</v>
      </c>
      <c r="H485" t="s">
        <v>1869</v>
      </c>
      <c r="J485" t="s">
        <v>1823</v>
      </c>
      <c r="K485" s="498">
        <v>266790.02</v>
      </c>
    </row>
    <row r="486" spans="1:11" x14ac:dyDescent="0.25">
      <c r="A486" t="s">
        <v>1755</v>
      </c>
      <c r="B486" t="s">
        <v>1756</v>
      </c>
      <c r="C486" t="s">
        <v>1824</v>
      </c>
      <c r="D486" t="s">
        <v>1820</v>
      </c>
      <c r="E486" t="s">
        <v>1759</v>
      </c>
      <c r="F486" t="s">
        <v>1865</v>
      </c>
      <c r="G486" t="s">
        <v>1870</v>
      </c>
      <c r="H486" t="s">
        <v>1869</v>
      </c>
      <c r="J486" t="s">
        <v>1823</v>
      </c>
      <c r="K486" s="498">
        <v>46945.99</v>
      </c>
    </row>
    <row r="487" spans="1:11" x14ac:dyDescent="0.25">
      <c r="A487" t="s">
        <v>1755</v>
      </c>
      <c r="B487" t="s">
        <v>1756</v>
      </c>
      <c r="C487" t="s">
        <v>1819</v>
      </c>
      <c r="D487" t="s">
        <v>1758</v>
      </c>
      <c r="E487" t="s">
        <v>1759</v>
      </c>
      <c r="F487" t="s">
        <v>1760</v>
      </c>
      <c r="G487" t="s">
        <v>1767</v>
      </c>
      <c r="H487" t="s">
        <v>1762</v>
      </c>
      <c r="J487" t="s">
        <v>1823</v>
      </c>
      <c r="K487" s="498">
        <v>23565.62</v>
      </c>
    </row>
    <row r="488" spans="1:11" x14ac:dyDescent="0.25">
      <c r="A488" t="s">
        <v>1755</v>
      </c>
      <c r="B488" t="s">
        <v>1756</v>
      </c>
      <c r="C488" t="s">
        <v>1824</v>
      </c>
      <c r="D488" t="s">
        <v>1758</v>
      </c>
      <c r="E488" t="s">
        <v>1759</v>
      </c>
      <c r="F488" t="s">
        <v>1760</v>
      </c>
      <c r="G488" t="s">
        <v>1767</v>
      </c>
      <c r="H488" t="s">
        <v>1762</v>
      </c>
      <c r="J488" t="s">
        <v>1823</v>
      </c>
      <c r="K488" s="498">
        <v>11316.45</v>
      </c>
    </row>
    <row r="489" spans="1:11" x14ac:dyDescent="0.25">
      <c r="A489" t="s">
        <v>1755</v>
      </c>
      <c r="B489" t="s">
        <v>1756</v>
      </c>
      <c r="C489" t="s">
        <v>1819</v>
      </c>
      <c r="D489" t="s">
        <v>1758</v>
      </c>
      <c r="E489" t="s">
        <v>1759</v>
      </c>
      <c r="F489" t="s">
        <v>1760</v>
      </c>
      <c r="G489" t="s">
        <v>1771</v>
      </c>
      <c r="H489" t="s">
        <v>1762</v>
      </c>
      <c r="J489" t="s">
        <v>1823</v>
      </c>
      <c r="K489" s="498">
        <v>22681.800000000003</v>
      </c>
    </row>
    <row r="490" spans="1:11" x14ac:dyDescent="0.25">
      <c r="A490" t="s">
        <v>1755</v>
      </c>
      <c r="B490" t="s">
        <v>1756</v>
      </c>
      <c r="C490" t="s">
        <v>1824</v>
      </c>
      <c r="D490" t="s">
        <v>1758</v>
      </c>
      <c r="E490" t="s">
        <v>1759</v>
      </c>
      <c r="F490" t="s">
        <v>1760</v>
      </c>
      <c r="G490" t="s">
        <v>1771</v>
      </c>
      <c r="H490" t="s">
        <v>1762</v>
      </c>
      <c r="J490" t="s">
        <v>1823</v>
      </c>
      <c r="K490" s="498">
        <v>6849.9049999999997</v>
      </c>
    </row>
    <row r="491" spans="1:11" x14ac:dyDescent="0.25">
      <c r="A491" t="s">
        <v>1755</v>
      </c>
      <c r="B491" t="s">
        <v>1756</v>
      </c>
      <c r="C491" t="s">
        <v>1819</v>
      </c>
      <c r="D491" t="s">
        <v>1758</v>
      </c>
      <c r="E491" t="s">
        <v>1759</v>
      </c>
      <c r="F491" t="s">
        <v>1765</v>
      </c>
      <c r="G491" t="s">
        <v>1771</v>
      </c>
      <c r="H491" t="s">
        <v>1766</v>
      </c>
      <c r="J491" t="s">
        <v>1823</v>
      </c>
      <c r="K491" s="498">
        <v>22681.800000000003</v>
      </c>
    </row>
    <row r="492" spans="1:11" x14ac:dyDescent="0.25">
      <c r="A492" t="s">
        <v>1755</v>
      </c>
      <c r="B492" t="s">
        <v>1756</v>
      </c>
      <c r="C492" t="s">
        <v>1824</v>
      </c>
      <c r="D492" t="s">
        <v>1758</v>
      </c>
      <c r="E492" t="s">
        <v>1759</v>
      </c>
      <c r="F492" t="s">
        <v>1765</v>
      </c>
      <c r="G492" t="s">
        <v>1771</v>
      </c>
      <c r="H492" t="s">
        <v>1766</v>
      </c>
      <c r="J492" t="s">
        <v>1823</v>
      </c>
      <c r="K492" s="498">
        <v>6849.9049999999997</v>
      </c>
    </row>
    <row r="493" spans="1:11" x14ac:dyDescent="0.25">
      <c r="A493" t="s">
        <v>1755</v>
      </c>
      <c r="B493" t="s">
        <v>1756</v>
      </c>
      <c r="C493" t="s">
        <v>1819</v>
      </c>
      <c r="D493" t="s">
        <v>1758</v>
      </c>
      <c r="E493" t="s">
        <v>1759</v>
      </c>
      <c r="F493" t="s">
        <v>1760</v>
      </c>
      <c r="G493" t="s">
        <v>1774</v>
      </c>
      <c r="H493" t="s">
        <v>1762</v>
      </c>
      <c r="J493" t="s">
        <v>1823</v>
      </c>
      <c r="K493" s="498">
        <v>5240.8422</v>
      </c>
    </row>
    <row r="494" spans="1:11" x14ac:dyDescent="0.25">
      <c r="A494" t="s">
        <v>1755</v>
      </c>
      <c r="B494" t="s">
        <v>1756</v>
      </c>
      <c r="C494" t="s">
        <v>1824</v>
      </c>
      <c r="D494" t="s">
        <v>1758</v>
      </c>
      <c r="E494" t="s">
        <v>1759</v>
      </c>
      <c r="F494" t="s">
        <v>1760</v>
      </c>
      <c r="G494" t="s">
        <v>1774</v>
      </c>
      <c r="H494" t="s">
        <v>1762</v>
      </c>
      <c r="J494" t="s">
        <v>1823</v>
      </c>
      <c r="K494" s="498">
        <v>1582.7328</v>
      </c>
    </row>
    <row r="495" spans="1:11" x14ac:dyDescent="0.25">
      <c r="A495" t="s">
        <v>1755</v>
      </c>
      <c r="B495" t="s">
        <v>1756</v>
      </c>
      <c r="C495" t="s">
        <v>1819</v>
      </c>
      <c r="D495" t="s">
        <v>1758</v>
      </c>
      <c r="E495" t="s">
        <v>1759</v>
      </c>
      <c r="F495" t="s">
        <v>1765</v>
      </c>
      <c r="G495" t="s">
        <v>1774</v>
      </c>
      <c r="H495" t="s">
        <v>1766</v>
      </c>
      <c r="J495" t="s">
        <v>1823</v>
      </c>
      <c r="K495" s="498">
        <v>52.937799999999996</v>
      </c>
    </row>
    <row r="496" spans="1:11" x14ac:dyDescent="0.25">
      <c r="A496" t="s">
        <v>1755</v>
      </c>
      <c r="B496" t="s">
        <v>1756</v>
      </c>
      <c r="C496" t="s">
        <v>1824</v>
      </c>
      <c r="D496" t="s">
        <v>1758</v>
      </c>
      <c r="E496" t="s">
        <v>1759</v>
      </c>
      <c r="F496" t="s">
        <v>1765</v>
      </c>
      <c r="G496" t="s">
        <v>1774</v>
      </c>
      <c r="H496" t="s">
        <v>1766</v>
      </c>
      <c r="J496" t="s">
        <v>1823</v>
      </c>
      <c r="K496" s="498">
        <v>15.9872</v>
      </c>
    </row>
    <row r="497" spans="1:11" x14ac:dyDescent="0.25">
      <c r="A497" t="s">
        <v>1755</v>
      </c>
      <c r="B497" t="s">
        <v>1756</v>
      </c>
      <c r="C497" t="s">
        <v>1819</v>
      </c>
      <c r="D497" t="s">
        <v>1758</v>
      </c>
      <c r="E497" t="s">
        <v>1759</v>
      </c>
      <c r="F497" t="s">
        <v>1760</v>
      </c>
      <c r="G497" t="s">
        <v>1778</v>
      </c>
      <c r="H497" t="s">
        <v>1762</v>
      </c>
      <c r="J497" t="s">
        <v>1823</v>
      </c>
      <c r="K497" s="498">
        <v>55328.720999999998</v>
      </c>
    </row>
    <row r="498" spans="1:11" x14ac:dyDescent="0.25">
      <c r="A498" t="s">
        <v>1755</v>
      </c>
      <c r="B498" t="s">
        <v>1756</v>
      </c>
      <c r="C498" t="s">
        <v>1824</v>
      </c>
      <c r="D498" t="s">
        <v>1758</v>
      </c>
      <c r="E498" t="s">
        <v>1759</v>
      </c>
      <c r="F498" t="s">
        <v>1760</v>
      </c>
      <c r="G498" t="s">
        <v>1778</v>
      </c>
      <c r="H498" t="s">
        <v>1762</v>
      </c>
      <c r="J498" t="s">
        <v>1823</v>
      </c>
      <c r="K498" s="498">
        <v>13780.296999999999</v>
      </c>
    </row>
    <row r="499" spans="1:11" x14ac:dyDescent="0.25">
      <c r="A499" t="s">
        <v>1755</v>
      </c>
      <c r="B499" t="s">
        <v>1756</v>
      </c>
      <c r="C499" t="s">
        <v>1819</v>
      </c>
      <c r="D499" t="s">
        <v>1758</v>
      </c>
      <c r="E499" t="s">
        <v>1759</v>
      </c>
      <c r="F499" t="s">
        <v>1765</v>
      </c>
      <c r="G499" t="s">
        <v>1778</v>
      </c>
      <c r="H499" t="s">
        <v>1766</v>
      </c>
      <c r="J499" t="s">
        <v>1823</v>
      </c>
      <c r="K499" s="498">
        <v>59047.048999999992</v>
      </c>
    </row>
    <row r="500" spans="1:11" x14ac:dyDescent="0.25">
      <c r="A500" t="s">
        <v>1755</v>
      </c>
      <c r="B500" t="s">
        <v>1756</v>
      </c>
      <c r="C500" t="s">
        <v>1824</v>
      </c>
      <c r="D500" t="s">
        <v>1758</v>
      </c>
      <c r="E500" t="s">
        <v>1759</v>
      </c>
      <c r="F500" t="s">
        <v>1765</v>
      </c>
      <c r="G500" t="s">
        <v>1778</v>
      </c>
      <c r="H500" t="s">
        <v>1766</v>
      </c>
      <c r="J500" t="s">
        <v>1823</v>
      </c>
      <c r="K500" s="498">
        <v>14903.233</v>
      </c>
    </row>
    <row r="501" spans="1:11" x14ac:dyDescent="0.25">
      <c r="A501" t="s">
        <v>1755</v>
      </c>
      <c r="B501" t="s">
        <v>1756</v>
      </c>
      <c r="C501" t="s">
        <v>1819</v>
      </c>
      <c r="D501" t="s">
        <v>1758</v>
      </c>
      <c r="E501" t="s">
        <v>1759</v>
      </c>
      <c r="F501" t="s">
        <v>1765</v>
      </c>
      <c r="G501" t="s">
        <v>1781</v>
      </c>
      <c r="H501" t="s">
        <v>1766</v>
      </c>
      <c r="J501" t="s">
        <v>1823</v>
      </c>
      <c r="K501" s="498">
        <v>18591.64</v>
      </c>
    </row>
    <row r="502" spans="1:11" x14ac:dyDescent="0.25">
      <c r="A502" t="s">
        <v>1755</v>
      </c>
      <c r="B502" t="s">
        <v>1756</v>
      </c>
      <c r="C502" t="s">
        <v>1824</v>
      </c>
      <c r="D502" t="s">
        <v>1758</v>
      </c>
      <c r="E502" t="s">
        <v>1759</v>
      </c>
      <c r="F502" t="s">
        <v>1765</v>
      </c>
      <c r="G502" t="s">
        <v>1781</v>
      </c>
      <c r="H502" t="s">
        <v>1766</v>
      </c>
      <c r="J502" t="s">
        <v>1823</v>
      </c>
      <c r="K502" s="498">
        <v>5614.68</v>
      </c>
    </row>
    <row r="503" spans="1:11" x14ac:dyDescent="0.25">
      <c r="A503" t="s">
        <v>1755</v>
      </c>
      <c r="B503" t="s">
        <v>1756</v>
      </c>
      <c r="C503" t="s">
        <v>1819</v>
      </c>
      <c r="D503" t="s">
        <v>1758</v>
      </c>
      <c r="E503" t="s">
        <v>1759</v>
      </c>
      <c r="F503" t="s">
        <v>1760</v>
      </c>
      <c r="G503" t="s">
        <v>1786</v>
      </c>
      <c r="H503" t="s">
        <v>1762</v>
      </c>
      <c r="J503" t="s">
        <v>1823</v>
      </c>
      <c r="K503" s="498">
        <v>16227.713699999998</v>
      </c>
    </row>
    <row r="504" spans="1:11" x14ac:dyDescent="0.25">
      <c r="A504" t="s">
        <v>1755</v>
      </c>
      <c r="B504" t="s">
        <v>1756</v>
      </c>
      <c r="C504" t="s">
        <v>1824</v>
      </c>
      <c r="D504" t="s">
        <v>1758</v>
      </c>
      <c r="E504" t="s">
        <v>1759</v>
      </c>
      <c r="F504" t="s">
        <v>1760</v>
      </c>
      <c r="G504" t="s">
        <v>1786</v>
      </c>
      <c r="H504" t="s">
        <v>1762</v>
      </c>
      <c r="J504" t="s">
        <v>1823</v>
      </c>
      <c r="K504" s="498">
        <v>4900.7705999999998</v>
      </c>
    </row>
    <row r="505" spans="1:11" x14ac:dyDescent="0.25">
      <c r="A505" t="s">
        <v>1755</v>
      </c>
      <c r="B505" t="s">
        <v>1756</v>
      </c>
      <c r="C505" t="s">
        <v>1819</v>
      </c>
      <c r="D505" t="s">
        <v>1758</v>
      </c>
      <c r="E505" t="s">
        <v>1759</v>
      </c>
      <c r="F505" t="s">
        <v>1765</v>
      </c>
      <c r="G505" t="s">
        <v>1786</v>
      </c>
      <c r="H505" t="s">
        <v>1766</v>
      </c>
      <c r="J505" t="s">
        <v>1823</v>
      </c>
      <c r="K505" s="498">
        <v>32947.176299999999</v>
      </c>
    </row>
    <row r="506" spans="1:11" x14ac:dyDescent="0.25">
      <c r="A506" t="s">
        <v>1755</v>
      </c>
      <c r="B506" t="s">
        <v>1756</v>
      </c>
      <c r="C506" t="s">
        <v>1824</v>
      </c>
      <c r="D506" t="s">
        <v>1758</v>
      </c>
      <c r="E506" t="s">
        <v>1759</v>
      </c>
      <c r="F506" t="s">
        <v>1765</v>
      </c>
      <c r="G506" t="s">
        <v>1786</v>
      </c>
      <c r="H506" t="s">
        <v>1766</v>
      </c>
      <c r="J506" t="s">
        <v>1823</v>
      </c>
      <c r="K506" s="498">
        <v>9950.0493999999999</v>
      </c>
    </row>
    <row r="507" spans="1:11" x14ac:dyDescent="0.25">
      <c r="A507" t="s">
        <v>1755</v>
      </c>
      <c r="B507" t="s">
        <v>1756</v>
      </c>
      <c r="C507" t="s">
        <v>1819</v>
      </c>
      <c r="D507" t="s">
        <v>1758</v>
      </c>
      <c r="E507" t="s">
        <v>1759</v>
      </c>
      <c r="F507" t="s">
        <v>1760</v>
      </c>
      <c r="G507" t="s">
        <v>1789</v>
      </c>
      <c r="H507" t="s">
        <v>1762</v>
      </c>
      <c r="J507" t="s">
        <v>1823</v>
      </c>
      <c r="K507" s="498">
        <v>727.30499999999995</v>
      </c>
    </row>
    <row r="508" spans="1:11" x14ac:dyDescent="0.25">
      <c r="A508" t="s">
        <v>1755</v>
      </c>
      <c r="B508" t="s">
        <v>1756</v>
      </c>
      <c r="C508" t="s">
        <v>1824</v>
      </c>
      <c r="D508" t="s">
        <v>1758</v>
      </c>
      <c r="E508" t="s">
        <v>1759</v>
      </c>
      <c r="F508" t="s">
        <v>1760</v>
      </c>
      <c r="G508" t="s">
        <v>1789</v>
      </c>
      <c r="H508" t="s">
        <v>1762</v>
      </c>
      <c r="J508" t="s">
        <v>1823</v>
      </c>
      <c r="K508" s="498">
        <v>219.64619999999999</v>
      </c>
    </row>
    <row r="509" spans="1:11" x14ac:dyDescent="0.25">
      <c r="A509" t="s">
        <v>1755</v>
      </c>
      <c r="B509" t="s">
        <v>1756</v>
      </c>
      <c r="C509" t="s">
        <v>1819</v>
      </c>
      <c r="D509" t="s">
        <v>1758</v>
      </c>
      <c r="E509" t="s">
        <v>1759</v>
      </c>
      <c r="F509" t="s">
        <v>1765</v>
      </c>
      <c r="G509" t="s">
        <v>1789</v>
      </c>
      <c r="H509" t="s">
        <v>1766</v>
      </c>
      <c r="J509" t="s">
        <v>1823</v>
      </c>
      <c r="K509" s="498">
        <v>23516.195</v>
      </c>
    </row>
    <row r="510" spans="1:11" x14ac:dyDescent="0.25">
      <c r="A510" t="s">
        <v>1755</v>
      </c>
      <c r="B510" t="s">
        <v>1756</v>
      </c>
      <c r="C510" t="s">
        <v>1824</v>
      </c>
      <c r="D510" t="s">
        <v>1758</v>
      </c>
      <c r="E510" t="s">
        <v>1759</v>
      </c>
      <c r="F510" t="s">
        <v>1765</v>
      </c>
      <c r="G510" t="s">
        <v>1789</v>
      </c>
      <c r="H510" t="s">
        <v>1766</v>
      </c>
      <c r="J510" t="s">
        <v>1823</v>
      </c>
      <c r="K510" s="498">
        <v>7101.8937999999998</v>
      </c>
    </row>
    <row r="511" spans="1:11" x14ac:dyDescent="0.25">
      <c r="A511" t="s">
        <v>1755</v>
      </c>
      <c r="B511" t="s">
        <v>1756</v>
      </c>
      <c r="C511" t="s">
        <v>1819</v>
      </c>
      <c r="D511" t="s">
        <v>1758</v>
      </c>
      <c r="E511" t="s">
        <v>1759</v>
      </c>
      <c r="F511" t="s">
        <v>1760</v>
      </c>
      <c r="G511" t="s">
        <v>1790</v>
      </c>
      <c r="H511" t="s">
        <v>1762</v>
      </c>
      <c r="J511" t="s">
        <v>1823</v>
      </c>
      <c r="K511" s="498">
        <v>10225.401999999998</v>
      </c>
    </row>
    <row r="512" spans="1:11" x14ac:dyDescent="0.25">
      <c r="A512" t="s">
        <v>1755</v>
      </c>
      <c r="B512" t="s">
        <v>1756</v>
      </c>
      <c r="C512" t="s">
        <v>1824</v>
      </c>
      <c r="D512" t="s">
        <v>1758</v>
      </c>
      <c r="E512" t="s">
        <v>1759</v>
      </c>
      <c r="F512" t="s">
        <v>1760</v>
      </c>
      <c r="G512" t="s">
        <v>1790</v>
      </c>
      <c r="H512" t="s">
        <v>1762</v>
      </c>
      <c r="J512" t="s">
        <v>1823</v>
      </c>
      <c r="K512" s="498">
        <v>2687.4270000000001</v>
      </c>
    </row>
    <row r="513" spans="1:11" x14ac:dyDescent="0.25">
      <c r="A513" t="s">
        <v>1755</v>
      </c>
      <c r="B513" t="s">
        <v>1756</v>
      </c>
      <c r="C513" t="s">
        <v>1819</v>
      </c>
      <c r="D513" t="s">
        <v>1758</v>
      </c>
      <c r="E513" t="s">
        <v>1759</v>
      </c>
      <c r="F513" t="s">
        <v>1765</v>
      </c>
      <c r="G513" t="s">
        <v>1790</v>
      </c>
      <c r="H513" t="s">
        <v>1766</v>
      </c>
      <c r="J513" t="s">
        <v>1823</v>
      </c>
      <c r="K513" s="498">
        <v>26957.878000000001</v>
      </c>
    </row>
    <row r="514" spans="1:11" x14ac:dyDescent="0.25">
      <c r="A514" t="s">
        <v>1755</v>
      </c>
      <c r="B514" t="s">
        <v>1756</v>
      </c>
      <c r="C514" t="s">
        <v>1824</v>
      </c>
      <c r="D514" t="s">
        <v>1758</v>
      </c>
      <c r="E514" t="s">
        <v>1759</v>
      </c>
      <c r="F514" t="s">
        <v>1765</v>
      </c>
      <c r="G514" t="s">
        <v>1790</v>
      </c>
      <c r="H514" t="s">
        <v>1766</v>
      </c>
      <c r="J514" t="s">
        <v>1823</v>
      </c>
      <c r="K514" s="498">
        <v>6815.9129999999996</v>
      </c>
    </row>
    <row r="515" spans="1:11" x14ac:dyDescent="0.25">
      <c r="A515" t="s">
        <v>1755</v>
      </c>
      <c r="B515" t="s">
        <v>1756</v>
      </c>
      <c r="C515" t="s">
        <v>1819</v>
      </c>
      <c r="D515" t="s">
        <v>1758</v>
      </c>
      <c r="E515" t="s">
        <v>1759</v>
      </c>
      <c r="F515" t="s">
        <v>1760</v>
      </c>
      <c r="G515" t="s">
        <v>1801</v>
      </c>
      <c r="H515" t="s">
        <v>1762</v>
      </c>
      <c r="J515" t="s">
        <v>1823</v>
      </c>
      <c r="K515" s="498">
        <v>10261.096000000001</v>
      </c>
    </row>
    <row r="516" spans="1:11" x14ac:dyDescent="0.25">
      <c r="A516" t="s">
        <v>1755</v>
      </c>
      <c r="B516" t="s">
        <v>1756</v>
      </c>
      <c r="C516" t="s">
        <v>1824</v>
      </c>
      <c r="D516" t="s">
        <v>1758</v>
      </c>
      <c r="E516" t="s">
        <v>1759</v>
      </c>
      <c r="F516" t="s">
        <v>1760</v>
      </c>
      <c r="G516" t="s">
        <v>1801</v>
      </c>
      <c r="H516" t="s">
        <v>1762</v>
      </c>
      <c r="J516" t="s">
        <v>1823</v>
      </c>
      <c r="K516" s="498">
        <v>2113.7340000000004</v>
      </c>
    </row>
    <row r="517" spans="1:11" x14ac:dyDescent="0.25">
      <c r="A517" t="s">
        <v>1755</v>
      </c>
      <c r="B517" t="s">
        <v>1756</v>
      </c>
      <c r="C517" t="s">
        <v>1819</v>
      </c>
      <c r="D517" t="s">
        <v>1758</v>
      </c>
      <c r="E517" t="s">
        <v>1759</v>
      </c>
      <c r="F517" t="s">
        <v>1765</v>
      </c>
      <c r="G517" t="s">
        <v>1801</v>
      </c>
      <c r="H517" t="s">
        <v>1766</v>
      </c>
      <c r="J517" t="s">
        <v>1823</v>
      </c>
      <c r="K517" s="498">
        <v>14169.244000000002</v>
      </c>
    </row>
    <row r="518" spans="1:11" x14ac:dyDescent="0.25">
      <c r="A518" t="s">
        <v>1755</v>
      </c>
      <c r="B518" t="s">
        <v>1756</v>
      </c>
      <c r="C518" t="s">
        <v>1824</v>
      </c>
      <c r="D518" t="s">
        <v>1758</v>
      </c>
      <c r="E518" t="s">
        <v>1759</v>
      </c>
      <c r="F518" t="s">
        <v>1765</v>
      </c>
      <c r="G518" t="s">
        <v>1801</v>
      </c>
      <c r="H518" t="s">
        <v>1766</v>
      </c>
      <c r="J518" t="s">
        <v>1823</v>
      </c>
      <c r="K518" s="498">
        <v>2801.4360000000001</v>
      </c>
    </row>
    <row r="519" spans="1:11" x14ac:dyDescent="0.25">
      <c r="A519" t="s">
        <v>1755</v>
      </c>
      <c r="B519" t="s">
        <v>1756</v>
      </c>
      <c r="C519" t="s">
        <v>1819</v>
      </c>
      <c r="D519" t="s">
        <v>1758</v>
      </c>
      <c r="E519" t="s">
        <v>1759</v>
      </c>
      <c r="F519" t="s">
        <v>1760</v>
      </c>
      <c r="G519" t="s">
        <v>1803</v>
      </c>
      <c r="H519" t="s">
        <v>1762</v>
      </c>
      <c r="J519" t="s">
        <v>1823</v>
      </c>
      <c r="K519" s="498">
        <v>2958.4467</v>
      </c>
    </row>
    <row r="520" spans="1:11" x14ac:dyDescent="0.25">
      <c r="A520" t="s">
        <v>1755</v>
      </c>
      <c r="B520" t="s">
        <v>1756</v>
      </c>
      <c r="C520" t="s">
        <v>1824</v>
      </c>
      <c r="D520" t="s">
        <v>1758</v>
      </c>
      <c r="E520" t="s">
        <v>1759</v>
      </c>
      <c r="F520" t="s">
        <v>1760</v>
      </c>
      <c r="G520" t="s">
        <v>1803</v>
      </c>
      <c r="H520" t="s">
        <v>1762</v>
      </c>
      <c r="J520" t="s">
        <v>1823</v>
      </c>
      <c r="K520" s="498">
        <v>893.45519999999999</v>
      </c>
    </row>
    <row r="521" spans="1:11" x14ac:dyDescent="0.25">
      <c r="A521" t="s">
        <v>1755</v>
      </c>
      <c r="B521" t="s">
        <v>1756</v>
      </c>
      <c r="C521" t="s">
        <v>1819</v>
      </c>
      <c r="D521" t="s">
        <v>1758</v>
      </c>
      <c r="E521" t="s">
        <v>1759</v>
      </c>
      <c r="F521" t="s">
        <v>1765</v>
      </c>
      <c r="G521" t="s">
        <v>1803</v>
      </c>
      <c r="H521" t="s">
        <v>1766</v>
      </c>
      <c r="J521" t="s">
        <v>1823</v>
      </c>
      <c r="K521" s="498">
        <v>29.883299999999998</v>
      </c>
    </row>
    <row r="522" spans="1:11" x14ac:dyDescent="0.25">
      <c r="A522" t="s">
        <v>1755</v>
      </c>
      <c r="B522" t="s">
        <v>1756</v>
      </c>
      <c r="C522" t="s">
        <v>1824</v>
      </c>
      <c r="D522" t="s">
        <v>1758</v>
      </c>
      <c r="E522" t="s">
        <v>1759</v>
      </c>
      <c r="F522" t="s">
        <v>1765</v>
      </c>
      <c r="G522" t="s">
        <v>1803</v>
      </c>
      <c r="H522" t="s">
        <v>1766</v>
      </c>
      <c r="J522" t="s">
        <v>1823</v>
      </c>
      <c r="K522" s="498">
        <v>9.0248000000000008</v>
      </c>
    </row>
    <row r="523" spans="1:11" x14ac:dyDescent="0.25">
      <c r="A523" t="s">
        <v>1755</v>
      </c>
      <c r="B523" t="s">
        <v>1756</v>
      </c>
      <c r="C523" t="s">
        <v>1819</v>
      </c>
      <c r="D523" t="s">
        <v>1758</v>
      </c>
      <c r="E523" t="s">
        <v>1759</v>
      </c>
      <c r="F523" t="s">
        <v>1760</v>
      </c>
      <c r="G523" t="s">
        <v>1804</v>
      </c>
      <c r="H523" t="s">
        <v>1762</v>
      </c>
      <c r="J523" t="s">
        <v>1823</v>
      </c>
      <c r="K523" s="498">
        <v>8676.9360000000015</v>
      </c>
    </row>
    <row r="524" spans="1:11" x14ac:dyDescent="0.25">
      <c r="A524" t="s">
        <v>1755</v>
      </c>
      <c r="B524" t="s">
        <v>1756</v>
      </c>
      <c r="C524" t="s">
        <v>1824</v>
      </c>
      <c r="D524" t="s">
        <v>1758</v>
      </c>
      <c r="E524" t="s">
        <v>1759</v>
      </c>
      <c r="F524" t="s">
        <v>1760</v>
      </c>
      <c r="G524" t="s">
        <v>1804</v>
      </c>
      <c r="H524" t="s">
        <v>1762</v>
      </c>
      <c r="J524" t="s">
        <v>1823</v>
      </c>
      <c r="K524" s="498">
        <v>1526.85</v>
      </c>
    </row>
    <row r="525" spans="1:11" x14ac:dyDescent="0.25">
      <c r="A525" t="s">
        <v>1755</v>
      </c>
      <c r="B525" t="s">
        <v>1756</v>
      </c>
      <c r="C525" t="s">
        <v>1819</v>
      </c>
      <c r="D525" t="s">
        <v>1758</v>
      </c>
      <c r="E525" t="s">
        <v>1759</v>
      </c>
      <c r="F525" t="s">
        <v>1765</v>
      </c>
      <c r="G525" t="s">
        <v>1804</v>
      </c>
      <c r="H525" t="s">
        <v>1766</v>
      </c>
      <c r="J525" t="s">
        <v>1823</v>
      </c>
      <c r="K525" s="498">
        <v>964.10400000000004</v>
      </c>
    </row>
    <row r="526" spans="1:11" x14ac:dyDescent="0.25">
      <c r="A526" t="s">
        <v>1755</v>
      </c>
      <c r="B526" t="s">
        <v>1756</v>
      </c>
      <c r="C526" t="s">
        <v>1824</v>
      </c>
      <c r="D526" t="s">
        <v>1758</v>
      </c>
      <c r="E526" t="s">
        <v>1759</v>
      </c>
      <c r="F526" t="s">
        <v>1765</v>
      </c>
      <c r="G526" t="s">
        <v>1804</v>
      </c>
      <c r="H526" t="s">
        <v>1766</v>
      </c>
      <c r="J526" t="s">
        <v>1823</v>
      </c>
      <c r="K526" s="498">
        <v>169.65</v>
      </c>
    </row>
    <row r="527" spans="1:11" x14ac:dyDescent="0.25">
      <c r="A527" t="s">
        <v>1755</v>
      </c>
      <c r="B527" t="s">
        <v>1756</v>
      </c>
      <c r="C527" t="s">
        <v>1819</v>
      </c>
      <c r="D527" t="s">
        <v>1758</v>
      </c>
      <c r="E527" t="s">
        <v>1759</v>
      </c>
      <c r="F527" t="s">
        <v>1760</v>
      </c>
      <c r="G527" t="s">
        <v>1808</v>
      </c>
      <c r="H527" t="s">
        <v>1762</v>
      </c>
      <c r="J527" t="s">
        <v>1823</v>
      </c>
      <c r="K527" s="498">
        <v>19521.221999999998</v>
      </c>
    </row>
    <row r="528" spans="1:11" x14ac:dyDescent="0.25">
      <c r="A528" t="s">
        <v>1755</v>
      </c>
      <c r="B528" t="s">
        <v>1756</v>
      </c>
      <c r="C528" t="s">
        <v>1824</v>
      </c>
      <c r="D528" t="s">
        <v>1758</v>
      </c>
      <c r="E528" t="s">
        <v>1759</v>
      </c>
      <c r="F528" t="s">
        <v>1760</v>
      </c>
      <c r="G528" t="s">
        <v>1808</v>
      </c>
      <c r="H528" t="s">
        <v>1762</v>
      </c>
      <c r="J528" t="s">
        <v>1823</v>
      </c>
      <c r="K528" s="498">
        <v>3435.0665999999997</v>
      </c>
    </row>
    <row r="529" spans="1:11" x14ac:dyDescent="0.25">
      <c r="A529" t="s">
        <v>1755</v>
      </c>
      <c r="B529" t="s">
        <v>1756</v>
      </c>
      <c r="C529" t="s">
        <v>1819</v>
      </c>
      <c r="D529" t="s">
        <v>1758</v>
      </c>
      <c r="E529" t="s">
        <v>1759</v>
      </c>
      <c r="F529" t="s">
        <v>1765</v>
      </c>
      <c r="G529" t="s">
        <v>1808</v>
      </c>
      <c r="H529" t="s">
        <v>1766</v>
      </c>
      <c r="J529" t="s">
        <v>1823</v>
      </c>
      <c r="K529" s="498">
        <v>26957.877999999997</v>
      </c>
    </row>
    <row r="530" spans="1:11" x14ac:dyDescent="0.25">
      <c r="A530" t="s">
        <v>1755</v>
      </c>
      <c r="B530" t="s">
        <v>1756</v>
      </c>
      <c r="C530" t="s">
        <v>1824</v>
      </c>
      <c r="D530" t="s">
        <v>1758</v>
      </c>
      <c r="E530" t="s">
        <v>1759</v>
      </c>
      <c r="F530" t="s">
        <v>1765</v>
      </c>
      <c r="G530" t="s">
        <v>1808</v>
      </c>
      <c r="H530" t="s">
        <v>1766</v>
      </c>
      <c r="J530" t="s">
        <v>1823</v>
      </c>
      <c r="K530" s="498">
        <v>4743.6633999999995</v>
      </c>
    </row>
    <row r="531" spans="1:11" x14ac:dyDescent="0.25">
      <c r="A531" t="s">
        <v>1755</v>
      </c>
      <c r="B531" t="s">
        <v>1756</v>
      </c>
      <c r="C531" t="s">
        <v>1819</v>
      </c>
      <c r="D531" t="s">
        <v>1758</v>
      </c>
      <c r="E531" t="s">
        <v>1759</v>
      </c>
      <c r="F531" t="s">
        <v>1760</v>
      </c>
      <c r="G531" t="s">
        <v>1810</v>
      </c>
      <c r="H531" t="s">
        <v>1762</v>
      </c>
      <c r="I531" t="s">
        <v>1811</v>
      </c>
      <c r="J531" t="s">
        <v>1823</v>
      </c>
      <c r="K531" s="498">
        <v>23611.38</v>
      </c>
    </row>
    <row r="532" spans="1:11" x14ac:dyDescent="0.25">
      <c r="A532" t="s">
        <v>1755</v>
      </c>
      <c r="B532" t="s">
        <v>1756</v>
      </c>
      <c r="C532" t="s">
        <v>1824</v>
      </c>
      <c r="D532" t="s">
        <v>1758</v>
      </c>
      <c r="E532" t="s">
        <v>1759</v>
      </c>
      <c r="F532" t="s">
        <v>1760</v>
      </c>
      <c r="G532" t="s">
        <v>1810</v>
      </c>
      <c r="H532" t="s">
        <v>1762</v>
      </c>
      <c r="I532" t="s">
        <v>1811</v>
      </c>
      <c r="J532" t="s">
        <v>1823</v>
      </c>
      <c r="K532" s="498">
        <v>1841.69</v>
      </c>
    </row>
    <row r="533" spans="1:11" x14ac:dyDescent="0.25">
      <c r="A533" t="s">
        <v>1755</v>
      </c>
      <c r="B533" t="s">
        <v>1756</v>
      </c>
      <c r="C533" t="s">
        <v>1819</v>
      </c>
      <c r="D533" t="s">
        <v>1758</v>
      </c>
      <c r="E533" t="s">
        <v>1759</v>
      </c>
      <c r="F533" t="s">
        <v>1765</v>
      </c>
      <c r="G533" t="s">
        <v>1810</v>
      </c>
      <c r="H533" t="s">
        <v>1766</v>
      </c>
      <c r="I533" t="s">
        <v>1811</v>
      </c>
      <c r="J533" t="s">
        <v>1823</v>
      </c>
      <c r="K533" s="498">
        <v>23611.38</v>
      </c>
    </row>
    <row r="534" spans="1:11" x14ac:dyDescent="0.25">
      <c r="A534" t="s">
        <v>1755</v>
      </c>
      <c r="B534" t="s">
        <v>1756</v>
      </c>
      <c r="C534" t="s">
        <v>1824</v>
      </c>
      <c r="D534" t="s">
        <v>1758</v>
      </c>
      <c r="E534" t="s">
        <v>1759</v>
      </c>
      <c r="F534" t="s">
        <v>1765</v>
      </c>
      <c r="G534" t="s">
        <v>1810</v>
      </c>
      <c r="H534" t="s">
        <v>1766</v>
      </c>
      <c r="I534" t="s">
        <v>1811</v>
      </c>
      <c r="J534" t="s">
        <v>1823</v>
      </c>
      <c r="K534" s="498">
        <v>1841.69</v>
      </c>
    </row>
    <row r="535" spans="1:11" x14ac:dyDescent="0.25">
      <c r="A535" t="s">
        <v>1755</v>
      </c>
      <c r="B535" t="s">
        <v>1756</v>
      </c>
      <c r="C535" t="s">
        <v>1871</v>
      </c>
      <c r="D535" t="s">
        <v>1820</v>
      </c>
      <c r="E535" t="s">
        <v>1759</v>
      </c>
      <c r="F535" t="s">
        <v>1872</v>
      </c>
      <c r="G535" t="s">
        <v>1873</v>
      </c>
      <c r="H535" t="s">
        <v>1874</v>
      </c>
      <c r="J535" t="s">
        <v>1875</v>
      </c>
      <c r="K535" s="498">
        <v>-23931651.390000008</v>
      </c>
    </row>
    <row r="536" spans="1:11" x14ac:dyDescent="0.25">
      <c r="A536" t="s">
        <v>1755</v>
      </c>
      <c r="B536" t="s">
        <v>1756</v>
      </c>
      <c r="C536" t="s">
        <v>1876</v>
      </c>
      <c r="D536" t="s">
        <v>1820</v>
      </c>
      <c r="E536" t="s">
        <v>1759</v>
      </c>
      <c r="F536" t="s">
        <v>1872</v>
      </c>
      <c r="G536" t="s">
        <v>1873</v>
      </c>
      <c r="H536" t="s">
        <v>1874</v>
      </c>
      <c r="J536" t="s">
        <v>1875</v>
      </c>
      <c r="K536" s="498">
        <v>-3438726.4799999995</v>
      </c>
    </row>
    <row r="537" spans="1:11" x14ac:dyDescent="0.25">
      <c r="A537" t="s">
        <v>1755</v>
      </c>
      <c r="B537" t="s">
        <v>1756</v>
      </c>
      <c r="C537" t="s">
        <v>1871</v>
      </c>
      <c r="D537" t="s">
        <v>1820</v>
      </c>
      <c r="E537" t="s">
        <v>1759</v>
      </c>
      <c r="F537" t="s">
        <v>1872</v>
      </c>
      <c r="G537" t="s">
        <v>1873</v>
      </c>
      <c r="H537" t="s">
        <v>1874</v>
      </c>
      <c r="I537" t="s">
        <v>1839</v>
      </c>
      <c r="J537" t="s">
        <v>1875</v>
      </c>
      <c r="K537" s="498">
        <v>-913086.49</v>
      </c>
    </row>
    <row r="538" spans="1:11" x14ac:dyDescent="0.25">
      <c r="A538" t="s">
        <v>1755</v>
      </c>
      <c r="B538" t="s">
        <v>1756</v>
      </c>
      <c r="C538" t="s">
        <v>1876</v>
      </c>
      <c r="D538" t="s">
        <v>1820</v>
      </c>
      <c r="E538" t="s">
        <v>1759</v>
      </c>
      <c r="F538" t="s">
        <v>1872</v>
      </c>
      <c r="G538" t="s">
        <v>1873</v>
      </c>
      <c r="H538" t="s">
        <v>1874</v>
      </c>
      <c r="I538" t="s">
        <v>1839</v>
      </c>
      <c r="J538" t="s">
        <v>1875</v>
      </c>
      <c r="K538" s="498">
        <v>-233773.28</v>
      </c>
    </row>
    <row r="539" spans="1:11" x14ac:dyDescent="0.25">
      <c r="A539" t="s">
        <v>1755</v>
      </c>
      <c r="B539" t="s">
        <v>1756</v>
      </c>
      <c r="C539" t="s">
        <v>1871</v>
      </c>
      <c r="D539" t="s">
        <v>1820</v>
      </c>
      <c r="E539" t="s">
        <v>1759</v>
      </c>
      <c r="F539" t="s">
        <v>1872</v>
      </c>
      <c r="G539" t="s">
        <v>1873</v>
      </c>
      <c r="H539" t="s">
        <v>1877</v>
      </c>
      <c r="J539" t="s">
        <v>1875</v>
      </c>
      <c r="K539" s="498">
        <v>51705.899999999994</v>
      </c>
    </row>
    <row r="540" spans="1:11" x14ac:dyDescent="0.25">
      <c r="A540" t="s">
        <v>1755</v>
      </c>
      <c r="B540" t="s">
        <v>1756</v>
      </c>
      <c r="C540" t="s">
        <v>1876</v>
      </c>
      <c r="D540" t="s">
        <v>1820</v>
      </c>
      <c r="E540" t="s">
        <v>1759</v>
      </c>
      <c r="F540" t="s">
        <v>1872</v>
      </c>
      <c r="G540" t="s">
        <v>1873</v>
      </c>
      <c r="H540" t="s">
        <v>1877</v>
      </c>
      <c r="J540" t="s">
        <v>1875</v>
      </c>
      <c r="K540" s="498">
        <v>21499.510000000002</v>
      </c>
    </row>
    <row r="541" spans="1:11" x14ac:dyDescent="0.25">
      <c r="A541" t="s">
        <v>1755</v>
      </c>
      <c r="B541" t="s">
        <v>1756</v>
      </c>
      <c r="C541" t="s">
        <v>1871</v>
      </c>
      <c r="D541" t="s">
        <v>1820</v>
      </c>
      <c r="E541" t="s">
        <v>1759</v>
      </c>
      <c r="F541" t="s">
        <v>1872</v>
      </c>
      <c r="G541" t="s">
        <v>1873</v>
      </c>
      <c r="H541" t="s">
        <v>1841</v>
      </c>
      <c r="J541" t="s">
        <v>1875</v>
      </c>
      <c r="K541" s="498">
        <v>-4766065.2</v>
      </c>
    </row>
    <row r="542" spans="1:11" x14ac:dyDescent="0.25">
      <c r="A542" t="s">
        <v>1755</v>
      </c>
      <c r="B542" t="s">
        <v>1756</v>
      </c>
      <c r="C542" t="s">
        <v>1876</v>
      </c>
      <c r="D542" t="s">
        <v>1820</v>
      </c>
      <c r="E542" t="s">
        <v>1759</v>
      </c>
      <c r="F542" t="s">
        <v>1872</v>
      </c>
      <c r="G542" t="s">
        <v>1873</v>
      </c>
      <c r="H542" t="s">
        <v>1841</v>
      </c>
      <c r="J542" t="s">
        <v>1875</v>
      </c>
      <c r="K542" s="498">
        <v>-831494.05</v>
      </c>
    </row>
    <row r="543" spans="1:11" x14ac:dyDescent="0.25">
      <c r="A543" t="s">
        <v>1755</v>
      </c>
      <c r="B543" t="s">
        <v>1756</v>
      </c>
      <c r="C543" t="s">
        <v>1871</v>
      </c>
      <c r="D543" t="s">
        <v>1820</v>
      </c>
      <c r="E543" t="s">
        <v>1759</v>
      </c>
      <c r="F543" t="s">
        <v>1878</v>
      </c>
      <c r="G543" t="s">
        <v>1879</v>
      </c>
      <c r="H543" t="s">
        <v>1880</v>
      </c>
      <c r="J543" t="s">
        <v>1875</v>
      </c>
      <c r="K543" s="498">
        <v>2044511.89</v>
      </c>
    </row>
    <row r="544" spans="1:11" x14ac:dyDescent="0.25">
      <c r="A544" t="s">
        <v>1755</v>
      </c>
      <c r="B544" t="s">
        <v>1756</v>
      </c>
      <c r="C544" t="s">
        <v>1876</v>
      </c>
      <c r="D544" t="s">
        <v>1820</v>
      </c>
      <c r="E544" t="s">
        <v>1759</v>
      </c>
      <c r="F544" t="s">
        <v>1878</v>
      </c>
      <c r="G544" t="s">
        <v>1879</v>
      </c>
      <c r="H544" t="s">
        <v>1880</v>
      </c>
      <c r="J544" t="s">
        <v>1875</v>
      </c>
      <c r="K544" s="498">
        <v>336339.84</v>
      </c>
    </row>
    <row r="545" spans="1:11" x14ac:dyDescent="0.25">
      <c r="A545" t="s">
        <v>1755</v>
      </c>
      <c r="B545" t="s">
        <v>1756</v>
      </c>
      <c r="C545" t="s">
        <v>1871</v>
      </c>
      <c r="D545" t="s">
        <v>1820</v>
      </c>
      <c r="E545" t="s">
        <v>1759</v>
      </c>
      <c r="F545" t="s">
        <v>1878</v>
      </c>
      <c r="G545" t="s">
        <v>1879</v>
      </c>
      <c r="H545" t="s">
        <v>1881</v>
      </c>
      <c r="J545" t="s">
        <v>1875</v>
      </c>
      <c r="K545" s="498">
        <v>24843331.640000001</v>
      </c>
    </row>
    <row r="546" spans="1:11" x14ac:dyDescent="0.25">
      <c r="A546" t="s">
        <v>1755</v>
      </c>
      <c r="B546" t="s">
        <v>1756</v>
      </c>
      <c r="C546" t="s">
        <v>1876</v>
      </c>
      <c r="D546" t="s">
        <v>1820</v>
      </c>
      <c r="E546" t="s">
        <v>1759</v>
      </c>
      <c r="F546" t="s">
        <v>1878</v>
      </c>
      <c r="G546" t="s">
        <v>1879</v>
      </c>
      <c r="H546" t="s">
        <v>1881</v>
      </c>
      <c r="J546" t="s">
        <v>1875</v>
      </c>
      <c r="K546" s="498">
        <v>4111259.5499999984</v>
      </c>
    </row>
    <row r="547" spans="1:11" x14ac:dyDescent="0.25">
      <c r="A547" t="s">
        <v>1755</v>
      </c>
      <c r="B547" t="s">
        <v>1756</v>
      </c>
      <c r="C547" t="s">
        <v>1871</v>
      </c>
      <c r="D547" t="s">
        <v>1820</v>
      </c>
      <c r="E547" t="s">
        <v>1759</v>
      </c>
      <c r="F547" t="s">
        <v>1878</v>
      </c>
      <c r="G547" t="s">
        <v>1879</v>
      </c>
      <c r="H547" t="s">
        <v>1881</v>
      </c>
      <c r="I547" t="s">
        <v>1839</v>
      </c>
      <c r="J547" t="s">
        <v>1875</v>
      </c>
      <c r="K547" s="498">
        <v>318525</v>
      </c>
    </row>
    <row r="548" spans="1:11" x14ac:dyDescent="0.25">
      <c r="A548" t="s">
        <v>1755</v>
      </c>
      <c r="B548" t="s">
        <v>1756</v>
      </c>
      <c r="C548" t="s">
        <v>1876</v>
      </c>
      <c r="D548" t="s">
        <v>1820</v>
      </c>
      <c r="E548" t="s">
        <v>1759</v>
      </c>
      <c r="F548" t="s">
        <v>1878</v>
      </c>
      <c r="G548" t="s">
        <v>1879</v>
      </c>
      <c r="H548" t="s">
        <v>1881</v>
      </c>
      <c r="I548" t="s">
        <v>1839</v>
      </c>
      <c r="J548" t="s">
        <v>1875</v>
      </c>
      <c r="K548" s="498">
        <v>-44524.200000000012</v>
      </c>
    </row>
    <row r="549" spans="1:11" x14ac:dyDescent="0.25">
      <c r="A549" t="s">
        <v>1755</v>
      </c>
      <c r="B549" t="s">
        <v>1756</v>
      </c>
      <c r="C549" t="s">
        <v>1871</v>
      </c>
      <c r="D549" t="s">
        <v>1820</v>
      </c>
      <c r="E549" t="s">
        <v>1759</v>
      </c>
      <c r="F549" t="s">
        <v>1878</v>
      </c>
      <c r="G549" t="s">
        <v>1879</v>
      </c>
      <c r="H549" t="s">
        <v>1881</v>
      </c>
      <c r="I549" t="s">
        <v>1882</v>
      </c>
      <c r="J549" t="s">
        <v>1875</v>
      </c>
      <c r="K549" s="498">
        <v>-15361.030000000028</v>
      </c>
    </row>
    <row r="550" spans="1:11" x14ac:dyDescent="0.25">
      <c r="A550" t="s">
        <v>1755</v>
      </c>
      <c r="B550" t="s">
        <v>1756</v>
      </c>
      <c r="C550" t="s">
        <v>1876</v>
      </c>
      <c r="D550" t="s">
        <v>1820</v>
      </c>
      <c r="E550" t="s">
        <v>1759</v>
      </c>
      <c r="F550" t="s">
        <v>1878</v>
      </c>
      <c r="G550" t="s">
        <v>1879</v>
      </c>
      <c r="H550" t="s">
        <v>1881</v>
      </c>
      <c r="I550" t="s">
        <v>1882</v>
      </c>
      <c r="J550" t="s">
        <v>1875</v>
      </c>
      <c r="K550" s="498">
        <v>-19763.649999999994</v>
      </c>
    </row>
    <row r="551" spans="1:11" x14ac:dyDescent="0.25">
      <c r="A551" t="s">
        <v>1755</v>
      </c>
      <c r="B551" t="s">
        <v>1756</v>
      </c>
      <c r="C551" t="s">
        <v>1871</v>
      </c>
      <c r="D551" t="s">
        <v>1820</v>
      </c>
      <c r="E551" t="s">
        <v>1759</v>
      </c>
      <c r="F551" t="s">
        <v>1878</v>
      </c>
      <c r="G551" t="s">
        <v>1883</v>
      </c>
      <c r="H551" t="s">
        <v>1884</v>
      </c>
      <c r="J551" t="s">
        <v>1875</v>
      </c>
      <c r="K551" s="498">
        <v>30449372.350000005</v>
      </c>
    </row>
    <row r="552" spans="1:11" x14ac:dyDescent="0.25">
      <c r="A552" t="s">
        <v>1755</v>
      </c>
      <c r="B552" t="s">
        <v>1756</v>
      </c>
      <c r="C552" t="s">
        <v>1876</v>
      </c>
      <c r="D552" t="s">
        <v>1820</v>
      </c>
      <c r="E552" t="s">
        <v>1759</v>
      </c>
      <c r="F552" t="s">
        <v>1878</v>
      </c>
      <c r="G552" t="s">
        <v>1883</v>
      </c>
      <c r="H552" t="s">
        <v>1884</v>
      </c>
      <c r="J552" t="s">
        <v>1875</v>
      </c>
      <c r="K552" s="498">
        <v>5930376.6299999971</v>
      </c>
    </row>
    <row r="553" spans="1:11" x14ac:dyDescent="0.25">
      <c r="A553" t="s">
        <v>1755</v>
      </c>
      <c r="B553" t="s">
        <v>1756</v>
      </c>
      <c r="C553" t="s">
        <v>1871</v>
      </c>
      <c r="D553" t="s">
        <v>1820</v>
      </c>
      <c r="E553" t="s">
        <v>1759</v>
      </c>
      <c r="F553" t="s">
        <v>1878</v>
      </c>
      <c r="G553" t="s">
        <v>1883</v>
      </c>
      <c r="H553" t="s">
        <v>1884</v>
      </c>
      <c r="I553" t="s">
        <v>1882</v>
      </c>
      <c r="J553" t="s">
        <v>1875</v>
      </c>
      <c r="K553" s="498">
        <v>7815218.9999999991</v>
      </c>
    </row>
    <row r="554" spans="1:11" x14ac:dyDescent="0.25">
      <c r="A554" t="s">
        <v>1755</v>
      </c>
      <c r="B554" t="s">
        <v>1756</v>
      </c>
      <c r="C554" t="s">
        <v>1876</v>
      </c>
      <c r="D554" t="s">
        <v>1820</v>
      </c>
      <c r="E554" t="s">
        <v>1759</v>
      </c>
      <c r="F554" t="s">
        <v>1878</v>
      </c>
      <c r="G554" t="s">
        <v>1883</v>
      </c>
      <c r="H554" t="s">
        <v>1884</v>
      </c>
      <c r="I554" t="s">
        <v>1882</v>
      </c>
      <c r="J554" t="s">
        <v>1875</v>
      </c>
      <c r="K554" s="498">
        <v>2238185.600000001</v>
      </c>
    </row>
    <row r="555" spans="1:11" x14ac:dyDescent="0.25">
      <c r="A555" t="s">
        <v>1755</v>
      </c>
      <c r="B555" t="s">
        <v>1756</v>
      </c>
      <c r="C555" t="s">
        <v>1871</v>
      </c>
      <c r="D555" t="s">
        <v>1820</v>
      </c>
      <c r="E555" t="s">
        <v>1759</v>
      </c>
      <c r="F555" t="s">
        <v>1878</v>
      </c>
      <c r="G555" t="s">
        <v>1883</v>
      </c>
      <c r="H555" t="s">
        <v>1880</v>
      </c>
      <c r="J555" t="s">
        <v>1875</v>
      </c>
      <c r="K555" s="498">
        <v>311603.21999999997</v>
      </c>
    </row>
    <row r="556" spans="1:11" x14ac:dyDescent="0.25">
      <c r="A556" t="s">
        <v>1755</v>
      </c>
      <c r="B556" t="s">
        <v>1756</v>
      </c>
      <c r="C556" t="s">
        <v>1876</v>
      </c>
      <c r="D556" t="s">
        <v>1820</v>
      </c>
      <c r="E556" t="s">
        <v>1759</v>
      </c>
      <c r="F556" t="s">
        <v>1878</v>
      </c>
      <c r="G556" t="s">
        <v>1883</v>
      </c>
      <c r="H556" t="s">
        <v>1880</v>
      </c>
      <c r="J556" t="s">
        <v>1875</v>
      </c>
      <c r="K556" s="498">
        <v>97292.38</v>
      </c>
    </row>
    <row r="557" spans="1:11" x14ac:dyDescent="0.25">
      <c r="A557" t="s">
        <v>1755</v>
      </c>
      <c r="B557" t="s">
        <v>1756</v>
      </c>
      <c r="C557" t="s">
        <v>1871</v>
      </c>
      <c r="D557" t="s">
        <v>1820</v>
      </c>
      <c r="E557" t="s">
        <v>1759</v>
      </c>
      <c r="F557" t="s">
        <v>1878</v>
      </c>
      <c r="G557" t="s">
        <v>1883</v>
      </c>
      <c r="H557" t="s">
        <v>1881</v>
      </c>
      <c r="I557" t="s">
        <v>1882</v>
      </c>
      <c r="J557" t="s">
        <v>1875</v>
      </c>
      <c r="K557" s="498">
        <v>3439328.1399999997</v>
      </c>
    </row>
    <row r="558" spans="1:11" x14ac:dyDescent="0.25">
      <c r="A558" t="s">
        <v>1755</v>
      </c>
      <c r="B558" t="s">
        <v>1756</v>
      </c>
      <c r="C558" t="s">
        <v>1876</v>
      </c>
      <c r="D558" t="s">
        <v>1820</v>
      </c>
      <c r="E558" t="s">
        <v>1759</v>
      </c>
      <c r="F558" t="s">
        <v>1878</v>
      </c>
      <c r="G558" t="s">
        <v>1883</v>
      </c>
      <c r="H558" t="s">
        <v>1881</v>
      </c>
      <c r="I558" t="s">
        <v>1882</v>
      </c>
      <c r="J558" t="s">
        <v>1875</v>
      </c>
      <c r="K558" s="498">
        <v>497408.96</v>
      </c>
    </row>
    <row r="559" spans="1:11" x14ac:dyDescent="0.25">
      <c r="A559" t="s">
        <v>1755</v>
      </c>
      <c r="B559" t="s">
        <v>1756</v>
      </c>
      <c r="C559" t="s">
        <v>1871</v>
      </c>
      <c r="D559" t="s">
        <v>1820</v>
      </c>
      <c r="E559" t="s">
        <v>1759</v>
      </c>
      <c r="F559" t="s">
        <v>1878</v>
      </c>
      <c r="G559" t="s">
        <v>1885</v>
      </c>
      <c r="H559" t="s">
        <v>1884</v>
      </c>
      <c r="J559" t="s">
        <v>1875</v>
      </c>
      <c r="K559" s="498">
        <v>34574.619999999995</v>
      </c>
    </row>
    <row r="560" spans="1:11" x14ac:dyDescent="0.25">
      <c r="A560" t="s">
        <v>1755</v>
      </c>
      <c r="B560" t="s">
        <v>1756</v>
      </c>
      <c r="C560" t="s">
        <v>1876</v>
      </c>
      <c r="D560" t="s">
        <v>1820</v>
      </c>
      <c r="E560" t="s">
        <v>1759</v>
      </c>
      <c r="F560" t="s">
        <v>1878</v>
      </c>
      <c r="G560" t="s">
        <v>1885</v>
      </c>
      <c r="H560" t="s">
        <v>1884</v>
      </c>
      <c r="J560" t="s">
        <v>1875</v>
      </c>
      <c r="K560" s="498">
        <v>9500.32</v>
      </c>
    </row>
    <row r="561" spans="1:11" x14ac:dyDescent="0.25">
      <c r="A561" t="s">
        <v>1755</v>
      </c>
      <c r="B561" t="s">
        <v>1756</v>
      </c>
      <c r="C561" t="s">
        <v>1871</v>
      </c>
      <c r="D561" t="s">
        <v>1820</v>
      </c>
      <c r="E561" t="s">
        <v>1759</v>
      </c>
      <c r="F561" t="s">
        <v>1878</v>
      </c>
      <c r="G561" t="s">
        <v>1885</v>
      </c>
      <c r="H561" t="s">
        <v>1880</v>
      </c>
      <c r="J561" t="s">
        <v>1875</v>
      </c>
      <c r="K561" s="498">
        <v>7513260.9700000025</v>
      </c>
    </row>
    <row r="562" spans="1:11" x14ac:dyDescent="0.25">
      <c r="A562" t="s">
        <v>1755</v>
      </c>
      <c r="B562" t="s">
        <v>1756</v>
      </c>
      <c r="C562" t="s">
        <v>1876</v>
      </c>
      <c r="D562" t="s">
        <v>1820</v>
      </c>
      <c r="E562" t="s">
        <v>1759</v>
      </c>
      <c r="F562" t="s">
        <v>1878</v>
      </c>
      <c r="G562" t="s">
        <v>1885</v>
      </c>
      <c r="H562" t="s">
        <v>1880</v>
      </c>
      <c r="J562" t="s">
        <v>1875</v>
      </c>
      <c r="K562" s="498">
        <v>2180485.9399999995</v>
      </c>
    </row>
    <row r="563" spans="1:11" x14ac:dyDescent="0.25">
      <c r="A563" t="s">
        <v>1755</v>
      </c>
      <c r="B563" t="s">
        <v>1756</v>
      </c>
      <c r="C563" t="s">
        <v>1871</v>
      </c>
      <c r="D563" t="s">
        <v>1820</v>
      </c>
      <c r="E563" t="s">
        <v>1759</v>
      </c>
      <c r="F563" t="s">
        <v>1878</v>
      </c>
      <c r="G563" t="s">
        <v>1885</v>
      </c>
      <c r="H563" t="s">
        <v>1880</v>
      </c>
      <c r="I563" t="s">
        <v>1839</v>
      </c>
      <c r="J563" t="s">
        <v>1875</v>
      </c>
      <c r="K563" s="498">
        <v>2582640.2199999997</v>
      </c>
    </row>
    <row r="564" spans="1:11" x14ac:dyDescent="0.25">
      <c r="A564" t="s">
        <v>1755</v>
      </c>
      <c r="B564" t="s">
        <v>1756</v>
      </c>
      <c r="C564" t="s">
        <v>1876</v>
      </c>
      <c r="D564" t="s">
        <v>1820</v>
      </c>
      <c r="E564" t="s">
        <v>1759</v>
      </c>
      <c r="F564" t="s">
        <v>1878</v>
      </c>
      <c r="G564" t="s">
        <v>1885</v>
      </c>
      <c r="H564" t="s">
        <v>1880</v>
      </c>
      <c r="I564" t="s">
        <v>1839</v>
      </c>
      <c r="J564" t="s">
        <v>1875</v>
      </c>
      <c r="K564" s="498">
        <v>667447.81000000017</v>
      </c>
    </row>
    <row r="565" spans="1:11" x14ac:dyDescent="0.25">
      <c r="A565" t="s">
        <v>1755</v>
      </c>
      <c r="B565" t="s">
        <v>1756</v>
      </c>
      <c r="C565" t="s">
        <v>1871</v>
      </c>
      <c r="D565" t="s">
        <v>1820</v>
      </c>
      <c r="E565" t="s">
        <v>1759</v>
      </c>
      <c r="F565" t="s">
        <v>1878</v>
      </c>
      <c r="G565" t="s">
        <v>1885</v>
      </c>
      <c r="H565" t="s">
        <v>1880</v>
      </c>
      <c r="I565" t="s">
        <v>1882</v>
      </c>
      <c r="J565" t="s">
        <v>1875</v>
      </c>
      <c r="K565" s="498">
        <v>4118008.1000000006</v>
      </c>
    </row>
    <row r="566" spans="1:11" x14ac:dyDescent="0.25">
      <c r="A566" t="s">
        <v>1755</v>
      </c>
      <c r="B566" t="s">
        <v>1756</v>
      </c>
      <c r="C566" t="s">
        <v>1876</v>
      </c>
      <c r="D566" t="s">
        <v>1820</v>
      </c>
      <c r="E566" t="s">
        <v>1759</v>
      </c>
      <c r="F566" t="s">
        <v>1878</v>
      </c>
      <c r="G566" t="s">
        <v>1885</v>
      </c>
      <c r="H566" t="s">
        <v>1880</v>
      </c>
      <c r="I566" t="s">
        <v>1882</v>
      </c>
      <c r="J566" t="s">
        <v>1875</v>
      </c>
      <c r="K566" s="498">
        <v>1601885.45</v>
      </c>
    </row>
    <row r="567" spans="1:11" x14ac:dyDescent="0.25">
      <c r="A567" t="s">
        <v>1755</v>
      </c>
      <c r="B567" t="s">
        <v>1756</v>
      </c>
      <c r="C567" t="s">
        <v>1871</v>
      </c>
      <c r="D567" t="s">
        <v>1820</v>
      </c>
      <c r="E567" t="s">
        <v>1759</v>
      </c>
      <c r="F567" t="s">
        <v>1878</v>
      </c>
      <c r="G567" t="s">
        <v>1885</v>
      </c>
      <c r="H567" t="s">
        <v>1886</v>
      </c>
      <c r="J567" t="s">
        <v>1875</v>
      </c>
      <c r="K567" s="498">
        <v>1656735.73</v>
      </c>
    </row>
    <row r="568" spans="1:11" x14ac:dyDescent="0.25">
      <c r="A568" t="s">
        <v>1755</v>
      </c>
      <c r="B568" t="s">
        <v>1756</v>
      </c>
      <c r="C568" t="s">
        <v>1876</v>
      </c>
      <c r="D568" t="s">
        <v>1820</v>
      </c>
      <c r="E568" t="s">
        <v>1759</v>
      </c>
      <c r="F568" t="s">
        <v>1878</v>
      </c>
      <c r="G568" t="s">
        <v>1885</v>
      </c>
      <c r="H568" t="s">
        <v>1886</v>
      </c>
      <c r="J568" t="s">
        <v>1875</v>
      </c>
      <c r="K568" s="498">
        <v>666977.22999999975</v>
      </c>
    </row>
    <row r="569" spans="1:11" x14ac:dyDescent="0.25">
      <c r="A569" t="s">
        <v>1755</v>
      </c>
      <c r="B569" t="s">
        <v>1756</v>
      </c>
      <c r="C569" t="s">
        <v>1871</v>
      </c>
      <c r="D569" t="s">
        <v>1820</v>
      </c>
      <c r="E569" t="s">
        <v>1759</v>
      </c>
      <c r="F569" t="s">
        <v>1878</v>
      </c>
      <c r="G569" t="s">
        <v>1887</v>
      </c>
      <c r="H569" t="s">
        <v>1888</v>
      </c>
      <c r="J569" t="s">
        <v>1875</v>
      </c>
      <c r="K569" s="498">
        <v>10537852.35</v>
      </c>
    </row>
    <row r="570" spans="1:11" x14ac:dyDescent="0.25">
      <c r="A570" t="s">
        <v>1755</v>
      </c>
      <c r="B570" t="s">
        <v>1756</v>
      </c>
      <c r="C570" t="s">
        <v>1876</v>
      </c>
      <c r="D570" t="s">
        <v>1820</v>
      </c>
      <c r="E570" t="s">
        <v>1759</v>
      </c>
      <c r="F570" t="s">
        <v>1878</v>
      </c>
      <c r="G570" t="s">
        <v>1887</v>
      </c>
      <c r="H570" t="s">
        <v>1888</v>
      </c>
      <c r="J570" t="s">
        <v>1875</v>
      </c>
      <c r="K570" s="498">
        <v>2174302.459999999</v>
      </c>
    </row>
    <row r="571" spans="1:11" x14ac:dyDescent="0.25">
      <c r="A571" t="s">
        <v>1755</v>
      </c>
      <c r="B571" t="s">
        <v>1756</v>
      </c>
      <c r="C571" t="s">
        <v>1871</v>
      </c>
      <c r="D571" t="s">
        <v>1820</v>
      </c>
      <c r="E571" t="s">
        <v>1759</v>
      </c>
      <c r="F571" t="s">
        <v>1878</v>
      </c>
      <c r="G571" t="s">
        <v>1887</v>
      </c>
      <c r="H571" t="s">
        <v>1888</v>
      </c>
      <c r="I571" t="s">
        <v>1839</v>
      </c>
      <c r="J571" t="s">
        <v>1875</v>
      </c>
      <c r="K571" s="498">
        <v>-1985544.9</v>
      </c>
    </row>
    <row r="572" spans="1:11" x14ac:dyDescent="0.25">
      <c r="A572" t="s">
        <v>1755</v>
      </c>
      <c r="B572" t="s">
        <v>1756</v>
      </c>
      <c r="C572" t="s">
        <v>1876</v>
      </c>
      <c r="D572" t="s">
        <v>1820</v>
      </c>
      <c r="E572" t="s">
        <v>1759</v>
      </c>
      <c r="F572" t="s">
        <v>1878</v>
      </c>
      <c r="G572" t="s">
        <v>1887</v>
      </c>
      <c r="H572" t="s">
        <v>1888</v>
      </c>
      <c r="I572" t="s">
        <v>1839</v>
      </c>
      <c r="J572" t="s">
        <v>1875</v>
      </c>
      <c r="K572" s="498">
        <v>-201282.59</v>
      </c>
    </row>
    <row r="573" spans="1:11" x14ac:dyDescent="0.25">
      <c r="A573" t="s">
        <v>1755</v>
      </c>
      <c r="B573" t="s">
        <v>1756</v>
      </c>
      <c r="C573" t="s">
        <v>1871</v>
      </c>
      <c r="D573" t="s">
        <v>1820</v>
      </c>
      <c r="E573" t="s">
        <v>1759</v>
      </c>
      <c r="F573" t="s">
        <v>1878</v>
      </c>
      <c r="G573" t="s">
        <v>1887</v>
      </c>
      <c r="H573" t="s">
        <v>1888</v>
      </c>
      <c r="I573" t="s">
        <v>1882</v>
      </c>
      <c r="J573" t="s">
        <v>1875</v>
      </c>
      <c r="K573" s="498">
        <v>-713140.5</v>
      </c>
    </row>
    <row r="574" spans="1:11" x14ac:dyDescent="0.25">
      <c r="A574" t="s">
        <v>1755</v>
      </c>
      <c r="B574" t="s">
        <v>1756</v>
      </c>
      <c r="C574" t="s">
        <v>1876</v>
      </c>
      <c r="D574" t="s">
        <v>1820</v>
      </c>
      <c r="E574" t="s">
        <v>1759</v>
      </c>
      <c r="F574" t="s">
        <v>1878</v>
      </c>
      <c r="G574" t="s">
        <v>1887</v>
      </c>
      <c r="H574" t="s">
        <v>1888</v>
      </c>
      <c r="I574" t="s">
        <v>1882</v>
      </c>
      <c r="J574" t="s">
        <v>1875</v>
      </c>
      <c r="K574" s="498">
        <v>-120101.07999999999</v>
      </c>
    </row>
    <row r="575" spans="1:11" x14ac:dyDescent="0.25">
      <c r="A575" t="s">
        <v>1755</v>
      </c>
      <c r="B575" t="s">
        <v>1756</v>
      </c>
      <c r="C575" t="s">
        <v>1871</v>
      </c>
      <c r="D575" t="s">
        <v>1820</v>
      </c>
      <c r="E575" t="s">
        <v>1759</v>
      </c>
      <c r="F575" t="s">
        <v>1878</v>
      </c>
      <c r="G575" t="s">
        <v>1889</v>
      </c>
      <c r="H575" t="s">
        <v>1890</v>
      </c>
      <c r="J575" t="s">
        <v>1875</v>
      </c>
      <c r="K575" s="498">
        <v>3124558.8000000045</v>
      </c>
    </row>
    <row r="576" spans="1:11" x14ac:dyDescent="0.25">
      <c r="A576" t="s">
        <v>1755</v>
      </c>
      <c r="B576" t="s">
        <v>1756</v>
      </c>
      <c r="C576" t="s">
        <v>1876</v>
      </c>
      <c r="D576" t="s">
        <v>1820</v>
      </c>
      <c r="E576" t="s">
        <v>1759</v>
      </c>
      <c r="F576" t="s">
        <v>1878</v>
      </c>
      <c r="G576" t="s">
        <v>1889</v>
      </c>
      <c r="H576" t="s">
        <v>1890</v>
      </c>
      <c r="J576" t="s">
        <v>1875</v>
      </c>
      <c r="K576" s="498">
        <v>1130674.0300000003</v>
      </c>
    </row>
    <row r="577" spans="1:11" x14ac:dyDescent="0.25">
      <c r="A577" t="s">
        <v>1755</v>
      </c>
      <c r="B577" t="s">
        <v>1756</v>
      </c>
      <c r="C577" t="s">
        <v>1871</v>
      </c>
      <c r="D577" t="s">
        <v>1820</v>
      </c>
      <c r="E577" t="s">
        <v>1759</v>
      </c>
      <c r="F577" t="s">
        <v>1878</v>
      </c>
      <c r="G577" t="s">
        <v>1889</v>
      </c>
      <c r="H577" t="s">
        <v>1890</v>
      </c>
      <c r="I577" t="s">
        <v>1882</v>
      </c>
      <c r="J577" t="s">
        <v>1875</v>
      </c>
      <c r="K577" s="498">
        <v>-350468.37</v>
      </c>
    </row>
    <row r="578" spans="1:11" x14ac:dyDescent="0.25">
      <c r="A578" t="s">
        <v>1755</v>
      </c>
      <c r="B578" t="s">
        <v>1756</v>
      </c>
      <c r="C578" t="s">
        <v>1876</v>
      </c>
      <c r="D578" t="s">
        <v>1820</v>
      </c>
      <c r="E578" t="s">
        <v>1759</v>
      </c>
      <c r="F578" t="s">
        <v>1878</v>
      </c>
      <c r="G578" t="s">
        <v>1889</v>
      </c>
      <c r="H578" t="s">
        <v>1890</v>
      </c>
      <c r="I578" t="s">
        <v>1882</v>
      </c>
      <c r="J578" t="s">
        <v>1875</v>
      </c>
      <c r="K578" s="498">
        <v>-12971.69000000001</v>
      </c>
    </row>
    <row r="579" spans="1:11" x14ac:dyDescent="0.25">
      <c r="A579" t="s">
        <v>1755</v>
      </c>
      <c r="B579" t="s">
        <v>1756</v>
      </c>
      <c r="C579" t="s">
        <v>1871</v>
      </c>
      <c r="D579" t="s">
        <v>1820</v>
      </c>
      <c r="E579" t="s">
        <v>1759</v>
      </c>
      <c r="F579" t="s">
        <v>1891</v>
      </c>
      <c r="G579" t="s">
        <v>1892</v>
      </c>
      <c r="H579" t="s">
        <v>1893</v>
      </c>
      <c r="J579" t="s">
        <v>1875</v>
      </c>
      <c r="K579" s="498">
        <v>-588312.22</v>
      </c>
    </row>
    <row r="580" spans="1:11" x14ac:dyDescent="0.25">
      <c r="A580" t="s">
        <v>1755</v>
      </c>
      <c r="B580" t="s">
        <v>1756</v>
      </c>
      <c r="C580" t="s">
        <v>1876</v>
      </c>
      <c r="D580" t="s">
        <v>1820</v>
      </c>
      <c r="E580" t="s">
        <v>1759</v>
      </c>
      <c r="F580" t="s">
        <v>1891</v>
      </c>
      <c r="G580" t="s">
        <v>1892</v>
      </c>
      <c r="H580" t="s">
        <v>1893</v>
      </c>
      <c r="J580" t="s">
        <v>1875</v>
      </c>
      <c r="K580" s="498">
        <v>-124732.75</v>
      </c>
    </row>
    <row r="581" spans="1:11" x14ac:dyDescent="0.25">
      <c r="A581" t="s">
        <v>1755</v>
      </c>
      <c r="B581" t="s">
        <v>1756</v>
      </c>
      <c r="C581" t="s">
        <v>1871</v>
      </c>
      <c r="D581" t="s">
        <v>1820</v>
      </c>
      <c r="E581" t="s">
        <v>1759</v>
      </c>
      <c r="F581" t="s">
        <v>1891</v>
      </c>
      <c r="G581" t="s">
        <v>1892</v>
      </c>
      <c r="H581" t="s">
        <v>1893</v>
      </c>
      <c r="I581" t="s">
        <v>1839</v>
      </c>
      <c r="J581" t="s">
        <v>1875</v>
      </c>
      <c r="K581" s="498">
        <v>-73540.040000000037</v>
      </c>
    </row>
    <row r="582" spans="1:11" x14ac:dyDescent="0.25">
      <c r="A582" t="s">
        <v>1755</v>
      </c>
      <c r="B582" t="s">
        <v>1756</v>
      </c>
      <c r="C582" t="s">
        <v>1876</v>
      </c>
      <c r="D582" t="s">
        <v>1820</v>
      </c>
      <c r="E582" t="s">
        <v>1759</v>
      </c>
      <c r="F582" t="s">
        <v>1891</v>
      </c>
      <c r="G582" t="s">
        <v>1892</v>
      </c>
      <c r="H582" t="s">
        <v>1893</v>
      </c>
      <c r="I582" t="s">
        <v>1839</v>
      </c>
      <c r="J582" t="s">
        <v>1875</v>
      </c>
      <c r="K582" s="498">
        <v>196831.28000000003</v>
      </c>
    </row>
    <row r="583" spans="1:11" x14ac:dyDescent="0.25">
      <c r="A583" t="s">
        <v>1755</v>
      </c>
      <c r="B583" t="s">
        <v>1756</v>
      </c>
      <c r="C583" t="s">
        <v>1871</v>
      </c>
      <c r="D583" t="s">
        <v>1820</v>
      </c>
      <c r="E583" t="s">
        <v>1759</v>
      </c>
      <c r="F583" t="s">
        <v>1891</v>
      </c>
      <c r="G583" t="s">
        <v>1892</v>
      </c>
      <c r="H583" t="s">
        <v>1893</v>
      </c>
      <c r="I583" t="s">
        <v>1882</v>
      </c>
      <c r="J583" t="s">
        <v>1875</v>
      </c>
      <c r="K583" s="498">
        <v>1619653.3699999996</v>
      </c>
    </row>
    <row r="584" spans="1:11" x14ac:dyDescent="0.25">
      <c r="A584" t="s">
        <v>1755</v>
      </c>
      <c r="B584" t="s">
        <v>1756</v>
      </c>
      <c r="C584" t="s">
        <v>1876</v>
      </c>
      <c r="D584" t="s">
        <v>1820</v>
      </c>
      <c r="E584" t="s">
        <v>1759</v>
      </c>
      <c r="F584" t="s">
        <v>1891</v>
      </c>
      <c r="G584" t="s">
        <v>1892</v>
      </c>
      <c r="H584" t="s">
        <v>1893</v>
      </c>
      <c r="I584" t="s">
        <v>1882</v>
      </c>
      <c r="J584" t="s">
        <v>1875</v>
      </c>
      <c r="K584" s="498">
        <v>330788.71999999991</v>
      </c>
    </row>
    <row r="585" spans="1:11" x14ac:dyDescent="0.25">
      <c r="A585" t="s">
        <v>1755</v>
      </c>
      <c r="B585" t="s">
        <v>1756</v>
      </c>
      <c r="C585" t="s">
        <v>1871</v>
      </c>
      <c r="D585" t="s">
        <v>1820</v>
      </c>
      <c r="E585" t="s">
        <v>1759</v>
      </c>
      <c r="F585" t="s">
        <v>1891</v>
      </c>
      <c r="G585" t="s">
        <v>1892</v>
      </c>
      <c r="H585" t="s">
        <v>1894</v>
      </c>
      <c r="J585" t="s">
        <v>1875</v>
      </c>
      <c r="K585" s="498">
        <v>-3544371.8899999997</v>
      </c>
    </row>
    <row r="586" spans="1:11" x14ac:dyDescent="0.25">
      <c r="A586" t="s">
        <v>1755</v>
      </c>
      <c r="B586" t="s">
        <v>1756</v>
      </c>
      <c r="C586" t="s">
        <v>1876</v>
      </c>
      <c r="D586" t="s">
        <v>1820</v>
      </c>
      <c r="E586" t="s">
        <v>1759</v>
      </c>
      <c r="F586" t="s">
        <v>1891</v>
      </c>
      <c r="G586" t="s">
        <v>1892</v>
      </c>
      <c r="H586" t="s">
        <v>1894</v>
      </c>
      <c r="J586" t="s">
        <v>1875</v>
      </c>
      <c r="K586" s="498">
        <v>-1554008.2100000002</v>
      </c>
    </row>
    <row r="587" spans="1:11" x14ac:dyDescent="0.25">
      <c r="A587" t="s">
        <v>1755</v>
      </c>
      <c r="B587" t="s">
        <v>1756</v>
      </c>
      <c r="C587" t="s">
        <v>1871</v>
      </c>
      <c r="D587" t="s">
        <v>1820</v>
      </c>
      <c r="E587" t="s">
        <v>1759</v>
      </c>
      <c r="F587" t="s">
        <v>1891</v>
      </c>
      <c r="G587" t="s">
        <v>1892</v>
      </c>
      <c r="H587" t="s">
        <v>1895</v>
      </c>
      <c r="J587" t="s">
        <v>1875</v>
      </c>
      <c r="K587" s="498">
        <v>3497654.9699999997</v>
      </c>
    </row>
    <row r="588" spans="1:11" x14ac:dyDescent="0.25">
      <c r="A588" t="s">
        <v>1755</v>
      </c>
      <c r="B588" t="s">
        <v>1756</v>
      </c>
      <c r="C588" t="s">
        <v>1876</v>
      </c>
      <c r="D588" t="s">
        <v>1820</v>
      </c>
      <c r="E588" t="s">
        <v>1759</v>
      </c>
      <c r="F588" t="s">
        <v>1891</v>
      </c>
      <c r="G588" t="s">
        <v>1892</v>
      </c>
      <c r="H588" t="s">
        <v>1895</v>
      </c>
      <c r="J588" t="s">
        <v>1875</v>
      </c>
      <c r="K588" s="498">
        <v>822946.57</v>
      </c>
    </row>
    <row r="589" spans="1:11" x14ac:dyDescent="0.25">
      <c r="A589" t="s">
        <v>1755</v>
      </c>
      <c r="B589" t="s">
        <v>1756</v>
      </c>
      <c r="C589" t="s">
        <v>1871</v>
      </c>
      <c r="D589" t="s">
        <v>1820</v>
      </c>
      <c r="E589" t="s">
        <v>1759</v>
      </c>
      <c r="F589" t="s">
        <v>1891</v>
      </c>
      <c r="G589" t="s">
        <v>1896</v>
      </c>
      <c r="H589" t="s">
        <v>1897</v>
      </c>
      <c r="J589" t="s">
        <v>1875</v>
      </c>
      <c r="K589" s="498">
        <v>2759932.1350000007</v>
      </c>
    </row>
    <row r="590" spans="1:11" x14ac:dyDescent="0.25">
      <c r="A590" t="s">
        <v>1755</v>
      </c>
      <c r="B590" t="s">
        <v>1756</v>
      </c>
      <c r="C590" t="s">
        <v>1876</v>
      </c>
      <c r="D590" t="s">
        <v>1820</v>
      </c>
      <c r="E590" t="s">
        <v>1759</v>
      </c>
      <c r="F590" t="s">
        <v>1891</v>
      </c>
      <c r="G590" t="s">
        <v>1896</v>
      </c>
      <c r="H590" t="s">
        <v>1897</v>
      </c>
      <c r="J590" t="s">
        <v>1875</v>
      </c>
      <c r="K590" s="498">
        <v>384227.2150000002</v>
      </c>
    </row>
    <row r="591" spans="1:11" x14ac:dyDescent="0.25">
      <c r="A591" t="s">
        <v>1755</v>
      </c>
      <c r="B591" t="s">
        <v>1756</v>
      </c>
      <c r="C591" t="s">
        <v>1871</v>
      </c>
      <c r="D591" t="s">
        <v>1820</v>
      </c>
      <c r="E591" t="s">
        <v>1759</v>
      </c>
      <c r="F591" t="s">
        <v>1891</v>
      </c>
      <c r="G591" t="s">
        <v>1896</v>
      </c>
      <c r="H591" t="s">
        <v>1897</v>
      </c>
      <c r="I591" t="s">
        <v>1839</v>
      </c>
      <c r="J591" t="s">
        <v>1875</v>
      </c>
      <c r="K591" s="498">
        <v>686415.82239999995</v>
      </c>
    </row>
    <row r="592" spans="1:11" x14ac:dyDescent="0.25">
      <c r="A592" t="s">
        <v>1755</v>
      </c>
      <c r="B592" t="s">
        <v>1756</v>
      </c>
      <c r="C592" t="s">
        <v>1876</v>
      </c>
      <c r="D592" t="s">
        <v>1820</v>
      </c>
      <c r="E592" t="s">
        <v>1759</v>
      </c>
      <c r="F592" t="s">
        <v>1891</v>
      </c>
      <c r="G592" t="s">
        <v>1896</v>
      </c>
      <c r="H592" t="s">
        <v>1897</v>
      </c>
      <c r="I592" t="s">
        <v>1839</v>
      </c>
      <c r="J592" t="s">
        <v>1875</v>
      </c>
      <c r="K592" s="498">
        <v>43598.44379999995</v>
      </c>
    </row>
    <row r="593" spans="1:11" x14ac:dyDescent="0.25">
      <c r="A593" t="s">
        <v>1755</v>
      </c>
      <c r="B593" t="s">
        <v>1756</v>
      </c>
      <c r="C593" t="s">
        <v>1871</v>
      </c>
      <c r="D593" t="s">
        <v>1820</v>
      </c>
      <c r="E593" t="s">
        <v>1759</v>
      </c>
      <c r="F593" t="s">
        <v>1891</v>
      </c>
      <c r="G593" t="s">
        <v>1896</v>
      </c>
      <c r="H593" t="s">
        <v>1898</v>
      </c>
      <c r="I593" t="s">
        <v>1839</v>
      </c>
      <c r="J593" t="s">
        <v>1875</v>
      </c>
      <c r="K593" s="498">
        <v>-145053.6912</v>
      </c>
    </row>
    <row r="594" spans="1:11" x14ac:dyDescent="0.25">
      <c r="A594" t="s">
        <v>1755</v>
      </c>
      <c r="B594" t="s">
        <v>1756</v>
      </c>
      <c r="C594" t="s">
        <v>1876</v>
      </c>
      <c r="D594" t="s">
        <v>1820</v>
      </c>
      <c r="E594" t="s">
        <v>1759</v>
      </c>
      <c r="F594" t="s">
        <v>1891</v>
      </c>
      <c r="G594" t="s">
        <v>1896</v>
      </c>
      <c r="H594" t="s">
        <v>1898</v>
      </c>
      <c r="I594" t="s">
        <v>1839</v>
      </c>
      <c r="J594" t="s">
        <v>1875</v>
      </c>
      <c r="K594" s="498">
        <v>-16418.301899999999</v>
      </c>
    </row>
    <row r="595" spans="1:11" x14ac:dyDescent="0.25">
      <c r="A595" t="s">
        <v>1755</v>
      </c>
      <c r="B595" t="s">
        <v>1756</v>
      </c>
      <c r="C595" t="s">
        <v>1871</v>
      </c>
      <c r="D595" t="s">
        <v>1820</v>
      </c>
      <c r="E595" t="s">
        <v>1759</v>
      </c>
      <c r="F595" t="s">
        <v>1891</v>
      </c>
      <c r="G595" t="s">
        <v>1896</v>
      </c>
      <c r="H595" t="s">
        <v>1899</v>
      </c>
      <c r="J595" t="s">
        <v>1875</v>
      </c>
      <c r="K595" s="498">
        <v>4933069.8449999979</v>
      </c>
    </row>
    <row r="596" spans="1:11" x14ac:dyDescent="0.25">
      <c r="A596" t="s">
        <v>1755</v>
      </c>
      <c r="B596" t="s">
        <v>1756</v>
      </c>
      <c r="C596" t="s">
        <v>1876</v>
      </c>
      <c r="D596" t="s">
        <v>1820</v>
      </c>
      <c r="E596" t="s">
        <v>1759</v>
      </c>
      <c r="F596" t="s">
        <v>1891</v>
      </c>
      <c r="G596" t="s">
        <v>1896</v>
      </c>
      <c r="H596" t="s">
        <v>1899</v>
      </c>
      <c r="J596" t="s">
        <v>1875</v>
      </c>
      <c r="K596" s="498">
        <v>481266.9650000002</v>
      </c>
    </row>
    <row r="597" spans="1:11" x14ac:dyDescent="0.25">
      <c r="A597" t="s">
        <v>1755</v>
      </c>
      <c r="B597" t="s">
        <v>1756</v>
      </c>
      <c r="C597" t="s">
        <v>1871</v>
      </c>
      <c r="D597" t="s">
        <v>1820</v>
      </c>
      <c r="E597" t="s">
        <v>1759</v>
      </c>
      <c r="F597" t="s">
        <v>1891</v>
      </c>
      <c r="G597" t="s">
        <v>1896</v>
      </c>
      <c r="H597" t="s">
        <v>1900</v>
      </c>
      <c r="J597" t="s">
        <v>1875</v>
      </c>
      <c r="K597" s="498">
        <v>-508894.30999999994</v>
      </c>
    </row>
    <row r="598" spans="1:11" x14ac:dyDescent="0.25">
      <c r="A598" t="s">
        <v>1755</v>
      </c>
      <c r="B598" t="s">
        <v>1756</v>
      </c>
      <c r="C598" t="s">
        <v>1876</v>
      </c>
      <c r="D598" t="s">
        <v>1820</v>
      </c>
      <c r="E598" t="s">
        <v>1759</v>
      </c>
      <c r="F598" t="s">
        <v>1891</v>
      </c>
      <c r="G598" t="s">
        <v>1896</v>
      </c>
      <c r="H598" t="s">
        <v>1900</v>
      </c>
      <c r="J598" t="s">
        <v>1875</v>
      </c>
      <c r="K598" s="498">
        <v>-298160.92</v>
      </c>
    </row>
    <row r="599" spans="1:11" x14ac:dyDescent="0.25">
      <c r="A599" t="s">
        <v>1755</v>
      </c>
      <c r="B599" t="s">
        <v>1756</v>
      </c>
      <c r="C599" t="s">
        <v>1871</v>
      </c>
      <c r="D599" t="s">
        <v>1820</v>
      </c>
      <c r="E599" t="s">
        <v>1759</v>
      </c>
      <c r="F599" t="s">
        <v>1891</v>
      </c>
      <c r="G599" t="s">
        <v>1896</v>
      </c>
      <c r="H599" t="s">
        <v>1900</v>
      </c>
      <c r="I599" t="s">
        <v>1839</v>
      </c>
      <c r="J599" t="s">
        <v>1875</v>
      </c>
      <c r="K599" s="498">
        <v>-3533937.7111999998</v>
      </c>
    </row>
    <row r="600" spans="1:11" x14ac:dyDescent="0.25">
      <c r="A600" t="s">
        <v>1755</v>
      </c>
      <c r="B600" t="s">
        <v>1756</v>
      </c>
      <c r="C600" t="s">
        <v>1876</v>
      </c>
      <c r="D600" t="s">
        <v>1820</v>
      </c>
      <c r="E600" t="s">
        <v>1759</v>
      </c>
      <c r="F600" t="s">
        <v>1891</v>
      </c>
      <c r="G600" t="s">
        <v>1896</v>
      </c>
      <c r="H600" t="s">
        <v>1900</v>
      </c>
      <c r="I600" t="s">
        <v>1839</v>
      </c>
      <c r="J600" t="s">
        <v>1875</v>
      </c>
      <c r="K600" s="498">
        <v>-130588.35189999995</v>
      </c>
    </row>
    <row r="601" spans="1:11" x14ac:dyDescent="0.25">
      <c r="A601" t="s">
        <v>1755</v>
      </c>
      <c r="B601" t="s">
        <v>1756</v>
      </c>
      <c r="C601" t="s">
        <v>1871</v>
      </c>
      <c r="D601" t="s">
        <v>1820</v>
      </c>
      <c r="E601" t="s">
        <v>1759</v>
      </c>
      <c r="F601" t="s">
        <v>1891</v>
      </c>
      <c r="G601" t="s">
        <v>1896</v>
      </c>
      <c r="H601" t="s">
        <v>1901</v>
      </c>
      <c r="J601" t="s">
        <v>1875</v>
      </c>
      <c r="K601" s="498">
        <v>-3552549.36</v>
      </c>
    </row>
    <row r="602" spans="1:11" x14ac:dyDescent="0.25">
      <c r="A602" t="s">
        <v>1755</v>
      </c>
      <c r="B602" t="s">
        <v>1756</v>
      </c>
      <c r="C602" t="s">
        <v>1876</v>
      </c>
      <c r="D602" t="s">
        <v>1820</v>
      </c>
      <c r="E602" t="s">
        <v>1759</v>
      </c>
      <c r="F602" t="s">
        <v>1891</v>
      </c>
      <c r="G602" t="s">
        <v>1896</v>
      </c>
      <c r="H602" t="s">
        <v>1901</v>
      </c>
      <c r="J602" t="s">
        <v>1875</v>
      </c>
      <c r="K602" s="498">
        <v>-572123.76</v>
      </c>
    </row>
    <row r="603" spans="1:11" x14ac:dyDescent="0.25">
      <c r="A603" t="s">
        <v>1755</v>
      </c>
      <c r="B603" t="s">
        <v>1756</v>
      </c>
      <c r="C603" t="s">
        <v>1871</v>
      </c>
      <c r="D603" t="s">
        <v>1820</v>
      </c>
      <c r="E603" t="s">
        <v>1759</v>
      </c>
      <c r="F603" t="s">
        <v>1891</v>
      </c>
      <c r="G603" t="s">
        <v>1896</v>
      </c>
      <c r="H603" t="s">
        <v>1902</v>
      </c>
      <c r="J603" t="s">
        <v>1875</v>
      </c>
      <c r="K603" s="498">
        <v>657777.03</v>
      </c>
    </row>
    <row r="604" spans="1:11" x14ac:dyDescent="0.25">
      <c r="A604" t="s">
        <v>1755</v>
      </c>
      <c r="B604" t="s">
        <v>1756</v>
      </c>
      <c r="C604" t="s">
        <v>1876</v>
      </c>
      <c r="D604" t="s">
        <v>1820</v>
      </c>
      <c r="E604" t="s">
        <v>1759</v>
      </c>
      <c r="F604" t="s">
        <v>1891</v>
      </c>
      <c r="G604" t="s">
        <v>1896</v>
      </c>
      <c r="H604" t="s">
        <v>1902</v>
      </c>
      <c r="J604" t="s">
        <v>1875</v>
      </c>
      <c r="K604" s="498">
        <v>-150260.53999999998</v>
      </c>
    </row>
    <row r="605" spans="1:11" x14ac:dyDescent="0.25">
      <c r="A605" t="s">
        <v>1755</v>
      </c>
      <c r="B605" t="s">
        <v>1756</v>
      </c>
      <c r="C605" t="s">
        <v>1871</v>
      </c>
      <c r="D605" t="s">
        <v>1820</v>
      </c>
      <c r="E605" t="s">
        <v>1759</v>
      </c>
      <c r="F605" t="s">
        <v>1891</v>
      </c>
      <c r="G605" t="s">
        <v>1896</v>
      </c>
      <c r="H605" t="s">
        <v>1902</v>
      </c>
      <c r="I605" t="s">
        <v>1839</v>
      </c>
      <c r="J605" t="s">
        <v>1875</v>
      </c>
      <c r="K605" s="498">
        <v>-5659989.7199999997</v>
      </c>
    </row>
    <row r="606" spans="1:11" x14ac:dyDescent="0.25">
      <c r="A606" t="s">
        <v>1755</v>
      </c>
      <c r="B606" t="s">
        <v>1756</v>
      </c>
      <c r="C606" t="s">
        <v>1876</v>
      </c>
      <c r="D606" t="s">
        <v>1820</v>
      </c>
      <c r="E606" t="s">
        <v>1759</v>
      </c>
      <c r="F606" t="s">
        <v>1891</v>
      </c>
      <c r="G606" t="s">
        <v>1896</v>
      </c>
      <c r="H606" t="s">
        <v>1902</v>
      </c>
      <c r="I606" t="s">
        <v>1839</v>
      </c>
      <c r="J606" t="s">
        <v>1875</v>
      </c>
      <c r="K606" s="498">
        <v>-818981.98</v>
      </c>
    </row>
    <row r="607" spans="1:11" x14ac:dyDescent="0.25">
      <c r="A607" t="s">
        <v>1755</v>
      </c>
      <c r="B607" t="s">
        <v>1756</v>
      </c>
      <c r="C607" t="s">
        <v>1871</v>
      </c>
      <c r="D607" t="s">
        <v>1820</v>
      </c>
      <c r="E607" t="s">
        <v>1759</v>
      </c>
      <c r="F607" t="s">
        <v>1891</v>
      </c>
      <c r="G607" t="s">
        <v>1896</v>
      </c>
      <c r="H607" t="s">
        <v>1894</v>
      </c>
      <c r="J607" t="s">
        <v>1875</v>
      </c>
      <c r="K607" s="498">
        <v>-11364779.52</v>
      </c>
    </row>
    <row r="608" spans="1:11" x14ac:dyDescent="0.25">
      <c r="A608" t="s">
        <v>1755</v>
      </c>
      <c r="B608" t="s">
        <v>1756</v>
      </c>
      <c r="C608" t="s">
        <v>1876</v>
      </c>
      <c r="D608" t="s">
        <v>1820</v>
      </c>
      <c r="E608" t="s">
        <v>1759</v>
      </c>
      <c r="F608" t="s">
        <v>1891</v>
      </c>
      <c r="G608" t="s">
        <v>1896</v>
      </c>
      <c r="H608" t="s">
        <v>1894</v>
      </c>
      <c r="J608" t="s">
        <v>1875</v>
      </c>
      <c r="K608" s="498">
        <v>-1369768.6800000002</v>
      </c>
    </row>
    <row r="609" spans="1:11" x14ac:dyDescent="0.25">
      <c r="A609" t="s">
        <v>1755</v>
      </c>
      <c r="B609" t="s">
        <v>1756</v>
      </c>
      <c r="C609" t="s">
        <v>1871</v>
      </c>
      <c r="D609" t="s">
        <v>1820</v>
      </c>
      <c r="E609" t="s">
        <v>1759</v>
      </c>
      <c r="F609" t="s">
        <v>1891</v>
      </c>
      <c r="G609" t="s">
        <v>1903</v>
      </c>
      <c r="H609" t="s">
        <v>1904</v>
      </c>
      <c r="J609" t="s">
        <v>1875</v>
      </c>
      <c r="K609" s="498">
        <v>-32634650.049999993</v>
      </c>
    </row>
    <row r="610" spans="1:11" x14ac:dyDescent="0.25">
      <c r="A610" t="s">
        <v>1755</v>
      </c>
      <c r="B610" t="s">
        <v>1756</v>
      </c>
      <c r="C610" t="s">
        <v>1876</v>
      </c>
      <c r="D610" t="s">
        <v>1820</v>
      </c>
      <c r="E610" t="s">
        <v>1759</v>
      </c>
      <c r="F610" t="s">
        <v>1891</v>
      </c>
      <c r="G610" t="s">
        <v>1903</v>
      </c>
      <c r="H610" t="s">
        <v>1904</v>
      </c>
      <c r="J610" t="s">
        <v>1875</v>
      </c>
      <c r="K610" s="498">
        <v>-5461356.8500000006</v>
      </c>
    </row>
    <row r="611" spans="1:11" x14ac:dyDescent="0.25">
      <c r="A611" t="s">
        <v>1755</v>
      </c>
      <c r="B611" t="s">
        <v>1756</v>
      </c>
      <c r="C611" t="s">
        <v>1871</v>
      </c>
      <c r="D611" t="s">
        <v>1820</v>
      </c>
      <c r="E611" t="s">
        <v>1759</v>
      </c>
      <c r="F611" t="s">
        <v>1891</v>
      </c>
      <c r="G611" t="s">
        <v>1903</v>
      </c>
      <c r="H611" t="s">
        <v>1904</v>
      </c>
      <c r="I611" t="s">
        <v>1839</v>
      </c>
      <c r="J611" t="s">
        <v>1875</v>
      </c>
      <c r="K611" s="498">
        <v>-481249.46</v>
      </c>
    </row>
    <row r="612" spans="1:11" x14ac:dyDescent="0.25">
      <c r="A612" t="s">
        <v>1755</v>
      </c>
      <c r="B612" t="s">
        <v>1756</v>
      </c>
      <c r="C612" t="s">
        <v>1876</v>
      </c>
      <c r="D612" t="s">
        <v>1820</v>
      </c>
      <c r="E612" t="s">
        <v>1759</v>
      </c>
      <c r="F612" t="s">
        <v>1891</v>
      </c>
      <c r="G612" t="s">
        <v>1903</v>
      </c>
      <c r="H612" t="s">
        <v>1904</v>
      </c>
      <c r="I612" t="s">
        <v>1839</v>
      </c>
      <c r="J612" t="s">
        <v>1875</v>
      </c>
      <c r="K612" s="498">
        <v>-61317.770000000004</v>
      </c>
    </row>
    <row r="613" spans="1:11" x14ac:dyDescent="0.25">
      <c r="A613" t="s">
        <v>1755</v>
      </c>
      <c r="B613" t="s">
        <v>1756</v>
      </c>
      <c r="C613" t="s">
        <v>1871</v>
      </c>
      <c r="D613" t="s">
        <v>1820</v>
      </c>
      <c r="E613" t="s">
        <v>1759</v>
      </c>
      <c r="F613" t="s">
        <v>1891</v>
      </c>
      <c r="G613" t="s">
        <v>1903</v>
      </c>
      <c r="H613" t="s">
        <v>1904</v>
      </c>
      <c r="I613" t="s">
        <v>1882</v>
      </c>
      <c r="J613" t="s">
        <v>1875</v>
      </c>
      <c r="K613" s="498">
        <v>4579785.379999999</v>
      </c>
    </row>
    <row r="614" spans="1:11" x14ac:dyDescent="0.25">
      <c r="A614" t="s">
        <v>1755</v>
      </c>
      <c r="B614" t="s">
        <v>1756</v>
      </c>
      <c r="C614" t="s">
        <v>1876</v>
      </c>
      <c r="D614" t="s">
        <v>1820</v>
      </c>
      <c r="E614" t="s">
        <v>1759</v>
      </c>
      <c r="F614" t="s">
        <v>1891</v>
      </c>
      <c r="G614" t="s">
        <v>1903</v>
      </c>
      <c r="H614" t="s">
        <v>1904</v>
      </c>
      <c r="I614" t="s">
        <v>1882</v>
      </c>
      <c r="J614" t="s">
        <v>1875</v>
      </c>
      <c r="K614" s="498">
        <v>1564835.11</v>
      </c>
    </row>
    <row r="615" spans="1:11" x14ac:dyDescent="0.25">
      <c r="A615" t="s">
        <v>1755</v>
      </c>
      <c r="B615" t="s">
        <v>1756</v>
      </c>
      <c r="C615" t="s">
        <v>1871</v>
      </c>
      <c r="D615" t="s">
        <v>1820</v>
      </c>
      <c r="E615" t="s">
        <v>1759</v>
      </c>
      <c r="F615" t="s">
        <v>1891</v>
      </c>
      <c r="G615" t="s">
        <v>1905</v>
      </c>
      <c r="H615" t="s">
        <v>1906</v>
      </c>
      <c r="J615" t="s">
        <v>1875</v>
      </c>
      <c r="K615" s="498">
        <v>13910520.700000001</v>
      </c>
    </row>
    <row r="616" spans="1:11" x14ac:dyDescent="0.25">
      <c r="A616" t="s">
        <v>1755</v>
      </c>
      <c r="B616" t="s">
        <v>1756</v>
      </c>
      <c r="C616" t="s">
        <v>1876</v>
      </c>
      <c r="D616" t="s">
        <v>1820</v>
      </c>
      <c r="E616" t="s">
        <v>1759</v>
      </c>
      <c r="F616" t="s">
        <v>1891</v>
      </c>
      <c r="G616" t="s">
        <v>1905</v>
      </c>
      <c r="H616" t="s">
        <v>1906</v>
      </c>
      <c r="J616" t="s">
        <v>1875</v>
      </c>
      <c r="K616" s="498">
        <v>2073222.2799999993</v>
      </c>
    </row>
    <row r="617" spans="1:11" x14ac:dyDescent="0.25">
      <c r="A617" t="s">
        <v>1755</v>
      </c>
      <c r="B617" t="s">
        <v>1756</v>
      </c>
      <c r="C617" t="s">
        <v>1871</v>
      </c>
      <c r="D617" t="s">
        <v>1820</v>
      </c>
      <c r="E617" t="s">
        <v>1759</v>
      </c>
      <c r="F617" t="s">
        <v>1891</v>
      </c>
      <c r="G617" t="s">
        <v>1905</v>
      </c>
      <c r="H617" t="s">
        <v>1906</v>
      </c>
      <c r="I617" t="s">
        <v>1839</v>
      </c>
      <c r="J617" t="s">
        <v>1875</v>
      </c>
      <c r="K617" s="498">
        <v>1676744.3699999999</v>
      </c>
    </row>
    <row r="618" spans="1:11" x14ac:dyDescent="0.25">
      <c r="A618" t="s">
        <v>1755</v>
      </c>
      <c r="B618" t="s">
        <v>1756</v>
      </c>
      <c r="C618" t="s">
        <v>1876</v>
      </c>
      <c r="D618" t="s">
        <v>1820</v>
      </c>
      <c r="E618" t="s">
        <v>1759</v>
      </c>
      <c r="F618" t="s">
        <v>1891</v>
      </c>
      <c r="G618" t="s">
        <v>1905</v>
      </c>
      <c r="H618" t="s">
        <v>1906</v>
      </c>
      <c r="I618" t="s">
        <v>1839</v>
      </c>
      <c r="J618" t="s">
        <v>1875</v>
      </c>
      <c r="K618" s="498">
        <v>485545.58</v>
      </c>
    </row>
    <row r="619" spans="1:11" x14ac:dyDescent="0.25">
      <c r="A619" t="s">
        <v>1755</v>
      </c>
      <c r="B619" t="s">
        <v>1756</v>
      </c>
      <c r="C619" t="s">
        <v>1871</v>
      </c>
      <c r="D619" t="s">
        <v>1820</v>
      </c>
      <c r="E619" t="s">
        <v>1759</v>
      </c>
      <c r="F619" t="s">
        <v>1907</v>
      </c>
      <c r="G619" t="s">
        <v>1908</v>
      </c>
      <c r="H619" t="s">
        <v>1877</v>
      </c>
      <c r="J619" t="s">
        <v>1875</v>
      </c>
      <c r="K619" s="498">
        <v>2231610.670000006</v>
      </c>
    </row>
    <row r="620" spans="1:11" x14ac:dyDescent="0.25">
      <c r="A620" t="s">
        <v>1755</v>
      </c>
      <c r="B620" t="s">
        <v>1756</v>
      </c>
      <c r="C620" t="s">
        <v>1876</v>
      </c>
      <c r="D620" t="s">
        <v>1820</v>
      </c>
      <c r="E620" t="s">
        <v>1759</v>
      </c>
      <c r="F620" t="s">
        <v>1907</v>
      </c>
      <c r="G620" t="s">
        <v>1908</v>
      </c>
      <c r="H620" t="s">
        <v>1877</v>
      </c>
      <c r="J620" t="s">
        <v>1875</v>
      </c>
      <c r="K620" s="498">
        <v>576714.00999999896</v>
      </c>
    </row>
    <row r="621" spans="1:11" x14ac:dyDescent="0.25">
      <c r="A621" t="s">
        <v>1755</v>
      </c>
      <c r="B621" t="s">
        <v>1756</v>
      </c>
      <c r="C621" t="s">
        <v>1871</v>
      </c>
      <c r="D621" t="s">
        <v>1820</v>
      </c>
      <c r="E621" t="s">
        <v>1759</v>
      </c>
      <c r="F621" t="s">
        <v>1907</v>
      </c>
      <c r="G621" t="s">
        <v>1908</v>
      </c>
      <c r="H621" t="s">
        <v>1877</v>
      </c>
      <c r="I621" t="s">
        <v>1839</v>
      </c>
      <c r="J621" t="s">
        <v>1875</v>
      </c>
      <c r="K621" s="498">
        <v>-2309925.2100000004</v>
      </c>
    </row>
    <row r="622" spans="1:11" x14ac:dyDescent="0.25">
      <c r="A622" t="s">
        <v>1755</v>
      </c>
      <c r="B622" t="s">
        <v>1756</v>
      </c>
      <c r="C622" t="s">
        <v>1876</v>
      </c>
      <c r="D622" t="s">
        <v>1820</v>
      </c>
      <c r="E622" t="s">
        <v>1759</v>
      </c>
      <c r="F622" t="s">
        <v>1907</v>
      </c>
      <c r="G622" t="s">
        <v>1908</v>
      </c>
      <c r="H622" t="s">
        <v>1877</v>
      </c>
      <c r="I622" t="s">
        <v>1839</v>
      </c>
      <c r="J622" t="s">
        <v>1875</v>
      </c>
      <c r="K622" s="498">
        <v>-413324.89</v>
      </c>
    </row>
    <row r="623" spans="1:11" x14ac:dyDescent="0.25">
      <c r="A623" t="s">
        <v>1755</v>
      </c>
      <c r="B623" t="s">
        <v>1756</v>
      </c>
      <c r="C623" t="s">
        <v>1871</v>
      </c>
      <c r="D623" t="s">
        <v>1820</v>
      </c>
      <c r="E623" t="s">
        <v>1759</v>
      </c>
      <c r="F623" t="s">
        <v>1907</v>
      </c>
      <c r="G623" t="s">
        <v>1908</v>
      </c>
      <c r="H623" t="s">
        <v>1877</v>
      </c>
      <c r="I623" t="s">
        <v>1815</v>
      </c>
      <c r="J623" t="s">
        <v>1875</v>
      </c>
      <c r="K623" s="498">
        <v>313420.05</v>
      </c>
    </row>
    <row r="624" spans="1:11" x14ac:dyDescent="0.25">
      <c r="A624" t="s">
        <v>1755</v>
      </c>
      <c r="B624" t="s">
        <v>1756</v>
      </c>
      <c r="C624" t="s">
        <v>1876</v>
      </c>
      <c r="D624" t="s">
        <v>1820</v>
      </c>
      <c r="E624" t="s">
        <v>1759</v>
      </c>
      <c r="F624" t="s">
        <v>1907</v>
      </c>
      <c r="G624" t="s">
        <v>1908</v>
      </c>
      <c r="H624" t="s">
        <v>1877</v>
      </c>
      <c r="I624" t="s">
        <v>1815</v>
      </c>
      <c r="J624" t="s">
        <v>1875</v>
      </c>
      <c r="K624" s="498">
        <v>55747.199999999997</v>
      </c>
    </row>
    <row r="625" spans="1:11" x14ac:dyDescent="0.25">
      <c r="A625" t="s">
        <v>1755</v>
      </c>
      <c r="B625" t="s">
        <v>1756</v>
      </c>
      <c r="C625" t="s">
        <v>1871</v>
      </c>
      <c r="D625" t="s">
        <v>1820</v>
      </c>
      <c r="E625" t="s">
        <v>1759</v>
      </c>
      <c r="F625" t="s">
        <v>1907</v>
      </c>
      <c r="G625" t="s">
        <v>1909</v>
      </c>
      <c r="H625" t="s">
        <v>1877</v>
      </c>
      <c r="J625" t="s">
        <v>1875</v>
      </c>
      <c r="K625" s="498">
        <v>-1379224.68</v>
      </c>
    </row>
    <row r="626" spans="1:11" x14ac:dyDescent="0.25">
      <c r="A626" t="s">
        <v>1755</v>
      </c>
      <c r="B626" t="s">
        <v>1756</v>
      </c>
      <c r="C626" t="s">
        <v>1876</v>
      </c>
      <c r="D626" t="s">
        <v>1820</v>
      </c>
      <c r="E626" t="s">
        <v>1759</v>
      </c>
      <c r="F626" t="s">
        <v>1907</v>
      </c>
      <c r="G626" t="s">
        <v>1909</v>
      </c>
      <c r="H626" t="s">
        <v>1877</v>
      </c>
      <c r="J626" t="s">
        <v>1875</v>
      </c>
      <c r="K626" s="498">
        <v>63834.760000000148</v>
      </c>
    </row>
    <row r="627" spans="1:11" x14ac:dyDescent="0.25">
      <c r="A627" t="s">
        <v>1755</v>
      </c>
      <c r="B627" t="s">
        <v>1756</v>
      </c>
      <c r="C627" t="s">
        <v>1871</v>
      </c>
      <c r="D627" t="s">
        <v>1820</v>
      </c>
      <c r="E627" t="s">
        <v>1759</v>
      </c>
      <c r="F627" t="s">
        <v>1907</v>
      </c>
      <c r="G627" t="s">
        <v>1909</v>
      </c>
      <c r="H627" t="s">
        <v>1877</v>
      </c>
      <c r="I627" t="s">
        <v>1839</v>
      </c>
      <c r="J627" t="s">
        <v>1875</v>
      </c>
      <c r="K627" s="498">
        <v>-1245765.8800000001</v>
      </c>
    </row>
    <row r="628" spans="1:11" x14ac:dyDescent="0.25">
      <c r="A628" t="s">
        <v>1755</v>
      </c>
      <c r="B628" t="s">
        <v>1756</v>
      </c>
      <c r="C628" t="s">
        <v>1876</v>
      </c>
      <c r="D628" t="s">
        <v>1820</v>
      </c>
      <c r="E628" t="s">
        <v>1759</v>
      </c>
      <c r="F628" t="s">
        <v>1907</v>
      </c>
      <c r="G628" t="s">
        <v>1909</v>
      </c>
      <c r="H628" t="s">
        <v>1877</v>
      </c>
      <c r="I628" t="s">
        <v>1839</v>
      </c>
      <c r="J628" t="s">
        <v>1875</v>
      </c>
      <c r="K628" s="498">
        <v>-190853.88000000003</v>
      </c>
    </row>
    <row r="629" spans="1:11" x14ac:dyDescent="0.25">
      <c r="A629" t="s">
        <v>1755</v>
      </c>
      <c r="B629" t="s">
        <v>1756</v>
      </c>
      <c r="C629" t="s">
        <v>1871</v>
      </c>
      <c r="D629" t="s">
        <v>1820</v>
      </c>
      <c r="E629" t="s">
        <v>1759</v>
      </c>
      <c r="F629" t="s">
        <v>1907</v>
      </c>
      <c r="G629" t="s">
        <v>1910</v>
      </c>
      <c r="H629" t="s">
        <v>1886</v>
      </c>
      <c r="J629" t="s">
        <v>1875</v>
      </c>
      <c r="K629" s="498">
        <v>-2180992.2499999995</v>
      </c>
    </row>
    <row r="630" spans="1:11" x14ac:dyDescent="0.25">
      <c r="A630" t="s">
        <v>1755</v>
      </c>
      <c r="B630" t="s">
        <v>1756</v>
      </c>
      <c r="C630" t="s">
        <v>1876</v>
      </c>
      <c r="D630" t="s">
        <v>1820</v>
      </c>
      <c r="E630" t="s">
        <v>1759</v>
      </c>
      <c r="F630" t="s">
        <v>1907</v>
      </c>
      <c r="G630" t="s">
        <v>1910</v>
      </c>
      <c r="H630" t="s">
        <v>1886</v>
      </c>
      <c r="J630" t="s">
        <v>1875</v>
      </c>
      <c r="K630" s="498">
        <v>-272299.20999999967</v>
      </c>
    </row>
    <row r="631" spans="1:11" x14ac:dyDescent="0.25">
      <c r="A631" t="s">
        <v>1755</v>
      </c>
      <c r="B631" t="s">
        <v>1756</v>
      </c>
      <c r="C631" t="s">
        <v>1871</v>
      </c>
      <c r="D631" t="s">
        <v>1820</v>
      </c>
      <c r="E631" t="s">
        <v>1759</v>
      </c>
      <c r="F631" t="s">
        <v>1907</v>
      </c>
      <c r="G631" t="s">
        <v>1910</v>
      </c>
      <c r="H631" t="s">
        <v>1886</v>
      </c>
      <c r="I631" t="s">
        <v>1839</v>
      </c>
      <c r="J631" t="s">
        <v>1875</v>
      </c>
      <c r="K631" s="498">
        <v>-934428.69</v>
      </c>
    </row>
    <row r="632" spans="1:11" x14ac:dyDescent="0.25">
      <c r="A632" t="s">
        <v>1755</v>
      </c>
      <c r="B632" t="s">
        <v>1756</v>
      </c>
      <c r="C632" t="s">
        <v>1876</v>
      </c>
      <c r="D632" t="s">
        <v>1820</v>
      </c>
      <c r="E632" t="s">
        <v>1759</v>
      </c>
      <c r="F632" t="s">
        <v>1907</v>
      </c>
      <c r="G632" t="s">
        <v>1910</v>
      </c>
      <c r="H632" t="s">
        <v>1886</v>
      </c>
      <c r="I632" t="s">
        <v>1839</v>
      </c>
      <c r="J632" t="s">
        <v>1875</v>
      </c>
      <c r="K632" s="498">
        <v>-168197.16</v>
      </c>
    </row>
    <row r="633" spans="1:11" x14ac:dyDescent="0.25">
      <c r="A633" t="s">
        <v>1755</v>
      </c>
      <c r="B633" t="s">
        <v>1756</v>
      </c>
      <c r="C633" t="s">
        <v>1871</v>
      </c>
      <c r="D633" t="s">
        <v>1820</v>
      </c>
      <c r="E633" t="s">
        <v>1759</v>
      </c>
      <c r="F633" t="s">
        <v>1907</v>
      </c>
      <c r="G633" t="s">
        <v>1910</v>
      </c>
      <c r="H633" t="s">
        <v>1886</v>
      </c>
      <c r="I633" t="s">
        <v>1882</v>
      </c>
      <c r="J633" t="s">
        <v>1875</v>
      </c>
      <c r="K633" s="498">
        <v>-280307.13</v>
      </c>
    </row>
    <row r="634" spans="1:11" x14ac:dyDescent="0.25">
      <c r="A634" t="s">
        <v>1755</v>
      </c>
      <c r="B634" t="s">
        <v>1756</v>
      </c>
      <c r="C634" t="s">
        <v>1876</v>
      </c>
      <c r="D634" t="s">
        <v>1820</v>
      </c>
      <c r="E634" t="s">
        <v>1759</v>
      </c>
      <c r="F634" t="s">
        <v>1907</v>
      </c>
      <c r="G634" t="s">
        <v>1910</v>
      </c>
      <c r="H634" t="s">
        <v>1886</v>
      </c>
      <c r="I634" t="s">
        <v>1882</v>
      </c>
      <c r="J634" t="s">
        <v>1875</v>
      </c>
      <c r="K634" s="498">
        <v>-49239.58</v>
      </c>
    </row>
    <row r="635" spans="1:11" x14ac:dyDescent="0.25">
      <c r="A635" t="s">
        <v>1755</v>
      </c>
      <c r="B635" t="s">
        <v>1756</v>
      </c>
      <c r="C635" t="s">
        <v>1871</v>
      </c>
      <c r="D635" t="s">
        <v>1820</v>
      </c>
      <c r="E635" t="s">
        <v>1759</v>
      </c>
      <c r="F635" t="s">
        <v>1907</v>
      </c>
      <c r="G635" t="s">
        <v>1910</v>
      </c>
      <c r="H635" t="s">
        <v>1877</v>
      </c>
      <c r="J635" t="s">
        <v>1875</v>
      </c>
      <c r="K635" s="498">
        <v>-25312.709999999992</v>
      </c>
    </row>
    <row r="636" spans="1:11" x14ac:dyDescent="0.25">
      <c r="A636" t="s">
        <v>1755</v>
      </c>
      <c r="B636" t="s">
        <v>1756</v>
      </c>
      <c r="C636" t="s">
        <v>1876</v>
      </c>
      <c r="D636" t="s">
        <v>1820</v>
      </c>
      <c r="E636" t="s">
        <v>1759</v>
      </c>
      <c r="F636" t="s">
        <v>1907</v>
      </c>
      <c r="G636" t="s">
        <v>1910</v>
      </c>
      <c r="H636" t="s">
        <v>1877</v>
      </c>
      <c r="J636" t="s">
        <v>1875</v>
      </c>
      <c r="K636" s="498">
        <v>10671.149999999994</v>
      </c>
    </row>
    <row r="637" spans="1:11" x14ac:dyDescent="0.25">
      <c r="A637" t="s">
        <v>1755</v>
      </c>
      <c r="B637" t="s">
        <v>1756</v>
      </c>
      <c r="C637" t="s">
        <v>1871</v>
      </c>
      <c r="D637" t="s">
        <v>1820</v>
      </c>
      <c r="E637" t="s">
        <v>1759</v>
      </c>
      <c r="F637" t="s">
        <v>1907</v>
      </c>
      <c r="G637" t="s">
        <v>1910</v>
      </c>
      <c r="H637" t="s">
        <v>1877</v>
      </c>
      <c r="I637" t="s">
        <v>1839</v>
      </c>
      <c r="J637" t="s">
        <v>1875</v>
      </c>
      <c r="K637" s="498">
        <v>7514878.7200000007</v>
      </c>
    </row>
    <row r="638" spans="1:11" x14ac:dyDescent="0.25">
      <c r="A638" t="s">
        <v>1755</v>
      </c>
      <c r="B638" t="s">
        <v>1756</v>
      </c>
      <c r="C638" t="s">
        <v>1876</v>
      </c>
      <c r="D638" t="s">
        <v>1820</v>
      </c>
      <c r="E638" t="s">
        <v>1759</v>
      </c>
      <c r="F638" t="s">
        <v>1907</v>
      </c>
      <c r="G638" t="s">
        <v>1910</v>
      </c>
      <c r="H638" t="s">
        <v>1877</v>
      </c>
      <c r="I638" t="s">
        <v>1839</v>
      </c>
      <c r="J638" t="s">
        <v>1875</v>
      </c>
      <c r="K638" s="498">
        <v>1456604.05</v>
      </c>
    </row>
    <row r="639" spans="1:11" x14ac:dyDescent="0.25">
      <c r="A639" t="s">
        <v>1755</v>
      </c>
      <c r="B639" t="s">
        <v>1756</v>
      </c>
      <c r="C639" t="s">
        <v>1871</v>
      </c>
      <c r="D639" t="s">
        <v>1820</v>
      </c>
      <c r="E639" t="s">
        <v>1759</v>
      </c>
      <c r="F639" t="s">
        <v>1907</v>
      </c>
      <c r="G639" t="s">
        <v>1911</v>
      </c>
      <c r="H639" t="s">
        <v>1877</v>
      </c>
      <c r="J639" t="s">
        <v>1875</v>
      </c>
      <c r="K639" s="498">
        <v>1960479.0599999987</v>
      </c>
    </row>
    <row r="640" spans="1:11" x14ac:dyDescent="0.25">
      <c r="A640" t="s">
        <v>1755</v>
      </c>
      <c r="B640" t="s">
        <v>1756</v>
      </c>
      <c r="C640" t="s">
        <v>1876</v>
      </c>
      <c r="D640" t="s">
        <v>1820</v>
      </c>
      <c r="E640" t="s">
        <v>1759</v>
      </c>
      <c r="F640" t="s">
        <v>1907</v>
      </c>
      <c r="G640" t="s">
        <v>1911</v>
      </c>
      <c r="H640" t="s">
        <v>1877</v>
      </c>
      <c r="J640" t="s">
        <v>1875</v>
      </c>
      <c r="K640" s="498">
        <v>641294.12999999942</v>
      </c>
    </row>
    <row r="641" spans="1:11" x14ac:dyDescent="0.25">
      <c r="A641" t="s">
        <v>1755</v>
      </c>
      <c r="B641" t="s">
        <v>1756</v>
      </c>
      <c r="C641" t="s">
        <v>1871</v>
      </c>
      <c r="D641" t="s">
        <v>1820</v>
      </c>
      <c r="E641" t="s">
        <v>1759</v>
      </c>
      <c r="F641" t="s">
        <v>1907</v>
      </c>
      <c r="G641" t="s">
        <v>1911</v>
      </c>
      <c r="H641" t="s">
        <v>1877</v>
      </c>
      <c r="I641" t="s">
        <v>1839</v>
      </c>
      <c r="J641" t="s">
        <v>1875</v>
      </c>
      <c r="K641" s="498">
        <v>928342.76</v>
      </c>
    </row>
    <row r="642" spans="1:11" x14ac:dyDescent="0.25">
      <c r="A642" t="s">
        <v>1755</v>
      </c>
      <c r="B642" t="s">
        <v>1756</v>
      </c>
      <c r="C642" t="s">
        <v>1876</v>
      </c>
      <c r="D642" t="s">
        <v>1820</v>
      </c>
      <c r="E642" t="s">
        <v>1759</v>
      </c>
      <c r="F642" t="s">
        <v>1907</v>
      </c>
      <c r="G642" t="s">
        <v>1911</v>
      </c>
      <c r="H642" t="s">
        <v>1877</v>
      </c>
      <c r="I642" t="s">
        <v>1839</v>
      </c>
      <c r="J642" t="s">
        <v>1875</v>
      </c>
      <c r="K642" s="498">
        <v>264832.78000000003</v>
      </c>
    </row>
    <row r="643" spans="1:11" x14ac:dyDescent="0.25">
      <c r="A643" t="s">
        <v>1755</v>
      </c>
      <c r="B643" t="s">
        <v>1756</v>
      </c>
      <c r="C643" t="s">
        <v>1871</v>
      </c>
      <c r="D643" t="s">
        <v>1820</v>
      </c>
      <c r="E643" t="s">
        <v>1759</v>
      </c>
      <c r="F643" t="s">
        <v>1907</v>
      </c>
      <c r="G643" t="s">
        <v>1911</v>
      </c>
      <c r="H643" t="s">
        <v>1877</v>
      </c>
      <c r="I643" t="s">
        <v>1912</v>
      </c>
      <c r="J643" t="s">
        <v>1875</v>
      </c>
      <c r="K643" s="498">
        <v>-696070.29</v>
      </c>
    </row>
    <row r="644" spans="1:11" x14ac:dyDescent="0.25">
      <c r="A644" t="s">
        <v>1755</v>
      </c>
      <c r="B644" t="s">
        <v>1756</v>
      </c>
      <c r="C644" t="s">
        <v>1876</v>
      </c>
      <c r="D644" t="s">
        <v>1820</v>
      </c>
      <c r="E644" t="s">
        <v>1759</v>
      </c>
      <c r="F644" t="s">
        <v>1907</v>
      </c>
      <c r="G644" t="s">
        <v>1911</v>
      </c>
      <c r="H644" t="s">
        <v>1877</v>
      </c>
      <c r="I644" t="s">
        <v>1912</v>
      </c>
      <c r="J644" t="s">
        <v>1875</v>
      </c>
      <c r="K644" s="498">
        <v>-129343.29000000001</v>
      </c>
    </row>
    <row r="645" spans="1:11" x14ac:dyDescent="0.25">
      <c r="A645" t="s">
        <v>1755</v>
      </c>
      <c r="B645" t="s">
        <v>1756</v>
      </c>
      <c r="C645" t="s">
        <v>1871</v>
      </c>
      <c r="D645" t="s">
        <v>1820</v>
      </c>
      <c r="E645" t="s">
        <v>1759</v>
      </c>
      <c r="F645" t="s">
        <v>1913</v>
      </c>
      <c r="G645" t="s">
        <v>1914</v>
      </c>
      <c r="H645" t="s">
        <v>1915</v>
      </c>
      <c r="J645" t="s">
        <v>1875</v>
      </c>
      <c r="K645" s="498">
        <v>24654500.392499976</v>
      </c>
    </row>
    <row r="646" spans="1:11" x14ac:dyDescent="0.25">
      <c r="A646" t="s">
        <v>1755</v>
      </c>
      <c r="B646" t="s">
        <v>1756</v>
      </c>
      <c r="C646" t="s">
        <v>1876</v>
      </c>
      <c r="D646" t="s">
        <v>1820</v>
      </c>
      <c r="E646" t="s">
        <v>1759</v>
      </c>
      <c r="F646" t="s">
        <v>1913</v>
      </c>
      <c r="G646" t="s">
        <v>1914</v>
      </c>
      <c r="H646" t="s">
        <v>1915</v>
      </c>
      <c r="J646" t="s">
        <v>1875</v>
      </c>
      <c r="K646" s="498">
        <v>4440445.4325000001</v>
      </c>
    </row>
    <row r="647" spans="1:11" x14ac:dyDescent="0.25">
      <c r="A647" t="s">
        <v>1755</v>
      </c>
      <c r="B647" t="s">
        <v>1756</v>
      </c>
      <c r="C647" t="s">
        <v>1871</v>
      </c>
      <c r="D647" t="s">
        <v>1820</v>
      </c>
      <c r="E647" t="s">
        <v>1759</v>
      </c>
      <c r="F647" t="s">
        <v>1913</v>
      </c>
      <c r="G647" t="s">
        <v>1914</v>
      </c>
      <c r="H647" t="s">
        <v>1915</v>
      </c>
      <c r="I647" t="s">
        <v>1839</v>
      </c>
      <c r="J647" t="s">
        <v>1875</v>
      </c>
      <c r="K647" s="498">
        <v>35714146.6175</v>
      </c>
    </row>
    <row r="648" spans="1:11" x14ac:dyDescent="0.25">
      <c r="A648" t="s">
        <v>1755</v>
      </c>
      <c r="B648" t="s">
        <v>1756</v>
      </c>
      <c r="C648" t="s">
        <v>1876</v>
      </c>
      <c r="D648" t="s">
        <v>1820</v>
      </c>
      <c r="E648" t="s">
        <v>1759</v>
      </c>
      <c r="F648" t="s">
        <v>1913</v>
      </c>
      <c r="G648" t="s">
        <v>1914</v>
      </c>
      <c r="H648" t="s">
        <v>1915</v>
      </c>
      <c r="I648" t="s">
        <v>1839</v>
      </c>
      <c r="J648" t="s">
        <v>1875</v>
      </c>
      <c r="K648" s="498">
        <v>5791052.2249999996</v>
      </c>
    </row>
    <row r="649" spans="1:11" x14ac:dyDescent="0.25">
      <c r="A649" t="s">
        <v>1755</v>
      </c>
      <c r="B649" t="s">
        <v>1756</v>
      </c>
      <c r="C649" t="s">
        <v>1871</v>
      </c>
      <c r="D649" t="s">
        <v>1820</v>
      </c>
      <c r="E649" t="s">
        <v>1759</v>
      </c>
      <c r="F649" t="s">
        <v>1913</v>
      </c>
      <c r="G649" t="s">
        <v>1914</v>
      </c>
      <c r="H649" t="s">
        <v>1915</v>
      </c>
      <c r="I649" t="s">
        <v>1916</v>
      </c>
      <c r="J649" t="s">
        <v>1875</v>
      </c>
      <c r="K649" s="498">
        <v>426357.44999999984</v>
      </c>
    </row>
    <row r="650" spans="1:11" x14ac:dyDescent="0.25">
      <c r="A650" t="s">
        <v>1755</v>
      </c>
      <c r="B650" t="s">
        <v>1756</v>
      </c>
      <c r="C650" t="s">
        <v>1876</v>
      </c>
      <c r="D650" t="s">
        <v>1820</v>
      </c>
      <c r="E650" t="s">
        <v>1759</v>
      </c>
      <c r="F650" t="s">
        <v>1913</v>
      </c>
      <c r="G650" t="s">
        <v>1914</v>
      </c>
      <c r="H650" t="s">
        <v>1915</v>
      </c>
      <c r="I650" t="s">
        <v>1916</v>
      </c>
      <c r="J650" t="s">
        <v>1875</v>
      </c>
      <c r="K650" s="498">
        <v>90265.299999999988</v>
      </c>
    </row>
    <row r="651" spans="1:11" x14ac:dyDescent="0.25">
      <c r="A651" t="s">
        <v>1755</v>
      </c>
      <c r="B651" t="s">
        <v>1756</v>
      </c>
      <c r="C651" t="s">
        <v>1871</v>
      </c>
      <c r="D651" t="s">
        <v>1820</v>
      </c>
      <c r="E651" t="s">
        <v>1759</v>
      </c>
      <c r="F651" t="s">
        <v>1913</v>
      </c>
      <c r="G651" t="s">
        <v>1914</v>
      </c>
      <c r="H651" t="s">
        <v>1917</v>
      </c>
      <c r="J651" t="s">
        <v>1875</v>
      </c>
      <c r="K651" s="498">
        <v>1324542.9225000008</v>
      </c>
    </row>
    <row r="652" spans="1:11" x14ac:dyDescent="0.25">
      <c r="A652" t="s">
        <v>1755</v>
      </c>
      <c r="B652" t="s">
        <v>1756</v>
      </c>
      <c r="C652" t="s">
        <v>1876</v>
      </c>
      <c r="D652" t="s">
        <v>1820</v>
      </c>
      <c r="E652" t="s">
        <v>1759</v>
      </c>
      <c r="F652" t="s">
        <v>1913</v>
      </c>
      <c r="G652" t="s">
        <v>1914</v>
      </c>
      <c r="H652" t="s">
        <v>1917</v>
      </c>
      <c r="J652" t="s">
        <v>1875</v>
      </c>
      <c r="K652" s="498">
        <v>276751.04249999986</v>
      </c>
    </row>
    <row r="653" spans="1:11" x14ac:dyDescent="0.25">
      <c r="A653" t="s">
        <v>1755</v>
      </c>
      <c r="B653" t="s">
        <v>1756</v>
      </c>
      <c r="C653" t="s">
        <v>1871</v>
      </c>
      <c r="D653" t="s">
        <v>1820</v>
      </c>
      <c r="E653" t="s">
        <v>1759</v>
      </c>
      <c r="F653" t="s">
        <v>1913</v>
      </c>
      <c r="G653" t="s">
        <v>1914</v>
      </c>
      <c r="H653" t="s">
        <v>1917</v>
      </c>
      <c r="I653" t="s">
        <v>1839</v>
      </c>
      <c r="J653" t="s">
        <v>1875</v>
      </c>
      <c r="K653" s="498">
        <v>738430.00749999995</v>
      </c>
    </row>
    <row r="654" spans="1:11" x14ac:dyDescent="0.25">
      <c r="A654" t="s">
        <v>1755</v>
      </c>
      <c r="B654" t="s">
        <v>1756</v>
      </c>
      <c r="C654" t="s">
        <v>1876</v>
      </c>
      <c r="D654" t="s">
        <v>1820</v>
      </c>
      <c r="E654" t="s">
        <v>1759</v>
      </c>
      <c r="F654" t="s">
        <v>1913</v>
      </c>
      <c r="G654" t="s">
        <v>1914</v>
      </c>
      <c r="H654" t="s">
        <v>1917</v>
      </c>
      <c r="I654" t="s">
        <v>1839</v>
      </c>
      <c r="J654" t="s">
        <v>1875</v>
      </c>
      <c r="K654" s="498">
        <v>112402.92499999999</v>
      </c>
    </row>
    <row r="655" spans="1:11" x14ac:dyDescent="0.25">
      <c r="A655" t="s">
        <v>1755</v>
      </c>
      <c r="B655" t="s">
        <v>1756</v>
      </c>
      <c r="C655" t="s">
        <v>1871</v>
      </c>
      <c r="D655" t="s">
        <v>1820</v>
      </c>
      <c r="E655" t="s">
        <v>1759</v>
      </c>
      <c r="F655" t="s">
        <v>1913</v>
      </c>
      <c r="G655" t="s">
        <v>1914</v>
      </c>
      <c r="H655" t="s">
        <v>1918</v>
      </c>
      <c r="J655" t="s">
        <v>1875</v>
      </c>
      <c r="K655" s="498">
        <v>14131328.914999992</v>
      </c>
    </row>
    <row r="656" spans="1:11" x14ac:dyDescent="0.25">
      <c r="A656" t="s">
        <v>1755</v>
      </c>
      <c r="B656" t="s">
        <v>1756</v>
      </c>
      <c r="C656" t="s">
        <v>1876</v>
      </c>
      <c r="D656" t="s">
        <v>1820</v>
      </c>
      <c r="E656" t="s">
        <v>1759</v>
      </c>
      <c r="F656" t="s">
        <v>1913</v>
      </c>
      <c r="G656" t="s">
        <v>1914</v>
      </c>
      <c r="H656" t="s">
        <v>1918</v>
      </c>
      <c r="J656" t="s">
        <v>1875</v>
      </c>
      <c r="K656" s="498">
        <v>2554059.2849999988</v>
      </c>
    </row>
    <row r="657" spans="1:11" x14ac:dyDescent="0.25">
      <c r="A657" t="s">
        <v>1755</v>
      </c>
      <c r="B657" t="s">
        <v>1756</v>
      </c>
      <c r="C657" t="s">
        <v>1871</v>
      </c>
      <c r="D657" t="s">
        <v>1820</v>
      </c>
      <c r="E657" t="s">
        <v>1759</v>
      </c>
      <c r="F657" t="s">
        <v>1913</v>
      </c>
      <c r="G657" t="s">
        <v>1914</v>
      </c>
      <c r="H657" t="s">
        <v>1918</v>
      </c>
      <c r="I657" t="s">
        <v>1839</v>
      </c>
      <c r="J657" t="s">
        <v>1875</v>
      </c>
      <c r="K657" s="498">
        <v>1760406.3850000002</v>
      </c>
    </row>
    <row r="658" spans="1:11" x14ac:dyDescent="0.25">
      <c r="A658" t="s">
        <v>1755</v>
      </c>
      <c r="B658" t="s">
        <v>1756</v>
      </c>
      <c r="C658" t="s">
        <v>1876</v>
      </c>
      <c r="D658" t="s">
        <v>1820</v>
      </c>
      <c r="E658" t="s">
        <v>1759</v>
      </c>
      <c r="F658" t="s">
        <v>1913</v>
      </c>
      <c r="G658" t="s">
        <v>1914</v>
      </c>
      <c r="H658" t="s">
        <v>1918</v>
      </c>
      <c r="I658" t="s">
        <v>1839</v>
      </c>
      <c r="J658" t="s">
        <v>1875</v>
      </c>
      <c r="K658" s="498">
        <v>352786.36000000004</v>
      </c>
    </row>
    <row r="659" spans="1:11" x14ac:dyDescent="0.25">
      <c r="A659" t="s">
        <v>1755</v>
      </c>
      <c r="B659" t="s">
        <v>1756</v>
      </c>
      <c r="C659" t="s">
        <v>1871</v>
      </c>
      <c r="D659" t="s">
        <v>1820</v>
      </c>
      <c r="E659" t="s">
        <v>1759</v>
      </c>
      <c r="F659" t="s">
        <v>1919</v>
      </c>
      <c r="G659" t="s">
        <v>1920</v>
      </c>
      <c r="H659" t="s">
        <v>1921</v>
      </c>
      <c r="J659" t="s">
        <v>1875</v>
      </c>
      <c r="K659" s="498">
        <v>2087399.9425000001</v>
      </c>
    </row>
    <row r="660" spans="1:11" x14ac:dyDescent="0.25">
      <c r="A660" t="s">
        <v>1755</v>
      </c>
      <c r="B660" t="s">
        <v>1756</v>
      </c>
      <c r="C660" t="s">
        <v>1876</v>
      </c>
      <c r="D660" t="s">
        <v>1820</v>
      </c>
      <c r="E660" t="s">
        <v>1759</v>
      </c>
      <c r="F660" t="s">
        <v>1919</v>
      </c>
      <c r="G660" t="s">
        <v>1920</v>
      </c>
      <c r="H660" t="s">
        <v>1921</v>
      </c>
      <c r="J660" t="s">
        <v>1875</v>
      </c>
      <c r="K660" s="498">
        <v>353130.52750000003</v>
      </c>
    </row>
    <row r="661" spans="1:11" x14ac:dyDescent="0.25">
      <c r="A661" t="s">
        <v>1755</v>
      </c>
      <c r="B661" t="s">
        <v>1756</v>
      </c>
      <c r="C661" t="s">
        <v>1871</v>
      </c>
      <c r="D661" t="s">
        <v>1820</v>
      </c>
      <c r="E661" t="s">
        <v>1759</v>
      </c>
      <c r="F661" t="s">
        <v>1919</v>
      </c>
      <c r="G661" t="s">
        <v>1920</v>
      </c>
      <c r="H661" t="s">
        <v>1922</v>
      </c>
      <c r="J661" t="s">
        <v>1875</v>
      </c>
      <c r="K661" s="498">
        <v>2087399.9425000001</v>
      </c>
    </row>
    <row r="662" spans="1:11" x14ac:dyDescent="0.25">
      <c r="A662" t="s">
        <v>1755</v>
      </c>
      <c r="B662" t="s">
        <v>1756</v>
      </c>
      <c r="C662" t="s">
        <v>1876</v>
      </c>
      <c r="D662" t="s">
        <v>1820</v>
      </c>
      <c r="E662" t="s">
        <v>1759</v>
      </c>
      <c r="F662" t="s">
        <v>1919</v>
      </c>
      <c r="G662" t="s">
        <v>1920</v>
      </c>
      <c r="H662" t="s">
        <v>1922</v>
      </c>
      <c r="J662" t="s">
        <v>1875</v>
      </c>
      <c r="K662" s="498">
        <v>353130.52750000003</v>
      </c>
    </row>
    <row r="663" spans="1:11" x14ac:dyDescent="0.25">
      <c r="A663" t="s">
        <v>1755</v>
      </c>
      <c r="B663" t="s">
        <v>1756</v>
      </c>
      <c r="C663" t="s">
        <v>1871</v>
      </c>
      <c r="D663" t="s">
        <v>1820</v>
      </c>
      <c r="E663" t="s">
        <v>1759</v>
      </c>
      <c r="F663" t="s">
        <v>1919</v>
      </c>
      <c r="G663" t="s">
        <v>1920</v>
      </c>
      <c r="H663" t="s">
        <v>1923</v>
      </c>
      <c r="J663" t="s">
        <v>1875</v>
      </c>
      <c r="K663" s="498">
        <v>4174799.8850000002</v>
      </c>
    </row>
    <row r="664" spans="1:11" x14ac:dyDescent="0.25">
      <c r="A664" t="s">
        <v>1755</v>
      </c>
      <c r="B664" t="s">
        <v>1756</v>
      </c>
      <c r="C664" t="s">
        <v>1876</v>
      </c>
      <c r="D664" t="s">
        <v>1820</v>
      </c>
      <c r="E664" t="s">
        <v>1759</v>
      </c>
      <c r="F664" t="s">
        <v>1919</v>
      </c>
      <c r="G664" t="s">
        <v>1920</v>
      </c>
      <c r="H664" t="s">
        <v>1923</v>
      </c>
      <c r="J664" t="s">
        <v>1875</v>
      </c>
      <c r="K664" s="498">
        <v>706261.05500000005</v>
      </c>
    </row>
    <row r="665" spans="1:11" x14ac:dyDescent="0.25">
      <c r="A665" t="s">
        <v>1755</v>
      </c>
      <c r="B665" t="s">
        <v>1756</v>
      </c>
      <c r="C665" t="s">
        <v>1871</v>
      </c>
      <c r="D665" t="s">
        <v>1820</v>
      </c>
      <c r="E665" t="s">
        <v>1759</v>
      </c>
      <c r="F665" t="s">
        <v>1919</v>
      </c>
      <c r="G665" t="s">
        <v>1924</v>
      </c>
      <c r="H665" t="s">
        <v>1922</v>
      </c>
      <c r="J665" t="s">
        <v>1875</v>
      </c>
      <c r="K665" s="498">
        <v>-3028132.01</v>
      </c>
    </row>
    <row r="666" spans="1:11" x14ac:dyDescent="0.25">
      <c r="A666" t="s">
        <v>1755</v>
      </c>
      <c r="B666" t="s">
        <v>1756</v>
      </c>
      <c r="C666" t="s">
        <v>1876</v>
      </c>
      <c r="D666" t="s">
        <v>1820</v>
      </c>
      <c r="E666" t="s">
        <v>1759</v>
      </c>
      <c r="F666" t="s">
        <v>1919</v>
      </c>
      <c r="G666" t="s">
        <v>1924</v>
      </c>
      <c r="H666" t="s">
        <v>1922</v>
      </c>
      <c r="J666" t="s">
        <v>1875</v>
      </c>
      <c r="K666" s="498">
        <v>-691398.10000000009</v>
      </c>
    </row>
    <row r="667" spans="1:11" x14ac:dyDescent="0.25">
      <c r="A667" t="s">
        <v>1755</v>
      </c>
      <c r="B667" t="s">
        <v>1756</v>
      </c>
      <c r="C667" t="s">
        <v>1871</v>
      </c>
      <c r="D667" t="s">
        <v>1820</v>
      </c>
      <c r="E667" t="s">
        <v>1759</v>
      </c>
      <c r="F667" t="s">
        <v>1919</v>
      </c>
      <c r="G667" t="s">
        <v>1925</v>
      </c>
      <c r="H667" t="s">
        <v>1926</v>
      </c>
      <c r="J667" t="s">
        <v>1875</v>
      </c>
      <c r="K667" s="498">
        <v>1199207.9900000016</v>
      </c>
    </row>
    <row r="668" spans="1:11" x14ac:dyDescent="0.25">
      <c r="A668" t="s">
        <v>1755</v>
      </c>
      <c r="B668" t="s">
        <v>1756</v>
      </c>
      <c r="C668" t="s">
        <v>1876</v>
      </c>
      <c r="D668" t="s">
        <v>1820</v>
      </c>
      <c r="E668" t="s">
        <v>1759</v>
      </c>
      <c r="F668" t="s">
        <v>1919</v>
      </c>
      <c r="G668" t="s">
        <v>1925</v>
      </c>
      <c r="H668" t="s">
        <v>1926</v>
      </c>
      <c r="J668" t="s">
        <v>1875</v>
      </c>
      <c r="K668" s="498">
        <v>147972.50999999995</v>
      </c>
    </row>
    <row r="669" spans="1:11" x14ac:dyDescent="0.25">
      <c r="A669" t="s">
        <v>1755</v>
      </c>
      <c r="B669" t="s">
        <v>1756</v>
      </c>
      <c r="C669" t="s">
        <v>1871</v>
      </c>
      <c r="D669" t="s">
        <v>1820</v>
      </c>
      <c r="E669" t="s">
        <v>1759</v>
      </c>
      <c r="F669" t="s">
        <v>1919</v>
      </c>
      <c r="G669" t="s">
        <v>1925</v>
      </c>
      <c r="H669" t="s">
        <v>1926</v>
      </c>
      <c r="I669" t="s">
        <v>1882</v>
      </c>
      <c r="J669" t="s">
        <v>1875</v>
      </c>
      <c r="K669" s="498">
        <v>-1575542.87</v>
      </c>
    </row>
    <row r="670" spans="1:11" x14ac:dyDescent="0.25">
      <c r="A670" t="s">
        <v>1755</v>
      </c>
      <c r="B670" t="s">
        <v>1756</v>
      </c>
      <c r="C670" t="s">
        <v>1876</v>
      </c>
      <c r="D670" t="s">
        <v>1820</v>
      </c>
      <c r="E670" t="s">
        <v>1759</v>
      </c>
      <c r="F670" t="s">
        <v>1919</v>
      </c>
      <c r="G670" t="s">
        <v>1925</v>
      </c>
      <c r="H670" t="s">
        <v>1926</v>
      </c>
      <c r="I670" t="s">
        <v>1882</v>
      </c>
      <c r="J670" t="s">
        <v>1875</v>
      </c>
      <c r="K670" s="498">
        <v>-283597.71999999997</v>
      </c>
    </row>
    <row r="671" spans="1:11" x14ac:dyDescent="0.25">
      <c r="A671" t="s">
        <v>1755</v>
      </c>
      <c r="B671" t="s">
        <v>1756</v>
      </c>
      <c r="C671" t="s">
        <v>1871</v>
      </c>
      <c r="D671" t="s">
        <v>1820</v>
      </c>
      <c r="E671" t="s">
        <v>1759</v>
      </c>
      <c r="F671" t="s">
        <v>1919</v>
      </c>
      <c r="G671" t="s">
        <v>1927</v>
      </c>
      <c r="H671" t="s">
        <v>1928</v>
      </c>
      <c r="J671" t="s">
        <v>1875</v>
      </c>
      <c r="K671" s="498">
        <v>-1619156.415</v>
      </c>
    </row>
    <row r="672" spans="1:11" x14ac:dyDescent="0.25">
      <c r="A672" t="s">
        <v>1755</v>
      </c>
      <c r="B672" t="s">
        <v>1756</v>
      </c>
      <c r="C672" t="s">
        <v>1876</v>
      </c>
      <c r="D672" t="s">
        <v>1820</v>
      </c>
      <c r="E672" t="s">
        <v>1759</v>
      </c>
      <c r="F672" t="s">
        <v>1919</v>
      </c>
      <c r="G672" t="s">
        <v>1927</v>
      </c>
      <c r="H672" t="s">
        <v>1928</v>
      </c>
      <c r="J672" t="s">
        <v>1875</v>
      </c>
      <c r="K672" s="498">
        <v>-327079.12</v>
      </c>
    </row>
    <row r="673" spans="1:11" x14ac:dyDescent="0.25">
      <c r="A673" t="s">
        <v>1755</v>
      </c>
      <c r="B673" t="s">
        <v>1756</v>
      </c>
      <c r="C673" t="s">
        <v>1871</v>
      </c>
      <c r="D673" t="s">
        <v>1820</v>
      </c>
      <c r="E673" t="s">
        <v>1759</v>
      </c>
      <c r="F673" t="s">
        <v>1919</v>
      </c>
      <c r="G673" t="s">
        <v>1927</v>
      </c>
      <c r="H673" t="s">
        <v>1921</v>
      </c>
      <c r="J673" t="s">
        <v>1875</v>
      </c>
      <c r="K673" s="498">
        <v>-1619156.415</v>
      </c>
    </row>
    <row r="674" spans="1:11" x14ac:dyDescent="0.25">
      <c r="A674" t="s">
        <v>1755</v>
      </c>
      <c r="B674" t="s">
        <v>1756</v>
      </c>
      <c r="C674" t="s">
        <v>1876</v>
      </c>
      <c r="D674" t="s">
        <v>1820</v>
      </c>
      <c r="E674" t="s">
        <v>1759</v>
      </c>
      <c r="F674" t="s">
        <v>1919</v>
      </c>
      <c r="G674" t="s">
        <v>1927</v>
      </c>
      <c r="H674" t="s">
        <v>1921</v>
      </c>
      <c r="J674" t="s">
        <v>1875</v>
      </c>
      <c r="K674" s="498">
        <v>-327079.12</v>
      </c>
    </row>
    <row r="675" spans="1:11" x14ac:dyDescent="0.25">
      <c r="A675" t="s">
        <v>1755</v>
      </c>
      <c r="B675" t="s">
        <v>1756</v>
      </c>
      <c r="C675" t="s">
        <v>1871</v>
      </c>
      <c r="D675" t="s">
        <v>1820</v>
      </c>
      <c r="E675" t="s">
        <v>1759</v>
      </c>
      <c r="F675" t="s">
        <v>1919</v>
      </c>
      <c r="G675" t="s">
        <v>1927</v>
      </c>
      <c r="H675" t="s">
        <v>1923</v>
      </c>
      <c r="J675" t="s">
        <v>1875</v>
      </c>
      <c r="K675" s="498">
        <v>5068727.5999999996</v>
      </c>
    </row>
    <row r="676" spans="1:11" x14ac:dyDescent="0.25">
      <c r="A676" t="s">
        <v>1755</v>
      </c>
      <c r="B676" t="s">
        <v>1756</v>
      </c>
      <c r="C676" t="s">
        <v>1876</v>
      </c>
      <c r="D676" t="s">
        <v>1820</v>
      </c>
      <c r="E676" t="s">
        <v>1759</v>
      </c>
      <c r="F676" t="s">
        <v>1919</v>
      </c>
      <c r="G676" t="s">
        <v>1927</v>
      </c>
      <c r="H676" t="s">
        <v>1923</v>
      </c>
      <c r="J676" t="s">
        <v>1875</v>
      </c>
      <c r="K676" s="498">
        <v>758473.16000000015</v>
      </c>
    </row>
    <row r="677" spans="1:11" x14ac:dyDescent="0.25">
      <c r="A677" t="s">
        <v>1755</v>
      </c>
      <c r="B677" t="s">
        <v>1756</v>
      </c>
      <c r="C677" t="s">
        <v>1871</v>
      </c>
      <c r="D677" t="s">
        <v>1820</v>
      </c>
      <c r="E677" t="s">
        <v>1759</v>
      </c>
      <c r="F677" t="s">
        <v>1919</v>
      </c>
      <c r="G677" t="s">
        <v>1927</v>
      </c>
      <c r="H677" t="s">
        <v>1923</v>
      </c>
      <c r="I677" t="s">
        <v>1839</v>
      </c>
      <c r="J677" t="s">
        <v>1875</v>
      </c>
      <c r="K677" s="498">
        <v>-941989.65999999829</v>
      </c>
    </row>
    <row r="678" spans="1:11" x14ac:dyDescent="0.25">
      <c r="A678" t="s">
        <v>1755</v>
      </c>
      <c r="B678" t="s">
        <v>1756</v>
      </c>
      <c r="C678" t="s">
        <v>1876</v>
      </c>
      <c r="D678" t="s">
        <v>1820</v>
      </c>
      <c r="E678" t="s">
        <v>1759</v>
      </c>
      <c r="F678" t="s">
        <v>1919</v>
      </c>
      <c r="G678" t="s">
        <v>1927</v>
      </c>
      <c r="H678" t="s">
        <v>1923</v>
      </c>
      <c r="I678" t="s">
        <v>1839</v>
      </c>
      <c r="J678" t="s">
        <v>1875</v>
      </c>
      <c r="K678" s="498">
        <v>65811.299999999814</v>
      </c>
    </row>
    <row r="679" spans="1:11" x14ac:dyDescent="0.25">
      <c r="A679" t="s">
        <v>1755</v>
      </c>
      <c r="B679" t="s">
        <v>1756</v>
      </c>
      <c r="C679" t="s">
        <v>1871</v>
      </c>
      <c r="D679" t="s">
        <v>1820</v>
      </c>
      <c r="E679" t="s">
        <v>1759</v>
      </c>
      <c r="F679" t="s">
        <v>1919</v>
      </c>
      <c r="G679" t="s">
        <v>1929</v>
      </c>
      <c r="H679" t="s">
        <v>1921</v>
      </c>
      <c r="J679" t="s">
        <v>1875</v>
      </c>
      <c r="K679" s="498">
        <v>2541310.7800000007</v>
      </c>
    </row>
    <row r="680" spans="1:11" x14ac:dyDescent="0.25">
      <c r="A680" t="s">
        <v>1755</v>
      </c>
      <c r="B680" t="s">
        <v>1756</v>
      </c>
      <c r="C680" t="s">
        <v>1876</v>
      </c>
      <c r="D680" t="s">
        <v>1820</v>
      </c>
      <c r="E680" t="s">
        <v>1759</v>
      </c>
      <c r="F680" t="s">
        <v>1919</v>
      </c>
      <c r="G680" t="s">
        <v>1929</v>
      </c>
      <c r="H680" t="s">
        <v>1921</v>
      </c>
      <c r="J680" t="s">
        <v>1875</v>
      </c>
      <c r="K680" s="498">
        <v>417937.84500000009</v>
      </c>
    </row>
    <row r="681" spans="1:11" x14ac:dyDescent="0.25">
      <c r="A681" t="s">
        <v>1755</v>
      </c>
      <c r="B681" t="s">
        <v>1756</v>
      </c>
      <c r="C681" t="s">
        <v>1871</v>
      </c>
      <c r="D681" t="s">
        <v>1820</v>
      </c>
      <c r="E681" t="s">
        <v>1759</v>
      </c>
      <c r="F681" t="s">
        <v>1919</v>
      </c>
      <c r="G681" t="s">
        <v>1929</v>
      </c>
      <c r="H681" t="s">
        <v>1923</v>
      </c>
      <c r="J681" t="s">
        <v>1875</v>
      </c>
      <c r="K681" s="498">
        <v>2541310.7800000007</v>
      </c>
    </row>
    <row r="682" spans="1:11" x14ac:dyDescent="0.25">
      <c r="A682" t="s">
        <v>1755</v>
      </c>
      <c r="B682" t="s">
        <v>1756</v>
      </c>
      <c r="C682" t="s">
        <v>1876</v>
      </c>
      <c r="D682" t="s">
        <v>1820</v>
      </c>
      <c r="E682" t="s">
        <v>1759</v>
      </c>
      <c r="F682" t="s">
        <v>1919</v>
      </c>
      <c r="G682" t="s">
        <v>1929</v>
      </c>
      <c r="H682" t="s">
        <v>1923</v>
      </c>
      <c r="J682" t="s">
        <v>1875</v>
      </c>
      <c r="K682" s="498">
        <v>417937.84500000009</v>
      </c>
    </row>
    <row r="683" spans="1:11" x14ac:dyDescent="0.25">
      <c r="A683" t="s">
        <v>1755</v>
      </c>
      <c r="B683" t="s">
        <v>1756</v>
      </c>
      <c r="C683" t="s">
        <v>1871</v>
      </c>
      <c r="D683" t="s">
        <v>1820</v>
      </c>
      <c r="E683" t="s">
        <v>1759</v>
      </c>
      <c r="F683" t="s">
        <v>1765</v>
      </c>
      <c r="G683" t="s">
        <v>1821</v>
      </c>
      <c r="H683" t="s">
        <v>1822</v>
      </c>
      <c r="J683" t="s">
        <v>1875</v>
      </c>
      <c r="K683" s="498">
        <v>10745775.23</v>
      </c>
    </row>
    <row r="684" spans="1:11" x14ac:dyDescent="0.25">
      <c r="A684" t="s">
        <v>1755</v>
      </c>
      <c r="B684" t="s">
        <v>1756</v>
      </c>
      <c r="C684" t="s">
        <v>1876</v>
      </c>
      <c r="D684" t="s">
        <v>1820</v>
      </c>
      <c r="E684" t="s">
        <v>1759</v>
      </c>
      <c r="F684" t="s">
        <v>1765</v>
      </c>
      <c r="G684" t="s">
        <v>1821</v>
      </c>
      <c r="H684" t="s">
        <v>1822</v>
      </c>
      <c r="J684" t="s">
        <v>1875</v>
      </c>
      <c r="K684" s="498">
        <v>1562838.4899999998</v>
      </c>
    </row>
    <row r="685" spans="1:11" x14ac:dyDescent="0.25">
      <c r="A685" t="s">
        <v>1755</v>
      </c>
      <c r="B685" t="s">
        <v>1756</v>
      </c>
      <c r="C685" t="s">
        <v>1871</v>
      </c>
      <c r="D685" t="s">
        <v>1820</v>
      </c>
      <c r="E685" t="s">
        <v>1759</v>
      </c>
      <c r="F685" t="s">
        <v>1765</v>
      </c>
      <c r="G685" t="s">
        <v>1821</v>
      </c>
      <c r="H685" t="s">
        <v>1822</v>
      </c>
      <c r="I685" t="s">
        <v>1839</v>
      </c>
      <c r="J685" t="s">
        <v>1875</v>
      </c>
      <c r="K685" s="498">
        <v>2382283.8199999998</v>
      </c>
    </row>
    <row r="686" spans="1:11" x14ac:dyDescent="0.25">
      <c r="A686" t="s">
        <v>1755</v>
      </c>
      <c r="B686" t="s">
        <v>1756</v>
      </c>
      <c r="C686" t="s">
        <v>1876</v>
      </c>
      <c r="D686" t="s">
        <v>1820</v>
      </c>
      <c r="E686" t="s">
        <v>1759</v>
      </c>
      <c r="F686" t="s">
        <v>1765</v>
      </c>
      <c r="G686" t="s">
        <v>1821</v>
      </c>
      <c r="H686" t="s">
        <v>1822</v>
      </c>
      <c r="I686" t="s">
        <v>1839</v>
      </c>
      <c r="J686" t="s">
        <v>1875</v>
      </c>
      <c r="K686" s="498">
        <v>312243.06999999995</v>
      </c>
    </row>
    <row r="687" spans="1:11" x14ac:dyDescent="0.25">
      <c r="A687" t="s">
        <v>1755</v>
      </c>
      <c r="B687" t="s">
        <v>1756</v>
      </c>
      <c r="C687" t="s">
        <v>1871</v>
      </c>
      <c r="D687" t="s">
        <v>1820</v>
      </c>
      <c r="E687" t="s">
        <v>1759</v>
      </c>
      <c r="F687" t="s">
        <v>1765</v>
      </c>
      <c r="G687" t="s">
        <v>1825</v>
      </c>
      <c r="H687" t="s">
        <v>1830</v>
      </c>
      <c r="J687" t="s">
        <v>1875</v>
      </c>
      <c r="K687" s="498">
        <v>-79297.543600000005</v>
      </c>
    </row>
    <row r="688" spans="1:11" x14ac:dyDescent="0.25">
      <c r="A688" t="s">
        <v>1755</v>
      </c>
      <c r="B688" t="s">
        <v>1756</v>
      </c>
      <c r="C688" t="s">
        <v>1876</v>
      </c>
      <c r="D688" t="s">
        <v>1820</v>
      </c>
      <c r="E688" t="s">
        <v>1759</v>
      </c>
      <c r="F688" t="s">
        <v>1765</v>
      </c>
      <c r="G688" t="s">
        <v>1825</v>
      </c>
      <c r="H688" t="s">
        <v>1830</v>
      </c>
      <c r="J688" t="s">
        <v>1875</v>
      </c>
      <c r="K688" s="498">
        <v>2539.2664</v>
      </c>
    </row>
    <row r="689" spans="1:11" x14ac:dyDescent="0.25">
      <c r="A689" t="s">
        <v>1755</v>
      </c>
      <c r="B689" t="s">
        <v>1756</v>
      </c>
      <c r="C689" t="s">
        <v>1871</v>
      </c>
      <c r="D689" t="s">
        <v>1820</v>
      </c>
      <c r="E689" t="s">
        <v>1759</v>
      </c>
      <c r="F689" t="s">
        <v>1765</v>
      </c>
      <c r="G689" t="s">
        <v>1825</v>
      </c>
      <c r="H689" t="s">
        <v>1826</v>
      </c>
      <c r="J689" t="s">
        <v>1875</v>
      </c>
      <c r="K689" s="498">
        <v>1108080.6909999999</v>
      </c>
    </row>
    <row r="690" spans="1:11" x14ac:dyDescent="0.25">
      <c r="A690" t="s">
        <v>1755</v>
      </c>
      <c r="B690" t="s">
        <v>1756</v>
      </c>
      <c r="C690" t="s">
        <v>1876</v>
      </c>
      <c r="D690" t="s">
        <v>1820</v>
      </c>
      <c r="E690" t="s">
        <v>1759</v>
      </c>
      <c r="F690" t="s">
        <v>1765</v>
      </c>
      <c r="G690" t="s">
        <v>1825</v>
      </c>
      <c r="H690" t="s">
        <v>1826</v>
      </c>
      <c r="J690" t="s">
        <v>1875</v>
      </c>
      <c r="K690" s="498">
        <v>292555.09999999998</v>
      </c>
    </row>
    <row r="691" spans="1:11" x14ac:dyDescent="0.25">
      <c r="A691" t="s">
        <v>1755</v>
      </c>
      <c r="B691" t="s">
        <v>1756</v>
      </c>
      <c r="C691" t="s">
        <v>1871</v>
      </c>
      <c r="D691" t="s">
        <v>1820</v>
      </c>
      <c r="E691" t="s">
        <v>1759</v>
      </c>
      <c r="F691" t="s">
        <v>1765</v>
      </c>
      <c r="G691" t="s">
        <v>1825</v>
      </c>
      <c r="H691" t="s">
        <v>1834</v>
      </c>
      <c r="J691" t="s">
        <v>1875</v>
      </c>
      <c r="K691" s="498">
        <v>-30637.687300000001</v>
      </c>
    </row>
    <row r="692" spans="1:11" x14ac:dyDescent="0.25">
      <c r="A692" t="s">
        <v>1755</v>
      </c>
      <c r="B692" t="s">
        <v>1756</v>
      </c>
      <c r="C692" t="s">
        <v>1876</v>
      </c>
      <c r="D692" t="s">
        <v>1820</v>
      </c>
      <c r="E692" t="s">
        <v>1759</v>
      </c>
      <c r="F692" t="s">
        <v>1765</v>
      </c>
      <c r="G692" t="s">
        <v>1825</v>
      </c>
      <c r="H692" t="s">
        <v>1834</v>
      </c>
      <c r="J692" t="s">
        <v>1875</v>
      </c>
      <c r="K692" s="498">
        <v>981.08019999999999</v>
      </c>
    </row>
    <row r="693" spans="1:11" x14ac:dyDescent="0.25">
      <c r="A693" t="s">
        <v>1755</v>
      </c>
      <c r="B693" t="s">
        <v>1756</v>
      </c>
      <c r="C693" t="s">
        <v>1871</v>
      </c>
      <c r="D693" t="s">
        <v>1820</v>
      </c>
      <c r="E693" t="s">
        <v>1759</v>
      </c>
      <c r="F693" t="s">
        <v>1765</v>
      </c>
      <c r="G693" t="s">
        <v>1825</v>
      </c>
      <c r="H693" t="s">
        <v>1835</v>
      </c>
      <c r="J693" t="s">
        <v>1875</v>
      </c>
      <c r="K693" s="498">
        <v>5137.3847999999998</v>
      </c>
    </row>
    <row r="694" spans="1:11" x14ac:dyDescent="0.25">
      <c r="A694" t="s">
        <v>1755</v>
      </c>
      <c r="B694" t="s">
        <v>1756</v>
      </c>
      <c r="C694" t="s">
        <v>1876</v>
      </c>
      <c r="D694" t="s">
        <v>1820</v>
      </c>
      <c r="E694" t="s">
        <v>1759</v>
      </c>
      <c r="F694" t="s">
        <v>1765</v>
      </c>
      <c r="G694" t="s">
        <v>1825</v>
      </c>
      <c r="H694" t="s">
        <v>1835</v>
      </c>
      <c r="J694" t="s">
        <v>1875</v>
      </c>
      <c r="K694" s="498">
        <v>12834.0573</v>
      </c>
    </row>
    <row r="695" spans="1:11" x14ac:dyDescent="0.25">
      <c r="A695" t="s">
        <v>1755</v>
      </c>
      <c r="B695" t="s">
        <v>1756</v>
      </c>
      <c r="C695" t="s">
        <v>1871</v>
      </c>
      <c r="D695" t="s">
        <v>1820</v>
      </c>
      <c r="E695" t="s">
        <v>1759</v>
      </c>
      <c r="F695" t="s">
        <v>1765</v>
      </c>
      <c r="G695" t="s">
        <v>1825</v>
      </c>
      <c r="H695" t="s">
        <v>1836</v>
      </c>
      <c r="J695" t="s">
        <v>1875</v>
      </c>
      <c r="K695" s="498">
        <v>20698.478000000003</v>
      </c>
    </row>
    <row r="696" spans="1:11" x14ac:dyDescent="0.25">
      <c r="A696" t="s">
        <v>1755</v>
      </c>
      <c r="B696" t="s">
        <v>1756</v>
      </c>
      <c r="C696" t="s">
        <v>1876</v>
      </c>
      <c r="D696" t="s">
        <v>1820</v>
      </c>
      <c r="E696" t="s">
        <v>1759</v>
      </c>
      <c r="F696" t="s">
        <v>1765</v>
      </c>
      <c r="G696" t="s">
        <v>1825</v>
      </c>
      <c r="H696" t="s">
        <v>1836</v>
      </c>
      <c r="J696" t="s">
        <v>1875</v>
      </c>
      <c r="K696" s="498">
        <v>5648.3479999999981</v>
      </c>
    </row>
    <row r="697" spans="1:11" x14ac:dyDescent="0.25">
      <c r="A697" t="s">
        <v>1755</v>
      </c>
      <c r="B697" t="s">
        <v>1756</v>
      </c>
      <c r="C697" t="s">
        <v>1871</v>
      </c>
      <c r="D697" t="s">
        <v>1820</v>
      </c>
      <c r="E697" t="s">
        <v>1759</v>
      </c>
      <c r="F697" t="s">
        <v>1765</v>
      </c>
      <c r="G697" t="s">
        <v>1825</v>
      </c>
      <c r="H697" t="s">
        <v>1837</v>
      </c>
      <c r="J697" t="s">
        <v>1875</v>
      </c>
      <c r="K697" s="498">
        <v>5137.3847999999998</v>
      </c>
    </row>
    <row r="698" spans="1:11" x14ac:dyDescent="0.25">
      <c r="A698" t="s">
        <v>1755</v>
      </c>
      <c r="B698" t="s">
        <v>1756</v>
      </c>
      <c r="C698" t="s">
        <v>1876</v>
      </c>
      <c r="D698" t="s">
        <v>1820</v>
      </c>
      <c r="E698" t="s">
        <v>1759</v>
      </c>
      <c r="F698" t="s">
        <v>1765</v>
      </c>
      <c r="G698" t="s">
        <v>1825</v>
      </c>
      <c r="H698" t="s">
        <v>1837</v>
      </c>
      <c r="J698" t="s">
        <v>1875</v>
      </c>
      <c r="K698" s="498">
        <v>12834.0573</v>
      </c>
    </row>
    <row r="699" spans="1:11" x14ac:dyDescent="0.25">
      <c r="A699" t="s">
        <v>1755</v>
      </c>
      <c r="B699" t="s">
        <v>1756</v>
      </c>
      <c r="C699" t="s">
        <v>1871</v>
      </c>
      <c r="D699" t="s">
        <v>1820</v>
      </c>
      <c r="E699" t="s">
        <v>1759</v>
      </c>
      <c r="F699" t="s">
        <v>1765</v>
      </c>
      <c r="G699" t="s">
        <v>1825</v>
      </c>
      <c r="H699" t="s">
        <v>1827</v>
      </c>
      <c r="J699" t="s">
        <v>1875</v>
      </c>
      <c r="K699" s="498">
        <v>2873533.6768999998</v>
      </c>
    </row>
    <row r="700" spans="1:11" x14ac:dyDescent="0.25">
      <c r="A700" t="s">
        <v>1755</v>
      </c>
      <c r="B700" t="s">
        <v>1756</v>
      </c>
      <c r="C700" t="s">
        <v>1876</v>
      </c>
      <c r="D700" t="s">
        <v>1820</v>
      </c>
      <c r="E700" t="s">
        <v>1759</v>
      </c>
      <c r="F700" t="s">
        <v>1765</v>
      </c>
      <c r="G700" t="s">
        <v>1825</v>
      </c>
      <c r="H700" t="s">
        <v>1827</v>
      </c>
      <c r="J700" t="s">
        <v>1875</v>
      </c>
      <c r="K700" s="498">
        <v>592849.16339999996</v>
      </c>
    </row>
    <row r="701" spans="1:11" x14ac:dyDescent="0.25">
      <c r="A701" t="s">
        <v>1755</v>
      </c>
      <c r="B701" t="s">
        <v>1756</v>
      </c>
      <c r="C701" t="s">
        <v>1871</v>
      </c>
      <c r="D701" t="s">
        <v>1820</v>
      </c>
      <c r="E701" t="s">
        <v>1759</v>
      </c>
      <c r="F701" t="s">
        <v>1765</v>
      </c>
      <c r="G701" t="s">
        <v>1825</v>
      </c>
      <c r="H701" t="s">
        <v>1828</v>
      </c>
      <c r="J701" t="s">
        <v>1875</v>
      </c>
      <c r="K701" s="498">
        <v>6904946.9754000017</v>
      </c>
    </row>
    <row r="702" spans="1:11" x14ac:dyDescent="0.25">
      <c r="A702" t="s">
        <v>1755</v>
      </c>
      <c r="B702" t="s">
        <v>1756</v>
      </c>
      <c r="C702" t="s">
        <v>1876</v>
      </c>
      <c r="D702" t="s">
        <v>1820</v>
      </c>
      <c r="E702" t="s">
        <v>1759</v>
      </c>
      <c r="F702" t="s">
        <v>1765</v>
      </c>
      <c r="G702" t="s">
        <v>1825</v>
      </c>
      <c r="H702" t="s">
        <v>1828</v>
      </c>
      <c r="J702" t="s">
        <v>1875</v>
      </c>
      <c r="K702" s="498">
        <v>1643712.1773999997</v>
      </c>
    </row>
    <row r="703" spans="1:11" x14ac:dyDescent="0.25">
      <c r="A703" t="s">
        <v>1755</v>
      </c>
      <c r="B703" t="s">
        <v>1756</v>
      </c>
      <c r="C703" t="s">
        <v>1871</v>
      </c>
      <c r="D703" t="s">
        <v>1820</v>
      </c>
      <c r="E703" t="s">
        <v>1759</v>
      </c>
      <c r="F703" t="s">
        <v>1765</v>
      </c>
      <c r="G703" t="s">
        <v>1825</v>
      </c>
      <c r="H703" t="s">
        <v>1822</v>
      </c>
      <c r="J703" t="s">
        <v>1875</v>
      </c>
      <c r="K703" s="498">
        <v>5461670.7199999988</v>
      </c>
    </row>
    <row r="704" spans="1:11" x14ac:dyDescent="0.25">
      <c r="A704" t="s">
        <v>1755</v>
      </c>
      <c r="B704" t="s">
        <v>1756</v>
      </c>
      <c r="C704" t="s">
        <v>1876</v>
      </c>
      <c r="D704" t="s">
        <v>1820</v>
      </c>
      <c r="E704" t="s">
        <v>1759</v>
      </c>
      <c r="F704" t="s">
        <v>1765</v>
      </c>
      <c r="G704" t="s">
        <v>1825</v>
      </c>
      <c r="H704" t="s">
        <v>1822</v>
      </c>
      <c r="J704" t="s">
        <v>1875</v>
      </c>
      <c r="K704" s="498">
        <v>831350.80999999982</v>
      </c>
    </row>
    <row r="705" spans="1:11" x14ac:dyDescent="0.25">
      <c r="A705" t="s">
        <v>1755</v>
      </c>
      <c r="B705" t="s">
        <v>1756</v>
      </c>
      <c r="C705" t="s">
        <v>1871</v>
      </c>
      <c r="D705" t="s">
        <v>1820</v>
      </c>
      <c r="E705" t="s">
        <v>1759</v>
      </c>
      <c r="F705" t="s">
        <v>1765</v>
      </c>
      <c r="G705" t="s">
        <v>1829</v>
      </c>
      <c r="H705" t="s">
        <v>1830</v>
      </c>
      <c r="J705" t="s">
        <v>1875</v>
      </c>
      <c r="K705" s="498">
        <v>4401371.8450000007</v>
      </c>
    </row>
    <row r="706" spans="1:11" x14ac:dyDescent="0.25">
      <c r="A706" t="s">
        <v>1755</v>
      </c>
      <c r="B706" t="s">
        <v>1756</v>
      </c>
      <c r="C706" t="s">
        <v>1876</v>
      </c>
      <c r="D706" t="s">
        <v>1820</v>
      </c>
      <c r="E706" t="s">
        <v>1759</v>
      </c>
      <c r="F706" t="s">
        <v>1765</v>
      </c>
      <c r="G706" t="s">
        <v>1829</v>
      </c>
      <c r="H706" t="s">
        <v>1830</v>
      </c>
      <c r="J706" t="s">
        <v>1875</v>
      </c>
      <c r="K706" s="498">
        <v>919900.75500000012</v>
      </c>
    </row>
    <row r="707" spans="1:11" x14ac:dyDescent="0.25">
      <c r="A707" t="s">
        <v>1755</v>
      </c>
      <c r="B707" t="s">
        <v>1756</v>
      </c>
      <c r="C707" t="s">
        <v>1871</v>
      </c>
      <c r="D707" t="s">
        <v>1820</v>
      </c>
      <c r="E707" t="s">
        <v>1759</v>
      </c>
      <c r="F707" t="s">
        <v>1765</v>
      </c>
      <c r="G707" t="s">
        <v>1829</v>
      </c>
      <c r="H707" t="s">
        <v>1831</v>
      </c>
      <c r="J707" t="s">
        <v>1875</v>
      </c>
      <c r="K707" s="498">
        <v>355413.10000000021</v>
      </c>
    </row>
    <row r="708" spans="1:11" x14ac:dyDescent="0.25">
      <c r="A708" t="s">
        <v>1755</v>
      </c>
      <c r="B708" t="s">
        <v>1756</v>
      </c>
      <c r="C708" t="s">
        <v>1876</v>
      </c>
      <c r="D708" t="s">
        <v>1820</v>
      </c>
      <c r="E708" t="s">
        <v>1759</v>
      </c>
      <c r="F708" t="s">
        <v>1765</v>
      </c>
      <c r="G708" t="s">
        <v>1829</v>
      </c>
      <c r="H708" t="s">
        <v>1831</v>
      </c>
      <c r="J708" t="s">
        <v>1875</v>
      </c>
      <c r="K708" s="498">
        <v>76309.926000000007</v>
      </c>
    </row>
    <row r="709" spans="1:11" x14ac:dyDescent="0.25">
      <c r="A709" t="s">
        <v>1755</v>
      </c>
      <c r="B709" t="s">
        <v>1756</v>
      </c>
      <c r="C709" t="s">
        <v>1871</v>
      </c>
      <c r="D709" t="s">
        <v>1820</v>
      </c>
      <c r="E709" t="s">
        <v>1759</v>
      </c>
      <c r="F709" t="s">
        <v>1765</v>
      </c>
      <c r="G709" t="s">
        <v>1829</v>
      </c>
      <c r="H709" t="s">
        <v>1832</v>
      </c>
      <c r="J709" t="s">
        <v>1875</v>
      </c>
      <c r="K709" s="498">
        <v>256825.065</v>
      </c>
    </row>
    <row r="710" spans="1:11" x14ac:dyDescent="0.25">
      <c r="A710" t="s">
        <v>1755</v>
      </c>
      <c r="B710" t="s">
        <v>1756</v>
      </c>
      <c r="C710" t="s">
        <v>1876</v>
      </c>
      <c r="D710" t="s">
        <v>1820</v>
      </c>
      <c r="E710" t="s">
        <v>1759</v>
      </c>
      <c r="F710" t="s">
        <v>1765</v>
      </c>
      <c r="G710" t="s">
        <v>1829</v>
      </c>
      <c r="H710" t="s">
        <v>1832</v>
      </c>
      <c r="J710" t="s">
        <v>1875</v>
      </c>
      <c r="K710" s="498">
        <v>42369.365999999995</v>
      </c>
    </row>
    <row r="711" spans="1:11" x14ac:dyDescent="0.25">
      <c r="A711" t="s">
        <v>1755</v>
      </c>
      <c r="B711" t="s">
        <v>1756</v>
      </c>
      <c r="C711" t="s">
        <v>1871</v>
      </c>
      <c r="D711" t="s">
        <v>1820</v>
      </c>
      <c r="E711" t="s">
        <v>1759</v>
      </c>
      <c r="F711" t="s">
        <v>1765</v>
      </c>
      <c r="G711" t="s">
        <v>1829</v>
      </c>
      <c r="H711" t="s">
        <v>1833</v>
      </c>
      <c r="J711" t="s">
        <v>1875</v>
      </c>
      <c r="K711" s="498">
        <v>-34618.020000000019</v>
      </c>
    </row>
    <row r="712" spans="1:11" x14ac:dyDescent="0.25">
      <c r="A712" t="s">
        <v>1755</v>
      </c>
      <c r="B712" t="s">
        <v>1756</v>
      </c>
      <c r="C712" t="s">
        <v>1876</v>
      </c>
      <c r="D712" t="s">
        <v>1820</v>
      </c>
      <c r="E712" t="s">
        <v>1759</v>
      </c>
      <c r="F712" t="s">
        <v>1765</v>
      </c>
      <c r="G712" t="s">
        <v>1829</v>
      </c>
      <c r="H712" t="s">
        <v>1833</v>
      </c>
      <c r="J712" t="s">
        <v>1875</v>
      </c>
      <c r="K712" s="498">
        <v>38699.719999999987</v>
      </c>
    </row>
    <row r="713" spans="1:11" x14ac:dyDescent="0.25">
      <c r="A713" t="s">
        <v>1755</v>
      </c>
      <c r="B713" t="s">
        <v>1756</v>
      </c>
      <c r="C713" t="s">
        <v>1871</v>
      </c>
      <c r="D713" t="s">
        <v>1820</v>
      </c>
      <c r="E713" t="s">
        <v>1759</v>
      </c>
      <c r="F713" t="s">
        <v>1765</v>
      </c>
      <c r="G713" t="s">
        <v>1829</v>
      </c>
      <c r="H713" t="s">
        <v>1834</v>
      </c>
      <c r="J713" t="s">
        <v>1875</v>
      </c>
      <c r="K713" s="498">
        <v>643514.10400000017</v>
      </c>
    </row>
    <row r="714" spans="1:11" x14ac:dyDescent="0.25">
      <c r="A714" t="s">
        <v>1755</v>
      </c>
      <c r="B714" t="s">
        <v>1756</v>
      </c>
      <c r="C714" t="s">
        <v>1876</v>
      </c>
      <c r="D714" t="s">
        <v>1820</v>
      </c>
      <c r="E714" t="s">
        <v>1759</v>
      </c>
      <c r="F714" t="s">
        <v>1765</v>
      </c>
      <c r="G714" t="s">
        <v>1829</v>
      </c>
      <c r="H714" t="s">
        <v>1834</v>
      </c>
      <c r="J714" t="s">
        <v>1875</v>
      </c>
      <c r="K714" s="498">
        <v>157517.041</v>
      </c>
    </row>
    <row r="715" spans="1:11" x14ac:dyDescent="0.25">
      <c r="A715" t="s">
        <v>1755</v>
      </c>
      <c r="B715" t="s">
        <v>1756</v>
      </c>
      <c r="C715" t="s">
        <v>1871</v>
      </c>
      <c r="D715" t="s">
        <v>1820</v>
      </c>
      <c r="E715" t="s">
        <v>1759</v>
      </c>
      <c r="F715" t="s">
        <v>1765</v>
      </c>
      <c r="G715" t="s">
        <v>1829</v>
      </c>
      <c r="H715" t="s">
        <v>1835</v>
      </c>
      <c r="J715" t="s">
        <v>1875</v>
      </c>
      <c r="K715" s="498">
        <v>144303.43999999994</v>
      </c>
    </row>
    <row r="716" spans="1:11" x14ac:dyDescent="0.25">
      <c r="A716" t="s">
        <v>1755</v>
      </c>
      <c r="B716" t="s">
        <v>1756</v>
      </c>
      <c r="C716" t="s">
        <v>1876</v>
      </c>
      <c r="D716" t="s">
        <v>1820</v>
      </c>
      <c r="E716" t="s">
        <v>1759</v>
      </c>
      <c r="F716" t="s">
        <v>1765</v>
      </c>
      <c r="G716" t="s">
        <v>1829</v>
      </c>
      <c r="H716" t="s">
        <v>1835</v>
      </c>
      <c r="J716" t="s">
        <v>1875</v>
      </c>
      <c r="K716" s="498">
        <v>117138.86999999994</v>
      </c>
    </row>
    <row r="717" spans="1:11" x14ac:dyDescent="0.25">
      <c r="A717" t="s">
        <v>1755</v>
      </c>
      <c r="B717" t="s">
        <v>1756</v>
      </c>
      <c r="C717" t="s">
        <v>1871</v>
      </c>
      <c r="D717" t="s">
        <v>1820</v>
      </c>
      <c r="E717" t="s">
        <v>1759</v>
      </c>
      <c r="F717" t="s">
        <v>1765</v>
      </c>
      <c r="G717" t="s">
        <v>1829</v>
      </c>
      <c r="H717" t="s">
        <v>1836</v>
      </c>
      <c r="J717" t="s">
        <v>1875</v>
      </c>
      <c r="K717" s="498">
        <v>670792.57000000007</v>
      </c>
    </row>
    <row r="718" spans="1:11" x14ac:dyDescent="0.25">
      <c r="A718" t="s">
        <v>1755</v>
      </c>
      <c r="B718" t="s">
        <v>1756</v>
      </c>
      <c r="C718" t="s">
        <v>1876</v>
      </c>
      <c r="D718" t="s">
        <v>1820</v>
      </c>
      <c r="E718" t="s">
        <v>1759</v>
      </c>
      <c r="F718" t="s">
        <v>1765</v>
      </c>
      <c r="G718" t="s">
        <v>1829</v>
      </c>
      <c r="H718" t="s">
        <v>1836</v>
      </c>
      <c r="J718" t="s">
        <v>1875</v>
      </c>
      <c r="K718" s="498">
        <v>130426.62</v>
      </c>
    </row>
    <row r="719" spans="1:11" x14ac:dyDescent="0.25">
      <c r="A719" t="s">
        <v>1755</v>
      </c>
      <c r="B719" t="s">
        <v>1756</v>
      </c>
      <c r="C719" t="s">
        <v>1871</v>
      </c>
      <c r="D719" t="s">
        <v>1820</v>
      </c>
      <c r="E719" t="s">
        <v>1759</v>
      </c>
      <c r="F719" t="s">
        <v>1765</v>
      </c>
      <c r="G719" t="s">
        <v>1829</v>
      </c>
      <c r="H719" t="s">
        <v>1837</v>
      </c>
      <c r="J719" t="s">
        <v>1875</v>
      </c>
      <c r="K719" s="498">
        <v>1063800.5019999996</v>
      </c>
    </row>
    <row r="720" spans="1:11" x14ac:dyDescent="0.25">
      <c r="A720" t="s">
        <v>1755</v>
      </c>
      <c r="B720" t="s">
        <v>1756</v>
      </c>
      <c r="C720" t="s">
        <v>1876</v>
      </c>
      <c r="D720" t="s">
        <v>1820</v>
      </c>
      <c r="E720" t="s">
        <v>1759</v>
      </c>
      <c r="F720" t="s">
        <v>1765</v>
      </c>
      <c r="G720" t="s">
        <v>1829</v>
      </c>
      <c r="H720" t="s">
        <v>1837</v>
      </c>
      <c r="J720" t="s">
        <v>1875</v>
      </c>
      <c r="K720" s="498">
        <v>309463.79599999997</v>
      </c>
    </row>
    <row r="721" spans="1:11" x14ac:dyDescent="0.25">
      <c r="A721" t="s">
        <v>1755</v>
      </c>
      <c r="B721" t="s">
        <v>1756</v>
      </c>
      <c r="C721" t="s">
        <v>1871</v>
      </c>
      <c r="D721" t="s">
        <v>1820</v>
      </c>
      <c r="E721" t="s">
        <v>1759</v>
      </c>
      <c r="F721" t="s">
        <v>1765</v>
      </c>
      <c r="G721" t="s">
        <v>1829</v>
      </c>
      <c r="H721" t="s">
        <v>1827</v>
      </c>
      <c r="J721" t="s">
        <v>1875</v>
      </c>
      <c r="K721" s="498">
        <v>524891.18999999994</v>
      </c>
    </row>
    <row r="722" spans="1:11" x14ac:dyDescent="0.25">
      <c r="A722" t="s">
        <v>1755</v>
      </c>
      <c r="B722" t="s">
        <v>1756</v>
      </c>
      <c r="C722" t="s">
        <v>1876</v>
      </c>
      <c r="D722" t="s">
        <v>1820</v>
      </c>
      <c r="E722" t="s">
        <v>1759</v>
      </c>
      <c r="F722" t="s">
        <v>1765</v>
      </c>
      <c r="G722" t="s">
        <v>1829</v>
      </c>
      <c r="H722" t="s">
        <v>1827</v>
      </c>
      <c r="J722" t="s">
        <v>1875</v>
      </c>
      <c r="K722" s="498">
        <v>136015.06</v>
      </c>
    </row>
    <row r="723" spans="1:11" x14ac:dyDescent="0.25">
      <c r="A723" t="s">
        <v>1755</v>
      </c>
      <c r="B723" t="s">
        <v>1756</v>
      </c>
      <c r="C723" t="s">
        <v>1871</v>
      </c>
      <c r="D723" t="s">
        <v>1820</v>
      </c>
      <c r="E723" t="s">
        <v>1759</v>
      </c>
      <c r="F723" t="s">
        <v>1765</v>
      </c>
      <c r="G723" t="s">
        <v>1829</v>
      </c>
      <c r="H723" t="s">
        <v>1828</v>
      </c>
      <c r="J723" t="s">
        <v>1875</v>
      </c>
      <c r="K723" s="498">
        <v>-223859.61600000004</v>
      </c>
    </row>
    <row r="724" spans="1:11" x14ac:dyDescent="0.25">
      <c r="A724" t="s">
        <v>1755</v>
      </c>
      <c r="B724" t="s">
        <v>1756</v>
      </c>
      <c r="C724" t="s">
        <v>1876</v>
      </c>
      <c r="D724" t="s">
        <v>1820</v>
      </c>
      <c r="E724" t="s">
        <v>1759</v>
      </c>
      <c r="F724" t="s">
        <v>1765</v>
      </c>
      <c r="G724" t="s">
        <v>1829</v>
      </c>
      <c r="H724" t="s">
        <v>1828</v>
      </c>
      <c r="J724" t="s">
        <v>1875</v>
      </c>
      <c r="K724" s="498">
        <v>-3419.474000000002</v>
      </c>
    </row>
    <row r="725" spans="1:11" x14ac:dyDescent="0.25">
      <c r="A725" t="s">
        <v>1755</v>
      </c>
      <c r="B725" t="s">
        <v>1756</v>
      </c>
      <c r="C725" t="s">
        <v>1871</v>
      </c>
      <c r="D725" t="s">
        <v>1820</v>
      </c>
      <c r="E725" t="s">
        <v>1759</v>
      </c>
      <c r="F725" t="s">
        <v>1765</v>
      </c>
      <c r="G725" t="s">
        <v>1829</v>
      </c>
      <c r="H725" t="s">
        <v>1822</v>
      </c>
      <c r="J725" t="s">
        <v>1875</v>
      </c>
      <c r="K725" s="498">
        <v>2730416.2499999995</v>
      </c>
    </row>
    <row r="726" spans="1:11" x14ac:dyDescent="0.25">
      <c r="A726" t="s">
        <v>1755</v>
      </c>
      <c r="B726" t="s">
        <v>1756</v>
      </c>
      <c r="C726" t="s">
        <v>1876</v>
      </c>
      <c r="D726" t="s">
        <v>1820</v>
      </c>
      <c r="E726" t="s">
        <v>1759</v>
      </c>
      <c r="F726" t="s">
        <v>1765</v>
      </c>
      <c r="G726" t="s">
        <v>1829</v>
      </c>
      <c r="H726" t="s">
        <v>1822</v>
      </c>
      <c r="J726" t="s">
        <v>1875</v>
      </c>
      <c r="K726" s="498">
        <v>386139.54</v>
      </c>
    </row>
    <row r="727" spans="1:11" x14ac:dyDescent="0.25">
      <c r="A727" t="s">
        <v>1755</v>
      </c>
      <c r="B727" t="s">
        <v>1756</v>
      </c>
      <c r="C727" t="s">
        <v>1871</v>
      </c>
      <c r="D727" t="s">
        <v>1820</v>
      </c>
      <c r="E727" t="s">
        <v>1759</v>
      </c>
      <c r="F727" t="s">
        <v>1765</v>
      </c>
      <c r="G727" t="s">
        <v>1838</v>
      </c>
      <c r="H727" t="s">
        <v>1830</v>
      </c>
      <c r="J727" t="s">
        <v>1875</v>
      </c>
      <c r="K727" s="498">
        <v>709877.36699999997</v>
      </c>
    </row>
    <row r="728" spans="1:11" x14ac:dyDescent="0.25">
      <c r="A728" t="s">
        <v>1755</v>
      </c>
      <c r="B728" t="s">
        <v>1756</v>
      </c>
      <c r="C728" t="s">
        <v>1876</v>
      </c>
      <c r="D728" t="s">
        <v>1820</v>
      </c>
      <c r="E728" t="s">
        <v>1759</v>
      </c>
      <c r="F728" t="s">
        <v>1765</v>
      </c>
      <c r="G728" t="s">
        <v>1838</v>
      </c>
      <c r="H728" t="s">
        <v>1830</v>
      </c>
      <c r="J728" t="s">
        <v>1875</v>
      </c>
      <c r="K728" s="498">
        <v>170414.42600000001</v>
      </c>
    </row>
    <row r="729" spans="1:11" x14ac:dyDescent="0.25">
      <c r="A729" t="s">
        <v>1755</v>
      </c>
      <c r="B729" t="s">
        <v>1756</v>
      </c>
      <c r="C729" t="s">
        <v>1871</v>
      </c>
      <c r="D729" t="s">
        <v>1820</v>
      </c>
      <c r="E729" t="s">
        <v>1759</v>
      </c>
      <c r="F729" t="s">
        <v>1765</v>
      </c>
      <c r="G729" t="s">
        <v>1838</v>
      </c>
      <c r="H729" t="s">
        <v>1831</v>
      </c>
      <c r="J729" t="s">
        <v>1875</v>
      </c>
      <c r="K729" s="498">
        <v>444871.85199999996</v>
      </c>
    </row>
    <row r="730" spans="1:11" x14ac:dyDescent="0.25">
      <c r="A730" t="s">
        <v>1755</v>
      </c>
      <c r="B730" t="s">
        <v>1756</v>
      </c>
      <c r="C730" t="s">
        <v>1876</v>
      </c>
      <c r="D730" t="s">
        <v>1820</v>
      </c>
      <c r="E730" t="s">
        <v>1759</v>
      </c>
      <c r="F730" t="s">
        <v>1765</v>
      </c>
      <c r="G730" t="s">
        <v>1838</v>
      </c>
      <c r="H730" t="s">
        <v>1831</v>
      </c>
      <c r="J730" t="s">
        <v>1875</v>
      </c>
      <c r="K730" s="498">
        <v>178261.72600000002</v>
      </c>
    </row>
    <row r="731" spans="1:11" x14ac:dyDescent="0.25">
      <c r="A731" t="s">
        <v>1755</v>
      </c>
      <c r="B731" t="s">
        <v>1756</v>
      </c>
      <c r="C731" t="s">
        <v>1871</v>
      </c>
      <c r="D731" t="s">
        <v>1820</v>
      </c>
      <c r="E731" t="s">
        <v>1759</v>
      </c>
      <c r="F731" t="s">
        <v>1765</v>
      </c>
      <c r="G731" t="s">
        <v>1838</v>
      </c>
      <c r="H731" t="s">
        <v>1826</v>
      </c>
      <c r="J731" t="s">
        <v>1875</v>
      </c>
      <c r="K731" s="498">
        <v>1627065.0199999996</v>
      </c>
    </row>
    <row r="732" spans="1:11" x14ac:dyDescent="0.25">
      <c r="A732" t="s">
        <v>1755</v>
      </c>
      <c r="B732" t="s">
        <v>1756</v>
      </c>
      <c r="C732" t="s">
        <v>1876</v>
      </c>
      <c r="D732" t="s">
        <v>1820</v>
      </c>
      <c r="E732" t="s">
        <v>1759</v>
      </c>
      <c r="F732" t="s">
        <v>1765</v>
      </c>
      <c r="G732" t="s">
        <v>1838</v>
      </c>
      <c r="H732" t="s">
        <v>1826</v>
      </c>
      <c r="J732" t="s">
        <v>1875</v>
      </c>
      <c r="K732" s="498">
        <v>345124.25099999999</v>
      </c>
    </row>
    <row r="733" spans="1:11" x14ac:dyDescent="0.25">
      <c r="A733" t="s">
        <v>1755</v>
      </c>
      <c r="B733" t="s">
        <v>1756</v>
      </c>
      <c r="C733" t="s">
        <v>1871</v>
      </c>
      <c r="D733" t="s">
        <v>1820</v>
      </c>
      <c r="E733" t="s">
        <v>1759</v>
      </c>
      <c r="F733" t="s">
        <v>1765</v>
      </c>
      <c r="G733" t="s">
        <v>1838</v>
      </c>
      <c r="H733" t="s">
        <v>1832</v>
      </c>
      <c r="J733" t="s">
        <v>1875</v>
      </c>
      <c r="K733" s="498">
        <v>572297.78399999999</v>
      </c>
    </row>
    <row r="734" spans="1:11" x14ac:dyDescent="0.25">
      <c r="A734" t="s">
        <v>1755</v>
      </c>
      <c r="B734" t="s">
        <v>1756</v>
      </c>
      <c r="C734" t="s">
        <v>1876</v>
      </c>
      <c r="D734" t="s">
        <v>1820</v>
      </c>
      <c r="E734" t="s">
        <v>1759</v>
      </c>
      <c r="F734" t="s">
        <v>1765</v>
      </c>
      <c r="G734" t="s">
        <v>1838</v>
      </c>
      <c r="H734" t="s">
        <v>1832</v>
      </c>
      <c r="J734" t="s">
        <v>1875</v>
      </c>
      <c r="K734" s="498">
        <v>109859.05499999999</v>
      </c>
    </row>
    <row r="735" spans="1:11" x14ac:dyDescent="0.25">
      <c r="A735" t="s">
        <v>1755</v>
      </c>
      <c r="B735" t="s">
        <v>1756</v>
      </c>
      <c r="C735" t="s">
        <v>1871</v>
      </c>
      <c r="D735" t="s">
        <v>1820</v>
      </c>
      <c r="E735" t="s">
        <v>1759</v>
      </c>
      <c r="F735" t="s">
        <v>1765</v>
      </c>
      <c r="G735" t="s">
        <v>1838</v>
      </c>
      <c r="H735" t="s">
        <v>1834</v>
      </c>
      <c r="J735" t="s">
        <v>1875</v>
      </c>
      <c r="K735" s="498">
        <v>-24238.3</v>
      </c>
    </row>
    <row r="736" spans="1:11" x14ac:dyDescent="0.25">
      <c r="A736" t="s">
        <v>1755</v>
      </c>
      <c r="B736" t="s">
        <v>1756</v>
      </c>
      <c r="C736" t="s">
        <v>1876</v>
      </c>
      <c r="D736" t="s">
        <v>1820</v>
      </c>
      <c r="E736" t="s">
        <v>1759</v>
      </c>
      <c r="F736" t="s">
        <v>1765</v>
      </c>
      <c r="G736" t="s">
        <v>1838</v>
      </c>
      <c r="H736" t="s">
        <v>1834</v>
      </c>
      <c r="J736" t="s">
        <v>1875</v>
      </c>
      <c r="K736" s="498">
        <v>2607.0700000000002</v>
      </c>
    </row>
    <row r="737" spans="1:11" x14ac:dyDescent="0.25">
      <c r="A737" t="s">
        <v>1755</v>
      </c>
      <c r="B737" t="s">
        <v>1756</v>
      </c>
      <c r="C737" t="s">
        <v>1871</v>
      </c>
      <c r="D737" t="s">
        <v>1820</v>
      </c>
      <c r="E737" t="s">
        <v>1759</v>
      </c>
      <c r="F737" t="s">
        <v>1765</v>
      </c>
      <c r="G737" t="s">
        <v>1838</v>
      </c>
      <c r="H737" t="s">
        <v>1835</v>
      </c>
      <c r="J737" t="s">
        <v>1875</v>
      </c>
      <c r="K737" s="498">
        <v>252824.95699999994</v>
      </c>
    </row>
    <row r="738" spans="1:11" x14ac:dyDescent="0.25">
      <c r="A738" t="s">
        <v>1755</v>
      </c>
      <c r="B738" t="s">
        <v>1756</v>
      </c>
      <c r="C738" t="s">
        <v>1876</v>
      </c>
      <c r="D738" t="s">
        <v>1820</v>
      </c>
      <c r="E738" t="s">
        <v>1759</v>
      </c>
      <c r="F738" t="s">
        <v>1765</v>
      </c>
      <c r="G738" t="s">
        <v>1838</v>
      </c>
      <c r="H738" t="s">
        <v>1835</v>
      </c>
      <c r="J738" t="s">
        <v>1875</v>
      </c>
      <c r="K738" s="498">
        <v>51318.518000000004</v>
      </c>
    </row>
    <row r="739" spans="1:11" x14ac:dyDescent="0.25">
      <c r="A739" t="s">
        <v>1755</v>
      </c>
      <c r="B739" t="s">
        <v>1756</v>
      </c>
      <c r="C739" t="s">
        <v>1871</v>
      </c>
      <c r="D739" t="s">
        <v>1820</v>
      </c>
      <c r="E739" t="s">
        <v>1759</v>
      </c>
      <c r="F739" t="s">
        <v>1765</v>
      </c>
      <c r="G739" t="s">
        <v>1838</v>
      </c>
      <c r="H739" t="s">
        <v>1836</v>
      </c>
      <c r="J739" t="s">
        <v>1875</v>
      </c>
      <c r="K739" s="498">
        <v>55652.807999999997</v>
      </c>
    </row>
    <row r="740" spans="1:11" x14ac:dyDescent="0.25">
      <c r="A740" t="s">
        <v>1755</v>
      </c>
      <c r="B740" t="s">
        <v>1756</v>
      </c>
      <c r="C740" t="s">
        <v>1876</v>
      </c>
      <c r="D740" t="s">
        <v>1820</v>
      </c>
      <c r="E740" t="s">
        <v>1759</v>
      </c>
      <c r="F740" t="s">
        <v>1765</v>
      </c>
      <c r="G740" t="s">
        <v>1838</v>
      </c>
      <c r="H740" t="s">
        <v>1836</v>
      </c>
      <c r="J740" t="s">
        <v>1875</v>
      </c>
      <c r="K740" s="498">
        <v>17974.543999999998</v>
      </c>
    </row>
    <row r="741" spans="1:11" x14ac:dyDescent="0.25">
      <c r="A741" t="s">
        <v>1755</v>
      </c>
      <c r="B741" t="s">
        <v>1756</v>
      </c>
      <c r="C741" t="s">
        <v>1871</v>
      </c>
      <c r="D741" t="s">
        <v>1820</v>
      </c>
      <c r="E741" t="s">
        <v>1759</v>
      </c>
      <c r="F741" t="s">
        <v>1765</v>
      </c>
      <c r="G741" t="s">
        <v>1838</v>
      </c>
      <c r="H741" t="s">
        <v>1836</v>
      </c>
      <c r="I741" t="s">
        <v>1839</v>
      </c>
      <c r="J741" t="s">
        <v>1875</v>
      </c>
      <c r="K741" s="498">
        <v>-168398.14199999999</v>
      </c>
    </row>
    <row r="742" spans="1:11" x14ac:dyDescent="0.25">
      <c r="A742" t="s">
        <v>1755</v>
      </c>
      <c r="B742" t="s">
        <v>1756</v>
      </c>
      <c r="C742" t="s">
        <v>1876</v>
      </c>
      <c r="D742" t="s">
        <v>1820</v>
      </c>
      <c r="E742" t="s">
        <v>1759</v>
      </c>
      <c r="F742" t="s">
        <v>1765</v>
      </c>
      <c r="G742" t="s">
        <v>1838</v>
      </c>
      <c r="H742" t="s">
        <v>1836</v>
      </c>
      <c r="I742" t="s">
        <v>1839</v>
      </c>
      <c r="J742" t="s">
        <v>1875</v>
      </c>
      <c r="K742" s="498">
        <v>-22632.285</v>
      </c>
    </row>
    <row r="743" spans="1:11" x14ac:dyDescent="0.25">
      <c r="A743" t="s">
        <v>1755</v>
      </c>
      <c r="B743" t="s">
        <v>1756</v>
      </c>
      <c r="C743" t="s">
        <v>1871</v>
      </c>
      <c r="D743" t="s">
        <v>1820</v>
      </c>
      <c r="E743" t="s">
        <v>1759</v>
      </c>
      <c r="F743" t="s">
        <v>1765</v>
      </c>
      <c r="G743" t="s">
        <v>1838</v>
      </c>
      <c r="H743" t="s">
        <v>1837</v>
      </c>
      <c r="J743" t="s">
        <v>1875</v>
      </c>
      <c r="K743" s="498">
        <v>444970.94400000002</v>
      </c>
    </row>
    <row r="744" spans="1:11" x14ac:dyDescent="0.25">
      <c r="A744" t="s">
        <v>1755</v>
      </c>
      <c r="B744" t="s">
        <v>1756</v>
      </c>
      <c r="C744" t="s">
        <v>1876</v>
      </c>
      <c r="D744" t="s">
        <v>1820</v>
      </c>
      <c r="E744" t="s">
        <v>1759</v>
      </c>
      <c r="F744" t="s">
        <v>1765</v>
      </c>
      <c r="G744" t="s">
        <v>1838</v>
      </c>
      <c r="H744" t="s">
        <v>1837</v>
      </c>
      <c r="J744" t="s">
        <v>1875</v>
      </c>
      <c r="K744" s="498">
        <v>76114.774999999994</v>
      </c>
    </row>
    <row r="745" spans="1:11" x14ac:dyDescent="0.25">
      <c r="A745" t="s">
        <v>1755</v>
      </c>
      <c r="B745" t="s">
        <v>1756</v>
      </c>
      <c r="C745" t="s">
        <v>1871</v>
      </c>
      <c r="D745" t="s">
        <v>1820</v>
      </c>
      <c r="E745" t="s">
        <v>1759</v>
      </c>
      <c r="F745" t="s">
        <v>1765</v>
      </c>
      <c r="G745" t="s">
        <v>1838</v>
      </c>
      <c r="H745" t="s">
        <v>1837</v>
      </c>
      <c r="I745" t="s">
        <v>1839</v>
      </c>
      <c r="J745" t="s">
        <v>1875</v>
      </c>
      <c r="K745" s="498">
        <v>-280663.57</v>
      </c>
    </row>
    <row r="746" spans="1:11" x14ac:dyDescent="0.25">
      <c r="A746" t="s">
        <v>1755</v>
      </c>
      <c r="B746" t="s">
        <v>1756</v>
      </c>
      <c r="C746" t="s">
        <v>1876</v>
      </c>
      <c r="D746" t="s">
        <v>1820</v>
      </c>
      <c r="E746" t="s">
        <v>1759</v>
      </c>
      <c r="F746" t="s">
        <v>1765</v>
      </c>
      <c r="G746" t="s">
        <v>1838</v>
      </c>
      <c r="H746" t="s">
        <v>1837</v>
      </c>
      <c r="I746" t="s">
        <v>1839</v>
      </c>
      <c r="J746" t="s">
        <v>1875</v>
      </c>
      <c r="K746" s="498">
        <v>-37720.474999999999</v>
      </c>
    </row>
    <row r="747" spans="1:11" x14ac:dyDescent="0.25">
      <c r="A747" t="s">
        <v>1755</v>
      </c>
      <c r="B747" t="s">
        <v>1756</v>
      </c>
      <c r="C747" t="s">
        <v>1871</v>
      </c>
      <c r="D747" t="s">
        <v>1820</v>
      </c>
      <c r="E747" t="s">
        <v>1759</v>
      </c>
      <c r="F747" t="s">
        <v>1765</v>
      </c>
      <c r="G747" t="s">
        <v>1838</v>
      </c>
      <c r="H747" t="s">
        <v>1827</v>
      </c>
      <c r="J747" t="s">
        <v>1875</v>
      </c>
      <c r="K747" s="498">
        <v>535298.79599999997</v>
      </c>
    </row>
    <row r="748" spans="1:11" x14ac:dyDescent="0.25">
      <c r="A748" t="s">
        <v>1755</v>
      </c>
      <c r="B748" t="s">
        <v>1756</v>
      </c>
      <c r="C748" t="s">
        <v>1876</v>
      </c>
      <c r="D748" t="s">
        <v>1820</v>
      </c>
      <c r="E748" t="s">
        <v>1759</v>
      </c>
      <c r="F748" t="s">
        <v>1765</v>
      </c>
      <c r="G748" t="s">
        <v>1838</v>
      </c>
      <c r="H748" t="s">
        <v>1827</v>
      </c>
      <c r="J748" t="s">
        <v>1875</v>
      </c>
      <c r="K748" s="498">
        <v>118615.342</v>
      </c>
    </row>
    <row r="749" spans="1:11" x14ac:dyDescent="0.25">
      <c r="A749" t="s">
        <v>1755</v>
      </c>
      <c r="B749" t="s">
        <v>1756</v>
      </c>
      <c r="C749" t="s">
        <v>1871</v>
      </c>
      <c r="D749" t="s">
        <v>1820</v>
      </c>
      <c r="E749" t="s">
        <v>1759</v>
      </c>
      <c r="F749" t="s">
        <v>1765</v>
      </c>
      <c r="G749" t="s">
        <v>1838</v>
      </c>
      <c r="H749" t="s">
        <v>1827</v>
      </c>
      <c r="I749" t="s">
        <v>1839</v>
      </c>
      <c r="J749" t="s">
        <v>1875</v>
      </c>
      <c r="K749" s="498">
        <v>-112265.42800000001</v>
      </c>
    </row>
    <row r="750" spans="1:11" x14ac:dyDescent="0.25">
      <c r="A750" t="s">
        <v>1755</v>
      </c>
      <c r="B750" t="s">
        <v>1756</v>
      </c>
      <c r="C750" t="s">
        <v>1876</v>
      </c>
      <c r="D750" t="s">
        <v>1820</v>
      </c>
      <c r="E750" t="s">
        <v>1759</v>
      </c>
      <c r="F750" t="s">
        <v>1765</v>
      </c>
      <c r="G750" t="s">
        <v>1838</v>
      </c>
      <c r="H750" t="s">
        <v>1827</v>
      </c>
      <c r="I750" t="s">
        <v>1839</v>
      </c>
      <c r="J750" t="s">
        <v>1875</v>
      </c>
      <c r="K750" s="498">
        <v>-15088.19</v>
      </c>
    </row>
    <row r="751" spans="1:11" x14ac:dyDescent="0.25">
      <c r="A751" t="s">
        <v>1755</v>
      </c>
      <c r="B751" t="s">
        <v>1756</v>
      </c>
      <c r="C751" t="s">
        <v>1871</v>
      </c>
      <c r="D751" t="s">
        <v>1820</v>
      </c>
      <c r="E751" t="s">
        <v>1759</v>
      </c>
      <c r="F751" t="s">
        <v>1765</v>
      </c>
      <c r="G751" t="s">
        <v>1838</v>
      </c>
      <c r="H751" t="s">
        <v>1828</v>
      </c>
      <c r="J751" t="s">
        <v>1875</v>
      </c>
      <c r="K751" s="498">
        <v>1453724.142</v>
      </c>
    </row>
    <row r="752" spans="1:11" x14ac:dyDescent="0.25">
      <c r="A752" t="s">
        <v>1755</v>
      </c>
      <c r="B752" t="s">
        <v>1756</v>
      </c>
      <c r="C752" t="s">
        <v>1876</v>
      </c>
      <c r="D752" t="s">
        <v>1820</v>
      </c>
      <c r="E752" t="s">
        <v>1759</v>
      </c>
      <c r="F752" t="s">
        <v>1765</v>
      </c>
      <c r="G752" t="s">
        <v>1838</v>
      </c>
      <c r="H752" t="s">
        <v>1828</v>
      </c>
      <c r="J752" t="s">
        <v>1875</v>
      </c>
      <c r="K752" s="498">
        <v>373569.413</v>
      </c>
    </row>
    <row r="753" spans="1:11" x14ac:dyDescent="0.25">
      <c r="A753" t="s">
        <v>1755</v>
      </c>
      <c r="B753" t="s">
        <v>1756</v>
      </c>
      <c r="C753" t="s">
        <v>1871</v>
      </c>
      <c r="D753" t="s">
        <v>1820</v>
      </c>
      <c r="E753" t="s">
        <v>1759</v>
      </c>
      <c r="F753" t="s">
        <v>1765</v>
      </c>
      <c r="G753" t="s">
        <v>1838</v>
      </c>
      <c r="H753" t="s">
        <v>1822</v>
      </c>
      <c r="J753" t="s">
        <v>1875</v>
      </c>
      <c r="K753" s="498">
        <v>1855309.02</v>
      </c>
    </row>
    <row r="754" spans="1:11" x14ac:dyDescent="0.25">
      <c r="A754" t="s">
        <v>1755</v>
      </c>
      <c r="B754" t="s">
        <v>1756</v>
      </c>
      <c r="C754" t="s">
        <v>1876</v>
      </c>
      <c r="D754" t="s">
        <v>1820</v>
      </c>
      <c r="E754" t="s">
        <v>1759</v>
      </c>
      <c r="F754" t="s">
        <v>1765</v>
      </c>
      <c r="G754" t="s">
        <v>1838</v>
      </c>
      <c r="H754" t="s">
        <v>1822</v>
      </c>
      <c r="J754" t="s">
        <v>1875</v>
      </c>
      <c r="K754" s="498">
        <v>281856.61000000004</v>
      </c>
    </row>
    <row r="755" spans="1:11" x14ac:dyDescent="0.25">
      <c r="A755" t="s">
        <v>1755</v>
      </c>
      <c r="B755" t="s">
        <v>1756</v>
      </c>
      <c r="C755" t="s">
        <v>1871</v>
      </c>
      <c r="D755" t="s">
        <v>1820</v>
      </c>
      <c r="E755" t="s">
        <v>1759</v>
      </c>
      <c r="F755" t="s">
        <v>1760</v>
      </c>
      <c r="G755" t="s">
        <v>1840</v>
      </c>
      <c r="H755" t="s">
        <v>1841</v>
      </c>
      <c r="J755" t="s">
        <v>1875</v>
      </c>
      <c r="K755" s="498">
        <v>24791837.91</v>
      </c>
    </row>
    <row r="756" spans="1:11" x14ac:dyDescent="0.25">
      <c r="A756" t="s">
        <v>1755</v>
      </c>
      <c r="B756" t="s">
        <v>1756</v>
      </c>
      <c r="C756" t="s">
        <v>1876</v>
      </c>
      <c r="D756" t="s">
        <v>1820</v>
      </c>
      <c r="E756" t="s">
        <v>1759</v>
      </c>
      <c r="F756" t="s">
        <v>1760</v>
      </c>
      <c r="G756" t="s">
        <v>1840</v>
      </c>
      <c r="H756" t="s">
        <v>1841</v>
      </c>
      <c r="J756" t="s">
        <v>1875</v>
      </c>
      <c r="K756" s="498">
        <v>3959967.149999999</v>
      </c>
    </row>
    <row r="757" spans="1:11" x14ac:dyDescent="0.25">
      <c r="A757" t="s">
        <v>1755</v>
      </c>
      <c r="B757" t="s">
        <v>1756</v>
      </c>
      <c r="C757" t="s">
        <v>1871</v>
      </c>
      <c r="D757" t="s">
        <v>1820</v>
      </c>
      <c r="E757" t="s">
        <v>1759</v>
      </c>
      <c r="F757" t="s">
        <v>1760</v>
      </c>
      <c r="G757" t="s">
        <v>1840</v>
      </c>
      <c r="H757" t="s">
        <v>1841</v>
      </c>
      <c r="I757" t="s">
        <v>1839</v>
      </c>
      <c r="J757" t="s">
        <v>1875</v>
      </c>
      <c r="K757" s="498">
        <v>2842541.68</v>
      </c>
    </row>
    <row r="758" spans="1:11" x14ac:dyDescent="0.25">
      <c r="A758" t="s">
        <v>1755</v>
      </c>
      <c r="B758" t="s">
        <v>1756</v>
      </c>
      <c r="C758" t="s">
        <v>1876</v>
      </c>
      <c r="D758" t="s">
        <v>1820</v>
      </c>
      <c r="E758" t="s">
        <v>1759</v>
      </c>
      <c r="F758" t="s">
        <v>1760</v>
      </c>
      <c r="G758" t="s">
        <v>1840</v>
      </c>
      <c r="H758" t="s">
        <v>1841</v>
      </c>
      <c r="I758" t="s">
        <v>1839</v>
      </c>
      <c r="J758" t="s">
        <v>1875</v>
      </c>
      <c r="K758" s="498">
        <v>260789.28000000014</v>
      </c>
    </row>
    <row r="759" spans="1:11" x14ac:dyDescent="0.25">
      <c r="A759" t="s">
        <v>1755</v>
      </c>
      <c r="B759" t="s">
        <v>1756</v>
      </c>
      <c r="C759" t="s">
        <v>1871</v>
      </c>
      <c r="D759" t="s">
        <v>1820</v>
      </c>
      <c r="E759" t="s">
        <v>1759</v>
      </c>
      <c r="F759" t="s">
        <v>1760</v>
      </c>
      <c r="G759" t="s">
        <v>1842</v>
      </c>
      <c r="H759" t="s">
        <v>1843</v>
      </c>
      <c r="J759" t="s">
        <v>1875</v>
      </c>
      <c r="K759" s="498">
        <v>19596160.785</v>
      </c>
    </row>
    <row r="760" spans="1:11" x14ac:dyDescent="0.25">
      <c r="A760" t="s">
        <v>1755</v>
      </c>
      <c r="B760" t="s">
        <v>1756</v>
      </c>
      <c r="C760" t="s">
        <v>1876</v>
      </c>
      <c r="D760" t="s">
        <v>1820</v>
      </c>
      <c r="E760" t="s">
        <v>1759</v>
      </c>
      <c r="F760" t="s">
        <v>1760</v>
      </c>
      <c r="G760" t="s">
        <v>1842</v>
      </c>
      <c r="H760" t="s">
        <v>1843</v>
      </c>
      <c r="J760" t="s">
        <v>1875</v>
      </c>
      <c r="K760" s="498">
        <v>2758812.5700000012</v>
      </c>
    </row>
    <row r="761" spans="1:11" x14ac:dyDescent="0.25">
      <c r="A761" t="s">
        <v>1755</v>
      </c>
      <c r="B761" t="s">
        <v>1756</v>
      </c>
      <c r="C761" t="s">
        <v>1871</v>
      </c>
      <c r="D761" t="s">
        <v>1820</v>
      </c>
      <c r="E761" t="s">
        <v>1759</v>
      </c>
      <c r="F761" t="s">
        <v>1760</v>
      </c>
      <c r="G761" t="s">
        <v>1842</v>
      </c>
      <c r="H761" t="s">
        <v>1843</v>
      </c>
      <c r="I761" t="s">
        <v>1839</v>
      </c>
      <c r="J761" t="s">
        <v>1875</v>
      </c>
      <c r="K761" s="498">
        <v>-3174855.61</v>
      </c>
    </row>
    <row r="762" spans="1:11" x14ac:dyDescent="0.25">
      <c r="A762" t="s">
        <v>1755</v>
      </c>
      <c r="B762" t="s">
        <v>1756</v>
      </c>
      <c r="C762" t="s">
        <v>1876</v>
      </c>
      <c r="D762" t="s">
        <v>1820</v>
      </c>
      <c r="E762" t="s">
        <v>1759</v>
      </c>
      <c r="F762" t="s">
        <v>1760</v>
      </c>
      <c r="G762" t="s">
        <v>1842</v>
      </c>
      <c r="H762" t="s">
        <v>1843</v>
      </c>
      <c r="I762" t="s">
        <v>1839</v>
      </c>
      <c r="J762" t="s">
        <v>1875</v>
      </c>
      <c r="K762" s="498">
        <v>-619527.09999999986</v>
      </c>
    </row>
    <row r="763" spans="1:11" x14ac:dyDescent="0.25">
      <c r="A763" t="s">
        <v>1755</v>
      </c>
      <c r="B763" t="s">
        <v>1756</v>
      </c>
      <c r="C763" t="s">
        <v>1871</v>
      </c>
      <c r="D763" t="s">
        <v>1820</v>
      </c>
      <c r="E763" t="s">
        <v>1759</v>
      </c>
      <c r="F763" t="s">
        <v>1760</v>
      </c>
      <c r="G763" t="s">
        <v>1842</v>
      </c>
      <c r="H763" t="s">
        <v>1847</v>
      </c>
      <c r="J763" t="s">
        <v>1875</v>
      </c>
      <c r="K763" s="498">
        <v>-2479.0650000000023</v>
      </c>
    </row>
    <row r="764" spans="1:11" x14ac:dyDescent="0.25">
      <c r="A764" t="s">
        <v>1755</v>
      </c>
      <c r="B764" t="s">
        <v>1756</v>
      </c>
      <c r="C764" t="s">
        <v>1876</v>
      </c>
      <c r="D764" t="s">
        <v>1820</v>
      </c>
      <c r="E764" t="s">
        <v>1759</v>
      </c>
      <c r="F764" t="s">
        <v>1760</v>
      </c>
      <c r="G764" t="s">
        <v>1842</v>
      </c>
      <c r="H764" t="s">
        <v>1847</v>
      </c>
      <c r="J764" t="s">
        <v>1875</v>
      </c>
      <c r="K764" s="498">
        <v>-3040.0700000000033</v>
      </c>
    </row>
    <row r="765" spans="1:11" x14ac:dyDescent="0.25">
      <c r="A765" t="s">
        <v>1755</v>
      </c>
      <c r="B765" t="s">
        <v>1756</v>
      </c>
      <c r="C765" t="s">
        <v>1871</v>
      </c>
      <c r="D765" t="s">
        <v>1820</v>
      </c>
      <c r="E765" t="s">
        <v>1759</v>
      </c>
      <c r="F765" t="s">
        <v>1760</v>
      </c>
      <c r="G765" t="s">
        <v>1844</v>
      </c>
      <c r="H765" t="s">
        <v>1845</v>
      </c>
      <c r="J765" t="s">
        <v>1875</v>
      </c>
      <c r="K765" s="498">
        <v>4641192.6600000029</v>
      </c>
    </row>
    <row r="766" spans="1:11" x14ac:dyDescent="0.25">
      <c r="A766" t="s">
        <v>1755</v>
      </c>
      <c r="B766" t="s">
        <v>1756</v>
      </c>
      <c r="C766" t="s">
        <v>1876</v>
      </c>
      <c r="D766" t="s">
        <v>1820</v>
      </c>
      <c r="E766" t="s">
        <v>1759</v>
      </c>
      <c r="F766" t="s">
        <v>1760</v>
      </c>
      <c r="G766" t="s">
        <v>1844</v>
      </c>
      <c r="H766" t="s">
        <v>1845</v>
      </c>
      <c r="J766" t="s">
        <v>1875</v>
      </c>
      <c r="K766" s="498">
        <v>762602.11999999941</v>
      </c>
    </row>
    <row r="767" spans="1:11" x14ac:dyDescent="0.25">
      <c r="A767" t="s">
        <v>1755</v>
      </c>
      <c r="B767" t="s">
        <v>1756</v>
      </c>
      <c r="C767" t="s">
        <v>1871</v>
      </c>
      <c r="D767" t="s">
        <v>1820</v>
      </c>
      <c r="E767" t="s">
        <v>1759</v>
      </c>
      <c r="F767" t="s">
        <v>1760</v>
      </c>
      <c r="G767" t="s">
        <v>1844</v>
      </c>
      <c r="H767" t="s">
        <v>1845</v>
      </c>
      <c r="I767" t="s">
        <v>1839</v>
      </c>
      <c r="J767" t="s">
        <v>1875</v>
      </c>
      <c r="K767" s="498">
        <v>3080648.0200000009</v>
      </c>
    </row>
    <row r="768" spans="1:11" x14ac:dyDescent="0.25">
      <c r="A768" t="s">
        <v>1755</v>
      </c>
      <c r="B768" t="s">
        <v>1756</v>
      </c>
      <c r="C768" t="s">
        <v>1876</v>
      </c>
      <c r="D768" t="s">
        <v>1820</v>
      </c>
      <c r="E768" t="s">
        <v>1759</v>
      </c>
      <c r="F768" t="s">
        <v>1760</v>
      </c>
      <c r="G768" t="s">
        <v>1844</v>
      </c>
      <c r="H768" t="s">
        <v>1845</v>
      </c>
      <c r="I768" t="s">
        <v>1839</v>
      </c>
      <c r="J768" t="s">
        <v>1875</v>
      </c>
      <c r="K768" s="498">
        <v>199499.43000000005</v>
      </c>
    </row>
    <row r="769" spans="1:11" x14ac:dyDescent="0.25">
      <c r="A769" t="s">
        <v>1755</v>
      </c>
      <c r="B769" t="s">
        <v>1756</v>
      </c>
      <c r="C769" t="s">
        <v>1871</v>
      </c>
      <c r="D769" t="s">
        <v>1820</v>
      </c>
      <c r="E769" t="s">
        <v>1759</v>
      </c>
      <c r="F769" t="s">
        <v>1760</v>
      </c>
      <c r="G769" t="s">
        <v>1846</v>
      </c>
      <c r="H769" t="s">
        <v>1847</v>
      </c>
      <c r="J769" t="s">
        <v>1875</v>
      </c>
      <c r="K769" s="498">
        <v>7722196.9999999963</v>
      </c>
    </row>
    <row r="770" spans="1:11" x14ac:dyDescent="0.25">
      <c r="A770" t="s">
        <v>1755</v>
      </c>
      <c r="B770" t="s">
        <v>1756</v>
      </c>
      <c r="C770" t="s">
        <v>1876</v>
      </c>
      <c r="D770" t="s">
        <v>1820</v>
      </c>
      <c r="E770" t="s">
        <v>1759</v>
      </c>
      <c r="F770" t="s">
        <v>1760</v>
      </c>
      <c r="G770" t="s">
        <v>1846</v>
      </c>
      <c r="H770" t="s">
        <v>1847</v>
      </c>
      <c r="J770" t="s">
        <v>1875</v>
      </c>
      <c r="K770" s="498">
        <v>1236273.1900000009</v>
      </c>
    </row>
    <row r="771" spans="1:11" x14ac:dyDescent="0.25">
      <c r="A771" t="s">
        <v>1755</v>
      </c>
      <c r="B771" t="s">
        <v>1756</v>
      </c>
      <c r="C771" t="s">
        <v>1871</v>
      </c>
      <c r="D771" t="s">
        <v>1820</v>
      </c>
      <c r="E771" t="s">
        <v>1759</v>
      </c>
      <c r="F771" t="s">
        <v>1760</v>
      </c>
      <c r="G771" t="s">
        <v>1846</v>
      </c>
      <c r="H771" t="s">
        <v>1847</v>
      </c>
      <c r="I771" t="s">
        <v>1839</v>
      </c>
      <c r="J771" t="s">
        <v>1875</v>
      </c>
      <c r="K771" s="498">
        <v>1192492.71</v>
      </c>
    </row>
    <row r="772" spans="1:11" x14ac:dyDescent="0.25">
      <c r="A772" t="s">
        <v>1755</v>
      </c>
      <c r="B772" t="s">
        <v>1756</v>
      </c>
      <c r="C772" t="s">
        <v>1876</v>
      </c>
      <c r="D772" t="s">
        <v>1820</v>
      </c>
      <c r="E772" t="s">
        <v>1759</v>
      </c>
      <c r="F772" t="s">
        <v>1760</v>
      </c>
      <c r="G772" t="s">
        <v>1846</v>
      </c>
      <c r="H772" t="s">
        <v>1847</v>
      </c>
      <c r="I772" t="s">
        <v>1839</v>
      </c>
      <c r="J772" t="s">
        <v>1875</v>
      </c>
      <c r="K772" s="498">
        <v>169726.61000000002</v>
      </c>
    </row>
    <row r="773" spans="1:11" x14ac:dyDescent="0.25">
      <c r="A773" t="s">
        <v>1755</v>
      </c>
      <c r="B773" t="s">
        <v>1756</v>
      </c>
      <c r="C773" t="s">
        <v>1871</v>
      </c>
      <c r="D773" t="s">
        <v>1820</v>
      </c>
      <c r="E773" t="s">
        <v>1759</v>
      </c>
      <c r="F773" t="s">
        <v>1760</v>
      </c>
      <c r="G773" t="s">
        <v>1848</v>
      </c>
      <c r="H773" t="s">
        <v>1849</v>
      </c>
      <c r="J773" t="s">
        <v>1875</v>
      </c>
      <c r="K773" s="498">
        <v>12806679.910000002</v>
      </c>
    </row>
    <row r="774" spans="1:11" x14ac:dyDescent="0.25">
      <c r="A774" t="s">
        <v>1755</v>
      </c>
      <c r="B774" t="s">
        <v>1756</v>
      </c>
      <c r="C774" t="s">
        <v>1876</v>
      </c>
      <c r="D774" t="s">
        <v>1820</v>
      </c>
      <c r="E774" t="s">
        <v>1759</v>
      </c>
      <c r="F774" t="s">
        <v>1760</v>
      </c>
      <c r="G774" t="s">
        <v>1848</v>
      </c>
      <c r="H774" t="s">
        <v>1849</v>
      </c>
      <c r="J774" t="s">
        <v>1875</v>
      </c>
      <c r="K774" s="498">
        <v>1527034.0199999996</v>
      </c>
    </row>
    <row r="775" spans="1:11" x14ac:dyDescent="0.25">
      <c r="A775" t="s">
        <v>1755</v>
      </c>
      <c r="B775" t="s">
        <v>1756</v>
      </c>
      <c r="C775" t="s">
        <v>1871</v>
      </c>
      <c r="D775" t="s">
        <v>1820</v>
      </c>
      <c r="E775" t="s">
        <v>1759</v>
      </c>
      <c r="F775" t="s">
        <v>1760</v>
      </c>
      <c r="G775" t="s">
        <v>1850</v>
      </c>
      <c r="H775" t="s">
        <v>1851</v>
      </c>
      <c r="J775" t="s">
        <v>1875</v>
      </c>
      <c r="K775" s="498">
        <v>7595122.790000001</v>
      </c>
    </row>
    <row r="776" spans="1:11" x14ac:dyDescent="0.25">
      <c r="A776" t="s">
        <v>1755</v>
      </c>
      <c r="B776" t="s">
        <v>1756</v>
      </c>
      <c r="C776" t="s">
        <v>1876</v>
      </c>
      <c r="D776" t="s">
        <v>1820</v>
      </c>
      <c r="E776" t="s">
        <v>1759</v>
      </c>
      <c r="F776" t="s">
        <v>1760</v>
      </c>
      <c r="G776" t="s">
        <v>1850</v>
      </c>
      <c r="H776" t="s">
        <v>1851</v>
      </c>
      <c r="J776" t="s">
        <v>1875</v>
      </c>
      <c r="K776" s="498">
        <v>939338.06</v>
      </c>
    </row>
    <row r="777" spans="1:11" x14ac:dyDescent="0.25">
      <c r="A777" t="s">
        <v>1755</v>
      </c>
      <c r="B777" t="s">
        <v>1756</v>
      </c>
      <c r="C777" t="s">
        <v>1871</v>
      </c>
      <c r="D777" t="s">
        <v>1820</v>
      </c>
      <c r="E777" t="s">
        <v>1759</v>
      </c>
      <c r="F777" t="s">
        <v>1760</v>
      </c>
      <c r="G777" t="s">
        <v>1850</v>
      </c>
      <c r="H777" t="s">
        <v>1851</v>
      </c>
      <c r="I777" t="s">
        <v>1839</v>
      </c>
      <c r="J777" t="s">
        <v>1875</v>
      </c>
      <c r="K777" s="498">
        <v>-558164.4</v>
      </c>
    </row>
    <row r="778" spans="1:11" x14ac:dyDescent="0.25">
      <c r="A778" t="s">
        <v>1755</v>
      </c>
      <c r="B778" t="s">
        <v>1756</v>
      </c>
      <c r="C778" t="s">
        <v>1876</v>
      </c>
      <c r="D778" t="s">
        <v>1820</v>
      </c>
      <c r="E778" t="s">
        <v>1759</v>
      </c>
      <c r="F778" t="s">
        <v>1760</v>
      </c>
      <c r="G778" t="s">
        <v>1850</v>
      </c>
      <c r="H778" t="s">
        <v>1851</v>
      </c>
      <c r="I778" t="s">
        <v>1839</v>
      </c>
      <c r="J778" t="s">
        <v>1875</v>
      </c>
      <c r="K778" s="498">
        <v>-42154.100000000006</v>
      </c>
    </row>
    <row r="779" spans="1:11" x14ac:dyDescent="0.25">
      <c r="A779" t="s">
        <v>1755</v>
      </c>
      <c r="B779" t="s">
        <v>1756</v>
      </c>
      <c r="C779" t="s">
        <v>1871</v>
      </c>
      <c r="D779" t="s">
        <v>1820</v>
      </c>
      <c r="E779" t="s">
        <v>1759</v>
      </c>
      <c r="F779" t="s">
        <v>1760</v>
      </c>
      <c r="G779" t="s">
        <v>1852</v>
      </c>
      <c r="H779" t="s">
        <v>1853</v>
      </c>
      <c r="J779" t="s">
        <v>1875</v>
      </c>
      <c r="K779" s="498">
        <v>13604653.659999998</v>
      </c>
    </row>
    <row r="780" spans="1:11" x14ac:dyDescent="0.25">
      <c r="A780" t="s">
        <v>1755</v>
      </c>
      <c r="B780" t="s">
        <v>1756</v>
      </c>
      <c r="C780" t="s">
        <v>1876</v>
      </c>
      <c r="D780" t="s">
        <v>1820</v>
      </c>
      <c r="E780" t="s">
        <v>1759</v>
      </c>
      <c r="F780" t="s">
        <v>1760</v>
      </c>
      <c r="G780" t="s">
        <v>1852</v>
      </c>
      <c r="H780" t="s">
        <v>1853</v>
      </c>
      <c r="J780" t="s">
        <v>1875</v>
      </c>
      <c r="K780" s="498">
        <v>1988366.0899999994</v>
      </c>
    </row>
    <row r="781" spans="1:11" x14ac:dyDescent="0.25">
      <c r="A781" t="s">
        <v>1755</v>
      </c>
      <c r="B781" t="s">
        <v>1756</v>
      </c>
      <c r="C781" t="s">
        <v>1871</v>
      </c>
      <c r="D781" t="s">
        <v>1820</v>
      </c>
      <c r="E781" t="s">
        <v>1759</v>
      </c>
      <c r="F781" t="s">
        <v>1760</v>
      </c>
      <c r="G781" t="s">
        <v>1854</v>
      </c>
      <c r="H781" t="s">
        <v>1851</v>
      </c>
      <c r="J781" t="s">
        <v>1875</v>
      </c>
      <c r="K781" s="498">
        <v>-75621.625</v>
      </c>
    </row>
    <row r="782" spans="1:11" x14ac:dyDescent="0.25">
      <c r="A782" t="s">
        <v>1755</v>
      </c>
      <c r="B782" t="s">
        <v>1756</v>
      </c>
      <c r="C782" t="s">
        <v>1876</v>
      </c>
      <c r="D782" t="s">
        <v>1820</v>
      </c>
      <c r="E782" t="s">
        <v>1759</v>
      </c>
      <c r="F782" t="s">
        <v>1760</v>
      </c>
      <c r="G782" t="s">
        <v>1854</v>
      </c>
      <c r="H782" t="s">
        <v>1851</v>
      </c>
      <c r="J782" t="s">
        <v>1875</v>
      </c>
      <c r="K782" s="498">
        <v>-8984.2000000000044</v>
      </c>
    </row>
    <row r="783" spans="1:11" x14ac:dyDescent="0.25">
      <c r="A783" t="s">
        <v>1755</v>
      </c>
      <c r="B783" t="s">
        <v>1756</v>
      </c>
      <c r="C783" t="s">
        <v>1871</v>
      </c>
      <c r="D783" t="s">
        <v>1820</v>
      </c>
      <c r="E783" t="s">
        <v>1759</v>
      </c>
      <c r="F783" t="s">
        <v>1760</v>
      </c>
      <c r="G783" t="s">
        <v>1854</v>
      </c>
      <c r="H783" t="s">
        <v>1855</v>
      </c>
      <c r="J783" t="s">
        <v>1875</v>
      </c>
      <c r="K783" s="498">
        <v>9600726.0949999988</v>
      </c>
    </row>
    <row r="784" spans="1:11" x14ac:dyDescent="0.25">
      <c r="A784" t="s">
        <v>1755</v>
      </c>
      <c r="B784" t="s">
        <v>1756</v>
      </c>
      <c r="C784" t="s">
        <v>1876</v>
      </c>
      <c r="D784" t="s">
        <v>1820</v>
      </c>
      <c r="E784" t="s">
        <v>1759</v>
      </c>
      <c r="F784" t="s">
        <v>1760</v>
      </c>
      <c r="G784" t="s">
        <v>1854</v>
      </c>
      <c r="H784" t="s">
        <v>1855</v>
      </c>
      <c r="J784" t="s">
        <v>1875</v>
      </c>
      <c r="K784" s="498">
        <v>1469228.2599999998</v>
      </c>
    </row>
    <row r="785" spans="1:11" x14ac:dyDescent="0.25">
      <c r="A785" t="s">
        <v>1755</v>
      </c>
      <c r="B785" t="s">
        <v>1756</v>
      </c>
      <c r="C785" t="s">
        <v>1871</v>
      </c>
      <c r="D785" t="s">
        <v>1820</v>
      </c>
      <c r="E785" t="s">
        <v>1759</v>
      </c>
      <c r="F785" t="s">
        <v>1760</v>
      </c>
      <c r="G785" t="s">
        <v>1856</v>
      </c>
      <c r="H785" t="s">
        <v>1859</v>
      </c>
      <c r="J785" t="s">
        <v>1875</v>
      </c>
      <c r="K785" s="498">
        <v>1101369.1350000002</v>
      </c>
    </row>
    <row r="786" spans="1:11" x14ac:dyDescent="0.25">
      <c r="A786" t="s">
        <v>1755</v>
      </c>
      <c r="B786" t="s">
        <v>1756</v>
      </c>
      <c r="C786" t="s">
        <v>1876</v>
      </c>
      <c r="D786" t="s">
        <v>1820</v>
      </c>
      <c r="E786" t="s">
        <v>1759</v>
      </c>
      <c r="F786" t="s">
        <v>1760</v>
      </c>
      <c r="G786" t="s">
        <v>1856</v>
      </c>
      <c r="H786" t="s">
        <v>1859</v>
      </c>
      <c r="J786" t="s">
        <v>1875</v>
      </c>
      <c r="K786" s="498">
        <v>205548.065</v>
      </c>
    </row>
    <row r="787" spans="1:11" x14ac:dyDescent="0.25">
      <c r="A787" t="s">
        <v>1755</v>
      </c>
      <c r="B787" t="s">
        <v>1756</v>
      </c>
      <c r="C787" t="s">
        <v>1871</v>
      </c>
      <c r="D787" t="s">
        <v>1820</v>
      </c>
      <c r="E787" t="s">
        <v>1759</v>
      </c>
      <c r="F787" t="s">
        <v>1760</v>
      </c>
      <c r="G787" t="s">
        <v>1856</v>
      </c>
      <c r="H787" t="s">
        <v>1857</v>
      </c>
      <c r="J787" t="s">
        <v>1875</v>
      </c>
      <c r="K787" s="498">
        <v>2690391.6950000003</v>
      </c>
    </row>
    <row r="788" spans="1:11" x14ac:dyDescent="0.25">
      <c r="A788" t="s">
        <v>1755</v>
      </c>
      <c r="B788" t="s">
        <v>1756</v>
      </c>
      <c r="C788" t="s">
        <v>1876</v>
      </c>
      <c r="D788" t="s">
        <v>1820</v>
      </c>
      <c r="E788" t="s">
        <v>1759</v>
      </c>
      <c r="F788" t="s">
        <v>1760</v>
      </c>
      <c r="G788" t="s">
        <v>1856</v>
      </c>
      <c r="H788" t="s">
        <v>1857</v>
      </c>
      <c r="J788" t="s">
        <v>1875</v>
      </c>
      <c r="K788" s="498">
        <v>439001.21499999991</v>
      </c>
    </row>
    <row r="789" spans="1:11" x14ac:dyDescent="0.25">
      <c r="A789" t="s">
        <v>1755</v>
      </c>
      <c r="B789" t="s">
        <v>1756</v>
      </c>
      <c r="C789" t="s">
        <v>1871</v>
      </c>
      <c r="D789" t="s">
        <v>1820</v>
      </c>
      <c r="E789" t="s">
        <v>1759</v>
      </c>
      <c r="F789" t="s">
        <v>1760</v>
      </c>
      <c r="G789" t="s">
        <v>1858</v>
      </c>
      <c r="H789" t="s">
        <v>1859</v>
      </c>
      <c r="J789" t="s">
        <v>1875</v>
      </c>
      <c r="K789" s="498">
        <v>2895694.4599999995</v>
      </c>
    </row>
    <row r="790" spans="1:11" x14ac:dyDescent="0.25">
      <c r="A790" t="s">
        <v>1755</v>
      </c>
      <c r="B790" t="s">
        <v>1756</v>
      </c>
      <c r="C790" t="s">
        <v>1876</v>
      </c>
      <c r="D790" t="s">
        <v>1820</v>
      </c>
      <c r="E790" t="s">
        <v>1759</v>
      </c>
      <c r="F790" t="s">
        <v>1760</v>
      </c>
      <c r="G790" t="s">
        <v>1858</v>
      </c>
      <c r="H790" t="s">
        <v>1859</v>
      </c>
      <c r="J790" t="s">
        <v>1875</v>
      </c>
      <c r="K790" s="498">
        <v>342049.0199999999</v>
      </c>
    </row>
    <row r="791" spans="1:11" x14ac:dyDescent="0.25">
      <c r="A791" t="s">
        <v>1755</v>
      </c>
      <c r="B791" t="s">
        <v>1756</v>
      </c>
      <c r="C791" t="s">
        <v>1871</v>
      </c>
      <c r="D791" t="s">
        <v>1820</v>
      </c>
      <c r="E791" t="s">
        <v>1759</v>
      </c>
      <c r="F791" t="s">
        <v>1760</v>
      </c>
      <c r="G791" t="s">
        <v>1858</v>
      </c>
      <c r="H791" t="s">
        <v>1857</v>
      </c>
      <c r="J791" t="s">
        <v>1875</v>
      </c>
      <c r="K791" s="498">
        <v>2969088.1</v>
      </c>
    </row>
    <row r="792" spans="1:11" x14ac:dyDescent="0.25">
      <c r="A792" t="s">
        <v>1755</v>
      </c>
      <c r="B792" t="s">
        <v>1756</v>
      </c>
      <c r="C792" t="s">
        <v>1876</v>
      </c>
      <c r="D792" t="s">
        <v>1820</v>
      </c>
      <c r="E792" t="s">
        <v>1759</v>
      </c>
      <c r="F792" t="s">
        <v>1760</v>
      </c>
      <c r="G792" t="s">
        <v>1858</v>
      </c>
      <c r="H792" t="s">
        <v>1857</v>
      </c>
      <c r="J792" t="s">
        <v>1875</v>
      </c>
      <c r="K792" s="498">
        <v>512967.94</v>
      </c>
    </row>
    <row r="793" spans="1:11" x14ac:dyDescent="0.25">
      <c r="A793" t="s">
        <v>1755</v>
      </c>
      <c r="B793" t="s">
        <v>1756</v>
      </c>
      <c r="C793" t="s">
        <v>1871</v>
      </c>
      <c r="D793" t="s">
        <v>1820</v>
      </c>
      <c r="E793" t="s">
        <v>1759</v>
      </c>
      <c r="F793" t="s">
        <v>1760</v>
      </c>
      <c r="G793" t="s">
        <v>1860</v>
      </c>
      <c r="H793" t="s">
        <v>1861</v>
      </c>
      <c r="J793" t="s">
        <v>1875</v>
      </c>
      <c r="K793" s="498">
        <v>11750750.810000001</v>
      </c>
    </row>
    <row r="794" spans="1:11" x14ac:dyDescent="0.25">
      <c r="A794" t="s">
        <v>1755</v>
      </c>
      <c r="B794" t="s">
        <v>1756</v>
      </c>
      <c r="C794" t="s">
        <v>1876</v>
      </c>
      <c r="D794" t="s">
        <v>1820</v>
      </c>
      <c r="E794" t="s">
        <v>1759</v>
      </c>
      <c r="F794" t="s">
        <v>1760</v>
      </c>
      <c r="G794" t="s">
        <v>1860</v>
      </c>
      <c r="H794" t="s">
        <v>1861</v>
      </c>
      <c r="J794" t="s">
        <v>1875</v>
      </c>
      <c r="K794" s="498">
        <v>1554184.5599999998</v>
      </c>
    </row>
    <row r="795" spans="1:11" x14ac:dyDescent="0.25">
      <c r="A795" t="s">
        <v>1755</v>
      </c>
      <c r="B795" t="s">
        <v>1756</v>
      </c>
      <c r="C795" t="s">
        <v>1871</v>
      </c>
      <c r="D795" t="s">
        <v>1820</v>
      </c>
      <c r="E795" t="s">
        <v>1759</v>
      </c>
      <c r="F795" t="s">
        <v>1760</v>
      </c>
      <c r="G795" t="s">
        <v>1860</v>
      </c>
      <c r="H795" t="s">
        <v>1861</v>
      </c>
      <c r="I795" t="s">
        <v>1839</v>
      </c>
      <c r="J795" t="s">
        <v>1875</v>
      </c>
      <c r="K795" s="498">
        <v>-1364194.13</v>
      </c>
    </row>
    <row r="796" spans="1:11" x14ac:dyDescent="0.25">
      <c r="A796" t="s">
        <v>1755</v>
      </c>
      <c r="B796" t="s">
        <v>1756</v>
      </c>
      <c r="C796" t="s">
        <v>1876</v>
      </c>
      <c r="D796" t="s">
        <v>1820</v>
      </c>
      <c r="E796" t="s">
        <v>1759</v>
      </c>
      <c r="F796" t="s">
        <v>1760</v>
      </c>
      <c r="G796" t="s">
        <v>1860</v>
      </c>
      <c r="H796" t="s">
        <v>1861</v>
      </c>
      <c r="I796" t="s">
        <v>1839</v>
      </c>
      <c r="J796" t="s">
        <v>1875</v>
      </c>
      <c r="K796" s="498">
        <v>-175705.12999999998</v>
      </c>
    </row>
    <row r="797" spans="1:11" x14ac:dyDescent="0.25">
      <c r="A797" t="s">
        <v>1755</v>
      </c>
      <c r="B797" t="s">
        <v>1756</v>
      </c>
      <c r="C797" t="s">
        <v>1871</v>
      </c>
      <c r="D797" t="s">
        <v>1820</v>
      </c>
      <c r="E797" t="s">
        <v>1759</v>
      </c>
      <c r="F797" t="s">
        <v>1760</v>
      </c>
      <c r="G797" t="s">
        <v>1862</v>
      </c>
      <c r="H797" t="s">
        <v>1841</v>
      </c>
      <c r="J797" t="s">
        <v>1875</v>
      </c>
      <c r="K797" s="498">
        <v>-19444701.5</v>
      </c>
    </row>
    <row r="798" spans="1:11" x14ac:dyDescent="0.25">
      <c r="A798" t="s">
        <v>1755</v>
      </c>
      <c r="B798" t="s">
        <v>1756</v>
      </c>
      <c r="C798" t="s">
        <v>1876</v>
      </c>
      <c r="D798" t="s">
        <v>1820</v>
      </c>
      <c r="E798" t="s">
        <v>1759</v>
      </c>
      <c r="F798" t="s">
        <v>1760</v>
      </c>
      <c r="G798" t="s">
        <v>1862</v>
      </c>
      <c r="H798" t="s">
        <v>1841</v>
      </c>
      <c r="J798" t="s">
        <v>1875</v>
      </c>
      <c r="K798" s="498">
        <v>-3304680.33</v>
      </c>
    </row>
    <row r="799" spans="1:11" x14ac:dyDescent="0.25">
      <c r="A799" t="s">
        <v>1755</v>
      </c>
      <c r="B799" t="s">
        <v>1756</v>
      </c>
      <c r="C799" t="s">
        <v>1871</v>
      </c>
      <c r="D799" t="s">
        <v>1820</v>
      </c>
      <c r="E799" t="s">
        <v>1759</v>
      </c>
      <c r="F799" t="s">
        <v>1760</v>
      </c>
      <c r="G799" t="s">
        <v>1862</v>
      </c>
      <c r="H799" t="s">
        <v>1841</v>
      </c>
      <c r="I799" t="s">
        <v>1839</v>
      </c>
      <c r="J799" t="s">
        <v>1875</v>
      </c>
      <c r="K799" s="498">
        <v>-1540045.3800000001</v>
      </c>
    </row>
    <row r="800" spans="1:11" x14ac:dyDescent="0.25">
      <c r="A800" t="s">
        <v>1755</v>
      </c>
      <c r="B800" t="s">
        <v>1756</v>
      </c>
      <c r="C800" t="s">
        <v>1876</v>
      </c>
      <c r="D800" t="s">
        <v>1820</v>
      </c>
      <c r="E800" t="s">
        <v>1759</v>
      </c>
      <c r="F800" t="s">
        <v>1760</v>
      </c>
      <c r="G800" t="s">
        <v>1862</v>
      </c>
      <c r="H800" t="s">
        <v>1841</v>
      </c>
      <c r="I800" t="s">
        <v>1839</v>
      </c>
      <c r="J800" t="s">
        <v>1875</v>
      </c>
      <c r="K800" s="498">
        <v>-302065.15000000002</v>
      </c>
    </row>
    <row r="801" spans="1:11" x14ac:dyDescent="0.25">
      <c r="A801" t="s">
        <v>1755</v>
      </c>
      <c r="B801" t="s">
        <v>1756</v>
      </c>
      <c r="C801" t="s">
        <v>1871</v>
      </c>
      <c r="D801" t="s">
        <v>1820</v>
      </c>
      <c r="E801" t="s">
        <v>1759</v>
      </c>
      <c r="F801" t="s">
        <v>1760</v>
      </c>
      <c r="G801" t="s">
        <v>1863</v>
      </c>
      <c r="H801" t="s">
        <v>1864</v>
      </c>
      <c r="J801" t="s">
        <v>1875</v>
      </c>
      <c r="K801" s="498">
        <v>15053091.719999995</v>
      </c>
    </row>
    <row r="802" spans="1:11" x14ac:dyDescent="0.25">
      <c r="A802" t="s">
        <v>1755</v>
      </c>
      <c r="B802" t="s">
        <v>1756</v>
      </c>
      <c r="C802" t="s">
        <v>1876</v>
      </c>
      <c r="D802" t="s">
        <v>1820</v>
      </c>
      <c r="E802" t="s">
        <v>1759</v>
      </c>
      <c r="F802" t="s">
        <v>1760</v>
      </c>
      <c r="G802" t="s">
        <v>1863</v>
      </c>
      <c r="H802" t="s">
        <v>1864</v>
      </c>
      <c r="J802" t="s">
        <v>1875</v>
      </c>
      <c r="K802" s="498">
        <v>2305314.77</v>
      </c>
    </row>
    <row r="803" spans="1:11" x14ac:dyDescent="0.25">
      <c r="A803" t="s">
        <v>1755</v>
      </c>
      <c r="B803" t="s">
        <v>1756</v>
      </c>
      <c r="C803" t="s">
        <v>1871</v>
      </c>
      <c r="D803" t="s">
        <v>1820</v>
      </c>
      <c r="E803" t="s">
        <v>1759</v>
      </c>
      <c r="F803" t="s">
        <v>1930</v>
      </c>
      <c r="G803" t="s">
        <v>1931</v>
      </c>
      <c r="H803" t="s">
        <v>1932</v>
      </c>
      <c r="J803" t="s">
        <v>1875</v>
      </c>
      <c r="K803" s="498">
        <v>63148341.629999936</v>
      </c>
    </row>
    <row r="804" spans="1:11" x14ac:dyDescent="0.25">
      <c r="A804" t="s">
        <v>1755</v>
      </c>
      <c r="B804" t="s">
        <v>1756</v>
      </c>
      <c r="C804" t="s">
        <v>1876</v>
      </c>
      <c r="D804" t="s">
        <v>1820</v>
      </c>
      <c r="E804" t="s">
        <v>1759</v>
      </c>
      <c r="F804" t="s">
        <v>1930</v>
      </c>
      <c r="G804" t="s">
        <v>1931</v>
      </c>
      <c r="H804" t="s">
        <v>1932</v>
      </c>
      <c r="J804" t="s">
        <v>1875</v>
      </c>
      <c r="K804" s="498">
        <v>9747001.290000001</v>
      </c>
    </row>
    <row r="805" spans="1:11" x14ac:dyDescent="0.25">
      <c r="A805" t="s">
        <v>1755</v>
      </c>
      <c r="B805" t="s">
        <v>1756</v>
      </c>
      <c r="C805" t="s">
        <v>1871</v>
      </c>
      <c r="D805" t="s">
        <v>1820</v>
      </c>
      <c r="E805" t="s">
        <v>1759</v>
      </c>
      <c r="F805" t="s">
        <v>1930</v>
      </c>
      <c r="G805" t="s">
        <v>1931</v>
      </c>
      <c r="H805" t="s">
        <v>1932</v>
      </c>
      <c r="I805" t="s">
        <v>1839</v>
      </c>
      <c r="J805" t="s">
        <v>1875</v>
      </c>
      <c r="K805" s="498">
        <v>443752.46000000159</v>
      </c>
    </row>
    <row r="806" spans="1:11" x14ac:dyDescent="0.25">
      <c r="A806" t="s">
        <v>1755</v>
      </c>
      <c r="B806" t="s">
        <v>1756</v>
      </c>
      <c r="C806" t="s">
        <v>1876</v>
      </c>
      <c r="D806" t="s">
        <v>1820</v>
      </c>
      <c r="E806" t="s">
        <v>1759</v>
      </c>
      <c r="F806" t="s">
        <v>1930</v>
      </c>
      <c r="G806" t="s">
        <v>1931</v>
      </c>
      <c r="H806" t="s">
        <v>1932</v>
      </c>
      <c r="I806" t="s">
        <v>1839</v>
      </c>
      <c r="J806" t="s">
        <v>1875</v>
      </c>
      <c r="K806" s="498">
        <v>569009.82000000041</v>
      </c>
    </row>
    <row r="807" spans="1:11" x14ac:dyDescent="0.25">
      <c r="A807" t="s">
        <v>1755</v>
      </c>
      <c r="B807" t="s">
        <v>1756</v>
      </c>
      <c r="C807" t="s">
        <v>1871</v>
      </c>
      <c r="D807" t="s">
        <v>1820</v>
      </c>
      <c r="E807" t="s">
        <v>1759</v>
      </c>
      <c r="F807" t="s">
        <v>1930</v>
      </c>
      <c r="G807" t="s">
        <v>1933</v>
      </c>
      <c r="H807" t="s">
        <v>1898</v>
      </c>
      <c r="J807" t="s">
        <v>1875</v>
      </c>
      <c r="K807" s="498">
        <v>260994.22399999958</v>
      </c>
    </row>
    <row r="808" spans="1:11" x14ac:dyDescent="0.25">
      <c r="A808" t="s">
        <v>1755</v>
      </c>
      <c r="B808" t="s">
        <v>1756</v>
      </c>
      <c r="C808" t="s">
        <v>1876</v>
      </c>
      <c r="D808" t="s">
        <v>1820</v>
      </c>
      <c r="E808" t="s">
        <v>1759</v>
      </c>
      <c r="F808" t="s">
        <v>1930</v>
      </c>
      <c r="G808" t="s">
        <v>1933</v>
      </c>
      <c r="H808" t="s">
        <v>1898</v>
      </c>
      <c r="J808" t="s">
        <v>1875</v>
      </c>
      <c r="K808" s="498">
        <v>-40279.958899999925</v>
      </c>
    </row>
    <row r="809" spans="1:11" x14ac:dyDescent="0.25">
      <c r="A809" t="s">
        <v>1755</v>
      </c>
      <c r="B809" t="s">
        <v>1756</v>
      </c>
      <c r="C809" t="s">
        <v>1871</v>
      </c>
      <c r="D809" t="s">
        <v>1820</v>
      </c>
      <c r="E809" t="s">
        <v>1759</v>
      </c>
      <c r="F809" t="s">
        <v>1930</v>
      </c>
      <c r="G809" t="s">
        <v>1933</v>
      </c>
      <c r="H809" t="s">
        <v>1898</v>
      </c>
      <c r="I809" t="s">
        <v>1839</v>
      </c>
      <c r="J809" t="s">
        <v>1875</v>
      </c>
      <c r="K809" s="498">
        <v>-805424.37999999989</v>
      </c>
    </row>
    <row r="810" spans="1:11" x14ac:dyDescent="0.25">
      <c r="A810" t="s">
        <v>1755</v>
      </c>
      <c r="B810" t="s">
        <v>1756</v>
      </c>
      <c r="C810" t="s">
        <v>1876</v>
      </c>
      <c r="D810" t="s">
        <v>1820</v>
      </c>
      <c r="E810" t="s">
        <v>1759</v>
      </c>
      <c r="F810" t="s">
        <v>1930</v>
      </c>
      <c r="G810" t="s">
        <v>1933</v>
      </c>
      <c r="H810" t="s">
        <v>1898</v>
      </c>
      <c r="I810" t="s">
        <v>1839</v>
      </c>
      <c r="J810" t="s">
        <v>1875</v>
      </c>
      <c r="K810" s="498">
        <v>-133215.07999999999</v>
      </c>
    </row>
    <row r="811" spans="1:11" x14ac:dyDescent="0.25">
      <c r="A811" t="s">
        <v>1755</v>
      </c>
      <c r="B811" t="s">
        <v>1756</v>
      </c>
      <c r="C811" t="s">
        <v>1871</v>
      </c>
      <c r="D811" t="s">
        <v>1820</v>
      </c>
      <c r="E811" t="s">
        <v>1759</v>
      </c>
      <c r="F811" t="s">
        <v>1930</v>
      </c>
      <c r="G811" t="s">
        <v>1933</v>
      </c>
      <c r="H811" t="s">
        <v>1900</v>
      </c>
      <c r="J811" t="s">
        <v>1875</v>
      </c>
      <c r="K811" s="498">
        <v>-5335564.1451999992</v>
      </c>
    </row>
    <row r="812" spans="1:11" x14ac:dyDescent="0.25">
      <c r="A812" t="s">
        <v>1755</v>
      </c>
      <c r="B812" t="s">
        <v>1756</v>
      </c>
      <c r="C812" t="s">
        <v>1876</v>
      </c>
      <c r="D812" t="s">
        <v>1820</v>
      </c>
      <c r="E812" t="s">
        <v>1759</v>
      </c>
      <c r="F812" t="s">
        <v>1930</v>
      </c>
      <c r="G812" t="s">
        <v>1933</v>
      </c>
      <c r="H812" t="s">
        <v>1900</v>
      </c>
      <c r="J812" t="s">
        <v>1875</v>
      </c>
      <c r="K812" s="498">
        <v>-1020721.8932</v>
      </c>
    </row>
    <row r="813" spans="1:11" x14ac:dyDescent="0.25">
      <c r="A813" t="s">
        <v>1755</v>
      </c>
      <c r="B813" t="s">
        <v>1756</v>
      </c>
      <c r="C813" t="s">
        <v>1871</v>
      </c>
      <c r="D813" t="s">
        <v>1820</v>
      </c>
      <c r="E813" t="s">
        <v>1759</v>
      </c>
      <c r="F813" t="s">
        <v>1930</v>
      </c>
      <c r="G813" t="s">
        <v>1933</v>
      </c>
      <c r="H813" t="s">
        <v>1900</v>
      </c>
      <c r="I813" t="s">
        <v>1882</v>
      </c>
      <c r="J813" t="s">
        <v>1875</v>
      </c>
      <c r="K813" s="498">
        <v>-1247792.4099999997</v>
      </c>
    </row>
    <row r="814" spans="1:11" x14ac:dyDescent="0.25">
      <c r="A814" t="s">
        <v>1755</v>
      </c>
      <c r="B814" t="s">
        <v>1756</v>
      </c>
      <c r="C814" t="s">
        <v>1876</v>
      </c>
      <c r="D814" t="s">
        <v>1820</v>
      </c>
      <c r="E814" t="s">
        <v>1759</v>
      </c>
      <c r="F814" t="s">
        <v>1930</v>
      </c>
      <c r="G814" t="s">
        <v>1933</v>
      </c>
      <c r="H814" t="s">
        <v>1900</v>
      </c>
      <c r="I814" t="s">
        <v>1882</v>
      </c>
      <c r="J814" t="s">
        <v>1875</v>
      </c>
      <c r="K814" s="498">
        <v>-219969.9</v>
      </c>
    </row>
    <row r="815" spans="1:11" x14ac:dyDescent="0.25">
      <c r="A815" t="s">
        <v>1755</v>
      </c>
      <c r="B815" t="s">
        <v>1756</v>
      </c>
      <c r="C815" t="s">
        <v>1871</v>
      </c>
      <c r="D815" t="s">
        <v>1820</v>
      </c>
      <c r="E815" t="s">
        <v>1759</v>
      </c>
      <c r="F815" t="s">
        <v>1930</v>
      </c>
      <c r="G815" t="s">
        <v>1933</v>
      </c>
      <c r="H815" t="s">
        <v>1901</v>
      </c>
      <c r="J815" t="s">
        <v>1875</v>
      </c>
      <c r="K815" s="498">
        <v>-77795.117400000003</v>
      </c>
    </row>
    <row r="816" spans="1:11" x14ac:dyDescent="0.25">
      <c r="A816" t="s">
        <v>1755</v>
      </c>
      <c r="B816" t="s">
        <v>1756</v>
      </c>
      <c r="C816" t="s">
        <v>1876</v>
      </c>
      <c r="D816" t="s">
        <v>1820</v>
      </c>
      <c r="E816" t="s">
        <v>1759</v>
      </c>
      <c r="F816" t="s">
        <v>1930</v>
      </c>
      <c r="G816" t="s">
        <v>1933</v>
      </c>
      <c r="H816" t="s">
        <v>1901</v>
      </c>
      <c r="J816" t="s">
        <v>1875</v>
      </c>
      <c r="K816" s="498">
        <v>-6339.2933999999996</v>
      </c>
    </row>
    <row r="817" spans="1:11" x14ac:dyDescent="0.25">
      <c r="A817" t="s">
        <v>1755</v>
      </c>
      <c r="B817" t="s">
        <v>1756</v>
      </c>
      <c r="C817" t="s">
        <v>1871</v>
      </c>
      <c r="D817" t="s">
        <v>1820</v>
      </c>
      <c r="E817" t="s">
        <v>1759</v>
      </c>
      <c r="F817" t="s">
        <v>1930</v>
      </c>
      <c r="G817" t="s">
        <v>1933</v>
      </c>
      <c r="H817" t="s">
        <v>1894</v>
      </c>
      <c r="J817" t="s">
        <v>1875</v>
      </c>
      <c r="K817" s="498">
        <v>1750988.1900000004</v>
      </c>
    </row>
    <row r="818" spans="1:11" x14ac:dyDescent="0.25">
      <c r="A818" t="s">
        <v>1755</v>
      </c>
      <c r="B818" t="s">
        <v>1756</v>
      </c>
      <c r="C818" t="s">
        <v>1876</v>
      </c>
      <c r="D818" t="s">
        <v>1820</v>
      </c>
      <c r="E818" t="s">
        <v>1759</v>
      </c>
      <c r="F818" t="s">
        <v>1930</v>
      </c>
      <c r="G818" t="s">
        <v>1933</v>
      </c>
      <c r="H818" t="s">
        <v>1894</v>
      </c>
      <c r="J818" t="s">
        <v>1875</v>
      </c>
      <c r="K818" s="498">
        <v>251838.6399999999</v>
      </c>
    </row>
    <row r="819" spans="1:11" x14ac:dyDescent="0.25">
      <c r="A819" t="s">
        <v>1755</v>
      </c>
      <c r="B819" t="s">
        <v>1756</v>
      </c>
      <c r="C819" t="s">
        <v>1871</v>
      </c>
      <c r="D819" t="s">
        <v>1820</v>
      </c>
      <c r="E819" t="s">
        <v>1759</v>
      </c>
      <c r="F819" t="s">
        <v>1930</v>
      </c>
      <c r="G819" t="s">
        <v>1933</v>
      </c>
      <c r="H819" t="s">
        <v>1932</v>
      </c>
      <c r="J819" t="s">
        <v>1875</v>
      </c>
      <c r="K819" s="498">
        <v>-95174.900000000023</v>
      </c>
    </row>
    <row r="820" spans="1:11" x14ac:dyDescent="0.25">
      <c r="A820" t="s">
        <v>1755</v>
      </c>
      <c r="B820" t="s">
        <v>1756</v>
      </c>
      <c r="C820" t="s">
        <v>1876</v>
      </c>
      <c r="D820" t="s">
        <v>1820</v>
      </c>
      <c r="E820" t="s">
        <v>1759</v>
      </c>
      <c r="F820" t="s">
        <v>1930</v>
      </c>
      <c r="G820" t="s">
        <v>1933</v>
      </c>
      <c r="H820" t="s">
        <v>1932</v>
      </c>
      <c r="J820" t="s">
        <v>1875</v>
      </c>
      <c r="K820" s="498">
        <v>20490.949999999997</v>
      </c>
    </row>
    <row r="821" spans="1:11" x14ac:dyDescent="0.25">
      <c r="A821" t="s">
        <v>1755</v>
      </c>
      <c r="B821" t="s">
        <v>1756</v>
      </c>
      <c r="C821" t="s">
        <v>1871</v>
      </c>
      <c r="D821" t="s">
        <v>1820</v>
      </c>
      <c r="E821" t="s">
        <v>1759</v>
      </c>
      <c r="F821" t="s">
        <v>1930</v>
      </c>
      <c r="G821" t="s">
        <v>1933</v>
      </c>
      <c r="H821" t="s">
        <v>1934</v>
      </c>
      <c r="J821" t="s">
        <v>1875</v>
      </c>
      <c r="K821" s="498">
        <v>-5017687.9814000009</v>
      </c>
    </row>
    <row r="822" spans="1:11" x14ac:dyDescent="0.25">
      <c r="A822" t="s">
        <v>1755</v>
      </c>
      <c r="B822" t="s">
        <v>1756</v>
      </c>
      <c r="C822" t="s">
        <v>1876</v>
      </c>
      <c r="D822" t="s">
        <v>1820</v>
      </c>
      <c r="E822" t="s">
        <v>1759</v>
      </c>
      <c r="F822" t="s">
        <v>1930</v>
      </c>
      <c r="G822" t="s">
        <v>1933</v>
      </c>
      <c r="H822" t="s">
        <v>1934</v>
      </c>
      <c r="J822" t="s">
        <v>1875</v>
      </c>
      <c r="K822" s="498">
        <v>-947411.36859999993</v>
      </c>
    </row>
    <row r="823" spans="1:11" x14ac:dyDescent="0.25">
      <c r="A823" t="s">
        <v>1755</v>
      </c>
      <c r="B823" t="s">
        <v>1756</v>
      </c>
      <c r="C823" t="s">
        <v>1871</v>
      </c>
      <c r="D823" t="s">
        <v>1820</v>
      </c>
      <c r="E823" t="s">
        <v>1759</v>
      </c>
      <c r="F823" t="s">
        <v>1930</v>
      </c>
      <c r="G823" t="s">
        <v>1933</v>
      </c>
      <c r="H823" t="s">
        <v>1935</v>
      </c>
      <c r="J823" t="s">
        <v>1875</v>
      </c>
      <c r="K823" s="498">
        <v>15793481.39000001</v>
      </c>
    </row>
    <row r="824" spans="1:11" x14ac:dyDescent="0.25">
      <c r="A824" t="s">
        <v>1755</v>
      </c>
      <c r="B824" t="s">
        <v>1756</v>
      </c>
      <c r="C824" t="s">
        <v>1876</v>
      </c>
      <c r="D824" t="s">
        <v>1820</v>
      </c>
      <c r="E824" t="s">
        <v>1759</v>
      </c>
      <c r="F824" t="s">
        <v>1930</v>
      </c>
      <c r="G824" t="s">
        <v>1933</v>
      </c>
      <c r="H824" t="s">
        <v>1935</v>
      </c>
      <c r="J824" t="s">
        <v>1875</v>
      </c>
      <c r="K824" s="498">
        <v>2655231.1340999994</v>
      </c>
    </row>
    <row r="825" spans="1:11" x14ac:dyDescent="0.25">
      <c r="A825" t="s">
        <v>1755</v>
      </c>
      <c r="B825" t="s">
        <v>1756</v>
      </c>
      <c r="C825" t="s">
        <v>1871</v>
      </c>
      <c r="D825" t="s">
        <v>1820</v>
      </c>
      <c r="E825" t="s">
        <v>1759</v>
      </c>
      <c r="F825" t="s">
        <v>1930</v>
      </c>
      <c r="G825" t="s">
        <v>1933</v>
      </c>
      <c r="H825" t="s">
        <v>1935</v>
      </c>
      <c r="I825" t="s">
        <v>1839</v>
      </c>
      <c r="J825" t="s">
        <v>1875</v>
      </c>
      <c r="K825" s="498">
        <v>-2351831.64</v>
      </c>
    </row>
    <row r="826" spans="1:11" x14ac:dyDescent="0.25">
      <c r="A826" t="s">
        <v>1755</v>
      </c>
      <c r="B826" t="s">
        <v>1756</v>
      </c>
      <c r="C826" t="s">
        <v>1876</v>
      </c>
      <c r="D826" t="s">
        <v>1820</v>
      </c>
      <c r="E826" t="s">
        <v>1759</v>
      </c>
      <c r="F826" t="s">
        <v>1930</v>
      </c>
      <c r="G826" t="s">
        <v>1933</v>
      </c>
      <c r="H826" t="s">
        <v>1935</v>
      </c>
      <c r="I826" t="s">
        <v>1839</v>
      </c>
      <c r="J826" t="s">
        <v>1875</v>
      </c>
      <c r="K826" s="498">
        <v>-503193.90000000014</v>
      </c>
    </row>
    <row r="827" spans="1:11" x14ac:dyDescent="0.25">
      <c r="A827" t="s">
        <v>1755</v>
      </c>
      <c r="B827" t="s">
        <v>1756</v>
      </c>
      <c r="C827" t="s">
        <v>1871</v>
      </c>
      <c r="D827" t="s">
        <v>1820</v>
      </c>
      <c r="E827" t="s">
        <v>1759</v>
      </c>
      <c r="F827" t="s">
        <v>1930</v>
      </c>
      <c r="G827" t="s">
        <v>1933</v>
      </c>
      <c r="H827" t="s">
        <v>1936</v>
      </c>
      <c r="J827" t="s">
        <v>1875</v>
      </c>
      <c r="K827" s="498">
        <v>7236047.1299999934</v>
      </c>
    </row>
    <row r="828" spans="1:11" x14ac:dyDescent="0.25">
      <c r="A828" t="s">
        <v>1755</v>
      </c>
      <c r="B828" t="s">
        <v>1756</v>
      </c>
      <c r="C828" t="s">
        <v>1876</v>
      </c>
      <c r="D828" t="s">
        <v>1820</v>
      </c>
      <c r="E828" t="s">
        <v>1759</v>
      </c>
      <c r="F828" t="s">
        <v>1930</v>
      </c>
      <c r="G828" t="s">
        <v>1933</v>
      </c>
      <c r="H828" t="s">
        <v>1936</v>
      </c>
      <c r="J828" t="s">
        <v>1875</v>
      </c>
      <c r="K828" s="498">
        <v>1986051.1899999992</v>
      </c>
    </row>
    <row r="829" spans="1:11" x14ac:dyDescent="0.25">
      <c r="A829" t="s">
        <v>1755</v>
      </c>
      <c r="B829" t="s">
        <v>1756</v>
      </c>
      <c r="C829" t="s">
        <v>1871</v>
      </c>
      <c r="D829" t="s">
        <v>1820</v>
      </c>
      <c r="E829" t="s">
        <v>1759</v>
      </c>
      <c r="F829" t="s">
        <v>1930</v>
      </c>
      <c r="G829" t="s">
        <v>1933</v>
      </c>
      <c r="H829" t="s">
        <v>1936</v>
      </c>
      <c r="I829" t="s">
        <v>1839</v>
      </c>
      <c r="J829" t="s">
        <v>1875</v>
      </c>
      <c r="K829" s="498">
        <v>2081285.6199999996</v>
      </c>
    </row>
    <row r="830" spans="1:11" x14ac:dyDescent="0.25">
      <c r="A830" t="s">
        <v>1755</v>
      </c>
      <c r="B830" t="s">
        <v>1756</v>
      </c>
      <c r="C830" t="s">
        <v>1876</v>
      </c>
      <c r="D830" t="s">
        <v>1820</v>
      </c>
      <c r="E830" t="s">
        <v>1759</v>
      </c>
      <c r="F830" t="s">
        <v>1930</v>
      </c>
      <c r="G830" t="s">
        <v>1933</v>
      </c>
      <c r="H830" t="s">
        <v>1936</v>
      </c>
      <c r="I830" t="s">
        <v>1839</v>
      </c>
      <c r="J830" t="s">
        <v>1875</v>
      </c>
      <c r="K830" s="498">
        <v>691912.39000000013</v>
      </c>
    </row>
    <row r="831" spans="1:11" x14ac:dyDescent="0.25">
      <c r="A831" t="s">
        <v>1755</v>
      </c>
      <c r="B831" t="s">
        <v>1756</v>
      </c>
      <c r="C831" t="s">
        <v>1871</v>
      </c>
      <c r="D831" t="s">
        <v>1820</v>
      </c>
      <c r="E831" t="s">
        <v>1759</v>
      </c>
      <c r="F831" t="s">
        <v>1930</v>
      </c>
      <c r="G831" t="s">
        <v>1933</v>
      </c>
      <c r="H831" t="s">
        <v>1937</v>
      </c>
      <c r="I831" t="s">
        <v>1839</v>
      </c>
      <c r="J831" t="s">
        <v>1875</v>
      </c>
      <c r="K831" s="498">
        <v>-444131.65</v>
      </c>
    </row>
    <row r="832" spans="1:11" x14ac:dyDescent="0.25">
      <c r="A832" t="s">
        <v>1755</v>
      </c>
      <c r="B832" t="s">
        <v>1756</v>
      </c>
      <c r="C832" t="s">
        <v>1876</v>
      </c>
      <c r="D832" t="s">
        <v>1820</v>
      </c>
      <c r="E832" t="s">
        <v>1759</v>
      </c>
      <c r="F832" t="s">
        <v>1930</v>
      </c>
      <c r="G832" t="s">
        <v>1933</v>
      </c>
      <c r="H832" t="s">
        <v>1937</v>
      </c>
      <c r="I832" t="s">
        <v>1839</v>
      </c>
      <c r="J832" t="s">
        <v>1875</v>
      </c>
      <c r="K832" s="498">
        <v>124256.27999999993</v>
      </c>
    </row>
    <row r="833" spans="1:11" x14ac:dyDescent="0.25">
      <c r="A833" t="s">
        <v>1755</v>
      </c>
      <c r="B833" t="s">
        <v>1756</v>
      </c>
      <c r="C833" t="s">
        <v>1871</v>
      </c>
      <c r="D833" t="s">
        <v>1820</v>
      </c>
      <c r="E833" t="s">
        <v>1759</v>
      </c>
      <c r="F833" t="s">
        <v>1930</v>
      </c>
      <c r="G833" t="s">
        <v>1938</v>
      </c>
      <c r="H833" t="s">
        <v>1904</v>
      </c>
      <c r="J833" t="s">
        <v>1875</v>
      </c>
      <c r="K833" s="498">
        <v>19671.399999999994</v>
      </c>
    </row>
    <row r="834" spans="1:11" x14ac:dyDescent="0.25">
      <c r="A834" t="s">
        <v>1755</v>
      </c>
      <c r="B834" t="s">
        <v>1756</v>
      </c>
      <c r="C834" t="s">
        <v>1876</v>
      </c>
      <c r="D834" t="s">
        <v>1820</v>
      </c>
      <c r="E834" t="s">
        <v>1759</v>
      </c>
      <c r="F834" t="s">
        <v>1930</v>
      </c>
      <c r="G834" t="s">
        <v>1938</v>
      </c>
      <c r="H834" t="s">
        <v>1904</v>
      </c>
      <c r="J834" t="s">
        <v>1875</v>
      </c>
      <c r="K834" s="498">
        <v>28436.370000000003</v>
      </c>
    </row>
    <row r="835" spans="1:11" x14ac:dyDescent="0.25">
      <c r="A835" t="s">
        <v>1755</v>
      </c>
      <c r="B835" t="s">
        <v>1756</v>
      </c>
      <c r="C835" t="s">
        <v>1871</v>
      </c>
      <c r="D835" t="s">
        <v>1820</v>
      </c>
      <c r="E835" t="s">
        <v>1759</v>
      </c>
      <c r="F835" t="s">
        <v>1930</v>
      </c>
      <c r="G835" t="s">
        <v>1938</v>
      </c>
      <c r="H835" t="s">
        <v>1937</v>
      </c>
      <c r="J835" t="s">
        <v>1875</v>
      </c>
      <c r="K835" s="498">
        <v>-879734.69000000018</v>
      </c>
    </row>
    <row r="836" spans="1:11" x14ac:dyDescent="0.25">
      <c r="A836" t="s">
        <v>1755</v>
      </c>
      <c r="B836" t="s">
        <v>1756</v>
      </c>
      <c r="C836" t="s">
        <v>1876</v>
      </c>
      <c r="D836" t="s">
        <v>1820</v>
      </c>
      <c r="E836" t="s">
        <v>1759</v>
      </c>
      <c r="F836" t="s">
        <v>1930</v>
      </c>
      <c r="G836" t="s">
        <v>1938</v>
      </c>
      <c r="H836" t="s">
        <v>1937</v>
      </c>
      <c r="J836" t="s">
        <v>1875</v>
      </c>
      <c r="K836" s="498">
        <v>-156934.63999999996</v>
      </c>
    </row>
    <row r="837" spans="1:11" x14ac:dyDescent="0.25">
      <c r="A837" t="s">
        <v>1755</v>
      </c>
      <c r="B837" t="s">
        <v>1756</v>
      </c>
      <c r="C837" t="s">
        <v>1871</v>
      </c>
      <c r="D837" t="s">
        <v>1820</v>
      </c>
      <c r="E837" t="s">
        <v>1759</v>
      </c>
      <c r="F837" t="s">
        <v>1930</v>
      </c>
      <c r="G837" t="s">
        <v>1938</v>
      </c>
      <c r="H837" t="s">
        <v>1939</v>
      </c>
      <c r="J837" t="s">
        <v>1875</v>
      </c>
      <c r="K837" s="498">
        <v>-2467707.67</v>
      </c>
    </row>
    <row r="838" spans="1:11" x14ac:dyDescent="0.25">
      <c r="A838" t="s">
        <v>1755</v>
      </c>
      <c r="B838" t="s">
        <v>1756</v>
      </c>
      <c r="C838" t="s">
        <v>1876</v>
      </c>
      <c r="D838" t="s">
        <v>1820</v>
      </c>
      <c r="E838" t="s">
        <v>1759</v>
      </c>
      <c r="F838" t="s">
        <v>1930</v>
      </c>
      <c r="G838" t="s">
        <v>1938</v>
      </c>
      <c r="H838" t="s">
        <v>1939</v>
      </c>
      <c r="J838" t="s">
        <v>1875</v>
      </c>
      <c r="K838" s="498">
        <v>-476542.14</v>
      </c>
    </row>
    <row r="839" spans="1:11" x14ac:dyDescent="0.25">
      <c r="A839" t="s">
        <v>1755</v>
      </c>
      <c r="B839" t="s">
        <v>1756</v>
      </c>
      <c r="C839" t="s">
        <v>1871</v>
      </c>
      <c r="D839" t="s">
        <v>1820</v>
      </c>
      <c r="E839" t="s">
        <v>1759</v>
      </c>
      <c r="F839" t="s">
        <v>1692</v>
      </c>
      <c r="G839" t="s">
        <v>1940</v>
      </c>
      <c r="H839" t="s">
        <v>1695</v>
      </c>
      <c r="J839" t="s">
        <v>1875</v>
      </c>
      <c r="K839" s="498">
        <v>10755104.970000003</v>
      </c>
    </row>
    <row r="840" spans="1:11" x14ac:dyDescent="0.25">
      <c r="A840" t="s">
        <v>1755</v>
      </c>
      <c r="B840" t="s">
        <v>1756</v>
      </c>
      <c r="C840" t="s">
        <v>1876</v>
      </c>
      <c r="D840" t="s">
        <v>1820</v>
      </c>
      <c r="E840" t="s">
        <v>1759</v>
      </c>
      <c r="F840" t="s">
        <v>1692</v>
      </c>
      <c r="G840" t="s">
        <v>1940</v>
      </c>
      <c r="H840" t="s">
        <v>1695</v>
      </c>
      <c r="J840" t="s">
        <v>1875</v>
      </c>
      <c r="K840" s="498">
        <v>1852881.4500000004</v>
      </c>
    </row>
    <row r="841" spans="1:11" x14ac:dyDescent="0.25">
      <c r="A841" t="s">
        <v>1755</v>
      </c>
      <c r="B841" t="s">
        <v>1756</v>
      </c>
      <c r="C841" t="s">
        <v>1871</v>
      </c>
      <c r="D841" t="s">
        <v>1820</v>
      </c>
      <c r="E841" t="s">
        <v>1759</v>
      </c>
      <c r="F841" t="s">
        <v>1692</v>
      </c>
      <c r="G841" t="s">
        <v>1696</v>
      </c>
      <c r="H841" t="s">
        <v>1695</v>
      </c>
      <c r="J841" t="s">
        <v>1875</v>
      </c>
      <c r="K841" s="498">
        <v>4124510.2800000031</v>
      </c>
    </row>
    <row r="842" spans="1:11" x14ac:dyDescent="0.25">
      <c r="A842" t="s">
        <v>1755</v>
      </c>
      <c r="B842" t="s">
        <v>1756</v>
      </c>
      <c r="C842" t="s">
        <v>1876</v>
      </c>
      <c r="D842" t="s">
        <v>1820</v>
      </c>
      <c r="E842" t="s">
        <v>1759</v>
      </c>
      <c r="F842" t="s">
        <v>1692</v>
      </c>
      <c r="G842" t="s">
        <v>1696</v>
      </c>
      <c r="H842" t="s">
        <v>1695</v>
      </c>
      <c r="J842" t="s">
        <v>1875</v>
      </c>
      <c r="K842" s="498">
        <v>43133.899999998539</v>
      </c>
    </row>
    <row r="843" spans="1:11" x14ac:dyDescent="0.25">
      <c r="A843" t="s">
        <v>1755</v>
      </c>
      <c r="B843" t="s">
        <v>1756</v>
      </c>
      <c r="C843" t="s">
        <v>1871</v>
      </c>
      <c r="D843" t="s">
        <v>1820</v>
      </c>
      <c r="E843" t="s">
        <v>1759</v>
      </c>
      <c r="F843" t="s">
        <v>1692</v>
      </c>
      <c r="G843" t="s">
        <v>1696</v>
      </c>
      <c r="H843" t="s">
        <v>1695</v>
      </c>
      <c r="I843" t="s">
        <v>1839</v>
      </c>
      <c r="J843" t="s">
        <v>1875</v>
      </c>
      <c r="K843" s="498">
        <v>-8133508.8800000008</v>
      </c>
    </row>
    <row r="844" spans="1:11" x14ac:dyDescent="0.25">
      <c r="A844" t="s">
        <v>1755</v>
      </c>
      <c r="B844" t="s">
        <v>1756</v>
      </c>
      <c r="C844" t="s">
        <v>1876</v>
      </c>
      <c r="D844" t="s">
        <v>1820</v>
      </c>
      <c r="E844" t="s">
        <v>1759</v>
      </c>
      <c r="F844" t="s">
        <v>1692</v>
      </c>
      <c r="G844" t="s">
        <v>1696</v>
      </c>
      <c r="H844" t="s">
        <v>1695</v>
      </c>
      <c r="I844" t="s">
        <v>1839</v>
      </c>
      <c r="J844" t="s">
        <v>1875</v>
      </c>
      <c r="K844" s="498">
        <v>-729356.19000000006</v>
      </c>
    </row>
    <row r="845" spans="1:11" x14ac:dyDescent="0.25">
      <c r="A845" t="s">
        <v>1755</v>
      </c>
      <c r="B845" t="s">
        <v>1756</v>
      </c>
      <c r="C845" t="s">
        <v>1871</v>
      </c>
      <c r="D845" t="s">
        <v>1820</v>
      </c>
      <c r="E845" t="s">
        <v>1759</v>
      </c>
      <c r="F845" t="s">
        <v>1692</v>
      </c>
      <c r="G845" t="s">
        <v>1941</v>
      </c>
      <c r="H845" t="s">
        <v>1695</v>
      </c>
      <c r="J845" t="s">
        <v>1875</v>
      </c>
      <c r="K845" s="498">
        <v>32623694.830000006</v>
      </c>
    </row>
    <row r="846" spans="1:11" x14ac:dyDescent="0.25">
      <c r="A846" t="s">
        <v>1755</v>
      </c>
      <c r="B846" t="s">
        <v>1756</v>
      </c>
      <c r="C846" t="s">
        <v>1876</v>
      </c>
      <c r="D846" t="s">
        <v>1820</v>
      </c>
      <c r="E846" t="s">
        <v>1759</v>
      </c>
      <c r="F846" t="s">
        <v>1692</v>
      </c>
      <c r="G846" t="s">
        <v>1941</v>
      </c>
      <c r="H846" t="s">
        <v>1695</v>
      </c>
      <c r="J846" t="s">
        <v>1875</v>
      </c>
      <c r="K846" s="498">
        <v>3916287.53</v>
      </c>
    </row>
    <row r="847" spans="1:11" x14ac:dyDescent="0.25">
      <c r="A847" t="s">
        <v>1755</v>
      </c>
      <c r="B847" t="s">
        <v>1756</v>
      </c>
      <c r="C847" t="s">
        <v>1871</v>
      </c>
      <c r="D847" t="s">
        <v>1820</v>
      </c>
      <c r="E847" t="s">
        <v>1759</v>
      </c>
      <c r="F847" t="s">
        <v>1692</v>
      </c>
      <c r="G847" t="s">
        <v>1942</v>
      </c>
      <c r="H847" t="s">
        <v>1695</v>
      </c>
      <c r="J847" t="s">
        <v>1875</v>
      </c>
      <c r="K847" s="498">
        <v>14562737.479999995</v>
      </c>
    </row>
    <row r="848" spans="1:11" x14ac:dyDescent="0.25">
      <c r="A848" t="s">
        <v>1755</v>
      </c>
      <c r="B848" t="s">
        <v>1756</v>
      </c>
      <c r="C848" t="s">
        <v>1876</v>
      </c>
      <c r="D848" t="s">
        <v>1820</v>
      </c>
      <c r="E848" t="s">
        <v>1759</v>
      </c>
      <c r="F848" t="s">
        <v>1692</v>
      </c>
      <c r="G848" t="s">
        <v>1942</v>
      </c>
      <c r="H848" t="s">
        <v>1695</v>
      </c>
      <c r="J848" t="s">
        <v>1875</v>
      </c>
      <c r="K848" s="498">
        <v>1922330.24</v>
      </c>
    </row>
    <row r="849" spans="1:11" x14ac:dyDescent="0.25">
      <c r="A849" t="s">
        <v>1755</v>
      </c>
      <c r="B849" t="s">
        <v>1756</v>
      </c>
      <c r="C849" t="s">
        <v>1871</v>
      </c>
      <c r="D849" t="s">
        <v>1820</v>
      </c>
      <c r="E849" t="s">
        <v>1759</v>
      </c>
      <c r="F849" t="s">
        <v>1692</v>
      </c>
      <c r="G849" t="s">
        <v>1943</v>
      </c>
      <c r="H849" t="s">
        <v>1695</v>
      </c>
      <c r="J849" t="s">
        <v>1875</v>
      </c>
      <c r="K849" s="498">
        <v>11790260.800000004</v>
      </c>
    </row>
    <row r="850" spans="1:11" x14ac:dyDescent="0.25">
      <c r="A850" t="s">
        <v>1755</v>
      </c>
      <c r="B850" t="s">
        <v>1756</v>
      </c>
      <c r="C850" t="s">
        <v>1876</v>
      </c>
      <c r="D850" t="s">
        <v>1820</v>
      </c>
      <c r="E850" t="s">
        <v>1759</v>
      </c>
      <c r="F850" t="s">
        <v>1692</v>
      </c>
      <c r="G850" t="s">
        <v>1943</v>
      </c>
      <c r="H850" t="s">
        <v>1695</v>
      </c>
      <c r="J850" t="s">
        <v>1875</v>
      </c>
      <c r="K850" s="498">
        <v>1540921.7600000026</v>
      </c>
    </row>
    <row r="851" spans="1:11" x14ac:dyDescent="0.25">
      <c r="A851" t="s">
        <v>1755</v>
      </c>
      <c r="B851" t="s">
        <v>1756</v>
      </c>
      <c r="C851" t="s">
        <v>1871</v>
      </c>
      <c r="D851" t="s">
        <v>1820</v>
      </c>
      <c r="E851" t="s">
        <v>1759</v>
      </c>
      <c r="F851" t="s">
        <v>1692</v>
      </c>
      <c r="G851" t="s">
        <v>1943</v>
      </c>
      <c r="H851" t="s">
        <v>1695</v>
      </c>
      <c r="I851" t="s">
        <v>1839</v>
      </c>
      <c r="J851" t="s">
        <v>1875</v>
      </c>
      <c r="K851" s="498">
        <v>-8731557.7100000009</v>
      </c>
    </row>
    <row r="852" spans="1:11" x14ac:dyDescent="0.25">
      <c r="A852" t="s">
        <v>1755</v>
      </c>
      <c r="B852" t="s">
        <v>1756</v>
      </c>
      <c r="C852" t="s">
        <v>1876</v>
      </c>
      <c r="D852" t="s">
        <v>1820</v>
      </c>
      <c r="E852" t="s">
        <v>1759</v>
      </c>
      <c r="F852" t="s">
        <v>1692</v>
      </c>
      <c r="G852" t="s">
        <v>1943</v>
      </c>
      <c r="H852" t="s">
        <v>1695</v>
      </c>
      <c r="I852" t="s">
        <v>1839</v>
      </c>
      <c r="J852" t="s">
        <v>1875</v>
      </c>
      <c r="K852" s="498">
        <v>-738877.86</v>
      </c>
    </row>
    <row r="853" spans="1:11" x14ac:dyDescent="0.25">
      <c r="A853" t="s">
        <v>1755</v>
      </c>
      <c r="B853" t="s">
        <v>1756</v>
      </c>
      <c r="C853" t="s">
        <v>1871</v>
      </c>
      <c r="D853" t="s">
        <v>1820</v>
      </c>
      <c r="E853" t="s">
        <v>1759</v>
      </c>
      <c r="F853" t="s">
        <v>1813</v>
      </c>
      <c r="G853" t="s">
        <v>1944</v>
      </c>
      <c r="H853" t="s">
        <v>1814</v>
      </c>
      <c r="J853" t="s">
        <v>1875</v>
      </c>
      <c r="K853" s="498">
        <v>1714065.21</v>
      </c>
    </row>
    <row r="854" spans="1:11" x14ac:dyDescent="0.25">
      <c r="A854" t="s">
        <v>1755</v>
      </c>
      <c r="B854" t="s">
        <v>1756</v>
      </c>
      <c r="C854" t="s">
        <v>1876</v>
      </c>
      <c r="D854" t="s">
        <v>1820</v>
      </c>
      <c r="E854" t="s">
        <v>1759</v>
      </c>
      <c r="F854" t="s">
        <v>1813</v>
      </c>
      <c r="G854" t="s">
        <v>1944</v>
      </c>
      <c r="H854" t="s">
        <v>1814</v>
      </c>
      <c r="J854" t="s">
        <v>1875</v>
      </c>
      <c r="K854" s="498">
        <v>573282.19999999995</v>
      </c>
    </row>
    <row r="855" spans="1:11" x14ac:dyDescent="0.25">
      <c r="A855" t="s">
        <v>1755</v>
      </c>
      <c r="B855" t="s">
        <v>1756</v>
      </c>
      <c r="C855" t="s">
        <v>1871</v>
      </c>
      <c r="D855" t="s">
        <v>1820</v>
      </c>
      <c r="E855" t="s">
        <v>1759</v>
      </c>
      <c r="F855" t="s">
        <v>1813</v>
      </c>
      <c r="G855" t="s">
        <v>1944</v>
      </c>
      <c r="H855" t="s">
        <v>1945</v>
      </c>
      <c r="J855" t="s">
        <v>1875</v>
      </c>
      <c r="K855" s="498">
        <v>-123918.81999999999</v>
      </c>
    </row>
    <row r="856" spans="1:11" x14ac:dyDescent="0.25">
      <c r="A856" t="s">
        <v>1755</v>
      </c>
      <c r="B856" t="s">
        <v>1756</v>
      </c>
      <c r="C856" t="s">
        <v>1876</v>
      </c>
      <c r="D856" t="s">
        <v>1820</v>
      </c>
      <c r="E856" t="s">
        <v>1759</v>
      </c>
      <c r="F856" t="s">
        <v>1813</v>
      </c>
      <c r="G856" t="s">
        <v>1944</v>
      </c>
      <c r="H856" t="s">
        <v>1945</v>
      </c>
      <c r="J856" t="s">
        <v>1875</v>
      </c>
      <c r="K856" s="498">
        <v>-13275.71</v>
      </c>
    </row>
    <row r="857" spans="1:11" x14ac:dyDescent="0.25">
      <c r="A857" t="s">
        <v>1755</v>
      </c>
      <c r="B857" t="s">
        <v>1756</v>
      </c>
      <c r="C857" t="s">
        <v>1871</v>
      </c>
      <c r="D857" t="s">
        <v>1820</v>
      </c>
      <c r="E857" t="s">
        <v>1759</v>
      </c>
      <c r="F857" t="s">
        <v>1813</v>
      </c>
      <c r="G857" t="s">
        <v>1944</v>
      </c>
      <c r="H857" t="s">
        <v>1946</v>
      </c>
      <c r="J857" t="s">
        <v>1875</v>
      </c>
      <c r="K857" s="498">
        <v>4250168.0100000026</v>
      </c>
    </row>
    <row r="858" spans="1:11" x14ac:dyDescent="0.25">
      <c r="A858" t="s">
        <v>1755</v>
      </c>
      <c r="B858" t="s">
        <v>1756</v>
      </c>
      <c r="C858" t="s">
        <v>1876</v>
      </c>
      <c r="D858" t="s">
        <v>1820</v>
      </c>
      <c r="E858" t="s">
        <v>1759</v>
      </c>
      <c r="F858" t="s">
        <v>1813</v>
      </c>
      <c r="G858" t="s">
        <v>1944</v>
      </c>
      <c r="H858" t="s">
        <v>1946</v>
      </c>
      <c r="J858" t="s">
        <v>1875</v>
      </c>
      <c r="K858" s="498">
        <v>1163406.8799999997</v>
      </c>
    </row>
    <row r="859" spans="1:11" x14ac:dyDescent="0.25">
      <c r="A859" t="s">
        <v>1755</v>
      </c>
      <c r="B859" t="s">
        <v>1756</v>
      </c>
      <c r="C859" t="s">
        <v>1871</v>
      </c>
      <c r="D859" t="s">
        <v>1820</v>
      </c>
      <c r="E859" t="s">
        <v>1759</v>
      </c>
      <c r="F859" t="s">
        <v>1813</v>
      </c>
      <c r="G859" t="s">
        <v>1944</v>
      </c>
      <c r="H859" t="s">
        <v>1947</v>
      </c>
      <c r="J859" t="s">
        <v>1875</v>
      </c>
      <c r="K859" s="498">
        <v>4484399.629999999</v>
      </c>
    </row>
    <row r="860" spans="1:11" x14ac:dyDescent="0.25">
      <c r="A860" t="s">
        <v>1755</v>
      </c>
      <c r="B860" t="s">
        <v>1756</v>
      </c>
      <c r="C860" t="s">
        <v>1876</v>
      </c>
      <c r="D860" t="s">
        <v>1820</v>
      </c>
      <c r="E860" t="s">
        <v>1759</v>
      </c>
      <c r="F860" t="s">
        <v>1813</v>
      </c>
      <c r="G860" t="s">
        <v>1944</v>
      </c>
      <c r="H860" t="s">
        <v>1947</v>
      </c>
      <c r="J860" t="s">
        <v>1875</v>
      </c>
      <c r="K860" s="498">
        <v>876742.2699999999</v>
      </c>
    </row>
    <row r="861" spans="1:11" x14ac:dyDescent="0.25">
      <c r="A861" t="s">
        <v>1755</v>
      </c>
      <c r="B861" t="s">
        <v>1756</v>
      </c>
      <c r="C861" t="s">
        <v>1871</v>
      </c>
      <c r="D861" t="s">
        <v>1820</v>
      </c>
      <c r="E861" t="s">
        <v>1759</v>
      </c>
      <c r="F861" t="s">
        <v>1813</v>
      </c>
      <c r="G861" t="s">
        <v>1944</v>
      </c>
      <c r="H861" t="s">
        <v>1947</v>
      </c>
      <c r="I861" t="s">
        <v>1815</v>
      </c>
      <c r="J861" t="s">
        <v>1875</v>
      </c>
      <c r="K861" s="498">
        <v>-81298.52</v>
      </c>
    </row>
    <row r="862" spans="1:11" x14ac:dyDescent="0.25">
      <c r="A862" t="s">
        <v>1755</v>
      </c>
      <c r="B862" t="s">
        <v>1756</v>
      </c>
      <c r="C862" t="s">
        <v>1876</v>
      </c>
      <c r="D862" t="s">
        <v>1820</v>
      </c>
      <c r="E862" t="s">
        <v>1759</v>
      </c>
      <c r="F862" t="s">
        <v>1813</v>
      </c>
      <c r="G862" t="s">
        <v>1944</v>
      </c>
      <c r="H862" t="s">
        <v>1947</v>
      </c>
      <c r="I862" t="s">
        <v>1815</v>
      </c>
      <c r="J862" t="s">
        <v>1875</v>
      </c>
      <c r="K862" s="498">
        <v>-18488.64</v>
      </c>
    </row>
    <row r="863" spans="1:11" x14ac:dyDescent="0.25">
      <c r="A863" t="s">
        <v>1755</v>
      </c>
      <c r="B863" t="s">
        <v>1756</v>
      </c>
      <c r="C863" t="s">
        <v>1871</v>
      </c>
      <c r="D863" t="s">
        <v>1820</v>
      </c>
      <c r="E863" t="s">
        <v>1759</v>
      </c>
      <c r="F863" t="s">
        <v>1813</v>
      </c>
      <c r="G863" t="s">
        <v>1948</v>
      </c>
      <c r="H863" t="s">
        <v>1945</v>
      </c>
      <c r="J863" t="s">
        <v>1875</v>
      </c>
      <c r="K863" s="498">
        <v>22614682.260000002</v>
      </c>
    </row>
    <row r="864" spans="1:11" x14ac:dyDescent="0.25">
      <c r="A864" t="s">
        <v>1755</v>
      </c>
      <c r="B864" t="s">
        <v>1756</v>
      </c>
      <c r="C864" t="s">
        <v>1876</v>
      </c>
      <c r="D864" t="s">
        <v>1820</v>
      </c>
      <c r="E864" t="s">
        <v>1759</v>
      </c>
      <c r="F864" t="s">
        <v>1813</v>
      </c>
      <c r="G864" t="s">
        <v>1948</v>
      </c>
      <c r="H864" t="s">
        <v>1945</v>
      </c>
      <c r="J864" t="s">
        <v>1875</v>
      </c>
      <c r="K864" s="498">
        <v>3682771.3099999991</v>
      </c>
    </row>
    <row r="865" spans="1:11" x14ac:dyDescent="0.25">
      <c r="A865" t="s">
        <v>1755</v>
      </c>
      <c r="B865" t="s">
        <v>1756</v>
      </c>
      <c r="C865" t="s">
        <v>1871</v>
      </c>
      <c r="D865" t="s">
        <v>1820</v>
      </c>
      <c r="E865" t="s">
        <v>1759</v>
      </c>
      <c r="F865" t="s">
        <v>1813</v>
      </c>
      <c r="G865" t="s">
        <v>1948</v>
      </c>
      <c r="H865" t="s">
        <v>1945</v>
      </c>
      <c r="I865" t="s">
        <v>1839</v>
      </c>
      <c r="J865" t="s">
        <v>1875</v>
      </c>
      <c r="K865" s="498">
        <v>-1570020.22</v>
      </c>
    </row>
    <row r="866" spans="1:11" x14ac:dyDescent="0.25">
      <c r="A866" t="s">
        <v>1755</v>
      </c>
      <c r="B866" t="s">
        <v>1756</v>
      </c>
      <c r="C866" t="s">
        <v>1876</v>
      </c>
      <c r="D866" t="s">
        <v>1820</v>
      </c>
      <c r="E866" t="s">
        <v>1759</v>
      </c>
      <c r="F866" t="s">
        <v>1813</v>
      </c>
      <c r="G866" t="s">
        <v>1948</v>
      </c>
      <c r="H866" t="s">
        <v>1945</v>
      </c>
      <c r="I866" t="s">
        <v>1839</v>
      </c>
      <c r="J866" t="s">
        <v>1875</v>
      </c>
      <c r="K866" s="498">
        <v>-259983.22000000009</v>
      </c>
    </row>
    <row r="867" spans="1:11" x14ac:dyDescent="0.25">
      <c r="A867" t="s">
        <v>1755</v>
      </c>
      <c r="B867" t="s">
        <v>1756</v>
      </c>
      <c r="C867" t="s">
        <v>1871</v>
      </c>
      <c r="D867" t="s">
        <v>1820</v>
      </c>
      <c r="E867" t="s">
        <v>1759</v>
      </c>
      <c r="F867" t="s">
        <v>1813</v>
      </c>
      <c r="G867" t="s">
        <v>1948</v>
      </c>
      <c r="H867" t="s">
        <v>1949</v>
      </c>
      <c r="J867" t="s">
        <v>1875</v>
      </c>
      <c r="K867" s="498">
        <v>-1651548.58</v>
      </c>
    </row>
    <row r="868" spans="1:11" x14ac:dyDescent="0.25">
      <c r="A868" t="s">
        <v>1755</v>
      </c>
      <c r="B868" t="s">
        <v>1756</v>
      </c>
      <c r="C868" t="s">
        <v>1876</v>
      </c>
      <c r="D868" t="s">
        <v>1820</v>
      </c>
      <c r="E868" t="s">
        <v>1759</v>
      </c>
      <c r="F868" t="s">
        <v>1813</v>
      </c>
      <c r="G868" t="s">
        <v>1948</v>
      </c>
      <c r="H868" t="s">
        <v>1949</v>
      </c>
      <c r="J868" t="s">
        <v>1875</v>
      </c>
      <c r="K868" s="498">
        <v>-253750.99</v>
      </c>
    </row>
    <row r="869" spans="1:11" x14ac:dyDescent="0.25">
      <c r="A869" t="s">
        <v>1755</v>
      </c>
      <c r="B869" t="s">
        <v>1756</v>
      </c>
      <c r="C869" t="s">
        <v>1871</v>
      </c>
      <c r="D869" t="s">
        <v>1820</v>
      </c>
      <c r="E869" t="s">
        <v>1759</v>
      </c>
      <c r="F869" t="s">
        <v>1813</v>
      </c>
      <c r="G869" t="s">
        <v>1950</v>
      </c>
      <c r="H869" t="s">
        <v>1951</v>
      </c>
      <c r="J869" t="s">
        <v>1875</v>
      </c>
      <c r="K869" s="498">
        <v>8087991.5699999919</v>
      </c>
    </row>
    <row r="870" spans="1:11" x14ac:dyDescent="0.25">
      <c r="A870" t="s">
        <v>1755</v>
      </c>
      <c r="B870" t="s">
        <v>1756</v>
      </c>
      <c r="C870" t="s">
        <v>1876</v>
      </c>
      <c r="D870" t="s">
        <v>1820</v>
      </c>
      <c r="E870" t="s">
        <v>1759</v>
      </c>
      <c r="F870" t="s">
        <v>1813</v>
      </c>
      <c r="G870" t="s">
        <v>1950</v>
      </c>
      <c r="H870" t="s">
        <v>1951</v>
      </c>
      <c r="J870" t="s">
        <v>1875</v>
      </c>
      <c r="K870" s="498">
        <v>2377037.1199999996</v>
      </c>
    </row>
    <row r="871" spans="1:11" x14ac:dyDescent="0.25">
      <c r="A871" t="s">
        <v>1755</v>
      </c>
      <c r="B871" t="s">
        <v>1756</v>
      </c>
      <c r="C871" t="s">
        <v>1871</v>
      </c>
      <c r="D871" t="s">
        <v>1820</v>
      </c>
      <c r="E871" t="s">
        <v>1759</v>
      </c>
      <c r="F871" t="s">
        <v>1813</v>
      </c>
      <c r="G871" t="s">
        <v>1950</v>
      </c>
      <c r="H871" t="s">
        <v>1951</v>
      </c>
      <c r="I871" t="s">
        <v>1839</v>
      </c>
      <c r="J871" t="s">
        <v>1875</v>
      </c>
      <c r="K871" s="498">
        <v>598516.66000000027</v>
      </c>
    </row>
    <row r="872" spans="1:11" x14ac:dyDescent="0.25">
      <c r="A872" t="s">
        <v>1755</v>
      </c>
      <c r="B872" t="s">
        <v>1756</v>
      </c>
      <c r="C872" t="s">
        <v>1876</v>
      </c>
      <c r="D872" t="s">
        <v>1820</v>
      </c>
      <c r="E872" t="s">
        <v>1759</v>
      </c>
      <c r="F872" t="s">
        <v>1813</v>
      </c>
      <c r="G872" t="s">
        <v>1950</v>
      </c>
      <c r="H872" t="s">
        <v>1951</v>
      </c>
      <c r="I872" t="s">
        <v>1839</v>
      </c>
      <c r="J872" t="s">
        <v>1875</v>
      </c>
      <c r="K872" s="498">
        <v>271475.98000000004</v>
      </c>
    </row>
    <row r="873" spans="1:11" x14ac:dyDescent="0.25">
      <c r="A873" t="s">
        <v>1755</v>
      </c>
      <c r="B873" t="s">
        <v>1756</v>
      </c>
      <c r="C873" t="s">
        <v>1871</v>
      </c>
      <c r="D873" t="s">
        <v>1820</v>
      </c>
      <c r="E873" t="s">
        <v>1759</v>
      </c>
      <c r="F873" t="s">
        <v>1813</v>
      </c>
      <c r="G873" t="s">
        <v>1950</v>
      </c>
      <c r="H873" t="s">
        <v>1951</v>
      </c>
      <c r="I873" t="s">
        <v>1912</v>
      </c>
      <c r="J873" t="s">
        <v>1875</v>
      </c>
      <c r="K873" s="498">
        <v>-828953.17</v>
      </c>
    </row>
    <row r="874" spans="1:11" x14ac:dyDescent="0.25">
      <c r="A874" t="s">
        <v>1755</v>
      </c>
      <c r="B874" t="s">
        <v>1756</v>
      </c>
      <c r="C874" t="s">
        <v>1876</v>
      </c>
      <c r="D874" t="s">
        <v>1820</v>
      </c>
      <c r="E874" t="s">
        <v>1759</v>
      </c>
      <c r="F874" t="s">
        <v>1813</v>
      </c>
      <c r="G874" t="s">
        <v>1950</v>
      </c>
      <c r="H874" t="s">
        <v>1951</v>
      </c>
      <c r="I874" t="s">
        <v>1912</v>
      </c>
      <c r="J874" t="s">
        <v>1875</v>
      </c>
      <c r="K874" s="498">
        <v>-162394.03999999998</v>
      </c>
    </row>
    <row r="875" spans="1:11" x14ac:dyDescent="0.25">
      <c r="A875" t="s">
        <v>1755</v>
      </c>
      <c r="B875" t="s">
        <v>1756</v>
      </c>
      <c r="C875" t="s">
        <v>1871</v>
      </c>
      <c r="D875" t="s">
        <v>1820</v>
      </c>
      <c r="E875" t="s">
        <v>1759</v>
      </c>
      <c r="F875" t="s">
        <v>1813</v>
      </c>
      <c r="G875" t="s">
        <v>1950</v>
      </c>
      <c r="H875" t="s">
        <v>1951</v>
      </c>
      <c r="I875" t="s">
        <v>1916</v>
      </c>
      <c r="J875" t="s">
        <v>1875</v>
      </c>
      <c r="K875" s="498">
        <v>-36293.5</v>
      </c>
    </row>
    <row r="876" spans="1:11" x14ac:dyDescent="0.25">
      <c r="A876" t="s">
        <v>1755</v>
      </c>
      <c r="B876" t="s">
        <v>1756</v>
      </c>
      <c r="C876" t="s">
        <v>1876</v>
      </c>
      <c r="D876" t="s">
        <v>1820</v>
      </c>
      <c r="E876" t="s">
        <v>1759</v>
      </c>
      <c r="F876" t="s">
        <v>1813</v>
      </c>
      <c r="G876" t="s">
        <v>1950</v>
      </c>
      <c r="H876" t="s">
        <v>1951</v>
      </c>
      <c r="I876" t="s">
        <v>1916</v>
      </c>
      <c r="J876" t="s">
        <v>1875</v>
      </c>
      <c r="K876" s="498">
        <v>-4950.78</v>
      </c>
    </row>
    <row r="877" spans="1:11" x14ac:dyDescent="0.25">
      <c r="A877" t="s">
        <v>1755</v>
      </c>
      <c r="B877" t="s">
        <v>1756</v>
      </c>
      <c r="C877" t="s">
        <v>1871</v>
      </c>
      <c r="D877" t="s">
        <v>1820</v>
      </c>
      <c r="E877" t="s">
        <v>1759</v>
      </c>
      <c r="F877" t="s">
        <v>1813</v>
      </c>
      <c r="G877" t="s">
        <v>1952</v>
      </c>
      <c r="H877" t="s">
        <v>1814</v>
      </c>
      <c r="J877" t="s">
        <v>1875</v>
      </c>
      <c r="K877" s="498">
        <v>7565337.7899999982</v>
      </c>
    </row>
    <row r="878" spans="1:11" x14ac:dyDescent="0.25">
      <c r="A878" t="s">
        <v>1755</v>
      </c>
      <c r="B878" t="s">
        <v>1756</v>
      </c>
      <c r="C878" t="s">
        <v>1876</v>
      </c>
      <c r="D878" t="s">
        <v>1820</v>
      </c>
      <c r="E878" t="s">
        <v>1759</v>
      </c>
      <c r="F878" t="s">
        <v>1813</v>
      </c>
      <c r="G878" t="s">
        <v>1952</v>
      </c>
      <c r="H878" t="s">
        <v>1814</v>
      </c>
      <c r="J878" t="s">
        <v>1875</v>
      </c>
      <c r="K878" s="498">
        <v>1769693.8599999987</v>
      </c>
    </row>
    <row r="879" spans="1:11" x14ac:dyDescent="0.25">
      <c r="A879" t="s">
        <v>1755</v>
      </c>
      <c r="B879" t="s">
        <v>1756</v>
      </c>
      <c r="C879" t="s">
        <v>1871</v>
      </c>
      <c r="D879" t="s">
        <v>1820</v>
      </c>
      <c r="E879" t="s">
        <v>1759</v>
      </c>
      <c r="F879" t="s">
        <v>1813</v>
      </c>
      <c r="G879" t="s">
        <v>1952</v>
      </c>
      <c r="H879" t="s">
        <v>1814</v>
      </c>
      <c r="I879" t="s">
        <v>1839</v>
      </c>
      <c r="J879" t="s">
        <v>1875</v>
      </c>
      <c r="K879" s="498">
        <v>44547.41</v>
      </c>
    </row>
    <row r="880" spans="1:11" x14ac:dyDescent="0.25">
      <c r="A880" t="s">
        <v>1755</v>
      </c>
      <c r="B880" t="s">
        <v>1756</v>
      </c>
      <c r="C880" t="s">
        <v>1876</v>
      </c>
      <c r="D880" t="s">
        <v>1820</v>
      </c>
      <c r="E880" t="s">
        <v>1759</v>
      </c>
      <c r="F880" t="s">
        <v>1813</v>
      </c>
      <c r="G880" t="s">
        <v>1952</v>
      </c>
      <c r="H880" t="s">
        <v>1814</v>
      </c>
      <c r="I880" t="s">
        <v>1839</v>
      </c>
      <c r="J880" t="s">
        <v>1875</v>
      </c>
      <c r="K880" s="498">
        <v>33177.57</v>
      </c>
    </row>
    <row r="881" spans="1:11" x14ac:dyDescent="0.25">
      <c r="A881" t="s">
        <v>1755</v>
      </c>
      <c r="B881" t="s">
        <v>1756</v>
      </c>
      <c r="C881" t="s">
        <v>1871</v>
      </c>
      <c r="D881" t="s">
        <v>1820</v>
      </c>
      <c r="E881" t="s">
        <v>1759</v>
      </c>
      <c r="F881" t="s">
        <v>1813</v>
      </c>
      <c r="G881" t="s">
        <v>1952</v>
      </c>
      <c r="H881" t="s">
        <v>1947</v>
      </c>
      <c r="J881" t="s">
        <v>1875</v>
      </c>
      <c r="K881" s="498">
        <v>-1033523.5</v>
      </c>
    </row>
    <row r="882" spans="1:11" x14ac:dyDescent="0.25">
      <c r="A882" t="s">
        <v>1755</v>
      </c>
      <c r="B882" t="s">
        <v>1756</v>
      </c>
      <c r="C882" t="s">
        <v>1876</v>
      </c>
      <c r="D882" t="s">
        <v>1820</v>
      </c>
      <c r="E882" t="s">
        <v>1759</v>
      </c>
      <c r="F882" t="s">
        <v>1813</v>
      </c>
      <c r="G882" t="s">
        <v>1952</v>
      </c>
      <c r="H882" t="s">
        <v>1947</v>
      </c>
      <c r="J882" t="s">
        <v>1875</v>
      </c>
      <c r="K882" s="498">
        <v>-248409.46999999997</v>
      </c>
    </row>
    <row r="883" spans="1:11" x14ac:dyDescent="0.25">
      <c r="A883" t="s">
        <v>1755</v>
      </c>
      <c r="B883" t="s">
        <v>1756</v>
      </c>
      <c r="C883" t="s">
        <v>1871</v>
      </c>
      <c r="D883" t="s">
        <v>1820</v>
      </c>
      <c r="E883" t="s">
        <v>1759</v>
      </c>
      <c r="F883" t="s">
        <v>1813</v>
      </c>
      <c r="G883" t="s">
        <v>1953</v>
      </c>
      <c r="H883" t="s">
        <v>1954</v>
      </c>
      <c r="J883" t="s">
        <v>1875</v>
      </c>
      <c r="K883" s="498">
        <v>-2797030.24</v>
      </c>
    </row>
    <row r="884" spans="1:11" x14ac:dyDescent="0.25">
      <c r="A884" t="s">
        <v>1755</v>
      </c>
      <c r="B884" t="s">
        <v>1756</v>
      </c>
      <c r="C884" t="s">
        <v>1876</v>
      </c>
      <c r="D884" t="s">
        <v>1820</v>
      </c>
      <c r="E884" t="s">
        <v>1759</v>
      </c>
      <c r="F884" t="s">
        <v>1813</v>
      </c>
      <c r="G884" t="s">
        <v>1953</v>
      </c>
      <c r="H884" t="s">
        <v>1954</v>
      </c>
      <c r="J884" t="s">
        <v>1875</v>
      </c>
      <c r="K884" s="498">
        <v>-443206.41000000003</v>
      </c>
    </row>
    <row r="885" spans="1:11" x14ac:dyDescent="0.25">
      <c r="A885" t="s">
        <v>1755</v>
      </c>
      <c r="B885" t="s">
        <v>1756</v>
      </c>
      <c r="C885" t="s">
        <v>1871</v>
      </c>
      <c r="D885" t="s">
        <v>1820</v>
      </c>
      <c r="E885" t="s">
        <v>1759</v>
      </c>
      <c r="F885" t="s">
        <v>1813</v>
      </c>
      <c r="G885" t="s">
        <v>1955</v>
      </c>
      <c r="H885" t="s">
        <v>1951</v>
      </c>
      <c r="J885" t="s">
        <v>1875</v>
      </c>
      <c r="K885" s="498">
        <v>-161682.03999999998</v>
      </c>
    </row>
    <row r="886" spans="1:11" x14ac:dyDescent="0.25">
      <c r="A886" t="s">
        <v>1755</v>
      </c>
      <c r="B886" t="s">
        <v>1756</v>
      </c>
      <c r="C886" t="s">
        <v>1876</v>
      </c>
      <c r="D886" t="s">
        <v>1820</v>
      </c>
      <c r="E886" t="s">
        <v>1759</v>
      </c>
      <c r="F886" t="s">
        <v>1813</v>
      </c>
      <c r="G886" t="s">
        <v>1955</v>
      </c>
      <c r="H886" t="s">
        <v>1951</v>
      </c>
      <c r="J886" t="s">
        <v>1875</v>
      </c>
      <c r="K886" s="498">
        <v>-28897.740000000005</v>
      </c>
    </row>
    <row r="887" spans="1:11" x14ac:dyDescent="0.25">
      <c r="A887" t="s">
        <v>1755</v>
      </c>
      <c r="B887" t="s">
        <v>1756</v>
      </c>
      <c r="C887" t="s">
        <v>1871</v>
      </c>
      <c r="D887" t="s">
        <v>1820</v>
      </c>
      <c r="E887" t="s">
        <v>1759</v>
      </c>
      <c r="F887" t="s">
        <v>1813</v>
      </c>
      <c r="G887" t="s">
        <v>1955</v>
      </c>
      <c r="H887" t="s">
        <v>1956</v>
      </c>
      <c r="J887" t="s">
        <v>1875</v>
      </c>
      <c r="K887" s="498">
        <v>1968489.8800000001</v>
      </c>
    </row>
    <row r="888" spans="1:11" x14ac:dyDescent="0.25">
      <c r="A888" t="s">
        <v>1755</v>
      </c>
      <c r="B888" t="s">
        <v>1756</v>
      </c>
      <c r="C888" t="s">
        <v>1876</v>
      </c>
      <c r="D888" t="s">
        <v>1820</v>
      </c>
      <c r="E888" t="s">
        <v>1759</v>
      </c>
      <c r="F888" t="s">
        <v>1813</v>
      </c>
      <c r="G888" t="s">
        <v>1955</v>
      </c>
      <c r="H888" t="s">
        <v>1956</v>
      </c>
      <c r="J888" t="s">
        <v>1875</v>
      </c>
      <c r="K888" s="498">
        <v>545432.91999999993</v>
      </c>
    </row>
    <row r="889" spans="1:11" x14ac:dyDescent="0.25">
      <c r="A889" t="s">
        <v>1755</v>
      </c>
      <c r="B889" t="s">
        <v>1756</v>
      </c>
      <c r="C889" t="s">
        <v>1871</v>
      </c>
      <c r="D889" t="s">
        <v>1820</v>
      </c>
      <c r="E889" t="s">
        <v>1759</v>
      </c>
      <c r="F889" t="s">
        <v>1813</v>
      </c>
      <c r="G889" t="s">
        <v>1955</v>
      </c>
      <c r="H889" t="s">
        <v>1956</v>
      </c>
      <c r="I889" t="s">
        <v>1839</v>
      </c>
      <c r="J889" t="s">
        <v>1875</v>
      </c>
      <c r="K889" s="498">
        <v>3050928.02</v>
      </c>
    </row>
    <row r="890" spans="1:11" x14ac:dyDescent="0.25">
      <c r="A890" t="s">
        <v>1755</v>
      </c>
      <c r="B890" t="s">
        <v>1756</v>
      </c>
      <c r="C890" t="s">
        <v>1876</v>
      </c>
      <c r="D890" t="s">
        <v>1820</v>
      </c>
      <c r="E890" t="s">
        <v>1759</v>
      </c>
      <c r="F890" t="s">
        <v>1813</v>
      </c>
      <c r="G890" t="s">
        <v>1955</v>
      </c>
      <c r="H890" t="s">
        <v>1956</v>
      </c>
      <c r="I890" t="s">
        <v>1839</v>
      </c>
      <c r="J890" t="s">
        <v>1875</v>
      </c>
      <c r="K890" s="498">
        <v>940458.01</v>
      </c>
    </row>
    <row r="891" spans="1:11" x14ac:dyDescent="0.25">
      <c r="A891" t="s">
        <v>1755</v>
      </c>
      <c r="B891" t="s">
        <v>1756</v>
      </c>
      <c r="C891" t="s">
        <v>1871</v>
      </c>
      <c r="D891" t="s">
        <v>1820</v>
      </c>
      <c r="E891" t="s">
        <v>1759</v>
      </c>
      <c r="F891" t="s">
        <v>1813</v>
      </c>
      <c r="G891" t="s">
        <v>1955</v>
      </c>
      <c r="H891" t="s">
        <v>1956</v>
      </c>
      <c r="I891" t="s">
        <v>1912</v>
      </c>
      <c r="J891" t="s">
        <v>1875</v>
      </c>
      <c r="K891" s="498">
        <v>-2113244.2300000004</v>
      </c>
    </row>
    <row r="892" spans="1:11" x14ac:dyDescent="0.25">
      <c r="A892" t="s">
        <v>1755</v>
      </c>
      <c r="B892" t="s">
        <v>1756</v>
      </c>
      <c r="C892" t="s">
        <v>1876</v>
      </c>
      <c r="D892" t="s">
        <v>1820</v>
      </c>
      <c r="E892" t="s">
        <v>1759</v>
      </c>
      <c r="F892" t="s">
        <v>1813</v>
      </c>
      <c r="G892" t="s">
        <v>1955</v>
      </c>
      <c r="H892" t="s">
        <v>1956</v>
      </c>
      <c r="I892" t="s">
        <v>1912</v>
      </c>
      <c r="J892" t="s">
        <v>1875</v>
      </c>
      <c r="K892" s="498">
        <v>-413540.02999999997</v>
      </c>
    </row>
    <row r="893" spans="1:11" x14ac:dyDescent="0.25">
      <c r="A893" t="s">
        <v>1755</v>
      </c>
      <c r="B893" t="s">
        <v>1756</v>
      </c>
      <c r="C893" t="s">
        <v>1871</v>
      </c>
      <c r="D893" t="s">
        <v>1820</v>
      </c>
      <c r="E893" t="s">
        <v>1759</v>
      </c>
      <c r="F893" t="s">
        <v>1813</v>
      </c>
      <c r="G893" t="s">
        <v>1955</v>
      </c>
      <c r="H893" t="s">
        <v>1956</v>
      </c>
      <c r="I893" t="s">
        <v>1916</v>
      </c>
      <c r="J893" t="s">
        <v>1875</v>
      </c>
      <c r="K893" s="498">
        <v>-118151.88</v>
      </c>
    </row>
    <row r="894" spans="1:11" x14ac:dyDescent="0.25">
      <c r="A894" t="s">
        <v>1755</v>
      </c>
      <c r="B894" t="s">
        <v>1756</v>
      </c>
      <c r="C894" t="s">
        <v>1876</v>
      </c>
      <c r="D894" t="s">
        <v>1820</v>
      </c>
      <c r="E894" t="s">
        <v>1759</v>
      </c>
      <c r="F894" t="s">
        <v>1813</v>
      </c>
      <c r="G894" t="s">
        <v>1955</v>
      </c>
      <c r="H894" t="s">
        <v>1956</v>
      </c>
      <c r="I894" t="s">
        <v>1916</v>
      </c>
      <c r="J894" t="s">
        <v>1875</v>
      </c>
      <c r="K894" s="498">
        <v>-23155.83</v>
      </c>
    </row>
    <row r="895" spans="1:11" x14ac:dyDescent="0.25">
      <c r="A895" t="s">
        <v>1755</v>
      </c>
      <c r="B895" t="s">
        <v>1756</v>
      </c>
      <c r="C895" t="s">
        <v>1871</v>
      </c>
      <c r="D895" t="s">
        <v>1820</v>
      </c>
      <c r="E895" t="s">
        <v>1759</v>
      </c>
      <c r="F895" t="s">
        <v>1813</v>
      </c>
      <c r="G895" t="s">
        <v>1955</v>
      </c>
      <c r="H895" t="s">
        <v>1957</v>
      </c>
      <c r="J895" t="s">
        <v>1875</v>
      </c>
      <c r="K895" s="498">
        <v>795685.63</v>
      </c>
    </row>
    <row r="896" spans="1:11" x14ac:dyDescent="0.25">
      <c r="A896" t="s">
        <v>1755</v>
      </c>
      <c r="B896" t="s">
        <v>1756</v>
      </c>
      <c r="C896" t="s">
        <v>1876</v>
      </c>
      <c r="D896" t="s">
        <v>1820</v>
      </c>
      <c r="E896" t="s">
        <v>1759</v>
      </c>
      <c r="F896" t="s">
        <v>1813</v>
      </c>
      <c r="G896" t="s">
        <v>1955</v>
      </c>
      <c r="H896" t="s">
        <v>1957</v>
      </c>
      <c r="J896" t="s">
        <v>1875</v>
      </c>
      <c r="K896" s="498">
        <v>228592.94</v>
      </c>
    </row>
    <row r="897" spans="1:11" x14ac:dyDescent="0.25">
      <c r="A897" t="s">
        <v>1755</v>
      </c>
      <c r="B897" t="s">
        <v>1756</v>
      </c>
      <c r="C897" t="s">
        <v>1871</v>
      </c>
      <c r="D897" t="s">
        <v>1820</v>
      </c>
      <c r="E897" t="s">
        <v>1759</v>
      </c>
      <c r="F897" t="s">
        <v>1813</v>
      </c>
      <c r="G897" t="s">
        <v>1955</v>
      </c>
      <c r="H897" t="s">
        <v>1957</v>
      </c>
      <c r="I897" t="s">
        <v>1958</v>
      </c>
      <c r="J897" t="s">
        <v>1875</v>
      </c>
      <c r="K897" s="498">
        <v>1506766.06</v>
      </c>
    </row>
    <row r="898" spans="1:11" x14ac:dyDescent="0.25">
      <c r="A898" t="s">
        <v>1755</v>
      </c>
      <c r="B898" t="s">
        <v>1756</v>
      </c>
      <c r="C898" t="s">
        <v>1876</v>
      </c>
      <c r="D898" t="s">
        <v>1820</v>
      </c>
      <c r="E898" t="s">
        <v>1759</v>
      </c>
      <c r="F898" t="s">
        <v>1813</v>
      </c>
      <c r="G898" t="s">
        <v>1955</v>
      </c>
      <c r="H898" t="s">
        <v>1957</v>
      </c>
      <c r="I898" t="s">
        <v>1958</v>
      </c>
      <c r="J898" t="s">
        <v>1875</v>
      </c>
      <c r="K898" s="498">
        <v>398208.94</v>
      </c>
    </row>
    <row r="899" spans="1:11" x14ac:dyDescent="0.25">
      <c r="A899" t="s">
        <v>1755</v>
      </c>
      <c r="B899" t="s">
        <v>1756</v>
      </c>
      <c r="C899" t="s">
        <v>1871</v>
      </c>
      <c r="D899" t="s">
        <v>1820</v>
      </c>
      <c r="E899" t="s">
        <v>1759</v>
      </c>
      <c r="F899" t="s">
        <v>1813</v>
      </c>
      <c r="G899" t="s">
        <v>1955</v>
      </c>
      <c r="H899" t="s">
        <v>1959</v>
      </c>
      <c r="J899" t="s">
        <v>1875</v>
      </c>
      <c r="K899" s="498">
        <v>-227447.01</v>
      </c>
    </row>
    <row r="900" spans="1:11" x14ac:dyDescent="0.25">
      <c r="A900" t="s">
        <v>1755</v>
      </c>
      <c r="B900" t="s">
        <v>1756</v>
      </c>
      <c r="C900" t="s">
        <v>1876</v>
      </c>
      <c r="D900" t="s">
        <v>1820</v>
      </c>
      <c r="E900" t="s">
        <v>1759</v>
      </c>
      <c r="F900" t="s">
        <v>1813</v>
      </c>
      <c r="G900" t="s">
        <v>1955</v>
      </c>
      <c r="H900" t="s">
        <v>1959</v>
      </c>
      <c r="J900" t="s">
        <v>1875</v>
      </c>
      <c r="K900" s="498">
        <v>-29233.43</v>
      </c>
    </row>
    <row r="901" spans="1:11" x14ac:dyDescent="0.25">
      <c r="A901" t="s">
        <v>1755</v>
      </c>
      <c r="B901" t="s">
        <v>1756</v>
      </c>
      <c r="C901" t="s">
        <v>1871</v>
      </c>
      <c r="D901" t="s">
        <v>1820</v>
      </c>
      <c r="E901" t="s">
        <v>1759</v>
      </c>
      <c r="F901" t="s">
        <v>1813</v>
      </c>
      <c r="G901" t="s">
        <v>1955</v>
      </c>
      <c r="H901" t="s">
        <v>1959</v>
      </c>
      <c r="I901" t="s">
        <v>1839</v>
      </c>
      <c r="J901" t="s">
        <v>1875</v>
      </c>
      <c r="K901" s="498">
        <v>-296204.29000000004</v>
      </c>
    </row>
    <row r="902" spans="1:11" x14ac:dyDescent="0.25">
      <c r="A902" t="s">
        <v>1755</v>
      </c>
      <c r="B902" t="s">
        <v>1756</v>
      </c>
      <c r="C902" t="s">
        <v>1876</v>
      </c>
      <c r="D902" t="s">
        <v>1820</v>
      </c>
      <c r="E902" t="s">
        <v>1759</v>
      </c>
      <c r="F902" t="s">
        <v>1813</v>
      </c>
      <c r="G902" t="s">
        <v>1955</v>
      </c>
      <c r="H902" t="s">
        <v>1959</v>
      </c>
      <c r="I902" t="s">
        <v>1839</v>
      </c>
      <c r="J902" t="s">
        <v>1875</v>
      </c>
      <c r="K902" s="498">
        <v>-53316.770000000004</v>
      </c>
    </row>
    <row r="903" spans="1:11" x14ac:dyDescent="0.25">
      <c r="A903" t="s">
        <v>1755</v>
      </c>
      <c r="B903" t="s">
        <v>1756</v>
      </c>
      <c r="C903" t="s">
        <v>1871</v>
      </c>
      <c r="D903" t="s">
        <v>1820</v>
      </c>
      <c r="E903" t="s">
        <v>1759</v>
      </c>
      <c r="F903" t="s">
        <v>1813</v>
      </c>
      <c r="G903" t="s">
        <v>1955</v>
      </c>
      <c r="H903" t="s">
        <v>1959</v>
      </c>
      <c r="I903" t="s">
        <v>1916</v>
      </c>
      <c r="J903" t="s">
        <v>1875</v>
      </c>
      <c r="K903" s="498">
        <v>-1941772.7899999998</v>
      </c>
    </row>
    <row r="904" spans="1:11" x14ac:dyDescent="0.25">
      <c r="A904" t="s">
        <v>1755</v>
      </c>
      <c r="B904" t="s">
        <v>1756</v>
      </c>
      <c r="C904" t="s">
        <v>1876</v>
      </c>
      <c r="D904" t="s">
        <v>1820</v>
      </c>
      <c r="E904" t="s">
        <v>1759</v>
      </c>
      <c r="F904" t="s">
        <v>1813</v>
      </c>
      <c r="G904" t="s">
        <v>1955</v>
      </c>
      <c r="H904" t="s">
        <v>1959</v>
      </c>
      <c r="I904" t="s">
        <v>1916</v>
      </c>
      <c r="J904" t="s">
        <v>1875</v>
      </c>
      <c r="K904" s="498">
        <v>-325935.68999999994</v>
      </c>
    </row>
    <row r="905" spans="1:11" x14ac:dyDescent="0.25">
      <c r="A905" t="s">
        <v>1755</v>
      </c>
      <c r="B905" t="s">
        <v>1756</v>
      </c>
      <c r="C905" t="s">
        <v>1871</v>
      </c>
      <c r="D905" t="s">
        <v>1820</v>
      </c>
      <c r="E905" t="s">
        <v>1759</v>
      </c>
      <c r="F905" t="s">
        <v>1813</v>
      </c>
      <c r="G905" t="s">
        <v>1960</v>
      </c>
      <c r="H905" t="s">
        <v>1956</v>
      </c>
      <c r="I905" t="s">
        <v>1958</v>
      </c>
      <c r="J905" t="s">
        <v>1875</v>
      </c>
      <c r="K905" s="498">
        <v>3946.9499999999971</v>
      </c>
    </row>
    <row r="906" spans="1:11" x14ac:dyDescent="0.25">
      <c r="A906" t="s">
        <v>1755</v>
      </c>
      <c r="B906" t="s">
        <v>1756</v>
      </c>
      <c r="C906" t="s">
        <v>1876</v>
      </c>
      <c r="D906" t="s">
        <v>1820</v>
      </c>
      <c r="E906" t="s">
        <v>1759</v>
      </c>
      <c r="F906" t="s">
        <v>1813</v>
      </c>
      <c r="G906" t="s">
        <v>1960</v>
      </c>
      <c r="H906" t="s">
        <v>1956</v>
      </c>
      <c r="I906" t="s">
        <v>1958</v>
      </c>
      <c r="J906" t="s">
        <v>1875</v>
      </c>
      <c r="K906" s="498">
        <v>9370.66</v>
      </c>
    </row>
    <row r="907" spans="1:11" x14ac:dyDescent="0.25">
      <c r="A907" t="s">
        <v>1755</v>
      </c>
      <c r="B907" t="s">
        <v>1756</v>
      </c>
      <c r="C907" t="s">
        <v>1871</v>
      </c>
      <c r="D907" t="s">
        <v>1820</v>
      </c>
      <c r="E907" t="s">
        <v>1759</v>
      </c>
      <c r="F907" t="s">
        <v>1813</v>
      </c>
      <c r="G907" t="s">
        <v>1960</v>
      </c>
      <c r="H907" t="s">
        <v>1957</v>
      </c>
      <c r="I907" t="s">
        <v>1958</v>
      </c>
      <c r="J907" t="s">
        <v>1875</v>
      </c>
      <c r="K907" s="498">
        <v>19109.25</v>
      </c>
    </row>
    <row r="908" spans="1:11" x14ac:dyDescent="0.25">
      <c r="A908" t="s">
        <v>1755</v>
      </c>
      <c r="B908" t="s">
        <v>1756</v>
      </c>
      <c r="C908" t="s">
        <v>1876</v>
      </c>
      <c r="D908" t="s">
        <v>1820</v>
      </c>
      <c r="E908" t="s">
        <v>1759</v>
      </c>
      <c r="F908" t="s">
        <v>1813</v>
      </c>
      <c r="G908" t="s">
        <v>1960</v>
      </c>
      <c r="H908" t="s">
        <v>1957</v>
      </c>
      <c r="I908" t="s">
        <v>1958</v>
      </c>
      <c r="J908" t="s">
        <v>1875</v>
      </c>
      <c r="K908" s="498">
        <v>9884.25</v>
      </c>
    </row>
    <row r="909" spans="1:11" x14ac:dyDescent="0.25">
      <c r="A909" t="s">
        <v>1755</v>
      </c>
      <c r="B909" t="s">
        <v>1756</v>
      </c>
      <c r="C909" t="s">
        <v>1871</v>
      </c>
      <c r="D909" t="s">
        <v>1820</v>
      </c>
      <c r="E909" t="s">
        <v>1759</v>
      </c>
      <c r="F909" t="s">
        <v>1813</v>
      </c>
      <c r="G909" t="s">
        <v>1961</v>
      </c>
      <c r="H909" t="s">
        <v>1957</v>
      </c>
      <c r="I909" t="s">
        <v>1958</v>
      </c>
      <c r="J909" t="s">
        <v>1875</v>
      </c>
      <c r="K909" s="498">
        <v>110712.15000000001</v>
      </c>
    </row>
    <row r="910" spans="1:11" x14ac:dyDescent="0.25">
      <c r="A910" t="s">
        <v>1755</v>
      </c>
      <c r="B910" t="s">
        <v>1756</v>
      </c>
      <c r="C910" t="s">
        <v>1876</v>
      </c>
      <c r="D910" t="s">
        <v>1820</v>
      </c>
      <c r="E910" t="s">
        <v>1759</v>
      </c>
      <c r="F910" t="s">
        <v>1813</v>
      </c>
      <c r="G910" t="s">
        <v>1961</v>
      </c>
      <c r="H910" t="s">
        <v>1957</v>
      </c>
      <c r="I910" t="s">
        <v>1958</v>
      </c>
      <c r="J910" t="s">
        <v>1875</v>
      </c>
      <c r="K910" s="498">
        <v>77791.37999999999</v>
      </c>
    </row>
    <row r="911" spans="1:11" x14ac:dyDescent="0.25">
      <c r="A911" t="s">
        <v>1755</v>
      </c>
      <c r="B911" t="s">
        <v>1756</v>
      </c>
      <c r="C911" t="s">
        <v>1871</v>
      </c>
      <c r="D911" t="s">
        <v>1820</v>
      </c>
      <c r="E911" t="s">
        <v>1759</v>
      </c>
      <c r="F911" t="s">
        <v>1962</v>
      </c>
      <c r="G911" t="s">
        <v>1963</v>
      </c>
      <c r="H911" t="s">
        <v>1964</v>
      </c>
      <c r="J911" t="s">
        <v>1875</v>
      </c>
      <c r="K911" s="498">
        <v>224952.44599999976</v>
      </c>
    </row>
    <row r="912" spans="1:11" x14ac:dyDescent="0.25">
      <c r="A912" t="s">
        <v>1755</v>
      </c>
      <c r="B912" t="s">
        <v>1756</v>
      </c>
      <c r="C912" t="s">
        <v>1876</v>
      </c>
      <c r="D912" t="s">
        <v>1820</v>
      </c>
      <c r="E912" t="s">
        <v>1759</v>
      </c>
      <c r="F912" t="s">
        <v>1962</v>
      </c>
      <c r="G912" t="s">
        <v>1963</v>
      </c>
      <c r="H912" t="s">
        <v>1964</v>
      </c>
      <c r="J912" t="s">
        <v>1875</v>
      </c>
      <c r="K912" s="498">
        <v>206346.17899999997</v>
      </c>
    </row>
    <row r="913" spans="1:11" x14ac:dyDescent="0.25">
      <c r="A913" t="s">
        <v>1755</v>
      </c>
      <c r="B913" t="s">
        <v>1756</v>
      </c>
      <c r="C913" t="s">
        <v>1871</v>
      </c>
      <c r="D913" t="s">
        <v>1820</v>
      </c>
      <c r="E913" t="s">
        <v>1759</v>
      </c>
      <c r="F913" t="s">
        <v>1962</v>
      </c>
      <c r="G913" t="s">
        <v>1963</v>
      </c>
      <c r="H913" t="s">
        <v>1965</v>
      </c>
      <c r="J913" t="s">
        <v>1875</v>
      </c>
      <c r="K913" s="498">
        <v>2058486.2139999992</v>
      </c>
    </row>
    <row r="914" spans="1:11" x14ac:dyDescent="0.25">
      <c r="A914" t="s">
        <v>1755</v>
      </c>
      <c r="B914" t="s">
        <v>1756</v>
      </c>
      <c r="C914" t="s">
        <v>1876</v>
      </c>
      <c r="D914" t="s">
        <v>1820</v>
      </c>
      <c r="E914" t="s">
        <v>1759</v>
      </c>
      <c r="F914" t="s">
        <v>1962</v>
      </c>
      <c r="G914" t="s">
        <v>1963</v>
      </c>
      <c r="H914" t="s">
        <v>1965</v>
      </c>
      <c r="J914" t="s">
        <v>1875</v>
      </c>
      <c r="K914" s="498">
        <v>826469.42100000021</v>
      </c>
    </row>
    <row r="915" spans="1:11" x14ac:dyDescent="0.25">
      <c r="A915" t="s">
        <v>1755</v>
      </c>
      <c r="B915" t="s">
        <v>1756</v>
      </c>
      <c r="C915" t="s">
        <v>1871</v>
      </c>
      <c r="D915" t="s">
        <v>1820</v>
      </c>
      <c r="E915" t="s">
        <v>1759</v>
      </c>
      <c r="F915" t="s">
        <v>1962</v>
      </c>
      <c r="G915" t="s">
        <v>1963</v>
      </c>
      <c r="H915" t="s">
        <v>1965</v>
      </c>
      <c r="I915" t="s">
        <v>1966</v>
      </c>
      <c r="J915" t="s">
        <v>1875</v>
      </c>
      <c r="K915" s="498">
        <v>39338.369999999995</v>
      </c>
    </row>
    <row r="916" spans="1:11" x14ac:dyDescent="0.25">
      <c r="A916" t="s">
        <v>1755</v>
      </c>
      <c r="B916" t="s">
        <v>1756</v>
      </c>
      <c r="C916" t="s">
        <v>1876</v>
      </c>
      <c r="D916" t="s">
        <v>1820</v>
      </c>
      <c r="E916" t="s">
        <v>1759</v>
      </c>
      <c r="F916" t="s">
        <v>1962</v>
      </c>
      <c r="G916" t="s">
        <v>1963</v>
      </c>
      <c r="H916" t="s">
        <v>1965</v>
      </c>
      <c r="I916" t="s">
        <v>1966</v>
      </c>
      <c r="J916" t="s">
        <v>1875</v>
      </c>
      <c r="K916" s="498">
        <v>33964.469999999994</v>
      </c>
    </row>
    <row r="917" spans="1:11" x14ac:dyDescent="0.25">
      <c r="A917" t="s">
        <v>1755</v>
      </c>
      <c r="B917" t="s">
        <v>1756</v>
      </c>
      <c r="C917" t="s">
        <v>1871</v>
      </c>
      <c r="D917" t="s">
        <v>1820</v>
      </c>
      <c r="E917" t="s">
        <v>1759</v>
      </c>
      <c r="F917" t="s">
        <v>1962</v>
      </c>
      <c r="G917" t="s">
        <v>1963</v>
      </c>
      <c r="H917" t="s">
        <v>1965</v>
      </c>
      <c r="I917" t="s">
        <v>1912</v>
      </c>
      <c r="J917" t="s">
        <v>1875</v>
      </c>
      <c r="K917" s="498">
        <v>-256907</v>
      </c>
    </row>
    <row r="918" spans="1:11" x14ac:dyDescent="0.25">
      <c r="A918" t="s">
        <v>1755</v>
      </c>
      <c r="B918" t="s">
        <v>1756</v>
      </c>
      <c r="C918" t="s">
        <v>1876</v>
      </c>
      <c r="D918" t="s">
        <v>1820</v>
      </c>
      <c r="E918" t="s">
        <v>1759</v>
      </c>
      <c r="F918" t="s">
        <v>1962</v>
      </c>
      <c r="G918" t="s">
        <v>1963</v>
      </c>
      <c r="H918" t="s">
        <v>1965</v>
      </c>
      <c r="I918" t="s">
        <v>1912</v>
      </c>
      <c r="J918" t="s">
        <v>1875</v>
      </c>
      <c r="K918" s="498">
        <v>-46243.26</v>
      </c>
    </row>
    <row r="919" spans="1:11" x14ac:dyDescent="0.25">
      <c r="A919" t="s">
        <v>1755</v>
      </c>
      <c r="B919" t="s">
        <v>1756</v>
      </c>
      <c r="C919" t="s">
        <v>1871</v>
      </c>
      <c r="D919" t="s">
        <v>1820</v>
      </c>
      <c r="E919" t="s">
        <v>1759</v>
      </c>
      <c r="F919" t="s">
        <v>1962</v>
      </c>
      <c r="G919" t="s">
        <v>1963</v>
      </c>
      <c r="H919" t="s">
        <v>1967</v>
      </c>
      <c r="J919" t="s">
        <v>1875</v>
      </c>
      <c r="K919" s="498">
        <v>440447.92</v>
      </c>
    </row>
    <row r="920" spans="1:11" x14ac:dyDescent="0.25">
      <c r="A920" t="s">
        <v>1755</v>
      </c>
      <c r="B920" t="s">
        <v>1756</v>
      </c>
      <c r="C920" t="s">
        <v>1876</v>
      </c>
      <c r="D920" t="s">
        <v>1820</v>
      </c>
      <c r="E920" t="s">
        <v>1759</v>
      </c>
      <c r="F920" t="s">
        <v>1962</v>
      </c>
      <c r="G920" t="s">
        <v>1963</v>
      </c>
      <c r="H920" t="s">
        <v>1967</v>
      </c>
      <c r="J920" t="s">
        <v>1875</v>
      </c>
      <c r="K920" s="498">
        <v>212224.09999999995</v>
      </c>
    </row>
    <row r="921" spans="1:11" x14ac:dyDescent="0.25">
      <c r="A921" t="s">
        <v>1755</v>
      </c>
      <c r="B921" t="s">
        <v>1756</v>
      </c>
      <c r="C921" t="s">
        <v>1871</v>
      </c>
      <c r="D921" t="s">
        <v>1820</v>
      </c>
      <c r="E921" t="s">
        <v>1759</v>
      </c>
      <c r="F921" t="s">
        <v>1968</v>
      </c>
      <c r="G921" t="s">
        <v>1969</v>
      </c>
      <c r="H921" t="s">
        <v>1894</v>
      </c>
      <c r="J921" t="s">
        <v>1875</v>
      </c>
      <c r="K921" s="498">
        <v>-2997185.290000001</v>
      </c>
    </row>
    <row r="922" spans="1:11" x14ac:dyDescent="0.25">
      <c r="A922" t="s">
        <v>1755</v>
      </c>
      <c r="B922" t="s">
        <v>1756</v>
      </c>
      <c r="C922" t="s">
        <v>1876</v>
      </c>
      <c r="D922" t="s">
        <v>1820</v>
      </c>
      <c r="E922" t="s">
        <v>1759</v>
      </c>
      <c r="F922" t="s">
        <v>1968</v>
      </c>
      <c r="G922" t="s">
        <v>1969</v>
      </c>
      <c r="H922" t="s">
        <v>1894</v>
      </c>
      <c r="J922" t="s">
        <v>1875</v>
      </c>
      <c r="K922" s="498">
        <v>-907738.4600000002</v>
      </c>
    </row>
    <row r="923" spans="1:11" x14ac:dyDescent="0.25">
      <c r="A923" t="s">
        <v>1755</v>
      </c>
      <c r="B923" t="s">
        <v>1756</v>
      </c>
      <c r="C923" t="s">
        <v>1871</v>
      </c>
      <c r="D923" t="s">
        <v>1820</v>
      </c>
      <c r="E923" t="s">
        <v>1759</v>
      </c>
      <c r="F923" t="s">
        <v>1968</v>
      </c>
      <c r="G923" t="s">
        <v>1969</v>
      </c>
      <c r="H923" t="s">
        <v>1970</v>
      </c>
      <c r="J923" t="s">
        <v>1875</v>
      </c>
      <c r="K923" s="498">
        <v>12976689</v>
      </c>
    </row>
    <row r="924" spans="1:11" x14ac:dyDescent="0.25">
      <c r="A924" t="s">
        <v>1755</v>
      </c>
      <c r="B924" t="s">
        <v>1756</v>
      </c>
      <c r="C924" t="s">
        <v>1876</v>
      </c>
      <c r="D924" t="s">
        <v>1820</v>
      </c>
      <c r="E924" t="s">
        <v>1759</v>
      </c>
      <c r="F924" t="s">
        <v>1968</v>
      </c>
      <c r="G924" t="s">
        <v>1969</v>
      </c>
      <c r="H924" t="s">
        <v>1970</v>
      </c>
      <c r="J924" t="s">
        <v>1875</v>
      </c>
      <c r="K924" s="498">
        <v>1932271.4399999992</v>
      </c>
    </row>
    <row r="925" spans="1:11" x14ac:dyDescent="0.25">
      <c r="A925" t="s">
        <v>1755</v>
      </c>
      <c r="B925" t="s">
        <v>1756</v>
      </c>
      <c r="C925" t="s">
        <v>1871</v>
      </c>
      <c r="D925" t="s">
        <v>1820</v>
      </c>
      <c r="E925" t="s">
        <v>1759</v>
      </c>
      <c r="F925" t="s">
        <v>1968</v>
      </c>
      <c r="G925" t="s">
        <v>1971</v>
      </c>
      <c r="H925" t="s">
        <v>1970</v>
      </c>
      <c r="J925" t="s">
        <v>1875</v>
      </c>
      <c r="K925" s="498">
        <v>77061442.810000077</v>
      </c>
    </row>
    <row r="926" spans="1:11" x14ac:dyDescent="0.25">
      <c r="A926" t="s">
        <v>1755</v>
      </c>
      <c r="B926" t="s">
        <v>1756</v>
      </c>
      <c r="C926" t="s">
        <v>1876</v>
      </c>
      <c r="D926" t="s">
        <v>1820</v>
      </c>
      <c r="E926" t="s">
        <v>1759</v>
      </c>
      <c r="F926" t="s">
        <v>1968</v>
      </c>
      <c r="G926" t="s">
        <v>1971</v>
      </c>
      <c r="H926" t="s">
        <v>1970</v>
      </c>
      <c r="J926" t="s">
        <v>1875</v>
      </c>
      <c r="K926" s="498">
        <v>11739543.299999999</v>
      </c>
    </row>
    <row r="927" spans="1:11" x14ac:dyDescent="0.25">
      <c r="A927" t="s">
        <v>1755</v>
      </c>
      <c r="B927" t="s">
        <v>1756</v>
      </c>
      <c r="C927" t="s">
        <v>1871</v>
      </c>
      <c r="D927" t="s">
        <v>1820</v>
      </c>
      <c r="E927" t="s">
        <v>1759</v>
      </c>
      <c r="F927" t="s">
        <v>1968</v>
      </c>
      <c r="G927" t="s">
        <v>1971</v>
      </c>
      <c r="H927" t="s">
        <v>1970</v>
      </c>
      <c r="I927" t="s">
        <v>1839</v>
      </c>
      <c r="J927" t="s">
        <v>1875</v>
      </c>
      <c r="K927" s="498">
        <v>-7039663.919999999</v>
      </c>
    </row>
    <row r="928" spans="1:11" x14ac:dyDescent="0.25">
      <c r="A928" t="s">
        <v>1755</v>
      </c>
      <c r="B928" t="s">
        <v>1756</v>
      </c>
      <c r="C928" t="s">
        <v>1876</v>
      </c>
      <c r="D928" t="s">
        <v>1820</v>
      </c>
      <c r="E928" t="s">
        <v>1759</v>
      </c>
      <c r="F928" t="s">
        <v>1968</v>
      </c>
      <c r="G928" t="s">
        <v>1971</v>
      </c>
      <c r="H928" t="s">
        <v>1970</v>
      </c>
      <c r="I928" t="s">
        <v>1839</v>
      </c>
      <c r="J928" t="s">
        <v>1875</v>
      </c>
      <c r="K928" s="498">
        <v>-489110.67000000033</v>
      </c>
    </row>
    <row r="929" spans="1:11" x14ac:dyDescent="0.25">
      <c r="A929" t="s">
        <v>1755</v>
      </c>
      <c r="B929" t="s">
        <v>1756</v>
      </c>
      <c r="C929" t="s">
        <v>1871</v>
      </c>
      <c r="D929" t="s">
        <v>1820</v>
      </c>
      <c r="E929" t="s">
        <v>1759</v>
      </c>
      <c r="F929" t="s">
        <v>1968</v>
      </c>
      <c r="G929" t="s">
        <v>1971</v>
      </c>
      <c r="H929" t="s">
        <v>1970</v>
      </c>
      <c r="I929" t="s">
        <v>1815</v>
      </c>
      <c r="J929" t="s">
        <v>1875</v>
      </c>
      <c r="K929" s="498">
        <v>313020.64</v>
      </c>
    </row>
    <row r="930" spans="1:11" x14ac:dyDescent="0.25">
      <c r="A930" t="s">
        <v>1755</v>
      </c>
      <c r="B930" t="s">
        <v>1756</v>
      </c>
      <c r="C930" t="s">
        <v>1876</v>
      </c>
      <c r="D930" t="s">
        <v>1820</v>
      </c>
      <c r="E930" t="s">
        <v>1759</v>
      </c>
      <c r="F930" t="s">
        <v>1968</v>
      </c>
      <c r="G930" t="s">
        <v>1971</v>
      </c>
      <c r="H930" t="s">
        <v>1970</v>
      </c>
      <c r="I930" t="s">
        <v>1815</v>
      </c>
      <c r="J930" t="s">
        <v>1875</v>
      </c>
      <c r="K930" s="498">
        <v>89923.06</v>
      </c>
    </row>
    <row r="931" spans="1:11" x14ac:dyDescent="0.25">
      <c r="A931" t="s">
        <v>1755</v>
      </c>
      <c r="B931" t="s">
        <v>1756</v>
      </c>
      <c r="C931" t="s">
        <v>1871</v>
      </c>
      <c r="D931" t="s">
        <v>1820</v>
      </c>
      <c r="E931" t="s">
        <v>1759</v>
      </c>
      <c r="F931" t="s">
        <v>1968</v>
      </c>
      <c r="G931" t="s">
        <v>1972</v>
      </c>
      <c r="H931" t="s">
        <v>1973</v>
      </c>
      <c r="J931" t="s">
        <v>1875</v>
      </c>
      <c r="K931" s="498">
        <v>7001035.5900000017</v>
      </c>
    </row>
    <row r="932" spans="1:11" x14ac:dyDescent="0.25">
      <c r="A932" t="s">
        <v>1755</v>
      </c>
      <c r="B932" t="s">
        <v>1756</v>
      </c>
      <c r="C932" t="s">
        <v>1876</v>
      </c>
      <c r="D932" t="s">
        <v>1820</v>
      </c>
      <c r="E932" t="s">
        <v>1759</v>
      </c>
      <c r="F932" t="s">
        <v>1968</v>
      </c>
      <c r="G932" t="s">
        <v>1972</v>
      </c>
      <c r="H932" t="s">
        <v>1973</v>
      </c>
      <c r="J932" t="s">
        <v>1875</v>
      </c>
      <c r="K932" s="498">
        <v>1548244.300000001</v>
      </c>
    </row>
    <row r="933" spans="1:11" x14ac:dyDescent="0.25">
      <c r="A933" t="s">
        <v>1755</v>
      </c>
      <c r="B933" t="s">
        <v>1756</v>
      </c>
      <c r="C933" t="s">
        <v>1871</v>
      </c>
      <c r="D933" t="s">
        <v>1820</v>
      </c>
      <c r="E933" t="s">
        <v>1759</v>
      </c>
      <c r="F933" t="s">
        <v>1968</v>
      </c>
      <c r="G933" t="s">
        <v>1972</v>
      </c>
      <c r="H933" t="s">
        <v>1973</v>
      </c>
      <c r="I933" t="s">
        <v>1839</v>
      </c>
      <c r="J933" t="s">
        <v>1875</v>
      </c>
      <c r="K933" s="498">
        <v>-333362.02</v>
      </c>
    </row>
    <row r="934" spans="1:11" x14ac:dyDescent="0.25">
      <c r="A934" t="s">
        <v>1755</v>
      </c>
      <c r="B934" t="s">
        <v>1756</v>
      </c>
      <c r="C934" t="s">
        <v>1876</v>
      </c>
      <c r="D934" t="s">
        <v>1820</v>
      </c>
      <c r="E934" t="s">
        <v>1759</v>
      </c>
      <c r="F934" t="s">
        <v>1968</v>
      </c>
      <c r="G934" t="s">
        <v>1972</v>
      </c>
      <c r="H934" t="s">
        <v>1973</v>
      </c>
      <c r="I934" t="s">
        <v>1839</v>
      </c>
      <c r="J934" t="s">
        <v>1875</v>
      </c>
      <c r="K934" s="498">
        <v>-60761.52</v>
      </c>
    </row>
    <row r="935" spans="1:11" x14ac:dyDescent="0.25">
      <c r="A935" t="s">
        <v>1755</v>
      </c>
      <c r="B935" t="s">
        <v>1756</v>
      </c>
      <c r="C935" t="s">
        <v>1871</v>
      </c>
      <c r="D935" t="s">
        <v>1820</v>
      </c>
      <c r="E935" t="s">
        <v>1759</v>
      </c>
      <c r="F935" t="s">
        <v>1968</v>
      </c>
      <c r="G935" t="s">
        <v>1974</v>
      </c>
      <c r="H935" t="s">
        <v>1975</v>
      </c>
      <c r="J935" t="s">
        <v>1875</v>
      </c>
      <c r="K935" s="498">
        <v>4547537.4649999999</v>
      </c>
    </row>
    <row r="936" spans="1:11" x14ac:dyDescent="0.25">
      <c r="A936" t="s">
        <v>1755</v>
      </c>
      <c r="B936" t="s">
        <v>1756</v>
      </c>
      <c r="C936" t="s">
        <v>1876</v>
      </c>
      <c r="D936" t="s">
        <v>1820</v>
      </c>
      <c r="E936" t="s">
        <v>1759</v>
      </c>
      <c r="F936" t="s">
        <v>1968</v>
      </c>
      <c r="G936" t="s">
        <v>1974</v>
      </c>
      <c r="H936" t="s">
        <v>1975</v>
      </c>
      <c r="J936" t="s">
        <v>1875</v>
      </c>
      <c r="K936" s="498">
        <v>617158.41499999992</v>
      </c>
    </row>
    <row r="937" spans="1:11" x14ac:dyDescent="0.25">
      <c r="A937" t="s">
        <v>1755</v>
      </c>
      <c r="B937" t="s">
        <v>1756</v>
      </c>
      <c r="C937" t="s">
        <v>1871</v>
      </c>
      <c r="D937" t="s">
        <v>1820</v>
      </c>
      <c r="E937" t="s">
        <v>1759</v>
      </c>
      <c r="F937" t="s">
        <v>1968</v>
      </c>
      <c r="G937" t="s">
        <v>1974</v>
      </c>
      <c r="H937" t="s">
        <v>1976</v>
      </c>
      <c r="J937" t="s">
        <v>1875</v>
      </c>
      <c r="K937" s="498">
        <v>37428857.137499988</v>
      </c>
    </row>
    <row r="938" spans="1:11" x14ac:dyDescent="0.25">
      <c r="A938" t="s">
        <v>1755</v>
      </c>
      <c r="B938" t="s">
        <v>1756</v>
      </c>
      <c r="C938" t="s">
        <v>1876</v>
      </c>
      <c r="D938" t="s">
        <v>1820</v>
      </c>
      <c r="E938" t="s">
        <v>1759</v>
      </c>
      <c r="F938" t="s">
        <v>1968</v>
      </c>
      <c r="G938" t="s">
        <v>1974</v>
      </c>
      <c r="H938" t="s">
        <v>1976</v>
      </c>
      <c r="J938" t="s">
        <v>1875</v>
      </c>
      <c r="K938" s="498">
        <v>5134037.1225000005</v>
      </c>
    </row>
    <row r="939" spans="1:11" x14ac:dyDescent="0.25">
      <c r="A939" t="s">
        <v>1755</v>
      </c>
      <c r="B939" t="s">
        <v>1756</v>
      </c>
      <c r="C939" t="s">
        <v>1871</v>
      </c>
      <c r="D939" t="s">
        <v>1820</v>
      </c>
      <c r="E939" t="s">
        <v>1759</v>
      </c>
      <c r="F939" t="s">
        <v>1968</v>
      </c>
      <c r="G939" t="s">
        <v>1974</v>
      </c>
      <c r="H939" t="s">
        <v>1976</v>
      </c>
      <c r="I939" t="s">
        <v>1839</v>
      </c>
      <c r="J939" t="s">
        <v>1875</v>
      </c>
      <c r="K939" s="498">
        <v>-5619577.9700000007</v>
      </c>
    </row>
    <row r="940" spans="1:11" x14ac:dyDescent="0.25">
      <c r="A940" t="s">
        <v>1755</v>
      </c>
      <c r="B940" t="s">
        <v>1756</v>
      </c>
      <c r="C940" t="s">
        <v>1876</v>
      </c>
      <c r="D940" t="s">
        <v>1820</v>
      </c>
      <c r="E940" t="s">
        <v>1759</v>
      </c>
      <c r="F940" t="s">
        <v>1968</v>
      </c>
      <c r="G940" t="s">
        <v>1974</v>
      </c>
      <c r="H940" t="s">
        <v>1976</v>
      </c>
      <c r="I940" t="s">
        <v>1839</v>
      </c>
      <c r="J940" t="s">
        <v>1875</v>
      </c>
      <c r="K940" s="498">
        <v>-737367.58000000007</v>
      </c>
    </row>
    <row r="941" spans="1:11" x14ac:dyDescent="0.25">
      <c r="A941" t="s">
        <v>1755</v>
      </c>
      <c r="B941" t="s">
        <v>1756</v>
      </c>
      <c r="C941" t="s">
        <v>1871</v>
      </c>
      <c r="D941" t="s">
        <v>1820</v>
      </c>
      <c r="E941" t="s">
        <v>1759</v>
      </c>
      <c r="F941" t="s">
        <v>1968</v>
      </c>
      <c r="G941" t="s">
        <v>1974</v>
      </c>
      <c r="H941" t="s">
        <v>1977</v>
      </c>
      <c r="J941" t="s">
        <v>1875</v>
      </c>
      <c r="K941" s="498">
        <v>5511761.4674999993</v>
      </c>
    </row>
    <row r="942" spans="1:11" x14ac:dyDescent="0.25">
      <c r="A942" t="s">
        <v>1755</v>
      </c>
      <c r="B942" t="s">
        <v>1756</v>
      </c>
      <c r="C942" t="s">
        <v>1876</v>
      </c>
      <c r="D942" t="s">
        <v>1820</v>
      </c>
      <c r="E942" t="s">
        <v>1759</v>
      </c>
      <c r="F942" t="s">
        <v>1968</v>
      </c>
      <c r="G942" t="s">
        <v>1974</v>
      </c>
      <c r="H942" t="s">
        <v>1977</v>
      </c>
      <c r="J942" t="s">
        <v>1875</v>
      </c>
      <c r="K942" s="498">
        <v>758043.16249999986</v>
      </c>
    </row>
    <row r="943" spans="1:11" x14ac:dyDescent="0.25">
      <c r="A943" t="s">
        <v>1755</v>
      </c>
      <c r="B943" t="s">
        <v>1756</v>
      </c>
      <c r="C943" t="s">
        <v>1871</v>
      </c>
      <c r="D943" t="s">
        <v>1820</v>
      </c>
      <c r="E943" t="s">
        <v>1759</v>
      </c>
      <c r="F943" t="s">
        <v>1968</v>
      </c>
      <c r="G943" t="s">
        <v>1978</v>
      </c>
      <c r="H943" t="s">
        <v>1979</v>
      </c>
      <c r="J943" t="s">
        <v>1875</v>
      </c>
      <c r="K943" s="498">
        <v>58684692.890000045</v>
      </c>
    </row>
    <row r="944" spans="1:11" x14ac:dyDescent="0.25">
      <c r="A944" t="s">
        <v>1755</v>
      </c>
      <c r="B944" t="s">
        <v>1756</v>
      </c>
      <c r="C944" t="s">
        <v>1876</v>
      </c>
      <c r="D944" t="s">
        <v>1820</v>
      </c>
      <c r="E944" t="s">
        <v>1759</v>
      </c>
      <c r="F944" t="s">
        <v>1968</v>
      </c>
      <c r="G944" t="s">
        <v>1978</v>
      </c>
      <c r="H944" t="s">
        <v>1979</v>
      </c>
      <c r="J944" t="s">
        <v>1875</v>
      </c>
      <c r="K944" s="498">
        <v>8406843.0899999961</v>
      </c>
    </row>
    <row r="945" spans="1:11" x14ac:dyDescent="0.25">
      <c r="A945" t="s">
        <v>1755</v>
      </c>
      <c r="B945" t="s">
        <v>1756</v>
      </c>
      <c r="C945" t="s">
        <v>1871</v>
      </c>
      <c r="D945" t="s">
        <v>1820</v>
      </c>
      <c r="E945" t="s">
        <v>1759</v>
      </c>
      <c r="F945" t="s">
        <v>1968</v>
      </c>
      <c r="G945" t="s">
        <v>1978</v>
      </c>
      <c r="H945" t="s">
        <v>1979</v>
      </c>
      <c r="I945" t="s">
        <v>1839</v>
      </c>
      <c r="J945" t="s">
        <v>1875</v>
      </c>
      <c r="K945" s="498">
        <v>-1818937.8900000001</v>
      </c>
    </row>
    <row r="946" spans="1:11" x14ac:dyDescent="0.25">
      <c r="A946" t="s">
        <v>1755</v>
      </c>
      <c r="B946" t="s">
        <v>1756</v>
      </c>
      <c r="C946" t="s">
        <v>1876</v>
      </c>
      <c r="D946" t="s">
        <v>1820</v>
      </c>
      <c r="E946" t="s">
        <v>1759</v>
      </c>
      <c r="F946" t="s">
        <v>1968</v>
      </c>
      <c r="G946" t="s">
        <v>1978</v>
      </c>
      <c r="H946" t="s">
        <v>1979</v>
      </c>
      <c r="I946" t="s">
        <v>1839</v>
      </c>
      <c r="J946" t="s">
        <v>1875</v>
      </c>
      <c r="K946" s="498">
        <v>528100.53000000026</v>
      </c>
    </row>
    <row r="947" spans="1:11" x14ac:dyDescent="0.25">
      <c r="A947" t="s">
        <v>1755</v>
      </c>
      <c r="B947" t="s">
        <v>1756</v>
      </c>
      <c r="C947" t="s">
        <v>1871</v>
      </c>
      <c r="D947" t="s">
        <v>1820</v>
      </c>
      <c r="E947" t="s">
        <v>1759</v>
      </c>
      <c r="F947" t="s">
        <v>1980</v>
      </c>
      <c r="G947" t="s">
        <v>1981</v>
      </c>
      <c r="H947" t="s">
        <v>1982</v>
      </c>
      <c r="J947" t="s">
        <v>1875</v>
      </c>
      <c r="K947" s="498">
        <v>5969070.4300000016</v>
      </c>
    </row>
    <row r="948" spans="1:11" x14ac:dyDescent="0.25">
      <c r="A948" t="s">
        <v>1755</v>
      </c>
      <c r="B948" t="s">
        <v>1756</v>
      </c>
      <c r="C948" t="s">
        <v>1876</v>
      </c>
      <c r="D948" t="s">
        <v>1820</v>
      </c>
      <c r="E948" t="s">
        <v>1759</v>
      </c>
      <c r="F948" t="s">
        <v>1980</v>
      </c>
      <c r="G948" t="s">
        <v>1981</v>
      </c>
      <c r="H948" t="s">
        <v>1982</v>
      </c>
      <c r="J948" t="s">
        <v>1875</v>
      </c>
      <c r="K948" s="498">
        <v>1273028.7199999995</v>
      </c>
    </row>
    <row r="949" spans="1:11" x14ac:dyDescent="0.25">
      <c r="A949" t="s">
        <v>1755</v>
      </c>
      <c r="B949" t="s">
        <v>1756</v>
      </c>
      <c r="C949" t="s">
        <v>1871</v>
      </c>
      <c r="D949" t="s">
        <v>1820</v>
      </c>
      <c r="E949" t="s">
        <v>1759</v>
      </c>
      <c r="F949" t="s">
        <v>1980</v>
      </c>
      <c r="G949" t="s">
        <v>1981</v>
      </c>
      <c r="H949" t="s">
        <v>1982</v>
      </c>
      <c r="I949" t="s">
        <v>1839</v>
      </c>
      <c r="J949" t="s">
        <v>1875</v>
      </c>
      <c r="K949" s="498">
        <v>3358455.2300000014</v>
      </c>
    </row>
    <row r="950" spans="1:11" x14ac:dyDescent="0.25">
      <c r="A950" t="s">
        <v>1755</v>
      </c>
      <c r="B950" t="s">
        <v>1756</v>
      </c>
      <c r="C950" t="s">
        <v>1876</v>
      </c>
      <c r="D950" t="s">
        <v>1820</v>
      </c>
      <c r="E950" t="s">
        <v>1759</v>
      </c>
      <c r="F950" t="s">
        <v>1980</v>
      </c>
      <c r="G950" t="s">
        <v>1981</v>
      </c>
      <c r="H950" t="s">
        <v>1982</v>
      </c>
      <c r="I950" t="s">
        <v>1839</v>
      </c>
      <c r="J950" t="s">
        <v>1875</v>
      </c>
      <c r="K950" s="498">
        <v>676689.34000000008</v>
      </c>
    </row>
    <row r="951" spans="1:11" x14ac:dyDescent="0.25">
      <c r="A951" t="s">
        <v>1755</v>
      </c>
      <c r="B951" t="s">
        <v>1756</v>
      </c>
      <c r="C951" t="s">
        <v>1871</v>
      </c>
      <c r="D951" t="s">
        <v>1820</v>
      </c>
      <c r="E951" t="s">
        <v>1759</v>
      </c>
      <c r="F951" t="s">
        <v>1865</v>
      </c>
      <c r="G951" t="s">
        <v>1866</v>
      </c>
      <c r="H951" t="s">
        <v>1983</v>
      </c>
      <c r="I951" t="s">
        <v>1984</v>
      </c>
      <c r="J951" t="s">
        <v>1875</v>
      </c>
      <c r="K951" s="498">
        <v>25602.11</v>
      </c>
    </row>
    <row r="952" spans="1:11" x14ac:dyDescent="0.25">
      <c r="A952" t="s">
        <v>1755</v>
      </c>
      <c r="B952" t="s">
        <v>1756</v>
      </c>
      <c r="C952" t="s">
        <v>1876</v>
      </c>
      <c r="D952" t="s">
        <v>1820</v>
      </c>
      <c r="E952" t="s">
        <v>1759</v>
      </c>
      <c r="F952" t="s">
        <v>1865</v>
      </c>
      <c r="G952" t="s">
        <v>1866</v>
      </c>
      <c r="H952" t="s">
        <v>1983</v>
      </c>
      <c r="I952" t="s">
        <v>1984</v>
      </c>
      <c r="J952" t="s">
        <v>1875</v>
      </c>
      <c r="K952" s="498">
        <v>9949.84</v>
      </c>
    </row>
    <row r="953" spans="1:11" x14ac:dyDescent="0.25">
      <c r="A953" t="s">
        <v>1755</v>
      </c>
      <c r="B953" t="s">
        <v>1756</v>
      </c>
      <c r="C953" t="s">
        <v>1871</v>
      </c>
      <c r="D953" t="s">
        <v>1820</v>
      </c>
      <c r="E953" t="s">
        <v>1759</v>
      </c>
      <c r="F953" t="s">
        <v>1865</v>
      </c>
      <c r="G953" t="s">
        <v>1866</v>
      </c>
      <c r="H953" t="s">
        <v>1867</v>
      </c>
      <c r="J953" t="s">
        <v>1875</v>
      </c>
      <c r="K953" s="498">
        <v>3371630.2100000009</v>
      </c>
    </row>
    <row r="954" spans="1:11" x14ac:dyDescent="0.25">
      <c r="A954" t="s">
        <v>1755</v>
      </c>
      <c r="B954" t="s">
        <v>1756</v>
      </c>
      <c r="C954" t="s">
        <v>1876</v>
      </c>
      <c r="D954" t="s">
        <v>1820</v>
      </c>
      <c r="E954" t="s">
        <v>1759</v>
      </c>
      <c r="F954" t="s">
        <v>1865</v>
      </c>
      <c r="G954" t="s">
        <v>1866</v>
      </c>
      <c r="H954" t="s">
        <v>1867</v>
      </c>
      <c r="J954" t="s">
        <v>1875</v>
      </c>
      <c r="K954" s="498">
        <v>1255259.4200000027</v>
      </c>
    </row>
    <row r="955" spans="1:11" x14ac:dyDescent="0.25">
      <c r="A955" t="s">
        <v>1755</v>
      </c>
      <c r="B955" t="s">
        <v>1756</v>
      </c>
      <c r="C955" t="s">
        <v>1871</v>
      </c>
      <c r="D955" t="s">
        <v>1820</v>
      </c>
      <c r="E955" t="s">
        <v>1759</v>
      </c>
      <c r="F955" t="s">
        <v>1865</v>
      </c>
      <c r="G955" t="s">
        <v>1866</v>
      </c>
      <c r="H955" t="s">
        <v>1985</v>
      </c>
      <c r="I955" t="s">
        <v>1984</v>
      </c>
      <c r="J955" t="s">
        <v>1875</v>
      </c>
      <c r="K955" s="498">
        <v>27176.980000000003</v>
      </c>
    </row>
    <row r="956" spans="1:11" x14ac:dyDescent="0.25">
      <c r="A956" t="s">
        <v>1755</v>
      </c>
      <c r="B956" t="s">
        <v>1756</v>
      </c>
      <c r="C956" t="s">
        <v>1876</v>
      </c>
      <c r="D956" t="s">
        <v>1820</v>
      </c>
      <c r="E956" t="s">
        <v>1759</v>
      </c>
      <c r="F956" t="s">
        <v>1865</v>
      </c>
      <c r="G956" t="s">
        <v>1866</v>
      </c>
      <c r="H956" t="s">
        <v>1985</v>
      </c>
      <c r="I956" t="s">
        <v>1984</v>
      </c>
      <c r="J956" t="s">
        <v>1875</v>
      </c>
      <c r="K956" s="498">
        <v>10465.550000000001</v>
      </c>
    </row>
    <row r="957" spans="1:11" x14ac:dyDescent="0.25">
      <c r="A957" t="s">
        <v>1755</v>
      </c>
      <c r="B957" t="s">
        <v>1756</v>
      </c>
      <c r="C957" t="s">
        <v>1871</v>
      </c>
      <c r="D957" t="s">
        <v>1820</v>
      </c>
      <c r="E957" t="s">
        <v>1759</v>
      </c>
      <c r="F957" t="s">
        <v>1865</v>
      </c>
      <c r="G957" t="s">
        <v>1866</v>
      </c>
      <c r="H957" t="s">
        <v>1868</v>
      </c>
      <c r="J957" t="s">
        <v>1875</v>
      </c>
      <c r="K957" s="498">
        <v>851524.4700000002</v>
      </c>
    </row>
    <row r="958" spans="1:11" x14ac:dyDescent="0.25">
      <c r="A958" t="s">
        <v>1755</v>
      </c>
      <c r="B958" t="s">
        <v>1756</v>
      </c>
      <c r="C958" t="s">
        <v>1876</v>
      </c>
      <c r="D958" t="s">
        <v>1820</v>
      </c>
      <c r="E958" t="s">
        <v>1759</v>
      </c>
      <c r="F958" t="s">
        <v>1865</v>
      </c>
      <c r="G958" t="s">
        <v>1866</v>
      </c>
      <c r="H958" t="s">
        <v>1868</v>
      </c>
      <c r="J958" t="s">
        <v>1875</v>
      </c>
      <c r="K958" s="498">
        <v>332080.22999999981</v>
      </c>
    </row>
    <row r="959" spans="1:11" x14ac:dyDescent="0.25">
      <c r="A959" t="s">
        <v>1755</v>
      </c>
      <c r="B959" t="s">
        <v>1756</v>
      </c>
      <c r="C959" t="s">
        <v>1871</v>
      </c>
      <c r="D959" t="s">
        <v>1820</v>
      </c>
      <c r="E959" t="s">
        <v>1759</v>
      </c>
      <c r="F959" t="s">
        <v>1865</v>
      </c>
      <c r="G959" t="s">
        <v>1866</v>
      </c>
      <c r="H959" t="s">
        <v>1869</v>
      </c>
      <c r="J959" t="s">
        <v>1875</v>
      </c>
      <c r="K959" s="498">
        <v>523026.82999999996</v>
      </c>
    </row>
    <row r="960" spans="1:11" x14ac:dyDescent="0.25">
      <c r="A960" t="s">
        <v>1755</v>
      </c>
      <c r="B960" t="s">
        <v>1756</v>
      </c>
      <c r="C960" t="s">
        <v>1876</v>
      </c>
      <c r="D960" t="s">
        <v>1820</v>
      </c>
      <c r="E960" t="s">
        <v>1759</v>
      </c>
      <c r="F960" t="s">
        <v>1865</v>
      </c>
      <c r="G960" t="s">
        <v>1866</v>
      </c>
      <c r="H960" t="s">
        <v>1869</v>
      </c>
      <c r="J960" t="s">
        <v>1875</v>
      </c>
      <c r="K960" s="498">
        <v>98180.889999999985</v>
      </c>
    </row>
    <row r="961" spans="1:11" x14ac:dyDescent="0.25">
      <c r="A961" t="s">
        <v>1755</v>
      </c>
      <c r="B961" t="s">
        <v>1756</v>
      </c>
      <c r="C961" t="s">
        <v>1871</v>
      </c>
      <c r="D961" t="s">
        <v>1820</v>
      </c>
      <c r="E961" t="s">
        <v>1759</v>
      </c>
      <c r="F961" t="s">
        <v>1865</v>
      </c>
      <c r="G961" t="s">
        <v>1870</v>
      </c>
      <c r="H961" t="s">
        <v>1869</v>
      </c>
      <c r="J961" t="s">
        <v>1875</v>
      </c>
      <c r="K961" s="498">
        <v>1380091.9199999988</v>
      </c>
    </row>
    <row r="962" spans="1:11" x14ac:dyDescent="0.25">
      <c r="A962" t="s">
        <v>1755</v>
      </c>
      <c r="B962" t="s">
        <v>1756</v>
      </c>
      <c r="C962" t="s">
        <v>1876</v>
      </c>
      <c r="D962" t="s">
        <v>1820</v>
      </c>
      <c r="E962" t="s">
        <v>1759</v>
      </c>
      <c r="F962" t="s">
        <v>1865</v>
      </c>
      <c r="G962" t="s">
        <v>1870</v>
      </c>
      <c r="H962" t="s">
        <v>1869</v>
      </c>
      <c r="J962" t="s">
        <v>1875</v>
      </c>
      <c r="K962" s="498">
        <v>429088.29</v>
      </c>
    </row>
    <row r="963" spans="1:11" x14ac:dyDescent="0.25">
      <c r="A963" t="s">
        <v>1755</v>
      </c>
      <c r="B963" t="s">
        <v>1756</v>
      </c>
      <c r="C963" t="s">
        <v>1871</v>
      </c>
      <c r="D963" t="s">
        <v>1820</v>
      </c>
      <c r="E963" t="s">
        <v>1986</v>
      </c>
      <c r="F963" t="s">
        <v>1987</v>
      </c>
      <c r="G963" t="s">
        <v>1988</v>
      </c>
      <c r="H963" t="s">
        <v>1989</v>
      </c>
      <c r="J963" t="s">
        <v>1875</v>
      </c>
      <c r="K963" s="498">
        <v>422001.59000000026</v>
      </c>
    </row>
    <row r="964" spans="1:11" x14ac:dyDescent="0.25">
      <c r="A964" t="s">
        <v>1755</v>
      </c>
      <c r="B964" t="s">
        <v>1756</v>
      </c>
      <c r="C964" t="s">
        <v>1876</v>
      </c>
      <c r="D964" t="s">
        <v>1820</v>
      </c>
      <c r="E964" t="s">
        <v>1986</v>
      </c>
      <c r="F964" t="s">
        <v>1987</v>
      </c>
      <c r="G964" t="s">
        <v>1988</v>
      </c>
      <c r="H964" t="s">
        <v>1989</v>
      </c>
      <c r="J964" t="s">
        <v>1875</v>
      </c>
      <c r="K964" s="498">
        <v>245838.32000000012</v>
      </c>
    </row>
    <row r="965" spans="1:11" x14ac:dyDescent="0.25">
      <c r="A965" t="s">
        <v>1755</v>
      </c>
      <c r="B965" t="s">
        <v>1756</v>
      </c>
      <c r="C965" t="s">
        <v>1871</v>
      </c>
      <c r="D965" t="s">
        <v>1820</v>
      </c>
      <c r="E965" t="s">
        <v>1986</v>
      </c>
      <c r="F965" t="s">
        <v>1987</v>
      </c>
      <c r="G965" t="s">
        <v>1988</v>
      </c>
      <c r="H965" t="s">
        <v>1989</v>
      </c>
      <c r="I965" t="s">
        <v>1990</v>
      </c>
      <c r="J965" t="s">
        <v>1875</v>
      </c>
      <c r="K965" s="498">
        <v>-20952.38</v>
      </c>
    </row>
    <row r="966" spans="1:11" x14ac:dyDescent="0.25">
      <c r="A966" t="s">
        <v>1755</v>
      </c>
      <c r="B966" t="s">
        <v>1756</v>
      </c>
      <c r="C966" t="s">
        <v>1876</v>
      </c>
      <c r="D966" t="s">
        <v>1820</v>
      </c>
      <c r="E966" t="s">
        <v>1986</v>
      </c>
      <c r="F966" t="s">
        <v>1987</v>
      </c>
      <c r="G966" t="s">
        <v>1988</v>
      </c>
      <c r="H966" t="s">
        <v>1989</v>
      </c>
      <c r="I966" t="s">
        <v>1990</v>
      </c>
      <c r="J966" t="s">
        <v>1875</v>
      </c>
      <c r="K966" s="498">
        <v>-3771.43</v>
      </c>
    </row>
    <row r="967" spans="1:11" x14ac:dyDescent="0.25">
      <c r="A967" t="s">
        <v>1755</v>
      </c>
      <c r="B967" t="s">
        <v>1756</v>
      </c>
      <c r="C967" t="s">
        <v>1871</v>
      </c>
      <c r="D967" t="s">
        <v>1991</v>
      </c>
      <c r="E967" t="s">
        <v>1991</v>
      </c>
      <c r="F967" t="s">
        <v>2265</v>
      </c>
      <c r="G967" t="s">
        <v>1992</v>
      </c>
      <c r="H967" t="s">
        <v>1993</v>
      </c>
      <c r="J967" t="s">
        <v>1875</v>
      </c>
      <c r="K967" s="498">
        <v>-330515.95</v>
      </c>
    </row>
    <row r="968" spans="1:11" x14ac:dyDescent="0.25">
      <c r="A968" t="s">
        <v>1755</v>
      </c>
      <c r="B968" t="s">
        <v>1756</v>
      </c>
      <c r="C968" t="s">
        <v>1876</v>
      </c>
      <c r="D968" t="s">
        <v>1991</v>
      </c>
      <c r="E968" t="s">
        <v>1991</v>
      </c>
      <c r="F968" t="s">
        <v>2265</v>
      </c>
      <c r="G968" t="s">
        <v>1992</v>
      </c>
      <c r="H968" t="s">
        <v>1993</v>
      </c>
      <c r="J968" t="s">
        <v>1875</v>
      </c>
      <c r="K968" s="498">
        <v>-66103.19</v>
      </c>
    </row>
    <row r="969" spans="1:11" x14ac:dyDescent="0.25">
      <c r="A969" t="s">
        <v>1755</v>
      </c>
      <c r="B969" t="s">
        <v>1756</v>
      </c>
      <c r="C969" t="s">
        <v>1871</v>
      </c>
      <c r="D969" t="s">
        <v>1991</v>
      </c>
      <c r="E969" t="s">
        <v>1991</v>
      </c>
      <c r="F969" t="s">
        <v>2265</v>
      </c>
      <c r="G969" t="s">
        <v>1992</v>
      </c>
      <c r="H969" t="s">
        <v>1994</v>
      </c>
      <c r="J969" t="s">
        <v>1875</v>
      </c>
      <c r="K969" s="498">
        <v>-330515.95</v>
      </c>
    </row>
    <row r="970" spans="1:11" x14ac:dyDescent="0.25">
      <c r="A970" t="s">
        <v>1755</v>
      </c>
      <c r="B970" t="s">
        <v>1756</v>
      </c>
      <c r="C970" t="s">
        <v>1876</v>
      </c>
      <c r="D970" t="s">
        <v>1991</v>
      </c>
      <c r="E970" t="s">
        <v>1991</v>
      </c>
      <c r="F970" t="s">
        <v>2265</v>
      </c>
      <c r="G970" t="s">
        <v>1992</v>
      </c>
      <c r="H970" t="s">
        <v>1994</v>
      </c>
      <c r="J970" t="s">
        <v>1875</v>
      </c>
      <c r="K970" s="498">
        <v>-66103.19</v>
      </c>
    </row>
    <row r="971" spans="1:11" x14ac:dyDescent="0.25">
      <c r="A971" t="s">
        <v>1755</v>
      </c>
      <c r="B971" t="s">
        <v>1756</v>
      </c>
      <c r="C971" t="s">
        <v>1871</v>
      </c>
      <c r="D971" t="s">
        <v>1991</v>
      </c>
      <c r="E971" t="s">
        <v>1991</v>
      </c>
      <c r="F971" t="s">
        <v>2265</v>
      </c>
      <c r="G971" t="s">
        <v>1992</v>
      </c>
      <c r="H971" t="s">
        <v>1995</v>
      </c>
      <c r="J971" t="s">
        <v>1875</v>
      </c>
      <c r="K971" s="498">
        <v>24262475.200000003</v>
      </c>
    </row>
    <row r="972" spans="1:11" x14ac:dyDescent="0.25">
      <c r="A972" t="s">
        <v>1755</v>
      </c>
      <c r="B972" t="s">
        <v>1756</v>
      </c>
      <c r="C972" t="s">
        <v>1876</v>
      </c>
      <c r="D972" t="s">
        <v>1991</v>
      </c>
      <c r="E972" t="s">
        <v>1991</v>
      </c>
      <c r="F972" t="s">
        <v>2265</v>
      </c>
      <c r="G972" t="s">
        <v>1992</v>
      </c>
      <c r="H972" t="s">
        <v>1995</v>
      </c>
      <c r="J972" t="s">
        <v>1875</v>
      </c>
      <c r="K972" s="498">
        <v>4622773.209999999</v>
      </c>
    </row>
    <row r="973" spans="1:11" x14ac:dyDescent="0.25">
      <c r="A973" t="s">
        <v>1755</v>
      </c>
      <c r="B973" t="s">
        <v>1756</v>
      </c>
      <c r="C973" t="s">
        <v>1871</v>
      </c>
      <c r="D973" t="s">
        <v>1991</v>
      </c>
      <c r="E973" t="s">
        <v>1991</v>
      </c>
      <c r="F973" t="s">
        <v>2265</v>
      </c>
      <c r="G973" t="s">
        <v>1992</v>
      </c>
      <c r="H973" t="s">
        <v>1996</v>
      </c>
      <c r="J973" t="s">
        <v>1875</v>
      </c>
      <c r="K973" s="498">
        <v>1868931.38</v>
      </c>
    </row>
    <row r="974" spans="1:11" x14ac:dyDescent="0.25">
      <c r="A974" t="s">
        <v>1755</v>
      </c>
      <c r="B974" t="s">
        <v>1756</v>
      </c>
      <c r="C974" t="s">
        <v>1876</v>
      </c>
      <c r="D974" t="s">
        <v>1991</v>
      </c>
      <c r="E974" t="s">
        <v>1991</v>
      </c>
      <c r="F974" t="s">
        <v>2265</v>
      </c>
      <c r="G974" t="s">
        <v>1992</v>
      </c>
      <c r="H974" t="s">
        <v>1996</v>
      </c>
      <c r="J974" t="s">
        <v>1875</v>
      </c>
      <c r="K974" s="498">
        <v>372776.38</v>
      </c>
    </row>
    <row r="975" spans="1:11" x14ac:dyDescent="0.25">
      <c r="A975" t="s">
        <v>1755</v>
      </c>
      <c r="B975" t="s">
        <v>1756</v>
      </c>
      <c r="C975" t="s">
        <v>1871</v>
      </c>
      <c r="D975" t="s">
        <v>1991</v>
      </c>
      <c r="E975" t="s">
        <v>1991</v>
      </c>
      <c r="F975" t="s">
        <v>2265</v>
      </c>
      <c r="G975" t="s">
        <v>1992</v>
      </c>
      <c r="H975" t="s">
        <v>1997</v>
      </c>
      <c r="J975" t="s">
        <v>1875</v>
      </c>
      <c r="K975" s="498">
        <v>14260232.59</v>
      </c>
    </row>
    <row r="976" spans="1:11" x14ac:dyDescent="0.25">
      <c r="A976" t="s">
        <v>1755</v>
      </c>
      <c r="B976" t="s">
        <v>1756</v>
      </c>
      <c r="C976" t="s">
        <v>1876</v>
      </c>
      <c r="D976" t="s">
        <v>1991</v>
      </c>
      <c r="E976" t="s">
        <v>1991</v>
      </c>
      <c r="F976" t="s">
        <v>2265</v>
      </c>
      <c r="G976" t="s">
        <v>1992</v>
      </c>
      <c r="H976" t="s">
        <v>1997</v>
      </c>
      <c r="J976" t="s">
        <v>1875</v>
      </c>
      <c r="K976" s="498">
        <v>3003228.3600000003</v>
      </c>
    </row>
    <row r="977" spans="1:11" x14ac:dyDescent="0.25">
      <c r="A977" t="s">
        <v>1755</v>
      </c>
      <c r="B977" t="s">
        <v>1756</v>
      </c>
      <c r="C977" t="s">
        <v>1871</v>
      </c>
      <c r="D977" t="s">
        <v>1991</v>
      </c>
      <c r="E977" t="s">
        <v>1991</v>
      </c>
      <c r="F977" t="s">
        <v>2265</v>
      </c>
      <c r="G977" t="s">
        <v>1992</v>
      </c>
      <c r="H977" t="s">
        <v>1998</v>
      </c>
      <c r="J977" t="s">
        <v>1875</v>
      </c>
      <c r="K977" s="498">
        <v>-572322</v>
      </c>
    </row>
    <row r="978" spans="1:11" x14ac:dyDescent="0.25">
      <c r="A978" t="s">
        <v>1755</v>
      </c>
      <c r="B978" t="s">
        <v>1756</v>
      </c>
      <c r="C978" t="s">
        <v>1876</v>
      </c>
      <c r="D978" t="s">
        <v>1991</v>
      </c>
      <c r="E978" t="s">
        <v>1991</v>
      </c>
      <c r="F978" t="s">
        <v>2265</v>
      </c>
      <c r="G978" t="s">
        <v>1992</v>
      </c>
      <c r="H978" t="s">
        <v>1998</v>
      </c>
      <c r="J978" t="s">
        <v>1875</v>
      </c>
      <c r="K978" s="498">
        <v>-114464.40000000001</v>
      </c>
    </row>
    <row r="979" spans="1:11" x14ac:dyDescent="0.25">
      <c r="A979" t="s">
        <v>1755</v>
      </c>
      <c r="B979" t="s">
        <v>1756</v>
      </c>
      <c r="C979" t="s">
        <v>1871</v>
      </c>
      <c r="D979" t="s">
        <v>1991</v>
      </c>
      <c r="E979" t="s">
        <v>1991</v>
      </c>
      <c r="F979" t="s">
        <v>2265</v>
      </c>
      <c r="G979" t="s">
        <v>1992</v>
      </c>
      <c r="H979" t="s">
        <v>1998</v>
      </c>
      <c r="J979" t="s">
        <v>1875</v>
      </c>
      <c r="K979" s="498">
        <v>234933.75</v>
      </c>
    </row>
    <row r="980" spans="1:11" x14ac:dyDescent="0.25">
      <c r="A980" t="s">
        <v>1755</v>
      </c>
      <c r="B980" t="s">
        <v>1756</v>
      </c>
      <c r="C980" t="s">
        <v>1876</v>
      </c>
      <c r="D980" t="s">
        <v>1991</v>
      </c>
      <c r="E980" t="s">
        <v>1991</v>
      </c>
      <c r="F980" t="s">
        <v>2265</v>
      </c>
      <c r="G980" t="s">
        <v>1992</v>
      </c>
      <c r="H980" t="s">
        <v>1998</v>
      </c>
      <c r="J980" t="s">
        <v>1875</v>
      </c>
      <c r="K980" s="498">
        <v>70480.150000000038</v>
      </c>
    </row>
    <row r="981" spans="1:11" x14ac:dyDescent="0.25">
      <c r="A981" t="s">
        <v>1755</v>
      </c>
      <c r="B981" t="s">
        <v>1756</v>
      </c>
      <c r="C981" t="s">
        <v>1871</v>
      </c>
      <c r="D981" t="s">
        <v>1991</v>
      </c>
      <c r="E981" t="s">
        <v>1991</v>
      </c>
      <c r="F981" t="s">
        <v>2265</v>
      </c>
      <c r="G981" t="s">
        <v>1992</v>
      </c>
      <c r="H981" t="s">
        <v>1999</v>
      </c>
      <c r="J981" t="s">
        <v>1875</v>
      </c>
      <c r="K981" s="498">
        <v>33022.810000000005</v>
      </c>
    </row>
    <row r="982" spans="1:11" x14ac:dyDescent="0.25">
      <c r="A982" t="s">
        <v>1755</v>
      </c>
      <c r="B982" t="s">
        <v>1756</v>
      </c>
      <c r="C982" t="s">
        <v>1876</v>
      </c>
      <c r="D982" t="s">
        <v>1991</v>
      </c>
      <c r="E982" t="s">
        <v>1991</v>
      </c>
      <c r="F982" t="s">
        <v>2265</v>
      </c>
      <c r="G982" t="s">
        <v>1992</v>
      </c>
      <c r="H982" t="s">
        <v>1999</v>
      </c>
      <c r="J982" t="s">
        <v>1875</v>
      </c>
      <c r="K982" s="498">
        <v>9906.85</v>
      </c>
    </row>
    <row r="983" spans="1:11" x14ac:dyDescent="0.25">
      <c r="A983" t="s">
        <v>1755</v>
      </c>
      <c r="B983" t="s">
        <v>1756</v>
      </c>
      <c r="C983" t="s">
        <v>1871</v>
      </c>
      <c r="D983" t="s">
        <v>1991</v>
      </c>
      <c r="E983" t="s">
        <v>1991</v>
      </c>
      <c r="F983" t="s">
        <v>2265</v>
      </c>
      <c r="G983" t="s">
        <v>1992</v>
      </c>
      <c r="H983" t="s">
        <v>1897</v>
      </c>
      <c r="J983" t="s">
        <v>1875</v>
      </c>
      <c r="K983" s="498">
        <v>-66045.64</v>
      </c>
    </row>
    <row r="984" spans="1:11" x14ac:dyDescent="0.25">
      <c r="A984" t="s">
        <v>1755</v>
      </c>
      <c r="B984" t="s">
        <v>1756</v>
      </c>
      <c r="C984" t="s">
        <v>1876</v>
      </c>
      <c r="D984" t="s">
        <v>1991</v>
      </c>
      <c r="E984" t="s">
        <v>1991</v>
      </c>
      <c r="F984" t="s">
        <v>2265</v>
      </c>
      <c r="G984" t="s">
        <v>1992</v>
      </c>
      <c r="H984" t="s">
        <v>1897</v>
      </c>
      <c r="J984" t="s">
        <v>1875</v>
      </c>
      <c r="K984" s="498">
        <v>-19813.689999999999</v>
      </c>
    </row>
    <row r="985" spans="1:11" x14ac:dyDescent="0.25">
      <c r="A985" t="s">
        <v>1755</v>
      </c>
      <c r="B985" t="s">
        <v>1756</v>
      </c>
      <c r="C985" t="s">
        <v>1871</v>
      </c>
      <c r="D985" t="s">
        <v>1991</v>
      </c>
      <c r="E985" t="s">
        <v>1991</v>
      </c>
      <c r="F985" t="s">
        <v>2265</v>
      </c>
      <c r="G985" t="s">
        <v>1992</v>
      </c>
      <c r="H985" t="s">
        <v>2000</v>
      </c>
      <c r="J985" t="s">
        <v>1875</v>
      </c>
      <c r="K985" s="498">
        <v>1943688.74</v>
      </c>
    </row>
    <row r="986" spans="1:11" x14ac:dyDescent="0.25">
      <c r="A986" t="s">
        <v>1755</v>
      </c>
      <c r="B986" t="s">
        <v>1756</v>
      </c>
      <c r="C986" t="s">
        <v>1876</v>
      </c>
      <c r="D986" t="s">
        <v>1991</v>
      </c>
      <c r="E986" t="s">
        <v>1991</v>
      </c>
      <c r="F986" t="s">
        <v>2265</v>
      </c>
      <c r="G986" t="s">
        <v>1992</v>
      </c>
      <c r="H986" t="s">
        <v>2000</v>
      </c>
      <c r="J986" t="s">
        <v>1875</v>
      </c>
      <c r="K986" s="498">
        <v>387687.46</v>
      </c>
    </row>
    <row r="987" spans="1:11" x14ac:dyDescent="0.25">
      <c r="A987" t="s">
        <v>1755</v>
      </c>
      <c r="B987" t="s">
        <v>1756</v>
      </c>
      <c r="C987" t="s">
        <v>1871</v>
      </c>
      <c r="D987" t="s">
        <v>1991</v>
      </c>
      <c r="E987" t="s">
        <v>1991</v>
      </c>
      <c r="F987" t="s">
        <v>2265</v>
      </c>
      <c r="G987" t="s">
        <v>1992</v>
      </c>
      <c r="H987" t="s">
        <v>2000</v>
      </c>
      <c r="J987" t="s">
        <v>1875</v>
      </c>
      <c r="K987" s="498">
        <v>372874.80999999994</v>
      </c>
    </row>
    <row r="988" spans="1:11" x14ac:dyDescent="0.25">
      <c r="A988" t="s">
        <v>1755</v>
      </c>
      <c r="B988" t="s">
        <v>1756</v>
      </c>
      <c r="C988" t="s">
        <v>1876</v>
      </c>
      <c r="D988" t="s">
        <v>1991</v>
      </c>
      <c r="E988" t="s">
        <v>1991</v>
      </c>
      <c r="F988" t="s">
        <v>2265</v>
      </c>
      <c r="G988" t="s">
        <v>1992</v>
      </c>
      <c r="H988" t="s">
        <v>2000</v>
      </c>
      <c r="J988" t="s">
        <v>1875</v>
      </c>
      <c r="K988" s="498">
        <v>111862.42999999996</v>
      </c>
    </row>
    <row r="989" spans="1:11" x14ac:dyDescent="0.25">
      <c r="A989" t="s">
        <v>1755</v>
      </c>
      <c r="B989" t="s">
        <v>1756</v>
      </c>
      <c r="C989" t="s">
        <v>1871</v>
      </c>
      <c r="D989" t="s">
        <v>1991</v>
      </c>
      <c r="E989" t="s">
        <v>1991</v>
      </c>
      <c r="F989" t="s">
        <v>2265</v>
      </c>
      <c r="G989" t="s">
        <v>1992</v>
      </c>
      <c r="H989" t="s">
        <v>1868</v>
      </c>
      <c r="J989" t="s">
        <v>1875</v>
      </c>
      <c r="K989" s="498">
        <v>-419447.67000000062</v>
      </c>
    </row>
    <row r="990" spans="1:11" x14ac:dyDescent="0.25">
      <c r="A990" t="s">
        <v>1755</v>
      </c>
      <c r="B990" t="s">
        <v>1756</v>
      </c>
      <c r="C990" t="s">
        <v>1876</v>
      </c>
      <c r="D990" t="s">
        <v>1991</v>
      </c>
      <c r="E990" t="s">
        <v>1991</v>
      </c>
      <c r="F990" t="s">
        <v>2265</v>
      </c>
      <c r="G990" t="s">
        <v>1992</v>
      </c>
      <c r="H990" t="s">
        <v>1868</v>
      </c>
      <c r="J990" t="s">
        <v>1875</v>
      </c>
      <c r="K990" s="498">
        <v>-155819.70000000013</v>
      </c>
    </row>
    <row r="991" spans="1:11" x14ac:dyDescent="0.25">
      <c r="A991" t="s">
        <v>1755</v>
      </c>
      <c r="B991" t="s">
        <v>1756</v>
      </c>
      <c r="C991" t="s">
        <v>1871</v>
      </c>
      <c r="D991" t="s">
        <v>1991</v>
      </c>
      <c r="E991" t="s">
        <v>1991</v>
      </c>
      <c r="F991" t="s">
        <v>2265</v>
      </c>
      <c r="G991" t="s">
        <v>1992</v>
      </c>
      <c r="H991" t="s">
        <v>1868</v>
      </c>
      <c r="J991" t="s">
        <v>1875</v>
      </c>
      <c r="K991" s="498">
        <v>1311920.4099999969</v>
      </c>
    </row>
    <row r="992" spans="1:11" x14ac:dyDescent="0.25">
      <c r="A992" t="s">
        <v>1755</v>
      </c>
      <c r="B992" t="s">
        <v>1756</v>
      </c>
      <c r="C992" t="s">
        <v>1876</v>
      </c>
      <c r="D992" t="s">
        <v>1991</v>
      </c>
      <c r="E992" t="s">
        <v>1991</v>
      </c>
      <c r="F992" t="s">
        <v>2265</v>
      </c>
      <c r="G992" t="s">
        <v>1992</v>
      </c>
      <c r="H992" t="s">
        <v>1868</v>
      </c>
      <c r="J992" t="s">
        <v>1875</v>
      </c>
      <c r="K992" s="498">
        <v>393576.12999999989</v>
      </c>
    </row>
    <row r="993" spans="1:11" x14ac:dyDescent="0.25">
      <c r="A993" t="s">
        <v>1755</v>
      </c>
      <c r="B993" t="s">
        <v>1756</v>
      </c>
      <c r="C993" t="s">
        <v>1871</v>
      </c>
      <c r="D993" t="s">
        <v>1991</v>
      </c>
      <c r="E993" t="s">
        <v>1991</v>
      </c>
      <c r="F993" t="s">
        <v>2265</v>
      </c>
      <c r="G993" t="s">
        <v>1992</v>
      </c>
      <c r="H993" t="s">
        <v>1822</v>
      </c>
      <c r="J993" t="s">
        <v>1875</v>
      </c>
      <c r="K993" s="498">
        <v>375186.3899999999</v>
      </c>
    </row>
    <row r="994" spans="1:11" x14ac:dyDescent="0.25">
      <c r="A994" t="s">
        <v>1755</v>
      </c>
      <c r="B994" t="s">
        <v>1756</v>
      </c>
      <c r="C994" t="s">
        <v>1876</v>
      </c>
      <c r="D994" t="s">
        <v>1991</v>
      </c>
      <c r="E994" t="s">
        <v>1991</v>
      </c>
      <c r="F994" t="s">
        <v>2265</v>
      </c>
      <c r="G994" t="s">
        <v>1992</v>
      </c>
      <c r="H994" t="s">
        <v>1822</v>
      </c>
      <c r="J994" t="s">
        <v>1875</v>
      </c>
      <c r="K994" s="498">
        <v>112555.92000000001</v>
      </c>
    </row>
    <row r="995" spans="1:11" x14ac:dyDescent="0.25">
      <c r="A995" t="s">
        <v>1755</v>
      </c>
      <c r="B995" t="s">
        <v>1756</v>
      </c>
      <c r="C995" t="s">
        <v>1871</v>
      </c>
      <c r="D995" t="s">
        <v>1991</v>
      </c>
      <c r="E995" t="s">
        <v>1991</v>
      </c>
      <c r="F995" t="s">
        <v>2265</v>
      </c>
      <c r="G995" t="s">
        <v>1992</v>
      </c>
      <c r="H995" t="s">
        <v>2001</v>
      </c>
      <c r="J995" t="s">
        <v>1875</v>
      </c>
      <c r="K995" s="498">
        <v>75480.729999999981</v>
      </c>
    </row>
    <row r="996" spans="1:11" x14ac:dyDescent="0.25">
      <c r="A996" t="s">
        <v>1755</v>
      </c>
      <c r="B996" t="s">
        <v>1756</v>
      </c>
      <c r="C996" t="s">
        <v>1876</v>
      </c>
      <c r="D996" t="s">
        <v>1991</v>
      </c>
      <c r="E996" t="s">
        <v>1991</v>
      </c>
      <c r="F996" t="s">
        <v>2265</v>
      </c>
      <c r="G996" t="s">
        <v>1992</v>
      </c>
      <c r="H996" t="s">
        <v>2001</v>
      </c>
      <c r="J996" t="s">
        <v>1875</v>
      </c>
      <c r="K996" s="498">
        <v>22644.22</v>
      </c>
    </row>
    <row r="997" spans="1:11" x14ac:dyDescent="0.25">
      <c r="A997" t="s">
        <v>1755</v>
      </c>
      <c r="B997" t="s">
        <v>1756</v>
      </c>
      <c r="C997" t="s">
        <v>1871</v>
      </c>
      <c r="D997" t="s">
        <v>1991</v>
      </c>
      <c r="E997" t="s">
        <v>1991</v>
      </c>
      <c r="F997" t="s">
        <v>2265</v>
      </c>
      <c r="G997" t="s">
        <v>1992</v>
      </c>
      <c r="H997" t="s">
        <v>2002</v>
      </c>
      <c r="J997" t="s">
        <v>1875</v>
      </c>
      <c r="K997" s="498">
        <v>27496.549999999996</v>
      </c>
    </row>
    <row r="998" spans="1:11" x14ac:dyDescent="0.25">
      <c r="A998" t="s">
        <v>1755</v>
      </c>
      <c r="B998" t="s">
        <v>1756</v>
      </c>
      <c r="C998" t="s">
        <v>1876</v>
      </c>
      <c r="D998" t="s">
        <v>1991</v>
      </c>
      <c r="E998" t="s">
        <v>1991</v>
      </c>
      <c r="F998" t="s">
        <v>2265</v>
      </c>
      <c r="G998" t="s">
        <v>1992</v>
      </c>
      <c r="H998" t="s">
        <v>2002</v>
      </c>
      <c r="J998" t="s">
        <v>1875</v>
      </c>
      <c r="K998" s="498">
        <v>8248.9700000000012</v>
      </c>
    </row>
    <row r="999" spans="1:11" x14ac:dyDescent="0.25">
      <c r="A999" t="s">
        <v>1755</v>
      </c>
      <c r="B999" t="s">
        <v>1756</v>
      </c>
      <c r="C999" t="s">
        <v>1871</v>
      </c>
      <c r="D999" t="s">
        <v>1991</v>
      </c>
      <c r="E999" t="s">
        <v>1991</v>
      </c>
      <c r="F999" t="s">
        <v>2266</v>
      </c>
      <c r="G999" t="s">
        <v>2003</v>
      </c>
      <c r="H999" t="s">
        <v>1995</v>
      </c>
      <c r="J999" t="s">
        <v>1875</v>
      </c>
      <c r="K999" s="498">
        <v>-1226047.1350000002</v>
      </c>
    </row>
    <row r="1000" spans="1:11" x14ac:dyDescent="0.25">
      <c r="A1000" t="s">
        <v>1755</v>
      </c>
      <c r="B1000" t="s">
        <v>1756</v>
      </c>
      <c r="C1000" t="s">
        <v>1876</v>
      </c>
      <c r="D1000" t="s">
        <v>1991</v>
      </c>
      <c r="E1000" t="s">
        <v>1991</v>
      </c>
      <c r="F1000" t="s">
        <v>2266</v>
      </c>
      <c r="G1000" t="s">
        <v>2003</v>
      </c>
      <c r="H1000" t="s">
        <v>1995</v>
      </c>
      <c r="J1000" t="s">
        <v>1875</v>
      </c>
      <c r="K1000" s="498">
        <v>-245209.44</v>
      </c>
    </row>
    <row r="1001" spans="1:11" x14ac:dyDescent="0.25">
      <c r="A1001" t="s">
        <v>1755</v>
      </c>
      <c r="B1001" t="s">
        <v>1756</v>
      </c>
      <c r="C1001" t="s">
        <v>1871</v>
      </c>
      <c r="D1001" t="s">
        <v>1991</v>
      </c>
      <c r="E1001" t="s">
        <v>1991</v>
      </c>
      <c r="F1001" t="s">
        <v>2266</v>
      </c>
      <c r="G1001" t="s">
        <v>2003</v>
      </c>
      <c r="H1001" t="s">
        <v>1995</v>
      </c>
      <c r="J1001" t="s">
        <v>1875</v>
      </c>
      <c r="K1001" s="498">
        <v>898581.81999999983</v>
      </c>
    </row>
    <row r="1002" spans="1:11" x14ac:dyDescent="0.25">
      <c r="A1002" t="s">
        <v>1755</v>
      </c>
      <c r="B1002" t="s">
        <v>1756</v>
      </c>
      <c r="C1002" t="s">
        <v>1876</v>
      </c>
      <c r="D1002" t="s">
        <v>1991</v>
      </c>
      <c r="E1002" t="s">
        <v>1991</v>
      </c>
      <c r="F1002" t="s">
        <v>2266</v>
      </c>
      <c r="G1002" t="s">
        <v>2003</v>
      </c>
      <c r="H1002" t="s">
        <v>1995</v>
      </c>
      <c r="J1002" t="s">
        <v>1875</v>
      </c>
      <c r="K1002" s="498">
        <v>197688.01000000018</v>
      </c>
    </row>
    <row r="1003" spans="1:11" x14ac:dyDescent="0.25">
      <c r="A1003" t="s">
        <v>1755</v>
      </c>
      <c r="B1003" t="s">
        <v>1756</v>
      </c>
      <c r="C1003" t="s">
        <v>1871</v>
      </c>
      <c r="D1003" t="s">
        <v>1991</v>
      </c>
      <c r="E1003" t="s">
        <v>1991</v>
      </c>
      <c r="F1003" t="s">
        <v>2266</v>
      </c>
      <c r="G1003" t="s">
        <v>2003</v>
      </c>
      <c r="H1003" t="s">
        <v>2004</v>
      </c>
      <c r="J1003" t="s">
        <v>1875</v>
      </c>
      <c r="K1003" s="498">
        <v>474019.25999999983</v>
      </c>
    </row>
    <row r="1004" spans="1:11" x14ac:dyDescent="0.25">
      <c r="A1004" t="s">
        <v>1755</v>
      </c>
      <c r="B1004" t="s">
        <v>1756</v>
      </c>
      <c r="C1004" t="s">
        <v>1876</v>
      </c>
      <c r="D1004" t="s">
        <v>1991</v>
      </c>
      <c r="E1004" t="s">
        <v>1991</v>
      </c>
      <c r="F1004" t="s">
        <v>2266</v>
      </c>
      <c r="G1004" t="s">
        <v>2003</v>
      </c>
      <c r="H1004" t="s">
        <v>2004</v>
      </c>
      <c r="J1004" t="s">
        <v>1875</v>
      </c>
      <c r="K1004" s="498">
        <v>142205.69999999981</v>
      </c>
    </row>
    <row r="1005" spans="1:11" x14ac:dyDescent="0.25">
      <c r="A1005" t="s">
        <v>1755</v>
      </c>
      <c r="B1005" t="s">
        <v>1756</v>
      </c>
      <c r="C1005" t="s">
        <v>1871</v>
      </c>
      <c r="D1005" t="s">
        <v>1991</v>
      </c>
      <c r="E1005" t="s">
        <v>1991</v>
      </c>
      <c r="F1005" t="s">
        <v>2266</v>
      </c>
      <c r="G1005" t="s">
        <v>2003</v>
      </c>
      <c r="H1005" t="s">
        <v>2005</v>
      </c>
      <c r="J1005" t="s">
        <v>1875</v>
      </c>
      <c r="K1005" s="498">
        <v>-1804371.21</v>
      </c>
    </row>
    <row r="1006" spans="1:11" x14ac:dyDescent="0.25">
      <c r="A1006" t="s">
        <v>1755</v>
      </c>
      <c r="B1006" t="s">
        <v>1756</v>
      </c>
      <c r="C1006" t="s">
        <v>1876</v>
      </c>
      <c r="D1006" t="s">
        <v>1991</v>
      </c>
      <c r="E1006" t="s">
        <v>1991</v>
      </c>
      <c r="F1006" t="s">
        <v>2266</v>
      </c>
      <c r="G1006" t="s">
        <v>2003</v>
      </c>
      <c r="H1006" t="s">
        <v>2005</v>
      </c>
      <c r="J1006" t="s">
        <v>1875</v>
      </c>
      <c r="K1006" s="498">
        <v>-360874.23999999999</v>
      </c>
    </row>
    <row r="1007" spans="1:11" x14ac:dyDescent="0.25">
      <c r="A1007" t="s">
        <v>1755</v>
      </c>
      <c r="B1007" t="s">
        <v>1756</v>
      </c>
      <c r="C1007" t="s">
        <v>1871</v>
      </c>
      <c r="D1007" t="s">
        <v>1991</v>
      </c>
      <c r="E1007" t="s">
        <v>1991</v>
      </c>
      <c r="F1007" t="s">
        <v>2266</v>
      </c>
      <c r="G1007" t="s">
        <v>2003</v>
      </c>
      <c r="H1007" t="s">
        <v>2005</v>
      </c>
      <c r="J1007" t="s">
        <v>1875</v>
      </c>
      <c r="K1007" s="498">
        <v>2036267.35</v>
      </c>
    </row>
    <row r="1008" spans="1:11" x14ac:dyDescent="0.25">
      <c r="A1008" t="s">
        <v>1755</v>
      </c>
      <c r="B1008" t="s">
        <v>1756</v>
      </c>
      <c r="C1008" t="s">
        <v>1876</v>
      </c>
      <c r="D1008" t="s">
        <v>1991</v>
      </c>
      <c r="E1008" t="s">
        <v>1991</v>
      </c>
      <c r="F1008" t="s">
        <v>2266</v>
      </c>
      <c r="G1008" t="s">
        <v>2003</v>
      </c>
      <c r="H1008" t="s">
        <v>2005</v>
      </c>
      <c r="J1008" t="s">
        <v>1875</v>
      </c>
      <c r="K1008" s="498">
        <v>447978.81999999995</v>
      </c>
    </row>
    <row r="1009" spans="1:11" x14ac:dyDescent="0.25">
      <c r="A1009" t="s">
        <v>1755</v>
      </c>
      <c r="B1009" t="s">
        <v>1756</v>
      </c>
      <c r="C1009" t="s">
        <v>1871</v>
      </c>
      <c r="D1009" t="s">
        <v>1991</v>
      </c>
      <c r="E1009" t="s">
        <v>1991</v>
      </c>
      <c r="F1009" t="s">
        <v>2266</v>
      </c>
      <c r="G1009" t="s">
        <v>2003</v>
      </c>
      <c r="H1009" t="s">
        <v>2006</v>
      </c>
      <c r="J1009" t="s">
        <v>1875</v>
      </c>
      <c r="K1009" s="498">
        <v>1427280.2800000003</v>
      </c>
    </row>
    <row r="1010" spans="1:11" x14ac:dyDescent="0.25">
      <c r="A1010" t="s">
        <v>1755</v>
      </c>
      <c r="B1010" t="s">
        <v>1756</v>
      </c>
      <c r="C1010" t="s">
        <v>1876</v>
      </c>
      <c r="D1010" t="s">
        <v>1991</v>
      </c>
      <c r="E1010" t="s">
        <v>1991</v>
      </c>
      <c r="F1010" t="s">
        <v>2266</v>
      </c>
      <c r="G1010" t="s">
        <v>2003</v>
      </c>
      <c r="H1010" t="s">
        <v>2006</v>
      </c>
      <c r="J1010" t="s">
        <v>1875</v>
      </c>
      <c r="K1010" s="498">
        <v>314001.53000000032</v>
      </c>
    </row>
    <row r="1011" spans="1:11" x14ac:dyDescent="0.25">
      <c r="A1011" t="s">
        <v>1755</v>
      </c>
      <c r="B1011" t="s">
        <v>1756</v>
      </c>
      <c r="C1011" t="s">
        <v>1871</v>
      </c>
      <c r="D1011" t="s">
        <v>1991</v>
      </c>
      <c r="E1011" t="s">
        <v>1991</v>
      </c>
      <c r="F1011" t="s">
        <v>2266</v>
      </c>
      <c r="G1011" t="s">
        <v>2003</v>
      </c>
      <c r="H1011" t="s">
        <v>2007</v>
      </c>
      <c r="J1011" t="s">
        <v>1875</v>
      </c>
      <c r="K1011" s="498">
        <v>214059.65000000002</v>
      </c>
    </row>
    <row r="1012" spans="1:11" x14ac:dyDescent="0.25">
      <c r="A1012" t="s">
        <v>1755</v>
      </c>
      <c r="B1012" t="s">
        <v>1756</v>
      </c>
      <c r="C1012" t="s">
        <v>1876</v>
      </c>
      <c r="D1012" t="s">
        <v>1991</v>
      </c>
      <c r="E1012" t="s">
        <v>1991</v>
      </c>
      <c r="F1012" t="s">
        <v>2266</v>
      </c>
      <c r="G1012" t="s">
        <v>2003</v>
      </c>
      <c r="H1012" t="s">
        <v>2007</v>
      </c>
      <c r="J1012" t="s">
        <v>1875</v>
      </c>
      <c r="K1012" s="498">
        <v>47093.159999999989</v>
      </c>
    </row>
    <row r="1013" spans="1:11" x14ac:dyDescent="0.25">
      <c r="A1013" t="s">
        <v>1755</v>
      </c>
      <c r="B1013" t="s">
        <v>1756</v>
      </c>
      <c r="C1013" t="s">
        <v>1871</v>
      </c>
      <c r="D1013" t="s">
        <v>1991</v>
      </c>
      <c r="E1013" t="s">
        <v>1991</v>
      </c>
      <c r="F1013" t="s">
        <v>2266</v>
      </c>
      <c r="G1013" t="s">
        <v>2003</v>
      </c>
      <c r="H1013" t="s">
        <v>2008</v>
      </c>
      <c r="J1013" t="s">
        <v>1875</v>
      </c>
      <c r="K1013" s="498">
        <v>-693988.93</v>
      </c>
    </row>
    <row r="1014" spans="1:11" x14ac:dyDescent="0.25">
      <c r="A1014" t="s">
        <v>1755</v>
      </c>
      <c r="B1014" t="s">
        <v>1756</v>
      </c>
      <c r="C1014" t="s">
        <v>1876</v>
      </c>
      <c r="D1014" t="s">
        <v>1991</v>
      </c>
      <c r="E1014" t="s">
        <v>1991</v>
      </c>
      <c r="F1014" t="s">
        <v>2266</v>
      </c>
      <c r="G1014" t="s">
        <v>2003</v>
      </c>
      <c r="H1014" t="s">
        <v>2008</v>
      </c>
      <c r="J1014" t="s">
        <v>1875</v>
      </c>
      <c r="K1014" s="498">
        <v>-138797.79</v>
      </c>
    </row>
    <row r="1015" spans="1:11" x14ac:dyDescent="0.25">
      <c r="A1015" t="s">
        <v>1755</v>
      </c>
      <c r="B1015" t="s">
        <v>1756</v>
      </c>
      <c r="C1015" t="s">
        <v>1871</v>
      </c>
      <c r="D1015" t="s">
        <v>1991</v>
      </c>
      <c r="E1015" t="s">
        <v>1991</v>
      </c>
      <c r="F1015" t="s">
        <v>2266</v>
      </c>
      <c r="G1015" t="s">
        <v>2003</v>
      </c>
      <c r="H1015" t="s">
        <v>2008</v>
      </c>
      <c r="J1015" t="s">
        <v>1875</v>
      </c>
      <c r="K1015" s="498">
        <v>135497.66999999998</v>
      </c>
    </row>
    <row r="1016" spans="1:11" x14ac:dyDescent="0.25">
      <c r="A1016" t="s">
        <v>1755</v>
      </c>
      <c r="B1016" t="s">
        <v>1756</v>
      </c>
      <c r="C1016" t="s">
        <v>1876</v>
      </c>
      <c r="D1016" t="s">
        <v>1991</v>
      </c>
      <c r="E1016" t="s">
        <v>1991</v>
      </c>
      <c r="F1016" t="s">
        <v>2266</v>
      </c>
      <c r="G1016" t="s">
        <v>2003</v>
      </c>
      <c r="H1016" t="s">
        <v>2008</v>
      </c>
      <c r="J1016" t="s">
        <v>1875</v>
      </c>
      <c r="K1016" s="498">
        <v>29809.490000000005</v>
      </c>
    </row>
    <row r="1017" spans="1:11" x14ac:dyDescent="0.25">
      <c r="A1017" t="s">
        <v>1755</v>
      </c>
      <c r="B1017" t="s">
        <v>1756</v>
      </c>
      <c r="C1017" t="s">
        <v>1871</v>
      </c>
      <c r="D1017" t="s">
        <v>1991</v>
      </c>
      <c r="E1017" t="s">
        <v>1991</v>
      </c>
      <c r="F1017" t="s">
        <v>2266</v>
      </c>
      <c r="G1017" t="s">
        <v>2003</v>
      </c>
      <c r="H1017" t="s">
        <v>2009</v>
      </c>
      <c r="J1017" t="s">
        <v>1875</v>
      </c>
      <c r="K1017" s="498">
        <v>322974.70999999996</v>
      </c>
    </row>
    <row r="1018" spans="1:11" x14ac:dyDescent="0.25">
      <c r="A1018" t="s">
        <v>1755</v>
      </c>
      <c r="B1018" t="s">
        <v>1756</v>
      </c>
      <c r="C1018" t="s">
        <v>1876</v>
      </c>
      <c r="D1018" t="s">
        <v>1991</v>
      </c>
      <c r="E1018" t="s">
        <v>1991</v>
      </c>
      <c r="F1018" t="s">
        <v>2266</v>
      </c>
      <c r="G1018" t="s">
        <v>2003</v>
      </c>
      <c r="H1018" t="s">
        <v>2009</v>
      </c>
      <c r="J1018" t="s">
        <v>1875</v>
      </c>
      <c r="K1018" s="498">
        <v>71054.44</v>
      </c>
    </row>
    <row r="1019" spans="1:11" x14ac:dyDescent="0.25">
      <c r="A1019" t="s">
        <v>1755</v>
      </c>
      <c r="B1019" t="s">
        <v>1756</v>
      </c>
      <c r="C1019" t="s">
        <v>1871</v>
      </c>
      <c r="D1019" t="s">
        <v>1991</v>
      </c>
      <c r="E1019" t="s">
        <v>1991</v>
      </c>
      <c r="F1019" t="s">
        <v>2266</v>
      </c>
      <c r="G1019" t="s">
        <v>2003</v>
      </c>
      <c r="H1019" t="s">
        <v>2010</v>
      </c>
      <c r="J1019" t="s">
        <v>1875</v>
      </c>
      <c r="K1019" s="498">
        <v>272880.70600000001</v>
      </c>
    </row>
    <row r="1020" spans="1:11" x14ac:dyDescent="0.25">
      <c r="A1020" t="s">
        <v>1755</v>
      </c>
      <c r="B1020" t="s">
        <v>1756</v>
      </c>
      <c r="C1020" t="s">
        <v>1876</v>
      </c>
      <c r="D1020" t="s">
        <v>1991</v>
      </c>
      <c r="E1020" t="s">
        <v>1991</v>
      </c>
      <c r="F1020" t="s">
        <v>2266</v>
      </c>
      <c r="G1020" t="s">
        <v>2003</v>
      </c>
      <c r="H1020" t="s">
        <v>2010</v>
      </c>
      <c r="J1020" t="s">
        <v>1875</v>
      </c>
      <c r="K1020" s="498">
        <v>60033.760000000009</v>
      </c>
    </row>
    <row r="1021" spans="1:11" x14ac:dyDescent="0.25">
      <c r="A1021" t="s">
        <v>1755</v>
      </c>
      <c r="B1021" t="s">
        <v>1756</v>
      </c>
      <c r="C1021" t="s">
        <v>1871</v>
      </c>
      <c r="D1021" t="s">
        <v>1991</v>
      </c>
      <c r="E1021" t="s">
        <v>1991</v>
      </c>
      <c r="F1021" t="s">
        <v>2266</v>
      </c>
      <c r="G1021" t="s">
        <v>2003</v>
      </c>
      <c r="H1021" t="s">
        <v>2011</v>
      </c>
      <c r="J1021" t="s">
        <v>1875</v>
      </c>
      <c r="K1021" s="498">
        <v>337731.84400000027</v>
      </c>
    </row>
    <row r="1022" spans="1:11" x14ac:dyDescent="0.25">
      <c r="A1022" t="s">
        <v>1755</v>
      </c>
      <c r="B1022" t="s">
        <v>1756</v>
      </c>
      <c r="C1022" t="s">
        <v>1876</v>
      </c>
      <c r="D1022" t="s">
        <v>1991</v>
      </c>
      <c r="E1022" t="s">
        <v>1991</v>
      </c>
      <c r="F1022" t="s">
        <v>2266</v>
      </c>
      <c r="G1022" t="s">
        <v>2003</v>
      </c>
      <c r="H1022" t="s">
        <v>2011</v>
      </c>
      <c r="J1022" t="s">
        <v>1875</v>
      </c>
      <c r="K1022" s="498">
        <v>74301.040000000037</v>
      </c>
    </row>
    <row r="1023" spans="1:11" x14ac:dyDescent="0.25">
      <c r="A1023" t="s">
        <v>1755</v>
      </c>
      <c r="B1023" t="s">
        <v>1756</v>
      </c>
      <c r="C1023" t="s">
        <v>1871</v>
      </c>
      <c r="D1023" t="s">
        <v>1991</v>
      </c>
      <c r="E1023" t="s">
        <v>1991</v>
      </c>
      <c r="F1023" t="s">
        <v>2266</v>
      </c>
      <c r="G1023" t="s">
        <v>2003</v>
      </c>
      <c r="H1023" t="s">
        <v>2012</v>
      </c>
      <c r="J1023" t="s">
        <v>1875</v>
      </c>
      <c r="K1023" s="498">
        <v>186048.57</v>
      </c>
    </row>
    <row r="1024" spans="1:11" x14ac:dyDescent="0.25">
      <c r="A1024" t="s">
        <v>1755</v>
      </c>
      <c r="B1024" t="s">
        <v>1756</v>
      </c>
      <c r="C1024" t="s">
        <v>1876</v>
      </c>
      <c r="D1024" t="s">
        <v>1991</v>
      </c>
      <c r="E1024" t="s">
        <v>1991</v>
      </c>
      <c r="F1024" t="s">
        <v>2266</v>
      </c>
      <c r="G1024" t="s">
        <v>2003</v>
      </c>
      <c r="H1024" t="s">
        <v>2012</v>
      </c>
      <c r="J1024" t="s">
        <v>1875</v>
      </c>
      <c r="K1024" s="498">
        <v>40930.679999999993</v>
      </c>
    </row>
    <row r="1025" spans="1:11" x14ac:dyDescent="0.25">
      <c r="A1025" t="s">
        <v>1755</v>
      </c>
      <c r="B1025" t="s">
        <v>1756</v>
      </c>
      <c r="C1025" t="s">
        <v>1871</v>
      </c>
      <c r="D1025" t="s">
        <v>1991</v>
      </c>
      <c r="E1025" t="s">
        <v>1991</v>
      </c>
      <c r="F1025" t="s">
        <v>2266</v>
      </c>
      <c r="G1025" t="s">
        <v>2003</v>
      </c>
      <c r="H1025" t="s">
        <v>2013</v>
      </c>
      <c r="J1025" t="s">
        <v>1875</v>
      </c>
      <c r="K1025" s="498">
        <v>450949.72000000003</v>
      </c>
    </row>
    <row r="1026" spans="1:11" x14ac:dyDescent="0.25">
      <c r="A1026" t="s">
        <v>1755</v>
      </c>
      <c r="B1026" t="s">
        <v>1756</v>
      </c>
      <c r="C1026" t="s">
        <v>1876</v>
      </c>
      <c r="D1026" t="s">
        <v>1991</v>
      </c>
      <c r="E1026" t="s">
        <v>1991</v>
      </c>
      <c r="F1026" t="s">
        <v>2266</v>
      </c>
      <c r="G1026" t="s">
        <v>2003</v>
      </c>
      <c r="H1026" t="s">
        <v>2013</v>
      </c>
      <c r="J1026" t="s">
        <v>1875</v>
      </c>
      <c r="K1026" s="498">
        <v>99208.94</v>
      </c>
    </row>
    <row r="1027" spans="1:11" x14ac:dyDescent="0.25">
      <c r="A1027" t="s">
        <v>1755</v>
      </c>
      <c r="B1027" t="s">
        <v>1756</v>
      </c>
      <c r="C1027" t="s">
        <v>1871</v>
      </c>
      <c r="D1027" t="s">
        <v>1991</v>
      </c>
      <c r="E1027" t="s">
        <v>1991</v>
      </c>
      <c r="F1027" t="s">
        <v>2266</v>
      </c>
      <c r="G1027" t="s">
        <v>2003</v>
      </c>
      <c r="H1027" t="s">
        <v>1997</v>
      </c>
      <c r="J1027" t="s">
        <v>1875</v>
      </c>
      <c r="K1027" s="498">
        <v>175754.76</v>
      </c>
    </row>
    <row r="1028" spans="1:11" x14ac:dyDescent="0.25">
      <c r="A1028" t="s">
        <v>1755</v>
      </c>
      <c r="B1028" t="s">
        <v>1756</v>
      </c>
      <c r="C1028" t="s">
        <v>1876</v>
      </c>
      <c r="D1028" t="s">
        <v>1991</v>
      </c>
      <c r="E1028" t="s">
        <v>1991</v>
      </c>
      <c r="F1028" t="s">
        <v>2266</v>
      </c>
      <c r="G1028" t="s">
        <v>2003</v>
      </c>
      <c r="H1028" t="s">
        <v>1997</v>
      </c>
      <c r="J1028" t="s">
        <v>1875</v>
      </c>
      <c r="K1028" s="498">
        <v>38666.049999999996</v>
      </c>
    </row>
    <row r="1029" spans="1:11" x14ac:dyDescent="0.25">
      <c r="A1029" t="s">
        <v>1755</v>
      </c>
      <c r="B1029" t="s">
        <v>1756</v>
      </c>
      <c r="C1029" t="s">
        <v>1871</v>
      </c>
      <c r="D1029" t="s">
        <v>1991</v>
      </c>
      <c r="E1029" t="s">
        <v>1991</v>
      </c>
      <c r="F1029" t="s">
        <v>2266</v>
      </c>
      <c r="G1029" t="s">
        <v>2003</v>
      </c>
      <c r="H1029" t="s">
        <v>2014</v>
      </c>
      <c r="J1029" t="s">
        <v>1875</v>
      </c>
      <c r="K1029" s="498">
        <v>636786.56000000006</v>
      </c>
    </row>
    <row r="1030" spans="1:11" x14ac:dyDescent="0.25">
      <c r="A1030" t="s">
        <v>1755</v>
      </c>
      <c r="B1030" t="s">
        <v>1756</v>
      </c>
      <c r="C1030" t="s">
        <v>1876</v>
      </c>
      <c r="D1030" t="s">
        <v>1991</v>
      </c>
      <c r="E1030" t="s">
        <v>1991</v>
      </c>
      <c r="F1030" t="s">
        <v>2266</v>
      </c>
      <c r="G1030" t="s">
        <v>2003</v>
      </c>
      <c r="H1030" t="s">
        <v>2014</v>
      </c>
      <c r="J1030" t="s">
        <v>1875</v>
      </c>
      <c r="K1030" s="498">
        <v>126832.22</v>
      </c>
    </row>
    <row r="1031" spans="1:11" x14ac:dyDescent="0.25">
      <c r="A1031" t="s">
        <v>1755</v>
      </c>
      <c r="B1031" t="s">
        <v>1756</v>
      </c>
      <c r="C1031" t="s">
        <v>1871</v>
      </c>
      <c r="D1031" t="s">
        <v>1991</v>
      </c>
      <c r="E1031" t="s">
        <v>1991</v>
      </c>
      <c r="F1031" t="s">
        <v>2266</v>
      </c>
      <c r="G1031" t="s">
        <v>2003</v>
      </c>
      <c r="H1031" t="s">
        <v>2014</v>
      </c>
      <c r="J1031" t="s">
        <v>1875</v>
      </c>
      <c r="K1031" s="498">
        <v>341103.02999999997</v>
      </c>
    </row>
    <row r="1032" spans="1:11" x14ac:dyDescent="0.25">
      <c r="A1032" t="s">
        <v>1755</v>
      </c>
      <c r="B1032" t="s">
        <v>1756</v>
      </c>
      <c r="C1032" t="s">
        <v>1876</v>
      </c>
      <c r="D1032" t="s">
        <v>1991</v>
      </c>
      <c r="E1032" t="s">
        <v>1991</v>
      </c>
      <c r="F1032" t="s">
        <v>2266</v>
      </c>
      <c r="G1032" t="s">
        <v>2003</v>
      </c>
      <c r="H1032" t="s">
        <v>2014</v>
      </c>
      <c r="J1032" t="s">
        <v>1875</v>
      </c>
      <c r="K1032" s="498">
        <v>75042.600000000049</v>
      </c>
    </row>
    <row r="1033" spans="1:11" x14ac:dyDescent="0.25">
      <c r="A1033" t="s">
        <v>1755</v>
      </c>
      <c r="B1033" t="s">
        <v>1756</v>
      </c>
      <c r="C1033" t="s">
        <v>1871</v>
      </c>
      <c r="D1033" t="s">
        <v>1991</v>
      </c>
      <c r="E1033" t="s">
        <v>1991</v>
      </c>
      <c r="F1033" t="s">
        <v>2266</v>
      </c>
      <c r="G1033" t="s">
        <v>2003</v>
      </c>
      <c r="H1033" t="s">
        <v>1998</v>
      </c>
      <c r="J1033" t="s">
        <v>1875</v>
      </c>
      <c r="K1033" s="498">
        <v>-1387977.8800000001</v>
      </c>
    </row>
    <row r="1034" spans="1:11" x14ac:dyDescent="0.25">
      <c r="A1034" t="s">
        <v>1755</v>
      </c>
      <c r="B1034" t="s">
        <v>1756</v>
      </c>
      <c r="C1034" t="s">
        <v>1876</v>
      </c>
      <c r="D1034" t="s">
        <v>1991</v>
      </c>
      <c r="E1034" t="s">
        <v>1991</v>
      </c>
      <c r="F1034" t="s">
        <v>2266</v>
      </c>
      <c r="G1034" t="s">
        <v>2003</v>
      </c>
      <c r="H1034" t="s">
        <v>1998</v>
      </c>
      <c r="J1034" t="s">
        <v>1875</v>
      </c>
      <c r="K1034" s="498">
        <v>-277595.60000000003</v>
      </c>
    </row>
    <row r="1035" spans="1:11" x14ac:dyDescent="0.25">
      <c r="A1035" t="s">
        <v>1755</v>
      </c>
      <c r="B1035" t="s">
        <v>1756</v>
      </c>
      <c r="C1035" t="s">
        <v>1871</v>
      </c>
      <c r="D1035" t="s">
        <v>1991</v>
      </c>
      <c r="E1035" t="s">
        <v>1991</v>
      </c>
      <c r="F1035" t="s">
        <v>2266</v>
      </c>
      <c r="G1035" t="s">
        <v>2003</v>
      </c>
      <c r="H1035" t="s">
        <v>1998</v>
      </c>
      <c r="J1035" t="s">
        <v>1875</v>
      </c>
      <c r="K1035" s="498">
        <v>552526.70000000019</v>
      </c>
    </row>
    <row r="1036" spans="1:11" x14ac:dyDescent="0.25">
      <c r="A1036" t="s">
        <v>1755</v>
      </c>
      <c r="B1036" t="s">
        <v>1756</v>
      </c>
      <c r="C1036" t="s">
        <v>1876</v>
      </c>
      <c r="D1036" t="s">
        <v>1991</v>
      </c>
      <c r="E1036" t="s">
        <v>1991</v>
      </c>
      <c r="F1036" t="s">
        <v>2266</v>
      </c>
      <c r="G1036" t="s">
        <v>2003</v>
      </c>
      <c r="H1036" t="s">
        <v>1998</v>
      </c>
      <c r="J1036" t="s">
        <v>1875</v>
      </c>
      <c r="K1036" s="498">
        <v>121555.87999999995</v>
      </c>
    </row>
    <row r="1037" spans="1:11" x14ac:dyDescent="0.25">
      <c r="A1037" t="s">
        <v>1755</v>
      </c>
      <c r="B1037" t="s">
        <v>1756</v>
      </c>
      <c r="C1037" t="s">
        <v>1871</v>
      </c>
      <c r="D1037" t="s">
        <v>1991</v>
      </c>
      <c r="E1037" t="s">
        <v>1991</v>
      </c>
      <c r="F1037" t="s">
        <v>2266</v>
      </c>
      <c r="G1037" t="s">
        <v>2003</v>
      </c>
      <c r="H1037" t="s">
        <v>1999</v>
      </c>
      <c r="J1037" t="s">
        <v>1875</v>
      </c>
      <c r="K1037" s="498">
        <v>205239.93000000005</v>
      </c>
    </row>
    <row r="1038" spans="1:11" x14ac:dyDescent="0.25">
      <c r="A1038" t="s">
        <v>1755</v>
      </c>
      <c r="B1038" t="s">
        <v>1756</v>
      </c>
      <c r="C1038" t="s">
        <v>1876</v>
      </c>
      <c r="D1038" t="s">
        <v>1991</v>
      </c>
      <c r="E1038" t="s">
        <v>1991</v>
      </c>
      <c r="F1038" t="s">
        <v>2266</v>
      </c>
      <c r="G1038" t="s">
        <v>2003</v>
      </c>
      <c r="H1038" t="s">
        <v>1999</v>
      </c>
      <c r="J1038" t="s">
        <v>1875</v>
      </c>
      <c r="K1038" s="498">
        <v>45152.785000000003</v>
      </c>
    </row>
    <row r="1039" spans="1:11" x14ac:dyDescent="0.25">
      <c r="A1039" t="s">
        <v>1755</v>
      </c>
      <c r="B1039" t="s">
        <v>1756</v>
      </c>
      <c r="C1039" t="s">
        <v>1871</v>
      </c>
      <c r="D1039" t="s">
        <v>1991</v>
      </c>
      <c r="E1039" t="s">
        <v>1991</v>
      </c>
      <c r="F1039" t="s">
        <v>2266</v>
      </c>
      <c r="G1039" t="s">
        <v>2003</v>
      </c>
      <c r="H1039" t="s">
        <v>2015</v>
      </c>
      <c r="J1039" t="s">
        <v>1875</v>
      </c>
      <c r="K1039" s="498">
        <v>809365.97</v>
      </c>
    </row>
    <row r="1040" spans="1:11" x14ac:dyDescent="0.25">
      <c r="A1040" t="s">
        <v>1755</v>
      </c>
      <c r="B1040" t="s">
        <v>1756</v>
      </c>
      <c r="C1040" t="s">
        <v>1876</v>
      </c>
      <c r="D1040" t="s">
        <v>1991</v>
      </c>
      <c r="E1040" t="s">
        <v>1991</v>
      </c>
      <c r="F1040" t="s">
        <v>2266</v>
      </c>
      <c r="G1040" t="s">
        <v>2003</v>
      </c>
      <c r="H1040" t="s">
        <v>2015</v>
      </c>
      <c r="J1040" t="s">
        <v>1875</v>
      </c>
      <c r="K1040" s="498">
        <v>244428.52</v>
      </c>
    </row>
    <row r="1041" spans="1:11" x14ac:dyDescent="0.25">
      <c r="A1041" t="s">
        <v>1755</v>
      </c>
      <c r="B1041" t="s">
        <v>1756</v>
      </c>
      <c r="C1041" t="s">
        <v>1871</v>
      </c>
      <c r="D1041" t="s">
        <v>1991</v>
      </c>
      <c r="E1041" t="s">
        <v>1991</v>
      </c>
      <c r="F1041" t="s">
        <v>2266</v>
      </c>
      <c r="G1041" t="s">
        <v>2003</v>
      </c>
      <c r="H1041" t="s">
        <v>1915</v>
      </c>
      <c r="J1041" t="s">
        <v>1875</v>
      </c>
      <c r="K1041" s="498">
        <v>-233064.5850000002</v>
      </c>
    </row>
    <row r="1042" spans="1:11" x14ac:dyDescent="0.25">
      <c r="A1042" t="s">
        <v>1755</v>
      </c>
      <c r="B1042" t="s">
        <v>1756</v>
      </c>
      <c r="C1042" t="s">
        <v>1876</v>
      </c>
      <c r="D1042" t="s">
        <v>1991</v>
      </c>
      <c r="E1042" t="s">
        <v>1991</v>
      </c>
      <c r="F1042" t="s">
        <v>2266</v>
      </c>
      <c r="G1042" t="s">
        <v>2003</v>
      </c>
      <c r="H1042" t="s">
        <v>1915</v>
      </c>
      <c r="J1042" t="s">
        <v>1875</v>
      </c>
      <c r="K1042" s="498">
        <v>-46612.917000000038</v>
      </c>
    </row>
    <row r="1043" spans="1:11" x14ac:dyDescent="0.25">
      <c r="A1043" t="s">
        <v>1755</v>
      </c>
      <c r="B1043" t="s">
        <v>1756</v>
      </c>
      <c r="C1043" t="s">
        <v>1871</v>
      </c>
      <c r="D1043" t="s">
        <v>1991</v>
      </c>
      <c r="E1043" t="s">
        <v>1991</v>
      </c>
      <c r="F1043" t="s">
        <v>2266</v>
      </c>
      <c r="G1043" t="s">
        <v>2003</v>
      </c>
      <c r="H1043" t="s">
        <v>1915</v>
      </c>
      <c r="J1043" t="s">
        <v>1875</v>
      </c>
      <c r="K1043" s="498">
        <v>1614620.1435000012</v>
      </c>
    </row>
    <row r="1044" spans="1:11" x14ac:dyDescent="0.25">
      <c r="A1044" t="s">
        <v>1755</v>
      </c>
      <c r="B1044" t="s">
        <v>1756</v>
      </c>
      <c r="C1044" t="s">
        <v>1876</v>
      </c>
      <c r="D1044" t="s">
        <v>1991</v>
      </c>
      <c r="E1044" t="s">
        <v>1991</v>
      </c>
      <c r="F1044" t="s">
        <v>2266</v>
      </c>
      <c r="G1044" t="s">
        <v>2003</v>
      </c>
      <c r="H1044" t="s">
        <v>1915</v>
      </c>
      <c r="J1044" t="s">
        <v>1875</v>
      </c>
      <c r="K1044" s="498">
        <v>355216.51100000128</v>
      </c>
    </row>
    <row r="1045" spans="1:11" x14ac:dyDescent="0.25">
      <c r="A1045" t="s">
        <v>1755</v>
      </c>
      <c r="B1045" t="s">
        <v>1756</v>
      </c>
      <c r="C1045" t="s">
        <v>1871</v>
      </c>
      <c r="D1045" t="s">
        <v>1991</v>
      </c>
      <c r="E1045" t="s">
        <v>1991</v>
      </c>
      <c r="F1045" t="s">
        <v>2266</v>
      </c>
      <c r="G1045" t="s">
        <v>2003</v>
      </c>
      <c r="H1045" t="s">
        <v>1917</v>
      </c>
      <c r="J1045" t="s">
        <v>1875</v>
      </c>
      <c r="K1045" s="498">
        <v>-125496.31499999996</v>
      </c>
    </row>
    <row r="1046" spans="1:11" x14ac:dyDescent="0.25">
      <c r="A1046" t="s">
        <v>1755</v>
      </c>
      <c r="B1046" t="s">
        <v>1756</v>
      </c>
      <c r="C1046" t="s">
        <v>1876</v>
      </c>
      <c r="D1046" t="s">
        <v>1991</v>
      </c>
      <c r="E1046" t="s">
        <v>1991</v>
      </c>
      <c r="F1046" t="s">
        <v>2266</v>
      </c>
      <c r="G1046" t="s">
        <v>2003</v>
      </c>
      <c r="H1046" t="s">
        <v>1917</v>
      </c>
      <c r="J1046" t="s">
        <v>1875</v>
      </c>
      <c r="K1046" s="498">
        <v>-25099.262999999999</v>
      </c>
    </row>
    <row r="1047" spans="1:11" x14ac:dyDescent="0.25">
      <c r="A1047" t="s">
        <v>1755</v>
      </c>
      <c r="B1047" t="s">
        <v>1756</v>
      </c>
      <c r="C1047" t="s">
        <v>1871</v>
      </c>
      <c r="D1047" t="s">
        <v>1991</v>
      </c>
      <c r="E1047" t="s">
        <v>1991</v>
      </c>
      <c r="F1047" t="s">
        <v>2266</v>
      </c>
      <c r="G1047" t="s">
        <v>2003</v>
      </c>
      <c r="H1047" t="s">
        <v>1917</v>
      </c>
      <c r="J1047" t="s">
        <v>1875</v>
      </c>
      <c r="K1047" s="498">
        <v>869410.84650000115</v>
      </c>
    </row>
    <row r="1048" spans="1:11" x14ac:dyDescent="0.25">
      <c r="A1048" t="s">
        <v>1755</v>
      </c>
      <c r="B1048" t="s">
        <v>1756</v>
      </c>
      <c r="C1048" t="s">
        <v>1876</v>
      </c>
      <c r="D1048" t="s">
        <v>1991</v>
      </c>
      <c r="E1048" t="s">
        <v>1991</v>
      </c>
      <c r="F1048" t="s">
        <v>2266</v>
      </c>
      <c r="G1048" t="s">
        <v>2003</v>
      </c>
      <c r="H1048" t="s">
        <v>1917</v>
      </c>
      <c r="J1048" t="s">
        <v>1875</v>
      </c>
      <c r="K1048" s="498">
        <v>191270.42899999983</v>
      </c>
    </row>
    <row r="1049" spans="1:11" x14ac:dyDescent="0.25">
      <c r="A1049" t="s">
        <v>1755</v>
      </c>
      <c r="B1049" t="s">
        <v>1756</v>
      </c>
      <c r="C1049" t="s">
        <v>1871</v>
      </c>
      <c r="D1049" t="s">
        <v>1991</v>
      </c>
      <c r="E1049" t="s">
        <v>1991</v>
      </c>
      <c r="F1049" t="s">
        <v>2266</v>
      </c>
      <c r="G1049" t="s">
        <v>2003</v>
      </c>
      <c r="H1049" t="s">
        <v>2016</v>
      </c>
      <c r="J1049" t="s">
        <v>1875</v>
      </c>
      <c r="K1049" s="498">
        <v>150316.57</v>
      </c>
    </row>
    <row r="1050" spans="1:11" x14ac:dyDescent="0.25">
      <c r="A1050" t="s">
        <v>1755</v>
      </c>
      <c r="B1050" t="s">
        <v>1756</v>
      </c>
      <c r="C1050" t="s">
        <v>1876</v>
      </c>
      <c r="D1050" t="s">
        <v>1991</v>
      </c>
      <c r="E1050" t="s">
        <v>1991</v>
      </c>
      <c r="F1050" t="s">
        <v>2266</v>
      </c>
      <c r="G1050" t="s">
        <v>2003</v>
      </c>
      <c r="H1050" t="s">
        <v>2016</v>
      </c>
      <c r="J1050" t="s">
        <v>1875</v>
      </c>
      <c r="K1050" s="498">
        <v>33069.660000000003</v>
      </c>
    </row>
    <row r="1051" spans="1:11" x14ac:dyDescent="0.25">
      <c r="A1051" t="s">
        <v>1755</v>
      </c>
      <c r="B1051" t="s">
        <v>1756</v>
      </c>
      <c r="C1051" t="s">
        <v>1871</v>
      </c>
      <c r="D1051" t="s">
        <v>1991</v>
      </c>
      <c r="E1051" t="s">
        <v>1991</v>
      </c>
      <c r="F1051" t="s">
        <v>2266</v>
      </c>
      <c r="G1051" t="s">
        <v>2003</v>
      </c>
      <c r="H1051" t="s">
        <v>1897</v>
      </c>
      <c r="J1051" t="s">
        <v>1875</v>
      </c>
      <c r="K1051" s="498">
        <v>1604340.2899999996</v>
      </c>
    </row>
    <row r="1052" spans="1:11" x14ac:dyDescent="0.25">
      <c r="A1052" t="s">
        <v>1755</v>
      </c>
      <c r="B1052" t="s">
        <v>1756</v>
      </c>
      <c r="C1052" t="s">
        <v>1876</v>
      </c>
      <c r="D1052" t="s">
        <v>1991</v>
      </c>
      <c r="E1052" t="s">
        <v>1991</v>
      </c>
      <c r="F1052" t="s">
        <v>2266</v>
      </c>
      <c r="G1052" t="s">
        <v>2003</v>
      </c>
      <c r="H1052" t="s">
        <v>1897</v>
      </c>
      <c r="J1052" t="s">
        <v>1875</v>
      </c>
      <c r="K1052" s="498">
        <v>352954.86499999999</v>
      </c>
    </row>
    <row r="1053" spans="1:11" x14ac:dyDescent="0.25">
      <c r="A1053" t="s">
        <v>1755</v>
      </c>
      <c r="B1053" t="s">
        <v>1756</v>
      </c>
      <c r="C1053" t="s">
        <v>1871</v>
      </c>
      <c r="D1053" t="s">
        <v>1991</v>
      </c>
      <c r="E1053" t="s">
        <v>1991</v>
      </c>
      <c r="F1053" t="s">
        <v>2266</v>
      </c>
      <c r="G1053" t="s">
        <v>2003</v>
      </c>
      <c r="H1053" t="s">
        <v>2000</v>
      </c>
      <c r="J1053" t="s">
        <v>1875</v>
      </c>
      <c r="K1053" s="498">
        <v>-994717.46499999997</v>
      </c>
    </row>
    <row r="1054" spans="1:11" x14ac:dyDescent="0.25">
      <c r="A1054" t="s">
        <v>1755</v>
      </c>
      <c r="B1054" t="s">
        <v>1756</v>
      </c>
      <c r="C1054" t="s">
        <v>1876</v>
      </c>
      <c r="D1054" t="s">
        <v>1991</v>
      </c>
      <c r="E1054" t="s">
        <v>1991</v>
      </c>
      <c r="F1054" t="s">
        <v>2266</v>
      </c>
      <c r="G1054" t="s">
        <v>2003</v>
      </c>
      <c r="H1054" t="s">
        <v>2000</v>
      </c>
      <c r="J1054" t="s">
        <v>1875</v>
      </c>
      <c r="K1054" s="498">
        <v>-198943.49</v>
      </c>
    </row>
    <row r="1055" spans="1:11" x14ac:dyDescent="0.25">
      <c r="A1055" t="s">
        <v>1755</v>
      </c>
      <c r="B1055" t="s">
        <v>1756</v>
      </c>
      <c r="C1055" t="s">
        <v>1871</v>
      </c>
      <c r="D1055" t="s">
        <v>1991</v>
      </c>
      <c r="E1055" t="s">
        <v>1991</v>
      </c>
      <c r="F1055" t="s">
        <v>2266</v>
      </c>
      <c r="G1055" t="s">
        <v>2003</v>
      </c>
      <c r="H1055" t="s">
        <v>2000</v>
      </c>
      <c r="J1055" t="s">
        <v>1875</v>
      </c>
      <c r="K1055" s="498">
        <v>627449.30000000005</v>
      </c>
    </row>
    <row r="1056" spans="1:11" x14ac:dyDescent="0.25">
      <c r="A1056" t="s">
        <v>1755</v>
      </c>
      <c r="B1056" t="s">
        <v>1756</v>
      </c>
      <c r="C1056" t="s">
        <v>1876</v>
      </c>
      <c r="D1056" t="s">
        <v>1991</v>
      </c>
      <c r="E1056" t="s">
        <v>1991</v>
      </c>
      <c r="F1056" t="s">
        <v>2266</v>
      </c>
      <c r="G1056" t="s">
        <v>2003</v>
      </c>
      <c r="H1056" t="s">
        <v>2000</v>
      </c>
      <c r="J1056" t="s">
        <v>1875</v>
      </c>
      <c r="K1056" s="498">
        <v>138038.85</v>
      </c>
    </row>
    <row r="1057" spans="1:11" x14ac:dyDescent="0.25">
      <c r="A1057" t="s">
        <v>1755</v>
      </c>
      <c r="B1057" t="s">
        <v>1756</v>
      </c>
      <c r="C1057" t="s">
        <v>1871</v>
      </c>
      <c r="D1057" t="s">
        <v>1991</v>
      </c>
      <c r="E1057" t="s">
        <v>1991</v>
      </c>
      <c r="F1057" t="s">
        <v>2266</v>
      </c>
      <c r="G1057" t="s">
        <v>2003</v>
      </c>
      <c r="H1057" t="s">
        <v>2017</v>
      </c>
      <c r="J1057" t="s">
        <v>1875</v>
      </c>
      <c r="K1057" s="498">
        <v>773552.17999999993</v>
      </c>
    </row>
    <row r="1058" spans="1:11" x14ac:dyDescent="0.25">
      <c r="A1058" t="s">
        <v>1755</v>
      </c>
      <c r="B1058" t="s">
        <v>1756</v>
      </c>
      <c r="C1058" t="s">
        <v>1876</v>
      </c>
      <c r="D1058" t="s">
        <v>1991</v>
      </c>
      <c r="E1058" t="s">
        <v>1991</v>
      </c>
      <c r="F1058" t="s">
        <v>2266</v>
      </c>
      <c r="G1058" t="s">
        <v>2003</v>
      </c>
      <c r="H1058" t="s">
        <v>2017</v>
      </c>
      <c r="J1058" t="s">
        <v>1875</v>
      </c>
      <c r="K1058" s="498">
        <v>170181.47999999998</v>
      </c>
    </row>
    <row r="1059" spans="1:11" x14ac:dyDescent="0.25">
      <c r="A1059" t="s">
        <v>1755</v>
      </c>
      <c r="B1059" t="s">
        <v>1756</v>
      </c>
      <c r="C1059" t="s">
        <v>1871</v>
      </c>
      <c r="D1059" t="s">
        <v>1991</v>
      </c>
      <c r="E1059" t="s">
        <v>1991</v>
      </c>
      <c r="F1059" t="s">
        <v>2266</v>
      </c>
      <c r="G1059" t="s">
        <v>2003</v>
      </c>
      <c r="H1059" t="s">
        <v>2018</v>
      </c>
      <c r="J1059" t="s">
        <v>1875</v>
      </c>
      <c r="K1059" s="498">
        <v>506219.95000000019</v>
      </c>
    </row>
    <row r="1060" spans="1:11" x14ac:dyDescent="0.25">
      <c r="A1060" t="s">
        <v>1755</v>
      </c>
      <c r="B1060" t="s">
        <v>1756</v>
      </c>
      <c r="C1060" t="s">
        <v>1876</v>
      </c>
      <c r="D1060" t="s">
        <v>1991</v>
      </c>
      <c r="E1060" t="s">
        <v>1991</v>
      </c>
      <c r="F1060" t="s">
        <v>2266</v>
      </c>
      <c r="G1060" t="s">
        <v>2003</v>
      </c>
      <c r="H1060" t="s">
        <v>2018</v>
      </c>
      <c r="J1060" t="s">
        <v>1875</v>
      </c>
      <c r="K1060" s="498">
        <v>111368.38999999996</v>
      </c>
    </row>
    <row r="1061" spans="1:11" x14ac:dyDescent="0.25">
      <c r="A1061" t="s">
        <v>1755</v>
      </c>
      <c r="B1061" t="s">
        <v>1756</v>
      </c>
      <c r="C1061" t="s">
        <v>1871</v>
      </c>
      <c r="D1061" t="s">
        <v>1991</v>
      </c>
      <c r="E1061" t="s">
        <v>1991</v>
      </c>
      <c r="F1061" t="s">
        <v>2266</v>
      </c>
      <c r="G1061" t="s">
        <v>2003</v>
      </c>
      <c r="H1061" t="s">
        <v>2019</v>
      </c>
      <c r="J1061" t="s">
        <v>1875</v>
      </c>
      <c r="K1061" s="498">
        <v>1047243.9799999999</v>
      </c>
    </row>
    <row r="1062" spans="1:11" x14ac:dyDescent="0.25">
      <c r="A1062" t="s">
        <v>1755</v>
      </c>
      <c r="B1062" t="s">
        <v>1756</v>
      </c>
      <c r="C1062" t="s">
        <v>1876</v>
      </c>
      <c r="D1062" t="s">
        <v>1991</v>
      </c>
      <c r="E1062" t="s">
        <v>1991</v>
      </c>
      <c r="F1062" t="s">
        <v>2266</v>
      </c>
      <c r="G1062" t="s">
        <v>2003</v>
      </c>
      <c r="H1062" t="s">
        <v>2019</v>
      </c>
      <c r="J1062" t="s">
        <v>1875</v>
      </c>
      <c r="K1062" s="498">
        <v>230393.69999999995</v>
      </c>
    </row>
    <row r="1063" spans="1:11" x14ac:dyDescent="0.25">
      <c r="A1063" t="s">
        <v>1755</v>
      </c>
      <c r="B1063" t="s">
        <v>1756</v>
      </c>
      <c r="C1063" t="s">
        <v>1871</v>
      </c>
      <c r="D1063" t="s">
        <v>1991</v>
      </c>
      <c r="E1063" t="s">
        <v>1991</v>
      </c>
      <c r="F1063" t="s">
        <v>2266</v>
      </c>
      <c r="G1063" t="s">
        <v>2003</v>
      </c>
      <c r="H1063" t="s">
        <v>2020</v>
      </c>
      <c r="J1063" t="s">
        <v>1875</v>
      </c>
      <c r="K1063" s="498">
        <v>579296.96</v>
      </c>
    </row>
    <row r="1064" spans="1:11" x14ac:dyDescent="0.25">
      <c r="A1064" t="s">
        <v>1755</v>
      </c>
      <c r="B1064" t="s">
        <v>1756</v>
      </c>
      <c r="C1064" t="s">
        <v>1876</v>
      </c>
      <c r="D1064" t="s">
        <v>1991</v>
      </c>
      <c r="E1064" t="s">
        <v>1991</v>
      </c>
      <c r="F1064" t="s">
        <v>2266</v>
      </c>
      <c r="G1064" t="s">
        <v>2003</v>
      </c>
      <c r="H1064" t="s">
        <v>2020</v>
      </c>
      <c r="J1064" t="s">
        <v>1875</v>
      </c>
      <c r="K1064" s="498">
        <v>127445.35999999999</v>
      </c>
    </row>
    <row r="1065" spans="1:11" x14ac:dyDescent="0.25">
      <c r="A1065" t="s">
        <v>1755</v>
      </c>
      <c r="B1065" t="s">
        <v>1756</v>
      </c>
      <c r="C1065" t="s">
        <v>1871</v>
      </c>
      <c r="D1065" t="s">
        <v>1991</v>
      </c>
      <c r="E1065" t="s">
        <v>1991</v>
      </c>
      <c r="F1065" t="s">
        <v>2266</v>
      </c>
      <c r="G1065" t="s">
        <v>2003</v>
      </c>
      <c r="H1065" t="s">
        <v>2021</v>
      </c>
      <c r="J1065" t="s">
        <v>1875</v>
      </c>
      <c r="K1065" s="498">
        <v>560218.31000000006</v>
      </c>
    </row>
    <row r="1066" spans="1:11" x14ac:dyDescent="0.25">
      <c r="A1066" t="s">
        <v>1755</v>
      </c>
      <c r="B1066" t="s">
        <v>1756</v>
      </c>
      <c r="C1066" t="s">
        <v>1876</v>
      </c>
      <c r="D1066" t="s">
        <v>1991</v>
      </c>
      <c r="E1066" t="s">
        <v>1991</v>
      </c>
      <c r="F1066" t="s">
        <v>2266</v>
      </c>
      <c r="G1066" t="s">
        <v>2003</v>
      </c>
      <c r="H1066" t="s">
        <v>2021</v>
      </c>
      <c r="J1066" t="s">
        <v>1875</v>
      </c>
      <c r="K1066" s="498">
        <v>123248.02</v>
      </c>
    </row>
    <row r="1067" spans="1:11" x14ac:dyDescent="0.25">
      <c r="A1067" t="s">
        <v>1755</v>
      </c>
      <c r="B1067" t="s">
        <v>1756</v>
      </c>
      <c r="C1067" t="s">
        <v>1871</v>
      </c>
      <c r="D1067" t="s">
        <v>1991</v>
      </c>
      <c r="E1067" t="s">
        <v>1991</v>
      </c>
      <c r="F1067" t="s">
        <v>2266</v>
      </c>
      <c r="G1067" t="s">
        <v>2003</v>
      </c>
      <c r="H1067" t="s">
        <v>2022</v>
      </c>
      <c r="J1067" t="s">
        <v>1875</v>
      </c>
      <c r="K1067" s="498">
        <v>729844.75</v>
      </c>
    </row>
    <row r="1068" spans="1:11" x14ac:dyDescent="0.25">
      <c r="A1068" t="s">
        <v>1755</v>
      </c>
      <c r="B1068" t="s">
        <v>1756</v>
      </c>
      <c r="C1068" t="s">
        <v>1876</v>
      </c>
      <c r="D1068" t="s">
        <v>1991</v>
      </c>
      <c r="E1068" t="s">
        <v>1991</v>
      </c>
      <c r="F1068" t="s">
        <v>2266</v>
      </c>
      <c r="G1068" t="s">
        <v>2003</v>
      </c>
      <c r="H1068" t="s">
        <v>2022</v>
      </c>
      <c r="J1068" t="s">
        <v>1875</v>
      </c>
      <c r="K1068" s="498">
        <v>160565.85000000003</v>
      </c>
    </row>
    <row r="1069" spans="1:11" x14ac:dyDescent="0.25">
      <c r="A1069" t="s">
        <v>1755</v>
      </c>
      <c r="B1069" t="s">
        <v>1756</v>
      </c>
      <c r="C1069" t="s">
        <v>1871</v>
      </c>
      <c r="D1069" t="s">
        <v>1991</v>
      </c>
      <c r="E1069" t="s">
        <v>1991</v>
      </c>
      <c r="F1069" t="s">
        <v>2266</v>
      </c>
      <c r="G1069" t="s">
        <v>2003</v>
      </c>
      <c r="H1069" t="s">
        <v>2023</v>
      </c>
      <c r="J1069" t="s">
        <v>1875</v>
      </c>
      <c r="K1069" s="498">
        <v>-5124410.18</v>
      </c>
    </row>
    <row r="1070" spans="1:11" x14ac:dyDescent="0.25">
      <c r="A1070" t="s">
        <v>1755</v>
      </c>
      <c r="B1070" t="s">
        <v>1756</v>
      </c>
      <c r="C1070" t="s">
        <v>1876</v>
      </c>
      <c r="D1070" t="s">
        <v>1991</v>
      </c>
      <c r="E1070" t="s">
        <v>1991</v>
      </c>
      <c r="F1070" t="s">
        <v>2266</v>
      </c>
      <c r="G1070" t="s">
        <v>2003</v>
      </c>
      <c r="H1070" t="s">
        <v>2023</v>
      </c>
      <c r="J1070" t="s">
        <v>1875</v>
      </c>
      <c r="K1070" s="498">
        <v>-1024882.04</v>
      </c>
    </row>
    <row r="1071" spans="1:11" x14ac:dyDescent="0.25">
      <c r="A1071" t="s">
        <v>1755</v>
      </c>
      <c r="B1071" t="s">
        <v>1756</v>
      </c>
      <c r="C1071" t="s">
        <v>1871</v>
      </c>
      <c r="D1071" t="s">
        <v>1991</v>
      </c>
      <c r="E1071" t="s">
        <v>1991</v>
      </c>
      <c r="F1071" t="s">
        <v>2266</v>
      </c>
      <c r="G1071" t="s">
        <v>2003</v>
      </c>
      <c r="H1071" t="s">
        <v>2023</v>
      </c>
      <c r="J1071" t="s">
        <v>1875</v>
      </c>
      <c r="K1071" s="498">
        <v>496815.52</v>
      </c>
    </row>
    <row r="1072" spans="1:11" x14ac:dyDescent="0.25">
      <c r="A1072" t="s">
        <v>1755</v>
      </c>
      <c r="B1072" t="s">
        <v>1756</v>
      </c>
      <c r="C1072" t="s">
        <v>1876</v>
      </c>
      <c r="D1072" t="s">
        <v>1991</v>
      </c>
      <c r="E1072" t="s">
        <v>1991</v>
      </c>
      <c r="F1072" t="s">
        <v>2266</v>
      </c>
      <c r="G1072" t="s">
        <v>2003</v>
      </c>
      <c r="H1072" t="s">
        <v>2023</v>
      </c>
      <c r="J1072" t="s">
        <v>1875</v>
      </c>
      <c r="K1072" s="498">
        <v>109299.42000000003</v>
      </c>
    </row>
    <row r="1073" spans="1:11" x14ac:dyDescent="0.25">
      <c r="A1073" t="s">
        <v>1755</v>
      </c>
      <c r="B1073" t="s">
        <v>1756</v>
      </c>
      <c r="C1073" t="s">
        <v>1871</v>
      </c>
      <c r="D1073" t="s">
        <v>1991</v>
      </c>
      <c r="E1073" t="s">
        <v>1991</v>
      </c>
      <c r="F1073" t="s">
        <v>2266</v>
      </c>
      <c r="G1073" t="s">
        <v>2003</v>
      </c>
      <c r="H1073" t="s">
        <v>2024</v>
      </c>
      <c r="J1073" t="s">
        <v>1875</v>
      </c>
      <c r="K1073" s="498">
        <v>-5124410.1899999995</v>
      </c>
    </row>
    <row r="1074" spans="1:11" x14ac:dyDescent="0.25">
      <c r="A1074" t="s">
        <v>1755</v>
      </c>
      <c r="B1074" t="s">
        <v>1756</v>
      </c>
      <c r="C1074" t="s">
        <v>1876</v>
      </c>
      <c r="D1074" t="s">
        <v>1991</v>
      </c>
      <c r="E1074" t="s">
        <v>1991</v>
      </c>
      <c r="F1074" t="s">
        <v>2266</v>
      </c>
      <c r="G1074" t="s">
        <v>2003</v>
      </c>
      <c r="H1074" t="s">
        <v>2024</v>
      </c>
      <c r="J1074" t="s">
        <v>1875</v>
      </c>
      <c r="K1074" s="498">
        <v>-1024882.02</v>
      </c>
    </row>
    <row r="1075" spans="1:11" x14ac:dyDescent="0.25">
      <c r="A1075" t="s">
        <v>1755</v>
      </c>
      <c r="B1075" t="s">
        <v>1756</v>
      </c>
      <c r="C1075" t="s">
        <v>1871</v>
      </c>
      <c r="D1075" t="s">
        <v>1991</v>
      </c>
      <c r="E1075" t="s">
        <v>1991</v>
      </c>
      <c r="F1075" t="s">
        <v>2266</v>
      </c>
      <c r="G1075" t="s">
        <v>2003</v>
      </c>
      <c r="H1075" t="s">
        <v>2024</v>
      </c>
      <c r="J1075" t="s">
        <v>1875</v>
      </c>
      <c r="K1075" s="498">
        <v>496815.54000000027</v>
      </c>
    </row>
    <row r="1076" spans="1:11" x14ac:dyDescent="0.25">
      <c r="A1076" t="s">
        <v>1755</v>
      </c>
      <c r="B1076" t="s">
        <v>1756</v>
      </c>
      <c r="C1076" t="s">
        <v>1876</v>
      </c>
      <c r="D1076" t="s">
        <v>1991</v>
      </c>
      <c r="E1076" t="s">
        <v>1991</v>
      </c>
      <c r="F1076" t="s">
        <v>2266</v>
      </c>
      <c r="G1076" t="s">
        <v>2003</v>
      </c>
      <c r="H1076" t="s">
        <v>2024</v>
      </c>
      <c r="J1076" t="s">
        <v>1875</v>
      </c>
      <c r="K1076" s="498">
        <v>109299.42000000001</v>
      </c>
    </row>
    <row r="1077" spans="1:11" x14ac:dyDescent="0.25">
      <c r="A1077" t="s">
        <v>1755</v>
      </c>
      <c r="B1077" t="s">
        <v>1756</v>
      </c>
      <c r="C1077" t="s">
        <v>1871</v>
      </c>
      <c r="D1077" t="s">
        <v>1991</v>
      </c>
      <c r="E1077" t="s">
        <v>1991</v>
      </c>
      <c r="F1077" t="s">
        <v>2266</v>
      </c>
      <c r="G1077" t="s">
        <v>2003</v>
      </c>
      <c r="H1077" t="s">
        <v>2025</v>
      </c>
      <c r="J1077" t="s">
        <v>1875</v>
      </c>
      <c r="K1077" s="498">
        <v>-5124410.1900000004</v>
      </c>
    </row>
    <row r="1078" spans="1:11" x14ac:dyDescent="0.25">
      <c r="A1078" t="s">
        <v>1755</v>
      </c>
      <c r="B1078" t="s">
        <v>1756</v>
      </c>
      <c r="C1078" t="s">
        <v>1876</v>
      </c>
      <c r="D1078" t="s">
        <v>1991</v>
      </c>
      <c r="E1078" t="s">
        <v>1991</v>
      </c>
      <c r="F1078" t="s">
        <v>2266</v>
      </c>
      <c r="G1078" t="s">
        <v>2003</v>
      </c>
      <c r="H1078" t="s">
        <v>2025</v>
      </c>
      <c r="J1078" t="s">
        <v>1875</v>
      </c>
      <c r="K1078" s="498">
        <v>-1024882.02</v>
      </c>
    </row>
    <row r="1079" spans="1:11" x14ac:dyDescent="0.25">
      <c r="A1079" t="s">
        <v>1755</v>
      </c>
      <c r="B1079" t="s">
        <v>1756</v>
      </c>
      <c r="C1079" t="s">
        <v>1871</v>
      </c>
      <c r="D1079" t="s">
        <v>1991</v>
      </c>
      <c r="E1079" t="s">
        <v>1991</v>
      </c>
      <c r="F1079" t="s">
        <v>2266</v>
      </c>
      <c r="G1079" t="s">
        <v>2003</v>
      </c>
      <c r="H1079" t="s">
        <v>2025</v>
      </c>
      <c r="J1079" t="s">
        <v>1875</v>
      </c>
      <c r="K1079" s="498">
        <v>496815.53000000026</v>
      </c>
    </row>
    <row r="1080" spans="1:11" x14ac:dyDescent="0.25">
      <c r="A1080" t="s">
        <v>1755</v>
      </c>
      <c r="B1080" t="s">
        <v>1756</v>
      </c>
      <c r="C1080" t="s">
        <v>1876</v>
      </c>
      <c r="D1080" t="s">
        <v>1991</v>
      </c>
      <c r="E1080" t="s">
        <v>1991</v>
      </c>
      <c r="F1080" t="s">
        <v>2266</v>
      </c>
      <c r="G1080" t="s">
        <v>2003</v>
      </c>
      <c r="H1080" t="s">
        <v>2025</v>
      </c>
      <c r="J1080" t="s">
        <v>1875</v>
      </c>
      <c r="K1080" s="498">
        <v>109299.41</v>
      </c>
    </row>
    <row r="1081" spans="1:11" x14ac:dyDescent="0.25">
      <c r="A1081" t="s">
        <v>1755</v>
      </c>
      <c r="B1081" t="s">
        <v>1756</v>
      </c>
      <c r="C1081" t="s">
        <v>1871</v>
      </c>
      <c r="D1081" t="s">
        <v>1991</v>
      </c>
      <c r="E1081" t="s">
        <v>1991</v>
      </c>
      <c r="F1081" t="s">
        <v>2266</v>
      </c>
      <c r="G1081" t="s">
        <v>2003</v>
      </c>
      <c r="H1081" t="s">
        <v>2026</v>
      </c>
      <c r="J1081" t="s">
        <v>1875</v>
      </c>
      <c r="K1081" s="498">
        <v>-703242.11499999999</v>
      </c>
    </row>
    <row r="1082" spans="1:11" x14ac:dyDescent="0.25">
      <c r="A1082" t="s">
        <v>1755</v>
      </c>
      <c r="B1082" t="s">
        <v>1756</v>
      </c>
      <c r="C1082" t="s">
        <v>1876</v>
      </c>
      <c r="D1082" t="s">
        <v>1991</v>
      </c>
      <c r="E1082" t="s">
        <v>1991</v>
      </c>
      <c r="F1082" t="s">
        <v>2266</v>
      </c>
      <c r="G1082" t="s">
        <v>2003</v>
      </c>
      <c r="H1082" t="s">
        <v>2026</v>
      </c>
      <c r="J1082" t="s">
        <v>1875</v>
      </c>
      <c r="K1082" s="498">
        <v>-140648.42000000001</v>
      </c>
    </row>
    <row r="1083" spans="1:11" x14ac:dyDescent="0.25">
      <c r="A1083" t="s">
        <v>1755</v>
      </c>
      <c r="B1083" t="s">
        <v>1756</v>
      </c>
      <c r="C1083" t="s">
        <v>1871</v>
      </c>
      <c r="D1083" t="s">
        <v>1991</v>
      </c>
      <c r="E1083" t="s">
        <v>1991</v>
      </c>
      <c r="F1083" t="s">
        <v>2266</v>
      </c>
      <c r="G1083" t="s">
        <v>2003</v>
      </c>
      <c r="H1083" t="s">
        <v>2026</v>
      </c>
      <c r="J1083" t="s">
        <v>1875</v>
      </c>
      <c r="K1083" s="498">
        <v>6843932.985000019</v>
      </c>
    </row>
    <row r="1084" spans="1:11" x14ac:dyDescent="0.25">
      <c r="A1084" t="s">
        <v>1755</v>
      </c>
      <c r="B1084" t="s">
        <v>1756</v>
      </c>
      <c r="C1084" t="s">
        <v>1876</v>
      </c>
      <c r="D1084" t="s">
        <v>1991</v>
      </c>
      <c r="E1084" t="s">
        <v>1991</v>
      </c>
      <c r="F1084" t="s">
        <v>2266</v>
      </c>
      <c r="G1084" t="s">
        <v>2003</v>
      </c>
      <c r="H1084" t="s">
        <v>2026</v>
      </c>
      <c r="J1084" t="s">
        <v>1875</v>
      </c>
      <c r="K1084" s="498">
        <v>1505665.2649999999</v>
      </c>
    </row>
    <row r="1085" spans="1:11" x14ac:dyDescent="0.25">
      <c r="A1085" t="s">
        <v>1755</v>
      </c>
      <c r="B1085" t="s">
        <v>1756</v>
      </c>
      <c r="C1085" t="s">
        <v>1871</v>
      </c>
      <c r="D1085" t="s">
        <v>1991</v>
      </c>
      <c r="E1085" t="s">
        <v>1991</v>
      </c>
      <c r="F1085" t="s">
        <v>2266</v>
      </c>
      <c r="G1085" t="s">
        <v>2003</v>
      </c>
      <c r="H1085" t="s">
        <v>2027</v>
      </c>
      <c r="J1085" t="s">
        <v>1875</v>
      </c>
      <c r="K1085" s="498">
        <v>-703242.11499999999</v>
      </c>
    </row>
    <row r="1086" spans="1:11" x14ac:dyDescent="0.25">
      <c r="A1086" t="s">
        <v>1755</v>
      </c>
      <c r="B1086" t="s">
        <v>1756</v>
      </c>
      <c r="C1086" t="s">
        <v>1876</v>
      </c>
      <c r="D1086" t="s">
        <v>1991</v>
      </c>
      <c r="E1086" t="s">
        <v>1991</v>
      </c>
      <c r="F1086" t="s">
        <v>2266</v>
      </c>
      <c r="G1086" t="s">
        <v>2003</v>
      </c>
      <c r="H1086" t="s">
        <v>2027</v>
      </c>
      <c r="J1086" t="s">
        <v>1875</v>
      </c>
      <c r="K1086" s="498">
        <v>-140648.42000000001</v>
      </c>
    </row>
    <row r="1087" spans="1:11" x14ac:dyDescent="0.25">
      <c r="A1087" t="s">
        <v>1755</v>
      </c>
      <c r="B1087" t="s">
        <v>1756</v>
      </c>
      <c r="C1087" t="s">
        <v>1871</v>
      </c>
      <c r="D1087" t="s">
        <v>1991</v>
      </c>
      <c r="E1087" t="s">
        <v>1991</v>
      </c>
      <c r="F1087" t="s">
        <v>2266</v>
      </c>
      <c r="G1087" t="s">
        <v>2003</v>
      </c>
      <c r="H1087" t="s">
        <v>2027</v>
      </c>
      <c r="J1087" t="s">
        <v>1875</v>
      </c>
      <c r="K1087" s="498">
        <v>848487.33499999973</v>
      </c>
    </row>
    <row r="1088" spans="1:11" x14ac:dyDescent="0.25">
      <c r="A1088" t="s">
        <v>1755</v>
      </c>
      <c r="B1088" t="s">
        <v>1756</v>
      </c>
      <c r="C1088" t="s">
        <v>1876</v>
      </c>
      <c r="D1088" t="s">
        <v>1991</v>
      </c>
      <c r="E1088" t="s">
        <v>1991</v>
      </c>
      <c r="F1088" t="s">
        <v>2266</v>
      </c>
      <c r="G1088" t="s">
        <v>2003</v>
      </c>
      <c r="H1088" t="s">
        <v>2027</v>
      </c>
      <c r="J1088" t="s">
        <v>1875</v>
      </c>
      <c r="K1088" s="498">
        <v>186667.21500000003</v>
      </c>
    </row>
    <row r="1089" spans="1:11" x14ac:dyDescent="0.25">
      <c r="A1089" t="s">
        <v>1755</v>
      </c>
      <c r="B1089" t="s">
        <v>1756</v>
      </c>
      <c r="C1089" t="s">
        <v>1871</v>
      </c>
      <c r="D1089" t="s">
        <v>1991</v>
      </c>
      <c r="E1089" t="s">
        <v>1991</v>
      </c>
      <c r="F1089" t="s">
        <v>2266</v>
      </c>
      <c r="G1089" t="s">
        <v>2003</v>
      </c>
      <c r="H1089" t="s">
        <v>2028</v>
      </c>
      <c r="J1089" t="s">
        <v>1875</v>
      </c>
      <c r="K1089" s="498">
        <v>899515.55000000063</v>
      </c>
    </row>
    <row r="1090" spans="1:11" x14ac:dyDescent="0.25">
      <c r="A1090" t="s">
        <v>1755</v>
      </c>
      <c r="B1090" t="s">
        <v>1756</v>
      </c>
      <c r="C1090" t="s">
        <v>1876</v>
      </c>
      <c r="D1090" t="s">
        <v>1991</v>
      </c>
      <c r="E1090" t="s">
        <v>1991</v>
      </c>
      <c r="F1090" t="s">
        <v>2266</v>
      </c>
      <c r="G1090" t="s">
        <v>2003</v>
      </c>
      <c r="H1090" t="s">
        <v>2028</v>
      </c>
      <c r="J1090" t="s">
        <v>1875</v>
      </c>
      <c r="K1090" s="498">
        <v>197893.22999999989</v>
      </c>
    </row>
    <row r="1091" spans="1:11" x14ac:dyDescent="0.25">
      <c r="A1091" t="s">
        <v>1755</v>
      </c>
      <c r="B1091" t="s">
        <v>1756</v>
      </c>
      <c r="C1091" t="s">
        <v>1871</v>
      </c>
      <c r="D1091" t="s">
        <v>1991</v>
      </c>
      <c r="E1091" t="s">
        <v>1991</v>
      </c>
      <c r="F1091" t="s">
        <v>2266</v>
      </c>
      <c r="G1091" t="s">
        <v>2003</v>
      </c>
      <c r="H1091" t="s">
        <v>2029</v>
      </c>
      <c r="J1091" t="s">
        <v>1875</v>
      </c>
      <c r="K1091" s="498">
        <v>205818.03999999998</v>
      </c>
    </row>
    <row r="1092" spans="1:11" x14ac:dyDescent="0.25">
      <c r="A1092" t="s">
        <v>1755</v>
      </c>
      <c r="B1092" t="s">
        <v>1756</v>
      </c>
      <c r="C1092" t="s">
        <v>1876</v>
      </c>
      <c r="D1092" t="s">
        <v>1991</v>
      </c>
      <c r="E1092" t="s">
        <v>1991</v>
      </c>
      <c r="F1092" t="s">
        <v>2266</v>
      </c>
      <c r="G1092" t="s">
        <v>2003</v>
      </c>
      <c r="H1092" t="s">
        <v>2029</v>
      </c>
      <c r="J1092" t="s">
        <v>1875</v>
      </c>
      <c r="K1092" s="498">
        <v>45280.00999999998</v>
      </c>
    </row>
    <row r="1093" spans="1:11" x14ac:dyDescent="0.25">
      <c r="A1093" t="s">
        <v>1755</v>
      </c>
      <c r="B1093" t="s">
        <v>1756</v>
      </c>
      <c r="C1093" t="s">
        <v>1871</v>
      </c>
      <c r="D1093" t="s">
        <v>1991</v>
      </c>
      <c r="E1093" t="s">
        <v>1991</v>
      </c>
      <c r="F1093" t="s">
        <v>2266</v>
      </c>
      <c r="G1093" t="s">
        <v>2003</v>
      </c>
      <c r="H1093" t="s">
        <v>2030</v>
      </c>
      <c r="J1093" t="s">
        <v>1875</v>
      </c>
      <c r="K1093" s="498">
        <v>122103.32999999999</v>
      </c>
    </row>
    <row r="1094" spans="1:11" x14ac:dyDescent="0.25">
      <c r="A1094" t="s">
        <v>1755</v>
      </c>
      <c r="B1094" t="s">
        <v>1756</v>
      </c>
      <c r="C1094" t="s">
        <v>1876</v>
      </c>
      <c r="D1094" t="s">
        <v>1991</v>
      </c>
      <c r="E1094" t="s">
        <v>1991</v>
      </c>
      <c r="F1094" t="s">
        <v>2266</v>
      </c>
      <c r="G1094" t="s">
        <v>2003</v>
      </c>
      <c r="H1094" t="s">
        <v>2030</v>
      </c>
      <c r="J1094" t="s">
        <v>1875</v>
      </c>
      <c r="K1094" s="498">
        <v>26862.75</v>
      </c>
    </row>
    <row r="1095" spans="1:11" x14ac:dyDescent="0.25">
      <c r="A1095" t="s">
        <v>1755</v>
      </c>
      <c r="B1095" t="s">
        <v>1756</v>
      </c>
      <c r="C1095" t="s">
        <v>1871</v>
      </c>
      <c r="D1095" t="s">
        <v>1991</v>
      </c>
      <c r="E1095" t="s">
        <v>1991</v>
      </c>
      <c r="F1095" t="s">
        <v>2266</v>
      </c>
      <c r="G1095" t="s">
        <v>2003</v>
      </c>
      <c r="H1095" t="s">
        <v>2001</v>
      </c>
      <c r="J1095" t="s">
        <v>1875</v>
      </c>
      <c r="K1095" s="498">
        <v>255154.12</v>
      </c>
    </row>
    <row r="1096" spans="1:11" x14ac:dyDescent="0.25">
      <c r="A1096" t="s">
        <v>1755</v>
      </c>
      <c r="B1096" t="s">
        <v>1756</v>
      </c>
      <c r="C1096" t="s">
        <v>1876</v>
      </c>
      <c r="D1096" t="s">
        <v>1991</v>
      </c>
      <c r="E1096" t="s">
        <v>1991</v>
      </c>
      <c r="F1096" t="s">
        <v>2266</v>
      </c>
      <c r="G1096" t="s">
        <v>2003</v>
      </c>
      <c r="H1096" t="s">
        <v>2001</v>
      </c>
      <c r="J1096" t="s">
        <v>1875</v>
      </c>
      <c r="K1096" s="498">
        <v>56133.899999999994</v>
      </c>
    </row>
    <row r="1097" spans="1:11" x14ac:dyDescent="0.25">
      <c r="A1097" t="s">
        <v>1755</v>
      </c>
      <c r="B1097" t="s">
        <v>1756</v>
      </c>
      <c r="C1097" t="s">
        <v>1871</v>
      </c>
      <c r="D1097" t="s">
        <v>1991</v>
      </c>
      <c r="E1097" t="s">
        <v>1991</v>
      </c>
      <c r="F1097" t="s">
        <v>2266</v>
      </c>
      <c r="G1097" t="s">
        <v>2003</v>
      </c>
      <c r="H1097" t="s">
        <v>2002</v>
      </c>
      <c r="J1097" t="s">
        <v>1875</v>
      </c>
      <c r="K1097" s="498">
        <v>-1839070.6600000001</v>
      </c>
    </row>
    <row r="1098" spans="1:11" x14ac:dyDescent="0.25">
      <c r="A1098" t="s">
        <v>1755</v>
      </c>
      <c r="B1098" t="s">
        <v>1756</v>
      </c>
      <c r="C1098" t="s">
        <v>1876</v>
      </c>
      <c r="D1098" t="s">
        <v>1991</v>
      </c>
      <c r="E1098" t="s">
        <v>1991</v>
      </c>
      <c r="F1098" t="s">
        <v>2266</v>
      </c>
      <c r="G1098" t="s">
        <v>2003</v>
      </c>
      <c r="H1098" t="s">
        <v>2002</v>
      </c>
      <c r="J1098" t="s">
        <v>1875</v>
      </c>
      <c r="K1098" s="498">
        <v>-367814.14</v>
      </c>
    </row>
    <row r="1099" spans="1:11" x14ac:dyDescent="0.25">
      <c r="A1099" t="s">
        <v>1755</v>
      </c>
      <c r="B1099" t="s">
        <v>1756</v>
      </c>
      <c r="C1099" t="s">
        <v>1871</v>
      </c>
      <c r="D1099" t="s">
        <v>1991</v>
      </c>
      <c r="E1099" t="s">
        <v>1991</v>
      </c>
      <c r="F1099" t="s">
        <v>2266</v>
      </c>
      <c r="G1099" t="s">
        <v>2003</v>
      </c>
      <c r="H1099" t="s">
        <v>2002</v>
      </c>
      <c r="J1099" t="s">
        <v>1875</v>
      </c>
      <c r="K1099" s="498">
        <v>641736.11999999965</v>
      </c>
    </row>
    <row r="1100" spans="1:11" x14ac:dyDescent="0.25">
      <c r="A1100" t="s">
        <v>1755</v>
      </c>
      <c r="B1100" t="s">
        <v>1756</v>
      </c>
      <c r="C1100" t="s">
        <v>1876</v>
      </c>
      <c r="D1100" t="s">
        <v>1991</v>
      </c>
      <c r="E1100" t="s">
        <v>1991</v>
      </c>
      <c r="F1100" t="s">
        <v>2266</v>
      </c>
      <c r="G1100" t="s">
        <v>2003</v>
      </c>
      <c r="H1100" t="s">
        <v>2002</v>
      </c>
      <c r="J1100" t="s">
        <v>1875</v>
      </c>
      <c r="K1100" s="498">
        <v>141181.95000000007</v>
      </c>
    </row>
    <row r="1101" spans="1:11" x14ac:dyDescent="0.25">
      <c r="A1101" t="s">
        <v>1755</v>
      </c>
      <c r="B1101" t="s">
        <v>1756</v>
      </c>
      <c r="C1101" t="s">
        <v>1871</v>
      </c>
      <c r="D1101" t="s">
        <v>1991</v>
      </c>
      <c r="E1101" t="s">
        <v>1991</v>
      </c>
      <c r="F1101" t="s">
        <v>2266</v>
      </c>
      <c r="G1101" t="s">
        <v>2003</v>
      </c>
      <c r="H1101" t="s">
        <v>1918</v>
      </c>
      <c r="J1101" t="s">
        <v>1875</v>
      </c>
      <c r="K1101" s="498">
        <v>150316.56</v>
      </c>
    </row>
    <row r="1102" spans="1:11" x14ac:dyDescent="0.25">
      <c r="A1102" t="s">
        <v>1755</v>
      </c>
      <c r="B1102" t="s">
        <v>1756</v>
      </c>
      <c r="C1102" t="s">
        <v>1876</v>
      </c>
      <c r="D1102" t="s">
        <v>1991</v>
      </c>
      <c r="E1102" t="s">
        <v>1991</v>
      </c>
      <c r="F1102" t="s">
        <v>2266</v>
      </c>
      <c r="G1102" t="s">
        <v>2003</v>
      </c>
      <c r="H1102" t="s">
        <v>1918</v>
      </c>
      <c r="J1102" t="s">
        <v>1875</v>
      </c>
      <c r="K1102" s="498">
        <v>33069.640000000007</v>
      </c>
    </row>
    <row r="1103" spans="1:11" x14ac:dyDescent="0.25">
      <c r="A1103" t="s">
        <v>1755</v>
      </c>
      <c r="B1103" t="s">
        <v>1756</v>
      </c>
      <c r="C1103" t="s">
        <v>1871</v>
      </c>
      <c r="D1103" t="s">
        <v>1758</v>
      </c>
      <c r="E1103" t="s">
        <v>1759</v>
      </c>
      <c r="F1103" t="s">
        <v>1760</v>
      </c>
      <c r="G1103" t="s">
        <v>1761</v>
      </c>
      <c r="H1103" t="s">
        <v>1762</v>
      </c>
      <c r="J1103" t="s">
        <v>1875</v>
      </c>
      <c r="K1103" s="498">
        <v>6104.9599999999991</v>
      </c>
    </row>
    <row r="1104" spans="1:11" x14ac:dyDescent="0.25">
      <c r="A1104" t="s">
        <v>1755</v>
      </c>
      <c r="B1104" t="s">
        <v>1756</v>
      </c>
      <c r="C1104" t="s">
        <v>1876</v>
      </c>
      <c r="D1104" t="s">
        <v>1758</v>
      </c>
      <c r="E1104" t="s">
        <v>1759</v>
      </c>
      <c r="F1104" t="s">
        <v>1760</v>
      </c>
      <c r="G1104" t="s">
        <v>1761</v>
      </c>
      <c r="H1104" t="s">
        <v>1762</v>
      </c>
      <c r="J1104" t="s">
        <v>1875</v>
      </c>
      <c r="K1104" s="498">
        <v>4680.5440000000008</v>
      </c>
    </row>
    <row r="1105" spans="1:11" x14ac:dyDescent="0.25">
      <c r="A1105" t="s">
        <v>1755</v>
      </c>
      <c r="B1105" t="s">
        <v>1756</v>
      </c>
      <c r="C1105" t="s">
        <v>1871</v>
      </c>
      <c r="D1105" t="s">
        <v>1758</v>
      </c>
      <c r="E1105" t="s">
        <v>1759</v>
      </c>
      <c r="F1105" t="s">
        <v>1765</v>
      </c>
      <c r="G1105" t="s">
        <v>1761</v>
      </c>
      <c r="H1105" t="s">
        <v>1766</v>
      </c>
      <c r="J1105" t="s">
        <v>1875</v>
      </c>
      <c r="K1105" s="498">
        <v>1526.2399999999998</v>
      </c>
    </row>
    <row r="1106" spans="1:11" x14ac:dyDescent="0.25">
      <c r="A1106" t="s">
        <v>1755</v>
      </c>
      <c r="B1106" t="s">
        <v>1756</v>
      </c>
      <c r="C1106" t="s">
        <v>1876</v>
      </c>
      <c r="D1106" t="s">
        <v>1758</v>
      </c>
      <c r="E1106" t="s">
        <v>1759</v>
      </c>
      <c r="F1106" t="s">
        <v>1765</v>
      </c>
      <c r="G1106" t="s">
        <v>1761</v>
      </c>
      <c r="H1106" t="s">
        <v>1766</v>
      </c>
      <c r="J1106" t="s">
        <v>1875</v>
      </c>
      <c r="K1106" s="498">
        <v>1170.1360000000002</v>
      </c>
    </row>
    <row r="1107" spans="1:11" x14ac:dyDescent="0.25">
      <c r="A1107" t="s">
        <v>1755</v>
      </c>
      <c r="B1107" t="s">
        <v>1756</v>
      </c>
      <c r="C1107" t="s">
        <v>1871</v>
      </c>
      <c r="D1107" t="s">
        <v>1758</v>
      </c>
      <c r="E1107" t="s">
        <v>1759</v>
      </c>
      <c r="F1107" t="s">
        <v>1760</v>
      </c>
      <c r="G1107" t="s">
        <v>1767</v>
      </c>
      <c r="H1107" t="s">
        <v>1762</v>
      </c>
      <c r="J1107" t="s">
        <v>1875</v>
      </c>
      <c r="K1107" s="498">
        <v>106059.144</v>
      </c>
    </row>
    <row r="1108" spans="1:11" x14ac:dyDescent="0.25">
      <c r="A1108" t="s">
        <v>1755</v>
      </c>
      <c r="B1108" t="s">
        <v>1756</v>
      </c>
      <c r="C1108" t="s">
        <v>1876</v>
      </c>
      <c r="D1108" t="s">
        <v>1758</v>
      </c>
      <c r="E1108" t="s">
        <v>1759</v>
      </c>
      <c r="F1108" t="s">
        <v>1760</v>
      </c>
      <c r="G1108" t="s">
        <v>1767</v>
      </c>
      <c r="H1108" t="s">
        <v>1762</v>
      </c>
      <c r="J1108" t="s">
        <v>1875</v>
      </c>
      <c r="K1108" s="498">
        <v>36392.852500000001</v>
      </c>
    </row>
    <row r="1109" spans="1:11" x14ac:dyDescent="0.25">
      <c r="A1109" t="s">
        <v>1755</v>
      </c>
      <c r="B1109" t="s">
        <v>1756</v>
      </c>
      <c r="C1109" t="s">
        <v>1871</v>
      </c>
      <c r="D1109" t="s">
        <v>1758</v>
      </c>
      <c r="E1109" t="s">
        <v>1759</v>
      </c>
      <c r="F1109" t="s">
        <v>1765</v>
      </c>
      <c r="G1109" t="s">
        <v>1767</v>
      </c>
      <c r="H1109" t="s">
        <v>1766</v>
      </c>
      <c r="J1109" t="s">
        <v>1875</v>
      </c>
      <c r="K1109" s="498">
        <v>270.82600000000048</v>
      </c>
    </row>
    <row r="1110" spans="1:11" x14ac:dyDescent="0.25">
      <c r="A1110" t="s">
        <v>1755</v>
      </c>
      <c r="B1110" t="s">
        <v>1756</v>
      </c>
      <c r="C1110" t="s">
        <v>1876</v>
      </c>
      <c r="D1110" t="s">
        <v>1758</v>
      </c>
      <c r="E1110" t="s">
        <v>1759</v>
      </c>
      <c r="F1110" t="s">
        <v>1765</v>
      </c>
      <c r="G1110" t="s">
        <v>1767</v>
      </c>
      <c r="H1110" t="s">
        <v>1766</v>
      </c>
      <c r="J1110" t="s">
        <v>1875</v>
      </c>
      <c r="K1110" s="498">
        <v>389.62750000000005</v>
      </c>
    </row>
    <row r="1111" spans="1:11" x14ac:dyDescent="0.25">
      <c r="A1111" t="s">
        <v>1755</v>
      </c>
      <c r="B1111" t="s">
        <v>1756</v>
      </c>
      <c r="C1111" t="s">
        <v>1871</v>
      </c>
      <c r="D1111" t="s">
        <v>1758</v>
      </c>
      <c r="E1111" t="s">
        <v>1759</v>
      </c>
      <c r="F1111" t="s">
        <v>1760</v>
      </c>
      <c r="G1111" t="s">
        <v>1768</v>
      </c>
      <c r="H1111" t="s">
        <v>1762</v>
      </c>
      <c r="J1111" t="s">
        <v>1875</v>
      </c>
      <c r="K1111" s="498">
        <v>9116.7854999999981</v>
      </c>
    </row>
    <row r="1112" spans="1:11" x14ac:dyDescent="0.25">
      <c r="A1112" t="s">
        <v>1755</v>
      </c>
      <c r="B1112" t="s">
        <v>1756</v>
      </c>
      <c r="C1112" t="s">
        <v>1876</v>
      </c>
      <c r="D1112" t="s">
        <v>1758</v>
      </c>
      <c r="E1112" t="s">
        <v>1759</v>
      </c>
      <c r="F1112" t="s">
        <v>1760</v>
      </c>
      <c r="G1112" t="s">
        <v>1768</v>
      </c>
      <c r="H1112" t="s">
        <v>1762</v>
      </c>
      <c r="J1112" t="s">
        <v>1875</v>
      </c>
      <c r="K1112" s="498">
        <v>7651.9040000000005</v>
      </c>
    </row>
    <row r="1113" spans="1:11" x14ac:dyDescent="0.25">
      <c r="A1113" t="s">
        <v>1755</v>
      </c>
      <c r="B1113" t="s">
        <v>1756</v>
      </c>
      <c r="C1113" t="s">
        <v>1871</v>
      </c>
      <c r="D1113" t="s">
        <v>1758</v>
      </c>
      <c r="E1113" t="s">
        <v>1759</v>
      </c>
      <c r="F1113" t="s">
        <v>1765</v>
      </c>
      <c r="G1113" t="s">
        <v>1768</v>
      </c>
      <c r="H1113" t="s">
        <v>1766</v>
      </c>
      <c r="J1113" t="s">
        <v>1875</v>
      </c>
      <c r="K1113" s="498">
        <v>1608.8445000000011</v>
      </c>
    </row>
    <row r="1114" spans="1:11" x14ac:dyDescent="0.25">
      <c r="A1114" t="s">
        <v>1755</v>
      </c>
      <c r="B1114" t="s">
        <v>1756</v>
      </c>
      <c r="C1114" t="s">
        <v>1876</v>
      </c>
      <c r="D1114" t="s">
        <v>1758</v>
      </c>
      <c r="E1114" t="s">
        <v>1759</v>
      </c>
      <c r="F1114" t="s">
        <v>1765</v>
      </c>
      <c r="G1114" t="s">
        <v>1768</v>
      </c>
      <c r="H1114" t="s">
        <v>1766</v>
      </c>
      <c r="J1114" t="s">
        <v>1875</v>
      </c>
      <c r="K1114" s="498">
        <v>1350.3359999999998</v>
      </c>
    </row>
    <row r="1115" spans="1:11" x14ac:dyDescent="0.25">
      <c r="A1115" t="s">
        <v>1755</v>
      </c>
      <c r="B1115" t="s">
        <v>1756</v>
      </c>
      <c r="C1115" t="s">
        <v>1871</v>
      </c>
      <c r="D1115" t="s">
        <v>1758</v>
      </c>
      <c r="E1115" t="s">
        <v>1759</v>
      </c>
      <c r="F1115" t="s">
        <v>1760</v>
      </c>
      <c r="G1115" t="s">
        <v>1769</v>
      </c>
      <c r="H1115" t="s">
        <v>1762</v>
      </c>
      <c r="J1115" t="s">
        <v>1875</v>
      </c>
      <c r="K1115" s="498">
        <v>8438.4825000000001</v>
      </c>
    </row>
    <row r="1116" spans="1:11" x14ac:dyDescent="0.25">
      <c r="A1116" t="s">
        <v>1755</v>
      </c>
      <c r="B1116" t="s">
        <v>1756</v>
      </c>
      <c r="C1116" t="s">
        <v>1876</v>
      </c>
      <c r="D1116" t="s">
        <v>1758</v>
      </c>
      <c r="E1116" t="s">
        <v>1759</v>
      </c>
      <c r="F1116" t="s">
        <v>1760</v>
      </c>
      <c r="G1116" t="s">
        <v>1769</v>
      </c>
      <c r="H1116" t="s">
        <v>1762</v>
      </c>
      <c r="J1116" t="s">
        <v>1875</v>
      </c>
      <c r="K1116" s="498">
        <v>3757.1149999999998</v>
      </c>
    </row>
    <row r="1117" spans="1:11" x14ac:dyDescent="0.25">
      <c r="A1117" t="s">
        <v>1755</v>
      </c>
      <c r="B1117" t="s">
        <v>1756</v>
      </c>
      <c r="C1117" t="s">
        <v>1871</v>
      </c>
      <c r="D1117" t="s">
        <v>1758</v>
      </c>
      <c r="E1117" t="s">
        <v>1759</v>
      </c>
      <c r="F1117" t="s">
        <v>1765</v>
      </c>
      <c r="G1117" t="s">
        <v>1769</v>
      </c>
      <c r="H1117" t="s">
        <v>1766</v>
      </c>
      <c r="J1117" t="s">
        <v>1875</v>
      </c>
      <c r="K1117" s="498">
        <v>25315.447500000002</v>
      </c>
    </row>
    <row r="1118" spans="1:11" x14ac:dyDescent="0.25">
      <c r="A1118" t="s">
        <v>1755</v>
      </c>
      <c r="B1118" t="s">
        <v>1756</v>
      </c>
      <c r="C1118" t="s">
        <v>1876</v>
      </c>
      <c r="D1118" t="s">
        <v>1758</v>
      </c>
      <c r="E1118" t="s">
        <v>1759</v>
      </c>
      <c r="F1118" t="s">
        <v>1765</v>
      </c>
      <c r="G1118" t="s">
        <v>1769</v>
      </c>
      <c r="H1118" t="s">
        <v>1766</v>
      </c>
      <c r="J1118" t="s">
        <v>1875</v>
      </c>
      <c r="K1118" s="498">
        <v>11271.345000000001</v>
      </c>
    </row>
    <row r="1119" spans="1:11" x14ac:dyDescent="0.25">
      <c r="A1119" t="s">
        <v>1755</v>
      </c>
      <c r="B1119" t="s">
        <v>1756</v>
      </c>
      <c r="C1119" t="s">
        <v>1871</v>
      </c>
      <c r="D1119" t="s">
        <v>1758</v>
      </c>
      <c r="E1119" t="s">
        <v>1759</v>
      </c>
      <c r="F1119" t="s">
        <v>1760</v>
      </c>
      <c r="G1119" t="s">
        <v>1770</v>
      </c>
      <c r="H1119" t="s">
        <v>1762</v>
      </c>
      <c r="J1119" t="s">
        <v>1875</v>
      </c>
      <c r="K1119" s="498">
        <v>2917.0512000000003</v>
      </c>
    </row>
    <row r="1120" spans="1:11" x14ac:dyDescent="0.25">
      <c r="A1120" t="s">
        <v>1755</v>
      </c>
      <c r="B1120" t="s">
        <v>1756</v>
      </c>
      <c r="C1120" t="s">
        <v>1876</v>
      </c>
      <c r="D1120" t="s">
        <v>1758</v>
      </c>
      <c r="E1120" t="s">
        <v>1759</v>
      </c>
      <c r="F1120" t="s">
        <v>1760</v>
      </c>
      <c r="G1120" t="s">
        <v>1770</v>
      </c>
      <c r="H1120" t="s">
        <v>1762</v>
      </c>
      <c r="J1120" t="s">
        <v>1875</v>
      </c>
      <c r="K1120" s="498">
        <v>1192.4082000000001</v>
      </c>
    </row>
    <row r="1121" spans="1:11" x14ac:dyDescent="0.25">
      <c r="A1121" t="s">
        <v>1755</v>
      </c>
      <c r="B1121" t="s">
        <v>1756</v>
      </c>
      <c r="C1121" t="s">
        <v>1871</v>
      </c>
      <c r="D1121" t="s">
        <v>1758</v>
      </c>
      <c r="E1121" t="s">
        <v>1759</v>
      </c>
      <c r="F1121" t="s">
        <v>1765</v>
      </c>
      <c r="G1121" t="s">
        <v>1770</v>
      </c>
      <c r="H1121" t="s">
        <v>1766</v>
      </c>
      <c r="J1121" t="s">
        <v>1875</v>
      </c>
      <c r="K1121" s="498">
        <v>29494.628800000006</v>
      </c>
    </row>
    <row r="1122" spans="1:11" x14ac:dyDescent="0.25">
      <c r="A1122" t="s">
        <v>1755</v>
      </c>
      <c r="B1122" t="s">
        <v>1756</v>
      </c>
      <c r="C1122" t="s">
        <v>1876</v>
      </c>
      <c r="D1122" t="s">
        <v>1758</v>
      </c>
      <c r="E1122" t="s">
        <v>1759</v>
      </c>
      <c r="F1122" t="s">
        <v>1765</v>
      </c>
      <c r="G1122" t="s">
        <v>1770</v>
      </c>
      <c r="H1122" t="s">
        <v>1766</v>
      </c>
      <c r="J1122" t="s">
        <v>1875</v>
      </c>
      <c r="K1122" s="498">
        <v>12056.571800000002</v>
      </c>
    </row>
    <row r="1123" spans="1:11" x14ac:dyDescent="0.25">
      <c r="A1123" t="s">
        <v>1755</v>
      </c>
      <c r="B1123" t="s">
        <v>1756</v>
      </c>
      <c r="C1123" t="s">
        <v>1871</v>
      </c>
      <c r="D1123" t="s">
        <v>1758</v>
      </c>
      <c r="E1123" t="s">
        <v>1759</v>
      </c>
      <c r="F1123" t="s">
        <v>1760</v>
      </c>
      <c r="G1123" t="s">
        <v>1771</v>
      </c>
      <c r="H1123" t="s">
        <v>1762</v>
      </c>
      <c r="J1123" t="s">
        <v>1875</v>
      </c>
      <c r="K1123" s="498">
        <v>13443.990000000002</v>
      </c>
    </row>
    <row r="1124" spans="1:11" x14ac:dyDescent="0.25">
      <c r="A1124" t="s">
        <v>1755</v>
      </c>
      <c r="B1124" t="s">
        <v>1756</v>
      </c>
      <c r="C1124" t="s">
        <v>1876</v>
      </c>
      <c r="D1124" t="s">
        <v>1758</v>
      </c>
      <c r="E1124" t="s">
        <v>1759</v>
      </c>
      <c r="F1124" t="s">
        <v>1760</v>
      </c>
      <c r="G1124" t="s">
        <v>1771</v>
      </c>
      <c r="H1124" t="s">
        <v>1762</v>
      </c>
      <c r="J1124" t="s">
        <v>1875</v>
      </c>
      <c r="K1124" s="498">
        <v>7168.3250000000007</v>
      </c>
    </row>
    <row r="1125" spans="1:11" x14ac:dyDescent="0.25">
      <c r="A1125" t="s">
        <v>1755</v>
      </c>
      <c r="B1125" t="s">
        <v>1756</v>
      </c>
      <c r="C1125" t="s">
        <v>1871</v>
      </c>
      <c r="D1125" t="s">
        <v>1758</v>
      </c>
      <c r="E1125" t="s">
        <v>1759</v>
      </c>
      <c r="F1125" t="s">
        <v>1765</v>
      </c>
      <c r="G1125" t="s">
        <v>1771</v>
      </c>
      <c r="H1125" t="s">
        <v>1766</v>
      </c>
      <c r="J1125" t="s">
        <v>1875</v>
      </c>
      <c r="K1125" s="498">
        <v>13443.990000000002</v>
      </c>
    </row>
    <row r="1126" spans="1:11" x14ac:dyDescent="0.25">
      <c r="A1126" t="s">
        <v>1755</v>
      </c>
      <c r="B1126" t="s">
        <v>1756</v>
      </c>
      <c r="C1126" t="s">
        <v>1876</v>
      </c>
      <c r="D1126" t="s">
        <v>1758</v>
      </c>
      <c r="E1126" t="s">
        <v>1759</v>
      </c>
      <c r="F1126" t="s">
        <v>1765</v>
      </c>
      <c r="G1126" t="s">
        <v>1771</v>
      </c>
      <c r="H1126" t="s">
        <v>1766</v>
      </c>
      <c r="J1126" t="s">
        <v>1875</v>
      </c>
      <c r="K1126" s="498">
        <v>7168.3250000000007</v>
      </c>
    </row>
    <row r="1127" spans="1:11" x14ac:dyDescent="0.25">
      <c r="A1127" t="s">
        <v>1755</v>
      </c>
      <c r="B1127" t="s">
        <v>1756</v>
      </c>
      <c r="C1127" t="s">
        <v>1871</v>
      </c>
      <c r="D1127" t="s">
        <v>1758</v>
      </c>
      <c r="E1127" t="s">
        <v>1759</v>
      </c>
      <c r="F1127" t="s">
        <v>1760</v>
      </c>
      <c r="G1127" t="s">
        <v>1772</v>
      </c>
      <c r="H1127" t="s">
        <v>1762</v>
      </c>
      <c r="J1127" t="s">
        <v>1875</v>
      </c>
      <c r="K1127" s="498">
        <v>7095.7119999999995</v>
      </c>
    </row>
    <row r="1128" spans="1:11" x14ac:dyDescent="0.25">
      <c r="A1128" t="s">
        <v>1755</v>
      </c>
      <c r="B1128" t="s">
        <v>1756</v>
      </c>
      <c r="C1128" t="s">
        <v>1876</v>
      </c>
      <c r="D1128" t="s">
        <v>1758</v>
      </c>
      <c r="E1128" t="s">
        <v>1759</v>
      </c>
      <c r="F1128" t="s">
        <v>1760</v>
      </c>
      <c r="G1128" t="s">
        <v>1772</v>
      </c>
      <c r="H1128" t="s">
        <v>1762</v>
      </c>
      <c r="J1128" t="s">
        <v>1875</v>
      </c>
      <c r="K1128" s="498">
        <v>5682.0479999999998</v>
      </c>
    </row>
    <row r="1129" spans="1:11" x14ac:dyDescent="0.25">
      <c r="A1129" t="s">
        <v>1755</v>
      </c>
      <c r="B1129" t="s">
        <v>1756</v>
      </c>
      <c r="C1129" t="s">
        <v>1871</v>
      </c>
      <c r="D1129" t="s">
        <v>1758</v>
      </c>
      <c r="E1129" t="s">
        <v>1759</v>
      </c>
      <c r="F1129" t="s">
        <v>1765</v>
      </c>
      <c r="G1129" t="s">
        <v>1772</v>
      </c>
      <c r="H1129" t="s">
        <v>1766</v>
      </c>
      <c r="J1129" t="s">
        <v>1875</v>
      </c>
      <c r="K1129" s="498">
        <v>1773.9279999999999</v>
      </c>
    </row>
    <row r="1130" spans="1:11" x14ac:dyDescent="0.25">
      <c r="A1130" t="s">
        <v>1755</v>
      </c>
      <c r="B1130" t="s">
        <v>1756</v>
      </c>
      <c r="C1130" t="s">
        <v>1876</v>
      </c>
      <c r="D1130" t="s">
        <v>1758</v>
      </c>
      <c r="E1130" t="s">
        <v>1759</v>
      </c>
      <c r="F1130" t="s">
        <v>1765</v>
      </c>
      <c r="G1130" t="s">
        <v>1772</v>
      </c>
      <c r="H1130" t="s">
        <v>1766</v>
      </c>
      <c r="J1130" t="s">
        <v>1875</v>
      </c>
      <c r="K1130" s="498">
        <v>1420.5119999999999</v>
      </c>
    </row>
    <row r="1131" spans="1:11" x14ac:dyDescent="0.25">
      <c r="A1131" t="s">
        <v>1755</v>
      </c>
      <c r="B1131" t="s">
        <v>1756</v>
      </c>
      <c r="C1131" t="s">
        <v>1871</v>
      </c>
      <c r="D1131" t="s">
        <v>1758</v>
      </c>
      <c r="E1131" t="s">
        <v>1759</v>
      </c>
      <c r="F1131" t="s">
        <v>1760</v>
      </c>
      <c r="G1131" t="s">
        <v>1773</v>
      </c>
      <c r="H1131" t="s">
        <v>1762</v>
      </c>
      <c r="J1131" t="s">
        <v>1875</v>
      </c>
      <c r="K1131" s="498">
        <v>-168.94500000000016</v>
      </c>
    </row>
    <row r="1132" spans="1:11" x14ac:dyDescent="0.25">
      <c r="A1132" t="s">
        <v>1755</v>
      </c>
      <c r="B1132" t="s">
        <v>1756</v>
      </c>
      <c r="C1132" t="s">
        <v>1876</v>
      </c>
      <c r="D1132" t="s">
        <v>1758</v>
      </c>
      <c r="E1132" t="s">
        <v>1759</v>
      </c>
      <c r="F1132" t="s">
        <v>1760</v>
      </c>
      <c r="G1132" t="s">
        <v>1773</v>
      </c>
      <c r="H1132" t="s">
        <v>1762</v>
      </c>
      <c r="J1132" t="s">
        <v>1875</v>
      </c>
      <c r="K1132" s="498">
        <v>83.131999999999948</v>
      </c>
    </row>
    <row r="1133" spans="1:11" x14ac:dyDescent="0.25">
      <c r="A1133" t="s">
        <v>1755</v>
      </c>
      <c r="B1133" t="s">
        <v>1756</v>
      </c>
      <c r="C1133" t="s">
        <v>1871</v>
      </c>
      <c r="D1133" t="s">
        <v>1758</v>
      </c>
      <c r="E1133" t="s">
        <v>1759</v>
      </c>
      <c r="F1133" t="s">
        <v>1765</v>
      </c>
      <c r="G1133" t="s">
        <v>1773</v>
      </c>
      <c r="H1133" t="s">
        <v>1766</v>
      </c>
      <c r="J1133" t="s">
        <v>1875</v>
      </c>
      <c r="K1133" s="498">
        <v>-72.405000000000086</v>
      </c>
    </row>
    <row r="1134" spans="1:11" x14ac:dyDescent="0.25">
      <c r="A1134" t="s">
        <v>1755</v>
      </c>
      <c r="B1134" t="s">
        <v>1756</v>
      </c>
      <c r="C1134" t="s">
        <v>1876</v>
      </c>
      <c r="D1134" t="s">
        <v>1758</v>
      </c>
      <c r="E1134" t="s">
        <v>1759</v>
      </c>
      <c r="F1134" t="s">
        <v>1765</v>
      </c>
      <c r="G1134" t="s">
        <v>1773</v>
      </c>
      <c r="H1134" t="s">
        <v>1766</v>
      </c>
      <c r="J1134" t="s">
        <v>1875</v>
      </c>
      <c r="K1134" s="498">
        <v>35.627999999999986</v>
      </c>
    </row>
    <row r="1135" spans="1:11" x14ac:dyDescent="0.25">
      <c r="A1135" t="s">
        <v>1755</v>
      </c>
      <c r="B1135" t="s">
        <v>1756</v>
      </c>
      <c r="C1135" t="s">
        <v>1871</v>
      </c>
      <c r="D1135" t="s">
        <v>1758</v>
      </c>
      <c r="E1135" t="s">
        <v>1759</v>
      </c>
      <c r="F1135" t="s">
        <v>1760</v>
      </c>
      <c r="G1135" t="s">
        <v>1774</v>
      </c>
      <c r="H1135" t="s">
        <v>1762</v>
      </c>
      <c r="J1135" t="s">
        <v>1875</v>
      </c>
      <c r="K1135" s="498">
        <v>21450.686399999991</v>
      </c>
    </row>
    <row r="1136" spans="1:11" x14ac:dyDescent="0.25">
      <c r="A1136" t="s">
        <v>1755</v>
      </c>
      <c r="B1136" t="s">
        <v>1756</v>
      </c>
      <c r="C1136" t="s">
        <v>1876</v>
      </c>
      <c r="D1136" t="s">
        <v>1758</v>
      </c>
      <c r="E1136" t="s">
        <v>1759</v>
      </c>
      <c r="F1136" t="s">
        <v>1760</v>
      </c>
      <c r="G1136" t="s">
        <v>1774</v>
      </c>
      <c r="H1136" t="s">
        <v>1762</v>
      </c>
      <c r="J1136" t="s">
        <v>1875</v>
      </c>
      <c r="K1136" s="498">
        <v>27074.500199999999</v>
      </c>
    </row>
    <row r="1137" spans="1:11" x14ac:dyDescent="0.25">
      <c r="A1137" t="s">
        <v>1755</v>
      </c>
      <c r="B1137" t="s">
        <v>1756</v>
      </c>
      <c r="C1137" t="s">
        <v>1871</v>
      </c>
      <c r="D1137" t="s">
        <v>1758</v>
      </c>
      <c r="E1137" t="s">
        <v>1759</v>
      </c>
      <c r="F1137" t="s">
        <v>1765</v>
      </c>
      <c r="G1137" t="s">
        <v>1774</v>
      </c>
      <c r="H1137" t="s">
        <v>1766</v>
      </c>
      <c r="J1137" t="s">
        <v>1875</v>
      </c>
      <c r="K1137" s="498">
        <v>216.67359999999985</v>
      </c>
    </row>
    <row r="1138" spans="1:11" x14ac:dyDescent="0.25">
      <c r="A1138" t="s">
        <v>1755</v>
      </c>
      <c r="B1138" t="s">
        <v>1756</v>
      </c>
      <c r="C1138" t="s">
        <v>1876</v>
      </c>
      <c r="D1138" t="s">
        <v>1758</v>
      </c>
      <c r="E1138" t="s">
        <v>1759</v>
      </c>
      <c r="F1138" t="s">
        <v>1765</v>
      </c>
      <c r="G1138" t="s">
        <v>1774</v>
      </c>
      <c r="H1138" t="s">
        <v>1766</v>
      </c>
      <c r="J1138" t="s">
        <v>1875</v>
      </c>
      <c r="K1138" s="498">
        <v>273.47980000000001</v>
      </c>
    </row>
    <row r="1139" spans="1:11" x14ac:dyDescent="0.25">
      <c r="A1139" t="s">
        <v>1755</v>
      </c>
      <c r="B1139" t="s">
        <v>1756</v>
      </c>
      <c r="C1139" t="s">
        <v>1871</v>
      </c>
      <c r="D1139" t="s">
        <v>1758</v>
      </c>
      <c r="E1139" t="s">
        <v>1759</v>
      </c>
      <c r="F1139" t="s">
        <v>1760</v>
      </c>
      <c r="G1139" t="s">
        <v>1775</v>
      </c>
      <c r="H1139" t="s">
        <v>1762</v>
      </c>
      <c r="J1139" t="s">
        <v>1875</v>
      </c>
      <c r="K1139" s="498">
        <v>16326.241399999999</v>
      </c>
    </row>
    <row r="1140" spans="1:11" x14ac:dyDescent="0.25">
      <c r="A1140" t="s">
        <v>1755</v>
      </c>
      <c r="B1140" t="s">
        <v>1756</v>
      </c>
      <c r="C1140" t="s">
        <v>1876</v>
      </c>
      <c r="D1140" t="s">
        <v>1758</v>
      </c>
      <c r="E1140" t="s">
        <v>1759</v>
      </c>
      <c r="F1140" t="s">
        <v>1760</v>
      </c>
      <c r="G1140" t="s">
        <v>1775</v>
      </c>
      <c r="H1140" t="s">
        <v>1762</v>
      </c>
      <c r="J1140" t="s">
        <v>1875</v>
      </c>
      <c r="K1140" s="498">
        <v>18813.305000000004</v>
      </c>
    </row>
    <row r="1141" spans="1:11" x14ac:dyDescent="0.25">
      <c r="A1141" t="s">
        <v>1755</v>
      </c>
      <c r="B1141" t="s">
        <v>1756</v>
      </c>
      <c r="C1141" t="s">
        <v>1871</v>
      </c>
      <c r="D1141" t="s">
        <v>1758</v>
      </c>
      <c r="E1141" t="s">
        <v>1759</v>
      </c>
      <c r="F1141" t="s">
        <v>1765</v>
      </c>
      <c r="G1141" t="s">
        <v>1775</v>
      </c>
      <c r="H1141" t="s">
        <v>1766</v>
      </c>
      <c r="J1141" t="s">
        <v>1875</v>
      </c>
      <c r="K1141" s="498">
        <v>333.18859999999995</v>
      </c>
    </row>
    <row r="1142" spans="1:11" x14ac:dyDescent="0.25">
      <c r="A1142" t="s">
        <v>1755</v>
      </c>
      <c r="B1142" t="s">
        <v>1756</v>
      </c>
      <c r="C1142" t="s">
        <v>1876</v>
      </c>
      <c r="D1142" t="s">
        <v>1758</v>
      </c>
      <c r="E1142" t="s">
        <v>1759</v>
      </c>
      <c r="F1142" t="s">
        <v>1765</v>
      </c>
      <c r="G1142" t="s">
        <v>1775</v>
      </c>
      <c r="H1142" t="s">
        <v>1766</v>
      </c>
      <c r="J1142" t="s">
        <v>1875</v>
      </c>
      <c r="K1142" s="498">
        <v>383.94500000000005</v>
      </c>
    </row>
    <row r="1143" spans="1:11" x14ac:dyDescent="0.25">
      <c r="A1143" t="s">
        <v>1755</v>
      </c>
      <c r="B1143" t="s">
        <v>1756</v>
      </c>
      <c r="C1143" t="s">
        <v>1871</v>
      </c>
      <c r="D1143" t="s">
        <v>1758</v>
      </c>
      <c r="E1143" t="s">
        <v>1759</v>
      </c>
      <c r="F1143" t="s">
        <v>1760</v>
      </c>
      <c r="G1143" t="s">
        <v>1776</v>
      </c>
      <c r="H1143" t="s">
        <v>1762</v>
      </c>
      <c r="J1143" t="s">
        <v>1875</v>
      </c>
      <c r="K1143" s="498">
        <v>10477.772500000003</v>
      </c>
    </row>
    <row r="1144" spans="1:11" x14ac:dyDescent="0.25">
      <c r="A1144" t="s">
        <v>1755</v>
      </c>
      <c r="B1144" t="s">
        <v>1756</v>
      </c>
      <c r="C1144" t="s">
        <v>1876</v>
      </c>
      <c r="D1144" t="s">
        <v>1758</v>
      </c>
      <c r="E1144" t="s">
        <v>1759</v>
      </c>
      <c r="F1144" t="s">
        <v>1760</v>
      </c>
      <c r="G1144" t="s">
        <v>1776</v>
      </c>
      <c r="H1144" t="s">
        <v>1762</v>
      </c>
      <c r="J1144" t="s">
        <v>1875</v>
      </c>
      <c r="K1144" s="498">
        <v>8962.8485000000001</v>
      </c>
    </row>
    <row r="1145" spans="1:11" x14ac:dyDescent="0.25">
      <c r="A1145" t="s">
        <v>1755</v>
      </c>
      <c r="B1145" t="s">
        <v>1756</v>
      </c>
      <c r="C1145" t="s">
        <v>1871</v>
      </c>
      <c r="D1145" t="s">
        <v>1758</v>
      </c>
      <c r="E1145" t="s">
        <v>1759</v>
      </c>
      <c r="F1145" t="s">
        <v>1765</v>
      </c>
      <c r="G1145" t="s">
        <v>1776</v>
      </c>
      <c r="H1145" t="s">
        <v>1766</v>
      </c>
      <c r="J1145" t="s">
        <v>1875</v>
      </c>
      <c r="K1145" s="498">
        <v>1985.8975</v>
      </c>
    </row>
    <row r="1146" spans="1:11" x14ac:dyDescent="0.25">
      <c r="A1146" t="s">
        <v>1755</v>
      </c>
      <c r="B1146" t="s">
        <v>1756</v>
      </c>
      <c r="C1146" t="s">
        <v>1876</v>
      </c>
      <c r="D1146" t="s">
        <v>1758</v>
      </c>
      <c r="E1146" t="s">
        <v>1759</v>
      </c>
      <c r="F1146" t="s">
        <v>1765</v>
      </c>
      <c r="G1146" t="s">
        <v>1776</v>
      </c>
      <c r="H1146" t="s">
        <v>1766</v>
      </c>
      <c r="J1146" t="s">
        <v>1875</v>
      </c>
      <c r="K1146" s="498">
        <v>1571.4814999999996</v>
      </c>
    </row>
    <row r="1147" spans="1:11" x14ac:dyDescent="0.25">
      <c r="A1147" t="s">
        <v>1755</v>
      </c>
      <c r="B1147" t="s">
        <v>1756</v>
      </c>
      <c r="C1147" t="s">
        <v>1871</v>
      </c>
      <c r="D1147" t="s">
        <v>1758</v>
      </c>
      <c r="E1147" t="s">
        <v>1759</v>
      </c>
      <c r="F1147" t="s">
        <v>1760</v>
      </c>
      <c r="G1147" t="s">
        <v>1777</v>
      </c>
      <c r="H1147" t="s">
        <v>1762</v>
      </c>
      <c r="J1147" t="s">
        <v>1875</v>
      </c>
      <c r="K1147" s="498">
        <v>13770.511999999995</v>
      </c>
    </row>
    <row r="1148" spans="1:11" x14ac:dyDescent="0.25">
      <c r="A1148" t="s">
        <v>1755</v>
      </c>
      <c r="B1148" t="s">
        <v>1756</v>
      </c>
      <c r="C1148" t="s">
        <v>1876</v>
      </c>
      <c r="D1148" t="s">
        <v>1758</v>
      </c>
      <c r="E1148" t="s">
        <v>1759</v>
      </c>
      <c r="F1148" t="s">
        <v>1760</v>
      </c>
      <c r="G1148" t="s">
        <v>1777</v>
      </c>
      <c r="H1148" t="s">
        <v>1762</v>
      </c>
      <c r="J1148" t="s">
        <v>1875</v>
      </c>
      <c r="K1148" s="498">
        <v>10650.391999999996</v>
      </c>
    </row>
    <row r="1149" spans="1:11" x14ac:dyDescent="0.25">
      <c r="A1149" t="s">
        <v>1755</v>
      </c>
      <c r="B1149" t="s">
        <v>1756</v>
      </c>
      <c r="C1149" t="s">
        <v>1871</v>
      </c>
      <c r="D1149" t="s">
        <v>1758</v>
      </c>
      <c r="E1149" t="s">
        <v>1759</v>
      </c>
      <c r="F1149" t="s">
        <v>1765</v>
      </c>
      <c r="G1149" t="s">
        <v>1777</v>
      </c>
      <c r="H1149" t="s">
        <v>1766</v>
      </c>
      <c r="J1149" t="s">
        <v>1875</v>
      </c>
      <c r="K1149" s="498">
        <v>3442.6279999999988</v>
      </c>
    </row>
    <row r="1150" spans="1:11" x14ac:dyDescent="0.25">
      <c r="A1150" t="s">
        <v>1755</v>
      </c>
      <c r="B1150" t="s">
        <v>1756</v>
      </c>
      <c r="C1150" t="s">
        <v>1876</v>
      </c>
      <c r="D1150" t="s">
        <v>1758</v>
      </c>
      <c r="E1150" t="s">
        <v>1759</v>
      </c>
      <c r="F1150" t="s">
        <v>1765</v>
      </c>
      <c r="G1150" t="s">
        <v>1777</v>
      </c>
      <c r="H1150" t="s">
        <v>1766</v>
      </c>
      <c r="J1150" t="s">
        <v>1875</v>
      </c>
      <c r="K1150" s="498">
        <v>2662.597999999999</v>
      </c>
    </row>
    <row r="1151" spans="1:11" x14ac:dyDescent="0.25">
      <c r="A1151" t="s">
        <v>1755</v>
      </c>
      <c r="B1151" t="s">
        <v>1756</v>
      </c>
      <c r="C1151" t="s">
        <v>1871</v>
      </c>
      <c r="D1151" t="s">
        <v>1758</v>
      </c>
      <c r="E1151" t="s">
        <v>1759</v>
      </c>
      <c r="F1151" t="s">
        <v>1760</v>
      </c>
      <c r="G1151" t="s">
        <v>1778</v>
      </c>
      <c r="H1151" t="s">
        <v>1762</v>
      </c>
      <c r="J1151" t="s">
        <v>1875</v>
      </c>
      <c r="K1151" s="498">
        <v>175270.85200000004</v>
      </c>
    </row>
    <row r="1152" spans="1:11" x14ac:dyDescent="0.25">
      <c r="A1152" t="s">
        <v>1755</v>
      </c>
      <c r="B1152" t="s">
        <v>1756</v>
      </c>
      <c r="C1152" t="s">
        <v>1876</v>
      </c>
      <c r="D1152" t="s">
        <v>1758</v>
      </c>
      <c r="E1152" t="s">
        <v>1759</v>
      </c>
      <c r="F1152" t="s">
        <v>1760</v>
      </c>
      <c r="G1152" t="s">
        <v>1778</v>
      </c>
      <c r="H1152" t="s">
        <v>1762</v>
      </c>
      <c r="J1152" t="s">
        <v>1875</v>
      </c>
      <c r="K1152" s="498">
        <v>61949.36299999999</v>
      </c>
    </row>
    <row r="1153" spans="1:11" x14ac:dyDescent="0.25">
      <c r="A1153" t="s">
        <v>1755</v>
      </c>
      <c r="B1153" t="s">
        <v>1756</v>
      </c>
      <c r="C1153" t="s">
        <v>1871</v>
      </c>
      <c r="D1153" t="s">
        <v>1758</v>
      </c>
      <c r="E1153" t="s">
        <v>1759</v>
      </c>
      <c r="F1153" t="s">
        <v>1765</v>
      </c>
      <c r="G1153" t="s">
        <v>1778</v>
      </c>
      <c r="H1153" t="s">
        <v>1766</v>
      </c>
      <c r="J1153" t="s">
        <v>1875</v>
      </c>
      <c r="K1153" s="498">
        <v>98702.368000000017</v>
      </c>
    </row>
    <row r="1154" spans="1:11" x14ac:dyDescent="0.25">
      <c r="A1154" t="s">
        <v>1755</v>
      </c>
      <c r="B1154" t="s">
        <v>1756</v>
      </c>
      <c r="C1154" t="s">
        <v>1876</v>
      </c>
      <c r="D1154" t="s">
        <v>1758</v>
      </c>
      <c r="E1154" t="s">
        <v>1759</v>
      </c>
      <c r="F1154" t="s">
        <v>1765</v>
      </c>
      <c r="G1154" t="s">
        <v>1778</v>
      </c>
      <c r="H1154" t="s">
        <v>1766</v>
      </c>
      <c r="J1154" t="s">
        <v>1875</v>
      </c>
      <c r="K1154" s="498">
        <v>41771.217000000004</v>
      </c>
    </row>
    <row r="1155" spans="1:11" x14ac:dyDescent="0.25">
      <c r="A1155" t="s">
        <v>1755</v>
      </c>
      <c r="B1155" t="s">
        <v>1756</v>
      </c>
      <c r="C1155" t="s">
        <v>1871</v>
      </c>
      <c r="D1155" t="s">
        <v>1758</v>
      </c>
      <c r="E1155" t="s">
        <v>1759</v>
      </c>
      <c r="F1155" t="s">
        <v>1760</v>
      </c>
      <c r="G1155" t="s">
        <v>1779</v>
      </c>
      <c r="H1155" t="s">
        <v>1762</v>
      </c>
      <c r="J1155" t="s">
        <v>1875</v>
      </c>
      <c r="K1155" s="498">
        <v>4784.2442999999912</v>
      </c>
    </row>
    <row r="1156" spans="1:11" x14ac:dyDescent="0.25">
      <c r="A1156" t="s">
        <v>1755</v>
      </c>
      <c r="B1156" t="s">
        <v>1756</v>
      </c>
      <c r="C1156" t="s">
        <v>1876</v>
      </c>
      <c r="D1156" t="s">
        <v>1758</v>
      </c>
      <c r="E1156" t="s">
        <v>1759</v>
      </c>
      <c r="F1156" t="s">
        <v>1760</v>
      </c>
      <c r="G1156" t="s">
        <v>1779</v>
      </c>
      <c r="H1156" t="s">
        <v>1762</v>
      </c>
      <c r="J1156" t="s">
        <v>1875</v>
      </c>
      <c r="K1156" s="498">
        <v>5689.3814999999968</v>
      </c>
    </row>
    <row r="1157" spans="1:11" x14ac:dyDescent="0.25">
      <c r="A1157" t="s">
        <v>1755</v>
      </c>
      <c r="B1157" t="s">
        <v>1756</v>
      </c>
      <c r="C1157" t="s">
        <v>1871</v>
      </c>
      <c r="D1157" t="s">
        <v>1758</v>
      </c>
      <c r="E1157" t="s">
        <v>1759</v>
      </c>
      <c r="F1157" t="s">
        <v>1765</v>
      </c>
      <c r="G1157" t="s">
        <v>1779</v>
      </c>
      <c r="H1157" t="s">
        <v>1766</v>
      </c>
      <c r="J1157" t="s">
        <v>1875</v>
      </c>
      <c r="K1157" s="498">
        <v>48.325699999999983</v>
      </c>
    </row>
    <row r="1158" spans="1:11" x14ac:dyDescent="0.25">
      <c r="A1158" t="s">
        <v>1755</v>
      </c>
      <c r="B1158" t="s">
        <v>1756</v>
      </c>
      <c r="C1158" t="s">
        <v>1876</v>
      </c>
      <c r="D1158" t="s">
        <v>1758</v>
      </c>
      <c r="E1158" t="s">
        <v>1759</v>
      </c>
      <c r="F1158" t="s">
        <v>1765</v>
      </c>
      <c r="G1158" t="s">
        <v>1779</v>
      </c>
      <c r="H1158" t="s">
        <v>1766</v>
      </c>
      <c r="J1158" t="s">
        <v>1875</v>
      </c>
      <c r="K1158" s="498">
        <v>57.468499999999977</v>
      </c>
    </row>
    <row r="1159" spans="1:11" x14ac:dyDescent="0.25">
      <c r="A1159" t="s">
        <v>1755</v>
      </c>
      <c r="B1159" t="s">
        <v>1756</v>
      </c>
      <c r="C1159" t="s">
        <v>1871</v>
      </c>
      <c r="D1159" t="s">
        <v>1758</v>
      </c>
      <c r="E1159" t="s">
        <v>1759</v>
      </c>
      <c r="F1159" t="s">
        <v>1760</v>
      </c>
      <c r="G1159" t="s">
        <v>1780</v>
      </c>
      <c r="H1159" t="s">
        <v>1762</v>
      </c>
      <c r="J1159" t="s">
        <v>1875</v>
      </c>
      <c r="K1159" s="498">
        <v>116327.947</v>
      </c>
    </row>
    <row r="1160" spans="1:11" x14ac:dyDescent="0.25">
      <c r="A1160" t="s">
        <v>1755</v>
      </c>
      <c r="B1160" t="s">
        <v>1756</v>
      </c>
      <c r="C1160" t="s">
        <v>1876</v>
      </c>
      <c r="D1160" t="s">
        <v>1758</v>
      </c>
      <c r="E1160" t="s">
        <v>1759</v>
      </c>
      <c r="F1160" t="s">
        <v>1760</v>
      </c>
      <c r="G1160" t="s">
        <v>1780</v>
      </c>
      <c r="H1160" t="s">
        <v>1762</v>
      </c>
      <c r="J1160" t="s">
        <v>1875</v>
      </c>
      <c r="K1160" s="498">
        <v>38210.165000000001</v>
      </c>
    </row>
    <row r="1161" spans="1:11" x14ac:dyDescent="0.25">
      <c r="A1161" t="s">
        <v>1755</v>
      </c>
      <c r="B1161" t="s">
        <v>1756</v>
      </c>
      <c r="C1161" t="s">
        <v>1871</v>
      </c>
      <c r="D1161" t="s">
        <v>1758</v>
      </c>
      <c r="E1161" t="s">
        <v>1759</v>
      </c>
      <c r="F1161" t="s">
        <v>1765</v>
      </c>
      <c r="G1161" t="s">
        <v>1780</v>
      </c>
      <c r="H1161" t="s">
        <v>1766</v>
      </c>
      <c r="J1161" t="s">
        <v>1875</v>
      </c>
      <c r="K1161" s="498">
        <v>327.95299999999997</v>
      </c>
    </row>
    <row r="1162" spans="1:11" x14ac:dyDescent="0.25">
      <c r="A1162" t="s">
        <v>1755</v>
      </c>
      <c r="B1162" t="s">
        <v>1756</v>
      </c>
      <c r="C1162" t="s">
        <v>1876</v>
      </c>
      <c r="D1162" t="s">
        <v>1758</v>
      </c>
      <c r="E1162" t="s">
        <v>1759</v>
      </c>
      <c r="F1162" t="s">
        <v>1765</v>
      </c>
      <c r="G1162" t="s">
        <v>1780</v>
      </c>
      <c r="H1162" t="s">
        <v>1766</v>
      </c>
      <c r="J1162" t="s">
        <v>1875</v>
      </c>
      <c r="K1162" s="498">
        <v>346.42500000000007</v>
      </c>
    </row>
    <row r="1163" spans="1:11" x14ac:dyDescent="0.25">
      <c r="A1163" t="s">
        <v>1755</v>
      </c>
      <c r="B1163" t="s">
        <v>1756</v>
      </c>
      <c r="C1163" t="s">
        <v>1871</v>
      </c>
      <c r="D1163" t="s">
        <v>1758</v>
      </c>
      <c r="E1163" t="s">
        <v>1759</v>
      </c>
      <c r="F1163" t="s">
        <v>1765</v>
      </c>
      <c r="G1163" t="s">
        <v>1781</v>
      </c>
      <c r="H1163" t="s">
        <v>1766</v>
      </c>
      <c r="J1163" t="s">
        <v>1875</v>
      </c>
      <c r="K1163" s="498">
        <v>51874.329999999994</v>
      </c>
    </row>
    <row r="1164" spans="1:11" x14ac:dyDescent="0.25">
      <c r="A1164" t="s">
        <v>1755</v>
      </c>
      <c r="B1164" t="s">
        <v>1756</v>
      </c>
      <c r="C1164" t="s">
        <v>1876</v>
      </c>
      <c r="D1164" t="s">
        <v>1758</v>
      </c>
      <c r="E1164" t="s">
        <v>1759</v>
      </c>
      <c r="F1164" t="s">
        <v>1765</v>
      </c>
      <c r="G1164" t="s">
        <v>1781</v>
      </c>
      <c r="H1164" t="s">
        <v>1766</v>
      </c>
      <c r="J1164" t="s">
        <v>1875</v>
      </c>
      <c r="K1164" s="498">
        <v>20352.919999999998</v>
      </c>
    </row>
    <row r="1165" spans="1:11" x14ac:dyDescent="0.25">
      <c r="A1165" t="s">
        <v>1755</v>
      </c>
      <c r="B1165" t="s">
        <v>1756</v>
      </c>
      <c r="C1165" t="s">
        <v>1871</v>
      </c>
      <c r="D1165" t="s">
        <v>1758</v>
      </c>
      <c r="E1165" t="s">
        <v>1759</v>
      </c>
      <c r="F1165" t="s">
        <v>1760</v>
      </c>
      <c r="G1165" t="s">
        <v>1782</v>
      </c>
      <c r="H1165" t="s">
        <v>1762</v>
      </c>
      <c r="J1165" t="s">
        <v>1875</v>
      </c>
      <c r="K1165" s="498">
        <v>508184.44900000002</v>
      </c>
    </row>
    <row r="1166" spans="1:11" x14ac:dyDescent="0.25">
      <c r="A1166" t="s">
        <v>1755</v>
      </c>
      <c r="B1166" t="s">
        <v>1756</v>
      </c>
      <c r="C1166" t="s">
        <v>1876</v>
      </c>
      <c r="D1166" t="s">
        <v>1758</v>
      </c>
      <c r="E1166" t="s">
        <v>1759</v>
      </c>
      <c r="F1166" t="s">
        <v>1760</v>
      </c>
      <c r="G1166" t="s">
        <v>1782</v>
      </c>
      <c r="H1166" t="s">
        <v>1762</v>
      </c>
      <c r="J1166" t="s">
        <v>1875</v>
      </c>
      <c r="K1166" s="498">
        <v>126806.64600000002</v>
      </c>
    </row>
    <row r="1167" spans="1:11" x14ac:dyDescent="0.25">
      <c r="A1167" t="s">
        <v>1755</v>
      </c>
      <c r="B1167" t="s">
        <v>1756</v>
      </c>
      <c r="C1167" t="s">
        <v>1871</v>
      </c>
      <c r="D1167" t="s">
        <v>1758</v>
      </c>
      <c r="E1167" t="s">
        <v>1759</v>
      </c>
      <c r="F1167" t="s">
        <v>1765</v>
      </c>
      <c r="G1167" t="s">
        <v>1782</v>
      </c>
      <c r="H1167" t="s">
        <v>1766</v>
      </c>
      <c r="J1167" t="s">
        <v>1875</v>
      </c>
      <c r="K1167" s="498">
        <v>10070.220999999994</v>
      </c>
    </row>
    <row r="1168" spans="1:11" x14ac:dyDescent="0.25">
      <c r="A1168" t="s">
        <v>1755</v>
      </c>
      <c r="B1168" t="s">
        <v>1756</v>
      </c>
      <c r="C1168" t="s">
        <v>1876</v>
      </c>
      <c r="D1168" t="s">
        <v>1758</v>
      </c>
      <c r="E1168" t="s">
        <v>1759</v>
      </c>
      <c r="F1168" t="s">
        <v>1765</v>
      </c>
      <c r="G1168" t="s">
        <v>1782</v>
      </c>
      <c r="H1168" t="s">
        <v>1766</v>
      </c>
      <c r="J1168" t="s">
        <v>1875</v>
      </c>
      <c r="K1168" s="498">
        <v>6176.8439999999982</v>
      </c>
    </row>
    <row r="1169" spans="1:11" x14ac:dyDescent="0.25">
      <c r="A1169" t="s">
        <v>1755</v>
      </c>
      <c r="B1169" t="s">
        <v>1756</v>
      </c>
      <c r="C1169" t="s">
        <v>1871</v>
      </c>
      <c r="D1169" t="s">
        <v>1758</v>
      </c>
      <c r="E1169" t="s">
        <v>1759</v>
      </c>
      <c r="F1169" t="s">
        <v>1760</v>
      </c>
      <c r="G1169" t="s">
        <v>1783</v>
      </c>
      <c r="H1169" t="s">
        <v>1762</v>
      </c>
      <c r="J1169" t="s">
        <v>1875</v>
      </c>
      <c r="K1169" s="498">
        <v>89301.06</v>
      </c>
    </row>
    <row r="1170" spans="1:11" x14ac:dyDescent="0.25">
      <c r="A1170" t="s">
        <v>1755</v>
      </c>
      <c r="B1170" t="s">
        <v>1756</v>
      </c>
      <c r="C1170" t="s">
        <v>1876</v>
      </c>
      <c r="D1170" t="s">
        <v>1758</v>
      </c>
      <c r="E1170" t="s">
        <v>1759</v>
      </c>
      <c r="F1170" t="s">
        <v>1760</v>
      </c>
      <c r="G1170" t="s">
        <v>1783</v>
      </c>
      <c r="H1170" t="s">
        <v>1762</v>
      </c>
      <c r="J1170" t="s">
        <v>1875</v>
      </c>
      <c r="K1170" s="498">
        <v>25653.98</v>
      </c>
    </row>
    <row r="1171" spans="1:11" x14ac:dyDescent="0.25">
      <c r="A1171" t="s">
        <v>1755</v>
      </c>
      <c r="B1171" t="s">
        <v>1756</v>
      </c>
      <c r="C1171" t="s">
        <v>1871</v>
      </c>
      <c r="D1171" t="s">
        <v>1758</v>
      </c>
      <c r="E1171" t="s">
        <v>1759</v>
      </c>
      <c r="F1171" t="s">
        <v>1760</v>
      </c>
      <c r="G1171" t="s">
        <v>1784</v>
      </c>
      <c r="H1171" t="s">
        <v>1762</v>
      </c>
      <c r="J1171" t="s">
        <v>1875</v>
      </c>
      <c r="K1171" s="498">
        <v>16089.467500000002</v>
      </c>
    </row>
    <row r="1172" spans="1:11" x14ac:dyDescent="0.25">
      <c r="A1172" t="s">
        <v>1755</v>
      </c>
      <c r="B1172" t="s">
        <v>1756</v>
      </c>
      <c r="C1172" t="s">
        <v>1876</v>
      </c>
      <c r="D1172" t="s">
        <v>1758</v>
      </c>
      <c r="E1172" t="s">
        <v>1759</v>
      </c>
      <c r="F1172" t="s">
        <v>1760</v>
      </c>
      <c r="G1172" t="s">
        <v>1784</v>
      </c>
      <c r="H1172" t="s">
        <v>1762</v>
      </c>
      <c r="J1172" t="s">
        <v>1875</v>
      </c>
      <c r="K1172" s="498">
        <v>7737.2824999999993</v>
      </c>
    </row>
    <row r="1173" spans="1:11" x14ac:dyDescent="0.25">
      <c r="A1173" t="s">
        <v>1755</v>
      </c>
      <c r="B1173" t="s">
        <v>1756</v>
      </c>
      <c r="C1173" t="s">
        <v>1871</v>
      </c>
      <c r="D1173" t="s">
        <v>1758</v>
      </c>
      <c r="E1173" t="s">
        <v>1759</v>
      </c>
      <c r="F1173" t="s">
        <v>1765</v>
      </c>
      <c r="G1173" t="s">
        <v>1784</v>
      </c>
      <c r="H1173" t="s">
        <v>1766</v>
      </c>
      <c r="J1173" t="s">
        <v>1875</v>
      </c>
      <c r="K1173" s="498">
        <v>35224.742500000015</v>
      </c>
    </row>
    <row r="1174" spans="1:11" x14ac:dyDescent="0.25">
      <c r="A1174" t="s">
        <v>1755</v>
      </c>
      <c r="B1174" t="s">
        <v>1756</v>
      </c>
      <c r="C1174" t="s">
        <v>1876</v>
      </c>
      <c r="D1174" t="s">
        <v>1758</v>
      </c>
      <c r="E1174" t="s">
        <v>1759</v>
      </c>
      <c r="F1174" t="s">
        <v>1765</v>
      </c>
      <c r="G1174" t="s">
        <v>1784</v>
      </c>
      <c r="H1174" t="s">
        <v>1766</v>
      </c>
      <c r="J1174" t="s">
        <v>1875</v>
      </c>
      <c r="K1174" s="498">
        <v>16256.987500000001</v>
      </c>
    </row>
    <row r="1175" spans="1:11" x14ac:dyDescent="0.25">
      <c r="A1175" t="s">
        <v>1755</v>
      </c>
      <c r="B1175" t="s">
        <v>1756</v>
      </c>
      <c r="C1175" t="s">
        <v>1871</v>
      </c>
      <c r="D1175" t="s">
        <v>1758</v>
      </c>
      <c r="E1175" t="s">
        <v>1759</v>
      </c>
      <c r="F1175" t="s">
        <v>1760</v>
      </c>
      <c r="G1175" t="s">
        <v>1785</v>
      </c>
      <c r="H1175" t="s">
        <v>1762</v>
      </c>
      <c r="J1175" t="s">
        <v>1875</v>
      </c>
      <c r="K1175" s="498">
        <v>-29583.629500000003</v>
      </c>
    </row>
    <row r="1176" spans="1:11" x14ac:dyDescent="0.25">
      <c r="A1176" t="s">
        <v>1755</v>
      </c>
      <c r="B1176" t="s">
        <v>1756</v>
      </c>
      <c r="C1176" t="s">
        <v>1876</v>
      </c>
      <c r="D1176" t="s">
        <v>1758</v>
      </c>
      <c r="E1176" t="s">
        <v>1759</v>
      </c>
      <c r="F1176" t="s">
        <v>1760</v>
      </c>
      <c r="G1176" t="s">
        <v>1785</v>
      </c>
      <c r="H1176" t="s">
        <v>1762</v>
      </c>
      <c r="J1176" t="s">
        <v>1875</v>
      </c>
      <c r="K1176" s="498">
        <v>-4564.0750000000007</v>
      </c>
    </row>
    <row r="1177" spans="1:11" x14ac:dyDescent="0.25">
      <c r="A1177" t="s">
        <v>1755</v>
      </c>
      <c r="B1177" t="s">
        <v>1756</v>
      </c>
      <c r="C1177" t="s">
        <v>1871</v>
      </c>
      <c r="D1177" t="s">
        <v>1758</v>
      </c>
      <c r="E1177" t="s">
        <v>1759</v>
      </c>
      <c r="F1177" t="s">
        <v>1765</v>
      </c>
      <c r="G1177" t="s">
        <v>1785</v>
      </c>
      <c r="H1177" t="s">
        <v>1766</v>
      </c>
      <c r="J1177" t="s">
        <v>1875</v>
      </c>
      <c r="K1177" s="498">
        <v>-5220.6405000000013</v>
      </c>
    </row>
    <row r="1178" spans="1:11" x14ac:dyDescent="0.25">
      <c r="A1178" t="s">
        <v>1755</v>
      </c>
      <c r="B1178" t="s">
        <v>1756</v>
      </c>
      <c r="C1178" t="s">
        <v>1876</v>
      </c>
      <c r="D1178" t="s">
        <v>1758</v>
      </c>
      <c r="E1178" t="s">
        <v>1759</v>
      </c>
      <c r="F1178" t="s">
        <v>1765</v>
      </c>
      <c r="G1178" t="s">
        <v>1785</v>
      </c>
      <c r="H1178" t="s">
        <v>1766</v>
      </c>
      <c r="J1178" t="s">
        <v>1875</v>
      </c>
      <c r="K1178" s="498">
        <v>-805.42499999999995</v>
      </c>
    </row>
    <row r="1179" spans="1:11" x14ac:dyDescent="0.25">
      <c r="A1179" t="s">
        <v>1755</v>
      </c>
      <c r="B1179" t="s">
        <v>1756</v>
      </c>
      <c r="C1179" t="s">
        <v>1871</v>
      </c>
      <c r="D1179" t="s">
        <v>1758</v>
      </c>
      <c r="E1179" t="s">
        <v>1759</v>
      </c>
      <c r="F1179" t="s">
        <v>1760</v>
      </c>
      <c r="G1179" t="s">
        <v>1786</v>
      </c>
      <c r="H1179" t="s">
        <v>1762</v>
      </c>
      <c r="J1179" t="s">
        <v>1875</v>
      </c>
      <c r="K1179" s="498">
        <v>19473.496599999999</v>
      </c>
    </row>
    <row r="1180" spans="1:11" x14ac:dyDescent="0.25">
      <c r="A1180" t="s">
        <v>1755</v>
      </c>
      <c r="B1180" t="s">
        <v>1756</v>
      </c>
      <c r="C1180" t="s">
        <v>1876</v>
      </c>
      <c r="D1180" t="s">
        <v>1758</v>
      </c>
      <c r="E1180" t="s">
        <v>1759</v>
      </c>
      <c r="F1180" t="s">
        <v>1760</v>
      </c>
      <c r="G1180" t="s">
        <v>1786</v>
      </c>
      <c r="H1180" t="s">
        <v>1762</v>
      </c>
      <c r="J1180" t="s">
        <v>1875</v>
      </c>
      <c r="K1180" s="498">
        <v>10348.932700000001</v>
      </c>
    </row>
    <row r="1181" spans="1:11" x14ac:dyDescent="0.25">
      <c r="A1181" t="s">
        <v>1755</v>
      </c>
      <c r="B1181" t="s">
        <v>1756</v>
      </c>
      <c r="C1181" t="s">
        <v>1871</v>
      </c>
      <c r="D1181" t="s">
        <v>1758</v>
      </c>
      <c r="E1181" t="s">
        <v>1759</v>
      </c>
      <c r="F1181" t="s">
        <v>1765</v>
      </c>
      <c r="G1181" t="s">
        <v>1786</v>
      </c>
      <c r="H1181" t="s">
        <v>1766</v>
      </c>
      <c r="J1181" t="s">
        <v>1875</v>
      </c>
      <c r="K1181" s="498">
        <v>31096.763399999989</v>
      </c>
    </row>
    <row r="1182" spans="1:11" x14ac:dyDescent="0.25">
      <c r="A1182" t="s">
        <v>1755</v>
      </c>
      <c r="B1182" t="s">
        <v>1756</v>
      </c>
      <c r="C1182" t="s">
        <v>1876</v>
      </c>
      <c r="D1182" t="s">
        <v>1758</v>
      </c>
      <c r="E1182" t="s">
        <v>1759</v>
      </c>
      <c r="F1182" t="s">
        <v>1765</v>
      </c>
      <c r="G1182" t="s">
        <v>1786</v>
      </c>
      <c r="H1182" t="s">
        <v>1766</v>
      </c>
      <c r="J1182" t="s">
        <v>1875</v>
      </c>
      <c r="K1182" s="498">
        <v>15158.347300000001</v>
      </c>
    </row>
    <row r="1183" spans="1:11" x14ac:dyDescent="0.25">
      <c r="A1183" t="s">
        <v>1755</v>
      </c>
      <c r="B1183" t="s">
        <v>1756</v>
      </c>
      <c r="C1183" t="s">
        <v>1871</v>
      </c>
      <c r="D1183" t="s">
        <v>1758</v>
      </c>
      <c r="E1183" t="s">
        <v>1759</v>
      </c>
      <c r="F1183" t="s">
        <v>1760</v>
      </c>
      <c r="G1183" t="s">
        <v>1787</v>
      </c>
      <c r="H1183" t="s">
        <v>1762</v>
      </c>
      <c r="J1183" t="s">
        <v>1875</v>
      </c>
      <c r="K1183" s="498">
        <v>91190.03300000001</v>
      </c>
    </row>
    <row r="1184" spans="1:11" x14ac:dyDescent="0.25">
      <c r="A1184" t="s">
        <v>1755</v>
      </c>
      <c r="B1184" t="s">
        <v>1756</v>
      </c>
      <c r="C1184" t="s">
        <v>1876</v>
      </c>
      <c r="D1184" t="s">
        <v>1758</v>
      </c>
      <c r="E1184" t="s">
        <v>1759</v>
      </c>
      <c r="F1184" t="s">
        <v>1760</v>
      </c>
      <c r="G1184" t="s">
        <v>1787</v>
      </c>
      <c r="H1184" t="s">
        <v>1762</v>
      </c>
      <c r="J1184" t="s">
        <v>1875</v>
      </c>
      <c r="K1184" s="498">
        <v>27324.386999999999</v>
      </c>
    </row>
    <row r="1185" spans="1:11" x14ac:dyDescent="0.25">
      <c r="A1185" t="s">
        <v>1755</v>
      </c>
      <c r="B1185" t="s">
        <v>1756</v>
      </c>
      <c r="C1185" t="s">
        <v>1871</v>
      </c>
      <c r="D1185" t="s">
        <v>1758</v>
      </c>
      <c r="E1185" t="s">
        <v>1759</v>
      </c>
      <c r="F1185" t="s">
        <v>1765</v>
      </c>
      <c r="G1185" t="s">
        <v>1787</v>
      </c>
      <c r="H1185" t="s">
        <v>1766</v>
      </c>
      <c r="J1185" t="s">
        <v>1875</v>
      </c>
      <c r="K1185" s="498">
        <v>79543.917000000001</v>
      </c>
    </row>
    <row r="1186" spans="1:11" x14ac:dyDescent="0.25">
      <c r="A1186" t="s">
        <v>1755</v>
      </c>
      <c r="B1186" t="s">
        <v>1756</v>
      </c>
      <c r="C1186" t="s">
        <v>1876</v>
      </c>
      <c r="D1186" t="s">
        <v>1758</v>
      </c>
      <c r="E1186" t="s">
        <v>1759</v>
      </c>
      <c r="F1186" t="s">
        <v>1765</v>
      </c>
      <c r="G1186" t="s">
        <v>1787</v>
      </c>
      <c r="H1186" t="s">
        <v>1766</v>
      </c>
      <c r="J1186" t="s">
        <v>1875</v>
      </c>
      <c r="K1186" s="498">
        <v>33000.812999999995</v>
      </c>
    </row>
    <row r="1187" spans="1:11" x14ac:dyDescent="0.25">
      <c r="A1187" t="s">
        <v>1755</v>
      </c>
      <c r="B1187" t="s">
        <v>1756</v>
      </c>
      <c r="C1187" t="s">
        <v>1871</v>
      </c>
      <c r="D1187" t="s">
        <v>1758</v>
      </c>
      <c r="E1187" t="s">
        <v>1759</v>
      </c>
      <c r="F1187" t="s">
        <v>1760</v>
      </c>
      <c r="G1187" t="s">
        <v>1788</v>
      </c>
      <c r="H1187" t="s">
        <v>1762</v>
      </c>
      <c r="J1187" t="s">
        <v>1875</v>
      </c>
      <c r="K1187" s="498">
        <v>12082.030000000002</v>
      </c>
    </row>
    <row r="1188" spans="1:11" x14ac:dyDescent="0.25">
      <c r="A1188" t="s">
        <v>1755</v>
      </c>
      <c r="B1188" t="s">
        <v>1756</v>
      </c>
      <c r="C1188" t="s">
        <v>1876</v>
      </c>
      <c r="D1188" t="s">
        <v>1758</v>
      </c>
      <c r="E1188" t="s">
        <v>1759</v>
      </c>
      <c r="F1188" t="s">
        <v>1760</v>
      </c>
      <c r="G1188" t="s">
        <v>1788</v>
      </c>
      <c r="H1188" t="s">
        <v>1762</v>
      </c>
      <c r="J1188" t="s">
        <v>1875</v>
      </c>
      <c r="K1188" s="498">
        <v>6442.1200000000008</v>
      </c>
    </row>
    <row r="1189" spans="1:11" x14ac:dyDescent="0.25">
      <c r="A1189" t="s">
        <v>1755</v>
      </c>
      <c r="B1189" t="s">
        <v>1756</v>
      </c>
      <c r="C1189" t="s">
        <v>1871</v>
      </c>
      <c r="D1189" t="s">
        <v>1758</v>
      </c>
      <c r="E1189" t="s">
        <v>1759</v>
      </c>
      <c r="F1189" t="s">
        <v>1765</v>
      </c>
      <c r="G1189" t="s">
        <v>1788</v>
      </c>
      <c r="H1189" t="s">
        <v>1766</v>
      </c>
      <c r="J1189" t="s">
        <v>1875</v>
      </c>
      <c r="K1189" s="498">
        <v>12082.030000000002</v>
      </c>
    </row>
    <row r="1190" spans="1:11" x14ac:dyDescent="0.25">
      <c r="A1190" t="s">
        <v>1755</v>
      </c>
      <c r="B1190" t="s">
        <v>1756</v>
      </c>
      <c r="C1190" t="s">
        <v>1876</v>
      </c>
      <c r="D1190" t="s">
        <v>1758</v>
      </c>
      <c r="E1190" t="s">
        <v>1759</v>
      </c>
      <c r="F1190" t="s">
        <v>1765</v>
      </c>
      <c r="G1190" t="s">
        <v>1788</v>
      </c>
      <c r="H1190" t="s">
        <v>1766</v>
      </c>
      <c r="J1190" t="s">
        <v>1875</v>
      </c>
      <c r="K1190" s="498">
        <v>6442.1200000000008</v>
      </c>
    </row>
    <row r="1191" spans="1:11" x14ac:dyDescent="0.25">
      <c r="A1191" t="s">
        <v>1755</v>
      </c>
      <c r="B1191" t="s">
        <v>1756</v>
      </c>
      <c r="C1191" t="s">
        <v>1871</v>
      </c>
      <c r="D1191" t="s">
        <v>1758</v>
      </c>
      <c r="E1191" t="s">
        <v>1759</v>
      </c>
      <c r="F1191" t="s">
        <v>1760</v>
      </c>
      <c r="G1191" t="s">
        <v>1789</v>
      </c>
      <c r="H1191" t="s">
        <v>1762</v>
      </c>
      <c r="J1191" t="s">
        <v>1875</v>
      </c>
      <c r="K1191" s="498">
        <v>1886.8272000000002</v>
      </c>
    </row>
    <row r="1192" spans="1:11" x14ac:dyDescent="0.25">
      <c r="A1192" t="s">
        <v>1755</v>
      </c>
      <c r="B1192" t="s">
        <v>1756</v>
      </c>
      <c r="C1192" t="s">
        <v>1876</v>
      </c>
      <c r="D1192" t="s">
        <v>1758</v>
      </c>
      <c r="E1192" t="s">
        <v>1759</v>
      </c>
      <c r="F1192" t="s">
        <v>1760</v>
      </c>
      <c r="G1192" t="s">
        <v>1789</v>
      </c>
      <c r="H1192" t="s">
        <v>1762</v>
      </c>
      <c r="J1192" t="s">
        <v>1875</v>
      </c>
      <c r="K1192" s="498">
        <v>763.32719999999995</v>
      </c>
    </row>
    <row r="1193" spans="1:11" x14ac:dyDescent="0.25">
      <c r="A1193" t="s">
        <v>1755</v>
      </c>
      <c r="B1193" t="s">
        <v>1756</v>
      </c>
      <c r="C1193" t="s">
        <v>1871</v>
      </c>
      <c r="D1193" t="s">
        <v>1758</v>
      </c>
      <c r="E1193" t="s">
        <v>1759</v>
      </c>
      <c r="F1193" t="s">
        <v>1765</v>
      </c>
      <c r="G1193" t="s">
        <v>1789</v>
      </c>
      <c r="H1193" t="s">
        <v>1766</v>
      </c>
      <c r="J1193" t="s">
        <v>1875</v>
      </c>
      <c r="K1193" s="498">
        <v>61007.412799999969</v>
      </c>
    </row>
    <row r="1194" spans="1:11" x14ac:dyDescent="0.25">
      <c r="A1194" t="s">
        <v>1755</v>
      </c>
      <c r="B1194" t="s">
        <v>1756</v>
      </c>
      <c r="C1194" t="s">
        <v>1876</v>
      </c>
      <c r="D1194" t="s">
        <v>1758</v>
      </c>
      <c r="E1194" t="s">
        <v>1759</v>
      </c>
      <c r="F1194" t="s">
        <v>1765</v>
      </c>
      <c r="G1194" t="s">
        <v>1789</v>
      </c>
      <c r="H1194" t="s">
        <v>1766</v>
      </c>
      <c r="J1194" t="s">
        <v>1875</v>
      </c>
      <c r="K1194" s="498">
        <v>24680.912799999995</v>
      </c>
    </row>
    <row r="1195" spans="1:11" x14ac:dyDescent="0.25">
      <c r="A1195" t="s">
        <v>1755</v>
      </c>
      <c r="B1195" t="s">
        <v>1756</v>
      </c>
      <c r="C1195" t="s">
        <v>1871</v>
      </c>
      <c r="D1195" t="s">
        <v>1758</v>
      </c>
      <c r="E1195" t="s">
        <v>1759</v>
      </c>
      <c r="F1195" t="s">
        <v>1760</v>
      </c>
      <c r="G1195" t="s">
        <v>1790</v>
      </c>
      <c r="H1195" t="s">
        <v>1762</v>
      </c>
      <c r="J1195" t="s">
        <v>1875</v>
      </c>
      <c r="K1195" s="498">
        <v>195404.01949999999</v>
      </c>
    </row>
    <row r="1196" spans="1:11" x14ac:dyDescent="0.25">
      <c r="A1196" t="s">
        <v>1755</v>
      </c>
      <c r="B1196" t="s">
        <v>1756</v>
      </c>
      <c r="C1196" t="s">
        <v>1876</v>
      </c>
      <c r="D1196" t="s">
        <v>1758</v>
      </c>
      <c r="E1196" t="s">
        <v>1759</v>
      </c>
      <c r="F1196" t="s">
        <v>1760</v>
      </c>
      <c r="G1196" t="s">
        <v>1790</v>
      </c>
      <c r="H1196" t="s">
        <v>1762</v>
      </c>
      <c r="J1196" t="s">
        <v>1875</v>
      </c>
      <c r="K1196" s="498">
        <v>58426.455999999991</v>
      </c>
    </row>
    <row r="1197" spans="1:11" x14ac:dyDescent="0.25">
      <c r="A1197" t="s">
        <v>1755</v>
      </c>
      <c r="B1197" t="s">
        <v>1756</v>
      </c>
      <c r="C1197" t="s">
        <v>1871</v>
      </c>
      <c r="D1197" t="s">
        <v>1758</v>
      </c>
      <c r="E1197" t="s">
        <v>1759</v>
      </c>
      <c r="F1197" t="s">
        <v>1765</v>
      </c>
      <c r="G1197" t="s">
        <v>1790</v>
      </c>
      <c r="H1197" t="s">
        <v>1766</v>
      </c>
      <c r="J1197" t="s">
        <v>1875</v>
      </c>
      <c r="K1197" s="498">
        <v>152134.86050000004</v>
      </c>
    </row>
    <row r="1198" spans="1:11" x14ac:dyDescent="0.25">
      <c r="A1198" t="s">
        <v>1755</v>
      </c>
      <c r="B1198" t="s">
        <v>1756</v>
      </c>
      <c r="C1198" t="s">
        <v>1876</v>
      </c>
      <c r="D1198" t="s">
        <v>1758</v>
      </c>
      <c r="E1198" t="s">
        <v>1759</v>
      </c>
      <c r="F1198" t="s">
        <v>1765</v>
      </c>
      <c r="G1198" t="s">
        <v>1790</v>
      </c>
      <c r="H1198" t="s">
        <v>1766</v>
      </c>
      <c r="J1198" t="s">
        <v>1875</v>
      </c>
      <c r="K1198" s="498">
        <v>49553.104000000014</v>
      </c>
    </row>
    <row r="1199" spans="1:11" x14ac:dyDescent="0.25">
      <c r="A1199" t="s">
        <v>1755</v>
      </c>
      <c r="B1199" t="s">
        <v>1756</v>
      </c>
      <c r="C1199" t="s">
        <v>1871</v>
      </c>
      <c r="D1199" t="s">
        <v>1758</v>
      </c>
      <c r="E1199" t="s">
        <v>1759</v>
      </c>
      <c r="F1199" t="s">
        <v>1760</v>
      </c>
      <c r="G1199" t="s">
        <v>1791</v>
      </c>
      <c r="H1199" t="s">
        <v>1762</v>
      </c>
      <c r="J1199" t="s">
        <v>1875</v>
      </c>
      <c r="K1199" s="498">
        <v>7416.2519999999931</v>
      </c>
    </row>
    <row r="1200" spans="1:11" x14ac:dyDescent="0.25">
      <c r="A1200" t="s">
        <v>1755</v>
      </c>
      <c r="B1200" t="s">
        <v>1756</v>
      </c>
      <c r="C1200" t="s">
        <v>1876</v>
      </c>
      <c r="D1200" t="s">
        <v>1758</v>
      </c>
      <c r="E1200" t="s">
        <v>1759</v>
      </c>
      <c r="F1200" t="s">
        <v>1760</v>
      </c>
      <c r="G1200" t="s">
        <v>1791</v>
      </c>
      <c r="H1200" t="s">
        <v>1762</v>
      </c>
      <c r="J1200" t="s">
        <v>1875</v>
      </c>
      <c r="K1200" s="498">
        <v>6915.5909999999985</v>
      </c>
    </row>
    <row r="1201" spans="1:11" x14ac:dyDescent="0.25">
      <c r="A1201" t="s">
        <v>1755</v>
      </c>
      <c r="B1201" t="s">
        <v>1756</v>
      </c>
      <c r="C1201" t="s">
        <v>1871</v>
      </c>
      <c r="D1201" t="s">
        <v>1758</v>
      </c>
      <c r="E1201" t="s">
        <v>1759</v>
      </c>
      <c r="F1201" t="s">
        <v>1765</v>
      </c>
      <c r="G1201" t="s">
        <v>1791</v>
      </c>
      <c r="H1201" t="s">
        <v>1766</v>
      </c>
      <c r="J1201" t="s">
        <v>1875</v>
      </c>
      <c r="K1201" s="498">
        <v>824.02800000000025</v>
      </c>
    </row>
    <row r="1202" spans="1:11" x14ac:dyDescent="0.25">
      <c r="A1202" t="s">
        <v>1755</v>
      </c>
      <c r="B1202" t="s">
        <v>1756</v>
      </c>
      <c r="C1202" t="s">
        <v>1876</v>
      </c>
      <c r="D1202" t="s">
        <v>1758</v>
      </c>
      <c r="E1202" t="s">
        <v>1759</v>
      </c>
      <c r="F1202" t="s">
        <v>1765</v>
      </c>
      <c r="G1202" t="s">
        <v>1791</v>
      </c>
      <c r="H1202" t="s">
        <v>1766</v>
      </c>
      <c r="J1202" t="s">
        <v>1875</v>
      </c>
      <c r="K1202" s="498">
        <v>768.39899999999989</v>
      </c>
    </row>
    <row r="1203" spans="1:11" x14ac:dyDescent="0.25">
      <c r="A1203" t="s">
        <v>1755</v>
      </c>
      <c r="B1203" t="s">
        <v>1756</v>
      </c>
      <c r="C1203" t="s">
        <v>1871</v>
      </c>
      <c r="D1203" t="s">
        <v>1758</v>
      </c>
      <c r="E1203" t="s">
        <v>1759</v>
      </c>
      <c r="F1203" t="s">
        <v>1760</v>
      </c>
      <c r="G1203" t="s">
        <v>1792</v>
      </c>
      <c r="H1203" t="s">
        <v>1762</v>
      </c>
      <c r="J1203" t="s">
        <v>1875</v>
      </c>
      <c r="K1203" s="498">
        <v>23669.514000000003</v>
      </c>
    </row>
    <row r="1204" spans="1:11" x14ac:dyDescent="0.25">
      <c r="A1204" t="s">
        <v>1755</v>
      </c>
      <c r="B1204" t="s">
        <v>1756</v>
      </c>
      <c r="C1204" t="s">
        <v>1876</v>
      </c>
      <c r="D1204" t="s">
        <v>1758</v>
      </c>
      <c r="E1204" t="s">
        <v>1759</v>
      </c>
      <c r="F1204" t="s">
        <v>1760</v>
      </c>
      <c r="G1204" t="s">
        <v>1792</v>
      </c>
      <c r="H1204" t="s">
        <v>1762</v>
      </c>
      <c r="J1204" t="s">
        <v>1875</v>
      </c>
      <c r="K1204" s="498">
        <v>22071.599999999999</v>
      </c>
    </row>
    <row r="1205" spans="1:11" x14ac:dyDescent="0.25">
      <c r="A1205" t="s">
        <v>1755</v>
      </c>
      <c r="B1205" t="s">
        <v>1756</v>
      </c>
      <c r="C1205" t="s">
        <v>1871</v>
      </c>
      <c r="D1205" t="s">
        <v>1758</v>
      </c>
      <c r="E1205" t="s">
        <v>1759</v>
      </c>
      <c r="F1205" t="s">
        <v>1765</v>
      </c>
      <c r="G1205" t="s">
        <v>1792</v>
      </c>
      <c r="H1205" t="s">
        <v>1766</v>
      </c>
      <c r="J1205" t="s">
        <v>1875</v>
      </c>
      <c r="K1205" s="498">
        <v>2629.945999999999</v>
      </c>
    </row>
    <row r="1206" spans="1:11" x14ac:dyDescent="0.25">
      <c r="A1206" t="s">
        <v>1755</v>
      </c>
      <c r="B1206" t="s">
        <v>1756</v>
      </c>
      <c r="C1206" t="s">
        <v>1876</v>
      </c>
      <c r="D1206" t="s">
        <v>1758</v>
      </c>
      <c r="E1206" t="s">
        <v>1759</v>
      </c>
      <c r="F1206" t="s">
        <v>1765</v>
      </c>
      <c r="G1206" t="s">
        <v>1792</v>
      </c>
      <c r="H1206" t="s">
        <v>1766</v>
      </c>
      <c r="J1206" t="s">
        <v>1875</v>
      </c>
      <c r="K1206" s="498">
        <v>2452.3999999999996</v>
      </c>
    </row>
    <row r="1207" spans="1:11" x14ac:dyDescent="0.25">
      <c r="A1207" t="s">
        <v>1755</v>
      </c>
      <c r="B1207" t="s">
        <v>1756</v>
      </c>
      <c r="C1207" t="s">
        <v>1871</v>
      </c>
      <c r="D1207" t="s">
        <v>1758</v>
      </c>
      <c r="E1207" t="s">
        <v>1759</v>
      </c>
      <c r="F1207" t="s">
        <v>1760</v>
      </c>
      <c r="G1207" t="s">
        <v>1793</v>
      </c>
      <c r="H1207" t="s">
        <v>1762</v>
      </c>
      <c r="J1207" t="s">
        <v>1875</v>
      </c>
      <c r="K1207" s="498">
        <v>46368.05</v>
      </c>
    </row>
    <row r="1208" spans="1:11" x14ac:dyDescent="0.25">
      <c r="A1208" t="s">
        <v>1755</v>
      </c>
      <c r="B1208" t="s">
        <v>1756</v>
      </c>
      <c r="C1208" t="s">
        <v>1876</v>
      </c>
      <c r="D1208" t="s">
        <v>1758</v>
      </c>
      <c r="E1208" t="s">
        <v>1759</v>
      </c>
      <c r="F1208" t="s">
        <v>1760</v>
      </c>
      <c r="G1208" t="s">
        <v>1793</v>
      </c>
      <c r="H1208" t="s">
        <v>1762</v>
      </c>
      <c r="J1208" t="s">
        <v>1875</v>
      </c>
      <c r="K1208" s="498">
        <v>13320.39</v>
      </c>
    </row>
    <row r="1209" spans="1:11" x14ac:dyDescent="0.25">
      <c r="A1209" t="s">
        <v>1755</v>
      </c>
      <c r="B1209" t="s">
        <v>1756</v>
      </c>
      <c r="C1209" t="s">
        <v>1871</v>
      </c>
      <c r="D1209" t="s">
        <v>1758</v>
      </c>
      <c r="E1209" t="s">
        <v>1759</v>
      </c>
      <c r="F1209" t="s">
        <v>1760</v>
      </c>
      <c r="G1209" t="s">
        <v>1794</v>
      </c>
      <c r="H1209" t="s">
        <v>1762</v>
      </c>
      <c r="J1209" t="s">
        <v>1875</v>
      </c>
      <c r="K1209" s="498">
        <v>34022.069499999998</v>
      </c>
    </row>
    <row r="1210" spans="1:11" x14ac:dyDescent="0.25">
      <c r="A1210" t="s">
        <v>1755</v>
      </c>
      <c r="B1210" t="s">
        <v>1756</v>
      </c>
      <c r="C1210" t="s">
        <v>1876</v>
      </c>
      <c r="D1210" t="s">
        <v>1758</v>
      </c>
      <c r="E1210" t="s">
        <v>1759</v>
      </c>
      <c r="F1210" t="s">
        <v>1760</v>
      </c>
      <c r="G1210" t="s">
        <v>1794</v>
      </c>
      <c r="H1210" t="s">
        <v>1762</v>
      </c>
      <c r="J1210" t="s">
        <v>1875</v>
      </c>
      <c r="K1210" s="498">
        <v>14710.937499999996</v>
      </c>
    </row>
    <row r="1211" spans="1:11" x14ac:dyDescent="0.25">
      <c r="A1211" t="s">
        <v>1755</v>
      </c>
      <c r="B1211" t="s">
        <v>1756</v>
      </c>
      <c r="C1211" t="s">
        <v>1871</v>
      </c>
      <c r="D1211" t="s">
        <v>1758</v>
      </c>
      <c r="E1211" t="s">
        <v>1759</v>
      </c>
      <c r="F1211" t="s">
        <v>1765</v>
      </c>
      <c r="G1211" t="s">
        <v>1794</v>
      </c>
      <c r="H1211" t="s">
        <v>1766</v>
      </c>
      <c r="J1211" t="s">
        <v>1875</v>
      </c>
      <c r="K1211" s="498">
        <v>337.89049999999997</v>
      </c>
    </row>
    <row r="1212" spans="1:11" x14ac:dyDescent="0.25">
      <c r="A1212" t="s">
        <v>1755</v>
      </c>
      <c r="B1212" t="s">
        <v>1756</v>
      </c>
      <c r="C1212" t="s">
        <v>1876</v>
      </c>
      <c r="D1212" t="s">
        <v>1758</v>
      </c>
      <c r="E1212" t="s">
        <v>1759</v>
      </c>
      <c r="F1212" t="s">
        <v>1765</v>
      </c>
      <c r="G1212" t="s">
        <v>1794</v>
      </c>
      <c r="H1212" t="s">
        <v>1766</v>
      </c>
      <c r="J1212" t="s">
        <v>1875</v>
      </c>
      <c r="K1212" s="498">
        <v>356.92249999999996</v>
      </c>
    </row>
    <row r="1213" spans="1:11" x14ac:dyDescent="0.25">
      <c r="A1213" t="s">
        <v>1755</v>
      </c>
      <c r="B1213" t="s">
        <v>1756</v>
      </c>
      <c r="C1213" t="s">
        <v>1871</v>
      </c>
      <c r="D1213" t="s">
        <v>1758</v>
      </c>
      <c r="E1213" t="s">
        <v>1759</v>
      </c>
      <c r="F1213" t="s">
        <v>1760</v>
      </c>
      <c r="G1213" t="s">
        <v>1795</v>
      </c>
      <c r="H1213" t="s">
        <v>1762</v>
      </c>
      <c r="J1213" t="s">
        <v>1875</v>
      </c>
      <c r="K1213" s="498">
        <v>269785.076</v>
      </c>
    </row>
    <row r="1214" spans="1:11" x14ac:dyDescent="0.25">
      <c r="A1214" t="s">
        <v>1755</v>
      </c>
      <c r="B1214" t="s">
        <v>1756</v>
      </c>
      <c r="C1214" t="s">
        <v>1876</v>
      </c>
      <c r="D1214" t="s">
        <v>1758</v>
      </c>
      <c r="E1214" t="s">
        <v>1759</v>
      </c>
      <c r="F1214" t="s">
        <v>1760</v>
      </c>
      <c r="G1214" t="s">
        <v>1795</v>
      </c>
      <c r="H1214" t="s">
        <v>1762</v>
      </c>
      <c r="J1214" t="s">
        <v>1875</v>
      </c>
      <c r="K1214" s="498">
        <v>116588.277</v>
      </c>
    </row>
    <row r="1215" spans="1:11" x14ac:dyDescent="0.25">
      <c r="A1215" t="s">
        <v>1755</v>
      </c>
      <c r="B1215" t="s">
        <v>1756</v>
      </c>
      <c r="C1215" t="s">
        <v>1871</v>
      </c>
      <c r="D1215" t="s">
        <v>1758</v>
      </c>
      <c r="E1215" t="s">
        <v>1759</v>
      </c>
      <c r="F1215" t="s">
        <v>1765</v>
      </c>
      <c r="G1215" t="s">
        <v>1795</v>
      </c>
      <c r="H1215" t="s">
        <v>1766</v>
      </c>
      <c r="J1215" t="s">
        <v>1875</v>
      </c>
      <c r="K1215" s="498">
        <v>6475.474000000002</v>
      </c>
    </row>
    <row r="1216" spans="1:11" x14ac:dyDescent="0.25">
      <c r="A1216" t="s">
        <v>1755</v>
      </c>
      <c r="B1216" t="s">
        <v>1756</v>
      </c>
      <c r="C1216" t="s">
        <v>1876</v>
      </c>
      <c r="D1216" t="s">
        <v>1758</v>
      </c>
      <c r="E1216" t="s">
        <v>1759</v>
      </c>
      <c r="F1216" t="s">
        <v>1765</v>
      </c>
      <c r="G1216" t="s">
        <v>1795</v>
      </c>
      <c r="H1216" t="s">
        <v>1766</v>
      </c>
      <c r="J1216" t="s">
        <v>1875</v>
      </c>
      <c r="K1216" s="498">
        <v>6535.2029999999995</v>
      </c>
    </row>
    <row r="1217" spans="1:11" x14ac:dyDescent="0.25">
      <c r="A1217" t="s">
        <v>1755</v>
      </c>
      <c r="B1217" t="s">
        <v>1756</v>
      </c>
      <c r="C1217" t="s">
        <v>1871</v>
      </c>
      <c r="D1217" t="s">
        <v>1758</v>
      </c>
      <c r="E1217" t="s">
        <v>1759</v>
      </c>
      <c r="F1217" t="s">
        <v>1760</v>
      </c>
      <c r="G1217" t="s">
        <v>1796</v>
      </c>
      <c r="H1217" t="s">
        <v>1762</v>
      </c>
      <c r="J1217" t="s">
        <v>1875</v>
      </c>
      <c r="K1217" s="498">
        <v>666997.75</v>
      </c>
    </row>
    <row r="1218" spans="1:11" x14ac:dyDescent="0.25">
      <c r="A1218" t="s">
        <v>1755</v>
      </c>
      <c r="B1218" t="s">
        <v>1756</v>
      </c>
      <c r="C1218" t="s">
        <v>1876</v>
      </c>
      <c r="D1218" t="s">
        <v>1758</v>
      </c>
      <c r="E1218" t="s">
        <v>1759</v>
      </c>
      <c r="F1218" t="s">
        <v>1760</v>
      </c>
      <c r="G1218" t="s">
        <v>1796</v>
      </c>
      <c r="H1218" t="s">
        <v>1762</v>
      </c>
      <c r="J1218" t="s">
        <v>1875</v>
      </c>
      <c r="K1218" s="498">
        <v>154584.41</v>
      </c>
    </row>
    <row r="1219" spans="1:11" x14ac:dyDescent="0.25">
      <c r="A1219" t="s">
        <v>1755</v>
      </c>
      <c r="B1219" t="s">
        <v>1756</v>
      </c>
      <c r="C1219" t="s">
        <v>1871</v>
      </c>
      <c r="D1219" t="s">
        <v>1758</v>
      </c>
      <c r="E1219" t="s">
        <v>1759</v>
      </c>
      <c r="F1219" t="s">
        <v>1760</v>
      </c>
      <c r="G1219" t="s">
        <v>1797</v>
      </c>
      <c r="H1219" t="s">
        <v>1762</v>
      </c>
      <c r="J1219" t="s">
        <v>1875</v>
      </c>
      <c r="K1219" s="498">
        <v>101054.22899999999</v>
      </c>
    </row>
    <row r="1220" spans="1:11" x14ac:dyDescent="0.25">
      <c r="A1220" t="s">
        <v>1755</v>
      </c>
      <c r="B1220" t="s">
        <v>1756</v>
      </c>
      <c r="C1220" t="s">
        <v>1876</v>
      </c>
      <c r="D1220" t="s">
        <v>1758</v>
      </c>
      <c r="E1220" t="s">
        <v>1759</v>
      </c>
      <c r="F1220" t="s">
        <v>1760</v>
      </c>
      <c r="G1220" t="s">
        <v>1797</v>
      </c>
      <c r="H1220" t="s">
        <v>1762</v>
      </c>
      <c r="J1220" t="s">
        <v>1875</v>
      </c>
      <c r="K1220" s="498">
        <v>36929.957499999997</v>
      </c>
    </row>
    <row r="1221" spans="1:11" x14ac:dyDescent="0.25">
      <c r="A1221" t="s">
        <v>1755</v>
      </c>
      <c r="B1221" t="s">
        <v>1756</v>
      </c>
      <c r="C1221" t="s">
        <v>1871</v>
      </c>
      <c r="D1221" t="s">
        <v>1758</v>
      </c>
      <c r="E1221" t="s">
        <v>1759</v>
      </c>
      <c r="F1221" t="s">
        <v>1765</v>
      </c>
      <c r="G1221" t="s">
        <v>1797</v>
      </c>
      <c r="H1221" t="s">
        <v>1766</v>
      </c>
      <c r="J1221" t="s">
        <v>1875</v>
      </c>
      <c r="K1221" s="498">
        <v>522.65100000000075</v>
      </c>
    </row>
    <row r="1222" spans="1:11" x14ac:dyDescent="0.25">
      <c r="A1222" t="s">
        <v>1755</v>
      </c>
      <c r="B1222" t="s">
        <v>1756</v>
      </c>
      <c r="C1222" t="s">
        <v>1876</v>
      </c>
      <c r="D1222" t="s">
        <v>1758</v>
      </c>
      <c r="E1222" t="s">
        <v>1759</v>
      </c>
      <c r="F1222" t="s">
        <v>1765</v>
      </c>
      <c r="G1222" t="s">
        <v>1797</v>
      </c>
      <c r="H1222" t="s">
        <v>1766</v>
      </c>
      <c r="J1222" t="s">
        <v>1875</v>
      </c>
      <c r="K1222" s="498">
        <v>565.91249999999991</v>
      </c>
    </row>
    <row r="1223" spans="1:11" x14ac:dyDescent="0.25">
      <c r="A1223" t="s">
        <v>1755</v>
      </c>
      <c r="B1223" t="s">
        <v>1756</v>
      </c>
      <c r="C1223" t="s">
        <v>1871</v>
      </c>
      <c r="D1223" t="s">
        <v>1758</v>
      </c>
      <c r="E1223" t="s">
        <v>1759</v>
      </c>
      <c r="F1223" t="s">
        <v>1760</v>
      </c>
      <c r="G1223" t="s">
        <v>1798</v>
      </c>
      <c r="H1223" t="s">
        <v>1762</v>
      </c>
      <c r="J1223" t="s">
        <v>1875</v>
      </c>
      <c r="K1223" s="498">
        <v>22778.545999999995</v>
      </c>
    </row>
    <row r="1224" spans="1:11" x14ac:dyDescent="0.25">
      <c r="A1224" t="s">
        <v>1755</v>
      </c>
      <c r="B1224" t="s">
        <v>1756</v>
      </c>
      <c r="C1224" t="s">
        <v>1876</v>
      </c>
      <c r="D1224" t="s">
        <v>1758</v>
      </c>
      <c r="E1224" t="s">
        <v>1759</v>
      </c>
      <c r="F1224" t="s">
        <v>1760</v>
      </c>
      <c r="G1224" t="s">
        <v>1798</v>
      </c>
      <c r="H1224" t="s">
        <v>1762</v>
      </c>
      <c r="J1224" t="s">
        <v>1875</v>
      </c>
      <c r="K1224" s="498">
        <v>10511.560999999998</v>
      </c>
    </row>
    <row r="1225" spans="1:11" x14ac:dyDescent="0.25">
      <c r="A1225" t="s">
        <v>1755</v>
      </c>
      <c r="B1225" t="s">
        <v>1756</v>
      </c>
      <c r="C1225" t="s">
        <v>1871</v>
      </c>
      <c r="D1225" t="s">
        <v>1758</v>
      </c>
      <c r="E1225" t="s">
        <v>1759</v>
      </c>
      <c r="F1225" t="s">
        <v>1765</v>
      </c>
      <c r="G1225" t="s">
        <v>1798</v>
      </c>
      <c r="H1225" t="s">
        <v>1766</v>
      </c>
      <c r="J1225" t="s">
        <v>1875</v>
      </c>
      <c r="K1225" s="498">
        <v>39903.254000000008</v>
      </c>
    </row>
    <row r="1226" spans="1:11" x14ac:dyDescent="0.25">
      <c r="A1226" t="s">
        <v>1755</v>
      </c>
      <c r="B1226" t="s">
        <v>1756</v>
      </c>
      <c r="C1226" t="s">
        <v>1876</v>
      </c>
      <c r="D1226" t="s">
        <v>1758</v>
      </c>
      <c r="E1226" t="s">
        <v>1759</v>
      </c>
      <c r="F1226" t="s">
        <v>1765</v>
      </c>
      <c r="G1226" t="s">
        <v>1798</v>
      </c>
      <c r="H1226" t="s">
        <v>1766</v>
      </c>
      <c r="J1226" t="s">
        <v>1875</v>
      </c>
      <c r="K1226" s="498">
        <v>17920.589000000004</v>
      </c>
    </row>
    <row r="1227" spans="1:11" x14ac:dyDescent="0.25">
      <c r="A1227" t="s">
        <v>1755</v>
      </c>
      <c r="B1227" t="s">
        <v>1756</v>
      </c>
      <c r="C1227" t="s">
        <v>1871</v>
      </c>
      <c r="D1227" t="s">
        <v>1758</v>
      </c>
      <c r="E1227" t="s">
        <v>1759</v>
      </c>
      <c r="F1227" t="s">
        <v>1760</v>
      </c>
      <c r="G1227" t="s">
        <v>1799</v>
      </c>
      <c r="H1227" t="s">
        <v>1762</v>
      </c>
      <c r="J1227" t="s">
        <v>1875</v>
      </c>
      <c r="K1227" s="498">
        <v>347705.61749999993</v>
      </c>
    </row>
    <row r="1228" spans="1:11" x14ac:dyDescent="0.25">
      <c r="A1228" t="s">
        <v>1755</v>
      </c>
      <c r="B1228" t="s">
        <v>1756</v>
      </c>
      <c r="C1228" t="s">
        <v>1876</v>
      </c>
      <c r="D1228" t="s">
        <v>1758</v>
      </c>
      <c r="E1228" t="s">
        <v>1759</v>
      </c>
      <c r="F1228" t="s">
        <v>1760</v>
      </c>
      <c r="G1228" t="s">
        <v>1799</v>
      </c>
      <c r="H1228" t="s">
        <v>1762</v>
      </c>
      <c r="J1228" t="s">
        <v>1875</v>
      </c>
      <c r="K1228" s="498">
        <v>108625.72950000002</v>
      </c>
    </row>
    <row r="1229" spans="1:11" x14ac:dyDescent="0.25">
      <c r="A1229" t="s">
        <v>1755</v>
      </c>
      <c r="B1229" t="s">
        <v>1756</v>
      </c>
      <c r="C1229" t="s">
        <v>1871</v>
      </c>
      <c r="D1229" t="s">
        <v>1758</v>
      </c>
      <c r="E1229" t="s">
        <v>1759</v>
      </c>
      <c r="F1229" t="s">
        <v>1765</v>
      </c>
      <c r="G1229" t="s">
        <v>1799</v>
      </c>
      <c r="H1229" t="s">
        <v>1766</v>
      </c>
      <c r="J1229" t="s">
        <v>1875</v>
      </c>
      <c r="K1229" s="498">
        <v>35417.992500000015</v>
      </c>
    </row>
    <row r="1230" spans="1:11" x14ac:dyDescent="0.25">
      <c r="A1230" t="s">
        <v>1755</v>
      </c>
      <c r="B1230" t="s">
        <v>1756</v>
      </c>
      <c r="C1230" t="s">
        <v>1876</v>
      </c>
      <c r="D1230" t="s">
        <v>1758</v>
      </c>
      <c r="E1230" t="s">
        <v>1759</v>
      </c>
      <c r="F1230" t="s">
        <v>1765</v>
      </c>
      <c r="G1230" t="s">
        <v>1799</v>
      </c>
      <c r="H1230" t="s">
        <v>1766</v>
      </c>
      <c r="J1230" t="s">
        <v>1875</v>
      </c>
      <c r="K1230" s="498">
        <v>16407.880499999999</v>
      </c>
    </row>
    <row r="1231" spans="1:11" x14ac:dyDescent="0.25">
      <c r="A1231" t="s">
        <v>1755</v>
      </c>
      <c r="B1231" t="s">
        <v>1756</v>
      </c>
      <c r="C1231" t="s">
        <v>1871</v>
      </c>
      <c r="D1231" t="s">
        <v>1758</v>
      </c>
      <c r="E1231" t="s">
        <v>1759</v>
      </c>
      <c r="F1231" t="s">
        <v>1760</v>
      </c>
      <c r="G1231" t="s">
        <v>1800</v>
      </c>
      <c r="H1231" t="s">
        <v>1762</v>
      </c>
      <c r="J1231" t="s">
        <v>1875</v>
      </c>
      <c r="K1231" s="498">
        <v>165068.845</v>
      </c>
    </row>
    <row r="1232" spans="1:11" x14ac:dyDescent="0.25">
      <c r="A1232" t="s">
        <v>1755</v>
      </c>
      <c r="B1232" t="s">
        <v>1756</v>
      </c>
      <c r="C1232" t="s">
        <v>1876</v>
      </c>
      <c r="D1232" t="s">
        <v>1758</v>
      </c>
      <c r="E1232" t="s">
        <v>1759</v>
      </c>
      <c r="F1232" t="s">
        <v>1760</v>
      </c>
      <c r="G1232" t="s">
        <v>1800</v>
      </c>
      <c r="H1232" t="s">
        <v>1762</v>
      </c>
      <c r="J1232" t="s">
        <v>1875</v>
      </c>
      <c r="K1232" s="498">
        <v>58580.485500000032</v>
      </c>
    </row>
    <row r="1233" spans="1:11" x14ac:dyDescent="0.25">
      <c r="A1233" t="s">
        <v>1755</v>
      </c>
      <c r="B1233" t="s">
        <v>1756</v>
      </c>
      <c r="C1233" t="s">
        <v>1871</v>
      </c>
      <c r="D1233" t="s">
        <v>1758</v>
      </c>
      <c r="E1233" t="s">
        <v>1759</v>
      </c>
      <c r="F1233" t="s">
        <v>1765</v>
      </c>
      <c r="G1233" t="s">
        <v>1800</v>
      </c>
      <c r="H1233" t="s">
        <v>1766</v>
      </c>
      <c r="J1233" t="s">
        <v>1875</v>
      </c>
      <c r="K1233" s="498">
        <v>4760.3149999999951</v>
      </c>
    </row>
    <row r="1234" spans="1:11" x14ac:dyDescent="0.25">
      <c r="A1234" t="s">
        <v>1755</v>
      </c>
      <c r="B1234" t="s">
        <v>1756</v>
      </c>
      <c r="C1234" t="s">
        <v>1876</v>
      </c>
      <c r="D1234" t="s">
        <v>1758</v>
      </c>
      <c r="E1234" t="s">
        <v>1759</v>
      </c>
      <c r="F1234" t="s">
        <v>1765</v>
      </c>
      <c r="G1234" t="s">
        <v>1800</v>
      </c>
      <c r="H1234" t="s">
        <v>1766</v>
      </c>
      <c r="J1234" t="s">
        <v>1875</v>
      </c>
      <c r="K1234" s="498">
        <v>3743.2945000000004</v>
      </c>
    </row>
    <row r="1235" spans="1:11" x14ac:dyDescent="0.25">
      <c r="A1235" t="s">
        <v>1755</v>
      </c>
      <c r="B1235" t="s">
        <v>1756</v>
      </c>
      <c r="C1235" t="s">
        <v>1871</v>
      </c>
      <c r="D1235" t="s">
        <v>1758</v>
      </c>
      <c r="E1235" t="s">
        <v>1759</v>
      </c>
      <c r="F1235" t="s">
        <v>1760</v>
      </c>
      <c r="G1235" t="s">
        <v>1801</v>
      </c>
      <c r="H1235" t="s">
        <v>1762</v>
      </c>
      <c r="J1235" t="s">
        <v>1875</v>
      </c>
      <c r="K1235" s="498">
        <v>164247.99100000004</v>
      </c>
    </row>
    <row r="1236" spans="1:11" x14ac:dyDescent="0.25">
      <c r="A1236" t="s">
        <v>1755</v>
      </c>
      <c r="B1236" t="s">
        <v>1756</v>
      </c>
      <c r="C1236" t="s">
        <v>1876</v>
      </c>
      <c r="D1236" t="s">
        <v>1758</v>
      </c>
      <c r="E1236" t="s">
        <v>1759</v>
      </c>
      <c r="F1236" t="s">
        <v>1760</v>
      </c>
      <c r="G1236" t="s">
        <v>1801</v>
      </c>
      <c r="H1236" t="s">
        <v>1762</v>
      </c>
      <c r="J1236" t="s">
        <v>1875</v>
      </c>
      <c r="K1236" s="498">
        <v>52440.927500000005</v>
      </c>
    </row>
    <row r="1237" spans="1:11" x14ac:dyDescent="0.25">
      <c r="A1237" t="s">
        <v>1755</v>
      </c>
      <c r="B1237" t="s">
        <v>1756</v>
      </c>
      <c r="C1237" t="s">
        <v>1871</v>
      </c>
      <c r="D1237" t="s">
        <v>1758</v>
      </c>
      <c r="E1237" t="s">
        <v>1759</v>
      </c>
      <c r="F1237" t="s">
        <v>1765</v>
      </c>
      <c r="G1237" t="s">
        <v>1801</v>
      </c>
      <c r="H1237" t="s">
        <v>1766</v>
      </c>
      <c r="J1237" t="s">
        <v>1875</v>
      </c>
      <c r="K1237" s="498">
        <v>156350.69900000002</v>
      </c>
    </row>
    <row r="1238" spans="1:11" x14ac:dyDescent="0.25">
      <c r="A1238" t="s">
        <v>1755</v>
      </c>
      <c r="B1238" t="s">
        <v>1756</v>
      </c>
      <c r="C1238" t="s">
        <v>1876</v>
      </c>
      <c r="D1238" t="s">
        <v>1758</v>
      </c>
      <c r="E1238" t="s">
        <v>1759</v>
      </c>
      <c r="F1238" t="s">
        <v>1765</v>
      </c>
      <c r="G1238" t="s">
        <v>1801</v>
      </c>
      <c r="H1238" t="s">
        <v>1766</v>
      </c>
      <c r="J1238" t="s">
        <v>1875</v>
      </c>
      <c r="K1238" s="498">
        <v>54814.022500000014</v>
      </c>
    </row>
    <row r="1239" spans="1:11" x14ac:dyDescent="0.25">
      <c r="A1239" t="s">
        <v>1755</v>
      </c>
      <c r="B1239" t="s">
        <v>1756</v>
      </c>
      <c r="C1239" t="s">
        <v>1871</v>
      </c>
      <c r="D1239" t="s">
        <v>1758</v>
      </c>
      <c r="E1239" t="s">
        <v>1759</v>
      </c>
      <c r="F1239" t="s">
        <v>1760</v>
      </c>
      <c r="G1239" t="s">
        <v>1802</v>
      </c>
      <c r="H1239" t="s">
        <v>1762</v>
      </c>
      <c r="J1239" t="s">
        <v>1875</v>
      </c>
      <c r="K1239" s="498">
        <v>168502.76850000001</v>
      </c>
    </row>
    <row r="1240" spans="1:11" x14ac:dyDescent="0.25">
      <c r="A1240" t="s">
        <v>1755</v>
      </c>
      <c r="B1240" t="s">
        <v>1756</v>
      </c>
      <c r="C1240" t="s">
        <v>1876</v>
      </c>
      <c r="D1240" t="s">
        <v>1758</v>
      </c>
      <c r="E1240" t="s">
        <v>1759</v>
      </c>
      <c r="F1240" t="s">
        <v>1760</v>
      </c>
      <c r="G1240" t="s">
        <v>1802</v>
      </c>
      <c r="H1240" t="s">
        <v>1762</v>
      </c>
      <c r="J1240" t="s">
        <v>1875</v>
      </c>
      <c r="K1240" s="498">
        <v>53011.515999999996</v>
      </c>
    </row>
    <row r="1241" spans="1:11" x14ac:dyDescent="0.25">
      <c r="A1241" t="s">
        <v>1755</v>
      </c>
      <c r="B1241" t="s">
        <v>1756</v>
      </c>
      <c r="C1241" t="s">
        <v>1871</v>
      </c>
      <c r="D1241" t="s">
        <v>1758</v>
      </c>
      <c r="E1241" t="s">
        <v>1759</v>
      </c>
      <c r="F1241" t="s">
        <v>1765</v>
      </c>
      <c r="G1241" t="s">
        <v>1802</v>
      </c>
      <c r="H1241" t="s">
        <v>1766</v>
      </c>
      <c r="J1241" t="s">
        <v>1875</v>
      </c>
      <c r="K1241" s="498">
        <v>7431.2315000000017</v>
      </c>
    </row>
    <row r="1242" spans="1:11" x14ac:dyDescent="0.25">
      <c r="A1242" t="s">
        <v>1755</v>
      </c>
      <c r="B1242" t="s">
        <v>1756</v>
      </c>
      <c r="C1242" t="s">
        <v>1876</v>
      </c>
      <c r="D1242" t="s">
        <v>1758</v>
      </c>
      <c r="E1242" t="s">
        <v>1759</v>
      </c>
      <c r="F1242" t="s">
        <v>1765</v>
      </c>
      <c r="G1242" t="s">
        <v>1802</v>
      </c>
      <c r="H1242" t="s">
        <v>1766</v>
      </c>
      <c r="J1242" t="s">
        <v>1875</v>
      </c>
      <c r="K1242" s="498">
        <v>4614.344000000001</v>
      </c>
    </row>
    <row r="1243" spans="1:11" x14ac:dyDescent="0.25">
      <c r="A1243" t="s">
        <v>1755</v>
      </c>
      <c r="B1243" t="s">
        <v>1756</v>
      </c>
      <c r="C1243" t="s">
        <v>1871</v>
      </c>
      <c r="D1243" t="s">
        <v>1758</v>
      </c>
      <c r="E1243" t="s">
        <v>1759</v>
      </c>
      <c r="F1243" t="s">
        <v>1760</v>
      </c>
      <c r="G1243" t="s">
        <v>1803</v>
      </c>
      <c r="H1243" t="s">
        <v>1762</v>
      </c>
      <c r="J1243" t="s">
        <v>1875</v>
      </c>
      <c r="K1243" s="498">
        <v>5638.5747000000119</v>
      </c>
    </row>
    <row r="1244" spans="1:11" x14ac:dyDescent="0.25">
      <c r="A1244" t="s">
        <v>1755</v>
      </c>
      <c r="B1244" t="s">
        <v>1756</v>
      </c>
      <c r="C1244" t="s">
        <v>1876</v>
      </c>
      <c r="D1244" t="s">
        <v>1758</v>
      </c>
      <c r="E1244" t="s">
        <v>1759</v>
      </c>
      <c r="F1244" t="s">
        <v>1760</v>
      </c>
      <c r="G1244" t="s">
        <v>1803</v>
      </c>
      <c r="H1244" t="s">
        <v>1762</v>
      </c>
      <c r="J1244" t="s">
        <v>1875</v>
      </c>
      <c r="K1244" s="498">
        <v>6705.3392999999978</v>
      </c>
    </row>
    <row r="1245" spans="1:11" x14ac:dyDescent="0.25">
      <c r="A1245" t="s">
        <v>1755</v>
      </c>
      <c r="B1245" t="s">
        <v>1756</v>
      </c>
      <c r="C1245" t="s">
        <v>1871</v>
      </c>
      <c r="D1245" t="s">
        <v>1758</v>
      </c>
      <c r="E1245" t="s">
        <v>1759</v>
      </c>
      <c r="F1245" t="s">
        <v>1765</v>
      </c>
      <c r="G1245" t="s">
        <v>1803</v>
      </c>
      <c r="H1245" t="s">
        <v>1766</v>
      </c>
      <c r="J1245" t="s">
        <v>1875</v>
      </c>
      <c r="K1245" s="498">
        <v>56.955299999999909</v>
      </c>
    </row>
    <row r="1246" spans="1:11" x14ac:dyDescent="0.25">
      <c r="A1246" t="s">
        <v>1755</v>
      </c>
      <c r="B1246" t="s">
        <v>1756</v>
      </c>
      <c r="C1246" t="s">
        <v>1876</v>
      </c>
      <c r="D1246" t="s">
        <v>1758</v>
      </c>
      <c r="E1246" t="s">
        <v>1759</v>
      </c>
      <c r="F1246" t="s">
        <v>1765</v>
      </c>
      <c r="G1246" t="s">
        <v>1803</v>
      </c>
      <c r="H1246" t="s">
        <v>1766</v>
      </c>
      <c r="J1246" t="s">
        <v>1875</v>
      </c>
      <c r="K1246" s="498">
        <v>67.730700000000013</v>
      </c>
    </row>
    <row r="1247" spans="1:11" x14ac:dyDescent="0.25">
      <c r="A1247" t="s">
        <v>1755</v>
      </c>
      <c r="B1247" t="s">
        <v>1756</v>
      </c>
      <c r="C1247" t="s">
        <v>1871</v>
      </c>
      <c r="D1247" t="s">
        <v>1758</v>
      </c>
      <c r="E1247" t="s">
        <v>1759</v>
      </c>
      <c r="F1247" t="s">
        <v>1760</v>
      </c>
      <c r="G1247" t="s">
        <v>1804</v>
      </c>
      <c r="H1247" t="s">
        <v>1762</v>
      </c>
      <c r="J1247" t="s">
        <v>1875</v>
      </c>
      <c r="K1247" s="498">
        <v>425730.13899999979</v>
      </c>
    </row>
    <row r="1248" spans="1:11" x14ac:dyDescent="0.25">
      <c r="A1248" t="s">
        <v>1755</v>
      </c>
      <c r="B1248" t="s">
        <v>1756</v>
      </c>
      <c r="C1248" t="s">
        <v>1876</v>
      </c>
      <c r="D1248" t="s">
        <v>1758</v>
      </c>
      <c r="E1248" t="s">
        <v>1759</v>
      </c>
      <c r="F1248" t="s">
        <v>1760</v>
      </c>
      <c r="G1248" t="s">
        <v>1804</v>
      </c>
      <c r="H1248" t="s">
        <v>1762</v>
      </c>
      <c r="J1248" t="s">
        <v>1875</v>
      </c>
      <c r="K1248" s="498">
        <v>159424.55000000002</v>
      </c>
    </row>
    <row r="1249" spans="1:11" x14ac:dyDescent="0.25">
      <c r="A1249" t="s">
        <v>1755</v>
      </c>
      <c r="B1249" t="s">
        <v>1756</v>
      </c>
      <c r="C1249" t="s">
        <v>1871</v>
      </c>
      <c r="D1249" t="s">
        <v>1758</v>
      </c>
      <c r="E1249" t="s">
        <v>1759</v>
      </c>
      <c r="F1249" t="s">
        <v>1765</v>
      </c>
      <c r="G1249" t="s">
        <v>1804</v>
      </c>
      <c r="H1249" t="s">
        <v>1766</v>
      </c>
      <c r="J1249" t="s">
        <v>1875</v>
      </c>
      <c r="K1249" s="498">
        <v>28497.821000000004</v>
      </c>
    </row>
    <row r="1250" spans="1:11" x14ac:dyDescent="0.25">
      <c r="A1250" t="s">
        <v>1755</v>
      </c>
      <c r="B1250" t="s">
        <v>1756</v>
      </c>
      <c r="C1250" t="s">
        <v>1876</v>
      </c>
      <c r="D1250" t="s">
        <v>1758</v>
      </c>
      <c r="E1250" t="s">
        <v>1759</v>
      </c>
      <c r="F1250" t="s">
        <v>1765</v>
      </c>
      <c r="G1250" t="s">
        <v>1804</v>
      </c>
      <c r="H1250" t="s">
        <v>1766</v>
      </c>
      <c r="J1250" t="s">
        <v>1875</v>
      </c>
      <c r="K1250" s="498">
        <v>17876.53</v>
      </c>
    </row>
    <row r="1251" spans="1:11" x14ac:dyDescent="0.25">
      <c r="A1251" t="s">
        <v>1755</v>
      </c>
      <c r="B1251" t="s">
        <v>1756</v>
      </c>
      <c r="C1251" t="s">
        <v>1871</v>
      </c>
      <c r="D1251" t="s">
        <v>1758</v>
      </c>
      <c r="E1251" t="s">
        <v>1759</v>
      </c>
      <c r="F1251" t="s">
        <v>1760</v>
      </c>
      <c r="G1251" t="s">
        <v>1805</v>
      </c>
      <c r="H1251" t="s">
        <v>1762</v>
      </c>
      <c r="J1251" t="s">
        <v>1875</v>
      </c>
      <c r="K1251" s="498">
        <v>65546.539999999979</v>
      </c>
    </row>
    <row r="1252" spans="1:11" x14ac:dyDescent="0.25">
      <c r="A1252" t="s">
        <v>1755</v>
      </c>
      <c r="B1252" t="s">
        <v>1756</v>
      </c>
      <c r="C1252" t="s">
        <v>1876</v>
      </c>
      <c r="D1252" t="s">
        <v>1758</v>
      </c>
      <c r="E1252" t="s">
        <v>1759</v>
      </c>
      <c r="F1252" t="s">
        <v>1760</v>
      </c>
      <c r="G1252" t="s">
        <v>1805</v>
      </c>
      <c r="H1252" t="s">
        <v>1762</v>
      </c>
      <c r="J1252" t="s">
        <v>1875</v>
      </c>
      <c r="K1252" s="498">
        <v>26328.828000000001</v>
      </c>
    </row>
    <row r="1253" spans="1:11" x14ac:dyDescent="0.25">
      <c r="A1253" t="s">
        <v>1755</v>
      </c>
      <c r="B1253" t="s">
        <v>1756</v>
      </c>
      <c r="C1253" t="s">
        <v>1871</v>
      </c>
      <c r="D1253" t="s">
        <v>1758</v>
      </c>
      <c r="E1253" t="s">
        <v>1759</v>
      </c>
      <c r="F1253" t="s">
        <v>1765</v>
      </c>
      <c r="G1253" t="s">
        <v>1805</v>
      </c>
      <c r="H1253" t="s">
        <v>1766</v>
      </c>
      <c r="J1253" t="s">
        <v>1875</v>
      </c>
      <c r="K1253" s="498">
        <v>155625.36000000004</v>
      </c>
    </row>
    <row r="1254" spans="1:11" x14ac:dyDescent="0.25">
      <c r="A1254" t="s">
        <v>1755</v>
      </c>
      <c r="B1254" t="s">
        <v>1756</v>
      </c>
      <c r="C1254" t="s">
        <v>1876</v>
      </c>
      <c r="D1254" t="s">
        <v>1758</v>
      </c>
      <c r="E1254" t="s">
        <v>1759</v>
      </c>
      <c r="F1254" t="s">
        <v>1765</v>
      </c>
      <c r="G1254" t="s">
        <v>1805</v>
      </c>
      <c r="H1254" t="s">
        <v>1766</v>
      </c>
      <c r="J1254" t="s">
        <v>1875</v>
      </c>
      <c r="K1254" s="498">
        <v>53384.552000000003</v>
      </c>
    </row>
    <row r="1255" spans="1:11" x14ac:dyDescent="0.25">
      <c r="A1255" t="s">
        <v>1755</v>
      </c>
      <c r="B1255" t="s">
        <v>1756</v>
      </c>
      <c r="C1255" t="s">
        <v>1871</v>
      </c>
      <c r="D1255" t="s">
        <v>1758</v>
      </c>
      <c r="E1255" t="s">
        <v>1759</v>
      </c>
      <c r="F1255" t="s">
        <v>1760</v>
      </c>
      <c r="G1255" t="s">
        <v>1806</v>
      </c>
      <c r="H1255" t="s">
        <v>1762</v>
      </c>
      <c r="J1255" t="s">
        <v>1875</v>
      </c>
      <c r="K1255" s="498">
        <v>7552.8515000000043</v>
      </c>
    </row>
    <row r="1256" spans="1:11" x14ac:dyDescent="0.25">
      <c r="A1256" t="s">
        <v>1755</v>
      </c>
      <c r="B1256" t="s">
        <v>1756</v>
      </c>
      <c r="C1256" t="s">
        <v>1876</v>
      </c>
      <c r="D1256" t="s">
        <v>1758</v>
      </c>
      <c r="E1256" t="s">
        <v>1759</v>
      </c>
      <c r="F1256" t="s">
        <v>1760</v>
      </c>
      <c r="G1256" t="s">
        <v>1806</v>
      </c>
      <c r="H1256" t="s">
        <v>1762</v>
      </c>
      <c r="J1256" t="s">
        <v>1875</v>
      </c>
      <c r="K1256" s="498">
        <v>7978.2804999999989</v>
      </c>
    </row>
    <row r="1257" spans="1:11" x14ac:dyDescent="0.25">
      <c r="A1257" t="s">
        <v>1755</v>
      </c>
      <c r="B1257" t="s">
        <v>1756</v>
      </c>
      <c r="C1257" t="s">
        <v>1871</v>
      </c>
      <c r="D1257" t="s">
        <v>1758</v>
      </c>
      <c r="E1257" t="s">
        <v>1759</v>
      </c>
      <c r="F1257" t="s">
        <v>1765</v>
      </c>
      <c r="G1257" t="s">
        <v>1806</v>
      </c>
      <c r="H1257" t="s">
        <v>1766</v>
      </c>
      <c r="J1257" t="s">
        <v>1875</v>
      </c>
      <c r="K1257" s="498">
        <v>397.51850000000059</v>
      </c>
    </row>
    <row r="1258" spans="1:11" x14ac:dyDescent="0.25">
      <c r="A1258" t="s">
        <v>1755</v>
      </c>
      <c r="B1258" t="s">
        <v>1756</v>
      </c>
      <c r="C1258" t="s">
        <v>1876</v>
      </c>
      <c r="D1258" t="s">
        <v>1758</v>
      </c>
      <c r="E1258" t="s">
        <v>1759</v>
      </c>
      <c r="F1258" t="s">
        <v>1765</v>
      </c>
      <c r="G1258" t="s">
        <v>1806</v>
      </c>
      <c r="H1258" t="s">
        <v>1766</v>
      </c>
      <c r="J1258" t="s">
        <v>1875</v>
      </c>
      <c r="K1258" s="498">
        <v>419.90949999999998</v>
      </c>
    </row>
    <row r="1259" spans="1:11" x14ac:dyDescent="0.25">
      <c r="A1259" t="s">
        <v>1755</v>
      </c>
      <c r="B1259" t="s">
        <v>1756</v>
      </c>
      <c r="C1259" t="s">
        <v>1871</v>
      </c>
      <c r="D1259" t="s">
        <v>1758</v>
      </c>
      <c r="E1259" t="s">
        <v>1759</v>
      </c>
      <c r="F1259" t="s">
        <v>1760</v>
      </c>
      <c r="G1259" t="s">
        <v>1807</v>
      </c>
      <c r="H1259" t="s">
        <v>1762</v>
      </c>
      <c r="J1259" t="s">
        <v>1875</v>
      </c>
      <c r="K1259" s="498">
        <v>108806.18100000001</v>
      </c>
    </row>
    <row r="1260" spans="1:11" x14ac:dyDescent="0.25">
      <c r="A1260" t="s">
        <v>1755</v>
      </c>
      <c r="B1260" t="s">
        <v>1756</v>
      </c>
      <c r="C1260" t="s">
        <v>1876</v>
      </c>
      <c r="D1260" t="s">
        <v>1758</v>
      </c>
      <c r="E1260" t="s">
        <v>1759</v>
      </c>
      <c r="F1260" t="s">
        <v>1760</v>
      </c>
      <c r="G1260" t="s">
        <v>1807</v>
      </c>
      <c r="H1260" t="s">
        <v>1762</v>
      </c>
      <c r="J1260" t="s">
        <v>1875</v>
      </c>
      <c r="K1260" s="498">
        <v>47805.599999999999</v>
      </c>
    </row>
    <row r="1261" spans="1:11" x14ac:dyDescent="0.25">
      <c r="A1261" t="s">
        <v>1755</v>
      </c>
      <c r="B1261" t="s">
        <v>1756</v>
      </c>
      <c r="C1261" t="s">
        <v>1871</v>
      </c>
      <c r="D1261" t="s">
        <v>1758</v>
      </c>
      <c r="E1261" t="s">
        <v>1759</v>
      </c>
      <c r="F1261" t="s">
        <v>1765</v>
      </c>
      <c r="G1261" t="s">
        <v>1807</v>
      </c>
      <c r="H1261" t="s">
        <v>1766</v>
      </c>
      <c r="J1261" t="s">
        <v>1875</v>
      </c>
      <c r="K1261" s="498">
        <v>3878.0889999999981</v>
      </c>
    </row>
    <row r="1262" spans="1:11" x14ac:dyDescent="0.25">
      <c r="A1262" t="s">
        <v>1755</v>
      </c>
      <c r="B1262" t="s">
        <v>1756</v>
      </c>
      <c r="C1262" t="s">
        <v>1876</v>
      </c>
      <c r="D1262" t="s">
        <v>1758</v>
      </c>
      <c r="E1262" t="s">
        <v>1759</v>
      </c>
      <c r="F1262" t="s">
        <v>1765</v>
      </c>
      <c r="G1262" t="s">
        <v>1807</v>
      </c>
      <c r="H1262" t="s">
        <v>1766</v>
      </c>
      <c r="J1262" t="s">
        <v>1875</v>
      </c>
      <c r="K1262" s="498">
        <v>3338.4199999999992</v>
      </c>
    </row>
    <row r="1263" spans="1:11" x14ac:dyDescent="0.25">
      <c r="A1263" t="s">
        <v>1755</v>
      </c>
      <c r="B1263" t="s">
        <v>1756</v>
      </c>
      <c r="C1263" t="s">
        <v>1871</v>
      </c>
      <c r="D1263" t="s">
        <v>1758</v>
      </c>
      <c r="E1263" t="s">
        <v>1759</v>
      </c>
      <c r="F1263" t="s">
        <v>1760</v>
      </c>
      <c r="G1263" t="s">
        <v>1808</v>
      </c>
      <c r="H1263" t="s">
        <v>1762</v>
      </c>
      <c r="J1263" t="s">
        <v>1875</v>
      </c>
      <c r="K1263" s="498">
        <v>158587.66240000003</v>
      </c>
    </row>
    <row r="1264" spans="1:11" x14ac:dyDescent="0.25">
      <c r="A1264" t="s">
        <v>1755</v>
      </c>
      <c r="B1264" t="s">
        <v>1756</v>
      </c>
      <c r="C1264" t="s">
        <v>1876</v>
      </c>
      <c r="D1264" t="s">
        <v>1758</v>
      </c>
      <c r="E1264" t="s">
        <v>1759</v>
      </c>
      <c r="F1264" t="s">
        <v>1760</v>
      </c>
      <c r="G1264" t="s">
        <v>1808</v>
      </c>
      <c r="H1264" t="s">
        <v>1762</v>
      </c>
      <c r="J1264" t="s">
        <v>1875</v>
      </c>
      <c r="K1264" s="498">
        <v>58925.168400000024</v>
      </c>
    </row>
    <row r="1265" spans="1:11" x14ac:dyDescent="0.25">
      <c r="A1265" t="s">
        <v>1755</v>
      </c>
      <c r="B1265" t="s">
        <v>1756</v>
      </c>
      <c r="C1265" t="s">
        <v>1871</v>
      </c>
      <c r="D1265" t="s">
        <v>1758</v>
      </c>
      <c r="E1265" t="s">
        <v>1759</v>
      </c>
      <c r="F1265" t="s">
        <v>1765</v>
      </c>
      <c r="G1265" t="s">
        <v>1808</v>
      </c>
      <c r="H1265" t="s">
        <v>1766</v>
      </c>
      <c r="J1265" t="s">
        <v>1875</v>
      </c>
      <c r="K1265" s="498">
        <v>94283.987599999993</v>
      </c>
    </row>
    <row r="1266" spans="1:11" x14ac:dyDescent="0.25">
      <c r="A1266" t="s">
        <v>1755</v>
      </c>
      <c r="B1266" t="s">
        <v>1756</v>
      </c>
      <c r="C1266" t="s">
        <v>1876</v>
      </c>
      <c r="D1266" t="s">
        <v>1758</v>
      </c>
      <c r="E1266" t="s">
        <v>1759</v>
      </c>
      <c r="F1266" t="s">
        <v>1765</v>
      </c>
      <c r="G1266" t="s">
        <v>1808</v>
      </c>
      <c r="H1266" t="s">
        <v>1766</v>
      </c>
      <c r="J1266" t="s">
        <v>1875</v>
      </c>
      <c r="K1266" s="498">
        <v>44869.931600000011</v>
      </c>
    </row>
    <row r="1267" spans="1:11" x14ac:dyDescent="0.25">
      <c r="A1267" t="s">
        <v>1755</v>
      </c>
      <c r="B1267" t="s">
        <v>1756</v>
      </c>
      <c r="C1267" t="s">
        <v>1871</v>
      </c>
      <c r="D1267" t="s">
        <v>1758</v>
      </c>
      <c r="E1267" t="s">
        <v>1759</v>
      </c>
      <c r="F1267" t="s">
        <v>1760</v>
      </c>
      <c r="G1267" t="s">
        <v>1809</v>
      </c>
      <c r="H1267" t="s">
        <v>1762</v>
      </c>
      <c r="J1267" t="s">
        <v>1875</v>
      </c>
      <c r="K1267" s="498">
        <v>387702.84500000003</v>
      </c>
    </row>
    <row r="1268" spans="1:11" x14ac:dyDescent="0.25">
      <c r="A1268" t="s">
        <v>1755</v>
      </c>
      <c r="B1268" t="s">
        <v>1756</v>
      </c>
      <c r="C1268" t="s">
        <v>1876</v>
      </c>
      <c r="D1268" t="s">
        <v>1758</v>
      </c>
      <c r="E1268" t="s">
        <v>1759</v>
      </c>
      <c r="F1268" t="s">
        <v>1760</v>
      </c>
      <c r="G1268" t="s">
        <v>1809</v>
      </c>
      <c r="H1268" t="s">
        <v>1762</v>
      </c>
      <c r="J1268" t="s">
        <v>1875</v>
      </c>
      <c r="K1268" s="498">
        <v>123953.19499999999</v>
      </c>
    </row>
    <row r="1269" spans="1:11" x14ac:dyDescent="0.25">
      <c r="A1269" t="s">
        <v>1755</v>
      </c>
      <c r="B1269" t="s">
        <v>1756</v>
      </c>
      <c r="C1269" t="s">
        <v>1871</v>
      </c>
      <c r="D1269" t="s">
        <v>1758</v>
      </c>
      <c r="E1269" t="s">
        <v>1759</v>
      </c>
      <c r="F1269" t="s">
        <v>1765</v>
      </c>
      <c r="G1269" t="s">
        <v>1809</v>
      </c>
      <c r="H1269" t="s">
        <v>1766</v>
      </c>
      <c r="J1269" t="s">
        <v>1875</v>
      </c>
      <c r="K1269" s="498">
        <v>50359.305</v>
      </c>
    </row>
    <row r="1270" spans="1:11" x14ac:dyDescent="0.25">
      <c r="A1270" t="s">
        <v>1755</v>
      </c>
      <c r="B1270" t="s">
        <v>1756</v>
      </c>
      <c r="C1270" t="s">
        <v>1876</v>
      </c>
      <c r="D1270" t="s">
        <v>1758</v>
      </c>
      <c r="E1270" t="s">
        <v>1759</v>
      </c>
      <c r="F1270" t="s">
        <v>1765</v>
      </c>
      <c r="G1270" t="s">
        <v>1809</v>
      </c>
      <c r="H1270" t="s">
        <v>1766</v>
      </c>
      <c r="J1270" t="s">
        <v>1875</v>
      </c>
      <c r="K1270" s="498">
        <v>27042.775000000001</v>
      </c>
    </row>
    <row r="1271" spans="1:11" x14ac:dyDescent="0.25">
      <c r="A1271" t="s">
        <v>1755</v>
      </c>
      <c r="B1271" t="s">
        <v>1756</v>
      </c>
      <c r="C1271" t="s">
        <v>1871</v>
      </c>
      <c r="D1271" t="s">
        <v>1758</v>
      </c>
      <c r="E1271" t="s">
        <v>1759</v>
      </c>
      <c r="F1271" t="s">
        <v>1760</v>
      </c>
      <c r="G1271" t="s">
        <v>1810</v>
      </c>
      <c r="H1271" t="s">
        <v>1762</v>
      </c>
      <c r="I1271" t="s">
        <v>1811</v>
      </c>
      <c r="J1271" t="s">
        <v>1875</v>
      </c>
      <c r="K1271" s="498">
        <v>25248.98</v>
      </c>
    </row>
    <row r="1272" spans="1:11" x14ac:dyDescent="0.25">
      <c r="A1272" t="s">
        <v>1755</v>
      </c>
      <c r="B1272" t="s">
        <v>1756</v>
      </c>
      <c r="C1272" t="s">
        <v>1876</v>
      </c>
      <c r="D1272" t="s">
        <v>1758</v>
      </c>
      <c r="E1272" t="s">
        <v>1759</v>
      </c>
      <c r="F1272" t="s">
        <v>1760</v>
      </c>
      <c r="G1272" t="s">
        <v>1810</v>
      </c>
      <c r="H1272" t="s">
        <v>1762</v>
      </c>
      <c r="I1272" t="s">
        <v>1811</v>
      </c>
      <c r="J1272" t="s">
        <v>1875</v>
      </c>
      <c r="K1272" s="498">
        <v>-3934.56</v>
      </c>
    </row>
    <row r="1273" spans="1:11" x14ac:dyDescent="0.25">
      <c r="A1273" t="s">
        <v>1755</v>
      </c>
      <c r="B1273" t="s">
        <v>1756</v>
      </c>
      <c r="C1273" t="s">
        <v>1871</v>
      </c>
      <c r="D1273" t="s">
        <v>1758</v>
      </c>
      <c r="E1273" t="s">
        <v>1759</v>
      </c>
      <c r="F1273" t="s">
        <v>1765</v>
      </c>
      <c r="G1273" t="s">
        <v>1810</v>
      </c>
      <c r="H1273" t="s">
        <v>1766</v>
      </c>
      <c r="I1273" t="s">
        <v>1811</v>
      </c>
      <c r="J1273" t="s">
        <v>1875</v>
      </c>
      <c r="K1273" s="498">
        <v>25248.98</v>
      </c>
    </row>
    <row r="1274" spans="1:11" x14ac:dyDescent="0.25">
      <c r="A1274" t="s">
        <v>1755</v>
      </c>
      <c r="B1274" t="s">
        <v>1756</v>
      </c>
      <c r="C1274" t="s">
        <v>1876</v>
      </c>
      <c r="D1274" t="s">
        <v>1758</v>
      </c>
      <c r="E1274" t="s">
        <v>1759</v>
      </c>
      <c r="F1274" t="s">
        <v>1765</v>
      </c>
      <c r="G1274" t="s">
        <v>1810</v>
      </c>
      <c r="H1274" t="s">
        <v>1766</v>
      </c>
      <c r="I1274" t="s">
        <v>1811</v>
      </c>
      <c r="J1274" t="s">
        <v>1875</v>
      </c>
      <c r="K1274" s="498">
        <v>-3934.56</v>
      </c>
    </row>
    <row r="1275" spans="1:11" x14ac:dyDescent="0.25">
      <c r="A1275" t="s">
        <v>1755</v>
      </c>
      <c r="B1275" t="s">
        <v>1756</v>
      </c>
      <c r="C1275" t="s">
        <v>1871</v>
      </c>
      <c r="D1275" t="s">
        <v>1758</v>
      </c>
      <c r="E1275" t="s">
        <v>1759</v>
      </c>
      <c r="F1275" t="s">
        <v>1760</v>
      </c>
      <c r="G1275" t="s">
        <v>1812</v>
      </c>
      <c r="H1275" t="s">
        <v>1762</v>
      </c>
      <c r="J1275" t="s">
        <v>1875</v>
      </c>
      <c r="K1275" s="498">
        <v>8398.3647999999957</v>
      </c>
    </row>
    <row r="1276" spans="1:11" x14ac:dyDescent="0.25">
      <c r="A1276" t="s">
        <v>1755</v>
      </c>
      <c r="B1276" t="s">
        <v>1756</v>
      </c>
      <c r="C1276" t="s">
        <v>1876</v>
      </c>
      <c r="D1276" t="s">
        <v>1758</v>
      </c>
      <c r="E1276" t="s">
        <v>1759</v>
      </c>
      <c r="F1276" t="s">
        <v>1760</v>
      </c>
      <c r="G1276" t="s">
        <v>1812</v>
      </c>
      <c r="H1276" t="s">
        <v>1762</v>
      </c>
      <c r="J1276" t="s">
        <v>1875</v>
      </c>
      <c r="K1276" s="498">
        <v>9677.7351999999992</v>
      </c>
    </row>
    <row r="1277" spans="1:11" x14ac:dyDescent="0.25">
      <c r="A1277" t="s">
        <v>1755</v>
      </c>
      <c r="B1277" t="s">
        <v>1756</v>
      </c>
      <c r="C1277" t="s">
        <v>1871</v>
      </c>
      <c r="D1277" t="s">
        <v>1758</v>
      </c>
      <c r="E1277" t="s">
        <v>1759</v>
      </c>
      <c r="F1277" t="s">
        <v>1765</v>
      </c>
      <c r="G1277" t="s">
        <v>1812</v>
      </c>
      <c r="H1277" t="s">
        <v>1766</v>
      </c>
      <c r="J1277" t="s">
        <v>1875</v>
      </c>
      <c r="K1277" s="498">
        <v>171.39519999999993</v>
      </c>
    </row>
    <row r="1278" spans="1:11" x14ac:dyDescent="0.25">
      <c r="A1278" t="s">
        <v>1755</v>
      </c>
      <c r="B1278" t="s">
        <v>1756</v>
      </c>
      <c r="C1278" t="s">
        <v>1876</v>
      </c>
      <c r="D1278" t="s">
        <v>1758</v>
      </c>
      <c r="E1278" t="s">
        <v>1759</v>
      </c>
      <c r="F1278" t="s">
        <v>1765</v>
      </c>
      <c r="G1278" t="s">
        <v>1812</v>
      </c>
      <c r="H1278" t="s">
        <v>1766</v>
      </c>
      <c r="J1278" t="s">
        <v>1875</v>
      </c>
      <c r="K1278" s="498">
        <v>197.50479999999999</v>
      </c>
    </row>
    <row r="1279" spans="1:11" x14ac:dyDescent="0.25">
      <c r="A1279" t="s">
        <v>1755</v>
      </c>
      <c r="B1279" t="s">
        <v>1756</v>
      </c>
      <c r="C1279" t="s">
        <v>1871</v>
      </c>
      <c r="D1279" t="s">
        <v>1758</v>
      </c>
      <c r="E1279" t="s">
        <v>1759</v>
      </c>
      <c r="F1279" t="s">
        <v>1813</v>
      </c>
      <c r="G1279" t="s">
        <v>1778</v>
      </c>
      <c r="H1279" t="s">
        <v>1814</v>
      </c>
      <c r="J1279" t="s">
        <v>1875</v>
      </c>
      <c r="K1279" s="498">
        <v>45262.389999999992</v>
      </c>
    </row>
    <row r="1280" spans="1:11" x14ac:dyDescent="0.25">
      <c r="A1280" t="s">
        <v>1755</v>
      </c>
      <c r="B1280" t="s">
        <v>1756</v>
      </c>
      <c r="C1280" t="s">
        <v>1876</v>
      </c>
      <c r="D1280" t="s">
        <v>1758</v>
      </c>
      <c r="E1280" t="s">
        <v>1759</v>
      </c>
      <c r="F1280" t="s">
        <v>1813</v>
      </c>
      <c r="G1280" t="s">
        <v>1778</v>
      </c>
      <c r="H1280" t="s">
        <v>1814</v>
      </c>
      <c r="J1280" t="s">
        <v>1875</v>
      </c>
      <c r="K1280" s="498">
        <v>20556.499999999996</v>
      </c>
    </row>
    <row r="1281" spans="1:11" x14ac:dyDescent="0.25">
      <c r="A1281" t="s">
        <v>1755</v>
      </c>
      <c r="B1281" t="s">
        <v>1756</v>
      </c>
      <c r="C1281" t="s">
        <v>1871</v>
      </c>
      <c r="D1281" t="s">
        <v>1758</v>
      </c>
      <c r="E1281" t="s">
        <v>1759</v>
      </c>
      <c r="F1281" t="s">
        <v>1813</v>
      </c>
      <c r="G1281" t="s">
        <v>1790</v>
      </c>
      <c r="H1281" t="s">
        <v>1814</v>
      </c>
      <c r="J1281" t="s">
        <v>1875</v>
      </c>
      <c r="K1281" s="498">
        <v>35266.650000000016</v>
      </c>
    </row>
    <row r="1282" spans="1:11" x14ac:dyDescent="0.25">
      <c r="A1282" t="s">
        <v>1755</v>
      </c>
      <c r="B1282" t="s">
        <v>1756</v>
      </c>
      <c r="C1282" t="s">
        <v>1876</v>
      </c>
      <c r="D1282" t="s">
        <v>1758</v>
      </c>
      <c r="E1282" t="s">
        <v>1759</v>
      </c>
      <c r="F1282" t="s">
        <v>1813</v>
      </c>
      <c r="G1282" t="s">
        <v>1790</v>
      </c>
      <c r="H1282" t="s">
        <v>1814</v>
      </c>
      <c r="J1282" t="s">
        <v>1875</v>
      </c>
      <c r="K1282" s="498">
        <v>15878.599999999999</v>
      </c>
    </row>
    <row r="1283" spans="1:11" x14ac:dyDescent="0.25">
      <c r="A1283" t="s">
        <v>1755</v>
      </c>
      <c r="B1283" t="s">
        <v>1756</v>
      </c>
      <c r="C1283" t="s">
        <v>1871</v>
      </c>
      <c r="D1283" t="s">
        <v>1758</v>
      </c>
      <c r="E1283" t="s">
        <v>1759</v>
      </c>
      <c r="F1283" t="s">
        <v>1813</v>
      </c>
      <c r="G1283" t="s">
        <v>1795</v>
      </c>
      <c r="H1283" t="s">
        <v>1814</v>
      </c>
      <c r="J1283" t="s">
        <v>1875</v>
      </c>
      <c r="K1283" s="498">
        <v>33617.269999999997</v>
      </c>
    </row>
    <row r="1284" spans="1:11" x14ac:dyDescent="0.25">
      <c r="A1284" t="s">
        <v>1755</v>
      </c>
      <c r="B1284" t="s">
        <v>1756</v>
      </c>
      <c r="C1284" t="s">
        <v>1876</v>
      </c>
      <c r="D1284" t="s">
        <v>1758</v>
      </c>
      <c r="E1284" t="s">
        <v>1759</v>
      </c>
      <c r="F1284" t="s">
        <v>1813</v>
      </c>
      <c r="G1284" t="s">
        <v>1795</v>
      </c>
      <c r="H1284" t="s">
        <v>1814</v>
      </c>
      <c r="J1284" t="s">
        <v>1875</v>
      </c>
      <c r="K1284" s="498">
        <v>15212.869999999997</v>
      </c>
    </row>
    <row r="1285" spans="1:11" x14ac:dyDescent="0.25">
      <c r="A1285" t="s">
        <v>1755</v>
      </c>
      <c r="B1285" t="s">
        <v>1756</v>
      </c>
      <c r="C1285" t="s">
        <v>1871</v>
      </c>
      <c r="D1285" t="s">
        <v>1758</v>
      </c>
      <c r="E1285" t="s">
        <v>1759</v>
      </c>
      <c r="F1285" t="s">
        <v>1813</v>
      </c>
      <c r="G1285" t="s">
        <v>1799</v>
      </c>
      <c r="H1285" t="s">
        <v>1814</v>
      </c>
      <c r="J1285" t="s">
        <v>1875</v>
      </c>
      <c r="K1285" s="498">
        <v>41864.369999999995</v>
      </c>
    </row>
    <row r="1286" spans="1:11" x14ac:dyDescent="0.25">
      <c r="A1286" t="s">
        <v>1755</v>
      </c>
      <c r="B1286" t="s">
        <v>1756</v>
      </c>
      <c r="C1286" t="s">
        <v>1876</v>
      </c>
      <c r="D1286" t="s">
        <v>1758</v>
      </c>
      <c r="E1286" t="s">
        <v>1759</v>
      </c>
      <c r="F1286" t="s">
        <v>1813</v>
      </c>
      <c r="G1286" t="s">
        <v>1799</v>
      </c>
      <c r="H1286" t="s">
        <v>1814</v>
      </c>
      <c r="J1286" t="s">
        <v>1875</v>
      </c>
      <c r="K1286" s="498">
        <v>18944.93</v>
      </c>
    </row>
    <row r="1287" spans="1:11" x14ac:dyDescent="0.25">
      <c r="A1287" t="s">
        <v>1755</v>
      </c>
      <c r="B1287" t="s">
        <v>1756</v>
      </c>
      <c r="C1287" t="s">
        <v>1871</v>
      </c>
      <c r="D1287" t="s">
        <v>1758</v>
      </c>
      <c r="E1287" t="s">
        <v>1759</v>
      </c>
      <c r="F1287" t="s">
        <v>1813</v>
      </c>
      <c r="G1287" t="s">
        <v>1800</v>
      </c>
      <c r="H1287" t="s">
        <v>1814</v>
      </c>
      <c r="J1287" t="s">
        <v>1875</v>
      </c>
      <c r="K1287" s="498">
        <v>32634.800000000003</v>
      </c>
    </row>
    <row r="1288" spans="1:11" x14ac:dyDescent="0.25">
      <c r="A1288" t="s">
        <v>1755</v>
      </c>
      <c r="B1288" t="s">
        <v>1756</v>
      </c>
      <c r="C1288" t="s">
        <v>1876</v>
      </c>
      <c r="D1288" t="s">
        <v>1758</v>
      </c>
      <c r="E1288" t="s">
        <v>1759</v>
      </c>
      <c r="F1288" t="s">
        <v>1813</v>
      </c>
      <c r="G1288" t="s">
        <v>1800</v>
      </c>
      <c r="H1288" t="s">
        <v>1814</v>
      </c>
      <c r="J1288" t="s">
        <v>1875</v>
      </c>
      <c r="K1288" s="498">
        <v>14824.340000000002</v>
      </c>
    </row>
    <row r="1289" spans="1:11" x14ac:dyDescent="0.25">
      <c r="A1289" t="s">
        <v>1755</v>
      </c>
      <c r="B1289" t="s">
        <v>1756</v>
      </c>
      <c r="C1289" t="s">
        <v>1871</v>
      </c>
      <c r="D1289" t="s">
        <v>1758</v>
      </c>
      <c r="E1289" t="s">
        <v>1759</v>
      </c>
      <c r="F1289" t="s">
        <v>1813</v>
      </c>
      <c r="G1289" t="s">
        <v>1809</v>
      </c>
      <c r="H1289" t="s">
        <v>1814</v>
      </c>
      <c r="J1289" t="s">
        <v>1875</v>
      </c>
      <c r="K1289" s="498">
        <v>21902.36</v>
      </c>
    </row>
    <row r="1290" spans="1:11" x14ac:dyDescent="0.25">
      <c r="A1290" t="s">
        <v>1755</v>
      </c>
      <c r="B1290" t="s">
        <v>1756</v>
      </c>
      <c r="C1290" t="s">
        <v>1876</v>
      </c>
      <c r="D1290" t="s">
        <v>1758</v>
      </c>
      <c r="E1290" t="s">
        <v>1759</v>
      </c>
      <c r="F1290" t="s">
        <v>1813</v>
      </c>
      <c r="G1290" t="s">
        <v>1809</v>
      </c>
      <c r="H1290" t="s">
        <v>1814</v>
      </c>
      <c r="J1290" t="s">
        <v>1875</v>
      </c>
      <c r="K1290" s="498">
        <v>9911.5</v>
      </c>
    </row>
    <row r="1291" spans="1:11" x14ac:dyDescent="0.25">
      <c r="A1291" t="s">
        <v>1755</v>
      </c>
      <c r="B1291" t="s">
        <v>1756</v>
      </c>
      <c r="C1291" t="s">
        <v>1871</v>
      </c>
      <c r="D1291" t="s">
        <v>1758</v>
      </c>
      <c r="E1291" t="s">
        <v>1759</v>
      </c>
      <c r="F1291" t="s">
        <v>1813</v>
      </c>
      <c r="G1291" t="s">
        <v>1810</v>
      </c>
      <c r="H1291" t="s">
        <v>1814</v>
      </c>
      <c r="I1291" t="s">
        <v>1815</v>
      </c>
      <c r="J1291" t="s">
        <v>1875</v>
      </c>
      <c r="K1291" s="498">
        <v>23059.02</v>
      </c>
    </row>
    <row r="1292" spans="1:11" x14ac:dyDescent="0.25">
      <c r="A1292" t="s">
        <v>1755</v>
      </c>
      <c r="B1292" t="s">
        <v>1756</v>
      </c>
      <c r="C1292" t="s">
        <v>1876</v>
      </c>
      <c r="D1292" t="s">
        <v>1758</v>
      </c>
      <c r="E1292" t="s">
        <v>1759</v>
      </c>
      <c r="F1292" t="s">
        <v>1813</v>
      </c>
      <c r="G1292" t="s">
        <v>1810</v>
      </c>
      <c r="H1292" t="s">
        <v>1814</v>
      </c>
      <c r="I1292" t="s">
        <v>1815</v>
      </c>
      <c r="J1292" t="s">
        <v>1875</v>
      </c>
      <c r="K1292" s="498">
        <v>10434.93</v>
      </c>
    </row>
    <row r="1293" spans="1:11" x14ac:dyDescent="0.25">
      <c r="A1293" t="s">
        <v>1755</v>
      </c>
      <c r="B1293" t="s">
        <v>1756</v>
      </c>
      <c r="C1293" t="s">
        <v>2031</v>
      </c>
      <c r="D1293" t="s">
        <v>1820</v>
      </c>
      <c r="E1293" t="s">
        <v>1759</v>
      </c>
      <c r="F1293" t="s">
        <v>1872</v>
      </c>
      <c r="G1293" t="s">
        <v>1873</v>
      </c>
      <c r="H1293" t="s">
        <v>1894</v>
      </c>
      <c r="I1293" t="s">
        <v>2032</v>
      </c>
      <c r="J1293" t="s">
        <v>2033</v>
      </c>
      <c r="K1293" s="498">
        <v>15992.019368977013</v>
      </c>
    </row>
    <row r="1294" spans="1:11" x14ac:dyDescent="0.25">
      <c r="A1294" t="s">
        <v>1755</v>
      </c>
      <c r="B1294" t="s">
        <v>1756</v>
      </c>
      <c r="C1294" t="s">
        <v>2031</v>
      </c>
      <c r="D1294" t="s">
        <v>1820</v>
      </c>
      <c r="E1294" t="s">
        <v>1759</v>
      </c>
      <c r="F1294" t="s">
        <v>1872</v>
      </c>
      <c r="G1294" t="s">
        <v>1873</v>
      </c>
      <c r="H1294" t="s">
        <v>1874</v>
      </c>
      <c r="I1294" t="s">
        <v>2032</v>
      </c>
      <c r="J1294" t="s">
        <v>2033</v>
      </c>
      <c r="K1294" s="498">
        <v>4336415.8603427783</v>
      </c>
    </row>
    <row r="1295" spans="1:11" x14ac:dyDescent="0.25">
      <c r="A1295" t="s">
        <v>1755</v>
      </c>
      <c r="B1295" t="s">
        <v>1756</v>
      </c>
      <c r="C1295" t="s">
        <v>2031</v>
      </c>
      <c r="D1295" t="s">
        <v>1820</v>
      </c>
      <c r="E1295" t="s">
        <v>1759</v>
      </c>
      <c r="F1295" t="s">
        <v>1872</v>
      </c>
      <c r="G1295" t="s">
        <v>1873</v>
      </c>
      <c r="H1295" t="s">
        <v>1874</v>
      </c>
      <c r="I1295" t="s">
        <v>1839</v>
      </c>
      <c r="J1295" t="s">
        <v>2033</v>
      </c>
      <c r="K1295" s="498">
        <v>-53965.05361763644</v>
      </c>
    </row>
    <row r="1296" spans="1:11" x14ac:dyDescent="0.25">
      <c r="A1296" t="s">
        <v>1755</v>
      </c>
      <c r="B1296" t="s">
        <v>1756</v>
      </c>
      <c r="C1296" t="s">
        <v>2031</v>
      </c>
      <c r="D1296" t="s">
        <v>1820</v>
      </c>
      <c r="E1296" t="s">
        <v>1759</v>
      </c>
      <c r="F1296" t="s">
        <v>1872</v>
      </c>
      <c r="G1296" t="s">
        <v>1873</v>
      </c>
      <c r="H1296" t="s">
        <v>1877</v>
      </c>
      <c r="I1296" t="s">
        <v>2032</v>
      </c>
      <c r="J1296" t="s">
        <v>2033</v>
      </c>
      <c r="K1296" s="498">
        <v>15557.602703916316</v>
      </c>
    </row>
    <row r="1297" spans="1:11" x14ac:dyDescent="0.25">
      <c r="A1297" t="s">
        <v>1755</v>
      </c>
      <c r="B1297" t="s">
        <v>1756</v>
      </c>
      <c r="C1297" t="s">
        <v>2031</v>
      </c>
      <c r="D1297" t="s">
        <v>1820</v>
      </c>
      <c r="E1297" t="s">
        <v>1759</v>
      </c>
      <c r="F1297" t="s">
        <v>1872</v>
      </c>
      <c r="G1297" t="s">
        <v>1873</v>
      </c>
      <c r="H1297" t="s">
        <v>1841</v>
      </c>
      <c r="I1297" t="s">
        <v>2032</v>
      </c>
      <c r="J1297" t="s">
        <v>2033</v>
      </c>
      <c r="K1297" s="498">
        <v>90352.983438493626</v>
      </c>
    </row>
    <row r="1298" spans="1:11" x14ac:dyDescent="0.25">
      <c r="A1298" t="s">
        <v>1755</v>
      </c>
      <c r="B1298" t="s">
        <v>1756</v>
      </c>
      <c r="C1298" t="s">
        <v>2031</v>
      </c>
      <c r="D1298" t="s">
        <v>1820</v>
      </c>
      <c r="E1298" t="s">
        <v>1759</v>
      </c>
      <c r="F1298" t="s">
        <v>2034</v>
      </c>
      <c r="G1298" t="s">
        <v>2035</v>
      </c>
      <c r="H1298" t="s">
        <v>2036</v>
      </c>
      <c r="I1298" t="s">
        <v>2032</v>
      </c>
      <c r="J1298" t="s">
        <v>2033</v>
      </c>
      <c r="K1298" s="498">
        <v>-1.5670263030915521</v>
      </c>
    </row>
    <row r="1299" spans="1:11" x14ac:dyDescent="0.25">
      <c r="A1299" t="s">
        <v>1755</v>
      </c>
      <c r="B1299" t="s">
        <v>1756</v>
      </c>
      <c r="C1299" t="s">
        <v>2031</v>
      </c>
      <c r="D1299" t="s">
        <v>1820</v>
      </c>
      <c r="E1299" t="s">
        <v>1759</v>
      </c>
      <c r="F1299" t="s">
        <v>1878</v>
      </c>
      <c r="G1299" t="s">
        <v>1879</v>
      </c>
      <c r="H1299" t="s">
        <v>1880</v>
      </c>
      <c r="I1299" t="s">
        <v>2032</v>
      </c>
      <c r="J1299" t="s">
        <v>2033</v>
      </c>
      <c r="K1299" s="498">
        <v>86654.966990463348</v>
      </c>
    </row>
    <row r="1300" spans="1:11" x14ac:dyDescent="0.25">
      <c r="A1300" t="s">
        <v>1755</v>
      </c>
      <c r="B1300" t="s">
        <v>1756</v>
      </c>
      <c r="C1300" t="s">
        <v>2031</v>
      </c>
      <c r="D1300" t="s">
        <v>1820</v>
      </c>
      <c r="E1300" t="s">
        <v>1759</v>
      </c>
      <c r="F1300" t="s">
        <v>1878</v>
      </c>
      <c r="G1300" t="s">
        <v>1879</v>
      </c>
      <c r="H1300" t="s">
        <v>1881</v>
      </c>
      <c r="I1300" t="s">
        <v>2032</v>
      </c>
      <c r="J1300" t="s">
        <v>2033</v>
      </c>
      <c r="K1300" s="498">
        <v>6769369.2803361937</v>
      </c>
    </row>
    <row r="1301" spans="1:11" x14ac:dyDescent="0.25">
      <c r="A1301" t="s">
        <v>1755</v>
      </c>
      <c r="B1301" t="s">
        <v>1756</v>
      </c>
      <c r="C1301" t="s">
        <v>2031</v>
      </c>
      <c r="D1301" t="s">
        <v>1820</v>
      </c>
      <c r="E1301" t="s">
        <v>1759</v>
      </c>
      <c r="F1301" t="s">
        <v>1878</v>
      </c>
      <c r="G1301" t="s">
        <v>1879</v>
      </c>
      <c r="H1301" t="s">
        <v>1881</v>
      </c>
      <c r="I1301" t="s">
        <v>1839</v>
      </c>
      <c r="J1301" t="s">
        <v>2033</v>
      </c>
      <c r="K1301" s="498">
        <v>1116170.6067852457</v>
      </c>
    </row>
    <row r="1302" spans="1:11" x14ac:dyDescent="0.25">
      <c r="A1302" t="s">
        <v>1755</v>
      </c>
      <c r="B1302" t="s">
        <v>1756</v>
      </c>
      <c r="C1302" t="s">
        <v>2031</v>
      </c>
      <c r="D1302" t="s">
        <v>1820</v>
      </c>
      <c r="E1302" t="s">
        <v>1759</v>
      </c>
      <c r="F1302" t="s">
        <v>1878</v>
      </c>
      <c r="G1302" t="s">
        <v>1879</v>
      </c>
      <c r="H1302" t="s">
        <v>1881</v>
      </c>
      <c r="I1302" t="s">
        <v>1882</v>
      </c>
      <c r="J1302" t="s">
        <v>2033</v>
      </c>
      <c r="K1302" s="498">
        <v>6946.5357098395471</v>
      </c>
    </row>
    <row r="1303" spans="1:11" x14ac:dyDescent="0.25">
      <c r="A1303" t="s">
        <v>1755</v>
      </c>
      <c r="B1303" t="s">
        <v>1756</v>
      </c>
      <c r="C1303" t="s">
        <v>2031</v>
      </c>
      <c r="D1303" t="s">
        <v>1820</v>
      </c>
      <c r="E1303" t="s">
        <v>1759</v>
      </c>
      <c r="F1303" t="s">
        <v>1878</v>
      </c>
      <c r="G1303" t="s">
        <v>1883</v>
      </c>
      <c r="H1303" t="s">
        <v>1884</v>
      </c>
      <c r="I1303" t="s">
        <v>2032</v>
      </c>
      <c r="J1303" t="s">
        <v>2033</v>
      </c>
      <c r="K1303" s="498">
        <v>10239692.669208378</v>
      </c>
    </row>
    <row r="1304" spans="1:11" x14ac:dyDescent="0.25">
      <c r="A1304" t="s">
        <v>1755</v>
      </c>
      <c r="B1304" t="s">
        <v>1756</v>
      </c>
      <c r="C1304" t="s">
        <v>2031</v>
      </c>
      <c r="D1304" t="s">
        <v>1820</v>
      </c>
      <c r="E1304" t="s">
        <v>1759</v>
      </c>
      <c r="F1304" t="s">
        <v>1878</v>
      </c>
      <c r="G1304" t="s">
        <v>1883</v>
      </c>
      <c r="H1304" t="s">
        <v>1884</v>
      </c>
      <c r="I1304" t="s">
        <v>1882</v>
      </c>
      <c r="J1304" t="s">
        <v>2033</v>
      </c>
      <c r="K1304" s="498">
        <v>-2414780.0317539126</v>
      </c>
    </row>
    <row r="1305" spans="1:11" x14ac:dyDescent="0.25">
      <c r="A1305" t="s">
        <v>1755</v>
      </c>
      <c r="B1305" t="s">
        <v>1756</v>
      </c>
      <c r="C1305" t="s">
        <v>2031</v>
      </c>
      <c r="D1305" t="s">
        <v>1820</v>
      </c>
      <c r="E1305" t="s">
        <v>1759</v>
      </c>
      <c r="F1305" t="s">
        <v>1878</v>
      </c>
      <c r="G1305" t="s">
        <v>1883</v>
      </c>
      <c r="H1305" t="s">
        <v>1880</v>
      </c>
      <c r="I1305" t="s">
        <v>2032</v>
      </c>
      <c r="J1305" t="s">
        <v>2033</v>
      </c>
      <c r="K1305" s="498">
        <v>145367.24930332473</v>
      </c>
    </row>
    <row r="1306" spans="1:11" x14ac:dyDescent="0.25">
      <c r="A1306" t="s">
        <v>1755</v>
      </c>
      <c r="B1306" t="s">
        <v>1756</v>
      </c>
      <c r="C1306" t="s">
        <v>2031</v>
      </c>
      <c r="D1306" t="s">
        <v>1820</v>
      </c>
      <c r="E1306" t="s">
        <v>1759</v>
      </c>
      <c r="F1306" t="s">
        <v>1878</v>
      </c>
      <c r="G1306" t="s">
        <v>1883</v>
      </c>
      <c r="H1306" t="s">
        <v>1881</v>
      </c>
      <c r="I1306" t="s">
        <v>1882</v>
      </c>
      <c r="J1306" t="s">
        <v>2033</v>
      </c>
      <c r="K1306" s="498">
        <v>490146.00634085899</v>
      </c>
    </row>
    <row r="1307" spans="1:11" x14ac:dyDescent="0.25">
      <c r="A1307" t="s">
        <v>1755</v>
      </c>
      <c r="B1307" t="s">
        <v>1756</v>
      </c>
      <c r="C1307" t="s">
        <v>2031</v>
      </c>
      <c r="D1307" t="s">
        <v>1820</v>
      </c>
      <c r="E1307" t="s">
        <v>1759</v>
      </c>
      <c r="F1307" t="s">
        <v>1878</v>
      </c>
      <c r="G1307" t="s">
        <v>1885</v>
      </c>
      <c r="H1307" t="s">
        <v>1884</v>
      </c>
      <c r="I1307" t="s">
        <v>2032</v>
      </c>
      <c r="J1307" t="s">
        <v>2033</v>
      </c>
      <c r="K1307" s="498">
        <v>-260410.61392618116</v>
      </c>
    </row>
    <row r="1308" spans="1:11" x14ac:dyDescent="0.25">
      <c r="A1308" t="s">
        <v>1755</v>
      </c>
      <c r="B1308" t="s">
        <v>1756</v>
      </c>
      <c r="C1308" t="s">
        <v>2031</v>
      </c>
      <c r="D1308" t="s">
        <v>1820</v>
      </c>
      <c r="E1308" t="s">
        <v>1759</v>
      </c>
      <c r="F1308" t="s">
        <v>1878</v>
      </c>
      <c r="G1308" t="s">
        <v>1885</v>
      </c>
      <c r="H1308" t="s">
        <v>1880</v>
      </c>
      <c r="I1308" t="s">
        <v>2032</v>
      </c>
      <c r="J1308" t="s">
        <v>2033</v>
      </c>
      <c r="K1308" s="498">
        <v>1192979.5910864696</v>
      </c>
    </row>
    <row r="1309" spans="1:11" x14ac:dyDescent="0.25">
      <c r="A1309" t="s">
        <v>1755</v>
      </c>
      <c r="B1309" t="s">
        <v>1756</v>
      </c>
      <c r="C1309" t="s">
        <v>2031</v>
      </c>
      <c r="D1309" t="s">
        <v>1820</v>
      </c>
      <c r="E1309" t="s">
        <v>1759</v>
      </c>
      <c r="F1309" t="s">
        <v>1878</v>
      </c>
      <c r="G1309" t="s">
        <v>1885</v>
      </c>
      <c r="H1309" t="s">
        <v>1880</v>
      </c>
      <c r="I1309" t="s">
        <v>1839</v>
      </c>
      <c r="J1309" t="s">
        <v>2033</v>
      </c>
      <c r="K1309" s="498">
        <v>242140.83701992151</v>
      </c>
    </row>
    <row r="1310" spans="1:11" x14ac:dyDescent="0.25">
      <c r="A1310" t="s">
        <v>1755</v>
      </c>
      <c r="B1310" t="s">
        <v>1756</v>
      </c>
      <c r="C1310" t="s">
        <v>2031</v>
      </c>
      <c r="D1310" t="s">
        <v>1820</v>
      </c>
      <c r="E1310" t="s">
        <v>1759</v>
      </c>
      <c r="F1310" t="s">
        <v>1878</v>
      </c>
      <c r="G1310" t="s">
        <v>1885</v>
      </c>
      <c r="H1310" t="s">
        <v>1880</v>
      </c>
      <c r="I1310" t="s">
        <v>1882</v>
      </c>
      <c r="J1310" t="s">
        <v>2033</v>
      </c>
      <c r="K1310" s="498">
        <v>-200075.08968235925</v>
      </c>
    </row>
    <row r="1311" spans="1:11" x14ac:dyDescent="0.25">
      <c r="A1311" t="s">
        <v>1755</v>
      </c>
      <c r="B1311" t="s">
        <v>1756</v>
      </c>
      <c r="C1311" t="s">
        <v>2031</v>
      </c>
      <c r="D1311" t="s">
        <v>1820</v>
      </c>
      <c r="E1311" t="s">
        <v>1759</v>
      </c>
      <c r="F1311" t="s">
        <v>1878</v>
      </c>
      <c r="G1311" t="s">
        <v>1885</v>
      </c>
      <c r="H1311" t="s">
        <v>1886</v>
      </c>
      <c r="I1311" t="s">
        <v>2032</v>
      </c>
      <c r="J1311" t="s">
        <v>2033</v>
      </c>
      <c r="K1311" s="498">
        <v>246338.19366666675</v>
      </c>
    </row>
    <row r="1312" spans="1:11" x14ac:dyDescent="0.25">
      <c r="A1312" t="s">
        <v>1755</v>
      </c>
      <c r="B1312" t="s">
        <v>1756</v>
      </c>
      <c r="C1312" t="s">
        <v>2031</v>
      </c>
      <c r="D1312" t="s">
        <v>1820</v>
      </c>
      <c r="E1312" t="s">
        <v>1759</v>
      </c>
      <c r="F1312" t="s">
        <v>1878</v>
      </c>
      <c r="G1312" t="s">
        <v>1887</v>
      </c>
      <c r="H1312" t="s">
        <v>1888</v>
      </c>
      <c r="I1312" t="s">
        <v>2032</v>
      </c>
      <c r="J1312" t="s">
        <v>2033</v>
      </c>
      <c r="K1312" s="498">
        <v>3226599.5339023434</v>
      </c>
    </row>
    <row r="1313" spans="1:11" x14ac:dyDescent="0.25">
      <c r="A1313" t="s">
        <v>1755</v>
      </c>
      <c r="B1313" t="s">
        <v>1756</v>
      </c>
      <c r="C1313" t="s">
        <v>2031</v>
      </c>
      <c r="D1313" t="s">
        <v>1820</v>
      </c>
      <c r="E1313" t="s">
        <v>1759</v>
      </c>
      <c r="F1313" t="s">
        <v>1878</v>
      </c>
      <c r="G1313" t="s">
        <v>1887</v>
      </c>
      <c r="H1313" t="s">
        <v>1888</v>
      </c>
      <c r="I1313" t="s">
        <v>1839</v>
      </c>
      <c r="J1313" t="s">
        <v>2033</v>
      </c>
      <c r="K1313" s="498">
        <v>-290382.50127922581</v>
      </c>
    </row>
    <row r="1314" spans="1:11" x14ac:dyDescent="0.25">
      <c r="A1314" t="s">
        <v>1755</v>
      </c>
      <c r="B1314" t="s">
        <v>1756</v>
      </c>
      <c r="C1314" t="s">
        <v>2031</v>
      </c>
      <c r="D1314" t="s">
        <v>1820</v>
      </c>
      <c r="E1314" t="s">
        <v>1759</v>
      </c>
      <c r="F1314" t="s">
        <v>1878</v>
      </c>
      <c r="G1314" t="s">
        <v>1887</v>
      </c>
      <c r="H1314" t="s">
        <v>1888</v>
      </c>
      <c r="I1314" t="s">
        <v>1882</v>
      </c>
      <c r="J1314" t="s">
        <v>2033</v>
      </c>
      <c r="K1314" s="498">
        <v>-156851.52368100826</v>
      </c>
    </row>
    <row r="1315" spans="1:11" x14ac:dyDescent="0.25">
      <c r="A1315" t="s">
        <v>1755</v>
      </c>
      <c r="B1315" t="s">
        <v>1756</v>
      </c>
      <c r="C1315" t="s">
        <v>2031</v>
      </c>
      <c r="D1315" t="s">
        <v>1820</v>
      </c>
      <c r="E1315" t="s">
        <v>1759</v>
      </c>
      <c r="F1315" t="s">
        <v>1878</v>
      </c>
      <c r="G1315" t="s">
        <v>2037</v>
      </c>
      <c r="H1315" t="s">
        <v>2038</v>
      </c>
      <c r="I1315" t="s">
        <v>2032</v>
      </c>
      <c r="J1315" t="s">
        <v>2033</v>
      </c>
      <c r="K1315" s="498">
        <v>2624159.8886252423</v>
      </c>
    </row>
    <row r="1316" spans="1:11" x14ac:dyDescent="0.25">
      <c r="A1316" t="s">
        <v>1755</v>
      </c>
      <c r="B1316" t="s">
        <v>1756</v>
      </c>
      <c r="C1316" t="s">
        <v>2031</v>
      </c>
      <c r="D1316" t="s">
        <v>1820</v>
      </c>
      <c r="E1316" t="s">
        <v>1759</v>
      </c>
      <c r="F1316" t="s">
        <v>1878</v>
      </c>
      <c r="G1316" t="s">
        <v>1889</v>
      </c>
      <c r="H1316" t="s">
        <v>1890</v>
      </c>
      <c r="I1316" t="s">
        <v>2032</v>
      </c>
      <c r="J1316" t="s">
        <v>2033</v>
      </c>
      <c r="K1316" s="498">
        <v>-1098831.3074733466</v>
      </c>
    </row>
    <row r="1317" spans="1:11" x14ac:dyDescent="0.25">
      <c r="A1317" t="s">
        <v>1755</v>
      </c>
      <c r="B1317" t="s">
        <v>1756</v>
      </c>
      <c r="C1317" t="s">
        <v>2031</v>
      </c>
      <c r="D1317" t="s">
        <v>1820</v>
      </c>
      <c r="E1317" t="s">
        <v>1759</v>
      </c>
      <c r="F1317" t="s">
        <v>1878</v>
      </c>
      <c r="G1317" t="s">
        <v>1889</v>
      </c>
      <c r="H1317" t="s">
        <v>1890</v>
      </c>
      <c r="I1317" t="s">
        <v>1882</v>
      </c>
      <c r="J1317" t="s">
        <v>2033</v>
      </c>
      <c r="K1317" s="498">
        <v>127229.02325408254</v>
      </c>
    </row>
    <row r="1318" spans="1:11" x14ac:dyDescent="0.25">
      <c r="A1318" t="s">
        <v>1755</v>
      </c>
      <c r="B1318" t="s">
        <v>1756</v>
      </c>
      <c r="C1318" t="s">
        <v>2031</v>
      </c>
      <c r="D1318" t="s">
        <v>1820</v>
      </c>
      <c r="E1318" t="s">
        <v>1759</v>
      </c>
      <c r="F1318" t="s">
        <v>1891</v>
      </c>
      <c r="G1318" t="s">
        <v>1892</v>
      </c>
      <c r="H1318" t="s">
        <v>1893</v>
      </c>
      <c r="I1318" t="s">
        <v>2032</v>
      </c>
      <c r="J1318" t="s">
        <v>2033</v>
      </c>
      <c r="K1318" s="498">
        <v>-488890.33423413802</v>
      </c>
    </row>
    <row r="1319" spans="1:11" x14ac:dyDescent="0.25">
      <c r="A1319" t="s">
        <v>1755</v>
      </c>
      <c r="B1319" t="s">
        <v>1756</v>
      </c>
      <c r="C1319" t="s">
        <v>2031</v>
      </c>
      <c r="D1319" t="s">
        <v>1820</v>
      </c>
      <c r="E1319" t="s">
        <v>1759</v>
      </c>
      <c r="F1319" t="s">
        <v>1891</v>
      </c>
      <c r="G1319" t="s">
        <v>1892</v>
      </c>
      <c r="H1319" t="s">
        <v>1893</v>
      </c>
      <c r="I1319" t="s">
        <v>1839</v>
      </c>
      <c r="J1319" t="s">
        <v>2033</v>
      </c>
      <c r="K1319" s="498">
        <v>-686561.84740332095</v>
      </c>
    </row>
    <row r="1320" spans="1:11" x14ac:dyDescent="0.25">
      <c r="A1320" t="s">
        <v>1755</v>
      </c>
      <c r="B1320" t="s">
        <v>1756</v>
      </c>
      <c r="C1320" t="s">
        <v>2031</v>
      </c>
      <c r="D1320" t="s">
        <v>1820</v>
      </c>
      <c r="E1320" t="s">
        <v>1759</v>
      </c>
      <c r="F1320" t="s">
        <v>1891</v>
      </c>
      <c r="G1320" t="s">
        <v>1892</v>
      </c>
      <c r="H1320" t="s">
        <v>1893</v>
      </c>
      <c r="I1320" t="s">
        <v>1882</v>
      </c>
      <c r="J1320" t="s">
        <v>2033</v>
      </c>
      <c r="K1320" s="498">
        <v>-832270.34918659623</v>
      </c>
    </row>
    <row r="1321" spans="1:11" x14ac:dyDescent="0.25">
      <c r="A1321" t="s">
        <v>1755</v>
      </c>
      <c r="B1321" t="s">
        <v>1756</v>
      </c>
      <c r="C1321" t="s">
        <v>2031</v>
      </c>
      <c r="D1321" t="s">
        <v>1820</v>
      </c>
      <c r="E1321" t="s">
        <v>1759</v>
      </c>
      <c r="F1321" t="s">
        <v>1891</v>
      </c>
      <c r="G1321" t="s">
        <v>1892</v>
      </c>
      <c r="H1321" t="s">
        <v>1902</v>
      </c>
      <c r="I1321" t="s">
        <v>2032</v>
      </c>
      <c r="J1321" t="s">
        <v>2033</v>
      </c>
      <c r="K1321" s="498">
        <v>1236.7790270151481</v>
      </c>
    </row>
    <row r="1322" spans="1:11" x14ac:dyDescent="0.25">
      <c r="A1322" t="s">
        <v>1755</v>
      </c>
      <c r="B1322" t="s">
        <v>1756</v>
      </c>
      <c r="C1322" t="s">
        <v>2031</v>
      </c>
      <c r="D1322" t="s">
        <v>1820</v>
      </c>
      <c r="E1322" t="s">
        <v>1759</v>
      </c>
      <c r="F1322" t="s">
        <v>1891</v>
      </c>
      <c r="G1322" t="s">
        <v>1892</v>
      </c>
      <c r="H1322" t="s">
        <v>1894</v>
      </c>
      <c r="I1322" t="s">
        <v>2032</v>
      </c>
      <c r="J1322" t="s">
        <v>2033</v>
      </c>
      <c r="K1322" s="498">
        <v>-506552.53564071655</v>
      </c>
    </row>
    <row r="1323" spans="1:11" x14ac:dyDescent="0.25">
      <c r="A1323" t="s">
        <v>1755</v>
      </c>
      <c r="B1323" t="s">
        <v>1756</v>
      </c>
      <c r="C1323" t="s">
        <v>2031</v>
      </c>
      <c r="D1323" t="s">
        <v>1820</v>
      </c>
      <c r="E1323" t="s">
        <v>1759</v>
      </c>
      <c r="F1323" t="s">
        <v>1891</v>
      </c>
      <c r="G1323" t="s">
        <v>1892</v>
      </c>
      <c r="H1323" t="s">
        <v>1895</v>
      </c>
      <c r="I1323" t="s">
        <v>2032</v>
      </c>
      <c r="J1323" t="s">
        <v>2033</v>
      </c>
      <c r="K1323" s="498">
        <v>-1244537.0312550436</v>
      </c>
    </row>
    <row r="1324" spans="1:11" x14ac:dyDescent="0.25">
      <c r="A1324" t="s">
        <v>1755</v>
      </c>
      <c r="B1324" t="s">
        <v>1756</v>
      </c>
      <c r="C1324" t="s">
        <v>2031</v>
      </c>
      <c r="D1324" t="s">
        <v>1820</v>
      </c>
      <c r="E1324" t="s">
        <v>1759</v>
      </c>
      <c r="F1324" t="s">
        <v>1891</v>
      </c>
      <c r="G1324" t="s">
        <v>1896</v>
      </c>
      <c r="H1324" t="s">
        <v>1897</v>
      </c>
      <c r="I1324" t="s">
        <v>2032</v>
      </c>
      <c r="J1324" t="s">
        <v>2033</v>
      </c>
      <c r="K1324" s="498">
        <v>-498767.50375028444</v>
      </c>
    </row>
    <row r="1325" spans="1:11" x14ac:dyDescent="0.25">
      <c r="A1325" t="s">
        <v>1755</v>
      </c>
      <c r="B1325" t="s">
        <v>1756</v>
      </c>
      <c r="C1325" t="s">
        <v>2031</v>
      </c>
      <c r="D1325" t="s">
        <v>1820</v>
      </c>
      <c r="E1325" t="s">
        <v>1759</v>
      </c>
      <c r="F1325" t="s">
        <v>1891</v>
      </c>
      <c r="G1325" t="s">
        <v>1896</v>
      </c>
      <c r="H1325" t="s">
        <v>1897</v>
      </c>
      <c r="I1325" t="s">
        <v>1839</v>
      </c>
      <c r="J1325" t="s">
        <v>2033</v>
      </c>
      <c r="K1325" s="498">
        <v>-4576704.1920266366</v>
      </c>
    </row>
    <row r="1326" spans="1:11" x14ac:dyDescent="0.25">
      <c r="A1326" t="s">
        <v>1755</v>
      </c>
      <c r="B1326" t="s">
        <v>1756</v>
      </c>
      <c r="C1326" t="s">
        <v>2031</v>
      </c>
      <c r="D1326" t="s">
        <v>1820</v>
      </c>
      <c r="E1326" t="s">
        <v>1759</v>
      </c>
      <c r="F1326" t="s">
        <v>1891</v>
      </c>
      <c r="G1326" t="s">
        <v>1896</v>
      </c>
      <c r="H1326" t="s">
        <v>1898</v>
      </c>
      <c r="I1326" t="s">
        <v>1839</v>
      </c>
      <c r="J1326" t="s">
        <v>2033</v>
      </c>
      <c r="K1326" s="498">
        <v>-25356.384351579065</v>
      </c>
    </row>
    <row r="1327" spans="1:11" x14ac:dyDescent="0.25">
      <c r="A1327" t="s">
        <v>1755</v>
      </c>
      <c r="B1327" t="s">
        <v>1756</v>
      </c>
      <c r="C1327" t="s">
        <v>2031</v>
      </c>
      <c r="D1327" t="s">
        <v>1820</v>
      </c>
      <c r="E1327" t="s">
        <v>1759</v>
      </c>
      <c r="F1327" t="s">
        <v>1891</v>
      </c>
      <c r="G1327" t="s">
        <v>1896</v>
      </c>
      <c r="H1327" t="s">
        <v>1899</v>
      </c>
      <c r="I1327" t="s">
        <v>2032</v>
      </c>
      <c r="J1327" t="s">
        <v>2033</v>
      </c>
      <c r="K1327" s="498">
        <v>-2348036.8445085911</v>
      </c>
    </row>
    <row r="1328" spans="1:11" x14ac:dyDescent="0.25">
      <c r="A1328" t="s">
        <v>1755</v>
      </c>
      <c r="B1328" t="s">
        <v>1756</v>
      </c>
      <c r="C1328" t="s">
        <v>2031</v>
      </c>
      <c r="D1328" t="s">
        <v>1820</v>
      </c>
      <c r="E1328" t="s">
        <v>1759</v>
      </c>
      <c r="F1328" t="s">
        <v>1891</v>
      </c>
      <c r="G1328" t="s">
        <v>1896</v>
      </c>
      <c r="H1328" t="s">
        <v>1900</v>
      </c>
      <c r="I1328" t="s">
        <v>2032</v>
      </c>
      <c r="J1328" t="s">
        <v>2033</v>
      </c>
      <c r="K1328" s="498">
        <v>-595173.98185654567</v>
      </c>
    </row>
    <row r="1329" spans="1:11" x14ac:dyDescent="0.25">
      <c r="A1329" t="s">
        <v>1755</v>
      </c>
      <c r="B1329" t="s">
        <v>1756</v>
      </c>
      <c r="C1329" t="s">
        <v>2031</v>
      </c>
      <c r="D1329" t="s">
        <v>1820</v>
      </c>
      <c r="E1329" t="s">
        <v>1759</v>
      </c>
      <c r="F1329" t="s">
        <v>1891</v>
      </c>
      <c r="G1329" t="s">
        <v>1896</v>
      </c>
      <c r="H1329" t="s">
        <v>1900</v>
      </c>
      <c r="I1329" t="s">
        <v>1839</v>
      </c>
      <c r="J1329" t="s">
        <v>2033</v>
      </c>
      <c r="K1329" s="498">
        <v>-391096.3099272796</v>
      </c>
    </row>
    <row r="1330" spans="1:11" x14ac:dyDescent="0.25">
      <c r="A1330" t="s">
        <v>1755</v>
      </c>
      <c r="B1330" t="s">
        <v>1756</v>
      </c>
      <c r="C1330" t="s">
        <v>2031</v>
      </c>
      <c r="D1330" t="s">
        <v>1820</v>
      </c>
      <c r="E1330" t="s">
        <v>1759</v>
      </c>
      <c r="F1330" t="s">
        <v>1891</v>
      </c>
      <c r="G1330" t="s">
        <v>1896</v>
      </c>
      <c r="H1330" t="s">
        <v>1901</v>
      </c>
      <c r="I1330" t="s">
        <v>2032</v>
      </c>
      <c r="J1330" t="s">
        <v>2033</v>
      </c>
      <c r="K1330" s="498">
        <v>11659866.767235709</v>
      </c>
    </row>
    <row r="1331" spans="1:11" x14ac:dyDescent="0.25">
      <c r="A1331" t="s">
        <v>1755</v>
      </c>
      <c r="B1331" t="s">
        <v>1756</v>
      </c>
      <c r="C1331" t="s">
        <v>2031</v>
      </c>
      <c r="D1331" t="s">
        <v>1820</v>
      </c>
      <c r="E1331" t="s">
        <v>1759</v>
      </c>
      <c r="F1331" t="s">
        <v>1891</v>
      </c>
      <c r="G1331" t="s">
        <v>1896</v>
      </c>
      <c r="H1331" t="s">
        <v>1902</v>
      </c>
      <c r="I1331" t="s">
        <v>2032</v>
      </c>
      <c r="J1331" t="s">
        <v>2033</v>
      </c>
      <c r="K1331" s="498">
        <v>-51636.370830140077</v>
      </c>
    </row>
    <row r="1332" spans="1:11" x14ac:dyDescent="0.25">
      <c r="A1332" t="s">
        <v>1755</v>
      </c>
      <c r="B1332" t="s">
        <v>1756</v>
      </c>
      <c r="C1332" t="s">
        <v>2031</v>
      </c>
      <c r="D1332" t="s">
        <v>1820</v>
      </c>
      <c r="E1332" t="s">
        <v>1759</v>
      </c>
      <c r="F1332" t="s">
        <v>1891</v>
      </c>
      <c r="G1332" t="s">
        <v>1896</v>
      </c>
      <c r="H1332" t="s">
        <v>1902</v>
      </c>
      <c r="I1332" t="s">
        <v>1839</v>
      </c>
      <c r="J1332" t="s">
        <v>2033</v>
      </c>
      <c r="K1332" s="498">
        <v>-319375.10190281394</v>
      </c>
    </row>
    <row r="1333" spans="1:11" x14ac:dyDescent="0.25">
      <c r="A1333" t="s">
        <v>1755</v>
      </c>
      <c r="B1333" t="s">
        <v>1756</v>
      </c>
      <c r="C1333" t="s">
        <v>2031</v>
      </c>
      <c r="D1333" t="s">
        <v>1820</v>
      </c>
      <c r="E1333" t="s">
        <v>1759</v>
      </c>
      <c r="F1333" t="s">
        <v>1891</v>
      </c>
      <c r="G1333" t="s">
        <v>1896</v>
      </c>
      <c r="H1333" t="s">
        <v>1894</v>
      </c>
      <c r="I1333" t="s">
        <v>2032</v>
      </c>
      <c r="J1333" t="s">
        <v>2033</v>
      </c>
      <c r="K1333" s="498">
        <v>-699086.59085843212</v>
      </c>
    </row>
    <row r="1334" spans="1:11" x14ac:dyDescent="0.25">
      <c r="A1334" t="s">
        <v>1755</v>
      </c>
      <c r="B1334" t="s">
        <v>1756</v>
      </c>
      <c r="C1334" t="s">
        <v>2031</v>
      </c>
      <c r="D1334" t="s">
        <v>1820</v>
      </c>
      <c r="E1334" t="s">
        <v>1759</v>
      </c>
      <c r="F1334" t="s">
        <v>1891</v>
      </c>
      <c r="G1334" t="s">
        <v>1903</v>
      </c>
      <c r="H1334" t="s">
        <v>1904</v>
      </c>
      <c r="I1334" t="s">
        <v>2032</v>
      </c>
      <c r="J1334" t="s">
        <v>2033</v>
      </c>
      <c r="K1334" s="498">
        <v>-2171503.6619809866</v>
      </c>
    </row>
    <row r="1335" spans="1:11" x14ac:dyDescent="0.25">
      <c r="A1335" t="s">
        <v>1755</v>
      </c>
      <c r="B1335" t="s">
        <v>1756</v>
      </c>
      <c r="C1335" t="s">
        <v>2031</v>
      </c>
      <c r="D1335" t="s">
        <v>1820</v>
      </c>
      <c r="E1335" t="s">
        <v>1759</v>
      </c>
      <c r="F1335" t="s">
        <v>1891</v>
      </c>
      <c r="G1335" t="s">
        <v>1903</v>
      </c>
      <c r="H1335" t="s">
        <v>1904</v>
      </c>
      <c r="I1335" t="s">
        <v>1839</v>
      </c>
      <c r="J1335" t="s">
        <v>2033</v>
      </c>
      <c r="K1335" s="498">
        <v>-86164.416391051331</v>
      </c>
    </row>
    <row r="1336" spans="1:11" x14ac:dyDescent="0.25">
      <c r="A1336" t="s">
        <v>1755</v>
      </c>
      <c r="B1336" t="s">
        <v>1756</v>
      </c>
      <c r="C1336" t="s">
        <v>2031</v>
      </c>
      <c r="D1336" t="s">
        <v>1820</v>
      </c>
      <c r="E1336" t="s">
        <v>1759</v>
      </c>
      <c r="F1336" t="s">
        <v>1891</v>
      </c>
      <c r="G1336" t="s">
        <v>1903</v>
      </c>
      <c r="H1336" t="s">
        <v>1904</v>
      </c>
      <c r="I1336" t="s">
        <v>1882</v>
      </c>
      <c r="J1336" t="s">
        <v>2033</v>
      </c>
      <c r="K1336" s="498">
        <v>-2513.5788910647389</v>
      </c>
    </row>
    <row r="1337" spans="1:11" x14ac:dyDescent="0.25">
      <c r="A1337" t="s">
        <v>1755</v>
      </c>
      <c r="B1337" t="s">
        <v>1756</v>
      </c>
      <c r="C1337" t="s">
        <v>2031</v>
      </c>
      <c r="D1337" t="s">
        <v>1820</v>
      </c>
      <c r="E1337" t="s">
        <v>1759</v>
      </c>
      <c r="F1337" t="s">
        <v>1891</v>
      </c>
      <c r="G1337" t="s">
        <v>1905</v>
      </c>
      <c r="H1337" t="s">
        <v>1906</v>
      </c>
      <c r="I1337" t="s">
        <v>2032</v>
      </c>
      <c r="J1337" t="s">
        <v>2033</v>
      </c>
      <c r="K1337" s="498">
        <v>-10302271.76628815</v>
      </c>
    </row>
    <row r="1338" spans="1:11" x14ac:dyDescent="0.25">
      <c r="A1338" t="s">
        <v>1755</v>
      </c>
      <c r="B1338" t="s">
        <v>1756</v>
      </c>
      <c r="C1338" t="s">
        <v>2031</v>
      </c>
      <c r="D1338" t="s">
        <v>1820</v>
      </c>
      <c r="E1338" t="s">
        <v>1759</v>
      </c>
      <c r="F1338" t="s">
        <v>1891</v>
      </c>
      <c r="G1338" t="s">
        <v>1905</v>
      </c>
      <c r="H1338" t="s">
        <v>1906</v>
      </c>
      <c r="I1338" t="s">
        <v>1839</v>
      </c>
      <c r="J1338" t="s">
        <v>2033</v>
      </c>
      <c r="K1338" s="498">
        <v>191327.45815000735</v>
      </c>
    </row>
    <row r="1339" spans="1:11" x14ac:dyDescent="0.25">
      <c r="A1339" t="s">
        <v>1755</v>
      </c>
      <c r="B1339" t="s">
        <v>1756</v>
      </c>
      <c r="C1339" t="s">
        <v>2031</v>
      </c>
      <c r="D1339" t="s">
        <v>1820</v>
      </c>
      <c r="E1339" t="s">
        <v>1759</v>
      </c>
      <c r="F1339" t="s">
        <v>1907</v>
      </c>
      <c r="G1339" t="s">
        <v>1908</v>
      </c>
      <c r="H1339" t="s">
        <v>1877</v>
      </c>
      <c r="I1339" t="s">
        <v>2032</v>
      </c>
      <c r="J1339" t="s">
        <v>2033</v>
      </c>
      <c r="K1339" s="498">
        <v>2243627.8821607605</v>
      </c>
    </row>
    <row r="1340" spans="1:11" x14ac:dyDescent="0.25">
      <c r="A1340" t="s">
        <v>1755</v>
      </c>
      <c r="B1340" t="s">
        <v>1756</v>
      </c>
      <c r="C1340" t="s">
        <v>2031</v>
      </c>
      <c r="D1340" t="s">
        <v>1820</v>
      </c>
      <c r="E1340" t="s">
        <v>1759</v>
      </c>
      <c r="F1340" t="s">
        <v>1907</v>
      </c>
      <c r="G1340" t="s">
        <v>1908</v>
      </c>
      <c r="H1340" t="s">
        <v>1877</v>
      </c>
      <c r="I1340" t="s">
        <v>1839</v>
      </c>
      <c r="J1340" t="s">
        <v>2033</v>
      </c>
      <c r="K1340" s="498">
        <v>-270441.70712539554</v>
      </c>
    </row>
    <row r="1341" spans="1:11" x14ac:dyDescent="0.25">
      <c r="A1341" t="s">
        <v>1755</v>
      </c>
      <c r="B1341" t="s">
        <v>1756</v>
      </c>
      <c r="C1341" t="s">
        <v>2031</v>
      </c>
      <c r="D1341" t="s">
        <v>1820</v>
      </c>
      <c r="E1341" t="s">
        <v>1759</v>
      </c>
      <c r="F1341" t="s">
        <v>1907</v>
      </c>
      <c r="G1341" t="s">
        <v>1908</v>
      </c>
      <c r="H1341" t="s">
        <v>1877</v>
      </c>
      <c r="I1341" t="s">
        <v>1815</v>
      </c>
      <c r="J1341" t="s">
        <v>2033</v>
      </c>
      <c r="K1341" s="498">
        <v>65335.67789215027</v>
      </c>
    </row>
    <row r="1342" spans="1:11" x14ac:dyDescent="0.25">
      <c r="A1342" t="s">
        <v>1755</v>
      </c>
      <c r="B1342" t="s">
        <v>1756</v>
      </c>
      <c r="C1342" t="s">
        <v>2031</v>
      </c>
      <c r="D1342" t="s">
        <v>1820</v>
      </c>
      <c r="E1342" t="s">
        <v>1759</v>
      </c>
      <c r="F1342" t="s">
        <v>1907</v>
      </c>
      <c r="G1342" t="s">
        <v>1909</v>
      </c>
      <c r="H1342" t="s">
        <v>1877</v>
      </c>
      <c r="I1342" t="s">
        <v>2032</v>
      </c>
      <c r="J1342" t="s">
        <v>2033</v>
      </c>
      <c r="K1342" s="498">
        <v>-1117617.65163243</v>
      </c>
    </row>
    <row r="1343" spans="1:11" x14ac:dyDescent="0.25">
      <c r="A1343" t="s">
        <v>1755</v>
      </c>
      <c r="B1343" t="s">
        <v>1756</v>
      </c>
      <c r="C1343" t="s">
        <v>2031</v>
      </c>
      <c r="D1343" t="s">
        <v>1820</v>
      </c>
      <c r="E1343" t="s">
        <v>1759</v>
      </c>
      <c r="F1343" t="s">
        <v>1907</v>
      </c>
      <c r="G1343" t="s">
        <v>1909</v>
      </c>
      <c r="H1343" t="s">
        <v>1877</v>
      </c>
      <c r="I1343" t="s">
        <v>1839</v>
      </c>
      <c r="J1343" t="s">
        <v>2033</v>
      </c>
      <c r="K1343" s="498">
        <v>20346.441848254763</v>
      </c>
    </row>
    <row r="1344" spans="1:11" x14ac:dyDescent="0.25">
      <c r="A1344" t="s">
        <v>1755</v>
      </c>
      <c r="B1344" t="s">
        <v>1756</v>
      </c>
      <c r="C1344" t="s">
        <v>2031</v>
      </c>
      <c r="D1344" t="s">
        <v>1820</v>
      </c>
      <c r="E1344" t="s">
        <v>1759</v>
      </c>
      <c r="F1344" t="s">
        <v>1907</v>
      </c>
      <c r="G1344" t="s">
        <v>1910</v>
      </c>
      <c r="H1344" t="s">
        <v>1886</v>
      </c>
      <c r="I1344" t="s">
        <v>2032</v>
      </c>
      <c r="J1344" t="s">
        <v>2033</v>
      </c>
      <c r="K1344" s="498">
        <v>97957.118153452873</v>
      </c>
    </row>
    <row r="1345" spans="1:11" x14ac:dyDescent="0.25">
      <c r="A1345" t="s">
        <v>1755</v>
      </c>
      <c r="B1345" t="s">
        <v>1756</v>
      </c>
      <c r="C1345" t="s">
        <v>2031</v>
      </c>
      <c r="D1345" t="s">
        <v>1820</v>
      </c>
      <c r="E1345" t="s">
        <v>1759</v>
      </c>
      <c r="F1345" t="s">
        <v>1907</v>
      </c>
      <c r="G1345" t="s">
        <v>1910</v>
      </c>
      <c r="H1345" t="s">
        <v>1886</v>
      </c>
      <c r="I1345" t="s">
        <v>1839</v>
      </c>
      <c r="J1345" t="s">
        <v>2033</v>
      </c>
      <c r="K1345" s="498">
        <v>654579.63937701029</v>
      </c>
    </row>
    <row r="1346" spans="1:11" x14ac:dyDescent="0.25">
      <c r="A1346" t="s">
        <v>1755</v>
      </c>
      <c r="B1346" t="s">
        <v>1756</v>
      </c>
      <c r="C1346" t="s">
        <v>2031</v>
      </c>
      <c r="D1346" t="s">
        <v>1820</v>
      </c>
      <c r="E1346" t="s">
        <v>1759</v>
      </c>
      <c r="F1346" t="s">
        <v>1907</v>
      </c>
      <c r="G1346" t="s">
        <v>1910</v>
      </c>
      <c r="H1346" t="s">
        <v>1886</v>
      </c>
      <c r="I1346" t="s">
        <v>1882</v>
      </c>
      <c r="J1346" t="s">
        <v>2033</v>
      </c>
      <c r="K1346" s="498">
        <v>92453.902557399066</v>
      </c>
    </row>
    <row r="1347" spans="1:11" x14ac:dyDescent="0.25">
      <c r="A1347" t="s">
        <v>1755</v>
      </c>
      <c r="B1347" t="s">
        <v>1756</v>
      </c>
      <c r="C1347" t="s">
        <v>2031</v>
      </c>
      <c r="D1347" t="s">
        <v>1820</v>
      </c>
      <c r="E1347" t="s">
        <v>1759</v>
      </c>
      <c r="F1347" t="s">
        <v>1907</v>
      </c>
      <c r="G1347" t="s">
        <v>1910</v>
      </c>
      <c r="H1347" t="s">
        <v>1877</v>
      </c>
      <c r="I1347" t="s">
        <v>2032</v>
      </c>
      <c r="J1347" t="s">
        <v>2033</v>
      </c>
      <c r="K1347" s="498">
        <v>-886909.75454457547</v>
      </c>
    </row>
    <row r="1348" spans="1:11" x14ac:dyDescent="0.25">
      <c r="A1348" t="s">
        <v>1755</v>
      </c>
      <c r="B1348" t="s">
        <v>1756</v>
      </c>
      <c r="C1348" t="s">
        <v>2031</v>
      </c>
      <c r="D1348" t="s">
        <v>1820</v>
      </c>
      <c r="E1348" t="s">
        <v>1759</v>
      </c>
      <c r="F1348" t="s">
        <v>1907</v>
      </c>
      <c r="G1348" t="s">
        <v>1910</v>
      </c>
      <c r="H1348" t="s">
        <v>1877</v>
      </c>
      <c r="I1348" t="s">
        <v>1839</v>
      </c>
      <c r="J1348" t="s">
        <v>2033</v>
      </c>
      <c r="K1348" s="498">
        <v>176671.04895921098</v>
      </c>
    </row>
    <row r="1349" spans="1:11" x14ac:dyDescent="0.25">
      <c r="A1349" t="s">
        <v>1755</v>
      </c>
      <c r="B1349" t="s">
        <v>1756</v>
      </c>
      <c r="C1349" t="s">
        <v>2031</v>
      </c>
      <c r="D1349" t="s">
        <v>1820</v>
      </c>
      <c r="E1349" t="s">
        <v>1759</v>
      </c>
      <c r="F1349" t="s">
        <v>1907</v>
      </c>
      <c r="G1349" t="s">
        <v>1911</v>
      </c>
      <c r="H1349" t="s">
        <v>1877</v>
      </c>
      <c r="I1349" t="s">
        <v>2032</v>
      </c>
      <c r="J1349" t="s">
        <v>2033</v>
      </c>
      <c r="K1349" s="498">
        <v>-1148571.9722601194</v>
      </c>
    </row>
    <row r="1350" spans="1:11" x14ac:dyDescent="0.25">
      <c r="A1350" t="s">
        <v>1755</v>
      </c>
      <c r="B1350" t="s">
        <v>1756</v>
      </c>
      <c r="C1350" t="s">
        <v>2031</v>
      </c>
      <c r="D1350" t="s">
        <v>1820</v>
      </c>
      <c r="E1350" t="s">
        <v>1759</v>
      </c>
      <c r="F1350" t="s">
        <v>1907</v>
      </c>
      <c r="G1350" t="s">
        <v>1911</v>
      </c>
      <c r="H1350" t="s">
        <v>1877</v>
      </c>
      <c r="I1350" t="s">
        <v>1839</v>
      </c>
      <c r="J1350" t="s">
        <v>2033</v>
      </c>
      <c r="K1350" s="498">
        <v>177271.6691795208</v>
      </c>
    </row>
    <row r="1351" spans="1:11" x14ac:dyDescent="0.25">
      <c r="A1351" t="s">
        <v>1755</v>
      </c>
      <c r="B1351" t="s">
        <v>1756</v>
      </c>
      <c r="C1351" t="s">
        <v>2031</v>
      </c>
      <c r="D1351" t="s">
        <v>1820</v>
      </c>
      <c r="E1351" t="s">
        <v>1759</v>
      </c>
      <c r="F1351" t="s">
        <v>1907</v>
      </c>
      <c r="G1351" t="s">
        <v>1911</v>
      </c>
      <c r="H1351" t="s">
        <v>1877</v>
      </c>
      <c r="I1351" t="s">
        <v>1912</v>
      </c>
      <c r="J1351" t="s">
        <v>2033</v>
      </c>
      <c r="K1351" s="498">
        <v>41048.297702394775</v>
      </c>
    </row>
    <row r="1352" spans="1:11" x14ac:dyDescent="0.25">
      <c r="A1352" t="s">
        <v>1755</v>
      </c>
      <c r="B1352" t="s">
        <v>1756</v>
      </c>
      <c r="C1352" t="s">
        <v>2031</v>
      </c>
      <c r="D1352" t="s">
        <v>1820</v>
      </c>
      <c r="E1352" t="s">
        <v>1759</v>
      </c>
      <c r="F1352" t="s">
        <v>1913</v>
      </c>
      <c r="G1352" t="s">
        <v>1914</v>
      </c>
      <c r="H1352" t="s">
        <v>1915</v>
      </c>
      <c r="I1352" t="s">
        <v>2032</v>
      </c>
      <c r="J1352" t="s">
        <v>2033</v>
      </c>
      <c r="K1352" s="498">
        <v>8128445.7893393636</v>
      </c>
    </row>
    <row r="1353" spans="1:11" x14ac:dyDescent="0.25">
      <c r="A1353" t="s">
        <v>1755</v>
      </c>
      <c r="B1353" t="s">
        <v>1756</v>
      </c>
      <c r="C1353" t="s">
        <v>2031</v>
      </c>
      <c r="D1353" t="s">
        <v>1820</v>
      </c>
      <c r="E1353" t="s">
        <v>1759</v>
      </c>
      <c r="F1353" t="s">
        <v>1913</v>
      </c>
      <c r="G1353" t="s">
        <v>1914</v>
      </c>
      <c r="H1353" t="s">
        <v>1915</v>
      </c>
      <c r="I1353" t="s">
        <v>1839</v>
      </c>
      <c r="J1353" t="s">
        <v>2033</v>
      </c>
      <c r="K1353" s="498">
        <v>743389.22716112854</v>
      </c>
    </row>
    <row r="1354" spans="1:11" x14ac:dyDescent="0.25">
      <c r="A1354" t="s">
        <v>1755</v>
      </c>
      <c r="B1354" t="s">
        <v>1756</v>
      </c>
      <c r="C1354" t="s">
        <v>2031</v>
      </c>
      <c r="D1354" t="s">
        <v>1820</v>
      </c>
      <c r="E1354" t="s">
        <v>1759</v>
      </c>
      <c r="F1354" t="s">
        <v>1913</v>
      </c>
      <c r="G1354" t="s">
        <v>1914</v>
      </c>
      <c r="H1354" t="s">
        <v>1915</v>
      </c>
      <c r="I1354" t="s">
        <v>1916</v>
      </c>
      <c r="J1354" t="s">
        <v>2033</v>
      </c>
      <c r="K1354" s="498">
        <v>239680.64314582141</v>
      </c>
    </row>
    <row r="1355" spans="1:11" x14ac:dyDescent="0.25">
      <c r="A1355" t="s">
        <v>1755</v>
      </c>
      <c r="B1355" t="s">
        <v>1756</v>
      </c>
      <c r="C1355" t="s">
        <v>2031</v>
      </c>
      <c r="D1355" t="s">
        <v>1820</v>
      </c>
      <c r="E1355" t="s">
        <v>1759</v>
      </c>
      <c r="F1355" t="s">
        <v>1913</v>
      </c>
      <c r="G1355" t="s">
        <v>1914</v>
      </c>
      <c r="H1355" t="s">
        <v>1917</v>
      </c>
      <c r="I1355" t="s">
        <v>2032</v>
      </c>
      <c r="J1355" t="s">
        <v>2033</v>
      </c>
      <c r="K1355" s="498">
        <v>811372.52062020777</v>
      </c>
    </row>
    <row r="1356" spans="1:11" x14ac:dyDescent="0.25">
      <c r="A1356" t="s">
        <v>1755</v>
      </c>
      <c r="B1356" t="s">
        <v>1756</v>
      </c>
      <c r="C1356" t="s">
        <v>2031</v>
      </c>
      <c r="D1356" t="s">
        <v>1820</v>
      </c>
      <c r="E1356" t="s">
        <v>1759</v>
      </c>
      <c r="F1356" t="s">
        <v>1913</v>
      </c>
      <c r="G1356" t="s">
        <v>1914</v>
      </c>
      <c r="H1356" t="s">
        <v>1917</v>
      </c>
      <c r="I1356" t="s">
        <v>1839</v>
      </c>
      <c r="J1356" t="s">
        <v>2033</v>
      </c>
      <c r="K1356" s="498">
        <v>177501.86756724305</v>
      </c>
    </row>
    <row r="1357" spans="1:11" x14ac:dyDescent="0.25">
      <c r="A1357" t="s">
        <v>1755</v>
      </c>
      <c r="B1357" t="s">
        <v>1756</v>
      </c>
      <c r="C1357" t="s">
        <v>2031</v>
      </c>
      <c r="D1357" t="s">
        <v>1820</v>
      </c>
      <c r="E1357" t="s">
        <v>1759</v>
      </c>
      <c r="F1357" t="s">
        <v>1913</v>
      </c>
      <c r="G1357" t="s">
        <v>1914</v>
      </c>
      <c r="H1357" t="s">
        <v>1918</v>
      </c>
      <c r="I1357" t="s">
        <v>2032</v>
      </c>
      <c r="J1357" t="s">
        <v>2033</v>
      </c>
      <c r="K1357" s="498">
        <v>661055.22764539719</v>
      </c>
    </row>
    <row r="1358" spans="1:11" x14ac:dyDescent="0.25">
      <c r="A1358" t="s">
        <v>1755</v>
      </c>
      <c r="B1358" t="s">
        <v>1756</v>
      </c>
      <c r="C1358" t="s">
        <v>2031</v>
      </c>
      <c r="D1358" t="s">
        <v>1820</v>
      </c>
      <c r="E1358" t="s">
        <v>1759</v>
      </c>
      <c r="F1358" t="s">
        <v>1913</v>
      </c>
      <c r="G1358" t="s">
        <v>1914</v>
      </c>
      <c r="H1358" t="s">
        <v>1918</v>
      </c>
      <c r="I1358" t="s">
        <v>1839</v>
      </c>
      <c r="J1358" t="s">
        <v>2033</v>
      </c>
      <c r="K1358" s="498">
        <v>299098.99896254693</v>
      </c>
    </row>
    <row r="1359" spans="1:11" x14ac:dyDescent="0.25">
      <c r="A1359" t="s">
        <v>1755</v>
      </c>
      <c r="B1359" t="s">
        <v>1756</v>
      </c>
      <c r="C1359" t="s">
        <v>2031</v>
      </c>
      <c r="D1359" t="s">
        <v>1820</v>
      </c>
      <c r="E1359" t="s">
        <v>1759</v>
      </c>
      <c r="F1359" t="s">
        <v>1919</v>
      </c>
      <c r="G1359" t="s">
        <v>1920</v>
      </c>
      <c r="H1359" t="s">
        <v>1921</v>
      </c>
      <c r="I1359" t="s">
        <v>2032</v>
      </c>
      <c r="J1359" t="s">
        <v>2033</v>
      </c>
      <c r="K1359" s="498">
        <v>-1465787.6822522888</v>
      </c>
    </row>
    <row r="1360" spans="1:11" x14ac:dyDescent="0.25">
      <c r="A1360" t="s">
        <v>1755</v>
      </c>
      <c r="B1360" t="s">
        <v>1756</v>
      </c>
      <c r="C1360" t="s">
        <v>2031</v>
      </c>
      <c r="D1360" t="s">
        <v>1820</v>
      </c>
      <c r="E1360" t="s">
        <v>1759</v>
      </c>
      <c r="F1360" t="s">
        <v>1919</v>
      </c>
      <c r="G1360" t="s">
        <v>1920</v>
      </c>
      <c r="H1360" t="s">
        <v>1922</v>
      </c>
      <c r="I1360" t="s">
        <v>2032</v>
      </c>
      <c r="J1360" t="s">
        <v>2033</v>
      </c>
      <c r="K1360" s="498">
        <v>-1465787.6822522888</v>
      </c>
    </row>
    <row r="1361" spans="1:11" x14ac:dyDescent="0.25">
      <c r="A1361" t="s">
        <v>1755</v>
      </c>
      <c r="B1361" t="s">
        <v>1756</v>
      </c>
      <c r="C1361" t="s">
        <v>2031</v>
      </c>
      <c r="D1361" t="s">
        <v>1820</v>
      </c>
      <c r="E1361" t="s">
        <v>1759</v>
      </c>
      <c r="F1361" t="s">
        <v>1919</v>
      </c>
      <c r="G1361" t="s">
        <v>1920</v>
      </c>
      <c r="H1361" t="s">
        <v>1923</v>
      </c>
      <c r="I1361" t="s">
        <v>2032</v>
      </c>
      <c r="J1361" t="s">
        <v>2033</v>
      </c>
      <c r="K1361" s="498">
        <v>-2931575.3645045776</v>
      </c>
    </row>
    <row r="1362" spans="1:11" x14ac:dyDescent="0.25">
      <c r="A1362" t="s">
        <v>1755</v>
      </c>
      <c r="B1362" t="s">
        <v>1756</v>
      </c>
      <c r="C1362" t="s">
        <v>2031</v>
      </c>
      <c r="D1362" t="s">
        <v>1820</v>
      </c>
      <c r="E1362" t="s">
        <v>1759</v>
      </c>
      <c r="F1362" t="s">
        <v>1919</v>
      </c>
      <c r="G1362" t="s">
        <v>1924</v>
      </c>
      <c r="H1362" t="s">
        <v>1922</v>
      </c>
      <c r="I1362" t="s">
        <v>2032</v>
      </c>
      <c r="J1362" t="s">
        <v>2033</v>
      </c>
      <c r="K1362" s="498">
        <v>-1214260.9125205167</v>
      </c>
    </row>
    <row r="1363" spans="1:11" x14ac:dyDescent="0.25">
      <c r="A1363" t="s">
        <v>1755</v>
      </c>
      <c r="B1363" t="s">
        <v>1756</v>
      </c>
      <c r="C1363" t="s">
        <v>2031</v>
      </c>
      <c r="D1363" t="s">
        <v>1820</v>
      </c>
      <c r="E1363" t="s">
        <v>1759</v>
      </c>
      <c r="F1363" t="s">
        <v>1919</v>
      </c>
      <c r="G1363" t="s">
        <v>1925</v>
      </c>
      <c r="H1363" t="s">
        <v>1926</v>
      </c>
      <c r="I1363" t="s">
        <v>2032</v>
      </c>
      <c r="J1363" t="s">
        <v>2033</v>
      </c>
      <c r="K1363" s="498">
        <v>-4828686.1666503204</v>
      </c>
    </row>
    <row r="1364" spans="1:11" x14ac:dyDescent="0.25">
      <c r="A1364" t="s">
        <v>1755</v>
      </c>
      <c r="B1364" t="s">
        <v>1756</v>
      </c>
      <c r="C1364" t="s">
        <v>2031</v>
      </c>
      <c r="D1364" t="s">
        <v>1820</v>
      </c>
      <c r="E1364" t="s">
        <v>1759</v>
      </c>
      <c r="F1364" t="s">
        <v>1919</v>
      </c>
      <c r="G1364" t="s">
        <v>1925</v>
      </c>
      <c r="H1364" t="s">
        <v>1926</v>
      </c>
      <c r="I1364" t="s">
        <v>1882</v>
      </c>
      <c r="J1364" t="s">
        <v>2033</v>
      </c>
      <c r="K1364" s="498">
        <v>-13478.277804658806</v>
      </c>
    </row>
    <row r="1365" spans="1:11" x14ac:dyDescent="0.25">
      <c r="A1365" t="s">
        <v>1755</v>
      </c>
      <c r="B1365" t="s">
        <v>1756</v>
      </c>
      <c r="C1365" t="s">
        <v>2031</v>
      </c>
      <c r="D1365" t="s">
        <v>1820</v>
      </c>
      <c r="E1365" t="s">
        <v>1759</v>
      </c>
      <c r="F1365" t="s">
        <v>1919</v>
      </c>
      <c r="G1365" t="s">
        <v>1927</v>
      </c>
      <c r="H1365" t="s">
        <v>1928</v>
      </c>
      <c r="I1365" t="s">
        <v>2032</v>
      </c>
      <c r="J1365" t="s">
        <v>2033</v>
      </c>
      <c r="K1365" s="498">
        <v>-345303.91303223325</v>
      </c>
    </row>
    <row r="1366" spans="1:11" x14ac:dyDescent="0.25">
      <c r="A1366" t="s">
        <v>1755</v>
      </c>
      <c r="B1366" t="s">
        <v>1756</v>
      </c>
      <c r="C1366" t="s">
        <v>2031</v>
      </c>
      <c r="D1366" t="s">
        <v>1820</v>
      </c>
      <c r="E1366" t="s">
        <v>1759</v>
      </c>
      <c r="F1366" t="s">
        <v>1919</v>
      </c>
      <c r="G1366" t="s">
        <v>1927</v>
      </c>
      <c r="H1366" t="s">
        <v>1921</v>
      </c>
      <c r="I1366" t="s">
        <v>2032</v>
      </c>
      <c r="J1366" t="s">
        <v>2033</v>
      </c>
      <c r="K1366" s="498">
        <v>-345303.91303223337</v>
      </c>
    </row>
    <row r="1367" spans="1:11" x14ac:dyDescent="0.25">
      <c r="A1367" t="s">
        <v>1755</v>
      </c>
      <c r="B1367" t="s">
        <v>1756</v>
      </c>
      <c r="C1367" t="s">
        <v>2031</v>
      </c>
      <c r="D1367" t="s">
        <v>1820</v>
      </c>
      <c r="E1367" t="s">
        <v>1759</v>
      </c>
      <c r="F1367" t="s">
        <v>1919</v>
      </c>
      <c r="G1367" t="s">
        <v>1927</v>
      </c>
      <c r="H1367" t="s">
        <v>1923</v>
      </c>
      <c r="I1367" t="s">
        <v>2032</v>
      </c>
      <c r="J1367" t="s">
        <v>2033</v>
      </c>
      <c r="K1367" s="498">
        <v>-176814.58163989431</v>
      </c>
    </row>
    <row r="1368" spans="1:11" x14ac:dyDescent="0.25">
      <c r="A1368" t="s">
        <v>1755</v>
      </c>
      <c r="B1368" t="s">
        <v>1756</v>
      </c>
      <c r="C1368" t="s">
        <v>2031</v>
      </c>
      <c r="D1368" t="s">
        <v>1820</v>
      </c>
      <c r="E1368" t="s">
        <v>1759</v>
      </c>
      <c r="F1368" t="s">
        <v>1919</v>
      </c>
      <c r="G1368" t="s">
        <v>1927</v>
      </c>
      <c r="H1368" t="s">
        <v>1923</v>
      </c>
      <c r="I1368" t="s">
        <v>1839</v>
      </c>
      <c r="J1368" t="s">
        <v>2033</v>
      </c>
      <c r="K1368" s="498">
        <v>-853276.63329614932</v>
      </c>
    </row>
    <row r="1369" spans="1:11" x14ac:dyDescent="0.25">
      <c r="A1369" t="s">
        <v>1755</v>
      </c>
      <c r="B1369" t="s">
        <v>1756</v>
      </c>
      <c r="C1369" t="s">
        <v>2031</v>
      </c>
      <c r="D1369" t="s">
        <v>1820</v>
      </c>
      <c r="E1369" t="s">
        <v>1759</v>
      </c>
      <c r="F1369" t="s">
        <v>1919</v>
      </c>
      <c r="G1369" t="s">
        <v>1929</v>
      </c>
      <c r="H1369" t="s">
        <v>1921</v>
      </c>
      <c r="I1369" t="s">
        <v>2032</v>
      </c>
      <c r="J1369" t="s">
        <v>2033</v>
      </c>
      <c r="K1369" s="498">
        <v>-306839.49558577663</v>
      </c>
    </row>
    <row r="1370" spans="1:11" x14ac:dyDescent="0.25">
      <c r="A1370" t="s">
        <v>1755</v>
      </c>
      <c r="B1370" t="s">
        <v>1756</v>
      </c>
      <c r="C1370" t="s">
        <v>2031</v>
      </c>
      <c r="D1370" t="s">
        <v>1820</v>
      </c>
      <c r="E1370" t="s">
        <v>1759</v>
      </c>
      <c r="F1370" t="s">
        <v>1919</v>
      </c>
      <c r="G1370" t="s">
        <v>1929</v>
      </c>
      <c r="H1370" t="s">
        <v>1923</v>
      </c>
      <c r="I1370" t="s">
        <v>2032</v>
      </c>
      <c r="J1370" t="s">
        <v>2033</v>
      </c>
      <c r="K1370" s="498">
        <v>-306839.49558577663</v>
      </c>
    </row>
    <row r="1371" spans="1:11" x14ac:dyDescent="0.25">
      <c r="A1371" t="s">
        <v>1755</v>
      </c>
      <c r="B1371" t="s">
        <v>1756</v>
      </c>
      <c r="C1371" t="s">
        <v>2031</v>
      </c>
      <c r="D1371" t="s">
        <v>1820</v>
      </c>
      <c r="E1371" t="s">
        <v>1759</v>
      </c>
      <c r="F1371" t="s">
        <v>1765</v>
      </c>
      <c r="G1371" t="s">
        <v>1821</v>
      </c>
      <c r="H1371" t="s">
        <v>1822</v>
      </c>
      <c r="I1371" t="s">
        <v>2032</v>
      </c>
      <c r="J1371" t="s">
        <v>2033</v>
      </c>
      <c r="K1371" s="498">
        <v>1198748.6513115913</v>
      </c>
    </row>
    <row r="1372" spans="1:11" x14ac:dyDescent="0.25">
      <c r="A1372" t="s">
        <v>1755</v>
      </c>
      <c r="B1372" t="s">
        <v>1756</v>
      </c>
      <c r="C1372" t="s">
        <v>2031</v>
      </c>
      <c r="D1372" t="s">
        <v>1820</v>
      </c>
      <c r="E1372" t="s">
        <v>1759</v>
      </c>
      <c r="F1372" t="s">
        <v>1765</v>
      </c>
      <c r="G1372" t="s">
        <v>1821</v>
      </c>
      <c r="H1372" t="s">
        <v>1822</v>
      </c>
      <c r="I1372" t="s">
        <v>1839</v>
      </c>
      <c r="J1372" t="s">
        <v>2033</v>
      </c>
      <c r="K1372" s="498">
        <v>-380056.86744323652</v>
      </c>
    </row>
    <row r="1373" spans="1:11" x14ac:dyDescent="0.25">
      <c r="A1373" t="s">
        <v>1755</v>
      </c>
      <c r="B1373" t="s">
        <v>1756</v>
      </c>
      <c r="C1373" t="s">
        <v>2031</v>
      </c>
      <c r="D1373" t="s">
        <v>1820</v>
      </c>
      <c r="E1373" t="s">
        <v>1759</v>
      </c>
      <c r="F1373" t="s">
        <v>1765</v>
      </c>
      <c r="G1373" t="s">
        <v>1825</v>
      </c>
      <c r="H1373" t="s">
        <v>1830</v>
      </c>
      <c r="I1373" t="s">
        <v>2032</v>
      </c>
      <c r="J1373" t="s">
        <v>2033</v>
      </c>
      <c r="K1373" s="498">
        <v>11908.54528639403</v>
      </c>
    </row>
    <row r="1374" spans="1:11" x14ac:dyDescent="0.25">
      <c r="A1374" t="s">
        <v>1755</v>
      </c>
      <c r="B1374" t="s">
        <v>1756</v>
      </c>
      <c r="C1374" t="s">
        <v>2031</v>
      </c>
      <c r="D1374" t="s">
        <v>1820</v>
      </c>
      <c r="E1374" t="s">
        <v>1759</v>
      </c>
      <c r="F1374" t="s">
        <v>1765</v>
      </c>
      <c r="G1374" t="s">
        <v>1825</v>
      </c>
      <c r="H1374" t="s">
        <v>1826</v>
      </c>
      <c r="I1374" t="s">
        <v>2032</v>
      </c>
      <c r="J1374" t="s">
        <v>2033</v>
      </c>
      <c r="K1374" s="498">
        <v>324134.83967255708</v>
      </c>
    </row>
    <row r="1375" spans="1:11" x14ac:dyDescent="0.25">
      <c r="A1375" t="s">
        <v>1755</v>
      </c>
      <c r="B1375" t="s">
        <v>1756</v>
      </c>
      <c r="C1375" t="s">
        <v>2031</v>
      </c>
      <c r="D1375" t="s">
        <v>1820</v>
      </c>
      <c r="E1375" t="s">
        <v>1759</v>
      </c>
      <c r="F1375" t="s">
        <v>1765</v>
      </c>
      <c r="G1375" t="s">
        <v>1825</v>
      </c>
      <c r="H1375" t="s">
        <v>1834</v>
      </c>
      <c r="I1375" t="s">
        <v>2032</v>
      </c>
      <c r="J1375" t="s">
        <v>2033</v>
      </c>
      <c r="K1375" s="498">
        <v>4601.0288606522445</v>
      </c>
    </row>
    <row r="1376" spans="1:11" x14ac:dyDescent="0.25">
      <c r="A1376" t="s">
        <v>1755</v>
      </c>
      <c r="B1376" t="s">
        <v>1756</v>
      </c>
      <c r="C1376" t="s">
        <v>2031</v>
      </c>
      <c r="D1376" t="s">
        <v>1820</v>
      </c>
      <c r="E1376" t="s">
        <v>1759</v>
      </c>
      <c r="F1376" t="s">
        <v>1765</v>
      </c>
      <c r="G1376" t="s">
        <v>1825</v>
      </c>
      <c r="H1376" t="s">
        <v>1835</v>
      </c>
      <c r="I1376" t="s">
        <v>2032</v>
      </c>
      <c r="J1376" t="s">
        <v>2033</v>
      </c>
      <c r="K1376" s="498">
        <v>5682.4072365867905</v>
      </c>
    </row>
    <row r="1377" spans="1:11" x14ac:dyDescent="0.25">
      <c r="A1377" t="s">
        <v>1755</v>
      </c>
      <c r="B1377" t="s">
        <v>1756</v>
      </c>
      <c r="C1377" t="s">
        <v>2031</v>
      </c>
      <c r="D1377" t="s">
        <v>1820</v>
      </c>
      <c r="E1377" t="s">
        <v>1759</v>
      </c>
      <c r="F1377" t="s">
        <v>1765</v>
      </c>
      <c r="G1377" t="s">
        <v>1825</v>
      </c>
      <c r="H1377" t="s">
        <v>1836</v>
      </c>
      <c r="I1377" t="s">
        <v>2032</v>
      </c>
      <c r="J1377" t="s">
        <v>2033</v>
      </c>
      <c r="K1377" s="498">
        <v>-4684.97833331523</v>
      </c>
    </row>
    <row r="1378" spans="1:11" x14ac:dyDescent="0.25">
      <c r="A1378" t="s">
        <v>1755</v>
      </c>
      <c r="B1378" t="s">
        <v>1756</v>
      </c>
      <c r="C1378" t="s">
        <v>2031</v>
      </c>
      <c r="D1378" t="s">
        <v>1820</v>
      </c>
      <c r="E1378" t="s">
        <v>1759</v>
      </c>
      <c r="F1378" t="s">
        <v>1765</v>
      </c>
      <c r="G1378" t="s">
        <v>1825</v>
      </c>
      <c r="H1378" t="s">
        <v>1837</v>
      </c>
      <c r="I1378" t="s">
        <v>2032</v>
      </c>
      <c r="J1378" t="s">
        <v>2033</v>
      </c>
      <c r="K1378" s="498">
        <v>5682.4072365867905</v>
      </c>
    </row>
    <row r="1379" spans="1:11" x14ac:dyDescent="0.25">
      <c r="A1379" t="s">
        <v>1755</v>
      </c>
      <c r="B1379" t="s">
        <v>1756</v>
      </c>
      <c r="C1379" t="s">
        <v>2031</v>
      </c>
      <c r="D1379" t="s">
        <v>1820</v>
      </c>
      <c r="E1379" t="s">
        <v>1759</v>
      </c>
      <c r="F1379" t="s">
        <v>1765</v>
      </c>
      <c r="G1379" t="s">
        <v>1825</v>
      </c>
      <c r="H1379" t="s">
        <v>1827</v>
      </c>
      <c r="I1379" t="s">
        <v>2032</v>
      </c>
      <c r="J1379" t="s">
        <v>2033</v>
      </c>
      <c r="K1379" s="498">
        <v>2159974.7966091111</v>
      </c>
    </row>
    <row r="1380" spans="1:11" x14ac:dyDescent="0.25">
      <c r="A1380" t="s">
        <v>1755</v>
      </c>
      <c r="B1380" t="s">
        <v>1756</v>
      </c>
      <c r="C1380" t="s">
        <v>2031</v>
      </c>
      <c r="D1380" t="s">
        <v>1820</v>
      </c>
      <c r="E1380" t="s">
        <v>1759</v>
      </c>
      <c r="F1380" t="s">
        <v>1765</v>
      </c>
      <c r="G1380" t="s">
        <v>1825</v>
      </c>
      <c r="H1380" t="s">
        <v>1828</v>
      </c>
      <c r="I1380" t="s">
        <v>2032</v>
      </c>
      <c r="J1380" t="s">
        <v>2033</v>
      </c>
      <c r="K1380" s="498">
        <v>2727263.4148756936</v>
      </c>
    </row>
    <row r="1381" spans="1:11" x14ac:dyDescent="0.25">
      <c r="A1381" t="s">
        <v>1755</v>
      </c>
      <c r="B1381" t="s">
        <v>1756</v>
      </c>
      <c r="C1381" t="s">
        <v>2031</v>
      </c>
      <c r="D1381" t="s">
        <v>1820</v>
      </c>
      <c r="E1381" t="s">
        <v>1759</v>
      </c>
      <c r="F1381" t="s">
        <v>1765</v>
      </c>
      <c r="G1381" t="s">
        <v>1825</v>
      </c>
      <c r="H1381" t="s">
        <v>1822</v>
      </c>
      <c r="I1381" t="s">
        <v>2032</v>
      </c>
      <c r="J1381" t="s">
        <v>2033</v>
      </c>
      <c r="K1381" s="498">
        <v>2746854.5964901894</v>
      </c>
    </row>
    <row r="1382" spans="1:11" x14ac:dyDescent="0.25">
      <c r="A1382" t="s">
        <v>1755</v>
      </c>
      <c r="B1382" t="s">
        <v>1756</v>
      </c>
      <c r="C1382" t="s">
        <v>2031</v>
      </c>
      <c r="D1382" t="s">
        <v>1820</v>
      </c>
      <c r="E1382" t="s">
        <v>1759</v>
      </c>
      <c r="F1382" t="s">
        <v>1765</v>
      </c>
      <c r="G1382" t="s">
        <v>1829</v>
      </c>
      <c r="H1382" t="s">
        <v>1830</v>
      </c>
      <c r="I1382" t="s">
        <v>2032</v>
      </c>
      <c r="J1382" t="s">
        <v>2033</v>
      </c>
      <c r="K1382" s="498">
        <v>2135985.9047932103</v>
      </c>
    </row>
    <row r="1383" spans="1:11" x14ac:dyDescent="0.25">
      <c r="A1383" t="s">
        <v>1755</v>
      </c>
      <c r="B1383" t="s">
        <v>1756</v>
      </c>
      <c r="C1383" t="s">
        <v>2031</v>
      </c>
      <c r="D1383" t="s">
        <v>1820</v>
      </c>
      <c r="E1383" t="s">
        <v>1759</v>
      </c>
      <c r="F1383" t="s">
        <v>1765</v>
      </c>
      <c r="G1383" t="s">
        <v>1829</v>
      </c>
      <c r="H1383" t="s">
        <v>1831</v>
      </c>
      <c r="I1383" t="s">
        <v>2032</v>
      </c>
      <c r="J1383" t="s">
        <v>2033</v>
      </c>
      <c r="K1383" s="498">
        <v>96495.664224491105</v>
      </c>
    </row>
    <row r="1384" spans="1:11" x14ac:dyDescent="0.25">
      <c r="A1384" t="s">
        <v>1755</v>
      </c>
      <c r="B1384" t="s">
        <v>1756</v>
      </c>
      <c r="C1384" t="s">
        <v>2031</v>
      </c>
      <c r="D1384" t="s">
        <v>1820</v>
      </c>
      <c r="E1384" t="s">
        <v>1759</v>
      </c>
      <c r="F1384" t="s">
        <v>1765</v>
      </c>
      <c r="G1384" t="s">
        <v>1829</v>
      </c>
      <c r="H1384" t="s">
        <v>1832</v>
      </c>
      <c r="I1384" t="s">
        <v>2032</v>
      </c>
      <c r="J1384" t="s">
        <v>2033</v>
      </c>
      <c r="K1384" s="498">
        <v>107773.66241782205</v>
      </c>
    </row>
    <row r="1385" spans="1:11" x14ac:dyDescent="0.25">
      <c r="A1385" t="s">
        <v>1755</v>
      </c>
      <c r="B1385" t="s">
        <v>1756</v>
      </c>
      <c r="C1385" t="s">
        <v>2031</v>
      </c>
      <c r="D1385" t="s">
        <v>1820</v>
      </c>
      <c r="E1385" t="s">
        <v>1759</v>
      </c>
      <c r="F1385" t="s">
        <v>1765</v>
      </c>
      <c r="G1385" t="s">
        <v>1829</v>
      </c>
      <c r="H1385" t="s">
        <v>1833</v>
      </c>
      <c r="I1385" t="s">
        <v>2032</v>
      </c>
      <c r="J1385" t="s">
        <v>2033</v>
      </c>
      <c r="K1385" s="498">
        <v>-83781.224422396743</v>
      </c>
    </row>
    <row r="1386" spans="1:11" x14ac:dyDescent="0.25">
      <c r="A1386" t="s">
        <v>1755</v>
      </c>
      <c r="B1386" t="s">
        <v>1756</v>
      </c>
      <c r="C1386" t="s">
        <v>2031</v>
      </c>
      <c r="D1386" t="s">
        <v>1820</v>
      </c>
      <c r="E1386" t="s">
        <v>1759</v>
      </c>
      <c r="F1386" t="s">
        <v>1765</v>
      </c>
      <c r="G1386" t="s">
        <v>1829</v>
      </c>
      <c r="H1386" t="s">
        <v>1834</v>
      </c>
      <c r="I1386" t="s">
        <v>2032</v>
      </c>
      <c r="J1386" t="s">
        <v>2033</v>
      </c>
      <c r="K1386" s="498">
        <v>152834.8532646508</v>
      </c>
    </row>
    <row r="1387" spans="1:11" x14ac:dyDescent="0.25">
      <c r="A1387" t="s">
        <v>1755</v>
      </c>
      <c r="B1387" t="s">
        <v>1756</v>
      </c>
      <c r="C1387" t="s">
        <v>2031</v>
      </c>
      <c r="D1387" t="s">
        <v>1820</v>
      </c>
      <c r="E1387" t="s">
        <v>1759</v>
      </c>
      <c r="F1387" t="s">
        <v>1765</v>
      </c>
      <c r="G1387" t="s">
        <v>1829</v>
      </c>
      <c r="H1387" t="s">
        <v>1835</v>
      </c>
      <c r="I1387" t="s">
        <v>2032</v>
      </c>
      <c r="J1387" t="s">
        <v>2033</v>
      </c>
      <c r="K1387" s="498">
        <v>115597.94154211227</v>
      </c>
    </row>
    <row r="1388" spans="1:11" x14ac:dyDescent="0.25">
      <c r="A1388" t="s">
        <v>1755</v>
      </c>
      <c r="B1388" t="s">
        <v>1756</v>
      </c>
      <c r="C1388" t="s">
        <v>2031</v>
      </c>
      <c r="D1388" t="s">
        <v>1820</v>
      </c>
      <c r="E1388" t="s">
        <v>1759</v>
      </c>
      <c r="F1388" t="s">
        <v>1765</v>
      </c>
      <c r="G1388" t="s">
        <v>1829</v>
      </c>
      <c r="H1388" t="s">
        <v>1836</v>
      </c>
      <c r="I1388" t="s">
        <v>2032</v>
      </c>
      <c r="J1388" t="s">
        <v>2033</v>
      </c>
      <c r="K1388" s="498">
        <v>-212256.47092369385</v>
      </c>
    </row>
    <row r="1389" spans="1:11" x14ac:dyDescent="0.25">
      <c r="A1389" t="s">
        <v>1755</v>
      </c>
      <c r="B1389" t="s">
        <v>1756</v>
      </c>
      <c r="C1389" t="s">
        <v>2031</v>
      </c>
      <c r="D1389" t="s">
        <v>1820</v>
      </c>
      <c r="E1389" t="s">
        <v>1759</v>
      </c>
      <c r="F1389" t="s">
        <v>1765</v>
      </c>
      <c r="G1389" t="s">
        <v>1829</v>
      </c>
      <c r="H1389" t="s">
        <v>1837</v>
      </c>
      <c r="I1389" t="s">
        <v>2032</v>
      </c>
      <c r="J1389" t="s">
        <v>2033</v>
      </c>
      <c r="K1389" s="498">
        <v>275870.00170684746</v>
      </c>
    </row>
    <row r="1390" spans="1:11" x14ac:dyDescent="0.25">
      <c r="A1390" t="s">
        <v>1755</v>
      </c>
      <c r="B1390" t="s">
        <v>1756</v>
      </c>
      <c r="C1390" t="s">
        <v>2031</v>
      </c>
      <c r="D1390" t="s">
        <v>1820</v>
      </c>
      <c r="E1390" t="s">
        <v>1759</v>
      </c>
      <c r="F1390" t="s">
        <v>1765</v>
      </c>
      <c r="G1390" t="s">
        <v>1829</v>
      </c>
      <c r="H1390" t="s">
        <v>1827</v>
      </c>
      <c r="I1390" t="s">
        <v>2032</v>
      </c>
      <c r="J1390" t="s">
        <v>2033</v>
      </c>
      <c r="K1390" s="498">
        <v>63672.247921455884</v>
      </c>
    </row>
    <row r="1391" spans="1:11" x14ac:dyDescent="0.25">
      <c r="A1391" t="s">
        <v>1755</v>
      </c>
      <c r="B1391" t="s">
        <v>1756</v>
      </c>
      <c r="C1391" t="s">
        <v>2031</v>
      </c>
      <c r="D1391" t="s">
        <v>1820</v>
      </c>
      <c r="E1391" t="s">
        <v>1759</v>
      </c>
      <c r="F1391" t="s">
        <v>1765</v>
      </c>
      <c r="G1391" t="s">
        <v>1829</v>
      </c>
      <c r="H1391" t="s">
        <v>1828</v>
      </c>
      <c r="I1391" t="s">
        <v>2032</v>
      </c>
      <c r="J1391" t="s">
        <v>2033</v>
      </c>
      <c r="K1391" s="498">
        <v>50329.706848173868</v>
      </c>
    </row>
    <row r="1392" spans="1:11" x14ac:dyDescent="0.25">
      <c r="A1392" t="s">
        <v>1755</v>
      </c>
      <c r="B1392" t="s">
        <v>1756</v>
      </c>
      <c r="C1392" t="s">
        <v>2031</v>
      </c>
      <c r="D1392" t="s">
        <v>1820</v>
      </c>
      <c r="E1392" t="s">
        <v>1759</v>
      </c>
      <c r="F1392" t="s">
        <v>1765</v>
      </c>
      <c r="G1392" t="s">
        <v>1829</v>
      </c>
      <c r="H1392" t="s">
        <v>1822</v>
      </c>
      <c r="I1392" t="s">
        <v>2032</v>
      </c>
      <c r="J1392" t="s">
        <v>2033</v>
      </c>
      <c r="K1392" s="498">
        <v>2326975.2147965841</v>
      </c>
    </row>
    <row r="1393" spans="1:11" x14ac:dyDescent="0.25">
      <c r="A1393" t="s">
        <v>1755</v>
      </c>
      <c r="B1393" t="s">
        <v>1756</v>
      </c>
      <c r="C1393" t="s">
        <v>2031</v>
      </c>
      <c r="D1393" t="s">
        <v>1820</v>
      </c>
      <c r="E1393" t="s">
        <v>1759</v>
      </c>
      <c r="F1393" t="s">
        <v>1765</v>
      </c>
      <c r="G1393" t="s">
        <v>1838</v>
      </c>
      <c r="H1393" t="s">
        <v>1830</v>
      </c>
      <c r="I1393" t="s">
        <v>2032</v>
      </c>
      <c r="J1393" t="s">
        <v>2033</v>
      </c>
      <c r="K1393" s="498">
        <v>222289.37621386256</v>
      </c>
    </row>
    <row r="1394" spans="1:11" x14ac:dyDescent="0.25">
      <c r="A1394" t="s">
        <v>1755</v>
      </c>
      <c r="B1394" t="s">
        <v>1756</v>
      </c>
      <c r="C1394" t="s">
        <v>2031</v>
      </c>
      <c r="D1394" t="s">
        <v>1820</v>
      </c>
      <c r="E1394" t="s">
        <v>1759</v>
      </c>
      <c r="F1394" t="s">
        <v>1765</v>
      </c>
      <c r="G1394" t="s">
        <v>1838</v>
      </c>
      <c r="H1394" t="s">
        <v>1831</v>
      </c>
      <c r="I1394" t="s">
        <v>2032</v>
      </c>
      <c r="J1394" t="s">
        <v>2033</v>
      </c>
      <c r="K1394" s="498">
        <v>247045.65119301714</v>
      </c>
    </row>
    <row r="1395" spans="1:11" x14ac:dyDescent="0.25">
      <c r="A1395" t="s">
        <v>1755</v>
      </c>
      <c r="B1395" t="s">
        <v>1756</v>
      </c>
      <c r="C1395" t="s">
        <v>2031</v>
      </c>
      <c r="D1395" t="s">
        <v>1820</v>
      </c>
      <c r="E1395" t="s">
        <v>1759</v>
      </c>
      <c r="F1395" t="s">
        <v>1765</v>
      </c>
      <c r="G1395" t="s">
        <v>1838</v>
      </c>
      <c r="H1395" t="s">
        <v>1826</v>
      </c>
      <c r="I1395" t="s">
        <v>2032</v>
      </c>
      <c r="J1395" t="s">
        <v>2033</v>
      </c>
      <c r="K1395" s="498">
        <v>175105.74560128339</v>
      </c>
    </row>
    <row r="1396" spans="1:11" x14ac:dyDescent="0.25">
      <c r="A1396" t="s">
        <v>1755</v>
      </c>
      <c r="B1396" t="s">
        <v>1756</v>
      </c>
      <c r="C1396" t="s">
        <v>2031</v>
      </c>
      <c r="D1396" t="s">
        <v>1820</v>
      </c>
      <c r="E1396" t="s">
        <v>1759</v>
      </c>
      <c r="F1396" t="s">
        <v>1765</v>
      </c>
      <c r="G1396" t="s">
        <v>1838</v>
      </c>
      <c r="H1396" t="s">
        <v>1832</v>
      </c>
      <c r="I1396" t="s">
        <v>2032</v>
      </c>
      <c r="J1396" t="s">
        <v>2033</v>
      </c>
      <c r="K1396" s="498">
        <v>-53947.133063389105</v>
      </c>
    </row>
    <row r="1397" spans="1:11" x14ac:dyDescent="0.25">
      <c r="A1397" t="s">
        <v>1755</v>
      </c>
      <c r="B1397" t="s">
        <v>1756</v>
      </c>
      <c r="C1397" t="s">
        <v>2031</v>
      </c>
      <c r="D1397" t="s">
        <v>1820</v>
      </c>
      <c r="E1397" t="s">
        <v>1759</v>
      </c>
      <c r="F1397" t="s">
        <v>1765</v>
      </c>
      <c r="G1397" t="s">
        <v>1838</v>
      </c>
      <c r="H1397" t="s">
        <v>1834</v>
      </c>
      <c r="I1397" t="s">
        <v>2032</v>
      </c>
      <c r="J1397" t="s">
        <v>2033</v>
      </c>
      <c r="K1397" s="498">
        <v>27098.261634219059</v>
      </c>
    </row>
    <row r="1398" spans="1:11" x14ac:dyDescent="0.25">
      <c r="A1398" t="s">
        <v>1755</v>
      </c>
      <c r="B1398" t="s">
        <v>1756</v>
      </c>
      <c r="C1398" t="s">
        <v>2031</v>
      </c>
      <c r="D1398" t="s">
        <v>1820</v>
      </c>
      <c r="E1398" t="s">
        <v>1759</v>
      </c>
      <c r="F1398" t="s">
        <v>1765</v>
      </c>
      <c r="G1398" t="s">
        <v>1838</v>
      </c>
      <c r="H1398" t="s">
        <v>1835</v>
      </c>
      <c r="I1398" t="s">
        <v>2032</v>
      </c>
      <c r="J1398" t="s">
        <v>2033</v>
      </c>
      <c r="K1398" s="498">
        <v>43350.281553406734</v>
      </c>
    </row>
    <row r="1399" spans="1:11" x14ac:dyDescent="0.25">
      <c r="A1399" t="s">
        <v>1755</v>
      </c>
      <c r="B1399" t="s">
        <v>1756</v>
      </c>
      <c r="C1399" t="s">
        <v>2031</v>
      </c>
      <c r="D1399" t="s">
        <v>1820</v>
      </c>
      <c r="E1399" t="s">
        <v>1759</v>
      </c>
      <c r="F1399" t="s">
        <v>1765</v>
      </c>
      <c r="G1399" t="s">
        <v>1838</v>
      </c>
      <c r="H1399" t="s">
        <v>1836</v>
      </c>
      <c r="I1399" t="s">
        <v>2032</v>
      </c>
      <c r="J1399" t="s">
        <v>2033</v>
      </c>
      <c r="K1399" s="498">
        <v>-5953.7817589729675</v>
      </c>
    </row>
    <row r="1400" spans="1:11" x14ac:dyDescent="0.25">
      <c r="A1400" t="s">
        <v>1755</v>
      </c>
      <c r="B1400" t="s">
        <v>1756</v>
      </c>
      <c r="C1400" t="s">
        <v>2031</v>
      </c>
      <c r="D1400" t="s">
        <v>1820</v>
      </c>
      <c r="E1400" t="s">
        <v>1759</v>
      </c>
      <c r="F1400" t="s">
        <v>1765</v>
      </c>
      <c r="G1400" t="s">
        <v>1838</v>
      </c>
      <c r="H1400" t="s">
        <v>1836</v>
      </c>
      <c r="I1400" t="s">
        <v>1839</v>
      </c>
      <c r="J1400" t="s">
        <v>2033</v>
      </c>
      <c r="K1400" s="498">
        <v>31508.422779695306</v>
      </c>
    </row>
    <row r="1401" spans="1:11" x14ac:dyDescent="0.25">
      <c r="A1401" t="s">
        <v>1755</v>
      </c>
      <c r="B1401" t="s">
        <v>1756</v>
      </c>
      <c r="C1401" t="s">
        <v>2031</v>
      </c>
      <c r="D1401" t="s">
        <v>1820</v>
      </c>
      <c r="E1401" t="s">
        <v>1759</v>
      </c>
      <c r="F1401" t="s">
        <v>1765</v>
      </c>
      <c r="G1401" t="s">
        <v>1838</v>
      </c>
      <c r="H1401" t="s">
        <v>1837</v>
      </c>
      <c r="I1401" t="s">
        <v>2032</v>
      </c>
      <c r="J1401" t="s">
        <v>2033</v>
      </c>
      <c r="K1401" s="498">
        <v>38185.516701496206</v>
      </c>
    </row>
    <row r="1402" spans="1:11" x14ac:dyDescent="0.25">
      <c r="A1402" t="s">
        <v>1755</v>
      </c>
      <c r="B1402" t="s">
        <v>1756</v>
      </c>
      <c r="C1402" t="s">
        <v>2031</v>
      </c>
      <c r="D1402" t="s">
        <v>1820</v>
      </c>
      <c r="E1402" t="s">
        <v>1759</v>
      </c>
      <c r="F1402" t="s">
        <v>1765</v>
      </c>
      <c r="G1402" t="s">
        <v>1838</v>
      </c>
      <c r="H1402" t="s">
        <v>1837</v>
      </c>
      <c r="I1402" t="s">
        <v>1839</v>
      </c>
      <c r="J1402" t="s">
        <v>2033</v>
      </c>
      <c r="K1402" s="498">
        <v>52514.037966158823</v>
      </c>
    </row>
    <row r="1403" spans="1:11" x14ac:dyDescent="0.25">
      <c r="A1403" t="s">
        <v>1755</v>
      </c>
      <c r="B1403" t="s">
        <v>1756</v>
      </c>
      <c r="C1403" t="s">
        <v>2031</v>
      </c>
      <c r="D1403" t="s">
        <v>1820</v>
      </c>
      <c r="E1403" t="s">
        <v>1759</v>
      </c>
      <c r="F1403" t="s">
        <v>1765</v>
      </c>
      <c r="G1403" t="s">
        <v>1838</v>
      </c>
      <c r="H1403" t="s">
        <v>1827</v>
      </c>
      <c r="I1403" t="s">
        <v>2032</v>
      </c>
      <c r="J1403" t="s">
        <v>2033</v>
      </c>
      <c r="K1403" s="498">
        <v>217000.41515453951</v>
      </c>
    </row>
    <row r="1404" spans="1:11" x14ac:dyDescent="0.25">
      <c r="A1404" t="s">
        <v>1755</v>
      </c>
      <c r="B1404" t="s">
        <v>1756</v>
      </c>
      <c r="C1404" t="s">
        <v>2031</v>
      </c>
      <c r="D1404" t="s">
        <v>1820</v>
      </c>
      <c r="E1404" t="s">
        <v>1759</v>
      </c>
      <c r="F1404" t="s">
        <v>1765</v>
      </c>
      <c r="G1404" t="s">
        <v>1838</v>
      </c>
      <c r="H1404" t="s">
        <v>1827</v>
      </c>
      <c r="I1404" t="s">
        <v>1839</v>
      </c>
      <c r="J1404" t="s">
        <v>2033</v>
      </c>
      <c r="K1404" s="498">
        <v>21005.615186463532</v>
      </c>
    </row>
    <row r="1405" spans="1:11" x14ac:dyDescent="0.25">
      <c r="A1405" t="s">
        <v>1755</v>
      </c>
      <c r="B1405" t="s">
        <v>1756</v>
      </c>
      <c r="C1405" t="s">
        <v>2031</v>
      </c>
      <c r="D1405" t="s">
        <v>1820</v>
      </c>
      <c r="E1405" t="s">
        <v>1759</v>
      </c>
      <c r="F1405" t="s">
        <v>1765</v>
      </c>
      <c r="G1405" t="s">
        <v>1838</v>
      </c>
      <c r="H1405" t="s">
        <v>1828</v>
      </c>
      <c r="I1405" t="s">
        <v>2032</v>
      </c>
      <c r="J1405" t="s">
        <v>2033</v>
      </c>
      <c r="K1405" s="498">
        <v>122272.03922032192</v>
      </c>
    </row>
    <row r="1406" spans="1:11" x14ac:dyDescent="0.25">
      <c r="A1406" t="s">
        <v>1755</v>
      </c>
      <c r="B1406" t="s">
        <v>1756</v>
      </c>
      <c r="C1406" t="s">
        <v>2031</v>
      </c>
      <c r="D1406" t="s">
        <v>1820</v>
      </c>
      <c r="E1406" t="s">
        <v>1759</v>
      </c>
      <c r="F1406" t="s">
        <v>1765</v>
      </c>
      <c r="G1406" t="s">
        <v>1838</v>
      </c>
      <c r="H1406" t="s">
        <v>1822</v>
      </c>
      <c r="I1406" t="s">
        <v>2032</v>
      </c>
      <c r="J1406" t="s">
        <v>2033</v>
      </c>
      <c r="K1406" s="498">
        <v>425174.50010783318</v>
      </c>
    </row>
    <row r="1407" spans="1:11" x14ac:dyDescent="0.25">
      <c r="A1407" t="s">
        <v>1755</v>
      </c>
      <c r="B1407" t="s">
        <v>1756</v>
      </c>
      <c r="C1407" t="s">
        <v>2031</v>
      </c>
      <c r="D1407" t="s">
        <v>1820</v>
      </c>
      <c r="E1407" t="s">
        <v>1759</v>
      </c>
      <c r="F1407" t="s">
        <v>1760</v>
      </c>
      <c r="G1407" t="s">
        <v>1840</v>
      </c>
      <c r="H1407" t="s">
        <v>1841</v>
      </c>
      <c r="I1407" t="s">
        <v>2032</v>
      </c>
      <c r="J1407" t="s">
        <v>2033</v>
      </c>
      <c r="K1407" s="498">
        <v>165842.26849342138</v>
      </c>
    </row>
    <row r="1408" spans="1:11" x14ac:dyDescent="0.25">
      <c r="A1408" t="s">
        <v>1755</v>
      </c>
      <c r="B1408" t="s">
        <v>1756</v>
      </c>
      <c r="C1408" t="s">
        <v>2031</v>
      </c>
      <c r="D1408" t="s">
        <v>1820</v>
      </c>
      <c r="E1408" t="s">
        <v>1759</v>
      </c>
      <c r="F1408" t="s">
        <v>1760</v>
      </c>
      <c r="G1408" t="s">
        <v>1840</v>
      </c>
      <c r="H1408" t="s">
        <v>1841</v>
      </c>
      <c r="I1408" t="s">
        <v>1839</v>
      </c>
      <c r="J1408" t="s">
        <v>2033</v>
      </c>
      <c r="K1408" s="498">
        <v>1517664.6612497796</v>
      </c>
    </row>
    <row r="1409" spans="1:11" x14ac:dyDescent="0.25">
      <c r="A1409" t="s">
        <v>1755</v>
      </c>
      <c r="B1409" t="s">
        <v>1756</v>
      </c>
      <c r="C1409" t="s">
        <v>2031</v>
      </c>
      <c r="D1409" t="s">
        <v>1820</v>
      </c>
      <c r="E1409" t="s">
        <v>1759</v>
      </c>
      <c r="F1409" t="s">
        <v>1760</v>
      </c>
      <c r="G1409" t="s">
        <v>1842</v>
      </c>
      <c r="H1409" t="s">
        <v>1843</v>
      </c>
      <c r="I1409" t="s">
        <v>2032</v>
      </c>
      <c r="J1409" t="s">
        <v>2033</v>
      </c>
      <c r="K1409" s="498">
        <v>310177.88208355382</v>
      </c>
    </row>
    <row r="1410" spans="1:11" x14ac:dyDescent="0.25">
      <c r="A1410" t="s">
        <v>1755</v>
      </c>
      <c r="B1410" t="s">
        <v>1756</v>
      </c>
      <c r="C1410" t="s">
        <v>2031</v>
      </c>
      <c r="D1410" t="s">
        <v>1820</v>
      </c>
      <c r="E1410" t="s">
        <v>1759</v>
      </c>
      <c r="F1410" t="s">
        <v>1760</v>
      </c>
      <c r="G1410" t="s">
        <v>1842</v>
      </c>
      <c r="H1410" t="s">
        <v>1843</v>
      </c>
      <c r="I1410" t="s">
        <v>1839</v>
      </c>
      <c r="J1410" t="s">
        <v>2033</v>
      </c>
      <c r="K1410" s="498">
        <v>766457.99946200475</v>
      </c>
    </row>
    <row r="1411" spans="1:11" x14ac:dyDescent="0.25">
      <c r="A1411" t="s">
        <v>1755</v>
      </c>
      <c r="B1411" t="s">
        <v>1756</v>
      </c>
      <c r="C1411" t="s">
        <v>2031</v>
      </c>
      <c r="D1411" t="s">
        <v>1820</v>
      </c>
      <c r="E1411" t="s">
        <v>1759</v>
      </c>
      <c r="F1411" t="s">
        <v>1760</v>
      </c>
      <c r="G1411" t="s">
        <v>1842</v>
      </c>
      <c r="H1411" t="s">
        <v>1847</v>
      </c>
      <c r="I1411" t="s">
        <v>2032</v>
      </c>
      <c r="J1411" t="s">
        <v>2033</v>
      </c>
      <c r="K1411" s="498">
        <v>14273.681664967415</v>
      </c>
    </row>
    <row r="1412" spans="1:11" x14ac:dyDescent="0.25">
      <c r="A1412" t="s">
        <v>1755</v>
      </c>
      <c r="B1412" t="s">
        <v>1756</v>
      </c>
      <c r="C1412" t="s">
        <v>2031</v>
      </c>
      <c r="D1412" t="s">
        <v>1820</v>
      </c>
      <c r="E1412" t="s">
        <v>1759</v>
      </c>
      <c r="F1412" t="s">
        <v>1760</v>
      </c>
      <c r="G1412" t="s">
        <v>1844</v>
      </c>
      <c r="H1412" t="s">
        <v>1845</v>
      </c>
      <c r="I1412" t="s">
        <v>2032</v>
      </c>
      <c r="J1412" t="s">
        <v>2033</v>
      </c>
      <c r="K1412" s="498">
        <v>3636056.0002251379</v>
      </c>
    </row>
    <row r="1413" spans="1:11" x14ac:dyDescent="0.25">
      <c r="A1413" t="s">
        <v>1755</v>
      </c>
      <c r="B1413" t="s">
        <v>1756</v>
      </c>
      <c r="C1413" t="s">
        <v>2031</v>
      </c>
      <c r="D1413" t="s">
        <v>1820</v>
      </c>
      <c r="E1413" t="s">
        <v>1759</v>
      </c>
      <c r="F1413" t="s">
        <v>1760</v>
      </c>
      <c r="G1413" t="s">
        <v>1844</v>
      </c>
      <c r="H1413" t="s">
        <v>1845</v>
      </c>
      <c r="I1413" t="s">
        <v>1839</v>
      </c>
      <c r="J1413" t="s">
        <v>2033</v>
      </c>
      <c r="K1413" s="498">
        <v>-92815.901517995866</v>
      </c>
    </row>
    <row r="1414" spans="1:11" x14ac:dyDescent="0.25">
      <c r="A1414" t="s">
        <v>1755</v>
      </c>
      <c r="B1414" t="s">
        <v>1756</v>
      </c>
      <c r="C1414" t="s">
        <v>2031</v>
      </c>
      <c r="D1414" t="s">
        <v>1820</v>
      </c>
      <c r="E1414" t="s">
        <v>1759</v>
      </c>
      <c r="F1414" t="s">
        <v>1760</v>
      </c>
      <c r="G1414" t="s">
        <v>1846</v>
      </c>
      <c r="H1414" t="s">
        <v>1847</v>
      </c>
      <c r="I1414" t="s">
        <v>2032</v>
      </c>
      <c r="J1414" t="s">
        <v>2033</v>
      </c>
      <c r="K1414" s="498">
        <v>1545861.6935974644</v>
      </c>
    </row>
    <row r="1415" spans="1:11" x14ac:dyDescent="0.25">
      <c r="A1415" t="s">
        <v>1755</v>
      </c>
      <c r="B1415" t="s">
        <v>1756</v>
      </c>
      <c r="C1415" t="s">
        <v>2031</v>
      </c>
      <c r="D1415" t="s">
        <v>1820</v>
      </c>
      <c r="E1415" t="s">
        <v>1759</v>
      </c>
      <c r="F1415" t="s">
        <v>1760</v>
      </c>
      <c r="G1415" t="s">
        <v>1846</v>
      </c>
      <c r="H1415" t="s">
        <v>1847</v>
      </c>
      <c r="I1415" t="s">
        <v>1839</v>
      </c>
      <c r="J1415" t="s">
        <v>2033</v>
      </c>
      <c r="K1415" s="498">
        <v>70513.08056291411</v>
      </c>
    </row>
    <row r="1416" spans="1:11" x14ac:dyDescent="0.25">
      <c r="A1416" t="s">
        <v>1755</v>
      </c>
      <c r="B1416" t="s">
        <v>1756</v>
      </c>
      <c r="C1416" t="s">
        <v>2031</v>
      </c>
      <c r="D1416" t="s">
        <v>1820</v>
      </c>
      <c r="E1416" t="s">
        <v>1759</v>
      </c>
      <c r="F1416" t="s">
        <v>1760</v>
      </c>
      <c r="G1416" t="s">
        <v>1846</v>
      </c>
      <c r="H1416" t="s">
        <v>1841</v>
      </c>
      <c r="I1416" t="s">
        <v>2032</v>
      </c>
      <c r="J1416" t="s">
        <v>2033</v>
      </c>
      <c r="K1416" s="498">
        <v>152331.23590168435</v>
      </c>
    </row>
    <row r="1417" spans="1:11" x14ac:dyDescent="0.25">
      <c r="A1417" t="s">
        <v>1755</v>
      </c>
      <c r="B1417" t="s">
        <v>1756</v>
      </c>
      <c r="C1417" t="s">
        <v>2031</v>
      </c>
      <c r="D1417" t="s">
        <v>1820</v>
      </c>
      <c r="E1417" t="s">
        <v>1759</v>
      </c>
      <c r="F1417" t="s">
        <v>1760</v>
      </c>
      <c r="G1417" t="s">
        <v>1848</v>
      </c>
      <c r="H1417" t="s">
        <v>1849</v>
      </c>
      <c r="I1417" t="s">
        <v>2032</v>
      </c>
      <c r="J1417" t="s">
        <v>2033</v>
      </c>
      <c r="K1417" s="498">
        <v>2317179.4830729673</v>
      </c>
    </row>
    <row r="1418" spans="1:11" x14ac:dyDescent="0.25">
      <c r="A1418" t="s">
        <v>1755</v>
      </c>
      <c r="B1418" t="s">
        <v>1756</v>
      </c>
      <c r="C1418" t="s">
        <v>2031</v>
      </c>
      <c r="D1418" t="s">
        <v>1820</v>
      </c>
      <c r="E1418" t="s">
        <v>1759</v>
      </c>
      <c r="F1418" t="s">
        <v>1760</v>
      </c>
      <c r="G1418" t="s">
        <v>1850</v>
      </c>
      <c r="H1418" t="s">
        <v>1851</v>
      </c>
      <c r="I1418" t="s">
        <v>2032</v>
      </c>
      <c r="J1418" t="s">
        <v>2033</v>
      </c>
      <c r="K1418" s="498">
        <v>516620.74294981919</v>
      </c>
    </row>
    <row r="1419" spans="1:11" x14ac:dyDescent="0.25">
      <c r="A1419" t="s">
        <v>1755</v>
      </c>
      <c r="B1419" t="s">
        <v>1756</v>
      </c>
      <c r="C1419" t="s">
        <v>2031</v>
      </c>
      <c r="D1419" t="s">
        <v>1820</v>
      </c>
      <c r="E1419" t="s">
        <v>1759</v>
      </c>
      <c r="F1419" t="s">
        <v>1760</v>
      </c>
      <c r="G1419" t="s">
        <v>1850</v>
      </c>
      <c r="H1419" t="s">
        <v>1851</v>
      </c>
      <c r="I1419" t="s">
        <v>1839</v>
      </c>
      <c r="J1419" t="s">
        <v>2033</v>
      </c>
      <c r="K1419" s="498">
        <v>63151.007814280107</v>
      </c>
    </row>
    <row r="1420" spans="1:11" x14ac:dyDescent="0.25">
      <c r="A1420" t="s">
        <v>1755</v>
      </c>
      <c r="B1420" t="s">
        <v>1756</v>
      </c>
      <c r="C1420" t="s">
        <v>2031</v>
      </c>
      <c r="D1420" t="s">
        <v>1820</v>
      </c>
      <c r="E1420" t="s">
        <v>1759</v>
      </c>
      <c r="F1420" t="s">
        <v>1760</v>
      </c>
      <c r="G1420" t="s">
        <v>1852</v>
      </c>
      <c r="H1420" t="s">
        <v>1853</v>
      </c>
      <c r="I1420" t="s">
        <v>2032</v>
      </c>
      <c r="J1420" t="s">
        <v>2033</v>
      </c>
      <c r="K1420" s="498">
        <v>7772454.1599770933</v>
      </c>
    </row>
    <row r="1421" spans="1:11" x14ac:dyDescent="0.25">
      <c r="A1421" t="s">
        <v>1755</v>
      </c>
      <c r="B1421" t="s">
        <v>1756</v>
      </c>
      <c r="C1421" t="s">
        <v>2031</v>
      </c>
      <c r="D1421" t="s">
        <v>1820</v>
      </c>
      <c r="E1421" t="s">
        <v>1759</v>
      </c>
      <c r="F1421" t="s">
        <v>1760</v>
      </c>
      <c r="G1421" t="s">
        <v>1854</v>
      </c>
      <c r="H1421" t="s">
        <v>1851</v>
      </c>
      <c r="I1421" t="s">
        <v>2032</v>
      </c>
      <c r="J1421" t="s">
        <v>2033</v>
      </c>
      <c r="K1421" s="498">
        <v>13521.988861035992</v>
      </c>
    </row>
    <row r="1422" spans="1:11" x14ac:dyDescent="0.25">
      <c r="A1422" t="s">
        <v>1755</v>
      </c>
      <c r="B1422" t="s">
        <v>1756</v>
      </c>
      <c r="C1422" t="s">
        <v>2031</v>
      </c>
      <c r="D1422" t="s">
        <v>1820</v>
      </c>
      <c r="E1422" t="s">
        <v>1759</v>
      </c>
      <c r="F1422" t="s">
        <v>1760</v>
      </c>
      <c r="G1422" t="s">
        <v>1854</v>
      </c>
      <c r="H1422" t="s">
        <v>1855</v>
      </c>
      <c r="I1422" t="s">
        <v>2032</v>
      </c>
      <c r="J1422" t="s">
        <v>2033</v>
      </c>
      <c r="K1422" s="498">
        <v>1052761.5359601432</v>
      </c>
    </row>
    <row r="1423" spans="1:11" x14ac:dyDescent="0.25">
      <c r="A1423" t="s">
        <v>1755</v>
      </c>
      <c r="B1423" t="s">
        <v>1756</v>
      </c>
      <c r="C1423" t="s">
        <v>2031</v>
      </c>
      <c r="D1423" t="s">
        <v>1820</v>
      </c>
      <c r="E1423" t="s">
        <v>1759</v>
      </c>
      <c r="F1423" t="s">
        <v>1760</v>
      </c>
      <c r="G1423" t="s">
        <v>1856</v>
      </c>
      <c r="H1423" t="s">
        <v>1859</v>
      </c>
      <c r="I1423" t="s">
        <v>2032</v>
      </c>
      <c r="J1423" t="s">
        <v>2033</v>
      </c>
      <c r="K1423" s="498">
        <v>175748.02674760693</v>
      </c>
    </row>
    <row r="1424" spans="1:11" x14ac:dyDescent="0.25">
      <c r="A1424" t="s">
        <v>1755</v>
      </c>
      <c r="B1424" t="s">
        <v>1756</v>
      </c>
      <c r="C1424" t="s">
        <v>2031</v>
      </c>
      <c r="D1424" t="s">
        <v>1820</v>
      </c>
      <c r="E1424" t="s">
        <v>1759</v>
      </c>
      <c r="F1424" t="s">
        <v>1760</v>
      </c>
      <c r="G1424" t="s">
        <v>1856</v>
      </c>
      <c r="H1424" t="s">
        <v>1857</v>
      </c>
      <c r="I1424" t="s">
        <v>2032</v>
      </c>
      <c r="J1424" t="s">
        <v>2033</v>
      </c>
      <c r="K1424" s="498">
        <v>733490.27950819395</v>
      </c>
    </row>
    <row r="1425" spans="1:11" x14ac:dyDescent="0.25">
      <c r="A1425" t="s">
        <v>1755</v>
      </c>
      <c r="B1425" t="s">
        <v>1756</v>
      </c>
      <c r="C1425" t="s">
        <v>2031</v>
      </c>
      <c r="D1425" t="s">
        <v>1820</v>
      </c>
      <c r="E1425" t="s">
        <v>1759</v>
      </c>
      <c r="F1425" t="s">
        <v>1760</v>
      </c>
      <c r="G1425" t="s">
        <v>1858</v>
      </c>
      <c r="H1425" t="s">
        <v>1859</v>
      </c>
      <c r="I1425" t="s">
        <v>2032</v>
      </c>
      <c r="J1425" t="s">
        <v>2033</v>
      </c>
      <c r="K1425" s="498">
        <v>1725064.620365425</v>
      </c>
    </row>
    <row r="1426" spans="1:11" x14ac:dyDescent="0.25">
      <c r="A1426" t="s">
        <v>1755</v>
      </c>
      <c r="B1426" t="s">
        <v>1756</v>
      </c>
      <c r="C1426" t="s">
        <v>2031</v>
      </c>
      <c r="D1426" t="s">
        <v>1820</v>
      </c>
      <c r="E1426" t="s">
        <v>1759</v>
      </c>
      <c r="F1426" t="s">
        <v>1760</v>
      </c>
      <c r="G1426" t="s">
        <v>1858</v>
      </c>
      <c r="H1426" t="s">
        <v>1857</v>
      </c>
      <c r="I1426" t="s">
        <v>2032</v>
      </c>
      <c r="J1426" t="s">
        <v>2033</v>
      </c>
      <c r="K1426" s="498">
        <v>575564.58766262792</v>
      </c>
    </row>
    <row r="1427" spans="1:11" x14ac:dyDescent="0.25">
      <c r="A1427" t="s">
        <v>1755</v>
      </c>
      <c r="B1427" t="s">
        <v>1756</v>
      </c>
      <c r="C1427" t="s">
        <v>2031</v>
      </c>
      <c r="D1427" t="s">
        <v>1820</v>
      </c>
      <c r="E1427" t="s">
        <v>1759</v>
      </c>
      <c r="F1427" t="s">
        <v>1760</v>
      </c>
      <c r="G1427" t="s">
        <v>1860</v>
      </c>
      <c r="H1427" t="s">
        <v>1861</v>
      </c>
      <c r="I1427" t="s">
        <v>2032</v>
      </c>
      <c r="J1427" t="s">
        <v>2033</v>
      </c>
      <c r="K1427" s="498">
        <v>3683487.8960779011</v>
      </c>
    </row>
    <row r="1428" spans="1:11" x14ac:dyDescent="0.25">
      <c r="A1428" t="s">
        <v>1755</v>
      </c>
      <c r="B1428" t="s">
        <v>1756</v>
      </c>
      <c r="C1428" t="s">
        <v>2031</v>
      </c>
      <c r="D1428" t="s">
        <v>1820</v>
      </c>
      <c r="E1428" t="s">
        <v>1759</v>
      </c>
      <c r="F1428" t="s">
        <v>1760</v>
      </c>
      <c r="G1428" t="s">
        <v>1860</v>
      </c>
      <c r="H1428" t="s">
        <v>1861</v>
      </c>
      <c r="I1428" t="s">
        <v>1839</v>
      </c>
      <c r="J1428" t="s">
        <v>2033</v>
      </c>
      <c r="K1428" s="498">
        <v>40552.633848170342</v>
      </c>
    </row>
    <row r="1429" spans="1:11" x14ac:dyDescent="0.25">
      <c r="A1429" t="s">
        <v>1755</v>
      </c>
      <c r="B1429" t="s">
        <v>1756</v>
      </c>
      <c r="C1429" t="s">
        <v>2031</v>
      </c>
      <c r="D1429" t="s">
        <v>1820</v>
      </c>
      <c r="E1429" t="s">
        <v>1759</v>
      </c>
      <c r="F1429" t="s">
        <v>1760</v>
      </c>
      <c r="G1429" t="s">
        <v>1862</v>
      </c>
      <c r="H1429" t="s">
        <v>1841</v>
      </c>
      <c r="I1429" t="s">
        <v>2032</v>
      </c>
      <c r="J1429" t="s">
        <v>2033</v>
      </c>
      <c r="K1429" s="498">
        <v>-4805475.4430022342</v>
      </c>
    </row>
    <row r="1430" spans="1:11" x14ac:dyDescent="0.25">
      <c r="A1430" t="s">
        <v>1755</v>
      </c>
      <c r="B1430" t="s">
        <v>1756</v>
      </c>
      <c r="C1430" t="s">
        <v>2031</v>
      </c>
      <c r="D1430" t="s">
        <v>1820</v>
      </c>
      <c r="E1430" t="s">
        <v>1759</v>
      </c>
      <c r="F1430" t="s">
        <v>1760</v>
      </c>
      <c r="G1430" t="s">
        <v>1862</v>
      </c>
      <c r="H1430" t="s">
        <v>1841</v>
      </c>
      <c r="I1430" t="s">
        <v>1839</v>
      </c>
      <c r="J1430" t="s">
        <v>2033</v>
      </c>
      <c r="K1430" s="498">
        <v>53496.228703786619</v>
      </c>
    </row>
    <row r="1431" spans="1:11" x14ac:dyDescent="0.25">
      <c r="A1431" t="s">
        <v>1755</v>
      </c>
      <c r="B1431" t="s">
        <v>1756</v>
      </c>
      <c r="C1431" t="s">
        <v>2031</v>
      </c>
      <c r="D1431" t="s">
        <v>1820</v>
      </c>
      <c r="E1431" t="s">
        <v>1759</v>
      </c>
      <c r="F1431" t="s">
        <v>1760</v>
      </c>
      <c r="G1431" t="s">
        <v>1863</v>
      </c>
      <c r="H1431" t="s">
        <v>1864</v>
      </c>
      <c r="I1431" t="s">
        <v>2032</v>
      </c>
      <c r="J1431" t="s">
        <v>2033</v>
      </c>
      <c r="K1431" s="498">
        <v>7462945.545197621</v>
      </c>
    </row>
    <row r="1432" spans="1:11" x14ac:dyDescent="0.25">
      <c r="A1432" t="s">
        <v>1755</v>
      </c>
      <c r="B1432" t="s">
        <v>1756</v>
      </c>
      <c r="C1432" t="s">
        <v>2031</v>
      </c>
      <c r="D1432" t="s">
        <v>1820</v>
      </c>
      <c r="E1432" t="s">
        <v>1759</v>
      </c>
      <c r="F1432" t="s">
        <v>1930</v>
      </c>
      <c r="G1432" t="s">
        <v>1931</v>
      </c>
      <c r="H1432" t="s">
        <v>1932</v>
      </c>
      <c r="I1432" t="s">
        <v>2032</v>
      </c>
      <c r="J1432" t="s">
        <v>2033</v>
      </c>
      <c r="K1432" s="498">
        <v>15697119.508157983</v>
      </c>
    </row>
    <row r="1433" spans="1:11" x14ac:dyDescent="0.25">
      <c r="A1433" t="s">
        <v>1755</v>
      </c>
      <c r="B1433" t="s">
        <v>1756</v>
      </c>
      <c r="C1433" t="s">
        <v>2031</v>
      </c>
      <c r="D1433" t="s">
        <v>1820</v>
      </c>
      <c r="E1433" t="s">
        <v>1759</v>
      </c>
      <c r="F1433" t="s">
        <v>1930</v>
      </c>
      <c r="G1433" t="s">
        <v>1931</v>
      </c>
      <c r="H1433" t="s">
        <v>1932</v>
      </c>
      <c r="I1433" t="s">
        <v>1839</v>
      </c>
      <c r="J1433" t="s">
        <v>2033</v>
      </c>
      <c r="K1433" s="498">
        <v>1606766.6952598663</v>
      </c>
    </row>
    <row r="1434" spans="1:11" x14ac:dyDescent="0.25">
      <c r="A1434" t="s">
        <v>1755</v>
      </c>
      <c r="B1434" t="s">
        <v>1756</v>
      </c>
      <c r="C1434" t="s">
        <v>2031</v>
      </c>
      <c r="D1434" t="s">
        <v>1820</v>
      </c>
      <c r="E1434" t="s">
        <v>1759</v>
      </c>
      <c r="F1434" t="s">
        <v>1930</v>
      </c>
      <c r="G1434" t="s">
        <v>1933</v>
      </c>
      <c r="H1434" t="s">
        <v>1898</v>
      </c>
      <c r="I1434" t="s">
        <v>2032</v>
      </c>
      <c r="J1434" t="s">
        <v>2033</v>
      </c>
      <c r="K1434" s="498">
        <v>-1326603.0342140431</v>
      </c>
    </row>
    <row r="1435" spans="1:11" x14ac:dyDescent="0.25">
      <c r="A1435" t="s">
        <v>1755</v>
      </c>
      <c r="B1435" t="s">
        <v>1756</v>
      </c>
      <c r="C1435" t="s">
        <v>2031</v>
      </c>
      <c r="D1435" t="s">
        <v>1820</v>
      </c>
      <c r="E1435" t="s">
        <v>1759</v>
      </c>
      <c r="F1435" t="s">
        <v>1930</v>
      </c>
      <c r="G1435" t="s">
        <v>1933</v>
      </c>
      <c r="H1435" t="s">
        <v>1898</v>
      </c>
      <c r="I1435" t="s">
        <v>1839</v>
      </c>
      <c r="J1435" t="s">
        <v>2033</v>
      </c>
      <c r="K1435" s="498">
        <v>8968.761765035335</v>
      </c>
    </row>
    <row r="1436" spans="1:11" x14ac:dyDescent="0.25">
      <c r="A1436" t="s">
        <v>1755</v>
      </c>
      <c r="B1436" t="s">
        <v>1756</v>
      </c>
      <c r="C1436" t="s">
        <v>2031</v>
      </c>
      <c r="D1436" t="s">
        <v>1820</v>
      </c>
      <c r="E1436" t="s">
        <v>1759</v>
      </c>
      <c r="F1436" t="s">
        <v>1930</v>
      </c>
      <c r="G1436" t="s">
        <v>1933</v>
      </c>
      <c r="H1436" t="s">
        <v>1900</v>
      </c>
      <c r="I1436" t="s">
        <v>2032</v>
      </c>
      <c r="J1436" t="s">
        <v>2033</v>
      </c>
      <c r="K1436" s="498">
        <v>-2477297.3237443846</v>
      </c>
    </row>
    <row r="1437" spans="1:11" x14ac:dyDescent="0.25">
      <c r="A1437" t="s">
        <v>1755</v>
      </c>
      <c r="B1437" t="s">
        <v>1756</v>
      </c>
      <c r="C1437" t="s">
        <v>2031</v>
      </c>
      <c r="D1437" t="s">
        <v>1820</v>
      </c>
      <c r="E1437" t="s">
        <v>1759</v>
      </c>
      <c r="F1437" t="s">
        <v>1930</v>
      </c>
      <c r="G1437" t="s">
        <v>1933</v>
      </c>
      <c r="H1437" t="s">
        <v>1900</v>
      </c>
      <c r="I1437" t="s">
        <v>1882</v>
      </c>
      <c r="J1437" t="s">
        <v>2033</v>
      </c>
      <c r="K1437" s="498">
        <v>-1347401.2741156507</v>
      </c>
    </row>
    <row r="1438" spans="1:11" x14ac:dyDescent="0.25">
      <c r="A1438" t="s">
        <v>1755</v>
      </c>
      <c r="B1438" t="s">
        <v>1756</v>
      </c>
      <c r="C1438" t="s">
        <v>2031</v>
      </c>
      <c r="D1438" t="s">
        <v>1820</v>
      </c>
      <c r="E1438" t="s">
        <v>1759</v>
      </c>
      <c r="F1438" t="s">
        <v>1930</v>
      </c>
      <c r="G1438" t="s">
        <v>1933</v>
      </c>
      <c r="H1438" t="s">
        <v>1901</v>
      </c>
      <c r="I1438" t="s">
        <v>2032</v>
      </c>
      <c r="J1438" t="s">
        <v>2033</v>
      </c>
      <c r="K1438" s="498">
        <v>-34283.881042283232</v>
      </c>
    </row>
    <row r="1439" spans="1:11" x14ac:dyDescent="0.25">
      <c r="A1439" t="s">
        <v>1755</v>
      </c>
      <c r="B1439" t="s">
        <v>1756</v>
      </c>
      <c r="C1439" t="s">
        <v>2031</v>
      </c>
      <c r="D1439" t="s">
        <v>1820</v>
      </c>
      <c r="E1439" t="s">
        <v>1759</v>
      </c>
      <c r="F1439" t="s">
        <v>1930</v>
      </c>
      <c r="G1439" t="s">
        <v>1933</v>
      </c>
      <c r="H1439" t="s">
        <v>1894</v>
      </c>
      <c r="I1439" t="s">
        <v>2032</v>
      </c>
      <c r="J1439" t="s">
        <v>2033</v>
      </c>
      <c r="K1439" s="498">
        <v>891507.29971371684</v>
      </c>
    </row>
    <row r="1440" spans="1:11" x14ac:dyDescent="0.25">
      <c r="A1440" t="s">
        <v>1755</v>
      </c>
      <c r="B1440" t="s">
        <v>1756</v>
      </c>
      <c r="C1440" t="s">
        <v>2031</v>
      </c>
      <c r="D1440" t="s">
        <v>1820</v>
      </c>
      <c r="E1440" t="s">
        <v>1759</v>
      </c>
      <c r="F1440" t="s">
        <v>1930</v>
      </c>
      <c r="G1440" t="s">
        <v>1933</v>
      </c>
      <c r="H1440" t="s">
        <v>1932</v>
      </c>
      <c r="I1440" t="s">
        <v>2032</v>
      </c>
      <c r="J1440" t="s">
        <v>2033</v>
      </c>
      <c r="K1440" s="498">
        <v>38963.061548599682</v>
      </c>
    </row>
    <row r="1441" spans="1:11" x14ac:dyDescent="0.25">
      <c r="A1441" t="s">
        <v>1755</v>
      </c>
      <c r="B1441" t="s">
        <v>1756</v>
      </c>
      <c r="C1441" t="s">
        <v>2031</v>
      </c>
      <c r="D1441" t="s">
        <v>1820</v>
      </c>
      <c r="E1441" t="s">
        <v>1759</v>
      </c>
      <c r="F1441" t="s">
        <v>1930</v>
      </c>
      <c r="G1441" t="s">
        <v>1933</v>
      </c>
      <c r="H1441" t="s">
        <v>1934</v>
      </c>
      <c r="I1441" t="s">
        <v>2032</v>
      </c>
      <c r="J1441" t="s">
        <v>2033</v>
      </c>
      <c r="K1441" s="498">
        <v>499590.94715440273</v>
      </c>
    </row>
    <row r="1442" spans="1:11" x14ac:dyDescent="0.25">
      <c r="A1442" t="s">
        <v>1755</v>
      </c>
      <c r="B1442" t="s">
        <v>1756</v>
      </c>
      <c r="C1442" t="s">
        <v>2031</v>
      </c>
      <c r="D1442" t="s">
        <v>1820</v>
      </c>
      <c r="E1442" t="s">
        <v>1759</v>
      </c>
      <c r="F1442" t="s">
        <v>1930</v>
      </c>
      <c r="G1442" t="s">
        <v>1933</v>
      </c>
      <c r="H1442" t="s">
        <v>1935</v>
      </c>
      <c r="I1442" t="s">
        <v>2032</v>
      </c>
      <c r="J1442" t="s">
        <v>2033</v>
      </c>
      <c r="K1442" s="498">
        <v>-4159909.4953112016</v>
      </c>
    </row>
    <row r="1443" spans="1:11" x14ac:dyDescent="0.25">
      <c r="A1443" t="s">
        <v>1755</v>
      </c>
      <c r="B1443" t="s">
        <v>1756</v>
      </c>
      <c r="C1443" t="s">
        <v>2031</v>
      </c>
      <c r="D1443" t="s">
        <v>1820</v>
      </c>
      <c r="E1443" t="s">
        <v>1759</v>
      </c>
      <c r="F1443" t="s">
        <v>1930</v>
      </c>
      <c r="G1443" t="s">
        <v>1933</v>
      </c>
      <c r="H1443" t="s">
        <v>1935</v>
      </c>
      <c r="I1443" t="s">
        <v>1839</v>
      </c>
      <c r="J1443" t="s">
        <v>2033</v>
      </c>
      <c r="K1443" s="498">
        <v>969098.5889106933</v>
      </c>
    </row>
    <row r="1444" spans="1:11" x14ac:dyDescent="0.25">
      <c r="A1444" t="s">
        <v>1755</v>
      </c>
      <c r="B1444" t="s">
        <v>1756</v>
      </c>
      <c r="C1444" t="s">
        <v>2031</v>
      </c>
      <c r="D1444" t="s">
        <v>1820</v>
      </c>
      <c r="E1444" t="s">
        <v>1759</v>
      </c>
      <c r="F1444" t="s">
        <v>1930</v>
      </c>
      <c r="G1444" t="s">
        <v>1933</v>
      </c>
      <c r="H1444" t="s">
        <v>1936</v>
      </c>
      <c r="I1444" t="s">
        <v>2032</v>
      </c>
      <c r="J1444" t="s">
        <v>2033</v>
      </c>
      <c r="K1444" s="498">
        <v>829437.66565558407</v>
      </c>
    </row>
    <row r="1445" spans="1:11" x14ac:dyDescent="0.25">
      <c r="A1445" t="s">
        <v>1755</v>
      </c>
      <c r="B1445" t="s">
        <v>1756</v>
      </c>
      <c r="C1445" t="s">
        <v>2031</v>
      </c>
      <c r="D1445" t="s">
        <v>1820</v>
      </c>
      <c r="E1445" t="s">
        <v>1759</v>
      </c>
      <c r="F1445" t="s">
        <v>1930</v>
      </c>
      <c r="G1445" t="s">
        <v>1933</v>
      </c>
      <c r="H1445" t="s">
        <v>1936</v>
      </c>
      <c r="I1445" t="s">
        <v>1839</v>
      </c>
      <c r="J1445" t="s">
        <v>2033</v>
      </c>
      <c r="K1445" s="498">
        <v>242417.70229010342</v>
      </c>
    </row>
    <row r="1446" spans="1:11" x14ac:dyDescent="0.25">
      <c r="A1446" t="s">
        <v>1755</v>
      </c>
      <c r="B1446" t="s">
        <v>1756</v>
      </c>
      <c r="C1446" t="s">
        <v>2031</v>
      </c>
      <c r="D1446" t="s">
        <v>1820</v>
      </c>
      <c r="E1446" t="s">
        <v>1759</v>
      </c>
      <c r="F1446" t="s">
        <v>1930</v>
      </c>
      <c r="G1446" t="s">
        <v>1933</v>
      </c>
      <c r="H1446" t="s">
        <v>1937</v>
      </c>
      <c r="I1446" t="s">
        <v>1839</v>
      </c>
      <c r="J1446" t="s">
        <v>2033</v>
      </c>
      <c r="K1446" s="498">
        <v>56581.435177675216</v>
      </c>
    </row>
    <row r="1447" spans="1:11" x14ac:dyDescent="0.25">
      <c r="A1447" t="s">
        <v>1755</v>
      </c>
      <c r="B1447" t="s">
        <v>1756</v>
      </c>
      <c r="C1447" t="s">
        <v>2031</v>
      </c>
      <c r="D1447" t="s">
        <v>1820</v>
      </c>
      <c r="E1447" t="s">
        <v>1759</v>
      </c>
      <c r="F1447" t="s">
        <v>1930</v>
      </c>
      <c r="G1447" t="s">
        <v>1938</v>
      </c>
      <c r="H1447" t="s">
        <v>1904</v>
      </c>
      <c r="I1447" t="s">
        <v>2032</v>
      </c>
      <c r="J1447" t="s">
        <v>2033</v>
      </c>
      <c r="K1447" s="498">
        <v>-46149.254254992593</v>
      </c>
    </row>
    <row r="1448" spans="1:11" x14ac:dyDescent="0.25">
      <c r="A1448" t="s">
        <v>1755</v>
      </c>
      <c r="B1448" t="s">
        <v>1756</v>
      </c>
      <c r="C1448" t="s">
        <v>2031</v>
      </c>
      <c r="D1448" t="s">
        <v>1820</v>
      </c>
      <c r="E1448" t="s">
        <v>1759</v>
      </c>
      <c r="F1448" t="s">
        <v>1930</v>
      </c>
      <c r="G1448" t="s">
        <v>1938</v>
      </c>
      <c r="H1448" t="s">
        <v>1937</v>
      </c>
      <c r="I1448" t="s">
        <v>2032</v>
      </c>
      <c r="J1448" t="s">
        <v>2033</v>
      </c>
      <c r="K1448" s="498">
        <v>-1230814.9319192865</v>
      </c>
    </row>
    <row r="1449" spans="1:11" x14ac:dyDescent="0.25">
      <c r="A1449" t="s">
        <v>1755</v>
      </c>
      <c r="B1449" t="s">
        <v>1756</v>
      </c>
      <c r="C1449" t="s">
        <v>2031</v>
      </c>
      <c r="D1449" t="s">
        <v>1820</v>
      </c>
      <c r="E1449" t="s">
        <v>1759</v>
      </c>
      <c r="F1449" t="s">
        <v>1930</v>
      </c>
      <c r="G1449" t="s">
        <v>1938</v>
      </c>
      <c r="H1449" t="s">
        <v>1939</v>
      </c>
      <c r="I1449" t="s">
        <v>2032</v>
      </c>
      <c r="J1449" t="s">
        <v>2033</v>
      </c>
      <c r="K1449" s="498">
        <v>-864350.92154379608</v>
      </c>
    </row>
    <row r="1450" spans="1:11" x14ac:dyDescent="0.25">
      <c r="A1450" t="s">
        <v>1755</v>
      </c>
      <c r="B1450" t="s">
        <v>1756</v>
      </c>
      <c r="C1450" t="s">
        <v>2031</v>
      </c>
      <c r="D1450" t="s">
        <v>1820</v>
      </c>
      <c r="E1450" t="s">
        <v>1759</v>
      </c>
      <c r="F1450" t="s">
        <v>1930</v>
      </c>
      <c r="G1450" t="s">
        <v>1938</v>
      </c>
      <c r="H1450" t="s">
        <v>1939</v>
      </c>
      <c r="I1450" t="s">
        <v>1839</v>
      </c>
      <c r="J1450" t="s">
        <v>2033</v>
      </c>
      <c r="K1450" s="498">
        <v>9460.780118418581</v>
      </c>
    </row>
    <row r="1451" spans="1:11" x14ac:dyDescent="0.25">
      <c r="A1451" t="s">
        <v>1755</v>
      </c>
      <c r="B1451" t="s">
        <v>1756</v>
      </c>
      <c r="C1451" t="s">
        <v>2031</v>
      </c>
      <c r="D1451" t="s">
        <v>1820</v>
      </c>
      <c r="E1451" t="s">
        <v>1759</v>
      </c>
      <c r="F1451" t="s">
        <v>1692</v>
      </c>
      <c r="G1451" t="s">
        <v>1940</v>
      </c>
      <c r="H1451" t="s">
        <v>1695</v>
      </c>
      <c r="I1451" t="s">
        <v>2032</v>
      </c>
      <c r="J1451" t="s">
        <v>2033</v>
      </c>
      <c r="K1451" s="498">
        <v>-2445614.0167879816</v>
      </c>
    </row>
    <row r="1452" spans="1:11" x14ac:dyDescent="0.25">
      <c r="A1452" t="s">
        <v>1755</v>
      </c>
      <c r="B1452" t="s">
        <v>1756</v>
      </c>
      <c r="C1452" t="s">
        <v>2031</v>
      </c>
      <c r="D1452" t="s">
        <v>1820</v>
      </c>
      <c r="E1452" t="s">
        <v>1759</v>
      </c>
      <c r="F1452" t="s">
        <v>1692</v>
      </c>
      <c r="G1452" t="s">
        <v>1696</v>
      </c>
      <c r="H1452" t="s">
        <v>1695</v>
      </c>
      <c r="I1452" t="s">
        <v>2032</v>
      </c>
      <c r="J1452" t="s">
        <v>2033</v>
      </c>
      <c r="K1452" s="498">
        <v>-47185455.997672275</v>
      </c>
    </row>
    <row r="1453" spans="1:11" x14ac:dyDescent="0.25">
      <c r="A1453" t="s">
        <v>1755</v>
      </c>
      <c r="B1453" t="s">
        <v>1756</v>
      </c>
      <c r="C1453" t="s">
        <v>2031</v>
      </c>
      <c r="D1453" t="s">
        <v>1820</v>
      </c>
      <c r="E1453" t="s">
        <v>1759</v>
      </c>
      <c r="F1453" t="s">
        <v>1692</v>
      </c>
      <c r="G1453" t="s">
        <v>1696</v>
      </c>
      <c r="H1453" t="s">
        <v>1695</v>
      </c>
      <c r="I1453" t="s">
        <v>1839</v>
      </c>
      <c r="J1453" t="s">
        <v>2033</v>
      </c>
      <c r="K1453" s="498">
        <v>-17729.105712023797</v>
      </c>
    </row>
    <row r="1454" spans="1:11" x14ac:dyDescent="0.25">
      <c r="A1454" t="s">
        <v>1755</v>
      </c>
      <c r="B1454" t="s">
        <v>1756</v>
      </c>
      <c r="C1454" t="s">
        <v>2031</v>
      </c>
      <c r="D1454" t="s">
        <v>1820</v>
      </c>
      <c r="E1454" t="s">
        <v>1759</v>
      </c>
      <c r="F1454" t="s">
        <v>1692</v>
      </c>
      <c r="G1454" t="s">
        <v>1941</v>
      </c>
      <c r="H1454" t="s">
        <v>1695</v>
      </c>
      <c r="I1454" t="s">
        <v>2032</v>
      </c>
      <c r="J1454" t="s">
        <v>2033</v>
      </c>
      <c r="K1454" s="498">
        <v>-5355553.5505141467</v>
      </c>
    </row>
    <row r="1455" spans="1:11" x14ac:dyDescent="0.25">
      <c r="A1455" t="s">
        <v>1755</v>
      </c>
      <c r="B1455" t="s">
        <v>1756</v>
      </c>
      <c r="C1455" t="s">
        <v>2031</v>
      </c>
      <c r="D1455" t="s">
        <v>1820</v>
      </c>
      <c r="E1455" t="s">
        <v>1759</v>
      </c>
      <c r="F1455" t="s">
        <v>1692</v>
      </c>
      <c r="G1455" t="s">
        <v>1942</v>
      </c>
      <c r="H1455" t="s">
        <v>1695</v>
      </c>
      <c r="I1455" t="s">
        <v>2032</v>
      </c>
      <c r="J1455" t="s">
        <v>2033</v>
      </c>
      <c r="K1455" s="498">
        <v>-8807369.1667522788</v>
      </c>
    </row>
    <row r="1456" spans="1:11" x14ac:dyDescent="0.25">
      <c r="A1456" t="s">
        <v>1755</v>
      </c>
      <c r="B1456" t="s">
        <v>1756</v>
      </c>
      <c r="C1456" t="s">
        <v>2031</v>
      </c>
      <c r="D1456" t="s">
        <v>1820</v>
      </c>
      <c r="E1456" t="s">
        <v>1759</v>
      </c>
      <c r="F1456" t="s">
        <v>1692</v>
      </c>
      <c r="G1456" t="s">
        <v>1943</v>
      </c>
      <c r="H1456" t="s">
        <v>1695</v>
      </c>
      <c r="I1456" t="s">
        <v>2032</v>
      </c>
      <c r="J1456" t="s">
        <v>2033</v>
      </c>
      <c r="K1456" s="498">
        <v>3857348.4199001491</v>
      </c>
    </row>
    <row r="1457" spans="1:11" x14ac:dyDescent="0.25">
      <c r="A1457" t="s">
        <v>1755</v>
      </c>
      <c r="B1457" t="s">
        <v>1756</v>
      </c>
      <c r="C1457" t="s">
        <v>2031</v>
      </c>
      <c r="D1457" t="s">
        <v>1820</v>
      </c>
      <c r="E1457" t="s">
        <v>1759</v>
      </c>
      <c r="F1457" t="s">
        <v>1692</v>
      </c>
      <c r="G1457" t="s">
        <v>1943</v>
      </c>
      <c r="H1457" t="s">
        <v>1695</v>
      </c>
      <c r="I1457" t="s">
        <v>1839</v>
      </c>
      <c r="J1457" t="s">
        <v>2033</v>
      </c>
      <c r="K1457" s="498">
        <v>-1158061.149906592</v>
      </c>
    </row>
    <row r="1458" spans="1:11" x14ac:dyDescent="0.25">
      <c r="A1458" t="s">
        <v>1755</v>
      </c>
      <c r="B1458" t="s">
        <v>1756</v>
      </c>
      <c r="C1458" t="s">
        <v>2031</v>
      </c>
      <c r="D1458" t="s">
        <v>1820</v>
      </c>
      <c r="E1458" t="s">
        <v>1759</v>
      </c>
      <c r="F1458" t="s">
        <v>1813</v>
      </c>
      <c r="G1458" t="s">
        <v>1944</v>
      </c>
      <c r="H1458" t="s">
        <v>1814</v>
      </c>
      <c r="I1458" t="s">
        <v>2032</v>
      </c>
      <c r="J1458" t="s">
        <v>2033</v>
      </c>
      <c r="K1458" s="498">
        <v>636222.19237211545</v>
      </c>
    </row>
    <row r="1459" spans="1:11" x14ac:dyDescent="0.25">
      <c r="A1459" t="s">
        <v>1755</v>
      </c>
      <c r="B1459" t="s">
        <v>1756</v>
      </c>
      <c r="C1459" t="s">
        <v>2031</v>
      </c>
      <c r="D1459" t="s">
        <v>1820</v>
      </c>
      <c r="E1459" t="s">
        <v>1759</v>
      </c>
      <c r="F1459" t="s">
        <v>1813</v>
      </c>
      <c r="G1459" t="s">
        <v>1944</v>
      </c>
      <c r="H1459" t="s">
        <v>1945</v>
      </c>
      <c r="I1459" t="s">
        <v>2032</v>
      </c>
      <c r="J1459" t="s">
        <v>2033</v>
      </c>
      <c r="K1459" s="498">
        <v>-9440.8268146067858</v>
      </c>
    </row>
    <row r="1460" spans="1:11" x14ac:dyDescent="0.25">
      <c r="A1460" t="s">
        <v>1755</v>
      </c>
      <c r="B1460" t="s">
        <v>1756</v>
      </c>
      <c r="C1460" t="s">
        <v>2031</v>
      </c>
      <c r="D1460" t="s">
        <v>1820</v>
      </c>
      <c r="E1460" t="s">
        <v>1759</v>
      </c>
      <c r="F1460" t="s">
        <v>1813</v>
      </c>
      <c r="G1460" t="s">
        <v>1944</v>
      </c>
      <c r="H1460" t="s">
        <v>1946</v>
      </c>
      <c r="I1460" t="s">
        <v>2032</v>
      </c>
      <c r="J1460" t="s">
        <v>2033</v>
      </c>
      <c r="K1460" s="498">
        <v>51468.822003803216</v>
      </c>
    </row>
    <row r="1461" spans="1:11" x14ac:dyDescent="0.25">
      <c r="A1461" t="s">
        <v>1755</v>
      </c>
      <c r="B1461" t="s">
        <v>1756</v>
      </c>
      <c r="C1461" t="s">
        <v>2031</v>
      </c>
      <c r="D1461" t="s">
        <v>1820</v>
      </c>
      <c r="E1461" t="s">
        <v>1759</v>
      </c>
      <c r="F1461" t="s">
        <v>1813</v>
      </c>
      <c r="G1461" t="s">
        <v>1944</v>
      </c>
      <c r="H1461" t="s">
        <v>1947</v>
      </c>
      <c r="I1461" t="s">
        <v>2032</v>
      </c>
      <c r="J1461" t="s">
        <v>2033</v>
      </c>
      <c r="K1461" s="498">
        <v>471308.68237313721</v>
      </c>
    </row>
    <row r="1462" spans="1:11" x14ac:dyDescent="0.25">
      <c r="A1462" t="s">
        <v>1755</v>
      </c>
      <c r="B1462" t="s">
        <v>1756</v>
      </c>
      <c r="C1462" t="s">
        <v>2031</v>
      </c>
      <c r="D1462" t="s">
        <v>1820</v>
      </c>
      <c r="E1462" t="s">
        <v>1759</v>
      </c>
      <c r="F1462" t="s">
        <v>1813</v>
      </c>
      <c r="G1462" t="s">
        <v>1948</v>
      </c>
      <c r="H1462" t="s">
        <v>1945</v>
      </c>
      <c r="I1462" t="s">
        <v>2032</v>
      </c>
      <c r="J1462" t="s">
        <v>2033</v>
      </c>
      <c r="K1462" s="498">
        <v>672706.56014356669</v>
      </c>
    </row>
    <row r="1463" spans="1:11" x14ac:dyDescent="0.25">
      <c r="A1463" t="s">
        <v>1755</v>
      </c>
      <c r="B1463" t="s">
        <v>1756</v>
      </c>
      <c r="C1463" t="s">
        <v>2031</v>
      </c>
      <c r="D1463" t="s">
        <v>1820</v>
      </c>
      <c r="E1463" t="s">
        <v>1759</v>
      </c>
      <c r="F1463" t="s">
        <v>1813</v>
      </c>
      <c r="G1463" t="s">
        <v>1948</v>
      </c>
      <c r="H1463" t="s">
        <v>1945</v>
      </c>
      <c r="I1463" t="s">
        <v>1839</v>
      </c>
      <c r="J1463" t="s">
        <v>2033</v>
      </c>
      <c r="K1463" s="498">
        <v>-137061.24942541774</v>
      </c>
    </row>
    <row r="1464" spans="1:11" x14ac:dyDescent="0.25">
      <c r="A1464" t="s">
        <v>1755</v>
      </c>
      <c r="B1464" t="s">
        <v>1756</v>
      </c>
      <c r="C1464" t="s">
        <v>2031</v>
      </c>
      <c r="D1464" t="s">
        <v>1820</v>
      </c>
      <c r="E1464" t="s">
        <v>1759</v>
      </c>
      <c r="F1464" t="s">
        <v>1813</v>
      </c>
      <c r="G1464" t="s">
        <v>1948</v>
      </c>
      <c r="H1464" t="s">
        <v>1949</v>
      </c>
      <c r="I1464" t="s">
        <v>2032</v>
      </c>
      <c r="J1464" t="s">
        <v>2033</v>
      </c>
      <c r="K1464" s="498">
        <v>156252.76245088407</v>
      </c>
    </row>
    <row r="1465" spans="1:11" x14ac:dyDescent="0.25">
      <c r="A1465" t="s">
        <v>1755</v>
      </c>
      <c r="B1465" t="s">
        <v>1756</v>
      </c>
      <c r="C1465" t="s">
        <v>2031</v>
      </c>
      <c r="D1465" t="s">
        <v>1820</v>
      </c>
      <c r="E1465" t="s">
        <v>1759</v>
      </c>
      <c r="F1465" t="s">
        <v>1813</v>
      </c>
      <c r="G1465" t="s">
        <v>1950</v>
      </c>
      <c r="H1465" t="s">
        <v>1951</v>
      </c>
      <c r="I1465" t="s">
        <v>2032</v>
      </c>
      <c r="J1465" t="s">
        <v>2033</v>
      </c>
      <c r="K1465" s="498">
        <v>-2147073.8937404901</v>
      </c>
    </row>
    <row r="1466" spans="1:11" x14ac:dyDescent="0.25">
      <c r="A1466" t="s">
        <v>1755</v>
      </c>
      <c r="B1466" t="s">
        <v>1756</v>
      </c>
      <c r="C1466" t="s">
        <v>2031</v>
      </c>
      <c r="D1466" t="s">
        <v>1820</v>
      </c>
      <c r="E1466" t="s">
        <v>1759</v>
      </c>
      <c r="F1466" t="s">
        <v>1813</v>
      </c>
      <c r="G1466" t="s">
        <v>1950</v>
      </c>
      <c r="H1466" t="s">
        <v>1951</v>
      </c>
      <c r="I1466" t="s">
        <v>1839</v>
      </c>
      <c r="J1466" t="s">
        <v>2033</v>
      </c>
      <c r="K1466" s="498">
        <v>-249528.9025668609</v>
      </c>
    </row>
    <row r="1467" spans="1:11" x14ac:dyDescent="0.25">
      <c r="A1467" t="s">
        <v>1755</v>
      </c>
      <c r="B1467" t="s">
        <v>1756</v>
      </c>
      <c r="C1467" t="s">
        <v>2031</v>
      </c>
      <c r="D1467" t="s">
        <v>1820</v>
      </c>
      <c r="E1467" t="s">
        <v>1759</v>
      </c>
      <c r="F1467" t="s">
        <v>1813</v>
      </c>
      <c r="G1467" t="s">
        <v>1950</v>
      </c>
      <c r="H1467" t="s">
        <v>1951</v>
      </c>
      <c r="I1467" t="s">
        <v>1912</v>
      </c>
      <c r="J1467" t="s">
        <v>2033</v>
      </c>
      <c r="K1467" s="498">
        <v>221647.52493974194</v>
      </c>
    </row>
    <row r="1468" spans="1:11" x14ac:dyDescent="0.25">
      <c r="A1468" t="s">
        <v>1755</v>
      </c>
      <c r="B1468" t="s">
        <v>1756</v>
      </c>
      <c r="C1468" t="s">
        <v>2031</v>
      </c>
      <c r="D1468" t="s">
        <v>1820</v>
      </c>
      <c r="E1468" t="s">
        <v>1759</v>
      </c>
      <c r="F1468" t="s">
        <v>1813</v>
      </c>
      <c r="G1468" t="s">
        <v>1950</v>
      </c>
      <c r="H1468" t="s">
        <v>1951</v>
      </c>
      <c r="I1468" t="s">
        <v>1916</v>
      </c>
      <c r="J1468" t="s">
        <v>2033</v>
      </c>
      <c r="K1468" s="498">
        <v>-116589.18960562466</v>
      </c>
    </row>
    <row r="1469" spans="1:11" x14ac:dyDescent="0.25">
      <c r="A1469" t="s">
        <v>1755</v>
      </c>
      <c r="B1469" t="s">
        <v>1756</v>
      </c>
      <c r="C1469" t="s">
        <v>2031</v>
      </c>
      <c r="D1469" t="s">
        <v>1820</v>
      </c>
      <c r="E1469" t="s">
        <v>1759</v>
      </c>
      <c r="F1469" t="s">
        <v>1813</v>
      </c>
      <c r="G1469" t="s">
        <v>1952</v>
      </c>
      <c r="H1469" t="s">
        <v>1814</v>
      </c>
      <c r="I1469" t="s">
        <v>2032</v>
      </c>
      <c r="J1469" t="s">
        <v>2033</v>
      </c>
      <c r="K1469" s="498">
        <v>-1494253.6914906725</v>
      </c>
    </row>
    <row r="1470" spans="1:11" x14ac:dyDescent="0.25">
      <c r="A1470" t="s">
        <v>1755</v>
      </c>
      <c r="B1470" t="s">
        <v>1756</v>
      </c>
      <c r="C1470" t="s">
        <v>2031</v>
      </c>
      <c r="D1470" t="s">
        <v>1820</v>
      </c>
      <c r="E1470" t="s">
        <v>1759</v>
      </c>
      <c r="F1470" t="s">
        <v>1813</v>
      </c>
      <c r="G1470" t="s">
        <v>1952</v>
      </c>
      <c r="H1470" t="s">
        <v>1814</v>
      </c>
      <c r="I1470" t="s">
        <v>1839</v>
      </c>
      <c r="J1470" t="s">
        <v>2033</v>
      </c>
      <c r="K1470" s="498">
        <v>-110639.39718778885</v>
      </c>
    </row>
    <row r="1471" spans="1:11" x14ac:dyDescent="0.25">
      <c r="A1471" t="s">
        <v>1755</v>
      </c>
      <c r="B1471" t="s">
        <v>1756</v>
      </c>
      <c r="C1471" t="s">
        <v>2031</v>
      </c>
      <c r="D1471" t="s">
        <v>1820</v>
      </c>
      <c r="E1471" t="s">
        <v>1759</v>
      </c>
      <c r="F1471" t="s">
        <v>1813</v>
      </c>
      <c r="G1471" t="s">
        <v>1952</v>
      </c>
      <c r="H1471" t="s">
        <v>1814</v>
      </c>
      <c r="I1471" t="s">
        <v>1815</v>
      </c>
      <c r="J1471" t="s">
        <v>2033</v>
      </c>
      <c r="K1471" s="498">
        <v>-43182.721138387045</v>
      </c>
    </row>
    <row r="1472" spans="1:11" x14ac:dyDescent="0.25">
      <c r="A1472" t="s">
        <v>1755</v>
      </c>
      <c r="B1472" t="s">
        <v>1756</v>
      </c>
      <c r="C1472" t="s">
        <v>2031</v>
      </c>
      <c r="D1472" t="s">
        <v>1820</v>
      </c>
      <c r="E1472" t="s">
        <v>1759</v>
      </c>
      <c r="F1472" t="s">
        <v>1813</v>
      </c>
      <c r="G1472" t="s">
        <v>1952</v>
      </c>
      <c r="H1472" t="s">
        <v>1947</v>
      </c>
      <c r="I1472" t="s">
        <v>2032</v>
      </c>
      <c r="J1472" t="s">
        <v>2033</v>
      </c>
      <c r="K1472" s="498">
        <v>30764.990371415159</v>
      </c>
    </row>
    <row r="1473" spans="1:11" x14ac:dyDescent="0.25">
      <c r="A1473" t="s">
        <v>1755</v>
      </c>
      <c r="B1473" t="s">
        <v>1756</v>
      </c>
      <c r="C1473" t="s">
        <v>2031</v>
      </c>
      <c r="D1473" t="s">
        <v>1820</v>
      </c>
      <c r="E1473" t="s">
        <v>1759</v>
      </c>
      <c r="F1473" t="s">
        <v>1813</v>
      </c>
      <c r="G1473" t="s">
        <v>1953</v>
      </c>
      <c r="H1473" t="s">
        <v>1954</v>
      </c>
      <c r="I1473" t="s">
        <v>2032</v>
      </c>
      <c r="J1473" t="s">
        <v>2033</v>
      </c>
      <c r="K1473" s="498">
        <v>2703788.1508097723</v>
      </c>
    </row>
    <row r="1474" spans="1:11" x14ac:dyDescent="0.25">
      <c r="A1474" t="s">
        <v>1755</v>
      </c>
      <c r="B1474" t="s">
        <v>1756</v>
      </c>
      <c r="C1474" t="s">
        <v>2031</v>
      </c>
      <c r="D1474" t="s">
        <v>1820</v>
      </c>
      <c r="E1474" t="s">
        <v>1759</v>
      </c>
      <c r="F1474" t="s">
        <v>1813</v>
      </c>
      <c r="G1474" t="s">
        <v>1955</v>
      </c>
      <c r="H1474" t="s">
        <v>1956</v>
      </c>
      <c r="I1474" t="s">
        <v>2032</v>
      </c>
      <c r="J1474" t="s">
        <v>2033</v>
      </c>
      <c r="K1474" s="498">
        <v>-1612719.9873094712</v>
      </c>
    </row>
    <row r="1475" spans="1:11" x14ac:dyDescent="0.25">
      <c r="A1475" t="s">
        <v>1755</v>
      </c>
      <c r="B1475" t="s">
        <v>1756</v>
      </c>
      <c r="C1475" t="s">
        <v>2031</v>
      </c>
      <c r="D1475" t="s">
        <v>1820</v>
      </c>
      <c r="E1475" t="s">
        <v>1759</v>
      </c>
      <c r="F1475" t="s">
        <v>1813</v>
      </c>
      <c r="G1475" t="s">
        <v>1955</v>
      </c>
      <c r="H1475" t="s">
        <v>1956</v>
      </c>
      <c r="I1475" t="s">
        <v>1839</v>
      </c>
      <c r="J1475" t="s">
        <v>2033</v>
      </c>
      <c r="K1475" s="498">
        <v>-361282.00318493764</v>
      </c>
    </row>
    <row r="1476" spans="1:11" x14ac:dyDescent="0.25">
      <c r="A1476" t="s">
        <v>1755</v>
      </c>
      <c r="B1476" t="s">
        <v>1756</v>
      </c>
      <c r="C1476" t="s">
        <v>2031</v>
      </c>
      <c r="D1476" t="s">
        <v>1820</v>
      </c>
      <c r="E1476" t="s">
        <v>1759</v>
      </c>
      <c r="F1476" t="s">
        <v>1813</v>
      </c>
      <c r="G1476" t="s">
        <v>1955</v>
      </c>
      <c r="H1476" t="s">
        <v>1956</v>
      </c>
      <c r="I1476" t="s">
        <v>1912</v>
      </c>
      <c r="J1476" t="s">
        <v>2033</v>
      </c>
      <c r="K1476" s="498">
        <v>-963582.97528385464</v>
      </c>
    </row>
    <row r="1477" spans="1:11" x14ac:dyDescent="0.25">
      <c r="A1477" t="s">
        <v>1755</v>
      </c>
      <c r="B1477" t="s">
        <v>1756</v>
      </c>
      <c r="C1477" t="s">
        <v>2031</v>
      </c>
      <c r="D1477" t="s">
        <v>1820</v>
      </c>
      <c r="E1477" t="s">
        <v>1759</v>
      </c>
      <c r="F1477" t="s">
        <v>1813</v>
      </c>
      <c r="G1477" t="s">
        <v>1955</v>
      </c>
      <c r="H1477" t="s">
        <v>1956</v>
      </c>
      <c r="I1477" t="s">
        <v>1916</v>
      </c>
      <c r="J1477" t="s">
        <v>2033</v>
      </c>
      <c r="K1477" s="498">
        <v>12602.799093172827</v>
      </c>
    </row>
    <row r="1478" spans="1:11" x14ac:dyDescent="0.25">
      <c r="A1478" t="s">
        <v>1755</v>
      </c>
      <c r="B1478" t="s">
        <v>1756</v>
      </c>
      <c r="C1478" t="s">
        <v>2031</v>
      </c>
      <c r="D1478" t="s">
        <v>1820</v>
      </c>
      <c r="E1478" t="s">
        <v>1759</v>
      </c>
      <c r="F1478" t="s">
        <v>1813</v>
      </c>
      <c r="G1478" t="s">
        <v>1955</v>
      </c>
      <c r="H1478" t="s">
        <v>1956</v>
      </c>
      <c r="I1478" t="s">
        <v>2039</v>
      </c>
      <c r="J1478" t="s">
        <v>2033</v>
      </c>
      <c r="K1478" s="498">
        <v>51212.703499608207</v>
      </c>
    </row>
    <row r="1479" spans="1:11" x14ac:dyDescent="0.25">
      <c r="A1479" t="s">
        <v>1755</v>
      </c>
      <c r="B1479" t="s">
        <v>1756</v>
      </c>
      <c r="C1479" t="s">
        <v>2031</v>
      </c>
      <c r="D1479" t="s">
        <v>1820</v>
      </c>
      <c r="E1479" t="s">
        <v>1759</v>
      </c>
      <c r="F1479" t="s">
        <v>1813</v>
      </c>
      <c r="G1479" t="s">
        <v>1955</v>
      </c>
      <c r="H1479" t="s">
        <v>1957</v>
      </c>
      <c r="I1479" t="s">
        <v>2032</v>
      </c>
      <c r="J1479" t="s">
        <v>2033</v>
      </c>
      <c r="K1479" s="498">
        <v>-55057.803485344368</v>
      </c>
    </row>
    <row r="1480" spans="1:11" x14ac:dyDescent="0.25">
      <c r="A1480" t="s">
        <v>1755</v>
      </c>
      <c r="B1480" t="s">
        <v>1756</v>
      </c>
      <c r="C1480" t="s">
        <v>2031</v>
      </c>
      <c r="D1480" t="s">
        <v>1820</v>
      </c>
      <c r="E1480" t="s">
        <v>1759</v>
      </c>
      <c r="F1480" t="s">
        <v>1813</v>
      </c>
      <c r="G1480" t="s">
        <v>1955</v>
      </c>
      <c r="H1480" t="s">
        <v>1957</v>
      </c>
      <c r="I1480" t="s">
        <v>1958</v>
      </c>
      <c r="J1480" t="s">
        <v>2033</v>
      </c>
      <c r="K1480" s="498">
        <v>477043.55429519527</v>
      </c>
    </row>
    <row r="1481" spans="1:11" x14ac:dyDescent="0.25">
      <c r="A1481" t="s">
        <v>1755</v>
      </c>
      <c r="B1481" t="s">
        <v>1756</v>
      </c>
      <c r="C1481" t="s">
        <v>2031</v>
      </c>
      <c r="D1481" t="s">
        <v>1820</v>
      </c>
      <c r="E1481" t="s">
        <v>1759</v>
      </c>
      <c r="F1481" t="s">
        <v>1813</v>
      </c>
      <c r="G1481" t="s">
        <v>1955</v>
      </c>
      <c r="H1481" t="s">
        <v>1959</v>
      </c>
      <c r="I1481" t="s">
        <v>2032</v>
      </c>
      <c r="J1481" t="s">
        <v>2033</v>
      </c>
      <c r="K1481" s="498">
        <v>-89776.147474240512</v>
      </c>
    </row>
    <row r="1482" spans="1:11" x14ac:dyDescent="0.25">
      <c r="A1482" t="s">
        <v>1755</v>
      </c>
      <c r="B1482" t="s">
        <v>1756</v>
      </c>
      <c r="C1482" t="s">
        <v>2031</v>
      </c>
      <c r="D1482" t="s">
        <v>1820</v>
      </c>
      <c r="E1482" t="s">
        <v>1759</v>
      </c>
      <c r="F1482" t="s">
        <v>1813</v>
      </c>
      <c r="G1482" t="s">
        <v>1955</v>
      </c>
      <c r="H1482" t="s">
        <v>1959</v>
      </c>
      <c r="I1482" t="s">
        <v>1839</v>
      </c>
      <c r="J1482" t="s">
        <v>2033</v>
      </c>
      <c r="K1482" s="498">
        <v>78585.568252329074</v>
      </c>
    </row>
    <row r="1483" spans="1:11" x14ac:dyDescent="0.25">
      <c r="A1483" t="s">
        <v>1755</v>
      </c>
      <c r="B1483" t="s">
        <v>1756</v>
      </c>
      <c r="C1483" t="s">
        <v>2031</v>
      </c>
      <c r="D1483" t="s">
        <v>1820</v>
      </c>
      <c r="E1483" t="s">
        <v>1759</v>
      </c>
      <c r="F1483" t="s">
        <v>1813</v>
      </c>
      <c r="G1483" t="s">
        <v>1955</v>
      </c>
      <c r="H1483" t="s">
        <v>1959</v>
      </c>
      <c r="I1483" t="s">
        <v>1912</v>
      </c>
      <c r="J1483" t="s">
        <v>2033</v>
      </c>
      <c r="K1483" s="498">
        <v>929716.42073112482</v>
      </c>
    </row>
    <row r="1484" spans="1:11" x14ac:dyDescent="0.25">
      <c r="A1484" t="s">
        <v>1755</v>
      </c>
      <c r="B1484" t="s">
        <v>1756</v>
      </c>
      <c r="C1484" t="s">
        <v>2031</v>
      </c>
      <c r="D1484" t="s">
        <v>1820</v>
      </c>
      <c r="E1484" t="s">
        <v>1759</v>
      </c>
      <c r="F1484" t="s">
        <v>1813</v>
      </c>
      <c r="G1484" t="s">
        <v>1955</v>
      </c>
      <c r="H1484" t="s">
        <v>1959</v>
      </c>
      <c r="I1484" t="s">
        <v>1916</v>
      </c>
      <c r="J1484" t="s">
        <v>2033</v>
      </c>
      <c r="K1484" s="498">
        <v>-1395760.5110399444</v>
      </c>
    </row>
    <row r="1485" spans="1:11" x14ac:dyDescent="0.25">
      <c r="A1485" t="s">
        <v>1755</v>
      </c>
      <c r="B1485" t="s">
        <v>1756</v>
      </c>
      <c r="C1485" t="s">
        <v>2031</v>
      </c>
      <c r="D1485" t="s">
        <v>1820</v>
      </c>
      <c r="E1485" t="s">
        <v>1759</v>
      </c>
      <c r="F1485" t="s">
        <v>1813</v>
      </c>
      <c r="G1485" t="s">
        <v>1960</v>
      </c>
      <c r="H1485" t="s">
        <v>1956</v>
      </c>
      <c r="I1485" t="s">
        <v>1958</v>
      </c>
      <c r="J1485" t="s">
        <v>2033</v>
      </c>
      <c r="K1485" s="498">
        <v>13901.982239684847</v>
      </c>
    </row>
    <row r="1486" spans="1:11" x14ac:dyDescent="0.25">
      <c r="A1486" t="s">
        <v>1755</v>
      </c>
      <c r="B1486" t="s">
        <v>1756</v>
      </c>
      <c r="C1486" t="s">
        <v>2031</v>
      </c>
      <c r="D1486" t="s">
        <v>1820</v>
      </c>
      <c r="E1486" t="s">
        <v>1759</v>
      </c>
      <c r="F1486" t="s">
        <v>1813</v>
      </c>
      <c r="G1486" t="s">
        <v>1960</v>
      </c>
      <c r="H1486" t="s">
        <v>1957</v>
      </c>
      <c r="I1486" t="s">
        <v>1958</v>
      </c>
      <c r="J1486" t="s">
        <v>2033</v>
      </c>
      <c r="K1486" s="498">
        <v>-23961.804114612722</v>
      </c>
    </row>
    <row r="1487" spans="1:11" x14ac:dyDescent="0.25">
      <c r="A1487" t="s">
        <v>1755</v>
      </c>
      <c r="B1487" t="s">
        <v>1756</v>
      </c>
      <c r="C1487" t="s">
        <v>2031</v>
      </c>
      <c r="D1487" t="s">
        <v>1820</v>
      </c>
      <c r="E1487" t="s">
        <v>1759</v>
      </c>
      <c r="F1487" t="s">
        <v>1813</v>
      </c>
      <c r="G1487" t="s">
        <v>1961</v>
      </c>
      <c r="H1487" t="s">
        <v>1957</v>
      </c>
      <c r="I1487" t="s">
        <v>1958</v>
      </c>
      <c r="J1487" t="s">
        <v>2033</v>
      </c>
      <c r="K1487" s="498">
        <v>-19482.290039415006</v>
      </c>
    </row>
    <row r="1488" spans="1:11" x14ac:dyDescent="0.25">
      <c r="A1488" t="s">
        <v>1755</v>
      </c>
      <c r="B1488" t="s">
        <v>1756</v>
      </c>
      <c r="C1488" t="s">
        <v>2031</v>
      </c>
      <c r="D1488" t="s">
        <v>1820</v>
      </c>
      <c r="E1488" t="s">
        <v>1759</v>
      </c>
      <c r="F1488" t="s">
        <v>1962</v>
      </c>
      <c r="G1488" t="s">
        <v>1963</v>
      </c>
      <c r="H1488" t="s">
        <v>1964</v>
      </c>
      <c r="I1488" t="s">
        <v>2032</v>
      </c>
      <c r="J1488" t="s">
        <v>2033</v>
      </c>
      <c r="K1488" s="498">
        <v>-695824.67846722156</v>
      </c>
    </row>
    <row r="1489" spans="1:11" x14ac:dyDescent="0.25">
      <c r="A1489" t="s">
        <v>1755</v>
      </c>
      <c r="B1489" t="s">
        <v>1756</v>
      </c>
      <c r="C1489" t="s">
        <v>2031</v>
      </c>
      <c r="D1489" t="s">
        <v>1820</v>
      </c>
      <c r="E1489" t="s">
        <v>1759</v>
      </c>
      <c r="F1489" t="s">
        <v>1962</v>
      </c>
      <c r="G1489" t="s">
        <v>1963</v>
      </c>
      <c r="H1489" t="s">
        <v>1965</v>
      </c>
      <c r="I1489" t="s">
        <v>2032</v>
      </c>
      <c r="J1489" t="s">
        <v>2033</v>
      </c>
      <c r="K1489" s="498">
        <v>-1201698.35223395</v>
      </c>
    </row>
    <row r="1490" spans="1:11" x14ac:dyDescent="0.25">
      <c r="A1490" t="s">
        <v>1755</v>
      </c>
      <c r="B1490" t="s">
        <v>1756</v>
      </c>
      <c r="C1490" t="s">
        <v>2031</v>
      </c>
      <c r="D1490" t="s">
        <v>1820</v>
      </c>
      <c r="E1490" t="s">
        <v>1759</v>
      </c>
      <c r="F1490" t="s">
        <v>1962</v>
      </c>
      <c r="G1490" t="s">
        <v>1963</v>
      </c>
      <c r="H1490" t="s">
        <v>1965</v>
      </c>
      <c r="I1490" t="s">
        <v>1966</v>
      </c>
      <c r="J1490" t="s">
        <v>2033</v>
      </c>
      <c r="K1490" s="498">
        <v>-3815.2683039538097</v>
      </c>
    </row>
    <row r="1491" spans="1:11" x14ac:dyDescent="0.25">
      <c r="A1491" t="s">
        <v>1755</v>
      </c>
      <c r="B1491" t="s">
        <v>1756</v>
      </c>
      <c r="C1491" t="s">
        <v>2031</v>
      </c>
      <c r="D1491" t="s">
        <v>1820</v>
      </c>
      <c r="E1491" t="s">
        <v>1759</v>
      </c>
      <c r="F1491" t="s">
        <v>1962</v>
      </c>
      <c r="G1491" t="s">
        <v>1963</v>
      </c>
      <c r="H1491" t="s">
        <v>1965</v>
      </c>
      <c r="I1491" t="s">
        <v>1912</v>
      </c>
      <c r="J1491" t="s">
        <v>2033</v>
      </c>
      <c r="K1491" s="498">
        <v>188886.90900793113</v>
      </c>
    </row>
    <row r="1492" spans="1:11" x14ac:dyDescent="0.25">
      <c r="A1492" t="s">
        <v>1755</v>
      </c>
      <c r="B1492" t="s">
        <v>1756</v>
      </c>
      <c r="C1492" t="s">
        <v>2031</v>
      </c>
      <c r="D1492" t="s">
        <v>1820</v>
      </c>
      <c r="E1492" t="s">
        <v>1759</v>
      </c>
      <c r="F1492" t="s">
        <v>1962</v>
      </c>
      <c r="G1492" t="s">
        <v>1963</v>
      </c>
      <c r="H1492" t="s">
        <v>1967</v>
      </c>
      <c r="I1492" t="s">
        <v>2032</v>
      </c>
      <c r="J1492" t="s">
        <v>2033</v>
      </c>
      <c r="K1492" s="498">
        <v>-760229.88790728338</v>
      </c>
    </row>
    <row r="1493" spans="1:11" x14ac:dyDescent="0.25">
      <c r="A1493" t="s">
        <v>1755</v>
      </c>
      <c r="B1493" t="s">
        <v>1756</v>
      </c>
      <c r="C1493" t="s">
        <v>2031</v>
      </c>
      <c r="D1493" t="s">
        <v>1820</v>
      </c>
      <c r="E1493" t="s">
        <v>1759</v>
      </c>
      <c r="F1493" t="s">
        <v>1968</v>
      </c>
      <c r="G1493" t="s">
        <v>1969</v>
      </c>
      <c r="H1493" t="s">
        <v>1894</v>
      </c>
      <c r="I1493" t="s">
        <v>2032</v>
      </c>
      <c r="J1493" t="s">
        <v>2033</v>
      </c>
      <c r="K1493" s="498">
        <v>-3459884.3596699722</v>
      </c>
    </row>
    <row r="1494" spans="1:11" x14ac:dyDescent="0.25">
      <c r="A1494" t="s">
        <v>1755</v>
      </c>
      <c r="B1494" t="s">
        <v>1756</v>
      </c>
      <c r="C1494" t="s">
        <v>2031</v>
      </c>
      <c r="D1494" t="s">
        <v>1820</v>
      </c>
      <c r="E1494" t="s">
        <v>1759</v>
      </c>
      <c r="F1494" t="s">
        <v>1968</v>
      </c>
      <c r="G1494" t="s">
        <v>1969</v>
      </c>
      <c r="H1494" t="s">
        <v>1970</v>
      </c>
      <c r="I1494" t="s">
        <v>2032</v>
      </c>
      <c r="J1494" t="s">
        <v>2033</v>
      </c>
      <c r="K1494" s="498">
        <v>1433448.0749599738</v>
      </c>
    </row>
    <row r="1495" spans="1:11" x14ac:dyDescent="0.25">
      <c r="A1495" t="s">
        <v>1755</v>
      </c>
      <c r="B1495" t="s">
        <v>1756</v>
      </c>
      <c r="C1495" t="s">
        <v>2031</v>
      </c>
      <c r="D1495" t="s">
        <v>1820</v>
      </c>
      <c r="E1495" t="s">
        <v>1759</v>
      </c>
      <c r="F1495" t="s">
        <v>1968</v>
      </c>
      <c r="G1495" t="s">
        <v>1971</v>
      </c>
      <c r="H1495" t="s">
        <v>1970</v>
      </c>
      <c r="I1495" t="s">
        <v>2032</v>
      </c>
      <c r="J1495" t="s">
        <v>2033</v>
      </c>
      <c r="K1495" s="498">
        <v>19664542.725213945</v>
      </c>
    </row>
    <row r="1496" spans="1:11" x14ac:dyDescent="0.25">
      <c r="A1496" t="s">
        <v>1755</v>
      </c>
      <c r="B1496" t="s">
        <v>1756</v>
      </c>
      <c r="C1496" t="s">
        <v>2031</v>
      </c>
      <c r="D1496" t="s">
        <v>1820</v>
      </c>
      <c r="E1496" t="s">
        <v>1759</v>
      </c>
      <c r="F1496" t="s">
        <v>1968</v>
      </c>
      <c r="G1496" t="s">
        <v>1971</v>
      </c>
      <c r="H1496" t="s">
        <v>1970</v>
      </c>
      <c r="I1496" t="s">
        <v>1839</v>
      </c>
      <c r="J1496" t="s">
        <v>2033</v>
      </c>
      <c r="K1496" s="498">
        <v>1098344.4271619916</v>
      </c>
    </row>
    <row r="1497" spans="1:11" x14ac:dyDescent="0.25">
      <c r="A1497" t="s">
        <v>1755</v>
      </c>
      <c r="B1497" t="s">
        <v>1756</v>
      </c>
      <c r="C1497" t="s">
        <v>2031</v>
      </c>
      <c r="D1497" t="s">
        <v>1820</v>
      </c>
      <c r="E1497" t="s">
        <v>1759</v>
      </c>
      <c r="F1497" t="s">
        <v>1968</v>
      </c>
      <c r="G1497" t="s">
        <v>1972</v>
      </c>
      <c r="H1497" t="s">
        <v>1973</v>
      </c>
      <c r="I1497" t="s">
        <v>2032</v>
      </c>
      <c r="J1497" t="s">
        <v>2033</v>
      </c>
      <c r="K1497" s="498">
        <v>1737994.3125122432</v>
      </c>
    </row>
    <row r="1498" spans="1:11" x14ac:dyDescent="0.25">
      <c r="A1498" t="s">
        <v>1755</v>
      </c>
      <c r="B1498" t="s">
        <v>1756</v>
      </c>
      <c r="C1498" t="s">
        <v>2031</v>
      </c>
      <c r="D1498" t="s">
        <v>1820</v>
      </c>
      <c r="E1498" t="s">
        <v>1759</v>
      </c>
      <c r="F1498" t="s">
        <v>1968</v>
      </c>
      <c r="G1498" t="s">
        <v>1972</v>
      </c>
      <c r="H1498" t="s">
        <v>1973</v>
      </c>
      <c r="I1498" t="s">
        <v>1839</v>
      </c>
      <c r="J1498" t="s">
        <v>2033</v>
      </c>
      <c r="K1498" s="498">
        <v>132009.22769149527</v>
      </c>
    </row>
    <row r="1499" spans="1:11" x14ac:dyDescent="0.25">
      <c r="A1499" t="s">
        <v>1755</v>
      </c>
      <c r="B1499" t="s">
        <v>1756</v>
      </c>
      <c r="C1499" t="s">
        <v>2031</v>
      </c>
      <c r="D1499" t="s">
        <v>1820</v>
      </c>
      <c r="E1499" t="s">
        <v>1759</v>
      </c>
      <c r="F1499" t="s">
        <v>1968</v>
      </c>
      <c r="G1499" t="s">
        <v>1974</v>
      </c>
      <c r="H1499" t="s">
        <v>1975</v>
      </c>
      <c r="I1499" t="s">
        <v>2032</v>
      </c>
      <c r="J1499" t="s">
        <v>2033</v>
      </c>
      <c r="K1499" s="498">
        <v>-973695.85633368604</v>
      </c>
    </row>
    <row r="1500" spans="1:11" x14ac:dyDescent="0.25">
      <c r="A1500" t="s">
        <v>1755</v>
      </c>
      <c r="B1500" t="s">
        <v>1756</v>
      </c>
      <c r="C1500" t="s">
        <v>2031</v>
      </c>
      <c r="D1500" t="s">
        <v>1820</v>
      </c>
      <c r="E1500" t="s">
        <v>1759</v>
      </c>
      <c r="F1500" t="s">
        <v>1968</v>
      </c>
      <c r="G1500" t="s">
        <v>1974</v>
      </c>
      <c r="H1500" t="s">
        <v>1976</v>
      </c>
      <c r="I1500" t="s">
        <v>2032</v>
      </c>
      <c r="J1500" t="s">
        <v>2033</v>
      </c>
      <c r="K1500" s="498">
        <v>4952036.3745100051</v>
      </c>
    </row>
    <row r="1501" spans="1:11" x14ac:dyDescent="0.25">
      <c r="A1501" t="s">
        <v>1755</v>
      </c>
      <c r="B1501" t="s">
        <v>1756</v>
      </c>
      <c r="C1501" t="s">
        <v>2031</v>
      </c>
      <c r="D1501" t="s">
        <v>1820</v>
      </c>
      <c r="E1501" t="s">
        <v>1759</v>
      </c>
      <c r="F1501" t="s">
        <v>1968</v>
      </c>
      <c r="G1501" t="s">
        <v>1974</v>
      </c>
      <c r="H1501" t="s">
        <v>1976</v>
      </c>
      <c r="I1501" t="s">
        <v>1839</v>
      </c>
      <c r="J1501" t="s">
        <v>2033</v>
      </c>
      <c r="K1501" s="498">
        <v>386048.66311874811</v>
      </c>
    </row>
    <row r="1502" spans="1:11" x14ac:dyDescent="0.25">
      <c r="A1502" t="s">
        <v>1755</v>
      </c>
      <c r="B1502" t="s">
        <v>1756</v>
      </c>
      <c r="C1502" t="s">
        <v>2031</v>
      </c>
      <c r="D1502" t="s">
        <v>1820</v>
      </c>
      <c r="E1502" t="s">
        <v>1759</v>
      </c>
      <c r="F1502" t="s">
        <v>1968</v>
      </c>
      <c r="G1502" t="s">
        <v>1974</v>
      </c>
      <c r="H1502" t="s">
        <v>1977</v>
      </c>
      <c r="I1502" t="s">
        <v>2032</v>
      </c>
      <c r="J1502" t="s">
        <v>2033</v>
      </c>
      <c r="K1502" s="498">
        <v>998266.25333051896</v>
      </c>
    </row>
    <row r="1503" spans="1:11" x14ac:dyDescent="0.25">
      <c r="A1503" t="s">
        <v>1755</v>
      </c>
      <c r="B1503" t="s">
        <v>1756</v>
      </c>
      <c r="C1503" t="s">
        <v>2031</v>
      </c>
      <c r="D1503" t="s">
        <v>1820</v>
      </c>
      <c r="E1503" t="s">
        <v>1759</v>
      </c>
      <c r="F1503" t="s">
        <v>1968</v>
      </c>
      <c r="G1503" t="s">
        <v>1978</v>
      </c>
      <c r="H1503" t="s">
        <v>1979</v>
      </c>
      <c r="I1503" t="s">
        <v>2032</v>
      </c>
      <c r="J1503" t="s">
        <v>2033</v>
      </c>
      <c r="K1503" s="498">
        <v>4898467.1215475723</v>
      </c>
    </row>
    <row r="1504" spans="1:11" x14ac:dyDescent="0.25">
      <c r="A1504" t="s">
        <v>1755</v>
      </c>
      <c r="B1504" t="s">
        <v>1756</v>
      </c>
      <c r="C1504" t="s">
        <v>2031</v>
      </c>
      <c r="D1504" t="s">
        <v>1820</v>
      </c>
      <c r="E1504" t="s">
        <v>1759</v>
      </c>
      <c r="F1504" t="s">
        <v>1968</v>
      </c>
      <c r="G1504" t="s">
        <v>1978</v>
      </c>
      <c r="H1504" t="s">
        <v>1979</v>
      </c>
      <c r="I1504" t="s">
        <v>1839</v>
      </c>
      <c r="J1504" t="s">
        <v>2033</v>
      </c>
      <c r="K1504" s="498">
        <v>649411.08635845501</v>
      </c>
    </row>
    <row r="1505" spans="1:11" x14ac:dyDescent="0.25">
      <c r="A1505" t="s">
        <v>1755</v>
      </c>
      <c r="B1505" t="s">
        <v>1756</v>
      </c>
      <c r="C1505" t="s">
        <v>2031</v>
      </c>
      <c r="D1505" t="s">
        <v>1820</v>
      </c>
      <c r="E1505" t="s">
        <v>1759</v>
      </c>
      <c r="F1505" t="s">
        <v>1980</v>
      </c>
      <c r="G1505" t="s">
        <v>2040</v>
      </c>
      <c r="H1505" t="s">
        <v>2041</v>
      </c>
      <c r="I1505" t="s">
        <v>2032</v>
      </c>
      <c r="J1505" t="s">
        <v>2033</v>
      </c>
      <c r="K1505" s="498">
        <v>97.493525339788903</v>
      </c>
    </row>
    <row r="1506" spans="1:11" x14ac:dyDescent="0.25">
      <c r="A1506" t="s">
        <v>1755</v>
      </c>
      <c r="B1506" t="s">
        <v>1756</v>
      </c>
      <c r="C1506" t="s">
        <v>2031</v>
      </c>
      <c r="D1506" t="s">
        <v>1820</v>
      </c>
      <c r="E1506" t="s">
        <v>1759</v>
      </c>
      <c r="F1506" t="s">
        <v>1980</v>
      </c>
      <c r="G1506" t="s">
        <v>1981</v>
      </c>
      <c r="H1506" t="s">
        <v>1982</v>
      </c>
      <c r="I1506" t="s">
        <v>2032</v>
      </c>
      <c r="J1506" t="s">
        <v>2033</v>
      </c>
      <c r="K1506" s="498">
        <v>861101.64972809143</v>
      </c>
    </row>
    <row r="1507" spans="1:11" x14ac:dyDescent="0.25">
      <c r="A1507" t="s">
        <v>1755</v>
      </c>
      <c r="B1507" t="s">
        <v>1756</v>
      </c>
      <c r="C1507" t="s">
        <v>2031</v>
      </c>
      <c r="D1507" t="s">
        <v>1820</v>
      </c>
      <c r="E1507" t="s">
        <v>1759</v>
      </c>
      <c r="F1507" t="s">
        <v>1980</v>
      </c>
      <c r="G1507" t="s">
        <v>1981</v>
      </c>
      <c r="H1507" t="s">
        <v>1982</v>
      </c>
      <c r="I1507" t="s">
        <v>1839</v>
      </c>
      <c r="J1507" t="s">
        <v>2033</v>
      </c>
      <c r="K1507" s="498">
        <v>389746.81729374477</v>
      </c>
    </row>
    <row r="1508" spans="1:11" x14ac:dyDescent="0.25">
      <c r="A1508" t="s">
        <v>1755</v>
      </c>
      <c r="B1508" t="s">
        <v>1756</v>
      </c>
      <c r="C1508" t="s">
        <v>2031</v>
      </c>
      <c r="D1508" t="s">
        <v>1820</v>
      </c>
      <c r="E1508" t="s">
        <v>1759</v>
      </c>
      <c r="F1508" t="s">
        <v>1865</v>
      </c>
      <c r="G1508" t="s">
        <v>1866</v>
      </c>
      <c r="H1508" t="s">
        <v>1983</v>
      </c>
      <c r="I1508" t="s">
        <v>1984</v>
      </c>
      <c r="J1508" t="s">
        <v>2033</v>
      </c>
      <c r="K1508" s="498">
        <v>3829.5882669105777</v>
      </c>
    </row>
    <row r="1509" spans="1:11" x14ac:dyDescent="0.25">
      <c r="A1509" t="s">
        <v>1755</v>
      </c>
      <c r="B1509" t="s">
        <v>1756</v>
      </c>
      <c r="C1509" t="s">
        <v>2031</v>
      </c>
      <c r="D1509" t="s">
        <v>1820</v>
      </c>
      <c r="E1509" t="s">
        <v>1759</v>
      </c>
      <c r="F1509" t="s">
        <v>1865</v>
      </c>
      <c r="G1509" t="s">
        <v>1866</v>
      </c>
      <c r="H1509" t="s">
        <v>1867</v>
      </c>
      <c r="I1509" t="s">
        <v>2032</v>
      </c>
      <c r="J1509" t="s">
        <v>2033</v>
      </c>
      <c r="K1509" s="498">
        <v>-629445.66512656212</v>
      </c>
    </row>
    <row r="1510" spans="1:11" x14ac:dyDescent="0.25">
      <c r="A1510" t="s">
        <v>1755</v>
      </c>
      <c r="B1510" t="s">
        <v>1756</v>
      </c>
      <c r="C1510" t="s">
        <v>2031</v>
      </c>
      <c r="D1510" t="s">
        <v>1820</v>
      </c>
      <c r="E1510" t="s">
        <v>1759</v>
      </c>
      <c r="F1510" t="s">
        <v>1865</v>
      </c>
      <c r="G1510" t="s">
        <v>1866</v>
      </c>
      <c r="H1510" t="s">
        <v>1985</v>
      </c>
      <c r="I1510" t="s">
        <v>1984</v>
      </c>
      <c r="J1510" t="s">
        <v>2033</v>
      </c>
      <c r="K1510" s="498">
        <v>7107.55913708554</v>
      </c>
    </row>
    <row r="1511" spans="1:11" x14ac:dyDescent="0.25">
      <c r="A1511" t="s">
        <v>1755</v>
      </c>
      <c r="B1511" t="s">
        <v>1756</v>
      </c>
      <c r="C1511" t="s">
        <v>2031</v>
      </c>
      <c r="D1511" t="s">
        <v>1820</v>
      </c>
      <c r="E1511" t="s">
        <v>1759</v>
      </c>
      <c r="F1511" t="s">
        <v>1865</v>
      </c>
      <c r="G1511" t="s">
        <v>1866</v>
      </c>
      <c r="H1511" t="s">
        <v>1868</v>
      </c>
      <c r="I1511" t="s">
        <v>2032</v>
      </c>
      <c r="J1511" t="s">
        <v>2033</v>
      </c>
      <c r="K1511" s="498">
        <v>-636294.03854840063</v>
      </c>
    </row>
    <row r="1512" spans="1:11" x14ac:dyDescent="0.25">
      <c r="A1512" t="s">
        <v>1755</v>
      </c>
      <c r="B1512" t="s">
        <v>1756</v>
      </c>
      <c r="C1512" t="s">
        <v>2031</v>
      </c>
      <c r="D1512" t="s">
        <v>1820</v>
      </c>
      <c r="E1512" t="s">
        <v>1759</v>
      </c>
      <c r="F1512" t="s">
        <v>1865</v>
      </c>
      <c r="G1512" t="s">
        <v>1866</v>
      </c>
      <c r="H1512" t="s">
        <v>1869</v>
      </c>
      <c r="I1512" t="s">
        <v>2032</v>
      </c>
      <c r="J1512" t="s">
        <v>2033</v>
      </c>
      <c r="K1512" s="498">
        <v>-143941.22694508266</v>
      </c>
    </row>
    <row r="1513" spans="1:11" x14ac:dyDescent="0.25">
      <c r="A1513" t="s">
        <v>1755</v>
      </c>
      <c r="B1513" t="s">
        <v>1756</v>
      </c>
      <c r="C1513" t="s">
        <v>2031</v>
      </c>
      <c r="D1513" t="s">
        <v>1820</v>
      </c>
      <c r="E1513" t="s">
        <v>1759</v>
      </c>
      <c r="F1513" t="s">
        <v>1865</v>
      </c>
      <c r="G1513" t="s">
        <v>1870</v>
      </c>
      <c r="H1513" t="s">
        <v>1869</v>
      </c>
      <c r="I1513" t="s">
        <v>2032</v>
      </c>
      <c r="J1513" t="s">
        <v>2033</v>
      </c>
      <c r="K1513" s="498">
        <v>-2001157.5848036557</v>
      </c>
    </row>
    <row r="1514" spans="1:11" x14ac:dyDescent="0.25">
      <c r="A1514" t="s">
        <v>1755</v>
      </c>
      <c r="B1514" t="s">
        <v>1756</v>
      </c>
      <c r="C1514" t="s">
        <v>2031</v>
      </c>
      <c r="D1514" t="s">
        <v>1820</v>
      </c>
      <c r="E1514" t="s">
        <v>1759</v>
      </c>
      <c r="F1514" t="s">
        <v>1865</v>
      </c>
      <c r="G1514" t="s">
        <v>2042</v>
      </c>
      <c r="H1514" t="s">
        <v>1867</v>
      </c>
      <c r="I1514" t="s">
        <v>2032</v>
      </c>
      <c r="J1514" t="s">
        <v>2033</v>
      </c>
      <c r="K1514" s="498">
        <v>9182.8255673828535</v>
      </c>
    </row>
    <row r="1515" spans="1:11" x14ac:dyDescent="0.25">
      <c r="A1515" t="s">
        <v>1755</v>
      </c>
      <c r="B1515" t="s">
        <v>1756</v>
      </c>
      <c r="C1515" t="s">
        <v>2031</v>
      </c>
      <c r="D1515" t="s">
        <v>1820</v>
      </c>
      <c r="E1515" t="s">
        <v>1986</v>
      </c>
      <c r="F1515" t="s">
        <v>1987</v>
      </c>
      <c r="G1515" t="s">
        <v>1988</v>
      </c>
      <c r="H1515" t="s">
        <v>1989</v>
      </c>
      <c r="I1515" t="s">
        <v>2032</v>
      </c>
      <c r="J1515" t="s">
        <v>2033</v>
      </c>
      <c r="K1515" s="498">
        <v>419271.13891008357</v>
      </c>
    </row>
    <row r="1516" spans="1:11" x14ac:dyDescent="0.25">
      <c r="A1516" t="s">
        <v>1755</v>
      </c>
      <c r="B1516" t="s">
        <v>1756</v>
      </c>
      <c r="C1516" t="s">
        <v>2031</v>
      </c>
      <c r="D1516" t="s">
        <v>1820</v>
      </c>
      <c r="E1516" t="s">
        <v>1986</v>
      </c>
      <c r="F1516" t="s">
        <v>1987</v>
      </c>
      <c r="G1516" t="s">
        <v>1988</v>
      </c>
      <c r="H1516" t="s">
        <v>1989</v>
      </c>
      <c r="I1516" t="s">
        <v>1990</v>
      </c>
      <c r="J1516" t="s">
        <v>2033</v>
      </c>
      <c r="K1516" s="498">
        <v>-66431.008091738782</v>
      </c>
    </row>
    <row r="1517" spans="1:11" x14ac:dyDescent="0.25">
      <c r="A1517" t="s">
        <v>1755</v>
      </c>
      <c r="B1517" t="s">
        <v>1756</v>
      </c>
      <c r="C1517" t="s">
        <v>2031</v>
      </c>
      <c r="D1517" t="s">
        <v>1758</v>
      </c>
      <c r="E1517" t="s">
        <v>1759</v>
      </c>
      <c r="F1517" t="s">
        <v>1760</v>
      </c>
      <c r="G1517" t="s">
        <v>1761</v>
      </c>
      <c r="H1517" t="s">
        <v>1762</v>
      </c>
      <c r="I1517" t="s">
        <v>2032</v>
      </c>
      <c r="J1517" t="s">
        <v>2033</v>
      </c>
      <c r="K1517" s="498">
        <v>2487.6269300685963</v>
      </c>
    </row>
    <row r="1518" spans="1:11" x14ac:dyDescent="0.25">
      <c r="A1518" t="s">
        <v>1755</v>
      </c>
      <c r="B1518" t="s">
        <v>1756</v>
      </c>
      <c r="C1518" t="s">
        <v>2031</v>
      </c>
      <c r="D1518" t="s">
        <v>1758</v>
      </c>
      <c r="E1518" t="s">
        <v>1759</v>
      </c>
      <c r="F1518" t="s">
        <v>1765</v>
      </c>
      <c r="G1518" t="s">
        <v>1761</v>
      </c>
      <c r="H1518" t="s">
        <v>1766</v>
      </c>
      <c r="I1518" t="s">
        <v>2032</v>
      </c>
      <c r="J1518" t="s">
        <v>2033</v>
      </c>
      <c r="K1518" s="498">
        <v>621.90673251714907</v>
      </c>
    </row>
    <row r="1519" spans="1:11" x14ac:dyDescent="0.25">
      <c r="A1519" t="s">
        <v>1755</v>
      </c>
      <c r="B1519" t="s">
        <v>1756</v>
      </c>
      <c r="C1519" t="s">
        <v>2031</v>
      </c>
      <c r="D1519" t="s">
        <v>1758</v>
      </c>
      <c r="E1519" t="s">
        <v>1759</v>
      </c>
      <c r="F1519" t="s">
        <v>1760</v>
      </c>
      <c r="G1519" t="s">
        <v>1767</v>
      </c>
      <c r="H1519" t="s">
        <v>1762</v>
      </c>
      <c r="I1519" t="s">
        <v>2032</v>
      </c>
      <c r="J1519" t="s">
        <v>2033</v>
      </c>
      <c r="K1519" s="498">
        <v>20213.36252037104</v>
      </c>
    </row>
    <row r="1520" spans="1:11" x14ac:dyDescent="0.25">
      <c r="A1520" t="s">
        <v>1755</v>
      </c>
      <c r="B1520" t="s">
        <v>1756</v>
      </c>
      <c r="C1520" t="s">
        <v>2031</v>
      </c>
      <c r="D1520" t="s">
        <v>1758</v>
      </c>
      <c r="E1520" t="s">
        <v>1759</v>
      </c>
      <c r="F1520" t="s">
        <v>1765</v>
      </c>
      <c r="G1520" t="s">
        <v>1767</v>
      </c>
      <c r="H1520" t="s">
        <v>1766</v>
      </c>
      <c r="I1520" t="s">
        <v>2032</v>
      </c>
      <c r="J1520" t="s">
        <v>2033</v>
      </c>
      <c r="K1520" s="498">
        <v>2653.4521616600832</v>
      </c>
    </row>
    <row r="1521" spans="1:11" x14ac:dyDescent="0.25">
      <c r="A1521" t="s">
        <v>1755</v>
      </c>
      <c r="B1521" t="s">
        <v>1756</v>
      </c>
      <c r="C1521" t="s">
        <v>2031</v>
      </c>
      <c r="D1521" t="s">
        <v>1758</v>
      </c>
      <c r="E1521" t="s">
        <v>1759</v>
      </c>
      <c r="F1521" t="s">
        <v>1760</v>
      </c>
      <c r="G1521" t="s">
        <v>1768</v>
      </c>
      <c r="H1521" t="s">
        <v>1762</v>
      </c>
      <c r="I1521" t="s">
        <v>2032</v>
      </c>
      <c r="J1521" t="s">
        <v>2033</v>
      </c>
      <c r="K1521" s="498">
        <v>-43322.018899132265</v>
      </c>
    </row>
    <row r="1522" spans="1:11" x14ac:dyDescent="0.25">
      <c r="A1522" t="s">
        <v>1755</v>
      </c>
      <c r="B1522" t="s">
        <v>1756</v>
      </c>
      <c r="C1522" t="s">
        <v>2031</v>
      </c>
      <c r="D1522" t="s">
        <v>1758</v>
      </c>
      <c r="E1522" t="s">
        <v>1759</v>
      </c>
      <c r="F1522" t="s">
        <v>1765</v>
      </c>
      <c r="G1522" t="s">
        <v>1768</v>
      </c>
      <c r="H1522" t="s">
        <v>1766</v>
      </c>
      <c r="I1522" t="s">
        <v>2032</v>
      </c>
      <c r="J1522" t="s">
        <v>2033</v>
      </c>
      <c r="K1522" s="498">
        <v>-7645.0621586704074</v>
      </c>
    </row>
    <row r="1523" spans="1:11" x14ac:dyDescent="0.25">
      <c r="A1523" t="s">
        <v>1755</v>
      </c>
      <c r="B1523" t="s">
        <v>1756</v>
      </c>
      <c r="C1523" t="s">
        <v>2031</v>
      </c>
      <c r="D1523" t="s">
        <v>1758</v>
      </c>
      <c r="E1523" t="s">
        <v>1759</v>
      </c>
      <c r="F1523" t="s">
        <v>1760</v>
      </c>
      <c r="G1523" t="s">
        <v>1769</v>
      </c>
      <c r="H1523" t="s">
        <v>1762</v>
      </c>
      <c r="I1523" t="s">
        <v>2032</v>
      </c>
      <c r="J1523" t="s">
        <v>2033</v>
      </c>
      <c r="K1523" s="498">
        <v>-20906.583951862005</v>
      </c>
    </row>
    <row r="1524" spans="1:11" x14ac:dyDescent="0.25">
      <c r="A1524" t="s">
        <v>1755</v>
      </c>
      <c r="B1524" t="s">
        <v>1756</v>
      </c>
      <c r="C1524" t="s">
        <v>2031</v>
      </c>
      <c r="D1524" t="s">
        <v>1758</v>
      </c>
      <c r="E1524" t="s">
        <v>1759</v>
      </c>
      <c r="F1524" t="s">
        <v>1765</v>
      </c>
      <c r="G1524" t="s">
        <v>1769</v>
      </c>
      <c r="H1524" t="s">
        <v>1766</v>
      </c>
      <c r="I1524" t="s">
        <v>2032</v>
      </c>
      <c r="J1524" t="s">
        <v>2033</v>
      </c>
      <c r="K1524" s="498">
        <v>-62719.751855585957</v>
      </c>
    </row>
    <row r="1525" spans="1:11" x14ac:dyDescent="0.25">
      <c r="A1525" t="s">
        <v>1755</v>
      </c>
      <c r="B1525" t="s">
        <v>1756</v>
      </c>
      <c r="C1525" t="s">
        <v>2031</v>
      </c>
      <c r="D1525" t="s">
        <v>1758</v>
      </c>
      <c r="E1525" t="s">
        <v>1759</v>
      </c>
      <c r="F1525" t="s">
        <v>1760</v>
      </c>
      <c r="G1525" t="s">
        <v>1770</v>
      </c>
      <c r="H1525" t="s">
        <v>1762</v>
      </c>
      <c r="I1525" t="s">
        <v>2032</v>
      </c>
      <c r="J1525" t="s">
        <v>2033</v>
      </c>
      <c r="K1525" s="498">
        <v>46.460363989695907</v>
      </c>
    </row>
    <row r="1526" spans="1:11" x14ac:dyDescent="0.25">
      <c r="A1526" t="s">
        <v>1755</v>
      </c>
      <c r="B1526" t="s">
        <v>1756</v>
      </c>
      <c r="C1526" t="s">
        <v>2031</v>
      </c>
      <c r="D1526" t="s">
        <v>1758</v>
      </c>
      <c r="E1526" t="s">
        <v>1759</v>
      </c>
      <c r="F1526" t="s">
        <v>1765</v>
      </c>
      <c r="G1526" t="s">
        <v>1770</v>
      </c>
      <c r="H1526" t="s">
        <v>1766</v>
      </c>
      <c r="I1526" t="s">
        <v>2032</v>
      </c>
      <c r="J1526" t="s">
        <v>2033</v>
      </c>
      <c r="K1526" s="498">
        <v>469.76590256241616</v>
      </c>
    </row>
    <row r="1527" spans="1:11" x14ac:dyDescent="0.25">
      <c r="A1527" t="s">
        <v>1755</v>
      </c>
      <c r="B1527" t="s">
        <v>1756</v>
      </c>
      <c r="C1527" t="s">
        <v>2031</v>
      </c>
      <c r="D1527" t="s">
        <v>1758</v>
      </c>
      <c r="E1527" t="s">
        <v>1759</v>
      </c>
      <c r="F1527" t="s">
        <v>1760</v>
      </c>
      <c r="G1527" t="s">
        <v>1771</v>
      </c>
      <c r="H1527" t="s">
        <v>1762</v>
      </c>
      <c r="I1527" t="s">
        <v>2032</v>
      </c>
      <c r="J1527" t="s">
        <v>2033</v>
      </c>
      <c r="K1527" s="498">
        <v>-22308.793220578344</v>
      </c>
    </row>
    <row r="1528" spans="1:11" x14ac:dyDescent="0.25">
      <c r="A1528" t="s">
        <v>1755</v>
      </c>
      <c r="B1528" t="s">
        <v>1756</v>
      </c>
      <c r="C1528" t="s">
        <v>2031</v>
      </c>
      <c r="D1528" t="s">
        <v>1758</v>
      </c>
      <c r="E1528" t="s">
        <v>1759</v>
      </c>
      <c r="F1528" t="s">
        <v>1765</v>
      </c>
      <c r="G1528" t="s">
        <v>1771</v>
      </c>
      <c r="H1528" t="s">
        <v>1766</v>
      </c>
      <c r="I1528" t="s">
        <v>2032</v>
      </c>
      <c r="J1528" t="s">
        <v>2033</v>
      </c>
      <c r="K1528" s="498">
        <v>-22308.793220578344</v>
      </c>
    </row>
    <row r="1529" spans="1:11" x14ac:dyDescent="0.25">
      <c r="A1529" t="s">
        <v>1755</v>
      </c>
      <c r="B1529" t="s">
        <v>1756</v>
      </c>
      <c r="C1529" t="s">
        <v>2031</v>
      </c>
      <c r="D1529" t="s">
        <v>1758</v>
      </c>
      <c r="E1529" t="s">
        <v>1759</v>
      </c>
      <c r="F1529" t="s">
        <v>1760</v>
      </c>
      <c r="G1529" t="s">
        <v>1772</v>
      </c>
      <c r="H1529" t="s">
        <v>1762</v>
      </c>
      <c r="I1529" t="s">
        <v>2032</v>
      </c>
      <c r="J1529" t="s">
        <v>2033</v>
      </c>
      <c r="K1529" s="498">
        <v>-136585.86255039577</v>
      </c>
    </row>
    <row r="1530" spans="1:11" x14ac:dyDescent="0.25">
      <c r="A1530" t="s">
        <v>1755</v>
      </c>
      <c r="B1530" t="s">
        <v>1756</v>
      </c>
      <c r="C1530" t="s">
        <v>2031</v>
      </c>
      <c r="D1530" t="s">
        <v>1758</v>
      </c>
      <c r="E1530" t="s">
        <v>1759</v>
      </c>
      <c r="F1530" t="s">
        <v>1765</v>
      </c>
      <c r="G1530" t="s">
        <v>1772</v>
      </c>
      <c r="H1530" t="s">
        <v>1766</v>
      </c>
      <c r="I1530" t="s">
        <v>2032</v>
      </c>
      <c r="J1530" t="s">
        <v>2033</v>
      </c>
      <c r="K1530" s="498">
        <v>-34146.465637598943</v>
      </c>
    </row>
    <row r="1531" spans="1:11" x14ac:dyDescent="0.25">
      <c r="A1531" t="s">
        <v>1755</v>
      </c>
      <c r="B1531" t="s">
        <v>1756</v>
      </c>
      <c r="C1531" t="s">
        <v>2031</v>
      </c>
      <c r="D1531" t="s">
        <v>1758</v>
      </c>
      <c r="E1531" t="s">
        <v>1759</v>
      </c>
      <c r="F1531" t="s">
        <v>1760</v>
      </c>
      <c r="G1531" t="s">
        <v>1774</v>
      </c>
      <c r="H1531" t="s">
        <v>1762</v>
      </c>
      <c r="I1531" t="s">
        <v>2032</v>
      </c>
      <c r="J1531" t="s">
        <v>2033</v>
      </c>
      <c r="K1531" s="498">
        <v>110606.68307066709</v>
      </c>
    </row>
    <row r="1532" spans="1:11" x14ac:dyDescent="0.25">
      <c r="A1532" t="s">
        <v>1755</v>
      </c>
      <c r="B1532" t="s">
        <v>1756</v>
      </c>
      <c r="C1532" t="s">
        <v>2031</v>
      </c>
      <c r="D1532" t="s">
        <v>1758</v>
      </c>
      <c r="E1532" t="s">
        <v>1759</v>
      </c>
      <c r="F1532" t="s">
        <v>1765</v>
      </c>
      <c r="G1532" t="s">
        <v>1774</v>
      </c>
      <c r="H1532" t="s">
        <v>1766</v>
      </c>
      <c r="I1532" t="s">
        <v>2032</v>
      </c>
      <c r="J1532" t="s">
        <v>2033</v>
      </c>
      <c r="K1532" s="498">
        <v>1117.2392229360285</v>
      </c>
    </row>
    <row r="1533" spans="1:11" x14ac:dyDescent="0.25">
      <c r="A1533" t="s">
        <v>1755</v>
      </c>
      <c r="B1533" t="s">
        <v>1756</v>
      </c>
      <c r="C1533" t="s">
        <v>2031</v>
      </c>
      <c r="D1533" t="s">
        <v>1758</v>
      </c>
      <c r="E1533" t="s">
        <v>1759</v>
      </c>
      <c r="F1533" t="s">
        <v>1760</v>
      </c>
      <c r="G1533" t="s">
        <v>1775</v>
      </c>
      <c r="H1533" t="s">
        <v>1762</v>
      </c>
      <c r="I1533" t="s">
        <v>2032</v>
      </c>
      <c r="J1533" t="s">
        <v>2033</v>
      </c>
      <c r="K1533" s="498">
        <v>-129688.09132007044</v>
      </c>
    </row>
    <row r="1534" spans="1:11" x14ac:dyDescent="0.25">
      <c r="A1534" t="s">
        <v>1755</v>
      </c>
      <c r="B1534" t="s">
        <v>1756</v>
      </c>
      <c r="C1534" t="s">
        <v>2031</v>
      </c>
      <c r="D1534" t="s">
        <v>1758</v>
      </c>
      <c r="E1534" t="s">
        <v>1759</v>
      </c>
      <c r="F1534" t="s">
        <v>1765</v>
      </c>
      <c r="G1534" t="s">
        <v>1775</v>
      </c>
      <c r="H1534" t="s">
        <v>1766</v>
      </c>
      <c r="I1534" t="s">
        <v>2032</v>
      </c>
      <c r="J1534" t="s">
        <v>2033</v>
      </c>
      <c r="K1534" s="498">
        <v>-2646.6957412259289</v>
      </c>
    </row>
    <row r="1535" spans="1:11" x14ac:dyDescent="0.25">
      <c r="A1535" t="s">
        <v>1755</v>
      </c>
      <c r="B1535" t="s">
        <v>1756</v>
      </c>
      <c r="C1535" t="s">
        <v>2031</v>
      </c>
      <c r="D1535" t="s">
        <v>1758</v>
      </c>
      <c r="E1535" t="s">
        <v>1759</v>
      </c>
      <c r="F1535" t="s">
        <v>1760</v>
      </c>
      <c r="G1535" t="s">
        <v>1776</v>
      </c>
      <c r="H1535" t="s">
        <v>1762</v>
      </c>
      <c r="I1535" t="s">
        <v>2032</v>
      </c>
      <c r="J1535" t="s">
        <v>2033</v>
      </c>
      <c r="K1535" s="498">
        <v>-11192.854863641085</v>
      </c>
    </row>
    <row r="1536" spans="1:11" x14ac:dyDescent="0.25">
      <c r="A1536" t="s">
        <v>1755</v>
      </c>
      <c r="B1536" t="s">
        <v>1756</v>
      </c>
      <c r="C1536" t="s">
        <v>2031</v>
      </c>
      <c r="D1536" t="s">
        <v>1758</v>
      </c>
      <c r="E1536" t="s">
        <v>1759</v>
      </c>
      <c r="F1536" t="s">
        <v>1765</v>
      </c>
      <c r="G1536" t="s">
        <v>1776</v>
      </c>
      <c r="H1536" t="s">
        <v>1766</v>
      </c>
      <c r="I1536" t="s">
        <v>2032</v>
      </c>
      <c r="J1536" t="s">
        <v>2033</v>
      </c>
      <c r="K1536" s="498">
        <v>-6568.9489299973065</v>
      </c>
    </row>
    <row r="1537" spans="1:11" x14ac:dyDescent="0.25">
      <c r="A1537" t="s">
        <v>1755</v>
      </c>
      <c r="B1537" t="s">
        <v>1756</v>
      </c>
      <c r="C1537" t="s">
        <v>2031</v>
      </c>
      <c r="D1537" t="s">
        <v>1758</v>
      </c>
      <c r="E1537" t="s">
        <v>1759</v>
      </c>
      <c r="F1537" t="s">
        <v>1760</v>
      </c>
      <c r="G1537" t="s">
        <v>1777</v>
      </c>
      <c r="H1537" t="s">
        <v>1762</v>
      </c>
      <c r="I1537" t="s">
        <v>2032</v>
      </c>
      <c r="J1537" t="s">
        <v>2033</v>
      </c>
      <c r="K1537" s="498">
        <v>-17080.66832992842</v>
      </c>
    </row>
    <row r="1538" spans="1:11" x14ac:dyDescent="0.25">
      <c r="A1538" t="s">
        <v>1755</v>
      </c>
      <c r="B1538" t="s">
        <v>1756</v>
      </c>
      <c r="C1538" t="s">
        <v>2031</v>
      </c>
      <c r="D1538" t="s">
        <v>1758</v>
      </c>
      <c r="E1538" t="s">
        <v>1759</v>
      </c>
      <c r="F1538" t="s">
        <v>1765</v>
      </c>
      <c r="G1538" t="s">
        <v>1777</v>
      </c>
      <c r="H1538" t="s">
        <v>1766</v>
      </c>
      <c r="I1538" t="s">
        <v>2032</v>
      </c>
      <c r="J1538" t="s">
        <v>2033</v>
      </c>
      <c r="K1538" s="498">
        <v>-4270.1670824821049</v>
      </c>
    </row>
    <row r="1539" spans="1:11" x14ac:dyDescent="0.25">
      <c r="A1539" t="s">
        <v>1755</v>
      </c>
      <c r="B1539" t="s">
        <v>1756</v>
      </c>
      <c r="C1539" t="s">
        <v>2031</v>
      </c>
      <c r="D1539" t="s">
        <v>1758</v>
      </c>
      <c r="E1539" t="s">
        <v>1759</v>
      </c>
      <c r="F1539" t="s">
        <v>1760</v>
      </c>
      <c r="G1539" t="s">
        <v>1778</v>
      </c>
      <c r="H1539" t="s">
        <v>1762</v>
      </c>
      <c r="I1539" t="s">
        <v>2032</v>
      </c>
      <c r="J1539" t="s">
        <v>2033</v>
      </c>
      <c r="K1539" s="498">
        <v>-252883.26446691062</v>
      </c>
    </row>
    <row r="1540" spans="1:11" x14ac:dyDescent="0.25">
      <c r="A1540" t="s">
        <v>1755</v>
      </c>
      <c r="B1540" t="s">
        <v>1756</v>
      </c>
      <c r="C1540" t="s">
        <v>2031</v>
      </c>
      <c r="D1540" t="s">
        <v>1758</v>
      </c>
      <c r="E1540" t="s">
        <v>1759</v>
      </c>
      <c r="F1540" t="s">
        <v>1765</v>
      </c>
      <c r="G1540" t="s">
        <v>1778</v>
      </c>
      <c r="H1540" t="s">
        <v>1766</v>
      </c>
      <c r="I1540" t="s">
        <v>2032</v>
      </c>
      <c r="J1540" t="s">
        <v>2033</v>
      </c>
      <c r="K1540" s="498">
        <v>-210965.74911013898</v>
      </c>
    </row>
    <row r="1541" spans="1:11" x14ac:dyDescent="0.25">
      <c r="A1541" t="s">
        <v>1755</v>
      </c>
      <c r="B1541" t="s">
        <v>1756</v>
      </c>
      <c r="C1541" t="s">
        <v>2031</v>
      </c>
      <c r="D1541" t="s">
        <v>1758</v>
      </c>
      <c r="E1541" t="s">
        <v>1759</v>
      </c>
      <c r="F1541" t="s">
        <v>1760</v>
      </c>
      <c r="G1541" t="s">
        <v>1779</v>
      </c>
      <c r="H1541" t="s">
        <v>1762</v>
      </c>
      <c r="I1541" t="s">
        <v>2032</v>
      </c>
      <c r="J1541" t="s">
        <v>2033</v>
      </c>
      <c r="K1541" s="498">
        <v>12464.26882898045</v>
      </c>
    </row>
    <row r="1542" spans="1:11" x14ac:dyDescent="0.25">
      <c r="A1542" t="s">
        <v>1755</v>
      </c>
      <c r="B1542" t="s">
        <v>1756</v>
      </c>
      <c r="C1542" t="s">
        <v>2031</v>
      </c>
      <c r="D1542" t="s">
        <v>1758</v>
      </c>
      <c r="E1542" t="s">
        <v>1759</v>
      </c>
      <c r="F1542" t="s">
        <v>1765</v>
      </c>
      <c r="G1542" t="s">
        <v>1779</v>
      </c>
      <c r="H1542" t="s">
        <v>1766</v>
      </c>
      <c r="I1542" t="s">
        <v>2032</v>
      </c>
      <c r="J1542" t="s">
        <v>2033</v>
      </c>
      <c r="K1542" s="498">
        <v>125.90170534323761</v>
      </c>
    </row>
    <row r="1543" spans="1:11" x14ac:dyDescent="0.25">
      <c r="A1543" t="s">
        <v>1755</v>
      </c>
      <c r="B1543" t="s">
        <v>1756</v>
      </c>
      <c r="C1543" t="s">
        <v>2031</v>
      </c>
      <c r="D1543" t="s">
        <v>1758</v>
      </c>
      <c r="E1543" t="s">
        <v>1759</v>
      </c>
      <c r="F1543" t="s">
        <v>1760</v>
      </c>
      <c r="G1543" t="s">
        <v>1780</v>
      </c>
      <c r="H1543" t="s">
        <v>1762</v>
      </c>
      <c r="I1543" t="s">
        <v>2032</v>
      </c>
      <c r="J1543" t="s">
        <v>2033</v>
      </c>
      <c r="K1543" s="498">
        <v>-142866.25164870219</v>
      </c>
    </row>
    <row r="1544" spans="1:11" x14ac:dyDescent="0.25">
      <c r="A1544" t="s">
        <v>1755</v>
      </c>
      <c r="B1544" t="s">
        <v>1756</v>
      </c>
      <c r="C1544" t="s">
        <v>2031</v>
      </c>
      <c r="D1544" t="s">
        <v>1758</v>
      </c>
      <c r="E1544" t="s">
        <v>1759</v>
      </c>
      <c r="F1544" t="s">
        <v>1765</v>
      </c>
      <c r="G1544" t="s">
        <v>1780</v>
      </c>
      <c r="H1544" t="s">
        <v>1766</v>
      </c>
      <c r="I1544" t="s">
        <v>2032</v>
      </c>
      <c r="J1544" t="s">
        <v>2033</v>
      </c>
      <c r="K1544" s="498">
        <v>-4407.7583725316799</v>
      </c>
    </row>
    <row r="1545" spans="1:11" x14ac:dyDescent="0.25">
      <c r="A1545" t="s">
        <v>1755</v>
      </c>
      <c r="B1545" t="s">
        <v>1756</v>
      </c>
      <c r="C1545" t="s">
        <v>2031</v>
      </c>
      <c r="D1545" t="s">
        <v>1758</v>
      </c>
      <c r="E1545" t="s">
        <v>1759</v>
      </c>
      <c r="F1545" t="s">
        <v>1765</v>
      </c>
      <c r="G1545" t="s">
        <v>1781</v>
      </c>
      <c r="H1545" t="s">
        <v>1766</v>
      </c>
      <c r="I1545" t="s">
        <v>2032</v>
      </c>
      <c r="J1545" t="s">
        <v>2033</v>
      </c>
      <c r="K1545" s="498">
        <v>-28206.256702033337</v>
      </c>
    </row>
    <row r="1546" spans="1:11" x14ac:dyDescent="0.25">
      <c r="A1546" t="s">
        <v>1755</v>
      </c>
      <c r="B1546" t="s">
        <v>1756</v>
      </c>
      <c r="C1546" t="s">
        <v>2031</v>
      </c>
      <c r="D1546" t="s">
        <v>1758</v>
      </c>
      <c r="E1546" t="s">
        <v>1759</v>
      </c>
      <c r="F1546" t="s">
        <v>1760</v>
      </c>
      <c r="G1546" t="s">
        <v>1782</v>
      </c>
      <c r="H1546" t="s">
        <v>1762</v>
      </c>
      <c r="I1546" t="s">
        <v>2032</v>
      </c>
      <c r="J1546" t="s">
        <v>2033</v>
      </c>
      <c r="K1546" s="498">
        <v>-56407.995273221983</v>
      </c>
    </row>
    <row r="1547" spans="1:11" x14ac:dyDescent="0.25">
      <c r="A1547" t="s">
        <v>1755</v>
      </c>
      <c r="B1547" t="s">
        <v>1756</v>
      </c>
      <c r="C1547" t="s">
        <v>2031</v>
      </c>
      <c r="D1547" t="s">
        <v>1758</v>
      </c>
      <c r="E1547" t="s">
        <v>1759</v>
      </c>
      <c r="F1547" t="s">
        <v>1765</v>
      </c>
      <c r="G1547" t="s">
        <v>1782</v>
      </c>
      <c r="H1547" t="s">
        <v>1766</v>
      </c>
      <c r="I1547" t="s">
        <v>2032</v>
      </c>
      <c r="J1547" t="s">
        <v>2033</v>
      </c>
      <c r="K1547" s="498">
        <v>4277.3478010573308</v>
      </c>
    </row>
    <row r="1548" spans="1:11" x14ac:dyDescent="0.25">
      <c r="A1548" t="s">
        <v>1755</v>
      </c>
      <c r="B1548" t="s">
        <v>1756</v>
      </c>
      <c r="C1548" t="s">
        <v>2031</v>
      </c>
      <c r="D1548" t="s">
        <v>1758</v>
      </c>
      <c r="E1548" t="s">
        <v>1759</v>
      </c>
      <c r="F1548" t="s">
        <v>1760</v>
      </c>
      <c r="G1548" t="s">
        <v>1783</v>
      </c>
      <c r="H1548" t="s">
        <v>1762</v>
      </c>
      <c r="I1548" t="s">
        <v>2032</v>
      </c>
      <c r="J1548" t="s">
        <v>2033</v>
      </c>
      <c r="K1548" s="498">
        <v>41867.633795380651</v>
      </c>
    </row>
    <row r="1549" spans="1:11" x14ac:dyDescent="0.25">
      <c r="A1549" t="s">
        <v>1755</v>
      </c>
      <c r="B1549" t="s">
        <v>1756</v>
      </c>
      <c r="C1549" t="s">
        <v>2031</v>
      </c>
      <c r="D1549" t="s">
        <v>1758</v>
      </c>
      <c r="E1549" t="s">
        <v>1759</v>
      </c>
      <c r="F1549" t="s">
        <v>1760</v>
      </c>
      <c r="G1549" t="s">
        <v>1784</v>
      </c>
      <c r="H1549" t="s">
        <v>1762</v>
      </c>
      <c r="I1549" t="s">
        <v>2032</v>
      </c>
      <c r="J1549" t="s">
        <v>2033</v>
      </c>
      <c r="K1549" s="498">
        <v>-991.58971638869843</v>
      </c>
    </row>
    <row r="1550" spans="1:11" x14ac:dyDescent="0.25">
      <c r="A1550" t="s">
        <v>1755</v>
      </c>
      <c r="B1550" t="s">
        <v>1756</v>
      </c>
      <c r="C1550" t="s">
        <v>2031</v>
      </c>
      <c r="D1550" t="s">
        <v>1758</v>
      </c>
      <c r="E1550" t="s">
        <v>1759</v>
      </c>
      <c r="F1550" t="s">
        <v>1765</v>
      </c>
      <c r="G1550" t="s">
        <v>1784</v>
      </c>
      <c r="H1550" t="s">
        <v>1766</v>
      </c>
      <c r="I1550" t="s">
        <v>2032</v>
      </c>
      <c r="J1550" t="s">
        <v>2033</v>
      </c>
      <c r="K1550" s="498">
        <v>2830.0475892586401</v>
      </c>
    </row>
    <row r="1551" spans="1:11" x14ac:dyDescent="0.25">
      <c r="A1551" t="s">
        <v>1755</v>
      </c>
      <c r="B1551" t="s">
        <v>1756</v>
      </c>
      <c r="C1551" t="s">
        <v>2031</v>
      </c>
      <c r="D1551" t="s">
        <v>1758</v>
      </c>
      <c r="E1551" t="s">
        <v>1759</v>
      </c>
      <c r="F1551" t="s">
        <v>1760</v>
      </c>
      <c r="G1551" t="s">
        <v>1785</v>
      </c>
      <c r="H1551" t="s">
        <v>1762</v>
      </c>
      <c r="I1551" t="s">
        <v>2032</v>
      </c>
      <c r="J1551" t="s">
        <v>2033</v>
      </c>
      <c r="K1551" s="498">
        <v>-105980.13539398665</v>
      </c>
    </row>
    <row r="1552" spans="1:11" x14ac:dyDescent="0.25">
      <c r="A1552" t="s">
        <v>1755</v>
      </c>
      <c r="B1552" t="s">
        <v>1756</v>
      </c>
      <c r="C1552" t="s">
        <v>2031</v>
      </c>
      <c r="D1552" t="s">
        <v>1758</v>
      </c>
      <c r="E1552" t="s">
        <v>1759</v>
      </c>
      <c r="F1552" t="s">
        <v>1765</v>
      </c>
      <c r="G1552" t="s">
        <v>1785</v>
      </c>
      <c r="H1552" t="s">
        <v>1766</v>
      </c>
      <c r="I1552" t="s">
        <v>2032</v>
      </c>
      <c r="J1552" t="s">
        <v>2033</v>
      </c>
      <c r="K1552" s="498">
        <v>-18702.376834232939</v>
      </c>
    </row>
    <row r="1553" spans="1:11" x14ac:dyDescent="0.25">
      <c r="A1553" t="s">
        <v>1755</v>
      </c>
      <c r="B1553" t="s">
        <v>1756</v>
      </c>
      <c r="C1553" t="s">
        <v>2031</v>
      </c>
      <c r="D1553" t="s">
        <v>1758</v>
      </c>
      <c r="E1553" t="s">
        <v>1759</v>
      </c>
      <c r="F1553" t="s">
        <v>1760</v>
      </c>
      <c r="G1553" t="s">
        <v>1786</v>
      </c>
      <c r="H1553" t="s">
        <v>1762</v>
      </c>
      <c r="I1553" t="s">
        <v>2032</v>
      </c>
      <c r="J1553" t="s">
        <v>2033</v>
      </c>
      <c r="K1553" s="498">
        <v>-36650.670516289072</v>
      </c>
    </row>
    <row r="1554" spans="1:11" x14ac:dyDescent="0.25">
      <c r="A1554" t="s">
        <v>1755</v>
      </c>
      <c r="B1554" t="s">
        <v>1756</v>
      </c>
      <c r="C1554" t="s">
        <v>2031</v>
      </c>
      <c r="D1554" t="s">
        <v>1758</v>
      </c>
      <c r="E1554" t="s">
        <v>1759</v>
      </c>
      <c r="F1554" t="s">
        <v>1765</v>
      </c>
      <c r="G1554" t="s">
        <v>1786</v>
      </c>
      <c r="H1554" t="s">
        <v>1766</v>
      </c>
      <c r="I1554" t="s">
        <v>2032</v>
      </c>
      <c r="J1554" t="s">
        <v>2033</v>
      </c>
      <c r="K1554" s="498">
        <v>-33129.436793683039</v>
      </c>
    </row>
    <row r="1555" spans="1:11" x14ac:dyDescent="0.25">
      <c r="A1555" t="s">
        <v>1755</v>
      </c>
      <c r="B1555" t="s">
        <v>1756</v>
      </c>
      <c r="C1555" t="s">
        <v>2031</v>
      </c>
      <c r="D1555" t="s">
        <v>1758</v>
      </c>
      <c r="E1555" t="s">
        <v>1759</v>
      </c>
      <c r="F1555" t="s">
        <v>1760</v>
      </c>
      <c r="G1555" t="s">
        <v>1787</v>
      </c>
      <c r="H1555" t="s">
        <v>1762</v>
      </c>
      <c r="I1555" t="s">
        <v>2032</v>
      </c>
      <c r="J1555" t="s">
        <v>2033</v>
      </c>
      <c r="K1555" s="498">
        <v>2399.3084739632322</v>
      </c>
    </row>
    <row r="1556" spans="1:11" x14ac:dyDescent="0.25">
      <c r="A1556" t="s">
        <v>1755</v>
      </c>
      <c r="B1556" t="s">
        <v>1756</v>
      </c>
      <c r="C1556" t="s">
        <v>2031</v>
      </c>
      <c r="D1556" t="s">
        <v>1758</v>
      </c>
      <c r="E1556" t="s">
        <v>1759</v>
      </c>
      <c r="F1556" t="s">
        <v>1765</v>
      </c>
      <c r="G1556" t="s">
        <v>1787</v>
      </c>
      <c r="H1556" t="s">
        <v>1766</v>
      </c>
      <c r="I1556" t="s">
        <v>2032</v>
      </c>
      <c r="J1556" t="s">
        <v>2033</v>
      </c>
      <c r="K1556" s="498">
        <v>-114840.93575670675</v>
      </c>
    </row>
    <row r="1557" spans="1:11" x14ac:dyDescent="0.25">
      <c r="A1557" t="s">
        <v>1755</v>
      </c>
      <c r="B1557" t="s">
        <v>1756</v>
      </c>
      <c r="C1557" t="s">
        <v>2031</v>
      </c>
      <c r="D1557" t="s">
        <v>1758</v>
      </c>
      <c r="E1557" t="s">
        <v>1759</v>
      </c>
      <c r="F1557" t="s">
        <v>1760</v>
      </c>
      <c r="G1557" t="s">
        <v>1788</v>
      </c>
      <c r="H1557" t="s">
        <v>1762</v>
      </c>
      <c r="I1557" t="s">
        <v>2032</v>
      </c>
      <c r="J1557" t="s">
        <v>2033</v>
      </c>
      <c r="K1557" s="498">
        <v>-1036.7936723663588</v>
      </c>
    </row>
    <row r="1558" spans="1:11" x14ac:dyDescent="0.25">
      <c r="A1558" t="s">
        <v>1755</v>
      </c>
      <c r="B1558" t="s">
        <v>1756</v>
      </c>
      <c r="C1558" t="s">
        <v>2031</v>
      </c>
      <c r="D1558" t="s">
        <v>1758</v>
      </c>
      <c r="E1558" t="s">
        <v>1759</v>
      </c>
      <c r="F1558" t="s">
        <v>1765</v>
      </c>
      <c r="G1558" t="s">
        <v>1788</v>
      </c>
      <c r="H1558" t="s">
        <v>1766</v>
      </c>
      <c r="I1558" t="s">
        <v>2032</v>
      </c>
      <c r="J1558" t="s">
        <v>2033</v>
      </c>
      <c r="K1558" s="498">
        <v>-1036.7936723663588</v>
      </c>
    </row>
    <row r="1559" spans="1:11" x14ac:dyDescent="0.25">
      <c r="A1559" t="s">
        <v>1755</v>
      </c>
      <c r="B1559" t="s">
        <v>1756</v>
      </c>
      <c r="C1559" t="s">
        <v>2031</v>
      </c>
      <c r="D1559" t="s">
        <v>1758</v>
      </c>
      <c r="E1559" t="s">
        <v>1759</v>
      </c>
      <c r="F1559" t="s">
        <v>1760</v>
      </c>
      <c r="G1559" t="s">
        <v>1789</v>
      </c>
      <c r="H1559" t="s">
        <v>1762</v>
      </c>
      <c r="I1559" t="s">
        <v>2032</v>
      </c>
      <c r="J1559" t="s">
        <v>2033</v>
      </c>
      <c r="K1559" s="498">
        <v>-20.309082576161018</v>
      </c>
    </row>
    <row r="1560" spans="1:11" x14ac:dyDescent="0.25">
      <c r="A1560" t="s">
        <v>1755</v>
      </c>
      <c r="B1560" t="s">
        <v>1756</v>
      </c>
      <c r="C1560" t="s">
        <v>2031</v>
      </c>
      <c r="D1560" t="s">
        <v>1758</v>
      </c>
      <c r="E1560" t="s">
        <v>1759</v>
      </c>
      <c r="F1560" t="s">
        <v>1765</v>
      </c>
      <c r="G1560" t="s">
        <v>1789</v>
      </c>
      <c r="H1560" t="s">
        <v>1766</v>
      </c>
      <c r="I1560" t="s">
        <v>2032</v>
      </c>
      <c r="J1560" t="s">
        <v>2033</v>
      </c>
      <c r="K1560" s="498">
        <v>-656.66033662913833</v>
      </c>
    </row>
    <row r="1561" spans="1:11" x14ac:dyDescent="0.25">
      <c r="A1561" t="s">
        <v>1755</v>
      </c>
      <c r="B1561" t="s">
        <v>1756</v>
      </c>
      <c r="C1561" t="s">
        <v>2031</v>
      </c>
      <c r="D1561" t="s">
        <v>1758</v>
      </c>
      <c r="E1561" t="s">
        <v>1759</v>
      </c>
      <c r="F1561" t="s">
        <v>1760</v>
      </c>
      <c r="G1561" t="s">
        <v>1790</v>
      </c>
      <c r="H1561" t="s">
        <v>1762</v>
      </c>
      <c r="I1561" t="s">
        <v>2032</v>
      </c>
      <c r="J1561" t="s">
        <v>2033</v>
      </c>
      <c r="K1561" s="498">
        <v>-37228.595378508442</v>
      </c>
    </row>
    <row r="1562" spans="1:11" x14ac:dyDescent="0.25">
      <c r="A1562" t="s">
        <v>1755</v>
      </c>
      <c r="B1562" t="s">
        <v>1756</v>
      </c>
      <c r="C1562" t="s">
        <v>2031</v>
      </c>
      <c r="D1562" t="s">
        <v>1758</v>
      </c>
      <c r="E1562" t="s">
        <v>1759</v>
      </c>
      <c r="F1562" t="s">
        <v>1765</v>
      </c>
      <c r="G1562" t="s">
        <v>1790</v>
      </c>
      <c r="H1562" t="s">
        <v>1766</v>
      </c>
      <c r="I1562" t="s">
        <v>2032</v>
      </c>
      <c r="J1562" t="s">
        <v>2033</v>
      </c>
      <c r="K1562" s="498">
        <v>-173216.11641726736</v>
      </c>
    </row>
    <row r="1563" spans="1:11" x14ac:dyDescent="0.25">
      <c r="A1563" t="s">
        <v>1755</v>
      </c>
      <c r="B1563" t="s">
        <v>1756</v>
      </c>
      <c r="C1563" t="s">
        <v>2031</v>
      </c>
      <c r="D1563" t="s">
        <v>1758</v>
      </c>
      <c r="E1563" t="s">
        <v>1759</v>
      </c>
      <c r="F1563" t="s">
        <v>1760</v>
      </c>
      <c r="G1563" t="s">
        <v>1791</v>
      </c>
      <c r="H1563" t="s">
        <v>1762</v>
      </c>
      <c r="I1563" t="s">
        <v>2032</v>
      </c>
      <c r="J1563" t="s">
        <v>2033</v>
      </c>
      <c r="K1563" s="498">
        <v>-6821.0893062253599</v>
      </c>
    </row>
    <row r="1564" spans="1:11" x14ac:dyDescent="0.25">
      <c r="A1564" t="s">
        <v>1755</v>
      </c>
      <c r="B1564" t="s">
        <v>1756</v>
      </c>
      <c r="C1564" t="s">
        <v>2031</v>
      </c>
      <c r="D1564" t="s">
        <v>1758</v>
      </c>
      <c r="E1564" t="s">
        <v>1759</v>
      </c>
      <c r="F1564" t="s">
        <v>1765</v>
      </c>
      <c r="G1564" t="s">
        <v>1791</v>
      </c>
      <c r="H1564" t="s">
        <v>1766</v>
      </c>
      <c r="I1564" t="s">
        <v>2032</v>
      </c>
      <c r="J1564" t="s">
        <v>2033</v>
      </c>
      <c r="K1564" s="498">
        <v>-757.89881180280645</v>
      </c>
    </row>
    <row r="1565" spans="1:11" x14ac:dyDescent="0.25">
      <c r="A1565" t="s">
        <v>1755</v>
      </c>
      <c r="B1565" t="s">
        <v>1756</v>
      </c>
      <c r="C1565" t="s">
        <v>2031</v>
      </c>
      <c r="D1565" t="s">
        <v>1758</v>
      </c>
      <c r="E1565" t="s">
        <v>1759</v>
      </c>
      <c r="F1565" t="s">
        <v>1760</v>
      </c>
      <c r="G1565" t="s">
        <v>1792</v>
      </c>
      <c r="H1565" t="s">
        <v>1762</v>
      </c>
      <c r="I1565" t="s">
        <v>2032</v>
      </c>
      <c r="J1565" t="s">
        <v>2033</v>
      </c>
      <c r="K1565" s="498">
        <v>-96232.844157002168</v>
      </c>
    </row>
    <row r="1566" spans="1:11" x14ac:dyDescent="0.25">
      <c r="A1566" t="s">
        <v>1755</v>
      </c>
      <c r="B1566" t="s">
        <v>1756</v>
      </c>
      <c r="C1566" t="s">
        <v>2031</v>
      </c>
      <c r="D1566" t="s">
        <v>1758</v>
      </c>
      <c r="E1566" t="s">
        <v>1759</v>
      </c>
      <c r="F1566" t="s">
        <v>1765</v>
      </c>
      <c r="G1566" t="s">
        <v>1792</v>
      </c>
      <c r="H1566" t="s">
        <v>1766</v>
      </c>
      <c r="I1566" t="s">
        <v>2032</v>
      </c>
      <c r="J1566" t="s">
        <v>2033</v>
      </c>
      <c r="K1566" s="498">
        <v>-10692.538239666901</v>
      </c>
    </row>
    <row r="1567" spans="1:11" x14ac:dyDescent="0.25">
      <c r="A1567" t="s">
        <v>1755</v>
      </c>
      <c r="B1567" t="s">
        <v>1756</v>
      </c>
      <c r="C1567" t="s">
        <v>2031</v>
      </c>
      <c r="D1567" t="s">
        <v>1758</v>
      </c>
      <c r="E1567" t="s">
        <v>1759</v>
      </c>
      <c r="F1567" t="s">
        <v>1760</v>
      </c>
      <c r="G1567" t="s">
        <v>1793</v>
      </c>
      <c r="H1567" t="s">
        <v>1762</v>
      </c>
      <c r="I1567" t="s">
        <v>2032</v>
      </c>
      <c r="J1567" t="s">
        <v>2033</v>
      </c>
      <c r="K1567" s="498">
        <v>-20614.559052122087</v>
      </c>
    </row>
    <row r="1568" spans="1:11" x14ac:dyDescent="0.25">
      <c r="A1568" t="s">
        <v>1755</v>
      </c>
      <c r="B1568" t="s">
        <v>1756</v>
      </c>
      <c r="C1568" t="s">
        <v>2031</v>
      </c>
      <c r="D1568" t="s">
        <v>1758</v>
      </c>
      <c r="E1568" t="s">
        <v>1759</v>
      </c>
      <c r="F1568" t="s">
        <v>1760</v>
      </c>
      <c r="G1568" t="s">
        <v>1794</v>
      </c>
      <c r="H1568" t="s">
        <v>1762</v>
      </c>
      <c r="I1568" t="s">
        <v>2032</v>
      </c>
      <c r="J1568" t="s">
        <v>2033</v>
      </c>
      <c r="K1568" s="498">
        <v>-94697.180244801333</v>
      </c>
    </row>
    <row r="1569" spans="1:11" x14ac:dyDescent="0.25">
      <c r="A1569" t="s">
        <v>1755</v>
      </c>
      <c r="B1569" t="s">
        <v>1756</v>
      </c>
      <c r="C1569" t="s">
        <v>2031</v>
      </c>
      <c r="D1569" t="s">
        <v>1758</v>
      </c>
      <c r="E1569" t="s">
        <v>1759</v>
      </c>
      <c r="F1569" t="s">
        <v>1765</v>
      </c>
      <c r="G1569" t="s">
        <v>1794</v>
      </c>
      <c r="H1569" t="s">
        <v>1766</v>
      </c>
      <c r="I1569" t="s">
        <v>2032</v>
      </c>
      <c r="J1569" t="s">
        <v>2033</v>
      </c>
      <c r="K1569" s="498">
        <v>-3571.4996591657982</v>
      </c>
    </row>
    <row r="1570" spans="1:11" x14ac:dyDescent="0.25">
      <c r="A1570" t="s">
        <v>1755</v>
      </c>
      <c r="B1570" t="s">
        <v>1756</v>
      </c>
      <c r="C1570" t="s">
        <v>2031</v>
      </c>
      <c r="D1570" t="s">
        <v>1758</v>
      </c>
      <c r="E1570" t="s">
        <v>1759</v>
      </c>
      <c r="F1570" t="s">
        <v>1760</v>
      </c>
      <c r="G1570" t="s">
        <v>1795</v>
      </c>
      <c r="H1570" t="s">
        <v>1762</v>
      </c>
      <c r="I1570" t="s">
        <v>2032</v>
      </c>
      <c r="J1570" t="s">
        <v>2033</v>
      </c>
      <c r="K1570" s="498">
        <v>-153298.72469635308</v>
      </c>
    </row>
    <row r="1571" spans="1:11" x14ac:dyDescent="0.25">
      <c r="A1571" t="s">
        <v>1755</v>
      </c>
      <c r="B1571" t="s">
        <v>1756</v>
      </c>
      <c r="C1571" t="s">
        <v>2031</v>
      </c>
      <c r="D1571" t="s">
        <v>1758</v>
      </c>
      <c r="E1571" t="s">
        <v>1759</v>
      </c>
      <c r="F1571" t="s">
        <v>1765</v>
      </c>
      <c r="G1571" t="s">
        <v>1795</v>
      </c>
      <c r="H1571" t="s">
        <v>1766</v>
      </c>
      <c r="I1571" t="s">
        <v>2032</v>
      </c>
      <c r="J1571" t="s">
        <v>2033</v>
      </c>
      <c r="K1571" s="498">
        <v>4340.9998135574569</v>
      </c>
    </row>
    <row r="1572" spans="1:11" x14ac:dyDescent="0.25">
      <c r="A1572" t="s">
        <v>1755</v>
      </c>
      <c r="B1572" t="s">
        <v>1756</v>
      </c>
      <c r="C1572" t="s">
        <v>2031</v>
      </c>
      <c r="D1572" t="s">
        <v>1758</v>
      </c>
      <c r="E1572" t="s">
        <v>1759</v>
      </c>
      <c r="F1572" t="s">
        <v>1760</v>
      </c>
      <c r="G1572" t="s">
        <v>1796</v>
      </c>
      <c r="H1572" t="s">
        <v>1762</v>
      </c>
      <c r="I1572" t="s">
        <v>2032</v>
      </c>
      <c r="J1572" t="s">
        <v>2033</v>
      </c>
      <c r="K1572" s="498">
        <v>-769609.97919940017</v>
      </c>
    </row>
    <row r="1573" spans="1:11" x14ac:dyDescent="0.25">
      <c r="A1573" t="s">
        <v>1755</v>
      </c>
      <c r="B1573" t="s">
        <v>1756</v>
      </c>
      <c r="C1573" t="s">
        <v>2031</v>
      </c>
      <c r="D1573" t="s">
        <v>1758</v>
      </c>
      <c r="E1573" t="s">
        <v>1759</v>
      </c>
      <c r="F1573" t="s">
        <v>1760</v>
      </c>
      <c r="G1573" t="s">
        <v>1797</v>
      </c>
      <c r="H1573" t="s">
        <v>1762</v>
      </c>
      <c r="I1573" t="s">
        <v>2032</v>
      </c>
      <c r="J1573" t="s">
        <v>2033</v>
      </c>
      <c r="K1573" s="498">
        <v>-90129.232581688091</v>
      </c>
    </row>
    <row r="1574" spans="1:11" x14ac:dyDescent="0.25">
      <c r="A1574" t="s">
        <v>1755</v>
      </c>
      <c r="B1574" t="s">
        <v>1756</v>
      </c>
      <c r="C1574" t="s">
        <v>2031</v>
      </c>
      <c r="D1574" t="s">
        <v>1758</v>
      </c>
      <c r="E1574" t="s">
        <v>1759</v>
      </c>
      <c r="F1574" t="s">
        <v>1765</v>
      </c>
      <c r="G1574" t="s">
        <v>1797</v>
      </c>
      <c r="H1574" t="s">
        <v>1766</v>
      </c>
      <c r="I1574" t="s">
        <v>2032</v>
      </c>
      <c r="J1574" t="s">
        <v>2033</v>
      </c>
      <c r="K1574" s="498">
        <v>-5280.6729968066429</v>
      </c>
    </row>
    <row r="1575" spans="1:11" x14ac:dyDescent="0.25">
      <c r="A1575" t="s">
        <v>1755</v>
      </c>
      <c r="B1575" t="s">
        <v>1756</v>
      </c>
      <c r="C1575" t="s">
        <v>2031</v>
      </c>
      <c r="D1575" t="s">
        <v>1758</v>
      </c>
      <c r="E1575" t="s">
        <v>1759</v>
      </c>
      <c r="F1575" t="s">
        <v>1760</v>
      </c>
      <c r="G1575" t="s">
        <v>1798</v>
      </c>
      <c r="H1575" t="s">
        <v>1762</v>
      </c>
      <c r="I1575" t="s">
        <v>2032</v>
      </c>
      <c r="J1575" t="s">
        <v>2033</v>
      </c>
      <c r="K1575" s="498">
        <v>-6866.0937532473472</v>
      </c>
    </row>
    <row r="1576" spans="1:11" x14ac:dyDescent="0.25">
      <c r="A1576" t="s">
        <v>1755</v>
      </c>
      <c r="B1576" t="s">
        <v>1756</v>
      </c>
      <c r="C1576" t="s">
        <v>2031</v>
      </c>
      <c r="D1576" t="s">
        <v>1758</v>
      </c>
      <c r="E1576" t="s">
        <v>1759</v>
      </c>
      <c r="F1576" t="s">
        <v>1765</v>
      </c>
      <c r="G1576" t="s">
        <v>1798</v>
      </c>
      <c r="H1576" t="s">
        <v>1766</v>
      </c>
      <c r="I1576" t="s">
        <v>2032</v>
      </c>
      <c r="J1576" t="s">
        <v>2033</v>
      </c>
      <c r="K1576" s="498">
        <v>-16417.402223361772</v>
      </c>
    </row>
    <row r="1577" spans="1:11" x14ac:dyDescent="0.25">
      <c r="A1577" t="s">
        <v>1755</v>
      </c>
      <c r="B1577" t="s">
        <v>1756</v>
      </c>
      <c r="C1577" t="s">
        <v>2031</v>
      </c>
      <c r="D1577" t="s">
        <v>1758</v>
      </c>
      <c r="E1577" t="s">
        <v>1759</v>
      </c>
      <c r="F1577" t="s">
        <v>1760</v>
      </c>
      <c r="G1577" t="s">
        <v>1799</v>
      </c>
      <c r="H1577" t="s">
        <v>1762</v>
      </c>
      <c r="I1577" t="s">
        <v>2032</v>
      </c>
      <c r="J1577" t="s">
        <v>2033</v>
      </c>
      <c r="K1577" s="498">
        <v>-221166.98093340732</v>
      </c>
    </row>
    <row r="1578" spans="1:11" x14ac:dyDescent="0.25">
      <c r="A1578" t="s">
        <v>1755</v>
      </c>
      <c r="B1578" t="s">
        <v>1756</v>
      </c>
      <c r="C1578" t="s">
        <v>2031</v>
      </c>
      <c r="D1578" t="s">
        <v>1758</v>
      </c>
      <c r="E1578" t="s">
        <v>1759</v>
      </c>
      <c r="F1578" t="s">
        <v>1765</v>
      </c>
      <c r="G1578" t="s">
        <v>1799</v>
      </c>
      <c r="H1578" t="s">
        <v>1766</v>
      </c>
      <c r="I1578" t="s">
        <v>2032</v>
      </c>
      <c r="J1578" t="s">
        <v>2033</v>
      </c>
      <c r="K1578" s="498">
        <v>-3245.5958300979109</v>
      </c>
    </row>
    <row r="1579" spans="1:11" x14ac:dyDescent="0.25">
      <c r="A1579" t="s">
        <v>1755</v>
      </c>
      <c r="B1579" t="s">
        <v>1756</v>
      </c>
      <c r="C1579" t="s">
        <v>2031</v>
      </c>
      <c r="D1579" t="s">
        <v>1758</v>
      </c>
      <c r="E1579" t="s">
        <v>1759</v>
      </c>
      <c r="F1579" t="s">
        <v>1760</v>
      </c>
      <c r="G1579" t="s">
        <v>1800</v>
      </c>
      <c r="H1579" t="s">
        <v>1762</v>
      </c>
      <c r="I1579" t="s">
        <v>2032</v>
      </c>
      <c r="J1579" t="s">
        <v>2033</v>
      </c>
      <c r="K1579" s="498">
        <v>-188214.94616867928</v>
      </c>
    </row>
    <row r="1580" spans="1:11" x14ac:dyDescent="0.25">
      <c r="A1580" t="s">
        <v>1755</v>
      </c>
      <c r="B1580" t="s">
        <v>1756</v>
      </c>
      <c r="C1580" t="s">
        <v>2031</v>
      </c>
      <c r="D1580" t="s">
        <v>1758</v>
      </c>
      <c r="E1580" t="s">
        <v>1759</v>
      </c>
      <c r="F1580" t="s">
        <v>1765</v>
      </c>
      <c r="G1580" t="s">
        <v>1800</v>
      </c>
      <c r="H1580" t="s">
        <v>1766</v>
      </c>
      <c r="I1580" t="s">
        <v>2032</v>
      </c>
      <c r="J1580" t="s">
        <v>2033</v>
      </c>
      <c r="K1580" s="498">
        <v>-3085.6169864145049</v>
      </c>
    </row>
    <row r="1581" spans="1:11" x14ac:dyDescent="0.25">
      <c r="A1581" t="s">
        <v>1755</v>
      </c>
      <c r="B1581" t="s">
        <v>1756</v>
      </c>
      <c r="C1581" t="s">
        <v>2031</v>
      </c>
      <c r="D1581" t="s">
        <v>1758</v>
      </c>
      <c r="E1581" t="s">
        <v>1759</v>
      </c>
      <c r="F1581" t="s">
        <v>1760</v>
      </c>
      <c r="G1581" t="s">
        <v>1801</v>
      </c>
      <c r="H1581" t="s">
        <v>1762</v>
      </c>
      <c r="I1581" t="s">
        <v>2032</v>
      </c>
      <c r="J1581" t="s">
        <v>2033</v>
      </c>
      <c r="K1581" s="498">
        <v>-158185.82090396259</v>
      </c>
    </row>
    <row r="1582" spans="1:11" x14ac:dyDescent="0.25">
      <c r="A1582" t="s">
        <v>1755</v>
      </c>
      <c r="B1582" t="s">
        <v>1756</v>
      </c>
      <c r="C1582" t="s">
        <v>2031</v>
      </c>
      <c r="D1582" t="s">
        <v>1758</v>
      </c>
      <c r="E1582" t="s">
        <v>1759</v>
      </c>
      <c r="F1582" t="s">
        <v>1765</v>
      </c>
      <c r="G1582" t="s">
        <v>1801</v>
      </c>
      <c r="H1582" t="s">
        <v>1766</v>
      </c>
      <c r="I1582" t="s">
        <v>2032</v>
      </c>
      <c r="J1582" t="s">
        <v>2033</v>
      </c>
      <c r="K1582" s="498">
        <v>-276559.6169114057</v>
      </c>
    </row>
    <row r="1583" spans="1:11" x14ac:dyDescent="0.25">
      <c r="A1583" t="s">
        <v>1755</v>
      </c>
      <c r="B1583" t="s">
        <v>1756</v>
      </c>
      <c r="C1583" t="s">
        <v>2031</v>
      </c>
      <c r="D1583" t="s">
        <v>1758</v>
      </c>
      <c r="E1583" t="s">
        <v>1759</v>
      </c>
      <c r="F1583" t="s">
        <v>1760</v>
      </c>
      <c r="G1583" t="s">
        <v>1802</v>
      </c>
      <c r="H1583" t="s">
        <v>1762</v>
      </c>
      <c r="I1583" t="s">
        <v>2032</v>
      </c>
      <c r="J1583" t="s">
        <v>2033</v>
      </c>
      <c r="K1583" s="498">
        <v>-265767.15707320301</v>
      </c>
    </row>
    <row r="1584" spans="1:11" x14ac:dyDescent="0.25">
      <c r="A1584" t="s">
        <v>1755</v>
      </c>
      <c r="B1584" t="s">
        <v>1756</v>
      </c>
      <c r="C1584" t="s">
        <v>2031</v>
      </c>
      <c r="D1584" t="s">
        <v>1758</v>
      </c>
      <c r="E1584" t="s">
        <v>1759</v>
      </c>
      <c r="F1584" t="s">
        <v>1765</v>
      </c>
      <c r="G1584" t="s">
        <v>1802</v>
      </c>
      <c r="H1584" t="s">
        <v>1766</v>
      </c>
      <c r="I1584" t="s">
        <v>2032</v>
      </c>
      <c r="J1584" t="s">
        <v>2033</v>
      </c>
      <c r="K1584" s="498">
        <v>-93131.841001233814</v>
      </c>
    </row>
    <row r="1585" spans="1:11" x14ac:dyDescent="0.25">
      <c r="A1585" t="s">
        <v>1755</v>
      </c>
      <c r="B1585" t="s">
        <v>1756</v>
      </c>
      <c r="C1585" t="s">
        <v>2031</v>
      </c>
      <c r="D1585" t="s">
        <v>1758</v>
      </c>
      <c r="E1585" t="s">
        <v>1759</v>
      </c>
      <c r="F1585" t="s">
        <v>1760</v>
      </c>
      <c r="G1585" t="s">
        <v>1803</v>
      </c>
      <c r="H1585" t="s">
        <v>1762</v>
      </c>
      <c r="I1585" t="s">
        <v>2032</v>
      </c>
      <c r="J1585" t="s">
        <v>2033</v>
      </c>
      <c r="K1585" s="498">
        <v>-87987.986820012331</v>
      </c>
    </row>
    <row r="1586" spans="1:11" x14ac:dyDescent="0.25">
      <c r="A1586" t="s">
        <v>1755</v>
      </c>
      <c r="B1586" t="s">
        <v>1756</v>
      </c>
      <c r="C1586" t="s">
        <v>2031</v>
      </c>
      <c r="D1586" t="s">
        <v>1758</v>
      </c>
      <c r="E1586" t="s">
        <v>1759</v>
      </c>
      <c r="F1586" t="s">
        <v>1765</v>
      </c>
      <c r="G1586" t="s">
        <v>1803</v>
      </c>
      <c r="H1586" t="s">
        <v>1766</v>
      </c>
      <c r="I1586" t="s">
        <v>2032</v>
      </c>
      <c r="J1586" t="s">
        <v>2033</v>
      </c>
      <c r="K1586" s="498">
        <v>-888.76754363648706</v>
      </c>
    </row>
    <row r="1587" spans="1:11" x14ac:dyDescent="0.25">
      <c r="A1587" t="s">
        <v>1755</v>
      </c>
      <c r="B1587" t="s">
        <v>1756</v>
      </c>
      <c r="C1587" t="s">
        <v>2031</v>
      </c>
      <c r="D1587" t="s">
        <v>1758</v>
      </c>
      <c r="E1587" t="s">
        <v>1759</v>
      </c>
      <c r="F1587" t="s">
        <v>1760</v>
      </c>
      <c r="G1587" t="s">
        <v>1804</v>
      </c>
      <c r="H1587" t="s">
        <v>1762</v>
      </c>
      <c r="I1587" t="s">
        <v>2032</v>
      </c>
      <c r="J1587" t="s">
        <v>2033</v>
      </c>
      <c r="K1587" s="498">
        <v>-439412.07582470076</v>
      </c>
    </row>
    <row r="1588" spans="1:11" x14ac:dyDescent="0.25">
      <c r="A1588" t="s">
        <v>1755</v>
      </c>
      <c r="B1588" t="s">
        <v>1756</v>
      </c>
      <c r="C1588" t="s">
        <v>2031</v>
      </c>
      <c r="D1588" t="s">
        <v>1758</v>
      </c>
      <c r="E1588" t="s">
        <v>1759</v>
      </c>
      <c r="F1588" t="s">
        <v>1765</v>
      </c>
      <c r="G1588" t="s">
        <v>1804</v>
      </c>
      <c r="H1588" t="s">
        <v>1766</v>
      </c>
      <c r="I1588" t="s">
        <v>2032</v>
      </c>
      <c r="J1588" t="s">
        <v>2033</v>
      </c>
      <c r="K1588" s="498">
        <v>6162.6059290460544</v>
      </c>
    </row>
    <row r="1589" spans="1:11" x14ac:dyDescent="0.25">
      <c r="A1589" t="s">
        <v>1755</v>
      </c>
      <c r="B1589" t="s">
        <v>1756</v>
      </c>
      <c r="C1589" t="s">
        <v>2031</v>
      </c>
      <c r="D1589" t="s">
        <v>1758</v>
      </c>
      <c r="E1589" t="s">
        <v>1759</v>
      </c>
      <c r="F1589" t="s">
        <v>1760</v>
      </c>
      <c r="G1589" t="s">
        <v>1805</v>
      </c>
      <c r="H1589" t="s">
        <v>1762</v>
      </c>
      <c r="I1589" t="s">
        <v>2032</v>
      </c>
      <c r="J1589" t="s">
        <v>2033</v>
      </c>
      <c r="K1589" s="498">
        <v>-10557.568700829637</v>
      </c>
    </row>
    <row r="1590" spans="1:11" x14ac:dyDescent="0.25">
      <c r="A1590" t="s">
        <v>1755</v>
      </c>
      <c r="B1590" t="s">
        <v>1756</v>
      </c>
      <c r="C1590" t="s">
        <v>2031</v>
      </c>
      <c r="D1590" t="s">
        <v>1758</v>
      </c>
      <c r="E1590" t="s">
        <v>1759</v>
      </c>
      <c r="F1590" t="s">
        <v>1765</v>
      </c>
      <c r="G1590" t="s">
        <v>1805</v>
      </c>
      <c r="H1590" t="s">
        <v>1766</v>
      </c>
      <c r="I1590" t="s">
        <v>2032</v>
      </c>
      <c r="J1590" t="s">
        <v>2033</v>
      </c>
      <c r="K1590" s="498">
        <v>-10814.669254093431</v>
      </c>
    </row>
    <row r="1591" spans="1:11" x14ac:dyDescent="0.25">
      <c r="A1591" t="s">
        <v>1755</v>
      </c>
      <c r="B1591" t="s">
        <v>1756</v>
      </c>
      <c r="C1591" t="s">
        <v>2031</v>
      </c>
      <c r="D1591" t="s">
        <v>1758</v>
      </c>
      <c r="E1591" t="s">
        <v>1759</v>
      </c>
      <c r="F1591" t="s">
        <v>1760</v>
      </c>
      <c r="G1591" t="s">
        <v>1806</v>
      </c>
      <c r="H1591" t="s">
        <v>1762</v>
      </c>
      <c r="I1591" t="s">
        <v>1818</v>
      </c>
      <c r="J1591" t="s">
        <v>2033</v>
      </c>
      <c r="K1591" s="498">
        <v>-857.1401552380994</v>
      </c>
    </row>
    <row r="1592" spans="1:11" x14ac:dyDescent="0.25">
      <c r="A1592" t="s">
        <v>1755</v>
      </c>
      <c r="B1592" t="s">
        <v>1756</v>
      </c>
      <c r="C1592" t="s">
        <v>2031</v>
      </c>
      <c r="D1592" t="s">
        <v>1758</v>
      </c>
      <c r="E1592" t="s">
        <v>1759</v>
      </c>
      <c r="F1592" t="s">
        <v>1765</v>
      </c>
      <c r="G1592" t="s">
        <v>1806</v>
      </c>
      <c r="H1592" t="s">
        <v>1766</v>
      </c>
      <c r="I1592" t="s">
        <v>1818</v>
      </c>
      <c r="J1592" t="s">
        <v>2033</v>
      </c>
      <c r="K1592" s="498">
        <v>-45.112639749364462</v>
      </c>
    </row>
    <row r="1593" spans="1:11" x14ac:dyDescent="0.25">
      <c r="A1593" t="s">
        <v>1755</v>
      </c>
      <c r="B1593" t="s">
        <v>1756</v>
      </c>
      <c r="C1593" t="s">
        <v>2031</v>
      </c>
      <c r="D1593" t="s">
        <v>1758</v>
      </c>
      <c r="E1593" t="s">
        <v>1759</v>
      </c>
      <c r="F1593" t="s">
        <v>1760</v>
      </c>
      <c r="G1593" t="s">
        <v>1807</v>
      </c>
      <c r="H1593" t="s">
        <v>1762</v>
      </c>
      <c r="I1593" t="s">
        <v>2032</v>
      </c>
      <c r="J1593" t="s">
        <v>2033</v>
      </c>
      <c r="K1593" s="498">
        <v>-74315.452036948875</v>
      </c>
    </row>
    <row r="1594" spans="1:11" x14ac:dyDescent="0.25">
      <c r="A1594" t="s">
        <v>1755</v>
      </c>
      <c r="B1594" t="s">
        <v>1756</v>
      </c>
      <c r="C1594" t="s">
        <v>2031</v>
      </c>
      <c r="D1594" t="s">
        <v>1758</v>
      </c>
      <c r="E1594" t="s">
        <v>1759</v>
      </c>
      <c r="F1594" t="s">
        <v>1765</v>
      </c>
      <c r="G1594" t="s">
        <v>1807</v>
      </c>
      <c r="H1594" t="s">
        <v>1766</v>
      </c>
      <c r="I1594" t="s">
        <v>2032</v>
      </c>
      <c r="J1594" t="s">
        <v>2033</v>
      </c>
      <c r="K1594" s="498">
        <v>-5120.3459398919367</v>
      </c>
    </row>
    <row r="1595" spans="1:11" x14ac:dyDescent="0.25">
      <c r="A1595" t="s">
        <v>1755</v>
      </c>
      <c r="B1595" t="s">
        <v>1756</v>
      </c>
      <c r="C1595" t="s">
        <v>2031</v>
      </c>
      <c r="D1595" t="s">
        <v>1758</v>
      </c>
      <c r="E1595" t="s">
        <v>1759</v>
      </c>
      <c r="F1595" t="s">
        <v>1760</v>
      </c>
      <c r="G1595" t="s">
        <v>1808</v>
      </c>
      <c r="H1595" t="s">
        <v>1762</v>
      </c>
      <c r="I1595" t="s">
        <v>2032</v>
      </c>
      <c r="J1595" t="s">
        <v>2033</v>
      </c>
      <c r="K1595" s="498">
        <v>-104185.80446685944</v>
      </c>
    </row>
    <row r="1596" spans="1:11" x14ac:dyDescent="0.25">
      <c r="A1596" t="s">
        <v>1755</v>
      </c>
      <c r="B1596" t="s">
        <v>1756</v>
      </c>
      <c r="C1596" t="s">
        <v>2031</v>
      </c>
      <c r="D1596" t="s">
        <v>1758</v>
      </c>
      <c r="E1596" t="s">
        <v>1759</v>
      </c>
      <c r="F1596" t="s">
        <v>1765</v>
      </c>
      <c r="G1596" t="s">
        <v>1808</v>
      </c>
      <c r="H1596" t="s">
        <v>1766</v>
      </c>
      <c r="I1596" t="s">
        <v>2032</v>
      </c>
      <c r="J1596" t="s">
        <v>2033</v>
      </c>
      <c r="K1596" s="498">
        <v>-83788.452641189797</v>
      </c>
    </row>
    <row r="1597" spans="1:11" x14ac:dyDescent="0.25">
      <c r="A1597" t="s">
        <v>1755</v>
      </c>
      <c r="B1597" t="s">
        <v>1756</v>
      </c>
      <c r="C1597" t="s">
        <v>2031</v>
      </c>
      <c r="D1597" t="s">
        <v>1758</v>
      </c>
      <c r="E1597" t="s">
        <v>1759</v>
      </c>
      <c r="F1597" t="s">
        <v>1760</v>
      </c>
      <c r="G1597" t="s">
        <v>1809</v>
      </c>
      <c r="H1597" t="s">
        <v>1762</v>
      </c>
      <c r="I1597" t="s">
        <v>2032</v>
      </c>
      <c r="J1597" t="s">
        <v>2033</v>
      </c>
      <c r="K1597" s="498">
        <v>-247549.6602692937</v>
      </c>
    </row>
    <row r="1598" spans="1:11" x14ac:dyDescent="0.25">
      <c r="A1598" t="s">
        <v>1755</v>
      </c>
      <c r="B1598" t="s">
        <v>1756</v>
      </c>
      <c r="C1598" t="s">
        <v>2031</v>
      </c>
      <c r="D1598" t="s">
        <v>1758</v>
      </c>
      <c r="E1598" t="s">
        <v>1759</v>
      </c>
      <c r="F1598" t="s">
        <v>1765</v>
      </c>
      <c r="G1598" t="s">
        <v>1809</v>
      </c>
      <c r="H1598" t="s">
        <v>1766</v>
      </c>
      <c r="I1598" t="s">
        <v>2032</v>
      </c>
      <c r="J1598" t="s">
        <v>2033</v>
      </c>
      <c r="K1598" s="498">
        <v>20976.540196930058</v>
      </c>
    </row>
    <row r="1599" spans="1:11" x14ac:dyDescent="0.25">
      <c r="A1599" t="s">
        <v>1755</v>
      </c>
      <c r="B1599" t="s">
        <v>1756</v>
      </c>
      <c r="C1599" t="s">
        <v>2031</v>
      </c>
      <c r="D1599" t="s">
        <v>1758</v>
      </c>
      <c r="E1599" t="s">
        <v>1759</v>
      </c>
      <c r="F1599" t="s">
        <v>1760</v>
      </c>
      <c r="G1599" t="s">
        <v>1810</v>
      </c>
      <c r="H1599" t="s">
        <v>1762</v>
      </c>
      <c r="I1599" t="s">
        <v>1811</v>
      </c>
      <c r="J1599" t="s">
        <v>2033</v>
      </c>
      <c r="K1599" s="498">
        <v>26286.70839789504</v>
      </c>
    </row>
    <row r="1600" spans="1:11" x14ac:dyDescent="0.25">
      <c r="A1600" t="s">
        <v>1755</v>
      </c>
      <c r="B1600" t="s">
        <v>1756</v>
      </c>
      <c r="C1600" t="s">
        <v>2031</v>
      </c>
      <c r="D1600" t="s">
        <v>1758</v>
      </c>
      <c r="E1600" t="s">
        <v>1759</v>
      </c>
      <c r="F1600" t="s">
        <v>1765</v>
      </c>
      <c r="G1600" t="s">
        <v>1810</v>
      </c>
      <c r="H1600" t="s">
        <v>1766</v>
      </c>
      <c r="I1600" t="s">
        <v>1811</v>
      </c>
      <c r="J1600" t="s">
        <v>2033</v>
      </c>
      <c r="K1600" s="498">
        <v>26286.70839789504</v>
      </c>
    </row>
    <row r="1601" spans="1:11" x14ac:dyDescent="0.25">
      <c r="A1601" t="s">
        <v>1755</v>
      </c>
      <c r="B1601" t="s">
        <v>1756</v>
      </c>
      <c r="C1601" t="s">
        <v>2031</v>
      </c>
      <c r="D1601" t="s">
        <v>1758</v>
      </c>
      <c r="E1601" t="s">
        <v>1759</v>
      </c>
      <c r="F1601" t="s">
        <v>1760</v>
      </c>
      <c r="G1601" t="s">
        <v>1812</v>
      </c>
      <c r="H1601" t="s">
        <v>1762</v>
      </c>
      <c r="I1601" t="s">
        <v>2032</v>
      </c>
      <c r="J1601" t="s">
        <v>2033</v>
      </c>
      <c r="K1601" s="498">
        <v>-43330.66935325833</v>
      </c>
    </row>
    <row r="1602" spans="1:11" x14ac:dyDescent="0.25">
      <c r="A1602" t="s">
        <v>1755</v>
      </c>
      <c r="B1602" t="s">
        <v>1756</v>
      </c>
      <c r="C1602" t="s">
        <v>2031</v>
      </c>
      <c r="D1602" t="s">
        <v>1758</v>
      </c>
      <c r="E1602" t="s">
        <v>1759</v>
      </c>
      <c r="F1602" t="s">
        <v>1765</v>
      </c>
      <c r="G1602" t="s">
        <v>1812</v>
      </c>
      <c r="H1602" t="s">
        <v>1766</v>
      </c>
      <c r="I1602" t="s">
        <v>2032</v>
      </c>
      <c r="J1602" t="s">
        <v>2033</v>
      </c>
      <c r="K1602" s="498">
        <v>-884.29937455628897</v>
      </c>
    </row>
    <row r="1603" spans="1:11" x14ac:dyDescent="0.25">
      <c r="A1603" t="s">
        <v>1755</v>
      </c>
      <c r="B1603" t="s">
        <v>1756</v>
      </c>
      <c r="C1603" t="s">
        <v>2031</v>
      </c>
      <c r="D1603" t="s">
        <v>1758</v>
      </c>
      <c r="E1603" t="s">
        <v>1759</v>
      </c>
      <c r="F1603" t="s">
        <v>1813</v>
      </c>
      <c r="G1603" t="s">
        <v>1778</v>
      </c>
      <c r="H1603" t="s">
        <v>1814</v>
      </c>
      <c r="I1603" t="s">
        <v>2032</v>
      </c>
      <c r="J1603" t="s">
        <v>2033</v>
      </c>
      <c r="K1603" s="498">
        <v>-35063.720129810972</v>
      </c>
    </row>
    <row r="1604" spans="1:11" x14ac:dyDescent="0.25">
      <c r="A1604" t="s">
        <v>1755</v>
      </c>
      <c r="B1604" t="s">
        <v>1756</v>
      </c>
      <c r="C1604" t="s">
        <v>2031</v>
      </c>
      <c r="D1604" t="s">
        <v>1758</v>
      </c>
      <c r="E1604" t="s">
        <v>1759</v>
      </c>
      <c r="F1604" t="s">
        <v>1813</v>
      </c>
      <c r="G1604" t="s">
        <v>1790</v>
      </c>
      <c r="H1604" t="s">
        <v>1814</v>
      </c>
      <c r="I1604" t="s">
        <v>2032</v>
      </c>
      <c r="J1604" t="s">
        <v>2033</v>
      </c>
      <c r="K1604" s="498">
        <v>-24013.302071609534</v>
      </c>
    </row>
    <row r="1605" spans="1:11" x14ac:dyDescent="0.25">
      <c r="A1605" t="s">
        <v>1755</v>
      </c>
      <c r="B1605" t="s">
        <v>1756</v>
      </c>
      <c r="C1605" t="s">
        <v>2031</v>
      </c>
      <c r="D1605" t="s">
        <v>1758</v>
      </c>
      <c r="E1605" t="s">
        <v>1759</v>
      </c>
      <c r="F1605" t="s">
        <v>1813</v>
      </c>
      <c r="G1605" t="s">
        <v>1795</v>
      </c>
      <c r="H1605" t="s">
        <v>1814</v>
      </c>
      <c r="I1605" t="s">
        <v>2032</v>
      </c>
      <c r="J1605" t="s">
        <v>2033</v>
      </c>
      <c r="K1605" s="498">
        <v>-4406.427598989103</v>
      </c>
    </row>
    <row r="1606" spans="1:11" x14ac:dyDescent="0.25">
      <c r="A1606" t="s">
        <v>1755</v>
      </c>
      <c r="B1606" t="s">
        <v>1756</v>
      </c>
      <c r="C1606" t="s">
        <v>2031</v>
      </c>
      <c r="D1606" t="s">
        <v>1758</v>
      </c>
      <c r="E1606" t="s">
        <v>1759</v>
      </c>
      <c r="F1606" t="s">
        <v>1813</v>
      </c>
      <c r="G1606" t="s">
        <v>1799</v>
      </c>
      <c r="H1606" t="s">
        <v>1814</v>
      </c>
      <c r="I1606" t="s">
        <v>2032</v>
      </c>
      <c r="J1606" t="s">
        <v>2033</v>
      </c>
      <c r="K1606" s="498">
        <v>-25734.364654505975</v>
      </c>
    </row>
    <row r="1607" spans="1:11" x14ac:dyDescent="0.25">
      <c r="A1607" t="s">
        <v>1755</v>
      </c>
      <c r="B1607" t="s">
        <v>1756</v>
      </c>
      <c r="C1607" t="s">
        <v>2031</v>
      </c>
      <c r="D1607" t="s">
        <v>1758</v>
      </c>
      <c r="E1607" t="s">
        <v>1759</v>
      </c>
      <c r="F1607" t="s">
        <v>1813</v>
      </c>
      <c r="G1607" t="s">
        <v>1800</v>
      </c>
      <c r="H1607" t="s">
        <v>1814</v>
      </c>
      <c r="I1607" t="s">
        <v>2032</v>
      </c>
      <c r="J1607" t="s">
        <v>2033</v>
      </c>
      <c r="K1607" s="498">
        <v>-16160.295702155447</v>
      </c>
    </row>
    <row r="1608" spans="1:11" x14ac:dyDescent="0.25">
      <c r="A1608" t="s">
        <v>1755</v>
      </c>
      <c r="B1608" t="s">
        <v>1756</v>
      </c>
      <c r="C1608" t="s">
        <v>2031</v>
      </c>
      <c r="D1608" t="s">
        <v>1758</v>
      </c>
      <c r="E1608" t="s">
        <v>1759</v>
      </c>
      <c r="F1608" t="s">
        <v>1813</v>
      </c>
      <c r="G1608" t="s">
        <v>1809</v>
      </c>
      <c r="H1608" t="s">
        <v>1814</v>
      </c>
      <c r="I1608" t="s">
        <v>2032</v>
      </c>
      <c r="J1608" t="s">
        <v>2033</v>
      </c>
      <c r="K1608" s="498">
        <v>-159177.479238328</v>
      </c>
    </row>
    <row r="1609" spans="1:11" x14ac:dyDescent="0.25">
      <c r="A1609" t="s">
        <v>1755</v>
      </c>
      <c r="B1609" t="s">
        <v>1756</v>
      </c>
      <c r="C1609" t="s">
        <v>2031</v>
      </c>
      <c r="D1609" t="s">
        <v>1758</v>
      </c>
      <c r="E1609" t="s">
        <v>1759</v>
      </c>
      <c r="F1609" t="s">
        <v>1813</v>
      </c>
      <c r="G1609" t="s">
        <v>1810</v>
      </c>
      <c r="H1609" t="s">
        <v>1814</v>
      </c>
      <c r="I1609" t="s">
        <v>1815</v>
      </c>
      <c r="J1609" t="s">
        <v>2033</v>
      </c>
      <c r="K1609" s="498">
        <v>19216.751593575143</v>
      </c>
    </row>
    <row r="1610" spans="1:11" x14ac:dyDescent="0.25">
      <c r="A1610" t="s">
        <v>1755</v>
      </c>
      <c r="B1610" t="s">
        <v>1756</v>
      </c>
      <c r="C1610" t="s">
        <v>2043</v>
      </c>
      <c r="D1610" t="s">
        <v>1820</v>
      </c>
      <c r="E1610" t="s">
        <v>1759</v>
      </c>
      <c r="F1610" t="s">
        <v>1872</v>
      </c>
      <c r="G1610" t="s">
        <v>1873</v>
      </c>
      <c r="H1610" t="s">
        <v>1894</v>
      </c>
      <c r="I1610" t="s">
        <v>2032</v>
      </c>
      <c r="J1610" t="s">
        <v>2033</v>
      </c>
      <c r="K1610" s="498">
        <v>4825.9778194213031</v>
      </c>
    </row>
    <row r="1611" spans="1:11" x14ac:dyDescent="0.25">
      <c r="A1611" t="s">
        <v>1755</v>
      </c>
      <c r="B1611" t="s">
        <v>1756</v>
      </c>
      <c r="C1611" t="s">
        <v>2043</v>
      </c>
      <c r="D1611" t="s">
        <v>1820</v>
      </c>
      <c r="E1611" t="s">
        <v>1759</v>
      </c>
      <c r="F1611" t="s">
        <v>1872</v>
      </c>
      <c r="G1611" t="s">
        <v>1873</v>
      </c>
      <c r="H1611" t="s">
        <v>1874</v>
      </c>
      <c r="I1611" t="s">
        <v>2032</v>
      </c>
      <c r="J1611" t="s">
        <v>2033</v>
      </c>
      <c r="K1611" s="498">
        <v>-122723.15335785691</v>
      </c>
    </row>
    <row r="1612" spans="1:11" x14ac:dyDescent="0.25">
      <c r="A1612" t="s">
        <v>1755</v>
      </c>
      <c r="B1612" t="s">
        <v>1756</v>
      </c>
      <c r="C1612" t="s">
        <v>2043</v>
      </c>
      <c r="D1612" t="s">
        <v>1820</v>
      </c>
      <c r="E1612" t="s">
        <v>1759</v>
      </c>
      <c r="F1612" t="s">
        <v>1872</v>
      </c>
      <c r="G1612" t="s">
        <v>1873</v>
      </c>
      <c r="H1612" t="s">
        <v>1874</v>
      </c>
      <c r="I1612" t="s">
        <v>1839</v>
      </c>
      <c r="J1612" t="s">
        <v>2033</v>
      </c>
      <c r="K1612" s="498">
        <v>-78785.836256728187</v>
      </c>
    </row>
    <row r="1613" spans="1:11" x14ac:dyDescent="0.25">
      <c r="A1613" t="s">
        <v>1755</v>
      </c>
      <c r="B1613" t="s">
        <v>1756</v>
      </c>
      <c r="C1613" t="s">
        <v>2043</v>
      </c>
      <c r="D1613" t="s">
        <v>1820</v>
      </c>
      <c r="E1613" t="s">
        <v>1759</v>
      </c>
      <c r="F1613" t="s">
        <v>1872</v>
      </c>
      <c r="G1613" t="s">
        <v>1873</v>
      </c>
      <c r="H1613" t="s">
        <v>1877</v>
      </c>
      <c r="I1613" t="s">
        <v>2032</v>
      </c>
      <c r="J1613" t="s">
        <v>2033</v>
      </c>
      <c r="K1613" s="498">
        <v>4655.8553353751195</v>
      </c>
    </row>
    <row r="1614" spans="1:11" x14ac:dyDescent="0.25">
      <c r="A1614" t="s">
        <v>1755</v>
      </c>
      <c r="B1614" t="s">
        <v>1756</v>
      </c>
      <c r="C1614" t="s">
        <v>2043</v>
      </c>
      <c r="D1614" t="s">
        <v>1820</v>
      </c>
      <c r="E1614" t="s">
        <v>1759</v>
      </c>
      <c r="F1614" t="s">
        <v>1872</v>
      </c>
      <c r="G1614" t="s">
        <v>1873</v>
      </c>
      <c r="H1614" t="s">
        <v>1841</v>
      </c>
      <c r="I1614" t="s">
        <v>2032</v>
      </c>
      <c r="J1614" t="s">
        <v>2033</v>
      </c>
      <c r="K1614" s="498">
        <v>27236.918994709238</v>
      </c>
    </row>
    <row r="1615" spans="1:11" x14ac:dyDescent="0.25">
      <c r="A1615" t="s">
        <v>1755</v>
      </c>
      <c r="B1615" t="s">
        <v>1756</v>
      </c>
      <c r="C1615" t="s">
        <v>2043</v>
      </c>
      <c r="D1615" t="s">
        <v>1820</v>
      </c>
      <c r="E1615" t="s">
        <v>1759</v>
      </c>
      <c r="F1615" t="s">
        <v>2034</v>
      </c>
      <c r="G1615" t="s">
        <v>2035</v>
      </c>
      <c r="H1615" t="s">
        <v>2036</v>
      </c>
      <c r="I1615" t="s">
        <v>2032</v>
      </c>
      <c r="J1615" t="s">
        <v>2033</v>
      </c>
      <c r="K1615" s="498">
        <v>-51.597041828150395</v>
      </c>
    </row>
    <row r="1616" spans="1:11" x14ac:dyDescent="0.25">
      <c r="A1616" t="s">
        <v>1755</v>
      </c>
      <c r="B1616" t="s">
        <v>1756</v>
      </c>
      <c r="C1616" t="s">
        <v>2043</v>
      </c>
      <c r="D1616" t="s">
        <v>1820</v>
      </c>
      <c r="E1616" t="s">
        <v>1759</v>
      </c>
      <c r="F1616" t="s">
        <v>1878</v>
      </c>
      <c r="G1616" t="s">
        <v>1879</v>
      </c>
      <c r="H1616" t="s">
        <v>1880</v>
      </c>
      <c r="I1616" t="s">
        <v>2032</v>
      </c>
      <c r="J1616" t="s">
        <v>2033</v>
      </c>
      <c r="K1616" s="498">
        <v>26169.018486958379</v>
      </c>
    </row>
    <row r="1617" spans="1:11" x14ac:dyDescent="0.25">
      <c r="A1617" t="s">
        <v>1755</v>
      </c>
      <c r="B1617" t="s">
        <v>1756</v>
      </c>
      <c r="C1617" t="s">
        <v>2043</v>
      </c>
      <c r="D1617" t="s">
        <v>1820</v>
      </c>
      <c r="E1617" t="s">
        <v>1759</v>
      </c>
      <c r="F1617" t="s">
        <v>1878</v>
      </c>
      <c r="G1617" t="s">
        <v>1879</v>
      </c>
      <c r="H1617" t="s">
        <v>1881</v>
      </c>
      <c r="I1617" t="s">
        <v>2032</v>
      </c>
      <c r="J1617" t="s">
        <v>2033</v>
      </c>
      <c r="K1617" s="498">
        <v>-341428.67839983758</v>
      </c>
    </row>
    <row r="1618" spans="1:11" x14ac:dyDescent="0.25">
      <c r="A1618" t="s">
        <v>1755</v>
      </c>
      <c r="B1618" t="s">
        <v>1756</v>
      </c>
      <c r="C1618" t="s">
        <v>2043</v>
      </c>
      <c r="D1618" t="s">
        <v>1820</v>
      </c>
      <c r="E1618" t="s">
        <v>1759</v>
      </c>
      <c r="F1618" t="s">
        <v>1878</v>
      </c>
      <c r="G1618" t="s">
        <v>1879</v>
      </c>
      <c r="H1618" t="s">
        <v>1881</v>
      </c>
      <c r="I1618" t="s">
        <v>1839</v>
      </c>
      <c r="J1618" t="s">
        <v>2033</v>
      </c>
      <c r="K1618" s="498">
        <v>88991.343595431506</v>
      </c>
    </row>
    <row r="1619" spans="1:11" x14ac:dyDescent="0.25">
      <c r="A1619" t="s">
        <v>1755</v>
      </c>
      <c r="B1619" t="s">
        <v>1756</v>
      </c>
      <c r="C1619" t="s">
        <v>2043</v>
      </c>
      <c r="D1619" t="s">
        <v>1820</v>
      </c>
      <c r="E1619" t="s">
        <v>1759</v>
      </c>
      <c r="F1619" t="s">
        <v>1878</v>
      </c>
      <c r="G1619" t="s">
        <v>1879</v>
      </c>
      <c r="H1619" t="s">
        <v>1881</v>
      </c>
      <c r="I1619" t="s">
        <v>1882</v>
      </c>
      <c r="J1619" t="s">
        <v>2033</v>
      </c>
      <c r="K1619" s="498">
        <v>-38508.099510691813</v>
      </c>
    </row>
    <row r="1620" spans="1:11" x14ac:dyDescent="0.25">
      <c r="A1620" t="s">
        <v>1755</v>
      </c>
      <c r="B1620" t="s">
        <v>1756</v>
      </c>
      <c r="C1620" t="s">
        <v>2043</v>
      </c>
      <c r="D1620" t="s">
        <v>1820</v>
      </c>
      <c r="E1620" t="s">
        <v>1759</v>
      </c>
      <c r="F1620" t="s">
        <v>1878</v>
      </c>
      <c r="G1620" t="s">
        <v>1883</v>
      </c>
      <c r="H1620" t="s">
        <v>1884</v>
      </c>
      <c r="I1620" t="s">
        <v>2032</v>
      </c>
      <c r="J1620" t="s">
        <v>2033</v>
      </c>
      <c r="K1620" s="498">
        <v>-1326859.7529609492</v>
      </c>
    </row>
    <row r="1621" spans="1:11" x14ac:dyDescent="0.25">
      <c r="A1621" t="s">
        <v>1755</v>
      </c>
      <c r="B1621" t="s">
        <v>1756</v>
      </c>
      <c r="C1621" t="s">
        <v>2043</v>
      </c>
      <c r="D1621" t="s">
        <v>1820</v>
      </c>
      <c r="E1621" t="s">
        <v>1759</v>
      </c>
      <c r="F1621" t="s">
        <v>1878</v>
      </c>
      <c r="G1621" t="s">
        <v>1883</v>
      </c>
      <c r="H1621" t="s">
        <v>1884</v>
      </c>
      <c r="I1621" t="s">
        <v>1882</v>
      </c>
      <c r="J1621" t="s">
        <v>2033</v>
      </c>
      <c r="K1621" s="498">
        <v>-3525318.787887332</v>
      </c>
    </row>
    <row r="1622" spans="1:11" x14ac:dyDescent="0.25">
      <c r="A1622" t="s">
        <v>1755</v>
      </c>
      <c r="B1622" t="s">
        <v>1756</v>
      </c>
      <c r="C1622" t="s">
        <v>2043</v>
      </c>
      <c r="D1622" t="s">
        <v>1820</v>
      </c>
      <c r="E1622" t="s">
        <v>1759</v>
      </c>
      <c r="F1622" t="s">
        <v>1878</v>
      </c>
      <c r="G1622" t="s">
        <v>1883</v>
      </c>
      <c r="H1622" t="s">
        <v>1880</v>
      </c>
      <c r="I1622" t="s">
        <v>2032</v>
      </c>
      <c r="J1622" t="s">
        <v>2033</v>
      </c>
      <c r="K1622" s="498">
        <v>-60809.413648824411</v>
      </c>
    </row>
    <row r="1623" spans="1:11" x14ac:dyDescent="0.25">
      <c r="A1623" t="s">
        <v>1755</v>
      </c>
      <c r="B1623" t="s">
        <v>1756</v>
      </c>
      <c r="C1623" t="s">
        <v>2043</v>
      </c>
      <c r="D1623" t="s">
        <v>1820</v>
      </c>
      <c r="E1623" t="s">
        <v>1759</v>
      </c>
      <c r="F1623" t="s">
        <v>1878</v>
      </c>
      <c r="G1623" t="s">
        <v>1883</v>
      </c>
      <c r="H1623" t="s">
        <v>1881</v>
      </c>
      <c r="I1623" t="s">
        <v>1882</v>
      </c>
      <c r="J1623" t="s">
        <v>2033</v>
      </c>
      <c r="K1623" s="498">
        <v>-1384.6578611817968</v>
      </c>
    </row>
    <row r="1624" spans="1:11" x14ac:dyDescent="0.25">
      <c r="A1624" t="s">
        <v>1755</v>
      </c>
      <c r="B1624" t="s">
        <v>1756</v>
      </c>
      <c r="C1624" t="s">
        <v>2043</v>
      </c>
      <c r="D1624" t="s">
        <v>1820</v>
      </c>
      <c r="E1624" t="s">
        <v>1759</v>
      </c>
      <c r="F1624" t="s">
        <v>1878</v>
      </c>
      <c r="G1624" t="s">
        <v>1885</v>
      </c>
      <c r="H1624" t="s">
        <v>1884</v>
      </c>
      <c r="I1624" t="s">
        <v>2032</v>
      </c>
      <c r="J1624" t="s">
        <v>2033</v>
      </c>
      <c r="K1624" s="498">
        <v>-78669.676671520647</v>
      </c>
    </row>
    <row r="1625" spans="1:11" x14ac:dyDescent="0.25">
      <c r="A1625" t="s">
        <v>1755</v>
      </c>
      <c r="B1625" t="s">
        <v>1756</v>
      </c>
      <c r="C1625" t="s">
        <v>2043</v>
      </c>
      <c r="D1625" t="s">
        <v>1820</v>
      </c>
      <c r="E1625" t="s">
        <v>1759</v>
      </c>
      <c r="F1625" t="s">
        <v>1878</v>
      </c>
      <c r="G1625" t="s">
        <v>1885</v>
      </c>
      <c r="H1625" t="s">
        <v>1880</v>
      </c>
      <c r="I1625" t="s">
        <v>2032</v>
      </c>
      <c r="J1625" t="s">
        <v>2033</v>
      </c>
      <c r="K1625" s="498">
        <v>-727747.76711705141</v>
      </c>
    </row>
    <row r="1626" spans="1:11" x14ac:dyDescent="0.25">
      <c r="A1626" t="s">
        <v>1755</v>
      </c>
      <c r="B1626" t="s">
        <v>1756</v>
      </c>
      <c r="C1626" t="s">
        <v>2043</v>
      </c>
      <c r="D1626" t="s">
        <v>1820</v>
      </c>
      <c r="E1626" t="s">
        <v>1759</v>
      </c>
      <c r="F1626" t="s">
        <v>1878</v>
      </c>
      <c r="G1626" t="s">
        <v>1885</v>
      </c>
      <c r="H1626" t="s">
        <v>1880</v>
      </c>
      <c r="I1626" t="s">
        <v>1839</v>
      </c>
      <c r="J1626" t="s">
        <v>2033</v>
      </c>
      <c r="K1626" s="498">
        <v>-11746.365198666113</v>
      </c>
    </row>
    <row r="1627" spans="1:11" x14ac:dyDescent="0.25">
      <c r="A1627" t="s">
        <v>1755</v>
      </c>
      <c r="B1627" t="s">
        <v>1756</v>
      </c>
      <c r="C1627" t="s">
        <v>2043</v>
      </c>
      <c r="D1627" t="s">
        <v>1820</v>
      </c>
      <c r="E1627" t="s">
        <v>1759</v>
      </c>
      <c r="F1627" t="s">
        <v>1878</v>
      </c>
      <c r="G1627" t="s">
        <v>1885</v>
      </c>
      <c r="H1627" t="s">
        <v>1880</v>
      </c>
      <c r="I1627" t="s">
        <v>1882</v>
      </c>
      <c r="J1627" t="s">
        <v>2033</v>
      </c>
      <c r="K1627" s="498">
        <v>-463523.43316825014</v>
      </c>
    </row>
    <row r="1628" spans="1:11" x14ac:dyDescent="0.25">
      <c r="A1628" t="s">
        <v>1755</v>
      </c>
      <c r="B1628" t="s">
        <v>1756</v>
      </c>
      <c r="C1628" t="s">
        <v>2043</v>
      </c>
      <c r="D1628" t="s">
        <v>1820</v>
      </c>
      <c r="E1628" t="s">
        <v>1759</v>
      </c>
      <c r="F1628" t="s">
        <v>1878</v>
      </c>
      <c r="G1628" t="s">
        <v>1885</v>
      </c>
      <c r="H1628" t="s">
        <v>1886</v>
      </c>
      <c r="I1628" t="s">
        <v>2032</v>
      </c>
      <c r="J1628" t="s">
        <v>2033</v>
      </c>
      <c r="K1628" s="498">
        <v>-914281.69517385657</v>
      </c>
    </row>
    <row r="1629" spans="1:11" x14ac:dyDescent="0.25">
      <c r="A1629" t="s">
        <v>1755</v>
      </c>
      <c r="B1629" t="s">
        <v>1756</v>
      </c>
      <c r="C1629" t="s">
        <v>2043</v>
      </c>
      <c r="D1629" t="s">
        <v>1820</v>
      </c>
      <c r="E1629" t="s">
        <v>1759</v>
      </c>
      <c r="F1629" t="s">
        <v>1878</v>
      </c>
      <c r="G1629" t="s">
        <v>1887</v>
      </c>
      <c r="H1629" t="s">
        <v>1888</v>
      </c>
      <c r="I1629" t="s">
        <v>2032</v>
      </c>
      <c r="J1629" t="s">
        <v>2033</v>
      </c>
      <c r="K1629" s="498">
        <v>-1335221.1306316992</v>
      </c>
    </row>
    <row r="1630" spans="1:11" x14ac:dyDescent="0.25">
      <c r="A1630" t="s">
        <v>1755</v>
      </c>
      <c r="B1630" t="s">
        <v>1756</v>
      </c>
      <c r="C1630" t="s">
        <v>2043</v>
      </c>
      <c r="D1630" t="s">
        <v>1820</v>
      </c>
      <c r="E1630" t="s">
        <v>1759</v>
      </c>
      <c r="F1630" t="s">
        <v>1878</v>
      </c>
      <c r="G1630" t="s">
        <v>1887</v>
      </c>
      <c r="H1630" t="s">
        <v>1888</v>
      </c>
      <c r="I1630" t="s">
        <v>1839</v>
      </c>
      <c r="J1630" t="s">
        <v>2033</v>
      </c>
      <c r="K1630" s="498">
        <v>-87794.460243993148</v>
      </c>
    </row>
    <row r="1631" spans="1:11" x14ac:dyDescent="0.25">
      <c r="A1631" t="s">
        <v>1755</v>
      </c>
      <c r="B1631" t="s">
        <v>1756</v>
      </c>
      <c r="C1631" t="s">
        <v>2043</v>
      </c>
      <c r="D1631" t="s">
        <v>1820</v>
      </c>
      <c r="E1631" t="s">
        <v>1759</v>
      </c>
      <c r="F1631" t="s">
        <v>1878</v>
      </c>
      <c r="G1631" t="s">
        <v>1887</v>
      </c>
      <c r="H1631" t="s">
        <v>1888</v>
      </c>
      <c r="I1631" t="s">
        <v>1882</v>
      </c>
      <c r="J1631" t="s">
        <v>2033</v>
      </c>
      <c r="K1631" s="498">
        <v>-133643.9491779565</v>
      </c>
    </row>
    <row r="1632" spans="1:11" x14ac:dyDescent="0.25">
      <c r="A1632" t="s">
        <v>1755</v>
      </c>
      <c r="B1632" t="s">
        <v>1756</v>
      </c>
      <c r="C1632" t="s">
        <v>2043</v>
      </c>
      <c r="D1632" t="s">
        <v>1820</v>
      </c>
      <c r="E1632" t="s">
        <v>1759</v>
      </c>
      <c r="F1632" t="s">
        <v>1878</v>
      </c>
      <c r="G1632" t="s">
        <v>2037</v>
      </c>
      <c r="H1632" t="s">
        <v>2038</v>
      </c>
      <c r="I1632" t="s">
        <v>2032</v>
      </c>
      <c r="J1632" t="s">
        <v>2033</v>
      </c>
      <c r="K1632" s="498">
        <v>416114.10926749161</v>
      </c>
    </row>
    <row r="1633" spans="1:11" x14ac:dyDescent="0.25">
      <c r="A1633" t="s">
        <v>1755</v>
      </c>
      <c r="B1633" t="s">
        <v>1756</v>
      </c>
      <c r="C1633" t="s">
        <v>2043</v>
      </c>
      <c r="D1633" t="s">
        <v>1820</v>
      </c>
      <c r="E1633" t="s">
        <v>1759</v>
      </c>
      <c r="F1633" t="s">
        <v>1878</v>
      </c>
      <c r="G1633" t="s">
        <v>1889</v>
      </c>
      <c r="H1633" t="s">
        <v>1890</v>
      </c>
      <c r="I1633" t="s">
        <v>2032</v>
      </c>
      <c r="J1633" t="s">
        <v>2033</v>
      </c>
      <c r="K1633" s="498">
        <v>-1873661.8882380272</v>
      </c>
    </row>
    <row r="1634" spans="1:11" x14ac:dyDescent="0.25">
      <c r="A1634" t="s">
        <v>1755</v>
      </c>
      <c r="B1634" t="s">
        <v>1756</v>
      </c>
      <c r="C1634" t="s">
        <v>2043</v>
      </c>
      <c r="D1634" t="s">
        <v>1820</v>
      </c>
      <c r="E1634" t="s">
        <v>1759</v>
      </c>
      <c r="F1634" t="s">
        <v>1878</v>
      </c>
      <c r="G1634" t="s">
        <v>1889</v>
      </c>
      <c r="H1634" t="s">
        <v>1890</v>
      </c>
      <c r="I1634" t="s">
        <v>1882</v>
      </c>
      <c r="J1634" t="s">
        <v>2033</v>
      </c>
      <c r="K1634" s="498">
        <v>-18454.858428243839</v>
      </c>
    </row>
    <row r="1635" spans="1:11" x14ac:dyDescent="0.25">
      <c r="A1635" t="s">
        <v>1755</v>
      </c>
      <c r="B1635" t="s">
        <v>1756</v>
      </c>
      <c r="C1635" t="s">
        <v>2043</v>
      </c>
      <c r="D1635" t="s">
        <v>1820</v>
      </c>
      <c r="E1635" t="s">
        <v>1759</v>
      </c>
      <c r="F1635" t="s">
        <v>1891</v>
      </c>
      <c r="G1635" t="s">
        <v>1892</v>
      </c>
      <c r="H1635" t="s">
        <v>1893</v>
      </c>
      <c r="I1635" t="s">
        <v>2032</v>
      </c>
      <c r="J1635" t="s">
        <v>2033</v>
      </c>
      <c r="K1635" s="498">
        <v>-160259.08056732616</v>
      </c>
    </row>
    <row r="1636" spans="1:11" x14ac:dyDescent="0.25">
      <c r="A1636" t="s">
        <v>1755</v>
      </c>
      <c r="B1636" t="s">
        <v>1756</v>
      </c>
      <c r="C1636" t="s">
        <v>2043</v>
      </c>
      <c r="D1636" t="s">
        <v>1820</v>
      </c>
      <c r="E1636" t="s">
        <v>1759</v>
      </c>
      <c r="F1636" t="s">
        <v>1891</v>
      </c>
      <c r="G1636" t="s">
        <v>1892</v>
      </c>
      <c r="H1636" t="s">
        <v>1893</v>
      </c>
      <c r="I1636" t="s">
        <v>1839</v>
      </c>
      <c r="J1636" t="s">
        <v>2033</v>
      </c>
      <c r="K1636" s="498">
        <v>-207444.15676561411</v>
      </c>
    </row>
    <row r="1637" spans="1:11" x14ac:dyDescent="0.25">
      <c r="A1637" t="s">
        <v>1755</v>
      </c>
      <c r="B1637" t="s">
        <v>1756</v>
      </c>
      <c r="C1637" t="s">
        <v>2043</v>
      </c>
      <c r="D1637" t="s">
        <v>1820</v>
      </c>
      <c r="E1637" t="s">
        <v>1759</v>
      </c>
      <c r="F1637" t="s">
        <v>1891</v>
      </c>
      <c r="G1637" t="s">
        <v>1892</v>
      </c>
      <c r="H1637" t="s">
        <v>1893</v>
      </c>
      <c r="I1637" t="s">
        <v>1882</v>
      </c>
      <c r="J1637" t="s">
        <v>2033</v>
      </c>
      <c r="K1637" s="498">
        <v>-251565.88409584441</v>
      </c>
    </row>
    <row r="1638" spans="1:11" x14ac:dyDescent="0.25">
      <c r="A1638" t="s">
        <v>1755</v>
      </c>
      <c r="B1638" t="s">
        <v>1756</v>
      </c>
      <c r="C1638" t="s">
        <v>2043</v>
      </c>
      <c r="D1638" t="s">
        <v>1820</v>
      </c>
      <c r="E1638" t="s">
        <v>1759</v>
      </c>
      <c r="F1638" t="s">
        <v>1891</v>
      </c>
      <c r="G1638" t="s">
        <v>1892</v>
      </c>
      <c r="H1638" t="s">
        <v>1902</v>
      </c>
      <c r="I1638" t="s">
        <v>2032</v>
      </c>
      <c r="J1638" t="s">
        <v>2033</v>
      </c>
      <c r="K1638" s="498">
        <v>373.24102763458086</v>
      </c>
    </row>
    <row r="1639" spans="1:11" x14ac:dyDescent="0.25">
      <c r="A1639" t="s">
        <v>1755</v>
      </c>
      <c r="B1639" t="s">
        <v>1756</v>
      </c>
      <c r="C1639" t="s">
        <v>2043</v>
      </c>
      <c r="D1639" t="s">
        <v>1820</v>
      </c>
      <c r="E1639" t="s">
        <v>1759</v>
      </c>
      <c r="F1639" t="s">
        <v>1891</v>
      </c>
      <c r="G1639" t="s">
        <v>1892</v>
      </c>
      <c r="H1639" t="s">
        <v>1894</v>
      </c>
      <c r="I1639" t="s">
        <v>2032</v>
      </c>
      <c r="J1639" t="s">
        <v>2033</v>
      </c>
      <c r="K1639" s="498">
        <v>-213680.74619122001</v>
      </c>
    </row>
    <row r="1640" spans="1:11" x14ac:dyDescent="0.25">
      <c r="A1640" t="s">
        <v>1755</v>
      </c>
      <c r="B1640" t="s">
        <v>1756</v>
      </c>
      <c r="C1640" t="s">
        <v>2043</v>
      </c>
      <c r="D1640" t="s">
        <v>1820</v>
      </c>
      <c r="E1640" t="s">
        <v>1759</v>
      </c>
      <c r="F1640" t="s">
        <v>1891</v>
      </c>
      <c r="G1640" t="s">
        <v>1892</v>
      </c>
      <c r="H1640" t="s">
        <v>1895</v>
      </c>
      <c r="I1640" t="s">
        <v>2032</v>
      </c>
      <c r="J1640" t="s">
        <v>2033</v>
      </c>
      <c r="K1640" s="498">
        <v>-325785.68028445763</v>
      </c>
    </row>
    <row r="1641" spans="1:11" x14ac:dyDescent="0.25">
      <c r="A1641" t="s">
        <v>1755</v>
      </c>
      <c r="B1641" t="s">
        <v>1756</v>
      </c>
      <c r="C1641" t="s">
        <v>2043</v>
      </c>
      <c r="D1641" t="s">
        <v>1820</v>
      </c>
      <c r="E1641" t="s">
        <v>1759</v>
      </c>
      <c r="F1641" t="s">
        <v>1891</v>
      </c>
      <c r="G1641" t="s">
        <v>1896</v>
      </c>
      <c r="H1641" t="s">
        <v>1897</v>
      </c>
      <c r="I1641" t="s">
        <v>2032</v>
      </c>
      <c r="J1641" t="s">
        <v>2033</v>
      </c>
      <c r="K1641" s="498">
        <v>-198236.84258523205</v>
      </c>
    </row>
    <row r="1642" spans="1:11" x14ac:dyDescent="0.25">
      <c r="A1642" t="s">
        <v>1755</v>
      </c>
      <c r="B1642" t="s">
        <v>1756</v>
      </c>
      <c r="C1642" t="s">
        <v>2043</v>
      </c>
      <c r="D1642" t="s">
        <v>1820</v>
      </c>
      <c r="E1642" t="s">
        <v>1759</v>
      </c>
      <c r="F1642" t="s">
        <v>1891</v>
      </c>
      <c r="G1642" t="s">
        <v>1896</v>
      </c>
      <c r="H1642" t="s">
        <v>1897</v>
      </c>
      <c r="I1642" t="s">
        <v>1839</v>
      </c>
      <c r="J1642" t="s">
        <v>2033</v>
      </c>
      <c r="K1642" s="498">
        <v>-1017167.9817012651</v>
      </c>
    </row>
    <row r="1643" spans="1:11" x14ac:dyDescent="0.25">
      <c r="A1643" t="s">
        <v>1755</v>
      </c>
      <c r="B1643" t="s">
        <v>1756</v>
      </c>
      <c r="C1643" t="s">
        <v>2043</v>
      </c>
      <c r="D1643" t="s">
        <v>1820</v>
      </c>
      <c r="E1643" t="s">
        <v>1759</v>
      </c>
      <c r="F1643" t="s">
        <v>1891</v>
      </c>
      <c r="G1643" t="s">
        <v>1896</v>
      </c>
      <c r="H1643" t="s">
        <v>1898</v>
      </c>
      <c r="I1643" t="s">
        <v>1839</v>
      </c>
      <c r="J1643" t="s">
        <v>2033</v>
      </c>
      <c r="K1643" s="498">
        <v>-58260.652897260319</v>
      </c>
    </row>
    <row r="1644" spans="1:11" x14ac:dyDescent="0.25">
      <c r="A1644" t="s">
        <v>1755</v>
      </c>
      <c r="B1644" t="s">
        <v>1756</v>
      </c>
      <c r="C1644" t="s">
        <v>2043</v>
      </c>
      <c r="D1644" t="s">
        <v>1820</v>
      </c>
      <c r="E1644" t="s">
        <v>1759</v>
      </c>
      <c r="F1644" t="s">
        <v>1891</v>
      </c>
      <c r="G1644" t="s">
        <v>1896</v>
      </c>
      <c r="H1644" t="s">
        <v>1899</v>
      </c>
      <c r="I1644" t="s">
        <v>2032</v>
      </c>
      <c r="J1644" t="s">
        <v>2033</v>
      </c>
      <c r="K1644" s="498">
        <v>-623782.21167457476</v>
      </c>
    </row>
    <row r="1645" spans="1:11" x14ac:dyDescent="0.25">
      <c r="A1645" t="s">
        <v>1755</v>
      </c>
      <c r="B1645" t="s">
        <v>1756</v>
      </c>
      <c r="C1645" t="s">
        <v>2043</v>
      </c>
      <c r="D1645" t="s">
        <v>1820</v>
      </c>
      <c r="E1645" t="s">
        <v>1759</v>
      </c>
      <c r="F1645" t="s">
        <v>1891</v>
      </c>
      <c r="G1645" t="s">
        <v>1896</v>
      </c>
      <c r="H1645" t="s">
        <v>1900</v>
      </c>
      <c r="I1645" t="s">
        <v>2032</v>
      </c>
      <c r="J1645" t="s">
        <v>2033</v>
      </c>
      <c r="K1645" s="498">
        <v>-220289.33369899861</v>
      </c>
    </row>
    <row r="1646" spans="1:11" x14ac:dyDescent="0.25">
      <c r="A1646" t="s">
        <v>1755</v>
      </c>
      <c r="B1646" t="s">
        <v>1756</v>
      </c>
      <c r="C1646" t="s">
        <v>2043</v>
      </c>
      <c r="D1646" t="s">
        <v>1820</v>
      </c>
      <c r="E1646" t="s">
        <v>1759</v>
      </c>
      <c r="F1646" t="s">
        <v>1891</v>
      </c>
      <c r="G1646" t="s">
        <v>1896</v>
      </c>
      <c r="H1646" t="s">
        <v>1900</v>
      </c>
      <c r="I1646" t="s">
        <v>1839</v>
      </c>
      <c r="J1646" t="s">
        <v>2033</v>
      </c>
      <c r="K1646" s="498">
        <v>-168815.32106508539</v>
      </c>
    </row>
    <row r="1647" spans="1:11" x14ac:dyDescent="0.25">
      <c r="A1647" t="s">
        <v>1755</v>
      </c>
      <c r="B1647" t="s">
        <v>1756</v>
      </c>
      <c r="C1647" t="s">
        <v>2043</v>
      </c>
      <c r="D1647" t="s">
        <v>1820</v>
      </c>
      <c r="E1647" t="s">
        <v>1759</v>
      </c>
      <c r="F1647" t="s">
        <v>1891</v>
      </c>
      <c r="G1647" t="s">
        <v>1896</v>
      </c>
      <c r="H1647" t="s">
        <v>1901</v>
      </c>
      <c r="I1647" t="s">
        <v>2032</v>
      </c>
      <c r="J1647" t="s">
        <v>2033</v>
      </c>
      <c r="K1647" s="498">
        <v>1386089.8309233091</v>
      </c>
    </row>
    <row r="1648" spans="1:11" x14ac:dyDescent="0.25">
      <c r="A1648" t="s">
        <v>1755</v>
      </c>
      <c r="B1648" t="s">
        <v>1756</v>
      </c>
      <c r="C1648" t="s">
        <v>2043</v>
      </c>
      <c r="D1648" t="s">
        <v>1820</v>
      </c>
      <c r="E1648" t="s">
        <v>1759</v>
      </c>
      <c r="F1648" t="s">
        <v>1891</v>
      </c>
      <c r="G1648" t="s">
        <v>1896</v>
      </c>
      <c r="H1648" t="s">
        <v>1902</v>
      </c>
      <c r="I1648" t="s">
        <v>2032</v>
      </c>
      <c r="J1648" t="s">
        <v>2033</v>
      </c>
      <c r="K1648" s="498">
        <v>-141081.3498659092</v>
      </c>
    </row>
    <row r="1649" spans="1:11" x14ac:dyDescent="0.25">
      <c r="A1649" t="s">
        <v>1755</v>
      </c>
      <c r="B1649" t="s">
        <v>1756</v>
      </c>
      <c r="C1649" t="s">
        <v>2043</v>
      </c>
      <c r="D1649" t="s">
        <v>1820</v>
      </c>
      <c r="E1649" t="s">
        <v>1759</v>
      </c>
      <c r="F1649" t="s">
        <v>1891</v>
      </c>
      <c r="G1649" t="s">
        <v>1896</v>
      </c>
      <c r="H1649" t="s">
        <v>1902</v>
      </c>
      <c r="I1649" t="s">
        <v>1839</v>
      </c>
      <c r="J1649" t="s">
        <v>2033</v>
      </c>
      <c r="K1649" s="498">
        <v>-96507.865394005261</v>
      </c>
    </row>
    <row r="1650" spans="1:11" x14ac:dyDescent="0.25">
      <c r="A1650" t="s">
        <v>1755</v>
      </c>
      <c r="B1650" t="s">
        <v>1756</v>
      </c>
      <c r="C1650" t="s">
        <v>2043</v>
      </c>
      <c r="D1650" t="s">
        <v>1820</v>
      </c>
      <c r="E1650" t="s">
        <v>1759</v>
      </c>
      <c r="F1650" t="s">
        <v>1891</v>
      </c>
      <c r="G1650" t="s">
        <v>1896</v>
      </c>
      <c r="H1650" t="s">
        <v>1894</v>
      </c>
      <c r="I1650" t="s">
        <v>2032</v>
      </c>
      <c r="J1650" t="s">
        <v>2033</v>
      </c>
      <c r="K1650" s="498">
        <v>-107048.04172639133</v>
      </c>
    </row>
    <row r="1651" spans="1:11" x14ac:dyDescent="0.25">
      <c r="A1651" t="s">
        <v>1755</v>
      </c>
      <c r="B1651" t="s">
        <v>1756</v>
      </c>
      <c r="C1651" t="s">
        <v>2043</v>
      </c>
      <c r="D1651" t="s">
        <v>1820</v>
      </c>
      <c r="E1651" t="s">
        <v>1759</v>
      </c>
      <c r="F1651" t="s">
        <v>1891</v>
      </c>
      <c r="G1651" t="s">
        <v>1903</v>
      </c>
      <c r="H1651" t="s">
        <v>1904</v>
      </c>
      <c r="I1651" t="s">
        <v>2032</v>
      </c>
      <c r="J1651" t="s">
        <v>2033</v>
      </c>
      <c r="K1651" s="498">
        <v>-1154036.6142682447</v>
      </c>
    </row>
    <row r="1652" spans="1:11" x14ac:dyDescent="0.25">
      <c r="A1652" t="s">
        <v>1755</v>
      </c>
      <c r="B1652" t="s">
        <v>1756</v>
      </c>
      <c r="C1652" t="s">
        <v>2043</v>
      </c>
      <c r="D1652" t="s">
        <v>1820</v>
      </c>
      <c r="E1652" t="s">
        <v>1759</v>
      </c>
      <c r="F1652" t="s">
        <v>1891</v>
      </c>
      <c r="G1652" t="s">
        <v>1903</v>
      </c>
      <c r="H1652" t="s">
        <v>1904</v>
      </c>
      <c r="I1652" t="s">
        <v>1839</v>
      </c>
      <c r="J1652" t="s">
        <v>2033</v>
      </c>
      <c r="K1652" s="498">
        <v>-26044.404750756716</v>
      </c>
    </row>
    <row r="1653" spans="1:11" x14ac:dyDescent="0.25">
      <c r="A1653" t="s">
        <v>1755</v>
      </c>
      <c r="B1653" t="s">
        <v>1756</v>
      </c>
      <c r="C1653" t="s">
        <v>2043</v>
      </c>
      <c r="D1653" t="s">
        <v>1820</v>
      </c>
      <c r="E1653" t="s">
        <v>1759</v>
      </c>
      <c r="F1653" t="s">
        <v>1891</v>
      </c>
      <c r="G1653" t="s">
        <v>1903</v>
      </c>
      <c r="H1653" t="s">
        <v>1904</v>
      </c>
      <c r="I1653" t="s">
        <v>1882</v>
      </c>
      <c r="J1653" t="s">
        <v>2033</v>
      </c>
      <c r="K1653" s="498">
        <v>-827.92794160565245</v>
      </c>
    </row>
    <row r="1654" spans="1:11" x14ac:dyDescent="0.25">
      <c r="A1654" t="s">
        <v>1755</v>
      </c>
      <c r="B1654" t="s">
        <v>1756</v>
      </c>
      <c r="C1654" t="s">
        <v>2043</v>
      </c>
      <c r="D1654" t="s">
        <v>1820</v>
      </c>
      <c r="E1654" t="s">
        <v>1759</v>
      </c>
      <c r="F1654" t="s">
        <v>1891</v>
      </c>
      <c r="G1654" t="s">
        <v>1905</v>
      </c>
      <c r="H1654" t="s">
        <v>1906</v>
      </c>
      <c r="I1654" t="s">
        <v>2032</v>
      </c>
      <c r="J1654" t="s">
        <v>2033</v>
      </c>
      <c r="K1654" s="498">
        <v>-3516023.8650366673</v>
      </c>
    </row>
    <row r="1655" spans="1:11" x14ac:dyDescent="0.25">
      <c r="A1655" t="s">
        <v>1755</v>
      </c>
      <c r="B1655" t="s">
        <v>1756</v>
      </c>
      <c r="C1655" t="s">
        <v>2043</v>
      </c>
      <c r="D1655" t="s">
        <v>1820</v>
      </c>
      <c r="E1655" t="s">
        <v>1759</v>
      </c>
      <c r="F1655" t="s">
        <v>1891</v>
      </c>
      <c r="G1655" t="s">
        <v>1905</v>
      </c>
      <c r="H1655" t="s">
        <v>1906</v>
      </c>
      <c r="I1655" t="s">
        <v>1839</v>
      </c>
      <c r="J1655" t="s">
        <v>2033</v>
      </c>
      <c r="K1655" s="498">
        <v>-26417.703075720376</v>
      </c>
    </row>
    <row r="1656" spans="1:11" x14ac:dyDescent="0.25">
      <c r="A1656" t="s">
        <v>1755</v>
      </c>
      <c r="B1656" t="s">
        <v>1756</v>
      </c>
      <c r="C1656" t="s">
        <v>2043</v>
      </c>
      <c r="D1656" t="s">
        <v>1820</v>
      </c>
      <c r="E1656" t="s">
        <v>1759</v>
      </c>
      <c r="F1656" t="s">
        <v>1907</v>
      </c>
      <c r="G1656" t="s">
        <v>1908</v>
      </c>
      <c r="H1656" t="s">
        <v>1877</v>
      </c>
      <c r="I1656" t="s">
        <v>2032</v>
      </c>
      <c r="J1656" t="s">
        <v>2033</v>
      </c>
      <c r="K1656" s="498">
        <v>-1885236.067985693</v>
      </c>
    </row>
    <row r="1657" spans="1:11" x14ac:dyDescent="0.25">
      <c r="A1657" t="s">
        <v>1755</v>
      </c>
      <c r="B1657" t="s">
        <v>1756</v>
      </c>
      <c r="C1657" t="s">
        <v>2043</v>
      </c>
      <c r="D1657" t="s">
        <v>1820</v>
      </c>
      <c r="E1657" t="s">
        <v>1759</v>
      </c>
      <c r="F1657" t="s">
        <v>1907</v>
      </c>
      <c r="G1657" t="s">
        <v>1908</v>
      </c>
      <c r="H1657" t="s">
        <v>1877</v>
      </c>
      <c r="I1657" t="s">
        <v>1839</v>
      </c>
      <c r="J1657" t="s">
        <v>2033</v>
      </c>
      <c r="K1657" s="498">
        <v>-192790.35972693795</v>
      </c>
    </row>
    <row r="1658" spans="1:11" x14ac:dyDescent="0.25">
      <c r="A1658" t="s">
        <v>1755</v>
      </c>
      <c r="B1658" t="s">
        <v>1756</v>
      </c>
      <c r="C1658" t="s">
        <v>2043</v>
      </c>
      <c r="D1658" t="s">
        <v>1820</v>
      </c>
      <c r="E1658" t="s">
        <v>1759</v>
      </c>
      <c r="F1658" t="s">
        <v>1907</v>
      </c>
      <c r="G1658" t="s">
        <v>1908</v>
      </c>
      <c r="H1658" t="s">
        <v>1877</v>
      </c>
      <c r="I1658" t="s">
        <v>1815</v>
      </c>
      <c r="J1658" t="s">
        <v>2033</v>
      </c>
      <c r="K1658" s="498">
        <v>19726.962692238543</v>
      </c>
    </row>
    <row r="1659" spans="1:11" x14ac:dyDescent="0.25">
      <c r="A1659" t="s">
        <v>1755</v>
      </c>
      <c r="B1659" t="s">
        <v>1756</v>
      </c>
      <c r="C1659" t="s">
        <v>2043</v>
      </c>
      <c r="D1659" t="s">
        <v>1820</v>
      </c>
      <c r="E1659" t="s">
        <v>1759</v>
      </c>
      <c r="F1659" t="s">
        <v>1907</v>
      </c>
      <c r="G1659" t="s">
        <v>1909</v>
      </c>
      <c r="H1659" t="s">
        <v>1877</v>
      </c>
      <c r="I1659" t="s">
        <v>2032</v>
      </c>
      <c r="J1659" t="s">
        <v>2033</v>
      </c>
      <c r="K1659" s="498">
        <v>-820192.69537075749</v>
      </c>
    </row>
    <row r="1660" spans="1:11" x14ac:dyDescent="0.25">
      <c r="A1660" t="s">
        <v>1755</v>
      </c>
      <c r="B1660" t="s">
        <v>1756</v>
      </c>
      <c r="C1660" t="s">
        <v>2043</v>
      </c>
      <c r="D1660" t="s">
        <v>1820</v>
      </c>
      <c r="E1660" t="s">
        <v>1759</v>
      </c>
      <c r="F1660" t="s">
        <v>1907</v>
      </c>
      <c r="G1660" t="s">
        <v>1909</v>
      </c>
      <c r="H1660" t="s">
        <v>1877</v>
      </c>
      <c r="I1660" t="s">
        <v>1839</v>
      </c>
      <c r="J1660" t="s">
        <v>2033</v>
      </c>
      <c r="K1660" s="498">
        <v>6024.3693718776922</v>
      </c>
    </row>
    <row r="1661" spans="1:11" x14ac:dyDescent="0.25">
      <c r="A1661" t="s">
        <v>1755</v>
      </c>
      <c r="B1661" t="s">
        <v>1756</v>
      </c>
      <c r="C1661" t="s">
        <v>2043</v>
      </c>
      <c r="D1661" t="s">
        <v>1820</v>
      </c>
      <c r="E1661" t="s">
        <v>1759</v>
      </c>
      <c r="F1661" t="s">
        <v>1907</v>
      </c>
      <c r="G1661" t="s">
        <v>1910</v>
      </c>
      <c r="H1661" t="s">
        <v>1886</v>
      </c>
      <c r="I1661" t="s">
        <v>2032</v>
      </c>
      <c r="J1661" t="s">
        <v>2033</v>
      </c>
      <c r="K1661" s="498">
        <v>-1843236.5687455554</v>
      </c>
    </row>
    <row r="1662" spans="1:11" x14ac:dyDescent="0.25">
      <c r="A1662" t="s">
        <v>1755</v>
      </c>
      <c r="B1662" t="s">
        <v>1756</v>
      </c>
      <c r="C1662" t="s">
        <v>2043</v>
      </c>
      <c r="D1662" t="s">
        <v>1820</v>
      </c>
      <c r="E1662" t="s">
        <v>1759</v>
      </c>
      <c r="F1662" t="s">
        <v>1907</v>
      </c>
      <c r="G1662" t="s">
        <v>1910</v>
      </c>
      <c r="H1662" t="s">
        <v>1886</v>
      </c>
      <c r="I1662" t="s">
        <v>1839</v>
      </c>
      <c r="J1662" t="s">
        <v>2033</v>
      </c>
      <c r="K1662" s="498">
        <v>94024.668233039032</v>
      </c>
    </row>
    <row r="1663" spans="1:11" x14ac:dyDescent="0.25">
      <c r="A1663" t="s">
        <v>1755</v>
      </c>
      <c r="B1663" t="s">
        <v>1756</v>
      </c>
      <c r="C1663" t="s">
        <v>2043</v>
      </c>
      <c r="D1663" t="s">
        <v>1820</v>
      </c>
      <c r="E1663" t="s">
        <v>1759</v>
      </c>
      <c r="F1663" t="s">
        <v>1907</v>
      </c>
      <c r="G1663" t="s">
        <v>1910</v>
      </c>
      <c r="H1663" t="s">
        <v>1886</v>
      </c>
      <c r="I1663" t="s">
        <v>1882</v>
      </c>
      <c r="J1663" t="s">
        <v>2033</v>
      </c>
      <c r="K1663" s="498">
        <v>-53888.439530807824</v>
      </c>
    </row>
    <row r="1664" spans="1:11" x14ac:dyDescent="0.25">
      <c r="A1664" t="s">
        <v>1755</v>
      </c>
      <c r="B1664" t="s">
        <v>1756</v>
      </c>
      <c r="C1664" t="s">
        <v>2043</v>
      </c>
      <c r="D1664" t="s">
        <v>1820</v>
      </c>
      <c r="E1664" t="s">
        <v>1759</v>
      </c>
      <c r="F1664" t="s">
        <v>1907</v>
      </c>
      <c r="G1664" t="s">
        <v>1910</v>
      </c>
      <c r="H1664" t="s">
        <v>1877</v>
      </c>
      <c r="I1664" t="s">
        <v>2032</v>
      </c>
      <c r="J1664" t="s">
        <v>2033</v>
      </c>
      <c r="K1664" s="498">
        <v>-267934.46775101713</v>
      </c>
    </row>
    <row r="1665" spans="1:11" x14ac:dyDescent="0.25">
      <c r="A1665" t="s">
        <v>1755</v>
      </c>
      <c r="B1665" t="s">
        <v>1756</v>
      </c>
      <c r="C1665" t="s">
        <v>2043</v>
      </c>
      <c r="D1665" t="s">
        <v>1820</v>
      </c>
      <c r="E1665" t="s">
        <v>1759</v>
      </c>
      <c r="F1665" t="s">
        <v>1907</v>
      </c>
      <c r="G1665" t="s">
        <v>1910</v>
      </c>
      <c r="H1665" t="s">
        <v>1877</v>
      </c>
      <c r="I1665" t="s">
        <v>1839</v>
      </c>
      <c r="J1665" t="s">
        <v>2033</v>
      </c>
      <c r="K1665" s="498">
        <v>-167912.97823161539</v>
      </c>
    </row>
    <row r="1666" spans="1:11" x14ac:dyDescent="0.25">
      <c r="A1666" t="s">
        <v>1755</v>
      </c>
      <c r="B1666" t="s">
        <v>1756</v>
      </c>
      <c r="C1666" t="s">
        <v>2043</v>
      </c>
      <c r="D1666" t="s">
        <v>1820</v>
      </c>
      <c r="E1666" t="s">
        <v>1759</v>
      </c>
      <c r="F1666" t="s">
        <v>1907</v>
      </c>
      <c r="G1666" t="s">
        <v>1911</v>
      </c>
      <c r="H1666" t="s">
        <v>1877</v>
      </c>
      <c r="I1666" t="s">
        <v>2032</v>
      </c>
      <c r="J1666" t="s">
        <v>2033</v>
      </c>
      <c r="K1666" s="498">
        <v>-1389352.0470499955</v>
      </c>
    </row>
    <row r="1667" spans="1:11" x14ac:dyDescent="0.25">
      <c r="A1667" t="s">
        <v>1755</v>
      </c>
      <c r="B1667" t="s">
        <v>1756</v>
      </c>
      <c r="C1667" t="s">
        <v>2043</v>
      </c>
      <c r="D1667" t="s">
        <v>1820</v>
      </c>
      <c r="E1667" t="s">
        <v>1759</v>
      </c>
      <c r="F1667" t="s">
        <v>1907</v>
      </c>
      <c r="G1667" t="s">
        <v>1911</v>
      </c>
      <c r="H1667" t="s">
        <v>1877</v>
      </c>
      <c r="I1667" t="s">
        <v>1839</v>
      </c>
      <c r="J1667" t="s">
        <v>2033</v>
      </c>
      <c r="K1667" s="498">
        <v>-135565.82397428545</v>
      </c>
    </row>
    <row r="1668" spans="1:11" x14ac:dyDescent="0.25">
      <c r="A1668" t="s">
        <v>1755</v>
      </c>
      <c r="B1668" t="s">
        <v>1756</v>
      </c>
      <c r="C1668" t="s">
        <v>2043</v>
      </c>
      <c r="D1668" t="s">
        <v>1820</v>
      </c>
      <c r="E1668" t="s">
        <v>1759</v>
      </c>
      <c r="F1668" t="s">
        <v>1907</v>
      </c>
      <c r="G1668" t="s">
        <v>1911</v>
      </c>
      <c r="H1668" t="s">
        <v>1877</v>
      </c>
      <c r="I1668" t="s">
        <v>1912</v>
      </c>
      <c r="J1668" t="s">
        <v>2033</v>
      </c>
      <c r="K1668" s="498">
        <v>-102596.60893432167</v>
      </c>
    </row>
    <row r="1669" spans="1:11" x14ac:dyDescent="0.25">
      <c r="A1669" t="s">
        <v>1755</v>
      </c>
      <c r="B1669" t="s">
        <v>1756</v>
      </c>
      <c r="C1669" t="s">
        <v>2043</v>
      </c>
      <c r="D1669" t="s">
        <v>1820</v>
      </c>
      <c r="E1669" t="s">
        <v>1759</v>
      </c>
      <c r="F1669" t="s">
        <v>1913</v>
      </c>
      <c r="G1669" t="s">
        <v>1914</v>
      </c>
      <c r="H1669" t="s">
        <v>1915</v>
      </c>
      <c r="I1669" t="s">
        <v>2032</v>
      </c>
      <c r="J1669" t="s">
        <v>2033</v>
      </c>
      <c r="K1669" s="498">
        <v>48036.849884094205</v>
      </c>
    </row>
    <row r="1670" spans="1:11" x14ac:dyDescent="0.25">
      <c r="A1670" t="s">
        <v>1755</v>
      </c>
      <c r="B1670" t="s">
        <v>1756</v>
      </c>
      <c r="C1670" t="s">
        <v>2043</v>
      </c>
      <c r="D1670" t="s">
        <v>1820</v>
      </c>
      <c r="E1670" t="s">
        <v>1759</v>
      </c>
      <c r="F1670" t="s">
        <v>1913</v>
      </c>
      <c r="G1670" t="s">
        <v>1914</v>
      </c>
      <c r="H1670" t="s">
        <v>1915</v>
      </c>
      <c r="I1670" t="s">
        <v>1839</v>
      </c>
      <c r="J1670" t="s">
        <v>2033</v>
      </c>
      <c r="K1670" s="498">
        <v>-131845.09159560839</v>
      </c>
    </row>
    <row r="1671" spans="1:11" x14ac:dyDescent="0.25">
      <c r="A1671" t="s">
        <v>1755</v>
      </c>
      <c r="B1671" t="s">
        <v>1756</v>
      </c>
      <c r="C1671" t="s">
        <v>2043</v>
      </c>
      <c r="D1671" t="s">
        <v>1820</v>
      </c>
      <c r="E1671" t="s">
        <v>1759</v>
      </c>
      <c r="F1671" t="s">
        <v>1913</v>
      </c>
      <c r="G1671" t="s">
        <v>1914</v>
      </c>
      <c r="H1671" t="s">
        <v>1915</v>
      </c>
      <c r="I1671" t="s">
        <v>1916</v>
      </c>
      <c r="J1671" t="s">
        <v>2033</v>
      </c>
      <c r="K1671" s="498">
        <v>10421.639380516979</v>
      </c>
    </row>
    <row r="1672" spans="1:11" x14ac:dyDescent="0.25">
      <c r="A1672" t="s">
        <v>1755</v>
      </c>
      <c r="B1672" t="s">
        <v>1756</v>
      </c>
      <c r="C1672" t="s">
        <v>2043</v>
      </c>
      <c r="D1672" t="s">
        <v>1820</v>
      </c>
      <c r="E1672" t="s">
        <v>1759</v>
      </c>
      <c r="F1672" t="s">
        <v>1913</v>
      </c>
      <c r="G1672" t="s">
        <v>1914</v>
      </c>
      <c r="H1672" t="s">
        <v>1917</v>
      </c>
      <c r="I1672" t="s">
        <v>2032</v>
      </c>
      <c r="J1672" t="s">
        <v>2033</v>
      </c>
      <c r="K1672" s="498">
        <v>-128847.01900620817</v>
      </c>
    </row>
    <row r="1673" spans="1:11" x14ac:dyDescent="0.25">
      <c r="A1673" t="s">
        <v>1755</v>
      </c>
      <c r="B1673" t="s">
        <v>1756</v>
      </c>
      <c r="C1673" t="s">
        <v>2043</v>
      </c>
      <c r="D1673" t="s">
        <v>1820</v>
      </c>
      <c r="E1673" t="s">
        <v>1759</v>
      </c>
      <c r="F1673" t="s">
        <v>1913</v>
      </c>
      <c r="G1673" t="s">
        <v>1914</v>
      </c>
      <c r="H1673" t="s">
        <v>1917</v>
      </c>
      <c r="I1673" t="s">
        <v>1839</v>
      </c>
      <c r="J1673" t="s">
        <v>2033</v>
      </c>
      <c r="K1673" s="498">
        <v>558.39714140770957</v>
      </c>
    </row>
    <row r="1674" spans="1:11" x14ac:dyDescent="0.25">
      <c r="A1674" t="s">
        <v>1755</v>
      </c>
      <c r="B1674" t="s">
        <v>1756</v>
      </c>
      <c r="C1674" t="s">
        <v>2043</v>
      </c>
      <c r="D1674" t="s">
        <v>1820</v>
      </c>
      <c r="E1674" t="s">
        <v>1759</v>
      </c>
      <c r="F1674" t="s">
        <v>1913</v>
      </c>
      <c r="G1674" t="s">
        <v>1914</v>
      </c>
      <c r="H1674" t="s">
        <v>1918</v>
      </c>
      <c r="I1674" t="s">
        <v>2032</v>
      </c>
      <c r="J1674" t="s">
        <v>2033</v>
      </c>
      <c r="K1674" s="498">
        <v>-830047.10763061373</v>
      </c>
    </row>
    <row r="1675" spans="1:11" x14ac:dyDescent="0.25">
      <c r="A1675" t="s">
        <v>1755</v>
      </c>
      <c r="B1675" t="s">
        <v>1756</v>
      </c>
      <c r="C1675" t="s">
        <v>2043</v>
      </c>
      <c r="D1675" t="s">
        <v>1820</v>
      </c>
      <c r="E1675" t="s">
        <v>1759</v>
      </c>
      <c r="F1675" t="s">
        <v>1913</v>
      </c>
      <c r="G1675" t="s">
        <v>1914</v>
      </c>
      <c r="H1675" t="s">
        <v>1918</v>
      </c>
      <c r="I1675" t="s">
        <v>1839</v>
      </c>
      <c r="J1675" t="s">
        <v>2033</v>
      </c>
      <c r="K1675" s="498">
        <v>-122284.39818333439</v>
      </c>
    </row>
    <row r="1676" spans="1:11" x14ac:dyDescent="0.25">
      <c r="A1676" t="s">
        <v>1755</v>
      </c>
      <c r="B1676" t="s">
        <v>1756</v>
      </c>
      <c r="C1676" t="s">
        <v>2043</v>
      </c>
      <c r="D1676" t="s">
        <v>1820</v>
      </c>
      <c r="E1676" t="s">
        <v>1759</v>
      </c>
      <c r="F1676" t="s">
        <v>1919</v>
      </c>
      <c r="G1676" t="s">
        <v>1920</v>
      </c>
      <c r="H1676" t="s">
        <v>1921</v>
      </c>
      <c r="I1676" t="s">
        <v>2032</v>
      </c>
      <c r="J1676" t="s">
        <v>2033</v>
      </c>
      <c r="K1676" s="498">
        <v>-224458.74403208058</v>
      </c>
    </row>
    <row r="1677" spans="1:11" x14ac:dyDescent="0.25">
      <c r="A1677" t="s">
        <v>1755</v>
      </c>
      <c r="B1677" t="s">
        <v>1756</v>
      </c>
      <c r="C1677" t="s">
        <v>2043</v>
      </c>
      <c r="D1677" t="s">
        <v>1820</v>
      </c>
      <c r="E1677" t="s">
        <v>1759</v>
      </c>
      <c r="F1677" t="s">
        <v>1919</v>
      </c>
      <c r="G1677" t="s">
        <v>1920</v>
      </c>
      <c r="H1677" t="s">
        <v>1922</v>
      </c>
      <c r="I1677" t="s">
        <v>2032</v>
      </c>
      <c r="J1677" t="s">
        <v>2033</v>
      </c>
      <c r="K1677" s="498">
        <v>-224458.74403208058</v>
      </c>
    </row>
    <row r="1678" spans="1:11" x14ac:dyDescent="0.25">
      <c r="A1678" t="s">
        <v>1755</v>
      </c>
      <c r="B1678" t="s">
        <v>1756</v>
      </c>
      <c r="C1678" t="s">
        <v>2043</v>
      </c>
      <c r="D1678" t="s">
        <v>1820</v>
      </c>
      <c r="E1678" t="s">
        <v>1759</v>
      </c>
      <c r="F1678" t="s">
        <v>1919</v>
      </c>
      <c r="G1678" t="s">
        <v>1920</v>
      </c>
      <c r="H1678" t="s">
        <v>1923</v>
      </c>
      <c r="I1678" t="s">
        <v>2032</v>
      </c>
      <c r="J1678" t="s">
        <v>2033</v>
      </c>
      <c r="K1678" s="498">
        <v>-448917.48806416115</v>
      </c>
    </row>
    <row r="1679" spans="1:11" x14ac:dyDescent="0.25">
      <c r="A1679" t="s">
        <v>1755</v>
      </c>
      <c r="B1679" t="s">
        <v>1756</v>
      </c>
      <c r="C1679" t="s">
        <v>2043</v>
      </c>
      <c r="D1679" t="s">
        <v>1820</v>
      </c>
      <c r="E1679" t="s">
        <v>1759</v>
      </c>
      <c r="F1679" t="s">
        <v>1919</v>
      </c>
      <c r="G1679" t="s">
        <v>1924</v>
      </c>
      <c r="H1679" t="s">
        <v>1922</v>
      </c>
      <c r="I1679" t="s">
        <v>2032</v>
      </c>
      <c r="J1679" t="s">
        <v>2033</v>
      </c>
      <c r="K1679" s="498">
        <v>-192204.94271823007</v>
      </c>
    </row>
    <row r="1680" spans="1:11" x14ac:dyDescent="0.25">
      <c r="A1680" t="s">
        <v>1755</v>
      </c>
      <c r="B1680" t="s">
        <v>1756</v>
      </c>
      <c r="C1680" t="s">
        <v>2043</v>
      </c>
      <c r="D1680" t="s">
        <v>1820</v>
      </c>
      <c r="E1680" t="s">
        <v>1759</v>
      </c>
      <c r="F1680" t="s">
        <v>1919</v>
      </c>
      <c r="G1680" t="s">
        <v>1925</v>
      </c>
      <c r="H1680" t="s">
        <v>1926</v>
      </c>
      <c r="I1680" t="s">
        <v>2032</v>
      </c>
      <c r="J1680" t="s">
        <v>2033</v>
      </c>
      <c r="K1680" s="498">
        <v>-982869.712203737</v>
      </c>
    </row>
    <row r="1681" spans="1:11" x14ac:dyDescent="0.25">
      <c r="A1681" t="s">
        <v>1755</v>
      </c>
      <c r="B1681" t="s">
        <v>1756</v>
      </c>
      <c r="C1681" t="s">
        <v>2043</v>
      </c>
      <c r="D1681" t="s">
        <v>1820</v>
      </c>
      <c r="E1681" t="s">
        <v>1759</v>
      </c>
      <c r="F1681" t="s">
        <v>1919</v>
      </c>
      <c r="G1681" t="s">
        <v>1925</v>
      </c>
      <c r="H1681" t="s">
        <v>1926</v>
      </c>
      <c r="I1681" t="s">
        <v>1882</v>
      </c>
      <c r="J1681" t="s">
        <v>2033</v>
      </c>
      <c r="K1681" s="498">
        <v>-4115.6729049664282</v>
      </c>
    </row>
    <row r="1682" spans="1:11" x14ac:dyDescent="0.25">
      <c r="A1682" t="s">
        <v>1755</v>
      </c>
      <c r="B1682" t="s">
        <v>1756</v>
      </c>
      <c r="C1682" t="s">
        <v>2043</v>
      </c>
      <c r="D1682" t="s">
        <v>1820</v>
      </c>
      <c r="E1682" t="s">
        <v>1759</v>
      </c>
      <c r="F1682" t="s">
        <v>1919</v>
      </c>
      <c r="G1682" t="s">
        <v>1927</v>
      </c>
      <c r="H1682" t="s">
        <v>1928</v>
      </c>
      <c r="I1682" t="s">
        <v>2032</v>
      </c>
      <c r="J1682" t="s">
        <v>2033</v>
      </c>
      <c r="K1682" s="498">
        <v>-114854.23156112572</v>
      </c>
    </row>
    <row r="1683" spans="1:11" x14ac:dyDescent="0.25">
      <c r="A1683" t="s">
        <v>1755</v>
      </c>
      <c r="B1683" t="s">
        <v>1756</v>
      </c>
      <c r="C1683" t="s">
        <v>2043</v>
      </c>
      <c r="D1683" t="s">
        <v>1820</v>
      </c>
      <c r="E1683" t="s">
        <v>1759</v>
      </c>
      <c r="F1683" t="s">
        <v>1919</v>
      </c>
      <c r="G1683" t="s">
        <v>1927</v>
      </c>
      <c r="H1683" t="s">
        <v>1921</v>
      </c>
      <c r="I1683" t="s">
        <v>2032</v>
      </c>
      <c r="J1683" t="s">
        <v>2033</v>
      </c>
      <c r="K1683" s="498">
        <v>-114854.23156112572</v>
      </c>
    </row>
    <row r="1684" spans="1:11" x14ac:dyDescent="0.25">
      <c r="A1684" t="s">
        <v>1755</v>
      </c>
      <c r="B1684" t="s">
        <v>1756</v>
      </c>
      <c r="C1684" t="s">
        <v>2043</v>
      </c>
      <c r="D1684" t="s">
        <v>1820</v>
      </c>
      <c r="E1684" t="s">
        <v>1759</v>
      </c>
      <c r="F1684" t="s">
        <v>1919</v>
      </c>
      <c r="G1684" t="s">
        <v>1927</v>
      </c>
      <c r="H1684" t="s">
        <v>1923</v>
      </c>
      <c r="I1684" t="s">
        <v>2032</v>
      </c>
      <c r="J1684" t="s">
        <v>2033</v>
      </c>
      <c r="K1684" s="498">
        <v>-53442.911583208013</v>
      </c>
    </row>
    <row r="1685" spans="1:11" x14ac:dyDescent="0.25">
      <c r="A1685" t="s">
        <v>1755</v>
      </c>
      <c r="B1685" t="s">
        <v>1756</v>
      </c>
      <c r="C1685" t="s">
        <v>2043</v>
      </c>
      <c r="D1685" t="s">
        <v>1820</v>
      </c>
      <c r="E1685" t="s">
        <v>1759</v>
      </c>
      <c r="F1685" t="s">
        <v>1919</v>
      </c>
      <c r="G1685" t="s">
        <v>1927</v>
      </c>
      <c r="H1685" t="s">
        <v>1923</v>
      </c>
      <c r="I1685" t="s">
        <v>1839</v>
      </c>
      <c r="J1685" t="s">
        <v>2033</v>
      </c>
      <c r="K1685" s="498">
        <v>-377972.49627566489</v>
      </c>
    </row>
    <row r="1686" spans="1:11" x14ac:dyDescent="0.25">
      <c r="A1686" t="s">
        <v>1755</v>
      </c>
      <c r="B1686" t="s">
        <v>1756</v>
      </c>
      <c r="C1686" t="s">
        <v>2043</v>
      </c>
      <c r="D1686" t="s">
        <v>1820</v>
      </c>
      <c r="E1686" t="s">
        <v>1759</v>
      </c>
      <c r="F1686" t="s">
        <v>1919</v>
      </c>
      <c r="G1686" t="s">
        <v>1929</v>
      </c>
      <c r="H1686" t="s">
        <v>1921</v>
      </c>
      <c r="I1686" t="s">
        <v>2032</v>
      </c>
      <c r="J1686" t="s">
        <v>2033</v>
      </c>
      <c r="K1686" s="498">
        <v>-120831.55588985491</v>
      </c>
    </row>
    <row r="1687" spans="1:11" x14ac:dyDescent="0.25">
      <c r="A1687" t="s">
        <v>1755</v>
      </c>
      <c r="B1687" t="s">
        <v>1756</v>
      </c>
      <c r="C1687" t="s">
        <v>2043</v>
      </c>
      <c r="D1687" t="s">
        <v>1820</v>
      </c>
      <c r="E1687" t="s">
        <v>1759</v>
      </c>
      <c r="F1687" t="s">
        <v>1919</v>
      </c>
      <c r="G1687" t="s">
        <v>1929</v>
      </c>
      <c r="H1687" t="s">
        <v>1923</v>
      </c>
      <c r="I1687" t="s">
        <v>2032</v>
      </c>
      <c r="J1687" t="s">
        <v>2033</v>
      </c>
      <c r="K1687" s="498">
        <v>-120831.55588985491</v>
      </c>
    </row>
    <row r="1688" spans="1:11" x14ac:dyDescent="0.25">
      <c r="A1688" t="s">
        <v>1755</v>
      </c>
      <c r="B1688" t="s">
        <v>1756</v>
      </c>
      <c r="C1688" t="s">
        <v>2043</v>
      </c>
      <c r="D1688" t="s">
        <v>1820</v>
      </c>
      <c r="E1688" t="s">
        <v>1759</v>
      </c>
      <c r="F1688" t="s">
        <v>1765</v>
      </c>
      <c r="G1688" t="s">
        <v>1821</v>
      </c>
      <c r="H1688" t="s">
        <v>1822</v>
      </c>
      <c r="I1688" t="s">
        <v>2032</v>
      </c>
      <c r="J1688" t="s">
        <v>2033</v>
      </c>
      <c r="K1688" s="498">
        <v>136133.62156925444</v>
      </c>
    </row>
    <row r="1689" spans="1:11" x14ac:dyDescent="0.25">
      <c r="A1689" t="s">
        <v>1755</v>
      </c>
      <c r="B1689" t="s">
        <v>1756</v>
      </c>
      <c r="C1689" t="s">
        <v>2043</v>
      </c>
      <c r="D1689" t="s">
        <v>1820</v>
      </c>
      <c r="E1689" t="s">
        <v>1759</v>
      </c>
      <c r="F1689" t="s">
        <v>1765</v>
      </c>
      <c r="G1689" t="s">
        <v>1821</v>
      </c>
      <c r="H1689" t="s">
        <v>1822</v>
      </c>
      <c r="I1689" t="s">
        <v>1839</v>
      </c>
      <c r="J1689" t="s">
        <v>2033</v>
      </c>
      <c r="K1689" s="498">
        <v>-239296.63089389447</v>
      </c>
    </row>
    <row r="1690" spans="1:11" x14ac:dyDescent="0.25">
      <c r="A1690" t="s">
        <v>1755</v>
      </c>
      <c r="B1690" t="s">
        <v>1756</v>
      </c>
      <c r="C1690" t="s">
        <v>2043</v>
      </c>
      <c r="D1690" t="s">
        <v>1820</v>
      </c>
      <c r="E1690" t="s">
        <v>1759</v>
      </c>
      <c r="F1690" t="s">
        <v>1765</v>
      </c>
      <c r="G1690" t="s">
        <v>1825</v>
      </c>
      <c r="H1690" t="s">
        <v>1830</v>
      </c>
      <c r="I1690" t="s">
        <v>2032</v>
      </c>
      <c r="J1690" t="s">
        <v>2033</v>
      </c>
      <c r="K1690" s="498">
        <v>-15560.802383039801</v>
      </c>
    </row>
    <row r="1691" spans="1:11" x14ac:dyDescent="0.25">
      <c r="A1691" t="s">
        <v>1755</v>
      </c>
      <c r="B1691" t="s">
        <v>1756</v>
      </c>
      <c r="C1691" t="s">
        <v>2043</v>
      </c>
      <c r="D1691" t="s">
        <v>1820</v>
      </c>
      <c r="E1691" t="s">
        <v>1759</v>
      </c>
      <c r="F1691" t="s">
        <v>1765</v>
      </c>
      <c r="G1691" t="s">
        <v>1825</v>
      </c>
      <c r="H1691" t="s">
        <v>1826</v>
      </c>
      <c r="I1691" t="s">
        <v>2032</v>
      </c>
      <c r="J1691" t="s">
        <v>2033</v>
      </c>
      <c r="K1691" s="498">
        <v>-517740.7445267234</v>
      </c>
    </row>
    <row r="1692" spans="1:11" x14ac:dyDescent="0.25">
      <c r="A1692" t="s">
        <v>1755</v>
      </c>
      <c r="B1692" t="s">
        <v>1756</v>
      </c>
      <c r="C1692" t="s">
        <v>2043</v>
      </c>
      <c r="D1692" t="s">
        <v>1820</v>
      </c>
      <c r="E1692" t="s">
        <v>1759</v>
      </c>
      <c r="F1692" t="s">
        <v>1765</v>
      </c>
      <c r="G1692" t="s">
        <v>1825</v>
      </c>
      <c r="H1692" t="s">
        <v>1834</v>
      </c>
      <c r="I1692" t="s">
        <v>2032</v>
      </c>
      <c r="J1692" t="s">
        <v>2033</v>
      </c>
      <c r="K1692" s="498">
        <v>-6012.1281934471945</v>
      </c>
    </row>
    <row r="1693" spans="1:11" x14ac:dyDescent="0.25">
      <c r="A1693" t="s">
        <v>1755</v>
      </c>
      <c r="B1693" t="s">
        <v>1756</v>
      </c>
      <c r="C1693" t="s">
        <v>2043</v>
      </c>
      <c r="D1693" t="s">
        <v>1820</v>
      </c>
      <c r="E1693" t="s">
        <v>1759</v>
      </c>
      <c r="F1693" t="s">
        <v>1765</v>
      </c>
      <c r="G1693" t="s">
        <v>1825</v>
      </c>
      <c r="H1693" t="s">
        <v>1835</v>
      </c>
      <c r="I1693" t="s">
        <v>2032</v>
      </c>
      <c r="J1693" t="s">
        <v>2033</v>
      </c>
      <c r="K1693" s="498">
        <v>-42908.226582285883</v>
      </c>
    </row>
    <row r="1694" spans="1:11" x14ac:dyDescent="0.25">
      <c r="A1694" t="s">
        <v>1755</v>
      </c>
      <c r="B1694" t="s">
        <v>1756</v>
      </c>
      <c r="C1694" t="s">
        <v>2043</v>
      </c>
      <c r="D1694" t="s">
        <v>1820</v>
      </c>
      <c r="E1694" t="s">
        <v>1759</v>
      </c>
      <c r="F1694" t="s">
        <v>1765</v>
      </c>
      <c r="G1694" t="s">
        <v>1825</v>
      </c>
      <c r="H1694" t="s">
        <v>1836</v>
      </c>
      <c r="I1694" t="s">
        <v>2032</v>
      </c>
      <c r="J1694" t="s">
        <v>2033</v>
      </c>
      <c r="K1694" s="498">
        <v>-53596.722318725515</v>
      </c>
    </row>
    <row r="1695" spans="1:11" x14ac:dyDescent="0.25">
      <c r="A1695" t="s">
        <v>1755</v>
      </c>
      <c r="B1695" t="s">
        <v>1756</v>
      </c>
      <c r="C1695" t="s">
        <v>2043</v>
      </c>
      <c r="D1695" t="s">
        <v>1820</v>
      </c>
      <c r="E1695" t="s">
        <v>1759</v>
      </c>
      <c r="F1695" t="s">
        <v>1765</v>
      </c>
      <c r="G1695" t="s">
        <v>1825</v>
      </c>
      <c r="H1695" t="s">
        <v>1837</v>
      </c>
      <c r="I1695" t="s">
        <v>2032</v>
      </c>
      <c r="J1695" t="s">
        <v>2033</v>
      </c>
      <c r="K1695" s="498">
        <v>-42908.226582285883</v>
      </c>
    </row>
    <row r="1696" spans="1:11" x14ac:dyDescent="0.25">
      <c r="A1696" t="s">
        <v>1755</v>
      </c>
      <c r="B1696" t="s">
        <v>1756</v>
      </c>
      <c r="C1696" t="s">
        <v>2043</v>
      </c>
      <c r="D1696" t="s">
        <v>1820</v>
      </c>
      <c r="E1696" t="s">
        <v>1759</v>
      </c>
      <c r="F1696" t="s">
        <v>1765</v>
      </c>
      <c r="G1696" t="s">
        <v>1825</v>
      </c>
      <c r="H1696" t="s">
        <v>1827</v>
      </c>
      <c r="I1696" t="s">
        <v>2032</v>
      </c>
      <c r="J1696" t="s">
        <v>2033</v>
      </c>
      <c r="K1696" s="498">
        <v>-889485.63577825157</v>
      </c>
    </row>
    <row r="1697" spans="1:11" x14ac:dyDescent="0.25">
      <c r="A1697" t="s">
        <v>1755</v>
      </c>
      <c r="B1697" t="s">
        <v>1756</v>
      </c>
      <c r="C1697" t="s">
        <v>2043</v>
      </c>
      <c r="D1697" t="s">
        <v>1820</v>
      </c>
      <c r="E1697" t="s">
        <v>1759</v>
      </c>
      <c r="F1697" t="s">
        <v>1765</v>
      </c>
      <c r="G1697" t="s">
        <v>1825</v>
      </c>
      <c r="H1697" t="s">
        <v>1828</v>
      </c>
      <c r="I1697" t="s">
        <v>2032</v>
      </c>
      <c r="J1697" t="s">
        <v>2033</v>
      </c>
      <c r="K1697" s="498">
        <v>-3273478.773827807</v>
      </c>
    </row>
    <row r="1698" spans="1:11" x14ac:dyDescent="0.25">
      <c r="A1698" t="s">
        <v>1755</v>
      </c>
      <c r="B1698" t="s">
        <v>1756</v>
      </c>
      <c r="C1698" t="s">
        <v>2043</v>
      </c>
      <c r="D1698" t="s">
        <v>1820</v>
      </c>
      <c r="E1698" t="s">
        <v>1759</v>
      </c>
      <c r="F1698" t="s">
        <v>1765</v>
      </c>
      <c r="G1698" t="s">
        <v>1825</v>
      </c>
      <c r="H1698" t="s">
        <v>1822</v>
      </c>
      <c r="I1698" t="s">
        <v>2032</v>
      </c>
      <c r="J1698" t="s">
        <v>2033</v>
      </c>
      <c r="K1698" s="498">
        <v>-108301.54039326357</v>
      </c>
    </row>
    <row r="1699" spans="1:11" x14ac:dyDescent="0.25">
      <c r="A1699" t="s">
        <v>1755</v>
      </c>
      <c r="B1699" t="s">
        <v>1756</v>
      </c>
      <c r="C1699" t="s">
        <v>2043</v>
      </c>
      <c r="D1699" t="s">
        <v>1820</v>
      </c>
      <c r="E1699" t="s">
        <v>1759</v>
      </c>
      <c r="F1699" t="s">
        <v>1765</v>
      </c>
      <c r="G1699" t="s">
        <v>1829</v>
      </c>
      <c r="H1699" t="s">
        <v>1830</v>
      </c>
      <c r="I1699" t="s">
        <v>2032</v>
      </c>
      <c r="J1699" t="s">
        <v>2033</v>
      </c>
      <c r="K1699" s="498">
        <v>-994737.02700517699</v>
      </c>
    </row>
    <row r="1700" spans="1:11" x14ac:dyDescent="0.25">
      <c r="A1700" t="s">
        <v>1755</v>
      </c>
      <c r="B1700" t="s">
        <v>1756</v>
      </c>
      <c r="C1700" t="s">
        <v>2043</v>
      </c>
      <c r="D1700" t="s">
        <v>1820</v>
      </c>
      <c r="E1700" t="s">
        <v>1759</v>
      </c>
      <c r="F1700" t="s">
        <v>1765</v>
      </c>
      <c r="G1700" t="s">
        <v>1829</v>
      </c>
      <c r="H1700" t="s">
        <v>1831</v>
      </c>
      <c r="I1700" t="s">
        <v>2032</v>
      </c>
      <c r="J1700" t="s">
        <v>2033</v>
      </c>
      <c r="K1700" s="498">
        <v>-108572.95918361202</v>
      </c>
    </row>
    <row r="1701" spans="1:11" x14ac:dyDescent="0.25">
      <c r="A1701" t="s">
        <v>1755</v>
      </c>
      <c r="B1701" t="s">
        <v>1756</v>
      </c>
      <c r="C1701" t="s">
        <v>2043</v>
      </c>
      <c r="D1701" t="s">
        <v>1820</v>
      </c>
      <c r="E1701" t="s">
        <v>1759</v>
      </c>
      <c r="F1701" t="s">
        <v>1765</v>
      </c>
      <c r="G1701" t="s">
        <v>1829</v>
      </c>
      <c r="H1701" t="s">
        <v>1832</v>
      </c>
      <c r="I1701" t="s">
        <v>2032</v>
      </c>
      <c r="J1701" t="s">
        <v>2033</v>
      </c>
      <c r="K1701" s="498">
        <v>-63105.481031296484</v>
      </c>
    </row>
    <row r="1702" spans="1:11" x14ac:dyDescent="0.25">
      <c r="A1702" t="s">
        <v>1755</v>
      </c>
      <c r="B1702" t="s">
        <v>1756</v>
      </c>
      <c r="C1702" t="s">
        <v>2043</v>
      </c>
      <c r="D1702" t="s">
        <v>1820</v>
      </c>
      <c r="E1702" t="s">
        <v>1759</v>
      </c>
      <c r="F1702" t="s">
        <v>1765</v>
      </c>
      <c r="G1702" t="s">
        <v>1829</v>
      </c>
      <c r="H1702" t="s">
        <v>1833</v>
      </c>
      <c r="I1702" t="s">
        <v>2032</v>
      </c>
      <c r="J1702" t="s">
        <v>2033</v>
      </c>
      <c r="K1702" s="498">
        <v>-90093.067913312756</v>
      </c>
    </row>
    <row r="1703" spans="1:11" x14ac:dyDescent="0.25">
      <c r="A1703" t="s">
        <v>1755</v>
      </c>
      <c r="B1703" t="s">
        <v>1756</v>
      </c>
      <c r="C1703" t="s">
        <v>2043</v>
      </c>
      <c r="D1703" t="s">
        <v>1820</v>
      </c>
      <c r="E1703" t="s">
        <v>1759</v>
      </c>
      <c r="F1703" t="s">
        <v>1765</v>
      </c>
      <c r="G1703" t="s">
        <v>1829</v>
      </c>
      <c r="H1703" t="s">
        <v>1834</v>
      </c>
      <c r="I1703" t="s">
        <v>2032</v>
      </c>
      <c r="J1703" t="s">
        <v>2033</v>
      </c>
      <c r="K1703" s="498">
        <v>-347720.10012451711</v>
      </c>
    </row>
    <row r="1704" spans="1:11" x14ac:dyDescent="0.25">
      <c r="A1704" t="s">
        <v>1755</v>
      </c>
      <c r="B1704" t="s">
        <v>1756</v>
      </c>
      <c r="C1704" t="s">
        <v>2043</v>
      </c>
      <c r="D1704" t="s">
        <v>1820</v>
      </c>
      <c r="E1704" t="s">
        <v>1759</v>
      </c>
      <c r="F1704" t="s">
        <v>1765</v>
      </c>
      <c r="G1704" t="s">
        <v>1829</v>
      </c>
      <c r="H1704" t="s">
        <v>1835</v>
      </c>
      <c r="I1704" t="s">
        <v>2032</v>
      </c>
      <c r="J1704" t="s">
        <v>2033</v>
      </c>
      <c r="K1704" s="498">
        <v>-585684.45080931345</v>
      </c>
    </row>
    <row r="1705" spans="1:11" x14ac:dyDescent="0.25">
      <c r="A1705" t="s">
        <v>1755</v>
      </c>
      <c r="B1705" t="s">
        <v>1756</v>
      </c>
      <c r="C1705" t="s">
        <v>2043</v>
      </c>
      <c r="D1705" t="s">
        <v>1820</v>
      </c>
      <c r="E1705" t="s">
        <v>1759</v>
      </c>
      <c r="F1705" t="s">
        <v>1765</v>
      </c>
      <c r="G1705" t="s">
        <v>1829</v>
      </c>
      <c r="H1705" t="s">
        <v>1836</v>
      </c>
      <c r="I1705" t="s">
        <v>2032</v>
      </c>
      <c r="J1705" t="s">
        <v>2033</v>
      </c>
      <c r="K1705" s="498">
        <v>-316784.53569755447</v>
      </c>
    </row>
    <row r="1706" spans="1:11" x14ac:dyDescent="0.25">
      <c r="A1706" t="s">
        <v>1755</v>
      </c>
      <c r="B1706" t="s">
        <v>1756</v>
      </c>
      <c r="C1706" t="s">
        <v>2043</v>
      </c>
      <c r="D1706" t="s">
        <v>1820</v>
      </c>
      <c r="E1706" t="s">
        <v>1759</v>
      </c>
      <c r="F1706" t="s">
        <v>1765</v>
      </c>
      <c r="G1706" t="s">
        <v>1829</v>
      </c>
      <c r="H1706" t="s">
        <v>1837</v>
      </c>
      <c r="I1706" t="s">
        <v>2032</v>
      </c>
      <c r="J1706" t="s">
        <v>2033</v>
      </c>
      <c r="K1706" s="498">
        <v>-296965.53702154697</v>
      </c>
    </row>
    <row r="1707" spans="1:11" x14ac:dyDescent="0.25">
      <c r="A1707" t="s">
        <v>1755</v>
      </c>
      <c r="B1707" t="s">
        <v>1756</v>
      </c>
      <c r="C1707" t="s">
        <v>2043</v>
      </c>
      <c r="D1707" t="s">
        <v>1820</v>
      </c>
      <c r="E1707" t="s">
        <v>1759</v>
      </c>
      <c r="F1707" t="s">
        <v>1765</v>
      </c>
      <c r="G1707" t="s">
        <v>1829</v>
      </c>
      <c r="H1707" t="s">
        <v>1827</v>
      </c>
      <c r="I1707" t="s">
        <v>2032</v>
      </c>
      <c r="J1707" t="s">
        <v>2033</v>
      </c>
      <c r="K1707" s="498">
        <v>-274521.23448245699</v>
      </c>
    </row>
    <row r="1708" spans="1:11" x14ac:dyDescent="0.25">
      <c r="A1708" t="s">
        <v>1755</v>
      </c>
      <c r="B1708" t="s">
        <v>1756</v>
      </c>
      <c r="C1708" t="s">
        <v>2043</v>
      </c>
      <c r="D1708" t="s">
        <v>1820</v>
      </c>
      <c r="E1708" t="s">
        <v>1759</v>
      </c>
      <c r="F1708" t="s">
        <v>1765</v>
      </c>
      <c r="G1708" t="s">
        <v>1829</v>
      </c>
      <c r="H1708" t="s">
        <v>1828</v>
      </c>
      <c r="I1708" t="s">
        <v>2032</v>
      </c>
      <c r="J1708" t="s">
        <v>2033</v>
      </c>
      <c r="K1708" s="498">
        <v>-51737.506474824128</v>
      </c>
    </row>
    <row r="1709" spans="1:11" x14ac:dyDescent="0.25">
      <c r="A1709" t="s">
        <v>1755</v>
      </c>
      <c r="B1709" t="s">
        <v>1756</v>
      </c>
      <c r="C1709" t="s">
        <v>2043</v>
      </c>
      <c r="D1709" t="s">
        <v>1820</v>
      </c>
      <c r="E1709" t="s">
        <v>1759</v>
      </c>
      <c r="F1709" t="s">
        <v>1765</v>
      </c>
      <c r="G1709" t="s">
        <v>1829</v>
      </c>
      <c r="H1709" t="s">
        <v>1822</v>
      </c>
      <c r="I1709" t="s">
        <v>2032</v>
      </c>
      <c r="J1709" t="s">
        <v>2033</v>
      </c>
      <c r="K1709" s="498">
        <v>103612.67393001914</v>
      </c>
    </row>
    <row r="1710" spans="1:11" x14ac:dyDescent="0.25">
      <c r="A1710" t="s">
        <v>1755</v>
      </c>
      <c r="B1710" t="s">
        <v>1756</v>
      </c>
      <c r="C1710" t="s">
        <v>2043</v>
      </c>
      <c r="D1710" t="s">
        <v>1820</v>
      </c>
      <c r="E1710" t="s">
        <v>1759</v>
      </c>
      <c r="F1710" t="s">
        <v>1765</v>
      </c>
      <c r="G1710" t="s">
        <v>1838</v>
      </c>
      <c r="H1710" t="s">
        <v>1830</v>
      </c>
      <c r="I1710" t="s">
        <v>2032</v>
      </c>
      <c r="J1710" t="s">
        <v>2033</v>
      </c>
      <c r="K1710" s="498">
        <v>-277623.93669327255</v>
      </c>
    </row>
    <row r="1711" spans="1:11" x14ac:dyDescent="0.25">
      <c r="A1711" t="s">
        <v>1755</v>
      </c>
      <c r="B1711" t="s">
        <v>1756</v>
      </c>
      <c r="C1711" t="s">
        <v>2043</v>
      </c>
      <c r="D1711" t="s">
        <v>1820</v>
      </c>
      <c r="E1711" t="s">
        <v>1759</v>
      </c>
      <c r="F1711" t="s">
        <v>1765</v>
      </c>
      <c r="G1711" t="s">
        <v>1838</v>
      </c>
      <c r="H1711" t="s">
        <v>1831</v>
      </c>
      <c r="I1711" t="s">
        <v>2032</v>
      </c>
      <c r="J1711" t="s">
        <v>2033</v>
      </c>
      <c r="K1711" s="498">
        <v>-556589.7367238357</v>
      </c>
    </row>
    <row r="1712" spans="1:11" x14ac:dyDescent="0.25">
      <c r="A1712" t="s">
        <v>1755</v>
      </c>
      <c r="B1712" t="s">
        <v>1756</v>
      </c>
      <c r="C1712" t="s">
        <v>2043</v>
      </c>
      <c r="D1712" t="s">
        <v>1820</v>
      </c>
      <c r="E1712" t="s">
        <v>1759</v>
      </c>
      <c r="F1712" t="s">
        <v>1765</v>
      </c>
      <c r="G1712" t="s">
        <v>1838</v>
      </c>
      <c r="H1712" t="s">
        <v>1826</v>
      </c>
      <c r="I1712" t="s">
        <v>2032</v>
      </c>
      <c r="J1712" t="s">
        <v>2033</v>
      </c>
      <c r="K1712" s="498">
        <v>-369138.35677004914</v>
      </c>
    </row>
    <row r="1713" spans="1:11" x14ac:dyDescent="0.25">
      <c r="A1713" t="s">
        <v>1755</v>
      </c>
      <c r="B1713" t="s">
        <v>1756</v>
      </c>
      <c r="C1713" t="s">
        <v>2043</v>
      </c>
      <c r="D1713" t="s">
        <v>1820</v>
      </c>
      <c r="E1713" t="s">
        <v>1759</v>
      </c>
      <c r="F1713" t="s">
        <v>1765</v>
      </c>
      <c r="G1713" t="s">
        <v>1838</v>
      </c>
      <c r="H1713" t="s">
        <v>1832</v>
      </c>
      <c r="I1713" t="s">
        <v>2032</v>
      </c>
      <c r="J1713" t="s">
        <v>2033</v>
      </c>
      <c r="K1713" s="498">
        <v>-135238.40658484006</v>
      </c>
    </row>
    <row r="1714" spans="1:11" x14ac:dyDescent="0.25">
      <c r="A1714" t="s">
        <v>1755</v>
      </c>
      <c r="B1714" t="s">
        <v>1756</v>
      </c>
      <c r="C1714" t="s">
        <v>2043</v>
      </c>
      <c r="D1714" t="s">
        <v>1820</v>
      </c>
      <c r="E1714" t="s">
        <v>1759</v>
      </c>
      <c r="F1714" t="s">
        <v>1765</v>
      </c>
      <c r="G1714" t="s">
        <v>1838</v>
      </c>
      <c r="H1714" t="s">
        <v>1834</v>
      </c>
      <c r="I1714" t="s">
        <v>2032</v>
      </c>
      <c r="J1714" t="s">
        <v>2033</v>
      </c>
      <c r="K1714" s="498">
        <v>-16640.105656557927</v>
      </c>
    </row>
    <row r="1715" spans="1:11" x14ac:dyDescent="0.25">
      <c r="A1715" t="s">
        <v>1755</v>
      </c>
      <c r="B1715" t="s">
        <v>1756</v>
      </c>
      <c r="C1715" t="s">
        <v>2043</v>
      </c>
      <c r="D1715" t="s">
        <v>1820</v>
      </c>
      <c r="E1715" t="s">
        <v>1759</v>
      </c>
      <c r="F1715" t="s">
        <v>1765</v>
      </c>
      <c r="G1715" t="s">
        <v>1838</v>
      </c>
      <c r="H1715" t="s">
        <v>1835</v>
      </c>
      <c r="I1715" t="s">
        <v>2032</v>
      </c>
      <c r="J1715" t="s">
        <v>2033</v>
      </c>
      <c r="K1715" s="498">
        <v>-129805.09675447841</v>
      </c>
    </row>
    <row r="1716" spans="1:11" x14ac:dyDescent="0.25">
      <c r="A1716" t="s">
        <v>1755</v>
      </c>
      <c r="B1716" t="s">
        <v>1756</v>
      </c>
      <c r="C1716" t="s">
        <v>2043</v>
      </c>
      <c r="D1716" t="s">
        <v>1820</v>
      </c>
      <c r="E1716" t="s">
        <v>1759</v>
      </c>
      <c r="F1716" t="s">
        <v>1765</v>
      </c>
      <c r="G1716" t="s">
        <v>1838</v>
      </c>
      <c r="H1716" t="s">
        <v>1836</v>
      </c>
      <c r="I1716" t="s">
        <v>2032</v>
      </c>
      <c r="J1716" t="s">
        <v>2033</v>
      </c>
      <c r="K1716" s="498">
        <v>-26185.429713387181</v>
      </c>
    </row>
    <row r="1717" spans="1:11" x14ac:dyDescent="0.25">
      <c r="A1717" t="s">
        <v>1755</v>
      </c>
      <c r="B1717" t="s">
        <v>1756</v>
      </c>
      <c r="C1717" t="s">
        <v>2043</v>
      </c>
      <c r="D1717" t="s">
        <v>1820</v>
      </c>
      <c r="E1717" t="s">
        <v>1759</v>
      </c>
      <c r="F1717" t="s">
        <v>1765</v>
      </c>
      <c r="G1717" t="s">
        <v>1838</v>
      </c>
      <c r="H1717" t="s">
        <v>1836</v>
      </c>
      <c r="I1717" t="s">
        <v>1839</v>
      </c>
      <c r="J1717" t="s">
        <v>2033</v>
      </c>
      <c r="K1717" s="498">
        <v>-3335.4087808526383</v>
      </c>
    </row>
    <row r="1718" spans="1:11" x14ac:dyDescent="0.25">
      <c r="A1718" t="s">
        <v>1755</v>
      </c>
      <c r="B1718" t="s">
        <v>1756</v>
      </c>
      <c r="C1718" t="s">
        <v>2043</v>
      </c>
      <c r="D1718" t="s">
        <v>1820</v>
      </c>
      <c r="E1718" t="s">
        <v>1759</v>
      </c>
      <c r="F1718" t="s">
        <v>1765</v>
      </c>
      <c r="G1718" t="s">
        <v>1838</v>
      </c>
      <c r="H1718" t="s">
        <v>1837</v>
      </c>
      <c r="I1718" t="s">
        <v>2032</v>
      </c>
      <c r="J1718" t="s">
        <v>2033</v>
      </c>
      <c r="K1718" s="498">
        <v>-91828.507048624801</v>
      </c>
    </row>
    <row r="1719" spans="1:11" x14ac:dyDescent="0.25">
      <c r="A1719" t="s">
        <v>1755</v>
      </c>
      <c r="B1719" t="s">
        <v>1756</v>
      </c>
      <c r="C1719" t="s">
        <v>2043</v>
      </c>
      <c r="D1719" t="s">
        <v>1820</v>
      </c>
      <c r="E1719" t="s">
        <v>1759</v>
      </c>
      <c r="F1719" t="s">
        <v>1765</v>
      </c>
      <c r="G1719" t="s">
        <v>1838</v>
      </c>
      <c r="H1719" t="s">
        <v>1837</v>
      </c>
      <c r="I1719" t="s">
        <v>1839</v>
      </c>
      <c r="J1719" t="s">
        <v>2033</v>
      </c>
      <c r="K1719" s="498">
        <v>-5559.014634754396</v>
      </c>
    </row>
    <row r="1720" spans="1:11" x14ac:dyDescent="0.25">
      <c r="A1720" t="s">
        <v>1755</v>
      </c>
      <c r="B1720" t="s">
        <v>1756</v>
      </c>
      <c r="C1720" t="s">
        <v>2043</v>
      </c>
      <c r="D1720" t="s">
        <v>1820</v>
      </c>
      <c r="E1720" t="s">
        <v>1759</v>
      </c>
      <c r="F1720" t="s">
        <v>1765</v>
      </c>
      <c r="G1720" t="s">
        <v>1838</v>
      </c>
      <c r="H1720" t="s">
        <v>1827</v>
      </c>
      <c r="I1720" t="s">
        <v>2032</v>
      </c>
      <c r="J1720" t="s">
        <v>2033</v>
      </c>
      <c r="K1720" s="498">
        <v>-179037.0015273951</v>
      </c>
    </row>
    <row r="1721" spans="1:11" x14ac:dyDescent="0.25">
      <c r="A1721" t="s">
        <v>1755</v>
      </c>
      <c r="B1721" t="s">
        <v>1756</v>
      </c>
      <c r="C1721" t="s">
        <v>2043</v>
      </c>
      <c r="D1721" t="s">
        <v>1820</v>
      </c>
      <c r="E1721" t="s">
        <v>1759</v>
      </c>
      <c r="F1721" t="s">
        <v>1765</v>
      </c>
      <c r="G1721" t="s">
        <v>1838</v>
      </c>
      <c r="H1721" t="s">
        <v>1827</v>
      </c>
      <c r="I1721" t="s">
        <v>1839</v>
      </c>
      <c r="J1721" t="s">
        <v>2033</v>
      </c>
      <c r="K1721" s="498">
        <v>-2223.6058539017595</v>
      </c>
    </row>
    <row r="1722" spans="1:11" x14ac:dyDescent="0.25">
      <c r="A1722" t="s">
        <v>1755</v>
      </c>
      <c r="B1722" t="s">
        <v>1756</v>
      </c>
      <c r="C1722" t="s">
        <v>2043</v>
      </c>
      <c r="D1722" t="s">
        <v>1820</v>
      </c>
      <c r="E1722" t="s">
        <v>1759</v>
      </c>
      <c r="F1722" t="s">
        <v>1765</v>
      </c>
      <c r="G1722" t="s">
        <v>1838</v>
      </c>
      <c r="H1722" t="s">
        <v>1828</v>
      </c>
      <c r="I1722" t="s">
        <v>2032</v>
      </c>
      <c r="J1722" t="s">
        <v>2033</v>
      </c>
      <c r="K1722" s="498">
        <v>-631728.17469926819</v>
      </c>
    </row>
    <row r="1723" spans="1:11" x14ac:dyDescent="0.25">
      <c r="A1723" t="s">
        <v>1755</v>
      </c>
      <c r="B1723" t="s">
        <v>1756</v>
      </c>
      <c r="C1723" t="s">
        <v>2043</v>
      </c>
      <c r="D1723" t="s">
        <v>1820</v>
      </c>
      <c r="E1723" t="s">
        <v>1759</v>
      </c>
      <c r="F1723" t="s">
        <v>1765</v>
      </c>
      <c r="G1723" t="s">
        <v>1838</v>
      </c>
      <c r="H1723" t="s">
        <v>1822</v>
      </c>
      <c r="I1723" t="s">
        <v>2032</v>
      </c>
      <c r="J1723" t="s">
        <v>2033</v>
      </c>
      <c r="K1723" s="498">
        <v>-334943.32196993928</v>
      </c>
    </row>
    <row r="1724" spans="1:11" x14ac:dyDescent="0.25">
      <c r="A1724" t="s">
        <v>1755</v>
      </c>
      <c r="B1724" t="s">
        <v>1756</v>
      </c>
      <c r="C1724" t="s">
        <v>2043</v>
      </c>
      <c r="D1724" t="s">
        <v>1820</v>
      </c>
      <c r="E1724" t="s">
        <v>1759</v>
      </c>
      <c r="F1724" t="s">
        <v>1760</v>
      </c>
      <c r="G1724" t="s">
        <v>1840</v>
      </c>
      <c r="H1724" t="s">
        <v>1841</v>
      </c>
      <c r="I1724" t="s">
        <v>2032</v>
      </c>
      <c r="J1724" t="s">
        <v>2033</v>
      </c>
      <c r="K1724" s="498">
        <v>-324635.10950628668</v>
      </c>
    </row>
    <row r="1725" spans="1:11" x14ac:dyDescent="0.25">
      <c r="A1725" t="s">
        <v>1755</v>
      </c>
      <c r="B1725" t="s">
        <v>1756</v>
      </c>
      <c r="C1725" t="s">
        <v>2043</v>
      </c>
      <c r="D1725" t="s">
        <v>1820</v>
      </c>
      <c r="E1725" t="s">
        <v>1759</v>
      </c>
      <c r="F1725" t="s">
        <v>1760</v>
      </c>
      <c r="G1725" t="s">
        <v>1840</v>
      </c>
      <c r="H1725" t="s">
        <v>1841</v>
      </c>
      <c r="I1725" t="s">
        <v>1839</v>
      </c>
      <c r="J1725" t="s">
        <v>2033</v>
      </c>
      <c r="K1725" s="498">
        <v>128427.83861278777</v>
      </c>
    </row>
    <row r="1726" spans="1:11" x14ac:dyDescent="0.25">
      <c r="A1726" t="s">
        <v>1755</v>
      </c>
      <c r="B1726" t="s">
        <v>1756</v>
      </c>
      <c r="C1726" t="s">
        <v>2043</v>
      </c>
      <c r="D1726" t="s">
        <v>1820</v>
      </c>
      <c r="E1726" t="s">
        <v>1759</v>
      </c>
      <c r="F1726" t="s">
        <v>1760</v>
      </c>
      <c r="G1726" t="s">
        <v>1842</v>
      </c>
      <c r="H1726" t="s">
        <v>1843</v>
      </c>
      <c r="I1726" t="s">
        <v>2032</v>
      </c>
      <c r="J1726" t="s">
        <v>2033</v>
      </c>
      <c r="K1726" s="498">
        <v>-742837.08346166741</v>
      </c>
    </row>
    <row r="1727" spans="1:11" x14ac:dyDescent="0.25">
      <c r="A1727" t="s">
        <v>1755</v>
      </c>
      <c r="B1727" t="s">
        <v>1756</v>
      </c>
      <c r="C1727" t="s">
        <v>2043</v>
      </c>
      <c r="D1727" t="s">
        <v>1820</v>
      </c>
      <c r="E1727" t="s">
        <v>1759</v>
      </c>
      <c r="F1727" t="s">
        <v>1760</v>
      </c>
      <c r="G1727" t="s">
        <v>1842</v>
      </c>
      <c r="H1727" t="s">
        <v>1843</v>
      </c>
      <c r="I1727" t="s">
        <v>1839</v>
      </c>
      <c r="J1727" t="s">
        <v>2033</v>
      </c>
      <c r="K1727" s="498">
        <v>20074.359797733836</v>
      </c>
    </row>
    <row r="1728" spans="1:11" x14ac:dyDescent="0.25">
      <c r="A1728" t="s">
        <v>1755</v>
      </c>
      <c r="B1728" t="s">
        <v>1756</v>
      </c>
      <c r="C1728" t="s">
        <v>2043</v>
      </c>
      <c r="D1728" t="s">
        <v>1820</v>
      </c>
      <c r="E1728" t="s">
        <v>1759</v>
      </c>
      <c r="F1728" t="s">
        <v>1760</v>
      </c>
      <c r="G1728" t="s">
        <v>1842</v>
      </c>
      <c r="H1728" t="s">
        <v>1847</v>
      </c>
      <c r="I1728" t="s">
        <v>2032</v>
      </c>
      <c r="J1728" t="s">
        <v>2033</v>
      </c>
      <c r="K1728" s="498">
        <v>4300.4296657889754</v>
      </c>
    </row>
    <row r="1729" spans="1:11" x14ac:dyDescent="0.25">
      <c r="A1729" t="s">
        <v>1755</v>
      </c>
      <c r="B1729" t="s">
        <v>1756</v>
      </c>
      <c r="C1729" t="s">
        <v>2043</v>
      </c>
      <c r="D1729" t="s">
        <v>1820</v>
      </c>
      <c r="E1729" t="s">
        <v>1759</v>
      </c>
      <c r="F1729" t="s">
        <v>1760</v>
      </c>
      <c r="G1729" t="s">
        <v>1844</v>
      </c>
      <c r="H1729" t="s">
        <v>1845</v>
      </c>
      <c r="I1729" t="s">
        <v>2032</v>
      </c>
      <c r="J1729" t="s">
        <v>2033</v>
      </c>
      <c r="K1729" s="498">
        <v>-98991.944142069202</v>
      </c>
    </row>
    <row r="1730" spans="1:11" x14ac:dyDescent="0.25">
      <c r="A1730" t="s">
        <v>1755</v>
      </c>
      <c r="B1730" t="s">
        <v>1756</v>
      </c>
      <c r="C1730" t="s">
        <v>2043</v>
      </c>
      <c r="D1730" t="s">
        <v>1820</v>
      </c>
      <c r="E1730" t="s">
        <v>1759</v>
      </c>
      <c r="F1730" t="s">
        <v>1760</v>
      </c>
      <c r="G1730" t="s">
        <v>1844</v>
      </c>
      <c r="H1730" t="s">
        <v>1845</v>
      </c>
      <c r="I1730" t="s">
        <v>1839</v>
      </c>
      <c r="J1730" t="s">
        <v>2033</v>
      </c>
      <c r="K1730" s="498">
        <v>-60346.714338139427</v>
      </c>
    </row>
    <row r="1731" spans="1:11" x14ac:dyDescent="0.25">
      <c r="A1731" t="s">
        <v>1755</v>
      </c>
      <c r="B1731" t="s">
        <v>1756</v>
      </c>
      <c r="C1731" t="s">
        <v>2043</v>
      </c>
      <c r="D1731" t="s">
        <v>1820</v>
      </c>
      <c r="E1731" t="s">
        <v>1759</v>
      </c>
      <c r="F1731" t="s">
        <v>1760</v>
      </c>
      <c r="G1731" t="s">
        <v>1846</v>
      </c>
      <c r="H1731" t="s">
        <v>1847</v>
      </c>
      <c r="I1731" t="s">
        <v>2032</v>
      </c>
      <c r="J1731" t="s">
        <v>2033</v>
      </c>
      <c r="K1731" s="498">
        <v>-218715.53733903822</v>
      </c>
    </row>
    <row r="1732" spans="1:11" x14ac:dyDescent="0.25">
      <c r="A1732" t="s">
        <v>1755</v>
      </c>
      <c r="B1732" t="s">
        <v>1756</v>
      </c>
      <c r="C1732" t="s">
        <v>2043</v>
      </c>
      <c r="D1732" t="s">
        <v>1820</v>
      </c>
      <c r="E1732" t="s">
        <v>1759</v>
      </c>
      <c r="F1732" t="s">
        <v>1760</v>
      </c>
      <c r="G1732" t="s">
        <v>1846</v>
      </c>
      <c r="H1732" t="s">
        <v>1847</v>
      </c>
      <c r="I1732" t="s">
        <v>1839</v>
      </c>
      <c r="J1732" t="s">
        <v>2033</v>
      </c>
      <c r="K1732" s="498">
        <v>-22150.979572562588</v>
      </c>
    </row>
    <row r="1733" spans="1:11" x14ac:dyDescent="0.25">
      <c r="A1733" t="s">
        <v>1755</v>
      </c>
      <c r="B1733" t="s">
        <v>1756</v>
      </c>
      <c r="C1733" t="s">
        <v>2043</v>
      </c>
      <c r="D1733" t="s">
        <v>1820</v>
      </c>
      <c r="E1733" t="s">
        <v>1759</v>
      </c>
      <c r="F1733" t="s">
        <v>1760</v>
      </c>
      <c r="G1733" t="s">
        <v>1846</v>
      </c>
      <c r="H1733" t="s">
        <v>1841</v>
      </c>
      <c r="I1733" t="s">
        <v>2032</v>
      </c>
      <c r="J1733" t="s">
        <v>2033</v>
      </c>
      <c r="K1733" s="498">
        <v>46002.656953920377</v>
      </c>
    </row>
    <row r="1734" spans="1:11" x14ac:dyDescent="0.25">
      <c r="A1734" t="s">
        <v>1755</v>
      </c>
      <c r="B1734" t="s">
        <v>1756</v>
      </c>
      <c r="C1734" t="s">
        <v>2043</v>
      </c>
      <c r="D1734" t="s">
        <v>1820</v>
      </c>
      <c r="E1734" t="s">
        <v>1759</v>
      </c>
      <c r="F1734" t="s">
        <v>1760</v>
      </c>
      <c r="G1734" t="s">
        <v>1848</v>
      </c>
      <c r="H1734" t="s">
        <v>1849</v>
      </c>
      <c r="I1734" t="s">
        <v>2032</v>
      </c>
      <c r="J1734" t="s">
        <v>2033</v>
      </c>
      <c r="K1734" s="498">
        <v>-1260.1814258177765</v>
      </c>
    </row>
    <row r="1735" spans="1:11" x14ac:dyDescent="0.25">
      <c r="A1735" t="s">
        <v>1755</v>
      </c>
      <c r="B1735" t="s">
        <v>1756</v>
      </c>
      <c r="C1735" t="s">
        <v>2043</v>
      </c>
      <c r="D1735" t="s">
        <v>1820</v>
      </c>
      <c r="E1735" t="s">
        <v>1759</v>
      </c>
      <c r="F1735" t="s">
        <v>1760</v>
      </c>
      <c r="G1735" t="s">
        <v>1850</v>
      </c>
      <c r="H1735" t="s">
        <v>1851</v>
      </c>
      <c r="I1735" t="s">
        <v>2032</v>
      </c>
      <c r="J1735" t="s">
        <v>2033</v>
      </c>
      <c r="K1735" s="498">
        <v>-498358.26612235093</v>
      </c>
    </row>
    <row r="1736" spans="1:11" x14ac:dyDescent="0.25">
      <c r="A1736" t="s">
        <v>1755</v>
      </c>
      <c r="B1736" t="s">
        <v>1756</v>
      </c>
      <c r="C1736" t="s">
        <v>2043</v>
      </c>
      <c r="D1736" t="s">
        <v>1820</v>
      </c>
      <c r="E1736" t="s">
        <v>1759</v>
      </c>
      <c r="F1736" t="s">
        <v>1760</v>
      </c>
      <c r="G1736" t="s">
        <v>1850</v>
      </c>
      <c r="H1736" t="s">
        <v>1851</v>
      </c>
      <c r="I1736" t="s">
        <v>1839</v>
      </c>
      <c r="J1736" t="s">
        <v>2033</v>
      </c>
      <c r="K1736" s="498">
        <v>-83488.878279735058</v>
      </c>
    </row>
    <row r="1737" spans="1:11" x14ac:dyDescent="0.25">
      <c r="A1737" t="s">
        <v>1755</v>
      </c>
      <c r="B1737" t="s">
        <v>1756</v>
      </c>
      <c r="C1737" t="s">
        <v>2043</v>
      </c>
      <c r="D1737" t="s">
        <v>1820</v>
      </c>
      <c r="E1737" t="s">
        <v>1759</v>
      </c>
      <c r="F1737" t="s">
        <v>1760</v>
      </c>
      <c r="G1737" t="s">
        <v>1852</v>
      </c>
      <c r="H1737" t="s">
        <v>1853</v>
      </c>
      <c r="I1737" t="s">
        <v>2032</v>
      </c>
      <c r="J1737" t="s">
        <v>2033</v>
      </c>
      <c r="K1737" s="498">
        <v>435407.57051427336</v>
      </c>
    </row>
    <row r="1738" spans="1:11" x14ac:dyDescent="0.25">
      <c r="A1738" t="s">
        <v>1755</v>
      </c>
      <c r="B1738" t="s">
        <v>1756</v>
      </c>
      <c r="C1738" t="s">
        <v>2043</v>
      </c>
      <c r="D1738" t="s">
        <v>1820</v>
      </c>
      <c r="E1738" t="s">
        <v>1759</v>
      </c>
      <c r="F1738" t="s">
        <v>1760</v>
      </c>
      <c r="G1738" t="s">
        <v>1854</v>
      </c>
      <c r="H1738" t="s">
        <v>1851</v>
      </c>
      <c r="I1738" t="s">
        <v>2032</v>
      </c>
      <c r="J1738" t="s">
        <v>2033</v>
      </c>
      <c r="K1738" s="498">
        <v>4066.3469497042242</v>
      </c>
    </row>
    <row r="1739" spans="1:11" x14ac:dyDescent="0.25">
      <c r="A1739" t="s">
        <v>1755</v>
      </c>
      <c r="B1739" t="s">
        <v>1756</v>
      </c>
      <c r="C1739" t="s">
        <v>2043</v>
      </c>
      <c r="D1739" t="s">
        <v>1820</v>
      </c>
      <c r="E1739" t="s">
        <v>1759</v>
      </c>
      <c r="F1739" t="s">
        <v>1760</v>
      </c>
      <c r="G1739" t="s">
        <v>1854</v>
      </c>
      <c r="H1739" t="s">
        <v>1855</v>
      </c>
      <c r="I1739" t="s">
        <v>2032</v>
      </c>
      <c r="J1739" t="s">
        <v>2033</v>
      </c>
      <c r="K1739" s="498">
        <v>4374.9779331518221</v>
      </c>
    </row>
    <row r="1740" spans="1:11" x14ac:dyDescent="0.25">
      <c r="A1740" t="s">
        <v>1755</v>
      </c>
      <c r="B1740" t="s">
        <v>1756</v>
      </c>
      <c r="C1740" t="s">
        <v>2043</v>
      </c>
      <c r="D1740" t="s">
        <v>1820</v>
      </c>
      <c r="E1740" t="s">
        <v>1759</v>
      </c>
      <c r="F1740" t="s">
        <v>1760</v>
      </c>
      <c r="G1740" t="s">
        <v>1856</v>
      </c>
      <c r="H1740" t="s">
        <v>1859</v>
      </c>
      <c r="I1740" t="s">
        <v>2032</v>
      </c>
      <c r="J1740" t="s">
        <v>2033</v>
      </c>
      <c r="K1740" s="498">
        <v>-35230.653136442474</v>
      </c>
    </row>
    <row r="1741" spans="1:11" x14ac:dyDescent="0.25">
      <c r="A1741" t="s">
        <v>1755</v>
      </c>
      <c r="B1741" t="s">
        <v>1756</v>
      </c>
      <c r="C1741" t="s">
        <v>2043</v>
      </c>
      <c r="D1741" t="s">
        <v>1820</v>
      </c>
      <c r="E1741" t="s">
        <v>1759</v>
      </c>
      <c r="F1741" t="s">
        <v>1760</v>
      </c>
      <c r="G1741" t="s">
        <v>1856</v>
      </c>
      <c r="H1741" t="s">
        <v>1857</v>
      </c>
      <c r="I1741" t="s">
        <v>2032</v>
      </c>
      <c r="J1741" t="s">
        <v>2033</v>
      </c>
      <c r="K1741" s="498">
        <v>-606593.35757354973</v>
      </c>
    </row>
    <row r="1742" spans="1:11" x14ac:dyDescent="0.25">
      <c r="A1742" t="s">
        <v>1755</v>
      </c>
      <c r="B1742" t="s">
        <v>1756</v>
      </c>
      <c r="C1742" t="s">
        <v>2043</v>
      </c>
      <c r="D1742" t="s">
        <v>1820</v>
      </c>
      <c r="E1742" t="s">
        <v>1759</v>
      </c>
      <c r="F1742" t="s">
        <v>1760</v>
      </c>
      <c r="G1742" t="s">
        <v>1858</v>
      </c>
      <c r="H1742" t="s">
        <v>1859</v>
      </c>
      <c r="I1742" t="s">
        <v>2032</v>
      </c>
      <c r="J1742" t="s">
        <v>2033</v>
      </c>
      <c r="K1742" s="498">
        <v>-394214.91402562638</v>
      </c>
    </row>
    <row r="1743" spans="1:11" x14ac:dyDescent="0.25">
      <c r="A1743" t="s">
        <v>1755</v>
      </c>
      <c r="B1743" t="s">
        <v>1756</v>
      </c>
      <c r="C1743" t="s">
        <v>2043</v>
      </c>
      <c r="D1743" t="s">
        <v>1820</v>
      </c>
      <c r="E1743" t="s">
        <v>1759</v>
      </c>
      <c r="F1743" t="s">
        <v>1760</v>
      </c>
      <c r="G1743" t="s">
        <v>1858</v>
      </c>
      <c r="H1743" t="s">
        <v>1857</v>
      </c>
      <c r="I1743" t="s">
        <v>2032</v>
      </c>
      <c r="J1743" t="s">
        <v>2033</v>
      </c>
      <c r="K1743" s="498">
        <v>88046.514193466021</v>
      </c>
    </row>
    <row r="1744" spans="1:11" x14ac:dyDescent="0.25">
      <c r="A1744" t="s">
        <v>1755</v>
      </c>
      <c r="B1744" t="s">
        <v>1756</v>
      </c>
      <c r="C1744" t="s">
        <v>2043</v>
      </c>
      <c r="D1744" t="s">
        <v>1820</v>
      </c>
      <c r="E1744" t="s">
        <v>1759</v>
      </c>
      <c r="F1744" t="s">
        <v>1760</v>
      </c>
      <c r="G1744" t="s">
        <v>1860</v>
      </c>
      <c r="H1744" t="s">
        <v>1861</v>
      </c>
      <c r="I1744" t="s">
        <v>2032</v>
      </c>
      <c r="J1744" t="s">
        <v>2033</v>
      </c>
      <c r="K1744" s="498">
        <v>-6550.9859625454992</v>
      </c>
    </row>
    <row r="1745" spans="1:11" x14ac:dyDescent="0.25">
      <c r="A1745" t="s">
        <v>1755</v>
      </c>
      <c r="B1745" t="s">
        <v>1756</v>
      </c>
      <c r="C1745" t="s">
        <v>2043</v>
      </c>
      <c r="D1745" t="s">
        <v>1820</v>
      </c>
      <c r="E1745" t="s">
        <v>1759</v>
      </c>
      <c r="F1745" t="s">
        <v>1760</v>
      </c>
      <c r="G1745" t="s">
        <v>1860</v>
      </c>
      <c r="H1745" t="s">
        <v>1861</v>
      </c>
      <c r="I1745" t="s">
        <v>1839</v>
      </c>
      <c r="J1745" t="s">
        <v>2033</v>
      </c>
      <c r="K1745" s="498">
        <v>-40616.905347782682</v>
      </c>
    </row>
    <row r="1746" spans="1:11" x14ac:dyDescent="0.25">
      <c r="A1746" t="s">
        <v>1755</v>
      </c>
      <c r="B1746" t="s">
        <v>1756</v>
      </c>
      <c r="C1746" t="s">
        <v>2043</v>
      </c>
      <c r="D1746" t="s">
        <v>1820</v>
      </c>
      <c r="E1746" t="s">
        <v>1759</v>
      </c>
      <c r="F1746" t="s">
        <v>1760</v>
      </c>
      <c r="G1746" t="s">
        <v>1862</v>
      </c>
      <c r="H1746" t="s">
        <v>1841</v>
      </c>
      <c r="I1746" t="s">
        <v>2032</v>
      </c>
      <c r="J1746" t="s">
        <v>2033</v>
      </c>
      <c r="K1746" s="498">
        <v>-1371013.8571254059</v>
      </c>
    </row>
    <row r="1747" spans="1:11" x14ac:dyDescent="0.25">
      <c r="A1747" t="s">
        <v>1755</v>
      </c>
      <c r="B1747" t="s">
        <v>1756</v>
      </c>
      <c r="C1747" t="s">
        <v>2043</v>
      </c>
      <c r="D1747" t="s">
        <v>1820</v>
      </c>
      <c r="E1747" t="s">
        <v>1759</v>
      </c>
      <c r="F1747" t="s">
        <v>1760</v>
      </c>
      <c r="G1747" t="s">
        <v>1862</v>
      </c>
      <c r="H1747" t="s">
        <v>1841</v>
      </c>
      <c r="I1747" t="s">
        <v>1839</v>
      </c>
      <c r="J1747" t="s">
        <v>2033</v>
      </c>
      <c r="K1747" s="498">
        <v>-35275.020102224546</v>
      </c>
    </row>
    <row r="1748" spans="1:11" x14ac:dyDescent="0.25">
      <c r="A1748" t="s">
        <v>1755</v>
      </c>
      <c r="B1748" t="s">
        <v>1756</v>
      </c>
      <c r="C1748" t="s">
        <v>2043</v>
      </c>
      <c r="D1748" t="s">
        <v>1820</v>
      </c>
      <c r="E1748" t="s">
        <v>1759</v>
      </c>
      <c r="F1748" t="s">
        <v>1760</v>
      </c>
      <c r="G1748" t="s">
        <v>1863</v>
      </c>
      <c r="H1748" t="s">
        <v>1864</v>
      </c>
      <c r="I1748" t="s">
        <v>2032</v>
      </c>
      <c r="J1748" t="s">
        <v>2033</v>
      </c>
      <c r="K1748" s="498">
        <v>81824.041767334566</v>
      </c>
    </row>
    <row r="1749" spans="1:11" x14ac:dyDescent="0.25">
      <c r="A1749" t="s">
        <v>1755</v>
      </c>
      <c r="B1749" t="s">
        <v>1756</v>
      </c>
      <c r="C1749" t="s">
        <v>2043</v>
      </c>
      <c r="D1749" t="s">
        <v>1820</v>
      </c>
      <c r="E1749" t="s">
        <v>1759</v>
      </c>
      <c r="F1749" t="s">
        <v>1930</v>
      </c>
      <c r="G1749" t="s">
        <v>1931</v>
      </c>
      <c r="H1749" t="s">
        <v>1932</v>
      </c>
      <c r="I1749" t="s">
        <v>2032</v>
      </c>
      <c r="J1749" t="s">
        <v>2033</v>
      </c>
      <c r="K1749" s="498">
        <v>-4069683.9005769417</v>
      </c>
    </row>
    <row r="1750" spans="1:11" x14ac:dyDescent="0.25">
      <c r="A1750" t="s">
        <v>1755</v>
      </c>
      <c r="B1750" t="s">
        <v>1756</v>
      </c>
      <c r="C1750" t="s">
        <v>2043</v>
      </c>
      <c r="D1750" t="s">
        <v>1820</v>
      </c>
      <c r="E1750" t="s">
        <v>1759</v>
      </c>
      <c r="F1750" t="s">
        <v>1930</v>
      </c>
      <c r="G1750" t="s">
        <v>1931</v>
      </c>
      <c r="H1750" t="s">
        <v>1932</v>
      </c>
      <c r="I1750" t="s">
        <v>1839</v>
      </c>
      <c r="J1750" t="s">
        <v>2033</v>
      </c>
      <c r="K1750" s="498">
        <v>-400364.66435939772</v>
      </c>
    </row>
    <row r="1751" spans="1:11" x14ac:dyDescent="0.25">
      <c r="A1751" t="s">
        <v>1755</v>
      </c>
      <c r="B1751" t="s">
        <v>1756</v>
      </c>
      <c r="C1751" t="s">
        <v>2043</v>
      </c>
      <c r="D1751" t="s">
        <v>1820</v>
      </c>
      <c r="E1751" t="s">
        <v>1759</v>
      </c>
      <c r="F1751" t="s">
        <v>1930</v>
      </c>
      <c r="G1751" t="s">
        <v>1933</v>
      </c>
      <c r="H1751" t="s">
        <v>1898</v>
      </c>
      <c r="I1751" t="s">
        <v>2032</v>
      </c>
      <c r="J1751" t="s">
        <v>2033</v>
      </c>
      <c r="K1751" s="498">
        <v>-782824.84397848614</v>
      </c>
    </row>
    <row r="1752" spans="1:11" x14ac:dyDescent="0.25">
      <c r="A1752" t="s">
        <v>1755</v>
      </c>
      <c r="B1752" t="s">
        <v>1756</v>
      </c>
      <c r="C1752" t="s">
        <v>2043</v>
      </c>
      <c r="D1752" t="s">
        <v>1820</v>
      </c>
      <c r="E1752" t="s">
        <v>1759</v>
      </c>
      <c r="F1752" t="s">
        <v>1930</v>
      </c>
      <c r="G1752" t="s">
        <v>1933</v>
      </c>
      <c r="H1752" t="s">
        <v>1898</v>
      </c>
      <c r="I1752" t="s">
        <v>1839</v>
      </c>
      <c r="J1752" t="s">
        <v>2033</v>
      </c>
      <c r="K1752" s="498">
        <v>-41934.022612655637</v>
      </c>
    </row>
    <row r="1753" spans="1:11" x14ac:dyDescent="0.25">
      <c r="A1753" t="s">
        <v>1755</v>
      </c>
      <c r="B1753" t="s">
        <v>1756</v>
      </c>
      <c r="C1753" t="s">
        <v>2043</v>
      </c>
      <c r="D1753" t="s">
        <v>1820</v>
      </c>
      <c r="E1753" t="s">
        <v>1759</v>
      </c>
      <c r="F1753" t="s">
        <v>1930</v>
      </c>
      <c r="G1753" t="s">
        <v>1933</v>
      </c>
      <c r="H1753" t="s">
        <v>1900</v>
      </c>
      <c r="I1753" t="s">
        <v>2032</v>
      </c>
      <c r="J1753" t="s">
        <v>2033</v>
      </c>
      <c r="K1753" s="498">
        <v>-676490.55613034894</v>
      </c>
    </row>
    <row r="1754" spans="1:11" x14ac:dyDescent="0.25">
      <c r="A1754" t="s">
        <v>1755</v>
      </c>
      <c r="B1754" t="s">
        <v>1756</v>
      </c>
      <c r="C1754" t="s">
        <v>2043</v>
      </c>
      <c r="D1754" t="s">
        <v>1820</v>
      </c>
      <c r="E1754" t="s">
        <v>1759</v>
      </c>
      <c r="F1754" t="s">
        <v>1930</v>
      </c>
      <c r="G1754" t="s">
        <v>1933</v>
      </c>
      <c r="H1754" t="s">
        <v>1900</v>
      </c>
      <c r="I1754" t="s">
        <v>1882</v>
      </c>
      <c r="J1754" t="s">
        <v>2033</v>
      </c>
      <c r="K1754" s="498">
        <v>-407048.59864521382</v>
      </c>
    </row>
    <row r="1755" spans="1:11" x14ac:dyDescent="0.25">
      <c r="A1755" t="s">
        <v>1755</v>
      </c>
      <c r="B1755" t="s">
        <v>1756</v>
      </c>
      <c r="C1755" t="s">
        <v>2043</v>
      </c>
      <c r="D1755" t="s">
        <v>1820</v>
      </c>
      <c r="E1755" t="s">
        <v>1759</v>
      </c>
      <c r="F1755" t="s">
        <v>1930</v>
      </c>
      <c r="G1755" t="s">
        <v>1933</v>
      </c>
      <c r="H1755" t="s">
        <v>1901</v>
      </c>
      <c r="I1755" t="s">
        <v>2032</v>
      </c>
      <c r="J1755" t="s">
        <v>2033</v>
      </c>
      <c r="K1755" s="498">
        <v>-10366.665141463069</v>
      </c>
    </row>
    <row r="1756" spans="1:11" x14ac:dyDescent="0.25">
      <c r="A1756" t="s">
        <v>1755</v>
      </c>
      <c r="B1756" t="s">
        <v>1756</v>
      </c>
      <c r="C1756" t="s">
        <v>2043</v>
      </c>
      <c r="D1756" t="s">
        <v>1820</v>
      </c>
      <c r="E1756" t="s">
        <v>1759</v>
      </c>
      <c r="F1756" t="s">
        <v>1930</v>
      </c>
      <c r="G1756" t="s">
        <v>1933</v>
      </c>
      <c r="H1756" t="s">
        <v>1894</v>
      </c>
      <c r="I1756" t="s">
        <v>2032</v>
      </c>
      <c r="J1756" t="s">
        <v>2033</v>
      </c>
      <c r="K1756" s="498">
        <v>117846.64815313905</v>
      </c>
    </row>
    <row r="1757" spans="1:11" x14ac:dyDescent="0.25">
      <c r="A1757" t="s">
        <v>1755</v>
      </c>
      <c r="B1757" t="s">
        <v>1756</v>
      </c>
      <c r="C1757" t="s">
        <v>2043</v>
      </c>
      <c r="D1757" t="s">
        <v>1820</v>
      </c>
      <c r="E1757" t="s">
        <v>1759</v>
      </c>
      <c r="F1757" t="s">
        <v>1930</v>
      </c>
      <c r="G1757" t="s">
        <v>1933</v>
      </c>
      <c r="H1757" t="s">
        <v>1932</v>
      </c>
      <c r="I1757" t="s">
        <v>2032</v>
      </c>
      <c r="J1757" t="s">
        <v>2033</v>
      </c>
      <c r="K1757" s="498">
        <v>11735.41748373548</v>
      </c>
    </row>
    <row r="1758" spans="1:11" x14ac:dyDescent="0.25">
      <c r="A1758" t="s">
        <v>1755</v>
      </c>
      <c r="B1758" t="s">
        <v>1756</v>
      </c>
      <c r="C1758" t="s">
        <v>2043</v>
      </c>
      <c r="D1758" t="s">
        <v>1820</v>
      </c>
      <c r="E1758" t="s">
        <v>1759</v>
      </c>
      <c r="F1758" t="s">
        <v>1930</v>
      </c>
      <c r="G1758" t="s">
        <v>1933</v>
      </c>
      <c r="H1758" t="s">
        <v>1934</v>
      </c>
      <c r="I1758" t="s">
        <v>2032</v>
      </c>
      <c r="J1758" t="s">
        <v>2033</v>
      </c>
      <c r="K1758" s="498">
        <v>-1524154.5516454633</v>
      </c>
    </row>
    <row r="1759" spans="1:11" x14ac:dyDescent="0.25">
      <c r="A1759" t="s">
        <v>1755</v>
      </c>
      <c r="B1759" t="s">
        <v>1756</v>
      </c>
      <c r="C1759" t="s">
        <v>2043</v>
      </c>
      <c r="D1759" t="s">
        <v>1820</v>
      </c>
      <c r="E1759" t="s">
        <v>1759</v>
      </c>
      <c r="F1759" t="s">
        <v>1930</v>
      </c>
      <c r="G1759" t="s">
        <v>1933</v>
      </c>
      <c r="H1759" t="s">
        <v>1935</v>
      </c>
      <c r="I1759" t="s">
        <v>2032</v>
      </c>
      <c r="J1759" t="s">
        <v>2033</v>
      </c>
      <c r="K1759" s="498">
        <v>-1221260.5458739942</v>
      </c>
    </row>
    <row r="1760" spans="1:11" x14ac:dyDescent="0.25">
      <c r="A1760" t="s">
        <v>1755</v>
      </c>
      <c r="B1760" t="s">
        <v>1756</v>
      </c>
      <c r="C1760" t="s">
        <v>2043</v>
      </c>
      <c r="D1760" t="s">
        <v>1820</v>
      </c>
      <c r="E1760" t="s">
        <v>1759</v>
      </c>
      <c r="F1760" t="s">
        <v>1930</v>
      </c>
      <c r="G1760" t="s">
        <v>1933</v>
      </c>
      <c r="H1760" t="s">
        <v>1935</v>
      </c>
      <c r="I1760" t="s">
        <v>1839</v>
      </c>
      <c r="J1760" t="s">
        <v>2033</v>
      </c>
      <c r="K1760" s="498">
        <v>-317884.58076778671</v>
      </c>
    </row>
    <row r="1761" spans="1:11" x14ac:dyDescent="0.25">
      <c r="A1761" t="s">
        <v>1755</v>
      </c>
      <c r="B1761" t="s">
        <v>1756</v>
      </c>
      <c r="C1761" t="s">
        <v>2043</v>
      </c>
      <c r="D1761" t="s">
        <v>1820</v>
      </c>
      <c r="E1761" t="s">
        <v>1759</v>
      </c>
      <c r="F1761" t="s">
        <v>1930</v>
      </c>
      <c r="G1761" t="s">
        <v>1933</v>
      </c>
      <c r="H1761" t="s">
        <v>1936</v>
      </c>
      <c r="I1761" t="s">
        <v>2032</v>
      </c>
      <c r="J1761" t="s">
        <v>2033</v>
      </c>
      <c r="K1761" s="498">
        <v>-1043774.0596519967</v>
      </c>
    </row>
    <row r="1762" spans="1:11" x14ac:dyDescent="0.25">
      <c r="A1762" t="s">
        <v>1755</v>
      </c>
      <c r="B1762" t="s">
        <v>1756</v>
      </c>
      <c r="C1762" t="s">
        <v>2043</v>
      </c>
      <c r="D1762" t="s">
        <v>1820</v>
      </c>
      <c r="E1762" t="s">
        <v>1759</v>
      </c>
      <c r="F1762" t="s">
        <v>1930</v>
      </c>
      <c r="G1762" t="s">
        <v>1933</v>
      </c>
      <c r="H1762" t="s">
        <v>1936</v>
      </c>
      <c r="I1762" t="s">
        <v>1839</v>
      </c>
      <c r="J1762" t="s">
        <v>2033</v>
      </c>
      <c r="K1762" s="498">
        <v>-1117.1299773281789</v>
      </c>
    </row>
    <row r="1763" spans="1:11" x14ac:dyDescent="0.25">
      <c r="A1763" t="s">
        <v>1755</v>
      </c>
      <c r="B1763" t="s">
        <v>1756</v>
      </c>
      <c r="C1763" t="s">
        <v>2043</v>
      </c>
      <c r="D1763" t="s">
        <v>1820</v>
      </c>
      <c r="E1763" t="s">
        <v>1759</v>
      </c>
      <c r="F1763" t="s">
        <v>1930</v>
      </c>
      <c r="G1763" t="s">
        <v>1933</v>
      </c>
      <c r="H1763" t="s">
        <v>1937</v>
      </c>
      <c r="I1763" t="s">
        <v>1839</v>
      </c>
      <c r="J1763" t="s">
        <v>2033</v>
      </c>
      <c r="K1763" s="498">
        <v>-89823.789542561688</v>
      </c>
    </row>
    <row r="1764" spans="1:11" x14ac:dyDescent="0.25">
      <c r="A1764" t="s">
        <v>1755</v>
      </c>
      <c r="B1764" t="s">
        <v>1756</v>
      </c>
      <c r="C1764" t="s">
        <v>2043</v>
      </c>
      <c r="D1764" t="s">
        <v>1820</v>
      </c>
      <c r="E1764" t="s">
        <v>1759</v>
      </c>
      <c r="F1764" t="s">
        <v>1930</v>
      </c>
      <c r="G1764" t="s">
        <v>1938</v>
      </c>
      <c r="H1764" t="s">
        <v>1904</v>
      </c>
      <c r="I1764" t="s">
        <v>2032</v>
      </c>
      <c r="J1764" t="s">
        <v>2033</v>
      </c>
      <c r="K1764" s="498">
        <v>-13945.094116579923</v>
      </c>
    </row>
    <row r="1765" spans="1:11" x14ac:dyDescent="0.25">
      <c r="A1765" t="s">
        <v>1755</v>
      </c>
      <c r="B1765" t="s">
        <v>1756</v>
      </c>
      <c r="C1765" t="s">
        <v>2043</v>
      </c>
      <c r="D1765" t="s">
        <v>1820</v>
      </c>
      <c r="E1765" t="s">
        <v>1759</v>
      </c>
      <c r="F1765" t="s">
        <v>1930</v>
      </c>
      <c r="G1765" t="s">
        <v>1938</v>
      </c>
      <c r="H1765" t="s">
        <v>1937</v>
      </c>
      <c r="I1765" t="s">
        <v>2032</v>
      </c>
      <c r="J1765" t="s">
        <v>2033</v>
      </c>
      <c r="K1765" s="498">
        <v>-412192.17314291082</v>
      </c>
    </row>
    <row r="1766" spans="1:11" x14ac:dyDescent="0.25">
      <c r="A1766" t="s">
        <v>1755</v>
      </c>
      <c r="B1766" t="s">
        <v>1756</v>
      </c>
      <c r="C1766" t="s">
        <v>2043</v>
      </c>
      <c r="D1766" t="s">
        <v>1820</v>
      </c>
      <c r="E1766" t="s">
        <v>1759</v>
      </c>
      <c r="F1766" t="s">
        <v>1930</v>
      </c>
      <c r="G1766" t="s">
        <v>1938</v>
      </c>
      <c r="H1766" t="s">
        <v>1939</v>
      </c>
      <c r="I1766" t="s">
        <v>2032</v>
      </c>
      <c r="J1766" t="s">
        <v>2033</v>
      </c>
      <c r="K1766" s="498">
        <v>-261239.81583902321</v>
      </c>
    </row>
    <row r="1767" spans="1:11" x14ac:dyDescent="0.25">
      <c r="A1767" t="s">
        <v>1755</v>
      </c>
      <c r="B1767" t="s">
        <v>1756</v>
      </c>
      <c r="C1767" t="s">
        <v>2043</v>
      </c>
      <c r="D1767" t="s">
        <v>1820</v>
      </c>
      <c r="E1767" t="s">
        <v>1759</v>
      </c>
      <c r="F1767" t="s">
        <v>1930</v>
      </c>
      <c r="G1767" t="s">
        <v>1938</v>
      </c>
      <c r="H1767" t="s">
        <v>1939</v>
      </c>
      <c r="I1767" t="s">
        <v>1839</v>
      </c>
      <c r="J1767" t="s">
        <v>2033</v>
      </c>
      <c r="K1767" s="498">
        <v>2844.3795981062503</v>
      </c>
    </row>
    <row r="1768" spans="1:11" x14ac:dyDescent="0.25">
      <c r="A1768" t="s">
        <v>1755</v>
      </c>
      <c r="B1768" t="s">
        <v>1756</v>
      </c>
      <c r="C1768" t="s">
        <v>2043</v>
      </c>
      <c r="D1768" t="s">
        <v>1820</v>
      </c>
      <c r="E1768" t="s">
        <v>1759</v>
      </c>
      <c r="F1768" t="s">
        <v>1692</v>
      </c>
      <c r="G1768" t="s">
        <v>1940</v>
      </c>
      <c r="H1768" t="s">
        <v>1695</v>
      </c>
      <c r="I1768" t="s">
        <v>2032</v>
      </c>
      <c r="J1768" t="s">
        <v>2033</v>
      </c>
      <c r="K1768" s="498">
        <v>-422668.73747066094</v>
      </c>
    </row>
    <row r="1769" spans="1:11" x14ac:dyDescent="0.25">
      <c r="A1769" t="s">
        <v>1755</v>
      </c>
      <c r="B1769" t="s">
        <v>1756</v>
      </c>
      <c r="C1769" t="s">
        <v>2043</v>
      </c>
      <c r="D1769" t="s">
        <v>1820</v>
      </c>
      <c r="E1769" t="s">
        <v>1759</v>
      </c>
      <c r="F1769" t="s">
        <v>1692</v>
      </c>
      <c r="G1769" t="s">
        <v>1696</v>
      </c>
      <c r="H1769" t="s">
        <v>1695</v>
      </c>
      <c r="I1769" t="s">
        <v>2032</v>
      </c>
      <c r="J1769" t="s">
        <v>2033</v>
      </c>
      <c r="K1769" s="498">
        <v>-8605799.7975507602</v>
      </c>
    </row>
    <row r="1770" spans="1:11" x14ac:dyDescent="0.25">
      <c r="A1770" t="s">
        <v>1755</v>
      </c>
      <c r="B1770" t="s">
        <v>1756</v>
      </c>
      <c r="C1770" t="s">
        <v>2043</v>
      </c>
      <c r="D1770" t="s">
        <v>1820</v>
      </c>
      <c r="E1770" t="s">
        <v>1759</v>
      </c>
      <c r="F1770" t="s">
        <v>1692</v>
      </c>
      <c r="G1770" t="s">
        <v>1696</v>
      </c>
      <c r="H1770" t="s">
        <v>1695</v>
      </c>
      <c r="I1770" t="s">
        <v>1839</v>
      </c>
      <c r="J1770" t="s">
        <v>2033</v>
      </c>
      <c r="K1770" s="498">
        <v>-5429.7643217518344</v>
      </c>
    </row>
    <row r="1771" spans="1:11" x14ac:dyDescent="0.25">
      <c r="A1771" t="s">
        <v>1755</v>
      </c>
      <c r="B1771" t="s">
        <v>1756</v>
      </c>
      <c r="C1771" t="s">
        <v>2043</v>
      </c>
      <c r="D1771" t="s">
        <v>1820</v>
      </c>
      <c r="E1771" t="s">
        <v>1759</v>
      </c>
      <c r="F1771" t="s">
        <v>1692</v>
      </c>
      <c r="G1771" t="s">
        <v>1941</v>
      </c>
      <c r="H1771" t="s">
        <v>1695</v>
      </c>
      <c r="I1771" t="s">
        <v>2032</v>
      </c>
      <c r="J1771" t="s">
        <v>2033</v>
      </c>
      <c r="K1771" s="498">
        <v>-2680337.9433328053</v>
      </c>
    </row>
    <row r="1772" spans="1:11" x14ac:dyDescent="0.25">
      <c r="A1772" t="s">
        <v>1755</v>
      </c>
      <c r="B1772" t="s">
        <v>1756</v>
      </c>
      <c r="C1772" t="s">
        <v>2043</v>
      </c>
      <c r="D1772" t="s">
        <v>1820</v>
      </c>
      <c r="E1772" t="s">
        <v>1759</v>
      </c>
      <c r="F1772" t="s">
        <v>1692</v>
      </c>
      <c r="G1772" t="s">
        <v>1942</v>
      </c>
      <c r="H1772" t="s">
        <v>1695</v>
      </c>
      <c r="I1772" t="s">
        <v>2032</v>
      </c>
      <c r="J1772" t="s">
        <v>2033</v>
      </c>
      <c r="K1772" s="498">
        <v>-2067821.2321266136</v>
      </c>
    </row>
    <row r="1773" spans="1:11" x14ac:dyDescent="0.25">
      <c r="A1773" t="s">
        <v>1755</v>
      </c>
      <c r="B1773" t="s">
        <v>1756</v>
      </c>
      <c r="C1773" t="s">
        <v>2043</v>
      </c>
      <c r="D1773" t="s">
        <v>1820</v>
      </c>
      <c r="E1773" t="s">
        <v>1759</v>
      </c>
      <c r="F1773" t="s">
        <v>1692</v>
      </c>
      <c r="G1773" t="s">
        <v>1943</v>
      </c>
      <c r="H1773" t="s">
        <v>1695</v>
      </c>
      <c r="I1773" t="s">
        <v>2032</v>
      </c>
      <c r="J1773" t="s">
        <v>2033</v>
      </c>
      <c r="K1773" s="498">
        <v>-820649.06798682641</v>
      </c>
    </row>
    <row r="1774" spans="1:11" x14ac:dyDescent="0.25">
      <c r="A1774" t="s">
        <v>1755</v>
      </c>
      <c r="B1774" t="s">
        <v>1756</v>
      </c>
      <c r="C1774" t="s">
        <v>2043</v>
      </c>
      <c r="D1774" t="s">
        <v>1820</v>
      </c>
      <c r="E1774" t="s">
        <v>1759</v>
      </c>
      <c r="F1774" t="s">
        <v>1692</v>
      </c>
      <c r="G1774" t="s">
        <v>1943</v>
      </c>
      <c r="H1774" t="s">
        <v>1695</v>
      </c>
      <c r="I1774" t="s">
        <v>1839</v>
      </c>
      <c r="J1774" t="s">
        <v>2033</v>
      </c>
      <c r="K1774" s="498">
        <v>-427353.48097492941</v>
      </c>
    </row>
    <row r="1775" spans="1:11" x14ac:dyDescent="0.25">
      <c r="A1775" t="s">
        <v>1755</v>
      </c>
      <c r="B1775" t="s">
        <v>1756</v>
      </c>
      <c r="C1775" t="s">
        <v>2043</v>
      </c>
      <c r="D1775" t="s">
        <v>1820</v>
      </c>
      <c r="E1775" t="s">
        <v>1759</v>
      </c>
      <c r="F1775" t="s">
        <v>1813</v>
      </c>
      <c r="G1775" t="s">
        <v>1944</v>
      </c>
      <c r="H1775" t="s">
        <v>1814</v>
      </c>
      <c r="I1775" t="s">
        <v>2032</v>
      </c>
      <c r="J1775" t="s">
        <v>2033</v>
      </c>
      <c r="K1775" s="498">
        <v>-7121.7655311399431</v>
      </c>
    </row>
    <row r="1776" spans="1:11" x14ac:dyDescent="0.25">
      <c r="A1776" t="s">
        <v>1755</v>
      </c>
      <c r="B1776" t="s">
        <v>1756</v>
      </c>
      <c r="C1776" t="s">
        <v>2043</v>
      </c>
      <c r="D1776" t="s">
        <v>1820</v>
      </c>
      <c r="E1776" t="s">
        <v>1759</v>
      </c>
      <c r="F1776" t="s">
        <v>1813</v>
      </c>
      <c r="G1776" t="s">
        <v>1944</v>
      </c>
      <c r="H1776" t="s">
        <v>1945</v>
      </c>
      <c r="I1776" t="s">
        <v>2032</v>
      </c>
      <c r="J1776" t="s">
        <v>2033</v>
      </c>
      <c r="K1776" s="498">
        <v>-2866.1366146720029</v>
      </c>
    </row>
    <row r="1777" spans="1:11" x14ac:dyDescent="0.25">
      <c r="A1777" t="s">
        <v>1755</v>
      </c>
      <c r="B1777" t="s">
        <v>1756</v>
      </c>
      <c r="C1777" t="s">
        <v>2043</v>
      </c>
      <c r="D1777" t="s">
        <v>1820</v>
      </c>
      <c r="E1777" t="s">
        <v>1759</v>
      </c>
      <c r="F1777" t="s">
        <v>1813</v>
      </c>
      <c r="G1777" t="s">
        <v>1944</v>
      </c>
      <c r="H1777" t="s">
        <v>1946</v>
      </c>
      <c r="I1777" t="s">
        <v>2032</v>
      </c>
      <c r="J1777" t="s">
        <v>2033</v>
      </c>
      <c r="K1777" s="498">
        <v>-430782.27689957316</v>
      </c>
    </row>
    <row r="1778" spans="1:11" x14ac:dyDescent="0.25">
      <c r="A1778" t="s">
        <v>1755</v>
      </c>
      <c r="B1778" t="s">
        <v>1756</v>
      </c>
      <c r="C1778" t="s">
        <v>2043</v>
      </c>
      <c r="D1778" t="s">
        <v>1820</v>
      </c>
      <c r="E1778" t="s">
        <v>1759</v>
      </c>
      <c r="F1778" t="s">
        <v>1813</v>
      </c>
      <c r="G1778" t="s">
        <v>1944</v>
      </c>
      <c r="H1778" t="s">
        <v>1947</v>
      </c>
      <c r="I1778" t="s">
        <v>2032</v>
      </c>
      <c r="J1778" t="s">
        <v>2033</v>
      </c>
      <c r="K1778" s="498">
        <v>54530.603119469946</v>
      </c>
    </row>
    <row r="1779" spans="1:11" x14ac:dyDescent="0.25">
      <c r="A1779" t="s">
        <v>1755</v>
      </c>
      <c r="B1779" t="s">
        <v>1756</v>
      </c>
      <c r="C1779" t="s">
        <v>2043</v>
      </c>
      <c r="D1779" t="s">
        <v>1820</v>
      </c>
      <c r="E1779" t="s">
        <v>1759</v>
      </c>
      <c r="F1779" t="s">
        <v>1813</v>
      </c>
      <c r="G1779" t="s">
        <v>1948</v>
      </c>
      <c r="H1779" t="s">
        <v>1945</v>
      </c>
      <c r="I1779" t="s">
        <v>2032</v>
      </c>
      <c r="J1779" t="s">
        <v>2033</v>
      </c>
      <c r="K1779" s="498">
        <v>-731313.50251663732</v>
      </c>
    </row>
    <row r="1780" spans="1:11" x14ac:dyDescent="0.25">
      <c r="A1780" t="s">
        <v>1755</v>
      </c>
      <c r="B1780" t="s">
        <v>1756</v>
      </c>
      <c r="C1780" t="s">
        <v>2043</v>
      </c>
      <c r="D1780" t="s">
        <v>1820</v>
      </c>
      <c r="E1780" t="s">
        <v>1759</v>
      </c>
      <c r="F1780" t="s">
        <v>1813</v>
      </c>
      <c r="G1780" t="s">
        <v>1948</v>
      </c>
      <c r="H1780" t="s">
        <v>1945</v>
      </c>
      <c r="I1780" t="s">
        <v>1839</v>
      </c>
      <c r="J1780" t="s">
        <v>2033</v>
      </c>
      <c r="K1780" s="498">
        <v>-126695.28541563882</v>
      </c>
    </row>
    <row r="1781" spans="1:11" x14ac:dyDescent="0.25">
      <c r="A1781" t="s">
        <v>1755</v>
      </c>
      <c r="B1781" t="s">
        <v>1756</v>
      </c>
      <c r="C1781" t="s">
        <v>2043</v>
      </c>
      <c r="D1781" t="s">
        <v>1820</v>
      </c>
      <c r="E1781" t="s">
        <v>1759</v>
      </c>
      <c r="F1781" t="s">
        <v>1813</v>
      </c>
      <c r="G1781" t="s">
        <v>1948</v>
      </c>
      <c r="H1781" t="s">
        <v>1949</v>
      </c>
      <c r="I1781" t="s">
        <v>2032</v>
      </c>
      <c r="J1781" t="s">
        <v>2033</v>
      </c>
      <c r="K1781" s="498">
        <v>-9171.6375959430734</v>
      </c>
    </row>
    <row r="1782" spans="1:11" x14ac:dyDescent="0.25">
      <c r="A1782" t="s">
        <v>1755</v>
      </c>
      <c r="B1782" t="s">
        <v>1756</v>
      </c>
      <c r="C1782" t="s">
        <v>2043</v>
      </c>
      <c r="D1782" t="s">
        <v>1820</v>
      </c>
      <c r="E1782" t="s">
        <v>1759</v>
      </c>
      <c r="F1782" t="s">
        <v>1813</v>
      </c>
      <c r="G1782" t="s">
        <v>1950</v>
      </c>
      <c r="H1782" t="s">
        <v>1951</v>
      </c>
      <c r="I1782" t="s">
        <v>2032</v>
      </c>
      <c r="J1782" t="s">
        <v>2033</v>
      </c>
      <c r="K1782" s="498">
        <v>-3871797.3552758545</v>
      </c>
    </row>
    <row r="1783" spans="1:11" x14ac:dyDescent="0.25">
      <c r="A1783" t="s">
        <v>1755</v>
      </c>
      <c r="B1783" t="s">
        <v>1756</v>
      </c>
      <c r="C1783" t="s">
        <v>2043</v>
      </c>
      <c r="D1783" t="s">
        <v>1820</v>
      </c>
      <c r="E1783" t="s">
        <v>1759</v>
      </c>
      <c r="F1783" t="s">
        <v>1813</v>
      </c>
      <c r="G1783" t="s">
        <v>1950</v>
      </c>
      <c r="H1783" t="s">
        <v>1951</v>
      </c>
      <c r="I1783" t="s">
        <v>1839</v>
      </c>
      <c r="J1783" t="s">
        <v>2033</v>
      </c>
      <c r="K1783" s="498">
        <v>-290733.77042197733</v>
      </c>
    </row>
    <row r="1784" spans="1:11" x14ac:dyDescent="0.25">
      <c r="A1784" t="s">
        <v>1755</v>
      </c>
      <c r="B1784" t="s">
        <v>1756</v>
      </c>
      <c r="C1784" t="s">
        <v>2043</v>
      </c>
      <c r="D1784" t="s">
        <v>1820</v>
      </c>
      <c r="E1784" t="s">
        <v>1759</v>
      </c>
      <c r="F1784" t="s">
        <v>1813</v>
      </c>
      <c r="G1784" t="s">
        <v>1950</v>
      </c>
      <c r="H1784" t="s">
        <v>1951</v>
      </c>
      <c r="I1784" t="s">
        <v>1912</v>
      </c>
      <c r="J1784" t="s">
        <v>2033</v>
      </c>
      <c r="K1784" s="498">
        <v>-8047.5333429611055</v>
      </c>
    </row>
    <row r="1785" spans="1:11" x14ac:dyDescent="0.25">
      <c r="A1785" t="s">
        <v>1755</v>
      </c>
      <c r="B1785" t="s">
        <v>1756</v>
      </c>
      <c r="C1785" t="s">
        <v>2043</v>
      </c>
      <c r="D1785" t="s">
        <v>1820</v>
      </c>
      <c r="E1785" t="s">
        <v>1759</v>
      </c>
      <c r="F1785" t="s">
        <v>1813</v>
      </c>
      <c r="G1785" t="s">
        <v>1950</v>
      </c>
      <c r="H1785" t="s">
        <v>1951</v>
      </c>
      <c r="I1785" t="s">
        <v>1916</v>
      </c>
      <c r="J1785" t="s">
        <v>2033</v>
      </c>
      <c r="K1785" s="498">
        <v>-35221.406705175432</v>
      </c>
    </row>
    <row r="1786" spans="1:11" x14ac:dyDescent="0.25">
      <c r="A1786" t="s">
        <v>1755</v>
      </c>
      <c r="B1786" t="s">
        <v>1756</v>
      </c>
      <c r="C1786" t="s">
        <v>2043</v>
      </c>
      <c r="D1786" t="s">
        <v>1820</v>
      </c>
      <c r="E1786" t="s">
        <v>1759</v>
      </c>
      <c r="F1786" t="s">
        <v>1813</v>
      </c>
      <c r="G1786" t="s">
        <v>1952</v>
      </c>
      <c r="H1786" t="s">
        <v>1814</v>
      </c>
      <c r="I1786" t="s">
        <v>2032</v>
      </c>
      <c r="J1786" t="s">
        <v>2033</v>
      </c>
      <c r="K1786" s="498">
        <v>-1849182.8231356554</v>
      </c>
    </row>
    <row r="1787" spans="1:11" x14ac:dyDescent="0.25">
      <c r="A1787" t="s">
        <v>1755</v>
      </c>
      <c r="B1787" t="s">
        <v>1756</v>
      </c>
      <c r="C1787" t="s">
        <v>2043</v>
      </c>
      <c r="D1787" t="s">
        <v>1820</v>
      </c>
      <c r="E1787" t="s">
        <v>1759</v>
      </c>
      <c r="F1787" t="s">
        <v>1813</v>
      </c>
      <c r="G1787" t="s">
        <v>1952</v>
      </c>
      <c r="H1787" t="s">
        <v>1814</v>
      </c>
      <c r="I1787" t="s">
        <v>1839</v>
      </c>
      <c r="J1787" t="s">
        <v>2033</v>
      </c>
      <c r="K1787" s="498">
        <v>-33443.757682289499</v>
      </c>
    </row>
    <row r="1788" spans="1:11" x14ac:dyDescent="0.25">
      <c r="A1788" t="s">
        <v>1755</v>
      </c>
      <c r="B1788" t="s">
        <v>1756</v>
      </c>
      <c r="C1788" t="s">
        <v>2043</v>
      </c>
      <c r="D1788" t="s">
        <v>1820</v>
      </c>
      <c r="E1788" t="s">
        <v>1759</v>
      </c>
      <c r="F1788" t="s">
        <v>1813</v>
      </c>
      <c r="G1788" t="s">
        <v>1952</v>
      </c>
      <c r="H1788" t="s">
        <v>1814</v>
      </c>
      <c r="I1788" t="s">
        <v>1815</v>
      </c>
      <c r="J1788" t="s">
        <v>2033</v>
      </c>
      <c r="K1788" s="498">
        <v>-13096.673602396128</v>
      </c>
    </row>
    <row r="1789" spans="1:11" x14ac:dyDescent="0.25">
      <c r="A1789" t="s">
        <v>1755</v>
      </c>
      <c r="B1789" t="s">
        <v>1756</v>
      </c>
      <c r="C1789" t="s">
        <v>2043</v>
      </c>
      <c r="D1789" t="s">
        <v>1820</v>
      </c>
      <c r="E1789" t="s">
        <v>1759</v>
      </c>
      <c r="F1789" t="s">
        <v>1813</v>
      </c>
      <c r="G1789" t="s">
        <v>1952</v>
      </c>
      <c r="H1789" t="s">
        <v>1947</v>
      </c>
      <c r="I1789" t="s">
        <v>2032</v>
      </c>
      <c r="J1789" t="s">
        <v>2033</v>
      </c>
      <c r="K1789" s="498">
        <v>9252.6142519372079</v>
      </c>
    </row>
    <row r="1790" spans="1:11" x14ac:dyDescent="0.25">
      <c r="A1790" t="s">
        <v>1755</v>
      </c>
      <c r="B1790" t="s">
        <v>1756</v>
      </c>
      <c r="C1790" t="s">
        <v>2043</v>
      </c>
      <c r="D1790" t="s">
        <v>1820</v>
      </c>
      <c r="E1790" t="s">
        <v>1759</v>
      </c>
      <c r="F1790" t="s">
        <v>1813</v>
      </c>
      <c r="G1790" t="s">
        <v>1953</v>
      </c>
      <c r="H1790" t="s">
        <v>1954</v>
      </c>
      <c r="I1790" t="s">
        <v>2032</v>
      </c>
      <c r="J1790" t="s">
        <v>2033</v>
      </c>
      <c r="K1790" s="498">
        <v>-397725.06931978324</v>
      </c>
    </row>
    <row r="1791" spans="1:11" x14ac:dyDescent="0.25">
      <c r="A1791" t="s">
        <v>1755</v>
      </c>
      <c r="B1791" t="s">
        <v>1756</v>
      </c>
      <c r="C1791" t="s">
        <v>2043</v>
      </c>
      <c r="D1791" t="s">
        <v>1820</v>
      </c>
      <c r="E1791" t="s">
        <v>1759</v>
      </c>
      <c r="F1791" t="s">
        <v>1813</v>
      </c>
      <c r="G1791" t="s">
        <v>1955</v>
      </c>
      <c r="H1791" t="s">
        <v>1956</v>
      </c>
      <c r="I1791" t="s">
        <v>2032</v>
      </c>
      <c r="J1791" t="s">
        <v>2033</v>
      </c>
      <c r="K1791" s="498">
        <v>-617154.39447239018</v>
      </c>
    </row>
    <row r="1792" spans="1:11" x14ac:dyDescent="0.25">
      <c r="A1792" t="s">
        <v>1755</v>
      </c>
      <c r="B1792" t="s">
        <v>1756</v>
      </c>
      <c r="C1792" t="s">
        <v>2043</v>
      </c>
      <c r="D1792" t="s">
        <v>1820</v>
      </c>
      <c r="E1792" t="s">
        <v>1759</v>
      </c>
      <c r="F1792" t="s">
        <v>1813</v>
      </c>
      <c r="G1792" t="s">
        <v>1955</v>
      </c>
      <c r="H1792" t="s">
        <v>1956</v>
      </c>
      <c r="I1792" t="s">
        <v>1839</v>
      </c>
      <c r="J1792" t="s">
        <v>2033</v>
      </c>
      <c r="K1792" s="498">
        <v>-179861.93662571191</v>
      </c>
    </row>
    <row r="1793" spans="1:11" x14ac:dyDescent="0.25">
      <c r="A1793" t="s">
        <v>1755</v>
      </c>
      <c r="B1793" t="s">
        <v>1756</v>
      </c>
      <c r="C1793" t="s">
        <v>2043</v>
      </c>
      <c r="D1793" t="s">
        <v>1820</v>
      </c>
      <c r="E1793" t="s">
        <v>1759</v>
      </c>
      <c r="F1793" t="s">
        <v>1813</v>
      </c>
      <c r="G1793" t="s">
        <v>1955</v>
      </c>
      <c r="H1793" t="s">
        <v>1956</v>
      </c>
      <c r="I1793" t="s">
        <v>1912</v>
      </c>
      <c r="J1793" t="s">
        <v>2033</v>
      </c>
      <c r="K1793" s="498">
        <v>-680892.47774547967</v>
      </c>
    </row>
    <row r="1794" spans="1:11" x14ac:dyDescent="0.25">
      <c r="A1794" t="s">
        <v>1755</v>
      </c>
      <c r="B1794" t="s">
        <v>1756</v>
      </c>
      <c r="C1794" t="s">
        <v>2043</v>
      </c>
      <c r="D1794" t="s">
        <v>1820</v>
      </c>
      <c r="E1794" t="s">
        <v>1759</v>
      </c>
      <c r="F1794" t="s">
        <v>1813</v>
      </c>
      <c r="G1794" t="s">
        <v>1955</v>
      </c>
      <c r="H1794" t="s">
        <v>1956</v>
      </c>
      <c r="I1794" t="s">
        <v>1916</v>
      </c>
      <c r="J1794" t="s">
        <v>2033</v>
      </c>
      <c r="K1794" s="498">
        <v>-2346.681980897265</v>
      </c>
    </row>
    <row r="1795" spans="1:11" x14ac:dyDescent="0.25">
      <c r="A1795" t="s">
        <v>1755</v>
      </c>
      <c r="B1795" t="s">
        <v>1756</v>
      </c>
      <c r="C1795" t="s">
        <v>2043</v>
      </c>
      <c r="D1795" t="s">
        <v>1820</v>
      </c>
      <c r="E1795" t="s">
        <v>1759</v>
      </c>
      <c r="F1795" t="s">
        <v>1813</v>
      </c>
      <c r="G1795" t="s">
        <v>1955</v>
      </c>
      <c r="H1795" t="s">
        <v>1956</v>
      </c>
      <c r="I1795" t="s">
        <v>2039</v>
      </c>
      <c r="J1795" t="s">
        <v>2033</v>
      </c>
      <c r="K1795" s="498">
        <v>-258652.87989308161</v>
      </c>
    </row>
    <row r="1796" spans="1:11" x14ac:dyDescent="0.25">
      <c r="A1796" t="s">
        <v>1755</v>
      </c>
      <c r="B1796" t="s">
        <v>1756</v>
      </c>
      <c r="C1796" t="s">
        <v>2043</v>
      </c>
      <c r="D1796" t="s">
        <v>1820</v>
      </c>
      <c r="E1796" t="s">
        <v>1759</v>
      </c>
      <c r="F1796" t="s">
        <v>1813</v>
      </c>
      <c r="G1796" t="s">
        <v>1955</v>
      </c>
      <c r="H1796" t="s">
        <v>1957</v>
      </c>
      <c r="I1796" t="s">
        <v>2032</v>
      </c>
      <c r="J1796" t="s">
        <v>2033</v>
      </c>
      <c r="K1796" s="498">
        <v>-16634.189570272021</v>
      </c>
    </row>
    <row r="1797" spans="1:11" x14ac:dyDescent="0.25">
      <c r="A1797" t="s">
        <v>1755</v>
      </c>
      <c r="B1797" t="s">
        <v>1756</v>
      </c>
      <c r="C1797" t="s">
        <v>2043</v>
      </c>
      <c r="D1797" t="s">
        <v>1820</v>
      </c>
      <c r="E1797" t="s">
        <v>1759</v>
      </c>
      <c r="F1797" t="s">
        <v>1813</v>
      </c>
      <c r="G1797" t="s">
        <v>1955</v>
      </c>
      <c r="H1797" t="s">
        <v>1957</v>
      </c>
      <c r="I1797" t="s">
        <v>1958</v>
      </c>
      <c r="J1797" t="s">
        <v>2033</v>
      </c>
      <c r="K1797" s="498">
        <v>-308076.63113545021</v>
      </c>
    </row>
    <row r="1798" spans="1:11" x14ac:dyDescent="0.25">
      <c r="A1798" t="s">
        <v>1755</v>
      </c>
      <c r="B1798" t="s">
        <v>1756</v>
      </c>
      <c r="C1798" t="s">
        <v>2043</v>
      </c>
      <c r="D1798" t="s">
        <v>1820</v>
      </c>
      <c r="E1798" t="s">
        <v>1759</v>
      </c>
      <c r="F1798" t="s">
        <v>1813</v>
      </c>
      <c r="G1798" t="s">
        <v>1955</v>
      </c>
      <c r="H1798" t="s">
        <v>1959</v>
      </c>
      <c r="I1798" t="s">
        <v>2032</v>
      </c>
      <c r="J1798" t="s">
        <v>2033</v>
      </c>
      <c r="K1798" s="498">
        <v>-197853.60501776374</v>
      </c>
    </row>
    <row r="1799" spans="1:11" x14ac:dyDescent="0.25">
      <c r="A1799" t="s">
        <v>1755</v>
      </c>
      <c r="B1799" t="s">
        <v>1756</v>
      </c>
      <c r="C1799" t="s">
        <v>2043</v>
      </c>
      <c r="D1799" t="s">
        <v>1820</v>
      </c>
      <c r="E1799" t="s">
        <v>1759</v>
      </c>
      <c r="F1799" t="s">
        <v>1813</v>
      </c>
      <c r="G1799" t="s">
        <v>1955</v>
      </c>
      <c r="H1799" t="s">
        <v>1959</v>
      </c>
      <c r="I1799" t="s">
        <v>1839</v>
      </c>
      <c r="J1799" t="s">
        <v>2033</v>
      </c>
      <c r="K1799" s="498">
        <v>23691.712665762345</v>
      </c>
    </row>
    <row r="1800" spans="1:11" x14ac:dyDescent="0.25">
      <c r="A1800" t="s">
        <v>1755</v>
      </c>
      <c r="B1800" t="s">
        <v>1756</v>
      </c>
      <c r="C1800" t="s">
        <v>2043</v>
      </c>
      <c r="D1800" t="s">
        <v>1820</v>
      </c>
      <c r="E1800" t="s">
        <v>1759</v>
      </c>
      <c r="F1800" t="s">
        <v>1813</v>
      </c>
      <c r="G1800" t="s">
        <v>1955</v>
      </c>
      <c r="H1800" t="s">
        <v>1959</v>
      </c>
      <c r="I1800" t="s">
        <v>1912</v>
      </c>
      <c r="J1800" t="s">
        <v>2033</v>
      </c>
      <c r="K1800" s="498">
        <v>231312.14577098485</v>
      </c>
    </row>
    <row r="1801" spans="1:11" x14ac:dyDescent="0.25">
      <c r="A1801" t="s">
        <v>1755</v>
      </c>
      <c r="B1801" t="s">
        <v>1756</v>
      </c>
      <c r="C1801" t="s">
        <v>2043</v>
      </c>
      <c r="D1801" t="s">
        <v>1820</v>
      </c>
      <c r="E1801" t="s">
        <v>1759</v>
      </c>
      <c r="F1801" t="s">
        <v>1813</v>
      </c>
      <c r="G1801" t="s">
        <v>1955</v>
      </c>
      <c r="H1801" t="s">
        <v>1959</v>
      </c>
      <c r="I1801" t="s">
        <v>1916</v>
      </c>
      <c r="J1801" t="s">
        <v>2033</v>
      </c>
      <c r="K1801" s="498">
        <v>-1378822.0933179697</v>
      </c>
    </row>
    <row r="1802" spans="1:11" x14ac:dyDescent="0.25">
      <c r="A1802" t="s">
        <v>1755</v>
      </c>
      <c r="B1802" t="s">
        <v>1756</v>
      </c>
      <c r="C1802" t="s">
        <v>2043</v>
      </c>
      <c r="D1802" t="s">
        <v>1820</v>
      </c>
      <c r="E1802" t="s">
        <v>1759</v>
      </c>
      <c r="F1802" t="s">
        <v>1813</v>
      </c>
      <c r="G1802" t="s">
        <v>1960</v>
      </c>
      <c r="H1802" t="s">
        <v>1956</v>
      </c>
      <c r="I1802" t="s">
        <v>1958</v>
      </c>
      <c r="J1802" t="s">
        <v>2033</v>
      </c>
      <c r="K1802" s="498">
        <v>4161.1044858706591</v>
      </c>
    </row>
    <row r="1803" spans="1:11" x14ac:dyDescent="0.25">
      <c r="A1803" t="s">
        <v>1755</v>
      </c>
      <c r="B1803" t="s">
        <v>1756</v>
      </c>
      <c r="C1803" t="s">
        <v>2043</v>
      </c>
      <c r="D1803" t="s">
        <v>1820</v>
      </c>
      <c r="E1803" t="s">
        <v>1759</v>
      </c>
      <c r="F1803" t="s">
        <v>1813</v>
      </c>
      <c r="G1803" t="s">
        <v>1960</v>
      </c>
      <c r="H1803" t="s">
        <v>1957</v>
      </c>
      <c r="I1803" t="s">
        <v>1958</v>
      </c>
      <c r="J1803" t="s">
        <v>2033</v>
      </c>
      <c r="K1803" s="498">
        <v>-7258.341752342727</v>
      </c>
    </row>
    <row r="1804" spans="1:11" x14ac:dyDescent="0.25">
      <c r="A1804" t="s">
        <v>1755</v>
      </c>
      <c r="B1804" t="s">
        <v>1756</v>
      </c>
      <c r="C1804" t="s">
        <v>2043</v>
      </c>
      <c r="D1804" t="s">
        <v>1820</v>
      </c>
      <c r="E1804" t="s">
        <v>1759</v>
      </c>
      <c r="F1804" t="s">
        <v>1813</v>
      </c>
      <c r="G1804" t="s">
        <v>1961</v>
      </c>
      <c r="H1804" t="s">
        <v>1957</v>
      </c>
      <c r="I1804" t="s">
        <v>1958</v>
      </c>
      <c r="J1804" t="s">
        <v>2033</v>
      </c>
      <c r="K1804" s="498">
        <v>-7897.4846654717694</v>
      </c>
    </row>
    <row r="1805" spans="1:11" x14ac:dyDescent="0.25">
      <c r="A1805" t="s">
        <v>1755</v>
      </c>
      <c r="B1805" t="s">
        <v>1756</v>
      </c>
      <c r="C1805" t="s">
        <v>2043</v>
      </c>
      <c r="D1805" t="s">
        <v>1820</v>
      </c>
      <c r="E1805" t="s">
        <v>1759</v>
      </c>
      <c r="F1805" t="s">
        <v>1962</v>
      </c>
      <c r="G1805" t="s">
        <v>1963</v>
      </c>
      <c r="H1805" t="s">
        <v>1964</v>
      </c>
      <c r="I1805" t="s">
        <v>2032</v>
      </c>
      <c r="J1805" t="s">
        <v>2033</v>
      </c>
      <c r="K1805" s="498">
        <v>-635257.56144561479</v>
      </c>
    </row>
    <row r="1806" spans="1:11" x14ac:dyDescent="0.25">
      <c r="A1806" t="s">
        <v>1755</v>
      </c>
      <c r="B1806" t="s">
        <v>1756</v>
      </c>
      <c r="C1806" t="s">
        <v>2043</v>
      </c>
      <c r="D1806" t="s">
        <v>1820</v>
      </c>
      <c r="E1806" t="s">
        <v>1759</v>
      </c>
      <c r="F1806" t="s">
        <v>1962</v>
      </c>
      <c r="G1806" t="s">
        <v>1963</v>
      </c>
      <c r="H1806" t="s">
        <v>1965</v>
      </c>
      <c r="I1806" t="s">
        <v>2032</v>
      </c>
      <c r="J1806" t="s">
        <v>2033</v>
      </c>
      <c r="K1806" s="498">
        <v>-1005401.9177975645</v>
      </c>
    </row>
    <row r="1807" spans="1:11" x14ac:dyDescent="0.25">
      <c r="A1807" t="s">
        <v>1755</v>
      </c>
      <c r="B1807" t="s">
        <v>1756</v>
      </c>
      <c r="C1807" t="s">
        <v>2043</v>
      </c>
      <c r="D1807" t="s">
        <v>1820</v>
      </c>
      <c r="E1807" t="s">
        <v>1759</v>
      </c>
      <c r="F1807" t="s">
        <v>1962</v>
      </c>
      <c r="G1807" t="s">
        <v>1963</v>
      </c>
      <c r="H1807" t="s">
        <v>1965</v>
      </c>
      <c r="I1807" t="s">
        <v>1966</v>
      </c>
      <c r="J1807" t="s">
        <v>2033</v>
      </c>
      <c r="K1807" s="498">
        <v>-1223.8511835784884</v>
      </c>
    </row>
    <row r="1808" spans="1:11" x14ac:dyDescent="0.25">
      <c r="A1808" t="s">
        <v>1755</v>
      </c>
      <c r="B1808" t="s">
        <v>1756</v>
      </c>
      <c r="C1808" t="s">
        <v>2043</v>
      </c>
      <c r="D1808" t="s">
        <v>1820</v>
      </c>
      <c r="E1808" t="s">
        <v>1759</v>
      </c>
      <c r="F1808" t="s">
        <v>1962</v>
      </c>
      <c r="G1808" t="s">
        <v>1963</v>
      </c>
      <c r="H1808" t="s">
        <v>1965</v>
      </c>
      <c r="I1808" t="s">
        <v>1912</v>
      </c>
      <c r="J1808" t="s">
        <v>2033</v>
      </c>
      <c r="K1808" s="498">
        <v>-148100.02477559343</v>
      </c>
    </row>
    <row r="1809" spans="1:11" x14ac:dyDescent="0.25">
      <c r="A1809" t="s">
        <v>1755</v>
      </c>
      <c r="B1809" t="s">
        <v>1756</v>
      </c>
      <c r="C1809" t="s">
        <v>2043</v>
      </c>
      <c r="D1809" t="s">
        <v>1820</v>
      </c>
      <c r="E1809" t="s">
        <v>1759</v>
      </c>
      <c r="F1809" t="s">
        <v>1962</v>
      </c>
      <c r="G1809" t="s">
        <v>1963</v>
      </c>
      <c r="H1809" t="s">
        <v>1967</v>
      </c>
      <c r="I1809" t="s">
        <v>2032</v>
      </c>
      <c r="J1809" t="s">
        <v>2033</v>
      </c>
      <c r="K1809" s="498">
        <v>-559784.68951966858</v>
      </c>
    </row>
    <row r="1810" spans="1:11" x14ac:dyDescent="0.25">
      <c r="A1810" t="s">
        <v>1755</v>
      </c>
      <c r="B1810" t="s">
        <v>1756</v>
      </c>
      <c r="C1810" t="s">
        <v>2043</v>
      </c>
      <c r="D1810" t="s">
        <v>1820</v>
      </c>
      <c r="E1810" t="s">
        <v>1759</v>
      </c>
      <c r="F1810" t="s">
        <v>1968</v>
      </c>
      <c r="G1810" t="s">
        <v>1969</v>
      </c>
      <c r="H1810" t="s">
        <v>1894</v>
      </c>
      <c r="I1810" t="s">
        <v>2032</v>
      </c>
      <c r="J1810" t="s">
        <v>2033</v>
      </c>
      <c r="K1810" s="498">
        <v>-527865.79603448487</v>
      </c>
    </row>
    <row r="1811" spans="1:11" x14ac:dyDescent="0.25">
      <c r="A1811" t="s">
        <v>1755</v>
      </c>
      <c r="B1811" t="s">
        <v>1756</v>
      </c>
      <c r="C1811" t="s">
        <v>2043</v>
      </c>
      <c r="D1811" t="s">
        <v>1820</v>
      </c>
      <c r="E1811" t="s">
        <v>1759</v>
      </c>
      <c r="F1811" t="s">
        <v>1968</v>
      </c>
      <c r="G1811" t="s">
        <v>1969</v>
      </c>
      <c r="H1811" t="s">
        <v>1970</v>
      </c>
      <c r="I1811" t="s">
        <v>2032</v>
      </c>
      <c r="J1811" t="s">
        <v>2033</v>
      </c>
      <c r="K1811" s="498">
        <v>147009.64293312025</v>
      </c>
    </row>
    <row r="1812" spans="1:11" x14ac:dyDescent="0.25">
      <c r="A1812" t="s">
        <v>1755</v>
      </c>
      <c r="B1812" t="s">
        <v>1756</v>
      </c>
      <c r="C1812" t="s">
        <v>2043</v>
      </c>
      <c r="D1812" t="s">
        <v>1820</v>
      </c>
      <c r="E1812" t="s">
        <v>1759</v>
      </c>
      <c r="F1812" t="s">
        <v>1968</v>
      </c>
      <c r="G1812" t="s">
        <v>1971</v>
      </c>
      <c r="H1812" t="s">
        <v>1970</v>
      </c>
      <c r="I1812" t="s">
        <v>2032</v>
      </c>
      <c r="J1812" t="s">
        <v>2033</v>
      </c>
      <c r="K1812" s="498">
        <v>-3751542.9458829872</v>
      </c>
    </row>
    <row r="1813" spans="1:11" x14ac:dyDescent="0.25">
      <c r="A1813" t="s">
        <v>1755</v>
      </c>
      <c r="B1813" t="s">
        <v>1756</v>
      </c>
      <c r="C1813" t="s">
        <v>2043</v>
      </c>
      <c r="D1813" t="s">
        <v>1820</v>
      </c>
      <c r="E1813" t="s">
        <v>1759</v>
      </c>
      <c r="F1813" t="s">
        <v>1968</v>
      </c>
      <c r="G1813" t="s">
        <v>1971</v>
      </c>
      <c r="H1813" t="s">
        <v>1970</v>
      </c>
      <c r="I1813" t="s">
        <v>1839</v>
      </c>
      <c r="J1813" t="s">
        <v>2033</v>
      </c>
      <c r="K1813" s="498">
        <v>-1003170.8095479277</v>
      </c>
    </row>
    <row r="1814" spans="1:11" x14ac:dyDescent="0.25">
      <c r="A1814" t="s">
        <v>1755</v>
      </c>
      <c r="B1814" t="s">
        <v>1756</v>
      </c>
      <c r="C1814" t="s">
        <v>2043</v>
      </c>
      <c r="D1814" t="s">
        <v>1820</v>
      </c>
      <c r="E1814" t="s">
        <v>1759</v>
      </c>
      <c r="F1814" t="s">
        <v>1968</v>
      </c>
      <c r="G1814" t="s">
        <v>1972</v>
      </c>
      <c r="H1814" t="s">
        <v>1973</v>
      </c>
      <c r="I1814" t="s">
        <v>2032</v>
      </c>
      <c r="J1814" t="s">
        <v>2033</v>
      </c>
      <c r="K1814" s="498">
        <v>-1125267.5392358629</v>
      </c>
    </row>
    <row r="1815" spans="1:11" x14ac:dyDescent="0.25">
      <c r="A1815" t="s">
        <v>1755</v>
      </c>
      <c r="B1815" t="s">
        <v>1756</v>
      </c>
      <c r="C1815" t="s">
        <v>2043</v>
      </c>
      <c r="D1815" t="s">
        <v>1820</v>
      </c>
      <c r="E1815" t="s">
        <v>1759</v>
      </c>
      <c r="F1815" t="s">
        <v>1968</v>
      </c>
      <c r="G1815" t="s">
        <v>1972</v>
      </c>
      <c r="H1815" t="s">
        <v>1973</v>
      </c>
      <c r="I1815" t="s">
        <v>1839</v>
      </c>
      <c r="J1815" t="s">
        <v>2033</v>
      </c>
      <c r="K1815" s="498">
        <v>-11506.265803072427</v>
      </c>
    </row>
    <row r="1816" spans="1:11" x14ac:dyDescent="0.25">
      <c r="A1816" t="s">
        <v>1755</v>
      </c>
      <c r="B1816" t="s">
        <v>1756</v>
      </c>
      <c r="C1816" t="s">
        <v>2043</v>
      </c>
      <c r="D1816" t="s">
        <v>1820</v>
      </c>
      <c r="E1816" t="s">
        <v>1759</v>
      </c>
      <c r="F1816" t="s">
        <v>1968</v>
      </c>
      <c r="G1816" t="s">
        <v>1974</v>
      </c>
      <c r="H1816" t="s">
        <v>1975</v>
      </c>
      <c r="I1816" t="s">
        <v>2032</v>
      </c>
      <c r="J1816" t="s">
        <v>2033</v>
      </c>
      <c r="K1816" s="498">
        <v>-216473.99275062996</v>
      </c>
    </row>
    <row r="1817" spans="1:11" x14ac:dyDescent="0.25">
      <c r="A1817" t="s">
        <v>1755</v>
      </c>
      <c r="B1817" t="s">
        <v>1756</v>
      </c>
      <c r="C1817" t="s">
        <v>2043</v>
      </c>
      <c r="D1817" t="s">
        <v>1820</v>
      </c>
      <c r="E1817" t="s">
        <v>1759</v>
      </c>
      <c r="F1817" t="s">
        <v>1968</v>
      </c>
      <c r="G1817" t="s">
        <v>1974</v>
      </c>
      <c r="H1817" t="s">
        <v>1976</v>
      </c>
      <c r="I1817" t="s">
        <v>2032</v>
      </c>
      <c r="J1817" t="s">
        <v>2033</v>
      </c>
      <c r="K1817" s="498">
        <v>-2013951.3910109857</v>
      </c>
    </row>
    <row r="1818" spans="1:11" x14ac:dyDescent="0.25">
      <c r="A1818" t="s">
        <v>1755</v>
      </c>
      <c r="B1818" t="s">
        <v>1756</v>
      </c>
      <c r="C1818" t="s">
        <v>2043</v>
      </c>
      <c r="D1818" t="s">
        <v>1820</v>
      </c>
      <c r="E1818" t="s">
        <v>1759</v>
      </c>
      <c r="F1818" t="s">
        <v>1968</v>
      </c>
      <c r="G1818" t="s">
        <v>1974</v>
      </c>
      <c r="H1818" t="s">
        <v>1976</v>
      </c>
      <c r="I1818" t="s">
        <v>1839</v>
      </c>
      <c r="J1818" t="s">
        <v>2033</v>
      </c>
      <c r="K1818" s="498">
        <v>-85178.293701899151</v>
      </c>
    </row>
    <row r="1819" spans="1:11" x14ac:dyDescent="0.25">
      <c r="A1819" t="s">
        <v>1755</v>
      </c>
      <c r="B1819" t="s">
        <v>1756</v>
      </c>
      <c r="C1819" t="s">
        <v>2043</v>
      </c>
      <c r="D1819" t="s">
        <v>1820</v>
      </c>
      <c r="E1819" t="s">
        <v>1759</v>
      </c>
      <c r="F1819" t="s">
        <v>1968</v>
      </c>
      <c r="G1819" t="s">
        <v>1974</v>
      </c>
      <c r="H1819" t="s">
        <v>1977</v>
      </c>
      <c r="I1819" t="s">
        <v>2032</v>
      </c>
      <c r="J1819" t="s">
        <v>2033</v>
      </c>
      <c r="K1819" s="498">
        <v>-208758.88785407506</v>
      </c>
    </row>
    <row r="1820" spans="1:11" x14ac:dyDescent="0.25">
      <c r="A1820" t="s">
        <v>1755</v>
      </c>
      <c r="B1820" t="s">
        <v>1756</v>
      </c>
      <c r="C1820" t="s">
        <v>2043</v>
      </c>
      <c r="D1820" t="s">
        <v>1820</v>
      </c>
      <c r="E1820" t="s">
        <v>1759</v>
      </c>
      <c r="F1820" t="s">
        <v>1968</v>
      </c>
      <c r="G1820" t="s">
        <v>1978</v>
      </c>
      <c r="H1820" t="s">
        <v>1979</v>
      </c>
      <c r="I1820" t="s">
        <v>2032</v>
      </c>
      <c r="J1820" t="s">
        <v>2033</v>
      </c>
      <c r="K1820" s="498">
        <v>-2748218.7171239704</v>
      </c>
    </row>
    <row r="1821" spans="1:11" x14ac:dyDescent="0.25">
      <c r="A1821" t="s">
        <v>1755</v>
      </c>
      <c r="B1821" t="s">
        <v>1756</v>
      </c>
      <c r="C1821" t="s">
        <v>2043</v>
      </c>
      <c r="D1821" t="s">
        <v>1820</v>
      </c>
      <c r="E1821" t="s">
        <v>1759</v>
      </c>
      <c r="F1821" t="s">
        <v>1968</v>
      </c>
      <c r="G1821" t="s">
        <v>1978</v>
      </c>
      <c r="H1821" t="s">
        <v>1979</v>
      </c>
      <c r="I1821" t="s">
        <v>1839</v>
      </c>
      <c r="J1821" t="s">
        <v>2033</v>
      </c>
      <c r="K1821" s="498">
        <v>-222978.21946552186</v>
      </c>
    </row>
    <row r="1822" spans="1:11" x14ac:dyDescent="0.25">
      <c r="A1822" t="s">
        <v>1755</v>
      </c>
      <c r="B1822" t="s">
        <v>1756</v>
      </c>
      <c r="C1822" t="s">
        <v>2043</v>
      </c>
      <c r="D1822" t="s">
        <v>1820</v>
      </c>
      <c r="E1822" t="s">
        <v>1759</v>
      </c>
      <c r="F1822" t="s">
        <v>1980</v>
      </c>
      <c r="G1822" t="s">
        <v>2040</v>
      </c>
      <c r="H1822" t="s">
        <v>2041</v>
      </c>
      <c r="I1822" t="s">
        <v>2032</v>
      </c>
      <c r="J1822" t="s">
        <v>2033</v>
      </c>
      <c r="K1822" s="498">
        <v>28.209824165488044</v>
      </c>
    </row>
    <row r="1823" spans="1:11" x14ac:dyDescent="0.25">
      <c r="A1823" t="s">
        <v>1755</v>
      </c>
      <c r="B1823" t="s">
        <v>1756</v>
      </c>
      <c r="C1823" t="s">
        <v>2043</v>
      </c>
      <c r="D1823" t="s">
        <v>1820</v>
      </c>
      <c r="E1823" t="s">
        <v>1759</v>
      </c>
      <c r="F1823" t="s">
        <v>1980</v>
      </c>
      <c r="G1823" t="s">
        <v>1981</v>
      </c>
      <c r="H1823" t="s">
        <v>1982</v>
      </c>
      <c r="I1823" t="s">
        <v>2032</v>
      </c>
      <c r="J1823" t="s">
        <v>2033</v>
      </c>
      <c r="K1823" s="498">
        <v>-641279.29877352947</v>
      </c>
    </row>
    <row r="1824" spans="1:11" x14ac:dyDescent="0.25">
      <c r="A1824" t="s">
        <v>1755</v>
      </c>
      <c r="B1824" t="s">
        <v>1756</v>
      </c>
      <c r="C1824" t="s">
        <v>2043</v>
      </c>
      <c r="D1824" t="s">
        <v>1820</v>
      </c>
      <c r="E1824" t="s">
        <v>1759</v>
      </c>
      <c r="F1824" t="s">
        <v>1980</v>
      </c>
      <c r="G1824" t="s">
        <v>1981</v>
      </c>
      <c r="H1824" t="s">
        <v>1982</v>
      </c>
      <c r="I1824" t="s">
        <v>1839</v>
      </c>
      <c r="J1824" t="s">
        <v>2033</v>
      </c>
      <c r="K1824" s="498">
        <v>-20211.435179536697</v>
      </c>
    </row>
    <row r="1825" spans="1:11" x14ac:dyDescent="0.25">
      <c r="A1825" t="s">
        <v>1755</v>
      </c>
      <c r="B1825" t="s">
        <v>1756</v>
      </c>
      <c r="C1825" t="s">
        <v>2043</v>
      </c>
      <c r="D1825" t="s">
        <v>1820</v>
      </c>
      <c r="E1825" t="s">
        <v>1759</v>
      </c>
      <c r="F1825" t="s">
        <v>1865</v>
      </c>
      <c r="G1825" t="s">
        <v>1866</v>
      </c>
      <c r="H1825" t="s">
        <v>1983</v>
      </c>
      <c r="I1825" t="s">
        <v>1984</v>
      </c>
      <c r="J1825" t="s">
        <v>2033</v>
      </c>
      <c r="K1825" s="498">
        <v>1139.3274134570456</v>
      </c>
    </row>
    <row r="1826" spans="1:11" x14ac:dyDescent="0.25">
      <c r="A1826" t="s">
        <v>1755</v>
      </c>
      <c r="B1826" t="s">
        <v>1756</v>
      </c>
      <c r="C1826" t="s">
        <v>2043</v>
      </c>
      <c r="D1826" t="s">
        <v>1820</v>
      </c>
      <c r="E1826" t="s">
        <v>1759</v>
      </c>
      <c r="F1826" t="s">
        <v>1865</v>
      </c>
      <c r="G1826" t="s">
        <v>1866</v>
      </c>
      <c r="H1826" t="s">
        <v>1867</v>
      </c>
      <c r="I1826" t="s">
        <v>2032</v>
      </c>
      <c r="J1826" t="s">
        <v>2033</v>
      </c>
      <c r="K1826" s="498">
        <v>-192322.13376086764</v>
      </c>
    </row>
    <row r="1827" spans="1:11" x14ac:dyDescent="0.25">
      <c r="A1827" t="s">
        <v>1755</v>
      </c>
      <c r="B1827" t="s">
        <v>1756</v>
      </c>
      <c r="C1827" t="s">
        <v>2043</v>
      </c>
      <c r="D1827" t="s">
        <v>1820</v>
      </c>
      <c r="E1827" t="s">
        <v>1759</v>
      </c>
      <c r="F1827" t="s">
        <v>1865</v>
      </c>
      <c r="G1827" t="s">
        <v>1866</v>
      </c>
      <c r="H1827" t="s">
        <v>1985</v>
      </c>
      <c r="I1827" t="s">
        <v>1984</v>
      </c>
      <c r="J1827" t="s">
        <v>2033</v>
      </c>
      <c r="K1827" s="498">
        <v>2134.8359263285274</v>
      </c>
    </row>
    <row r="1828" spans="1:11" x14ac:dyDescent="0.25">
      <c r="A1828" t="s">
        <v>1755</v>
      </c>
      <c r="B1828" t="s">
        <v>1756</v>
      </c>
      <c r="C1828" t="s">
        <v>2043</v>
      </c>
      <c r="D1828" t="s">
        <v>1820</v>
      </c>
      <c r="E1828" t="s">
        <v>1759</v>
      </c>
      <c r="F1828" t="s">
        <v>1865</v>
      </c>
      <c r="G1828" t="s">
        <v>1866</v>
      </c>
      <c r="H1828" t="s">
        <v>1868</v>
      </c>
      <c r="I1828" t="s">
        <v>2032</v>
      </c>
      <c r="J1828" t="s">
        <v>2033</v>
      </c>
      <c r="K1828" s="498">
        <v>-484916.9064802397</v>
      </c>
    </row>
    <row r="1829" spans="1:11" x14ac:dyDescent="0.25">
      <c r="A1829" t="s">
        <v>1755</v>
      </c>
      <c r="B1829" t="s">
        <v>1756</v>
      </c>
      <c r="C1829" t="s">
        <v>2043</v>
      </c>
      <c r="D1829" t="s">
        <v>1820</v>
      </c>
      <c r="E1829" t="s">
        <v>1759</v>
      </c>
      <c r="F1829" t="s">
        <v>1865</v>
      </c>
      <c r="G1829" t="s">
        <v>1866</v>
      </c>
      <c r="H1829" t="s">
        <v>1869</v>
      </c>
      <c r="I1829" t="s">
        <v>2032</v>
      </c>
      <c r="J1829" t="s">
        <v>2033</v>
      </c>
      <c r="K1829" s="498">
        <v>-200423.72400489729</v>
      </c>
    </row>
    <row r="1830" spans="1:11" x14ac:dyDescent="0.25">
      <c r="A1830" t="s">
        <v>1755</v>
      </c>
      <c r="B1830" t="s">
        <v>1756</v>
      </c>
      <c r="C1830" t="s">
        <v>2043</v>
      </c>
      <c r="D1830" t="s">
        <v>1820</v>
      </c>
      <c r="E1830" t="s">
        <v>1759</v>
      </c>
      <c r="F1830" t="s">
        <v>1865</v>
      </c>
      <c r="G1830" t="s">
        <v>1870</v>
      </c>
      <c r="H1830" t="s">
        <v>1869</v>
      </c>
      <c r="I1830" t="s">
        <v>2032</v>
      </c>
      <c r="J1830" t="s">
        <v>2033</v>
      </c>
      <c r="K1830" s="498">
        <v>-1184279.7828841479</v>
      </c>
    </row>
    <row r="1831" spans="1:11" x14ac:dyDescent="0.25">
      <c r="A1831" t="s">
        <v>1755</v>
      </c>
      <c r="B1831" t="s">
        <v>1756</v>
      </c>
      <c r="C1831" t="s">
        <v>2043</v>
      </c>
      <c r="D1831" t="s">
        <v>1820</v>
      </c>
      <c r="E1831" t="s">
        <v>1759</v>
      </c>
      <c r="F1831" t="s">
        <v>1865</v>
      </c>
      <c r="G1831" t="s">
        <v>2042</v>
      </c>
      <c r="H1831" t="s">
        <v>1867</v>
      </c>
      <c r="I1831" t="s">
        <v>2032</v>
      </c>
      <c r="J1831" t="s">
        <v>2033</v>
      </c>
      <c r="K1831" s="498">
        <v>-63561.718145467574</v>
      </c>
    </row>
    <row r="1832" spans="1:11" x14ac:dyDescent="0.25">
      <c r="A1832" t="s">
        <v>1755</v>
      </c>
      <c r="B1832" t="s">
        <v>1756</v>
      </c>
      <c r="C1832" t="s">
        <v>2043</v>
      </c>
      <c r="D1832" t="s">
        <v>1820</v>
      </c>
      <c r="E1832" t="s">
        <v>1986</v>
      </c>
      <c r="F1832" t="s">
        <v>1987</v>
      </c>
      <c r="G1832" t="s">
        <v>1988</v>
      </c>
      <c r="H1832" t="s">
        <v>1989</v>
      </c>
      <c r="I1832" t="s">
        <v>2032</v>
      </c>
      <c r="J1832" t="s">
        <v>2033</v>
      </c>
      <c r="K1832" s="498">
        <v>126205.92299390957</v>
      </c>
    </row>
    <row r="1833" spans="1:11" x14ac:dyDescent="0.25">
      <c r="A1833" t="s">
        <v>1755</v>
      </c>
      <c r="B1833" t="s">
        <v>1756</v>
      </c>
      <c r="C1833" t="s">
        <v>2043</v>
      </c>
      <c r="D1833" t="s">
        <v>1820</v>
      </c>
      <c r="E1833" t="s">
        <v>1986</v>
      </c>
      <c r="F1833" t="s">
        <v>1987</v>
      </c>
      <c r="G1833" t="s">
        <v>1988</v>
      </c>
      <c r="H1833" t="s">
        <v>1989</v>
      </c>
      <c r="I1833" t="s">
        <v>1990</v>
      </c>
      <c r="J1833" t="s">
        <v>2033</v>
      </c>
      <c r="K1833" s="498">
        <v>-5183.2257493437473</v>
      </c>
    </row>
    <row r="1834" spans="1:11" x14ac:dyDescent="0.25">
      <c r="A1834" t="s">
        <v>1755</v>
      </c>
      <c r="B1834" t="s">
        <v>1756</v>
      </c>
      <c r="C1834" t="s">
        <v>2043</v>
      </c>
      <c r="D1834" t="s">
        <v>2044</v>
      </c>
      <c r="E1834" t="s">
        <v>1991</v>
      </c>
      <c r="F1834" t="s">
        <v>2265</v>
      </c>
      <c r="G1834" t="s">
        <v>1992</v>
      </c>
      <c r="H1834" t="s">
        <v>1995</v>
      </c>
      <c r="I1834" t="s">
        <v>2032</v>
      </c>
      <c r="J1834" t="s">
        <v>2033</v>
      </c>
      <c r="K1834" s="498">
        <v>-48776.11610542945</v>
      </c>
    </row>
    <row r="1835" spans="1:11" x14ac:dyDescent="0.25">
      <c r="A1835" t="s">
        <v>1755</v>
      </c>
      <c r="B1835" t="s">
        <v>1756</v>
      </c>
      <c r="C1835" t="s">
        <v>2043</v>
      </c>
      <c r="D1835" t="s">
        <v>2044</v>
      </c>
      <c r="E1835" t="s">
        <v>1991</v>
      </c>
      <c r="F1835" t="s">
        <v>2265</v>
      </c>
      <c r="G1835" t="s">
        <v>1992</v>
      </c>
      <c r="H1835" t="s">
        <v>1997</v>
      </c>
      <c r="I1835" t="s">
        <v>2032</v>
      </c>
      <c r="J1835" t="s">
        <v>2033</v>
      </c>
      <c r="K1835" s="498">
        <v>6691.0967358980124</v>
      </c>
    </row>
    <row r="1836" spans="1:11" x14ac:dyDescent="0.25">
      <c r="A1836" t="s">
        <v>1755</v>
      </c>
      <c r="B1836" t="s">
        <v>1756</v>
      </c>
      <c r="C1836" t="s">
        <v>2043</v>
      </c>
      <c r="D1836" t="s">
        <v>2044</v>
      </c>
      <c r="E1836" t="s">
        <v>1991</v>
      </c>
      <c r="F1836" t="s">
        <v>2265</v>
      </c>
      <c r="G1836" t="s">
        <v>1992</v>
      </c>
      <c r="H1836" t="s">
        <v>1998</v>
      </c>
      <c r="I1836" t="s">
        <v>2032</v>
      </c>
      <c r="J1836" t="s">
        <v>2033</v>
      </c>
      <c r="K1836" s="498">
        <v>-472948.76400379807</v>
      </c>
    </row>
    <row r="1837" spans="1:11" x14ac:dyDescent="0.25">
      <c r="A1837" t="s">
        <v>1755</v>
      </c>
      <c r="B1837" t="s">
        <v>1756</v>
      </c>
      <c r="C1837" t="s">
        <v>2043</v>
      </c>
      <c r="D1837" t="s">
        <v>2044</v>
      </c>
      <c r="E1837" t="s">
        <v>1991</v>
      </c>
      <c r="F1837" t="s">
        <v>2265</v>
      </c>
      <c r="G1837" t="s">
        <v>1992</v>
      </c>
      <c r="H1837" t="s">
        <v>1868</v>
      </c>
      <c r="I1837" t="s">
        <v>2032</v>
      </c>
      <c r="J1837" t="s">
        <v>2033</v>
      </c>
      <c r="K1837" s="498">
        <v>19747.614054051344</v>
      </c>
    </row>
    <row r="1838" spans="1:11" x14ac:dyDescent="0.25">
      <c r="A1838" t="s">
        <v>1755</v>
      </c>
      <c r="B1838" t="s">
        <v>1756</v>
      </c>
      <c r="C1838" t="s">
        <v>2043</v>
      </c>
      <c r="D1838" t="s">
        <v>2044</v>
      </c>
      <c r="E1838" t="s">
        <v>1991</v>
      </c>
      <c r="F1838" t="s">
        <v>2266</v>
      </c>
      <c r="G1838" t="s">
        <v>2003</v>
      </c>
      <c r="H1838" t="s">
        <v>1995</v>
      </c>
      <c r="I1838" t="s">
        <v>2032</v>
      </c>
      <c r="J1838" t="s">
        <v>2033</v>
      </c>
      <c r="K1838" s="498">
        <v>20572.845777461989</v>
      </c>
    </row>
    <row r="1839" spans="1:11" x14ac:dyDescent="0.25">
      <c r="A1839" t="s">
        <v>1755</v>
      </c>
      <c r="B1839" t="s">
        <v>1756</v>
      </c>
      <c r="C1839" t="s">
        <v>2043</v>
      </c>
      <c r="D1839" t="s">
        <v>2044</v>
      </c>
      <c r="E1839" t="s">
        <v>1991</v>
      </c>
      <c r="F1839" t="s">
        <v>2266</v>
      </c>
      <c r="G1839" t="s">
        <v>2003</v>
      </c>
      <c r="H1839" t="s">
        <v>2004</v>
      </c>
      <c r="I1839" t="s">
        <v>2032</v>
      </c>
      <c r="J1839" t="s">
        <v>2033</v>
      </c>
      <c r="K1839" s="498">
        <v>-47327.686918394102</v>
      </c>
    </row>
    <row r="1840" spans="1:11" x14ac:dyDescent="0.25">
      <c r="A1840" t="s">
        <v>1755</v>
      </c>
      <c r="B1840" t="s">
        <v>1756</v>
      </c>
      <c r="C1840" t="s">
        <v>2043</v>
      </c>
      <c r="D1840" t="s">
        <v>2044</v>
      </c>
      <c r="E1840" t="s">
        <v>1991</v>
      </c>
      <c r="F1840" t="s">
        <v>2266</v>
      </c>
      <c r="G1840" t="s">
        <v>2003</v>
      </c>
      <c r="H1840" t="s">
        <v>2005</v>
      </c>
      <c r="I1840" t="s">
        <v>2032</v>
      </c>
      <c r="J1840" t="s">
        <v>2033</v>
      </c>
      <c r="K1840" s="498">
        <v>-87930.545529780182</v>
      </c>
    </row>
    <row r="1841" spans="1:11" x14ac:dyDescent="0.25">
      <c r="A1841" t="s">
        <v>1755</v>
      </c>
      <c r="B1841" t="s">
        <v>1756</v>
      </c>
      <c r="C1841" t="s">
        <v>2043</v>
      </c>
      <c r="D1841" t="s">
        <v>2044</v>
      </c>
      <c r="E1841" t="s">
        <v>1991</v>
      </c>
      <c r="F1841" t="s">
        <v>2266</v>
      </c>
      <c r="G1841" t="s">
        <v>2003</v>
      </c>
      <c r="H1841" t="s">
        <v>2008</v>
      </c>
      <c r="I1841" t="s">
        <v>2032</v>
      </c>
      <c r="J1841" t="s">
        <v>2033</v>
      </c>
      <c r="K1841" s="498">
        <v>-104577.69697521051</v>
      </c>
    </row>
    <row r="1842" spans="1:11" x14ac:dyDescent="0.25">
      <c r="A1842" t="s">
        <v>1755</v>
      </c>
      <c r="B1842" t="s">
        <v>1756</v>
      </c>
      <c r="C1842" t="s">
        <v>2043</v>
      </c>
      <c r="D1842" t="s">
        <v>2044</v>
      </c>
      <c r="E1842" t="s">
        <v>1991</v>
      </c>
      <c r="F1842" t="s">
        <v>2266</v>
      </c>
      <c r="G1842" t="s">
        <v>2003</v>
      </c>
      <c r="H1842" t="s">
        <v>1998</v>
      </c>
      <c r="I1842" t="s">
        <v>2032</v>
      </c>
      <c r="J1842" t="s">
        <v>2033</v>
      </c>
      <c r="K1842" s="498">
        <v>-4795.8433445243136</v>
      </c>
    </row>
    <row r="1843" spans="1:11" x14ac:dyDescent="0.25">
      <c r="A1843" t="s">
        <v>1755</v>
      </c>
      <c r="B1843" t="s">
        <v>1756</v>
      </c>
      <c r="C1843" t="s">
        <v>2043</v>
      </c>
      <c r="D1843" t="s">
        <v>2044</v>
      </c>
      <c r="E1843" t="s">
        <v>1991</v>
      </c>
      <c r="F1843" t="s">
        <v>2266</v>
      </c>
      <c r="G1843" t="s">
        <v>2003</v>
      </c>
      <c r="H1843" t="s">
        <v>2015</v>
      </c>
      <c r="I1843" t="s">
        <v>2032</v>
      </c>
      <c r="J1843" t="s">
        <v>2033</v>
      </c>
      <c r="K1843" s="498">
        <v>-45186.714631856448</v>
      </c>
    </row>
    <row r="1844" spans="1:11" x14ac:dyDescent="0.25">
      <c r="A1844" t="s">
        <v>1755</v>
      </c>
      <c r="B1844" t="s">
        <v>1756</v>
      </c>
      <c r="C1844" t="s">
        <v>2043</v>
      </c>
      <c r="D1844" t="s">
        <v>2044</v>
      </c>
      <c r="E1844" t="s">
        <v>1991</v>
      </c>
      <c r="F1844" t="s">
        <v>2266</v>
      </c>
      <c r="G1844" t="s">
        <v>2003</v>
      </c>
      <c r="H1844" t="s">
        <v>1915</v>
      </c>
      <c r="I1844" t="s">
        <v>2032</v>
      </c>
      <c r="J1844" t="s">
        <v>2033</v>
      </c>
      <c r="K1844" s="498">
        <v>-47817.922269961942</v>
      </c>
    </row>
    <row r="1845" spans="1:11" x14ac:dyDescent="0.25">
      <c r="A1845" t="s">
        <v>1755</v>
      </c>
      <c r="B1845" t="s">
        <v>1756</v>
      </c>
      <c r="C1845" t="s">
        <v>2043</v>
      </c>
      <c r="D1845" t="s">
        <v>2044</v>
      </c>
      <c r="E1845" t="s">
        <v>1991</v>
      </c>
      <c r="F1845" t="s">
        <v>2266</v>
      </c>
      <c r="G1845" t="s">
        <v>2003</v>
      </c>
      <c r="H1845" t="s">
        <v>1917</v>
      </c>
      <c r="I1845" t="s">
        <v>2032</v>
      </c>
      <c r="J1845" t="s">
        <v>2033</v>
      </c>
      <c r="K1845" s="498">
        <v>-25748.111991517966</v>
      </c>
    </row>
    <row r="1846" spans="1:11" x14ac:dyDescent="0.25">
      <c r="A1846" t="s">
        <v>1755</v>
      </c>
      <c r="B1846" t="s">
        <v>1756</v>
      </c>
      <c r="C1846" t="s">
        <v>2043</v>
      </c>
      <c r="D1846" t="s">
        <v>2044</v>
      </c>
      <c r="E1846" t="s">
        <v>1991</v>
      </c>
      <c r="F1846" t="s">
        <v>2266</v>
      </c>
      <c r="G1846" t="s">
        <v>2003</v>
      </c>
      <c r="H1846" t="s">
        <v>2000</v>
      </c>
      <c r="I1846" t="s">
        <v>2032</v>
      </c>
      <c r="J1846" t="s">
        <v>2033</v>
      </c>
      <c r="K1846" s="498">
        <v>20572.845777461989</v>
      </c>
    </row>
    <row r="1847" spans="1:11" x14ac:dyDescent="0.25">
      <c r="A1847" t="s">
        <v>1755</v>
      </c>
      <c r="B1847" t="s">
        <v>1756</v>
      </c>
      <c r="C1847" t="s">
        <v>2043</v>
      </c>
      <c r="D1847" t="s">
        <v>2044</v>
      </c>
      <c r="E1847" t="s">
        <v>1991</v>
      </c>
      <c r="F1847" t="s">
        <v>2266</v>
      </c>
      <c r="G1847" t="s">
        <v>2003</v>
      </c>
      <c r="H1847" t="s">
        <v>2023</v>
      </c>
      <c r="I1847" t="s">
        <v>2032</v>
      </c>
      <c r="J1847" t="s">
        <v>2033</v>
      </c>
      <c r="K1847" s="498">
        <v>99996.483314577577</v>
      </c>
    </row>
    <row r="1848" spans="1:11" x14ac:dyDescent="0.25">
      <c r="A1848" t="s">
        <v>1755</v>
      </c>
      <c r="B1848" t="s">
        <v>1756</v>
      </c>
      <c r="C1848" t="s">
        <v>2043</v>
      </c>
      <c r="D1848" t="s">
        <v>2044</v>
      </c>
      <c r="E1848" t="s">
        <v>1991</v>
      </c>
      <c r="F1848" t="s">
        <v>2266</v>
      </c>
      <c r="G1848" t="s">
        <v>2003</v>
      </c>
      <c r="H1848" t="s">
        <v>2024</v>
      </c>
      <c r="I1848" t="s">
        <v>2032</v>
      </c>
      <c r="J1848" t="s">
        <v>2033</v>
      </c>
      <c r="K1848" s="498">
        <v>-163310.36246573387</v>
      </c>
    </row>
    <row r="1849" spans="1:11" x14ac:dyDescent="0.25">
      <c r="A1849" t="s">
        <v>1755</v>
      </c>
      <c r="B1849" t="s">
        <v>1756</v>
      </c>
      <c r="C1849" t="s">
        <v>2043</v>
      </c>
      <c r="D1849" t="s">
        <v>2044</v>
      </c>
      <c r="E1849" t="s">
        <v>1991</v>
      </c>
      <c r="F1849" t="s">
        <v>2266</v>
      </c>
      <c r="G1849" t="s">
        <v>2003</v>
      </c>
      <c r="H1849" t="s">
        <v>2036</v>
      </c>
      <c r="I1849" t="s">
        <v>2032</v>
      </c>
      <c r="J1849" t="s">
        <v>2033</v>
      </c>
      <c r="K1849" s="498">
        <v>-27036.848767123913</v>
      </c>
    </row>
    <row r="1850" spans="1:11" x14ac:dyDescent="0.25">
      <c r="A1850" t="s">
        <v>1755</v>
      </c>
      <c r="B1850" t="s">
        <v>1756</v>
      </c>
      <c r="C1850" t="s">
        <v>2043</v>
      </c>
      <c r="D1850" t="s">
        <v>2044</v>
      </c>
      <c r="E1850" t="s">
        <v>1991</v>
      </c>
      <c r="F1850" t="s">
        <v>2266</v>
      </c>
      <c r="G1850" t="s">
        <v>2003</v>
      </c>
      <c r="H1850" t="s">
        <v>2028</v>
      </c>
      <c r="I1850" t="s">
        <v>2032</v>
      </c>
      <c r="J1850" t="s">
        <v>2033</v>
      </c>
      <c r="K1850" s="498">
        <v>2833.7997805259765</v>
      </c>
    </row>
    <row r="1851" spans="1:11" x14ac:dyDescent="0.25">
      <c r="A1851" t="s">
        <v>1755</v>
      </c>
      <c r="B1851" t="s">
        <v>1756</v>
      </c>
      <c r="C1851" t="s">
        <v>2043</v>
      </c>
      <c r="D1851" t="s">
        <v>2044</v>
      </c>
      <c r="E1851" t="s">
        <v>1991</v>
      </c>
      <c r="F1851" t="s">
        <v>2266</v>
      </c>
      <c r="G1851" t="s">
        <v>2003</v>
      </c>
      <c r="H1851" t="s">
        <v>2002</v>
      </c>
      <c r="I1851" t="s">
        <v>2032</v>
      </c>
      <c r="J1851" t="s">
        <v>2033</v>
      </c>
      <c r="K1851" s="498">
        <v>-123843.85103240731</v>
      </c>
    </row>
    <row r="1852" spans="1:11" x14ac:dyDescent="0.25">
      <c r="A1852" t="s">
        <v>1755</v>
      </c>
      <c r="B1852" t="s">
        <v>1756</v>
      </c>
      <c r="C1852" t="s">
        <v>2043</v>
      </c>
      <c r="D1852" t="s">
        <v>1758</v>
      </c>
      <c r="E1852" t="s">
        <v>1759</v>
      </c>
      <c r="F1852" t="s">
        <v>1760</v>
      </c>
      <c r="G1852" t="s">
        <v>1761</v>
      </c>
      <c r="H1852" t="s">
        <v>1762</v>
      </c>
      <c r="I1852" t="s">
        <v>2032</v>
      </c>
      <c r="J1852" t="s">
        <v>2033</v>
      </c>
      <c r="K1852" s="498">
        <v>720.92538631378557</v>
      </c>
    </row>
    <row r="1853" spans="1:11" x14ac:dyDescent="0.25">
      <c r="A1853" t="s">
        <v>1755</v>
      </c>
      <c r="B1853" t="s">
        <v>1756</v>
      </c>
      <c r="C1853" t="s">
        <v>2043</v>
      </c>
      <c r="D1853" t="s">
        <v>1758</v>
      </c>
      <c r="E1853" t="s">
        <v>1759</v>
      </c>
      <c r="F1853" t="s">
        <v>1765</v>
      </c>
      <c r="G1853" t="s">
        <v>1761</v>
      </c>
      <c r="H1853" t="s">
        <v>1766</v>
      </c>
      <c r="I1853" t="s">
        <v>2032</v>
      </c>
      <c r="J1853" t="s">
        <v>2033</v>
      </c>
      <c r="K1853" s="498">
        <v>180.23134657844639</v>
      </c>
    </row>
    <row r="1854" spans="1:11" x14ac:dyDescent="0.25">
      <c r="A1854" t="s">
        <v>1755</v>
      </c>
      <c r="B1854" t="s">
        <v>1756</v>
      </c>
      <c r="C1854" t="s">
        <v>2043</v>
      </c>
      <c r="D1854" t="s">
        <v>1758</v>
      </c>
      <c r="E1854" t="s">
        <v>1759</v>
      </c>
      <c r="F1854" t="s">
        <v>1760</v>
      </c>
      <c r="G1854" t="s">
        <v>1767</v>
      </c>
      <c r="H1854" t="s">
        <v>1762</v>
      </c>
      <c r="I1854" t="s">
        <v>2032</v>
      </c>
      <c r="J1854" t="s">
        <v>2033</v>
      </c>
      <c r="K1854" s="498">
        <v>6053.8868002813542</v>
      </c>
    </row>
    <row r="1855" spans="1:11" x14ac:dyDescent="0.25">
      <c r="A1855" t="s">
        <v>1755</v>
      </c>
      <c r="B1855" t="s">
        <v>1756</v>
      </c>
      <c r="C1855" t="s">
        <v>2043</v>
      </c>
      <c r="D1855" t="s">
        <v>1758</v>
      </c>
      <c r="E1855" t="s">
        <v>1759</v>
      </c>
      <c r="F1855" t="s">
        <v>1765</v>
      </c>
      <c r="G1855" t="s">
        <v>1767</v>
      </c>
      <c r="H1855" t="s">
        <v>1766</v>
      </c>
      <c r="I1855" t="s">
        <v>2032</v>
      </c>
      <c r="J1855" t="s">
        <v>2033</v>
      </c>
      <c r="K1855" s="498">
        <v>800.47059462478228</v>
      </c>
    </row>
    <row r="1856" spans="1:11" x14ac:dyDescent="0.25">
      <c r="A1856" t="s">
        <v>1755</v>
      </c>
      <c r="B1856" t="s">
        <v>1756</v>
      </c>
      <c r="C1856" t="s">
        <v>2043</v>
      </c>
      <c r="D1856" t="s">
        <v>1758</v>
      </c>
      <c r="E1856" t="s">
        <v>1759</v>
      </c>
      <c r="F1856" t="s">
        <v>1760</v>
      </c>
      <c r="G1856" t="s">
        <v>1768</v>
      </c>
      <c r="H1856" t="s">
        <v>1762</v>
      </c>
      <c r="I1856" t="s">
        <v>2032</v>
      </c>
      <c r="J1856" t="s">
        <v>2033</v>
      </c>
      <c r="K1856" s="498">
        <v>-13149.636330538837</v>
      </c>
    </row>
    <row r="1857" spans="1:11" x14ac:dyDescent="0.25">
      <c r="A1857" t="s">
        <v>1755</v>
      </c>
      <c r="B1857" t="s">
        <v>1756</v>
      </c>
      <c r="C1857" t="s">
        <v>2043</v>
      </c>
      <c r="D1857" t="s">
        <v>1758</v>
      </c>
      <c r="E1857" t="s">
        <v>1759</v>
      </c>
      <c r="F1857" t="s">
        <v>1765</v>
      </c>
      <c r="G1857" t="s">
        <v>1768</v>
      </c>
      <c r="H1857" t="s">
        <v>1766</v>
      </c>
      <c r="I1857" t="s">
        <v>2032</v>
      </c>
      <c r="J1857" t="s">
        <v>2033</v>
      </c>
      <c r="K1857" s="498">
        <v>-2320.5240583303821</v>
      </c>
    </row>
    <row r="1858" spans="1:11" x14ac:dyDescent="0.25">
      <c r="A1858" t="s">
        <v>1755</v>
      </c>
      <c r="B1858" t="s">
        <v>1756</v>
      </c>
      <c r="C1858" t="s">
        <v>2043</v>
      </c>
      <c r="D1858" t="s">
        <v>1758</v>
      </c>
      <c r="E1858" t="s">
        <v>1759</v>
      </c>
      <c r="F1858" t="s">
        <v>1760</v>
      </c>
      <c r="G1858" t="s">
        <v>1769</v>
      </c>
      <c r="H1858" t="s">
        <v>1762</v>
      </c>
      <c r="I1858" t="s">
        <v>2032</v>
      </c>
      <c r="J1858" t="s">
        <v>2033</v>
      </c>
      <c r="K1858" s="498">
        <v>-6345.8920872455637</v>
      </c>
    </row>
    <row r="1859" spans="1:11" x14ac:dyDescent="0.25">
      <c r="A1859" t="s">
        <v>1755</v>
      </c>
      <c r="B1859" t="s">
        <v>1756</v>
      </c>
      <c r="C1859" t="s">
        <v>2043</v>
      </c>
      <c r="D1859" t="s">
        <v>1758</v>
      </c>
      <c r="E1859" t="s">
        <v>1759</v>
      </c>
      <c r="F1859" t="s">
        <v>1765</v>
      </c>
      <c r="G1859" t="s">
        <v>1769</v>
      </c>
      <c r="H1859" t="s">
        <v>1766</v>
      </c>
      <c r="I1859" t="s">
        <v>2032</v>
      </c>
      <c r="J1859" t="s">
        <v>2033</v>
      </c>
      <c r="K1859" s="498">
        <v>-19037.676261736691</v>
      </c>
    </row>
    <row r="1860" spans="1:11" x14ac:dyDescent="0.25">
      <c r="A1860" t="s">
        <v>1755</v>
      </c>
      <c r="B1860" t="s">
        <v>1756</v>
      </c>
      <c r="C1860" t="s">
        <v>2043</v>
      </c>
      <c r="D1860" t="s">
        <v>1758</v>
      </c>
      <c r="E1860" t="s">
        <v>1759</v>
      </c>
      <c r="F1860" t="s">
        <v>1760</v>
      </c>
      <c r="G1860" t="s">
        <v>1770</v>
      </c>
      <c r="H1860" t="s">
        <v>1762</v>
      </c>
      <c r="I1860" t="s">
        <v>2032</v>
      </c>
      <c r="J1860" t="s">
        <v>2033</v>
      </c>
      <c r="K1860" s="498">
        <v>6.3435047058374039</v>
      </c>
    </row>
    <row r="1861" spans="1:11" x14ac:dyDescent="0.25">
      <c r="A1861" t="s">
        <v>1755</v>
      </c>
      <c r="B1861" t="s">
        <v>1756</v>
      </c>
      <c r="C1861" t="s">
        <v>2043</v>
      </c>
      <c r="D1861" t="s">
        <v>1758</v>
      </c>
      <c r="E1861" t="s">
        <v>1759</v>
      </c>
      <c r="F1861" t="s">
        <v>1765</v>
      </c>
      <c r="G1861" t="s">
        <v>1770</v>
      </c>
      <c r="H1861" t="s">
        <v>1766</v>
      </c>
      <c r="I1861" t="s">
        <v>2032</v>
      </c>
      <c r="J1861" t="s">
        <v>2033</v>
      </c>
      <c r="K1861" s="498">
        <v>64.139880914590321</v>
      </c>
    </row>
    <row r="1862" spans="1:11" x14ac:dyDescent="0.25">
      <c r="A1862" t="s">
        <v>1755</v>
      </c>
      <c r="B1862" t="s">
        <v>1756</v>
      </c>
      <c r="C1862" t="s">
        <v>2043</v>
      </c>
      <c r="D1862" t="s">
        <v>1758</v>
      </c>
      <c r="E1862" t="s">
        <v>1759</v>
      </c>
      <c r="F1862" t="s">
        <v>1760</v>
      </c>
      <c r="G1862" t="s">
        <v>1771</v>
      </c>
      <c r="H1862" t="s">
        <v>1762</v>
      </c>
      <c r="I1862" t="s">
        <v>2032</v>
      </c>
      <c r="J1862" t="s">
        <v>2033</v>
      </c>
      <c r="K1862" s="498">
        <v>-6792.1110099741491</v>
      </c>
    </row>
    <row r="1863" spans="1:11" x14ac:dyDescent="0.25">
      <c r="A1863" t="s">
        <v>1755</v>
      </c>
      <c r="B1863" t="s">
        <v>1756</v>
      </c>
      <c r="C1863" t="s">
        <v>2043</v>
      </c>
      <c r="D1863" t="s">
        <v>1758</v>
      </c>
      <c r="E1863" t="s">
        <v>1759</v>
      </c>
      <c r="F1863" t="s">
        <v>1765</v>
      </c>
      <c r="G1863" t="s">
        <v>1771</v>
      </c>
      <c r="H1863" t="s">
        <v>1766</v>
      </c>
      <c r="I1863" t="s">
        <v>2032</v>
      </c>
      <c r="J1863" t="s">
        <v>2033</v>
      </c>
      <c r="K1863" s="498">
        <v>-6792.1110099741491</v>
      </c>
    </row>
    <row r="1864" spans="1:11" x14ac:dyDescent="0.25">
      <c r="A1864" t="s">
        <v>1755</v>
      </c>
      <c r="B1864" t="s">
        <v>1756</v>
      </c>
      <c r="C1864" t="s">
        <v>2043</v>
      </c>
      <c r="D1864" t="s">
        <v>1758</v>
      </c>
      <c r="E1864" t="s">
        <v>1759</v>
      </c>
      <c r="F1864" t="s">
        <v>1760</v>
      </c>
      <c r="G1864" t="s">
        <v>1772</v>
      </c>
      <c r="H1864" t="s">
        <v>1762</v>
      </c>
      <c r="I1864" t="s">
        <v>2032</v>
      </c>
      <c r="J1864" t="s">
        <v>2033</v>
      </c>
      <c r="K1864" s="498">
        <v>-41321.633085196867</v>
      </c>
    </row>
    <row r="1865" spans="1:11" x14ac:dyDescent="0.25">
      <c r="A1865" t="s">
        <v>1755</v>
      </c>
      <c r="B1865" t="s">
        <v>1756</v>
      </c>
      <c r="C1865" t="s">
        <v>2043</v>
      </c>
      <c r="D1865" t="s">
        <v>1758</v>
      </c>
      <c r="E1865" t="s">
        <v>1759</v>
      </c>
      <c r="F1865" t="s">
        <v>1765</v>
      </c>
      <c r="G1865" t="s">
        <v>1772</v>
      </c>
      <c r="H1865" t="s">
        <v>1766</v>
      </c>
      <c r="I1865" t="s">
        <v>2032</v>
      </c>
      <c r="J1865" t="s">
        <v>2033</v>
      </c>
      <c r="K1865" s="498">
        <v>-10330.408271299217</v>
      </c>
    </row>
    <row r="1866" spans="1:11" x14ac:dyDescent="0.25">
      <c r="A1866" t="s">
        <v>1755</v>
      </c>
      <c r="B1866" t="s">
        <v>1756</v>
      </c>
      <c r="C1866" t="s">
        <v>2043</v>
      </c>
      <c r="D1866" t="s">
        <v>1758</v>
      </c>
      <c r="E1866" t="s">
        <v>1759</v>
      </c>
      <c r="F1866" t="s">
        <v>1760</v>
      </c>
      <c r="G1866" t="s">
        <v>1774</v>
      </c>
      <c r="H1866" t="s">
        <v>1762</v>
      </c>
      <c r="I1866" t="s">
        <v>2032</v>
      </c>
      <c r="J1866" t="s">
        <v>2033</v>
      </c>
      <c r="K1866" s="498">
        <v>33288.311427917506</v>
      </c>
    </row>
    <row r="1867" spans="1:11" x14ac:dyDescent="0.25">
      <c r="A1867" t="s">
        <v>1755</v>
      </c>
      <c r="B1867" t="s">
        <v>1756</v>
      </c>
      <c r="C1867" t="s">
        <v>2043</v>
      </c>
      <c r="D1867" t="s">
        <v>1758</v>
      </c>
      <c r="E1867" t="s">
        <v>1759</v>
      </c>
      <c r="F1867" t="s">
        <v>1765</v>
      </c>
      <c r="G1867" t="s">
        <v>1774</v>
      </c>
      <c r="H1867" t="s">
        <v>1766</v>
      </c>
      <c r="I1867" t="s">
        <v>2032</v>
      </c>
      <c r="J1867" t="s">
        <v>2033</v>
      </c>
      <c r="K1867" s="498">
        <v>336.2455699789657</v>
      </c>
    </row>
    <row r="1868" spans="1:11" x14ac:dyDescent="0.25">
      <c r="A1868" t="s">
        <v>1755</v>
      </c>
      <c r="B1868" t="s">
        <v>1756</v>
      </c>
      <c r="C1868" t="s">
        <v>2043</v>
      </c>
      <c r="D1868" t="s">
        <v>1758</v>
      </c>
      <c r="E1868" t="s">
        <v>1759</v>
      </c>
      <c r="F1868" t="s">
        <v>1760</v>
      </c>
      <c r="G1868" t="s">
        <v>1775</v>
      </c>
      <c r="H1868" t="s">
        <v>1762</v>
      </c>
      <c r="I1868" t="s">
        <v>2032</v>
      </c>
      <c r="J1868" t="s">
        <v>2033</v>
      </c>
      <c r="K1868" s="498">
        <v>-59864.030694350833</v>
      </c>
    </row>
    <row r="1869" spans="1:11" x14ac:dyDescent="0.25">
      <c r="A1869" t="s">
        <v>1755</v>
      </c>
      <c r="B1869" t="s">
        <v>1756</v>
      </c>
      <c r="C1869" t="s">
        <v>2043</v>
      </c>
      <c r="D1869" t="s">
        <v>1758</v>
      </c>
      <c r="E1869" t="s">
        <v>1759</v>
      </c>
      <c r="F1869" t="s">
        <v>1765</v>
      </c>
      <c r="G1869" t="s">
        <v>1775</v>
      </c>
      <c r="H1869" t="s">
        <v>1766</v>
      </c>
      <c r="I1869" t="s">
        <v>2032</v>
      </c>
      <c r="J1869" t="s">
        <v>2033</v>
      </c>
      <c r="K1869" s="498">
        <v>-1221.7149121296061</v>
      </c>
    </row>
    <row r="1870" spans="1:11" x14ac:dyDescent="0.25">
      <c r="A1870" t="s">
        <v>1755</v>
      </c>
      <c r="B1870" t="s">
        <v>1756</v>
      </c>
      <c r="C1870" t="s">
        <v>2043</v>
      </c>
      <c r="D1870" t="s">
        <v>1758</v>
      </c>
      <c r="E1870" t="s">
        <v>1759</v>
      </c>
      <c r="F1870" t="s">
        <v>1760</v>
      </c>
      <c r="G1870" t="s">
        <v>1776</v>
      </c>
      <c r="H1870" t="s">
        <v>1762</v>
      </c>
      <c r="I1870" t="s">
        <v>2032</v>
      </c>
      <c r="J1870" t="s">
        <v>2033</v>
      </c>
      <c r="K1870" s="498">
        <v>-3463.4381143309583</v>
      </c>
    </row>
    <row r="1871" spans="1:11" x14ac:dyDescent="0.25">
      <c r="A1871" t="s">
        <v>1755</v>
      </c>
      <c r="B1871" t="s">
        <v>1756</v>
      </c>
      <c r="C1871" t="s">
        <v>2043</v>
      </c>
      <c r="D1871" t="s">
        <v>1758</v>
      </c>
      <c r="E1871" t="s">
        <v>1759</v>
      </c>
      <c r="F1871" t="s">
        <v>1765</v>
      </c>
      <c r="G1871" t="s">
        <v>1776</v>
      </c>
      <c r="H1871" t="s">
        <v>1766</v>
      </c>
      <c r="I1871" t="s">
        <v>2032</v>
      </c>
      <c r="J1871" t="s">
        <v>2033</v>
      </c>
      <c r="K1871" s="498">
        <v>-2002.8102529923199</v>
      </c>
    </row>
    <row r="1872" spans="1:11" x14ac:dyDescent="0.25">
      <c r="A1872" t="s">
        <v>1755</v>
      </c>
      <c r="B1872" t="s">
        <v>1756</v>
      </c>
      <c r="C1872" t="s">
        <v>2043</v>
      </c>
      <c r="D1872" t="s">
        <v>1758</v>
      </c>
      <c r="E1872" t="s">
        <v>1759</v>
      </c>
      <c r="F1872" t="s">
        <v>1760</v>
      </c>
      <c r="G1872" t="s">
        <v>1777</v>
      </c>
      <c r="H1872" t="s">
        <v>1762</v>
      </c>
      <c r="I1872" t="s">
        <v>2032</v>
      </c>
      <c r="J1872" t="s">
        <v>2033</v>
      </c>
      <c r="K1872" s="498">
        <v>-5190.0235785914556</v>
      </c>
    </row>
    <row r="1873" spans="1:11" x14ac:dyDescent="0.25">
      <c r="A1873" t="s">
        <v>1755</v>
      </c>
      <c r="B1873" t="s">
        <v>1756</v>
      </c>
      <c r="C1873" t="s">
        <v>2043</v>
      </c>
      <c r="D1873" t="s">
        <v>1758</v>
      </c>
      <c r="E1873" t="s">
        <v>1759</v>
      </c>
      <c r="F1873" t="s">
        <v>1765</v>
      </c>
      <c r="G1873" t="s">
        <v>1777</v>
      </c>
      <c r="H1873" t="s">
        <v>1766</v>
      </c>
      <c r="I1873" t="s">
        <v>2032</v>
      </c>
      <c r="J1873" t="s">
        <v>2033</v>
      </c>
      <c r="K1873" s="498">
        <v>-1297.5058946478639</v>
      </c>
    </row>
    <row r="1874" spans="1:11" x14ac:dyDescent="0.25">
      <c r="A1874" t="s">
        <v>1755</v>
      </c>
      <c r="B1874" t="s">
        <v>1756</v>
      </c>
      <c r="C1874" t="s">
        <v>2043</v>
      </c>
      <c r="D1874" t="s">
        <v>1758</v>
      </c>
      <c r="E1874" t="s">
        <v>1759</v>
      </c>
      <c r="F1874" t="s">
        <v>1760</v>
      </c>
      <c r="G1874" t="s">
        <v>1778</v>
      </c>
      <c r="H1874" t="s">
        <v>1762</v>
      </c>
      <c r="I1874" t="s">
        <v>2032</v>
      </c>
      <c r="J1874" t="s">
        <v>2033</v>
      </c>
      <c r="K1874" s="498">
        <v>-221172.95679071581</v>
      </c>
    </row>
    <row r="1875" spans="1:11" x14ac:dyDescent="0.25">
      <c r="A1875" t="s">
        <v>1755</v>
      </c>
      <c r="B1875" t="s">
        <v>1756</v>
      </c>
      <c r="C1875" t="s">
        <v>2043</v>
      </c>
      <c r="D1875" t="s">
        <v>1758</v>
      </c>
      <c r="E1875" t="s">
        <v>1759</v>
      </c>
      <c r="F1875" t="s">
        <v>1765</v>
      </c>
      <c r="G1875" t="s">
        <v>1778</v>
      </c>
      <c r="H1875" t="s">
        <v>1766</v>
      </c>
      <c r="I1875" t="s">
        <v>2032</v>
      </c>
      <c r="J1875" t="s">
        <v>2033</v>
      </c>
      <c r="K1875" s="498">
        <v>-208456.22313105117</v>
      </c>
    </row>
    <row r="1876" spans="1:11" x14ac:dyDescent="0.25">
      <c r="A1876" t="s">
        <v>1755</v>
      </c>
      <c r="B1876" t="s">
        <v>1756</v>
      </c>
      <c r="C1876" t="s">
        <v>2043</v>
      </c>
      <c r="D1876" t="s">
        <v>1758</v>
      </c>
      <c r="E1876" t="s">
        <v>1759</v>
      </c>
      <c r="F1876" t="s">
        <v>1760</v>
      </c>
      <c r="G1876" t="s">
        <v>1779</v>
      </c>
      <c r="H1876" t="s">
        <v>1762</v>
      </c>
      <c r="I1876" t="s">
        <v>2032</v>
      </c>
      <c r="J1876" t="s">
        <v>2033</v>
      </c>
      <c r="K1876" s="498">
        <v>3734.7525592916645</v>
      </c>
    </row>
    <row r="1877" spans="1:11" x14ac:dyDescent="0.25">
      <c r="A1877" t="s">
        <v>1755</v>
      </c>
      <c r="B1877" t="s">
        <v>1756</v>
      </c>
      <c r="C1877" t="s">
        <v>2043</v>
      </c>
      <c r="D1877" t="s">
        <v>1758</v>
      </c>
      <c r="E1877" t="s">
        <v>1759</v>
      </c>
      <c r="F1877" t="s">
        <v>1765</v>
      </c>
      <c r="G1877" t="s">
        <v>1779</v>
      </c>
      <c r="H1877" t="s">
        <v>1766</v>
      </c>
      <c r="I1877" t="s">
        <v>2032</v>
      </c>
      <c r="J1877" t="s">
        <v>2033</v>
      </c>
      <c r="K1877" s="498">
        <v>37.724773326178592</v>
      </c>
    </row>
    <row r="1878" spans="1:11" x14ac:dyDescent="0.25">
      <c r="A1878" t="s">
        <v>1755</v>
      </c>
      <c r="B1878" t="s">
        <v>1756</v>
      </c>
      <c r="C1878" t="s">
        <v>2043</v>
      </c>
      <c r="D1878" t="s">
        <v>1758</v>
      </c>
      <c r="E1878" t="s">
        <v>1759</v>
      </c>
      <c r="F1878" t="s">
        <v>1760</v>
      </c>
      <c r="G1878" t="s">
        <v>1780</v>
      </c>
      <c r="H1878" t="s">
        <v>1762</v>
      </c>
      <c r="I1878" t="s">
        <v>2032</v>
      </c>
      <c r="J1878" t="s">
        <v>2033</v>
      </c>
      <c r="K1878" s="498">
        <v>-43270.729506118572</v>
      </c>
    </row>
    <row r="1879" spans="1:11" x14ac:dyDescent="0.25">
      <c r="A1879" t="s">
        <v>1755</v>
      </c>
      <c r="B1879" t="s">
        <v>1756</v>
      </c>
      <c r="C1879" t="s">
        <v>2043</v>
      </c>
      <c r="D1879" t="s">
        <v>1758</v>
      </c>
      <c r="E1879" t="s">
        <v>1759</v>
      </c>
      <c r="F1879" t="s">
        <v>1765</v>
      </c>
      <c r="G1879" t="s">
        <v>1780</v>
      </c>
      <c r="H1879" t="s">
        <v>1766</v>
      </c>
      <c r="I1879" t="s">
        <v>2032</v>
      </c>
      <c r="J1879" t="s">
        <v>2033</v>
      </c>
      <c r="K1879" s="498">
        <v>-1333.549221022</v>
      </c>
    </row>
    <row r="1880" spans="1:11" x14ac:dyDescent="0.25">
      <c r="A1880" t="s">
        <v>1755</v>
      </c>
      <c r="B1880" t="s">
        <v>1756</v>
      </c>
      <c r="C1880" t="s">
        <v>2043</v>
      </c>
      <c r="D1880" t="s">
        <v>1758</v>
      </c>
      <c r="E1880" t="s">
        <v>1759</v>
      </c>
      <c r="F1880" t="s">
        <v>1765</v>
      </c>
      <c r="G1880" t="s">
        <v>1781</v>
      </c>
      <c r="H1880" t="s">
        <v>1766</v>
      </c>
      <c r="I1880" t="s">
        <v>2032</v>
      </c>
      <c r="J1880" t="s">
        <v>2033</v>
      </c>
      <c r="K1880" s="498">
        <v>-8685.5517779383808</v>
      </c>
    </row>
    <row r="1881" spans="1:11" x14ac:dyDescent="0.25">
      <c r="A1881" t="s">
        <v>1755</v>
      </c>
      <c r="B1881" t="s">
        <v>1756</v>
      </c>
      <c r="C1881" t="s">
        <v>2043</v>
      </c>
      <c r="D1881" t="s">
        <v>1758</v>
      </c>
      <c r="E1881" t="s">
        <v>1759</v>
      </c>
      <c r="F1881" t="s">
        <v>1760</v>
      </c>
      <c r="G1881" t="s">
        <v>1782</v>
      </c>
      <c r="H1881" t="s">
        <v>1762</v>
      </c>
      <c r="I1881" t="s">
        <v>2032</v>
      </c>
      <c r="J1881" t="s">
        <v>2033</v>
      </c>
      <c r="K1881" s="498">
        <v>-155008.27008133905</v>
      </c>
    </row>
    <row r="1882" spans="1:11" x14ac:dyDescent="0.25">
      <c r="A1882" t="s">
        <v>1755</v>
      </c>
      <c r="B1882" t="s">
        <v>1756</v>
      </c>
      <c r="C1882" t="s">
        <v>2043</v>
      </c>
      <c r="D1882" t="s">
        <v>1758</v>
      </c>
      <c r="E1882" t="s">
        <v>1759</v>
      </c>
      <c r="F1882" t="s">
        <v>1765</v>
      </c>
      <c r="G1882" t="s">
        <v>1782</v>
      </c>
      <c r="H1882" t="s">
        <v>1766</v>
      </c>
      <c r="I1882" t="s">
        <v>2032</v>
      </c>
      <c r="J1882" t="s">
        <v>2033</v>
      </c>
      <c r="K1882" s="498">
        <v>1262.4111977346183</v>
      </c>
    </row>
    <row r="1883" spans="1:11" x14ac:dyDescent="0.25">
      <c r="A1883" t="s">
        <v>1755</v>
      </c>
      <c r="B1883" t="s">
        <v>1756</v>
      </c>
      <c r="C1883" t="s">
        <v>2043</v>
      </c>
      <c r="D1883" t="s">
        <v>1758</v>
      </c>
      <c r="E1883" t="s">
        <v>1759</v>
      </c>
      <c r="F1883" t="s">
        <v>1760</v>
      </c>
      <c r="G1883" t="s">
        <v>1783</v>
      </c>
      <c r="H1883" t="s">
        <v>1762</v>
      </c>
      <c r="I1883" t="s">
        <v>2032</v>
      </c>
      <c r="J1883" t="s">
        <v>2033</v>
      </c>
      <c r="K1883" s="498">
        <v>12607.17868411298</v>
      </c>
    </row>
    <row r="1884" spans="1:11" x14ac:dyDescent="0.25">
      <c r="A1884" t="s">
        <v>1755</v>
      </c>
      <c r="B1884" t="s">
        <v>1756</v>
      </c>
      <c r="C1884" t="s">
        <v>2043</v>
      </c>
      <c r="D1884" t="s">
        <v>1758</v>
      </c>
      <c r="E1884" t="s">
        <v>1759</v>
      </c>
      <c r="F1884" t="s">
        <v>1760</v>
      </c>
      <c r="G1884" t="s">
        <v>1784</v>
      </c>
      <c r="H1884" t="s">
        <v>1762</v>
      </c>
      <c r="I1884" t="s">
        <v>2032</v>
      </c>
      <c r="J1884" t="s">
        <v>2033</v>
      </c>
      <c r="K1884" s="498">
        <v>-325.64177595457295</v>
      </c>
    </row>
    <row r="1885" spans="1:11" x14ac:dyDescent="0.25">
      <c r="A1885" t="s">
        <v>1755</v>
      </c>
      <c r="B1885" t="s">
        <v>1756</v>
      </c>
      <c r="C1885" t="s">
        <v>2043</v>
      </c>
      <c r="D1885" t="s">
        <v>1758</v>
      </c>
      <c r="E1885" t="s">
        <v>1759</v>
      </c>
      <c r="F1885" t="s">
        <v>1765</v>
      </c>
      <c r="G1885" t="s">
        <v>1784</v>
      </c>
      <c r="H1885" t="s">
        <v>1766</v>
      </c>
      <c r="I1885" t="s">
        <v>2032</v>
      </c>
      <c r="J1885" t="s">
        <v>2033</v>
      </c>
      <c r="K1885" s="498">
        <v>802.92204989108723</v>
      </c>
    </row>
    <row r="1886" spans="1:11" x14ac:dyDescent="0.25">
      <c r="A1886" t="s">
        <v>1755</v>
      </c>
      <c r="B1886" t="s">
        <v>1756</v>
      </c>
      <c r="C1886" t="s">
        <v>2043</v>
      </c>
      <c r="D1886" t="s">
        <v>1758</v>
      </c>
      <c r="E1886" t="s">
        <v>1759</v>
      </c>
      <c r="F1886" t="s">
        <v>1760</v>
      </c>
      <c r="G1886" t="s">
        <v>1785</v>
      </c>
      <c r="H1886" t="s">
        <v>1762</v>
      </c>
      <c r="I1886" t="s">
        <v>2032</v>
      </c>
      <c r="J1886" t="s">
        <v>2033</v>
      </c>
      <c r="K1886" s="498">
        <v>-32016.467652578223</v>
      </c>
    </row>
    <row r="1887" spans="1:11" x14ac:dyDescent="0.25">
      <c r="A1887" t="s">
        <v>1755</v>
      </c>
      <c r="B1887" t="s">
        <v>1756</v>
      </c>
      <c r="C1887" t="s">
        <v>2043</v>
      </c>
      <c r="D1887" t="s">
        <v>1758</v>
      </c>
      <c r="E1887" t="s">
        <v>1759</v>
      </c>
      <c r="F1887" t="s">
        <v>1765</v>
      </c>
      <c r="G1887" t="s">
        <v>1785</v>
      </c>
      <c r="H1887" t="s">
        <v>1766</v>
      </c>
      <c r="I1887" t="s">
        <v>2032</v>
      </c>
      <c r="J1887" t="s">
        <v>2033</v>
      </c>
      <c r="K1887" s="498">
        <v>-5649.9648798667449</v>
      </c>
    </row>
    <row r="1888" spans="1:11" x14ac:dyDescent="0.25">
      <c r="A1888" t="s">
        <v>1755</v>
      </c>
      <c r="B1888" t="s">
        <v>1756</v>
      </c>
      <c r="C1888" t="s">
        <v>2043</v>
      </c>
      <c r="D1888" t="s">
        <v>1758</v>
      </c>
      <c r="E1888" t="s">
        <v>1759</v>
      </c>
      <c r="F1888" t="s">
        <v>1760</v>
      </c>
      <c r="G1888" t="s">
        <v>1786</v>
      </c>
      <c r="H1888" t="s">
        <v>1762</v>
      </c>
      <c r="I1888" t="s">
        <v>2032</v>
      </c>
      <c r="J1888" t="s">
        <v>2033</v>
      </c>
      <c r="K1888" s="498">
        <v>-11105.856674719776</v>
      </c>
    </row>
    <row r="1889" spans="1:11" x14ac:dyDescent="0.25">
      <c r="A1889" t="s">
        <v>1755</v>
      </c>
      <c r="B1889" t="s">
        <v>1756</v>
      </c>
      <c r="C1889" t="s">
        <v>2043</v>
      </c>
      <c r="D1889" t="s">
        <v>1758</v>
      </c>
      <c r="E1889" t="s">
        <v>1759</v>
      </c>
      <c r="F1889" t="s">
        <v>1765</v>
      </c>
      <c r="G1889" t="s">
        <v>1786</v>
      </c>
      <c r="H1889" t="s">
        <v>1766</v>
      </c>
      <c r="I1889" t="s">
        <v>2032</v>
      </c>
      <c r="J1889" t="s">
        <v>2033</v>
      </c>
      <c r="K1889" s="498">
        <v>-10050.868550564614</v>
      </c>
    </row>
    <row r="1890" spans="1:11" x14ac:dyDescent="0.25">
      <c r="A1890" t="s">
        <v>1755</v>
      </c>
      <c r="B1890" t="s">
        <v>1756</v>
      </c>
      <c r="C1890" t="s">
        <v>2043</v>
      </c>
      <c r="D1890" t="s">
        <v>1758</v>
      </c>
      <c r="E1890" t="s">
        <v>1759</v>
      </c>
      <c r="F1890" t="s">
        <v>1760</v>
      </c>
      <c r="G1890" t="s">
        <v>1787</v>
      </c>
      <c r="H1890" t="s">
        <v>1762</v>
      </c>
      <c r="I1890" t="s">
        <v>2032</v>
      </c>
      <c r="J1890" t="s">
        <v>2033</v>
      </c>
      <c r="K1890" s="498">
        <v>677.89633710397175</v>
      </c>
    </row>
    <row r="1891" spans="1:11" x14ac:dyDescent="0.25">
      <c r="A1891" t="s">
        <v>1755</v>
      </c>
      <c r="B1891" t="s">
        <v>1756</v>
      </c>
      <c r="C1891" t="s">
        <v>2043</v>
      </c>
      <c r="D1891" t="s">
        <v>1758</v>
      </c>
      <c r="E1891" t="s">
        <v>1759</v>
      </c>
      <c r="F1891" t="s">
        <v>1765</v>
      </c>
      <c r="G1891" t="s">
        <v>1787</v>
      </c>
      <c r="H1891" t="s">
        <v>1766</v>
      </c>
      <c r="I1891" t="s">
        <v>2032</v>
      </c>
      <c r="J1891" t="s">
        <v>2033</v>
      </c>
      <c r="K1891" s="498">
        <v>-34754.671326723328</v>
      </c>
    </row>
    <row r="1892" spans="1:11" x14ac:dyDescent="0.25">
      <c r="A1892" t="s">
        <v>1755</v>
      </c>
      <c r="B1892" t="s">
        <v>1756</v>
      </c>
      <c r="C1892" t="s">
        <v>2043</v>
      </c>
      <c r="D1892" t="s">
        <v>1758</v>
      </c>
      <c r="E1892" t="s">
        <v>1759</v>
      </c>
      <c r="F1892" t="s">
        <v>1760</v>
      </c>
      <c r="G1892" t="s">
        <v>1788</v>
      </c>
      <c r="H1892" t="s">
        <v>1762</v>
      </c>
      <c r="I1892" t="s">
        <v>2032</v>
      </c>
      <c r="J1892" t="s">
        <v>2033</v>
      </c>
      <c r="K1892" s="498">
        <v>-341.41923143611348</v>
      </c>
    </row>
    <row r="1893" spans="1:11" x14ac:dyDescent="0.25">
      <c r="A1893" t="s">
        <v>1755</v>
      </c>
      <c r="B1893" t="s">
        <v>1756</v>
      </c>
      <c r="C1893" t="s">
        <v>2043</v>
      </c>
      <c r="D1893" t="s">
        <v>1758</v>
      </c>
      <c r="E1893" t="s">
        <v>1759</v>
      </c>
      <c r="F1893" t="s">
        <v>1765</v>
      </c>
      <c r="G1893" t="s">
        <v>1788</v>
      </c>
      <c r="H1893" t="s">
        <v>1766</v>
      </c>
      <c r="I1893" t="s">
        <v>2032</v>
      </c>
      <c r="J1893" t="s">
        <v>2033</v>
      </c>
      <c r="K1893" s="498">
        <v>-341.41923143611348</v>
      </c>
    </row>
    <row r="1894" spans="1:11" x14ac:dyDescent="0.25">
      <c r="A1894" t="s">
        <v>1755</v>
      </c>
      <c r="B1894" t="s">
        <v>1756</v>
      </c>
      <c r="C1894" t="s">
        <v>2043</v>
      </c>
      <c r="D1894" t="s">
        <v>1758</v>
      </c>
      <c r="E1894" t="s">
        <v>1759</v>
      </c>
      <c r="F1894" t="s">
        <v>1760</v>
      </c>
      <c r="G1894" t="s">
        <v>1789</v>
      </c>
      <c r="H1894" t="s">
        <v>1762</v>
      </c>
      <c r="I1894" t="s">
        <v>2032</v>
      </c>
      <c r="J1894" t="s">
        <v>2033</v>
      </c>
      <c r="K1894" s="498">
        <v>-7.6843730010405125</v>
      </c>
    </row>
    <row r="1895" spans="1:11" x14ac:dyDescent="0.25">
      <c r="A1895" t="s">
        <v>1755</v>
      </c>
      <c r="B1895" t="s">
        <v>1756</v>
      </c>
      <c r="C1895" t="s">
        <v>2043</v>
      </c>
      <c r="D1895" t="s">
        <v>1758</v>
      </c>
      <c r="E1895" t="s">
        <v>1759</v>
      </c>
      <c r="F1895" t="s">
        <v>1765</v>
      </c>
      <c r="G1895" t="s">
        <v>1789</v>
      </c>
      <c r="H1895" t="s">
        <v>1766</v>
      </c>
      <c r="I1895" t="s">
        <v>2032</v>
      </c>
      <c r="J1895" t="s">
        <v>2033</v>
      </c>
      <c r="K1895" s="498">
        <v>-248.46139370033052</v>
      </c>
    </row>
    <row r="1896" spans="1:11" x14ac:dyDescent="0.25">
      <c r="A1896" t="s">
        <v>1755</v>
      </c>
      <c r="B1896" t="s">
        <v>1756</v>
      </c>
      <c r="C1896" t="s">
        <v>2043</v>
      </c>
      <c r="D1896" t="s">
        <v>1758</v>
      </c>
      <c r="E1896" t="s">
        <v>1759</v>
      </c>
      <c r="F1896" t="s">
        <v>1760</v>
      </c>
      <c r="G1896" t="s">
        <v>1790</v>
      </c>
      <c r="H1896" t="s">
        <v>1762</v>
      </c>
      <c r="I1896" t="s">
        <v>2032</v>
      </c>
      <c r="J1896" t="s">
        <v>2033</v>
      </c>
      <c r="K1896" s="498">
        <v>-68362.878286271123</v>
      </c>
    </row>
    <row r="1897" spans="1:11" x14ac:dyDescent="0.25">
      <c r="A1897" t="s">
        <v>1755</v>
      </c>
      <c r="B1897" t="s">
        <v>1756</v>
      </c>
      <c r="C1897" t="s">
        <v>2043</v>
      </c>
      <c r="D1897" t="s">
        <v>1758</v>
      </c>
      <c r="E1897" t="s">
        <v>1759</v>
      </c>
      <c r="F1897" t="s">
        <v>1765</v>
      </c>
      <c r="G1897" t="s">
        <v>1790</v>
      </c>
      <c r="H1897" t="s">
        <v>1766</v>
      </c>
      <c r="I1897" t="s">
        <v>2032</v>
      </c>
      <c r="J1897" t="s">
        <v>2033</v>
      </c>
      <c r="K1897" s="498">
        <v>-220276.78348886984</v>
      </c>
    </row>
    <row r="1898" spans="1:11" x14ac:dyDescent="0.25">
      <c r="A1898" t="s">
        <v>1755</v>
      </c>
      <c r="B1898" t="s">
        <v>1756</v>
      </c>
      <c r="C1898" t="s">
        <v>2043</v>
      </c>
      <c r="D1898" t="s">
        <v>1758</v>
      </c>
      <c r="E1898" t="s">
        <v>1759</v>
      </c>
      <c r="F1898" t="s">
        <v>1760</v>
      </c>
      <c r="G1898" t="s">
        <v>1791</v>
      </c>
      <c r="H1898" t="s">
        <v>1762</v>
      </c>
      <c r="I1898" t="s">
        <v>2032</v>
      </c>
      <c r="J1898" t="s">
        <v>2033</v>
      </c>
      <c r="K1898" s="498">
        <v>-2107.5949519142741</v>
      </c>
    </row>
    <row r="1899" spans="1:11" x14ac:dyDescent="0.25">
      <c r="A1899" t="s">
        <v>1755</v>
      </c>
      <c r="B1899" t="s">
        <v>1756</v>
      </c>
      <c r="C1899" t="s">
        <v>2043</v>
      </c>
      <c r="D1899" t="s">
        <v>1758</v>
      </c>
      <c r="E1899" t="s">
        <v>1759</v>
      </c>
      <c r="F1899" t="s">
        <v>1765</v>
      </c>
      <c r="G1899" t="s">
        <v>1791</v>
      </c>
      <c r="H1899" t="s">
        <v>1766</v>
      </c>
      <c r="I1899" t="s">
        <v>2032</v>
      </c>
      <c r="J1899" t="s">
        <v>2033</v>
      </c>
      <c r="K1899" s="498">
        <v>-234.17721687936682</v>
      </c>
    </row>
    <row r="1900" spans="1:11" x14ac:dyDescent="0.25">
      <c r="A1900" t="s">
        <v>1755</v>
      </c>
      <c r="B1900" t="s">
        <v>1756</v>
      </c>
      <c r="C1900" t="s">
        <v>2043</v>
      </c>
      <c r="D1900" t="s">
        <v>1758</v>
      </c>
      <c r="E1900" t="s">
        <v>1759</v>
      </c>
      <c r="F1900" t="s">
        <v>1760</v>
      </c>
      <c r="G1900" t="s">
        <v>1792</v>
      </c>
      <c r="H1900" t="s">
        <v>1762</v>
      </c>
      <c r="I1900" t="s">
        <v>2032</v>
      </c>
      <c r="J1900" t="s">
        <v>2033</v>
      </c>
      <c r="K1900" s="498">
        <v>-29138.22096769308</v>
      </c>
    </row>
    <row r="1901" spans="1:11" x14ac:dyDescent="0.25">
      <c r="A1901" t="s">
        <v>1755</v>
      </c>
      <c r="B1901" t="s">
        <v>1756</v>
      </c>
      <c r="C1901" t="s">
        <v>2043</v>
      </c>
      <c r="D1901" t="s">
        <v>1758</v>
      </c>
      <c r="E1901" t="s">
        <v>1759</v>
      </c>
      <c r="F1901" t="s">
        <v>1765</v>
      </c>
      <c r="G1901" t="s">
        <v>1792</v>
      </c>
      <c r="H1901" t="s">
        <v>1766</v>
      </c>
      <c r="I1901" t="s">
        <v>2032</v>
      </c>
      <c r="J1901" t="s">
        <v>2033</v>
      </c>
      <c r="K1901" s="498">
        <v>-3237.5801075214549</v>
      </c>
    </row>
    <row r="1902" spans="1:11" x14ac:dyDescent="0.25">
      <c r="A1902" t="s">
        <v>1755</v>
      </c>
      <c r="B1902" t="s">
        <v>1756</v>
      </c>
      <c r="C1902" t="s">
        <v>2043</v>
      </c>
      <c r="D1902" t="s">
        <v>1758</v>
      </c>
      <c r="E1902" t="s">
        <v>1759</v>
      </c>
      <c r="F1902" t="s">
        <v>1760</v>
      </c>
      <c r="G1902" t="s">
        <v>1793</v>
      </c>
      <c r="H1902" t="s">
        <v>1762</v>
      </c>
      <c r="I1902" t="s">
        <v>2032</v>
      </c>
      <c r="J1902" t="s">
        <v>2033</v>
      </c>
      <c r="K1902" s="498">
        <v>-6254.6660704463138</v>
      </c>
    </row>
    <row r="1903" spans="1:11" x14ac:dyDescent="0.25">
      <c r="A1903" t="s">
        <v>1755</v>
      </c>
      <c r="B1903" t="s">
        <v>1756</v>
      </c>
      <c r="C1903" t="s">
        <v>2043</v>
      </c>
      <c r="D1903" t="s">
        <v>1758</v>
      </c>
      <c r="E1903" t="s">
        <v>1759</v>
      </c>
      <c r="F1903" t="s">
        <v>1760</v>
      </c>
      <c r="G1903" t="s">
        <v>1794</v>
      </c>
      <c r="H1903" t="s">
        <v>1762</v>
      </c>
      <c r="I1903" t="s">
        <v>2032</v>
      </c>
      <c r="J1903" t="s">
        <v>2033</v>
      </c>
      <c r="K1903" s="498">
        <v>-72671.851085234666</v>
      </c>
    </row>
    <row r="1904" spans="1:11" x14ac:dyDescent="0.25">
      <c r="A1904" t="s">
        <v>1755</v>
      </c>
      <c r="B1904" t="s">
        <v>1756</v>
      </c>
      <c r="C1904" t="s">
        <v>2043</v>
      </c>
      <c r="D1904" t="s">
        <v>1758</v>
      </c>
      <c r="E1904" t="s">
        <v>1759</v>
      </c>
      <c r="F1904" t="s">
        <v>1765</v>
      </c>
      <c r="G1904" t="s">
        <v>1794</v>
      </c>
      <c r="H1904" t="s">
        <v>1766</v>
      </c>
      <c r="I1904" t="s">
        <v>2032</v>
      </c>
      <c r="J1904" t="s">
        <v>2033</v>
      </c>
      <c r="K1904" s="498">
        <v>-3397.3619989705185</v>
      </c>
    </row>
    <row r="1905" spans="1:11" x14ac:dyDescent="0.25">
      <c r="A1905" t="s">
        <v>1755</v>
      </c>
      <c r="B1905" t="s">
        <v>1756</v>
      </c>
      <c r="C1905" t="s">
        <v>2043</v>
      </c>
      <c r="D1905" t="s">
        <v>1758</v>
      </c>
      <c r="E1905" t="s">
        <v>1759</v>
      </c>
      <c r="F1905" t="s">
        <v>1760</v>
      </c>
      <c r="G1905" t="s">
        <v>1795</v>
      </c>
      <c r="H1905" t="s">
        <v>1762</v>
      </c>
      <c r="I1905" t="s">
        <v>2032</v>
      </c>
      <c r="J1905" t="s">
        <v>2033</v>
      </c>
      <c r="K1905" s="498">
        <v>-92395.333989350125</v>
      </c>
    </row>
    <row r="1906" spans="1:11" x14ac:dyDescent="0.25">
      <c r="A1906" t="s">
        <v>1755</v>
      </c>
      <c r="B1906" t="s">
        <v>1756</v>
      </c>
      <c r="C1906" t="s">
        <v>2043</v>
      </c>
      <c r="D1906" t="s">
        <v>1758</v>
      </c>
      <c r="E1906" t="s">
        <v>1759</v>
      </c>
      <c r="F1906" t="s">
        <v>1765</v>
      </c>
      <c r="G1906" t="s">
        <v>1795</v>
      </c>
      <c r="H1906" t="s">
        <v>1766</v>
      </c>
      <c r="I1906" t="s">
        <v>2032</v>
      </c>
      <c r="J1906" t="s">
        <v>2033</v>
      </c>
      <c r="K1906" s="498">
        <v>1297.4272447476396</v>
      </c>
    </row>
    <row r="1907" spans="1:11" x14ac:dyDescent="0.25">
      <c r="A1907" t="s">
        <v>1755</v>
      </c>
      <c r="B1907" t="s">
        <v>1756</v>
      </c>
      <c r="C1907" t="s">
        <v>2043</v>
      </c>
      <c r="D1907" t="s">
        <v>1758</v>
      </c>
      <c r="E1907" t="s">
        <v>1759</v>
      </c>
      <c r="F1907" t="s">
        <v>1760</v>
      </c>
      <c r="G1907" t="s">
        <v>1796</v>
      </c>
      <c r="H1907" t="s">
        <v>1762</v>
      </c>
      <c r="I1907" t="s">
        <v>2032</v>
      </c>
      <c r="J1907" t="s">
        <v>2033</v>
      </c>
      <c r="K1907" s="498">
        <v>-368041.82090849499</v>
      </c>
    </row>
    <row r="1908" spans="1:11" x14ac:dyDescent="0.25">
      <c r="A1908" t="s">
        <v>1755</v>
      </c>
      <c r="B1908" t="s">
        <v>1756</v>
      </c>
      <c r="C1908" t="s">
        <v>2043</v>
      </c>
      <c r="D1908" t="s">
        <v>1758</v>
      </c>
      <c r="E1908" t="s">
        <v>1759</v>
      </c>
      <c r="F1908" t="s">
        <v>1760</v>
      </c>
      <c r="G1908" t="s">
        <v>1797</v>
      </c>
      <c r="H1908" t="s">
        <v>1762</v>
      </c>
      <c r="I1908" t="s">
        <v>2032</v>
      </c>
      <c r="J1908" t="s">
        <v>2033</v>
      </c>
      <c r="K1908" s="498">
        <v>-27327.848920991237</v>
      </c>
    </row>
    <row r="1909" spans="1:11" x14ac:dyDescent="0.25">
      <c r="A1909" t="s">
        <v>1755</v>
      </c>
      <c r="B1909" t="s">
        <v>1756</v>
      </c>
      <c r="C1909" t="s">
        <v>2043</v>
      </c>
      <c r="D1909" t="s">
        <v>1758</v>
      </c>
      <c r="E1909" t="s">
        <v>1759</v>
      </c>
      <c r="F1909" t="s">
        <v>1765</v>
      </c>
      <c r="G1909" t="s">
        <v>1797</v>
      </c>
      <c r="H1909" t="s">
        <v>1766</v>
      </c>
      <c r="I1909" t="s">
        <v>2032</v>
      </c>
      <c r="J1909" t="s">
        <v>2033</v>
      </c>
      <c r="K1909" s="498">
        <v>-1597.6596477505436</v>
      </c>
    </row>
    <row r="1910" spans="1:11" x14ac:dyDescent="0.25">
      <c r="A1910" t="s">
        <v>1755</v>
      </c>
      <c r="B1910" t="s">
        <v>1756</v>
      </c>
      <c r="C1910" t="s">
        <v>2043</v>
      </c>
      <c r="D1910" t="s">
        <v>1758</v>
      </c>
      <c r="E1910" t="s">
        <v>1759</v>
      </c>
      <c r="F1910" t="s">
        <v>1760</v>
      </c>
      <c r="G1910" t="s">
        <v>1798</v>
      </c>
      <c r="H1910" t="s">
        <v>1762</v>
      </c>
      <c r="I1910" t="s">
        <v>2032</v>
      </c>
      <c r="J1910" t="s">
        <v>2033</v>
      </c>
      <c r="K1910" s="498">
        <v>-2121.881243709824</v>
      </c>
    </row>
    <row r="1911" spans="1:11" x14ac:dyDescent="0.25">
      <c r="A1911" t="s">
        <v>1755</v>
      </c>
      <c r="B1911" t="s">
        <v>1756</v>
      </c>
      <c r="C1911" t="s">
        <v>2043</v>
      </c>
      <c r="D1911" t="s">
        <v>1758</v>
      </c>
      <c r="E1911" t="s">
        <v>1759</v>
      </c>
      <c r="F1911" t="s">
        <v>1765</v>
      </c>
      <c r="G1911" t="s">
        <v>1798</v>
      </c>
      <c r="H1911" t="s">
        <v>1766</v>
      </c>
      <c r="I1911" t="s">
        <v>2032</v>
      </c>
      <c r="J1911" t="s">
        <v>2033</v>
      </c>
      <c r="K1911" s="498">
        <v>-5039.7203211011074</v>
      </c>
    </row>
    <row r="1912" spans="1:11" x14ac:dyDescent="0.25">
      <c r="A1912" t="s">
        <v>1755</v>
      </c>
      <c r="B1912" t="s">
        <v>1756</v>
      </c>
      <c r="C1912" t="s">
        <v>2043</v>
      </c>
      <c r="D1912" t="s">
        <v>1758</v>
      </c>
      <c r="E1912" t="s">
        <v>1759</v>
      </c>
      <c r="F1912" t="s">
        <v>1760</v>
      </c>
      <c r="G1912" t="s">
        <v>1799</v>
      </c>
      <c r="H1912" t="s">
        <v>1762</v>
      </c>
      <c r="I1912" t="s">
        <v>2032</v>
      </c>
      <c r="J1912" t="s">
        <v>2033</v>
      </c>
      <c r="K1912" s="498">
        <v>-66979.808664471784</v>
      </c>
    </row>
    <row r="1913" spans="1:11" x14ac:dyDescent="0.25">
      <c r="A1913" t="s">
        <v>1755</v>
      </c>
      <c r="B1913" t="s">
        <v>1756</v>
      </c>
      <c r="C1913" t="s">
        <v>2043</v>
      </c>
      <c r="D1913" t="s">
        <v>1758</v>
      </c>
      <c r="E1913" t="s">
        <v>1759</v>
      </c>
      <c r="F1913" t="s">
        <v>1765</v>
      </c>
      <c r="G1913" t="s">
        <v>1799</v>
      </c>
      <c r="H1913" t="s">
        <v>1766</v>
      </c>
      <c r="I1913" t="s">
        <v>2032</v>
      </c>
      <c r="J1913" t="s">
        <v>2033</v>
      </c>
      <c r="K1913" s="498">
        <v>-1026.004727903186</v>
      </c>
    </row>
    <row r="1914" spans="1:11" x14ac:dyDescent="0.25">
      <c r="A1914" t="s">
        <v>1755</v>
      </c>
      <c r="B1914" t="s">
        <v>1756</v>
      </c>
      <c r="C1914" t="s">
        <v>2043</v>
      </c>
      <c r="D1914" t="s">
        <v>1758</v>
      </c>
      <c r="E1914" t="s">
        <v>1759</v>
      </c>
      <c r="F1914" t="s">
        <v>1760</v>
      </c>
      <c r="G1914" t="s">
        <v>1800</v>
      </c>
      <c r="H1914" t="s">
        <v>1762</v>
      </c>
      <c r="I1914" t="s">
        <v>2032</v>
      </c>
      <c r="J1914" t="s">
        <v>2033</v>
      </c>
      <c r="K1914" s="498">
        <v>-57032.689881996252</v>
      </c>
    </row>
    <row r="1915" spans="1:11" x14ac:dyDescent="0.25">
      <c r="A1915" t="s">
        <v>1755</v>
      </c>
      <c r="B1915" t="s">
        <v>1756</v>
      </c>
      <c r="C1915" t="s">
        <v>2043</v>
      </c>
      <c r="D1915" t="s">
        <v>1758</v>
      </c>
      <c r="E1915" t="s">
        <v>1759</v>
      </c>
      <c r="F1915" t="s">
        <v>1765</v>
      </c>
      <c r="G1915" t="s">
        <v>1800</v>
      </c>
      <c r="H1915" t="s">
        <v>1766</v>
      </c>
      <c r="I1915" t="s">
        <v>2032</v>
      </c>
      <c r="J1915" t="s">
        <v>2033</v>
      </c>
      <c r="K1915" s="498">
        <v>-951.2010405720066</v>
      </c>
    </row>
    <row r="1916" spans="1:11" x14ac:dyDescent="0.25">
      <c r="A1916" t="s">
        <v>1755</v>
      </c>
      <c r="B1916" t="s">
        <v>1756</v>
      </c>
      <c r="C1916" t="s">
        <v>2043</v>
      </c>
      <c r="D1916" t="s">
        <v>1758</v>
      </c>
      <c r="E1916" t="s">
        <v>1759</v>
      </c>
      <c r="F1916" t="s">
        <v>1760</v>
      </c>
      <c r="G1916" t="s">
        <v>1801</v>
      </c>
      <c r="H1916" t="s">
        <v>1762</v>
      </c>
      <c r="I1916" t="s">
        <v>2032</v>
      </c>
      <c r="J1916" t="s">
        <v>2033</v>
      </c>
      <c r="K1916" s="498">
        <v>-87129.388829572999</v>
      </c>
    </row>
    <row r="1917" spans="1:11" x14ac:dyDescent="0.25">
      <c r="A1917" t="s">
        <v>1755</v>
      </c>
      <c r="B1917" t="s">
        <v>1756</v>
      </c>
      <c r="C1917" t="s">
        <v>2043</v>
      </c>
      <c r="D1917" t="s">
        <v>1758</v>
      </c>
      <c r="E1917" t="s">
        <v>1759</v>
      </c>
      <c r="F1917" t="s">
        <v>1765</v>
      </c>
      <c r="G1917" t="s">
        <v>1801</v>
      </c>
      <c r="H1917" t="s">
        <v>1766</v>
      </c>
      <c r="I1917" t="s">
        <v>2032</v>
      </c>
      <c r="J1917" t="s">
        <v>2033</v>
      </c>
      <c r="K1917" s="498">
        <v>-142560.28512110078</v>
      </c>
    </row>
    <row r="1918" spans="1:11" x14ac:dyDescent="0.25">
      <c r="A1918" t="s">
        <v>1755</v>
      </c>
      <c r="B1918" t="s">
        <v>1756</v>
      </c>
      <c r="C1918" t="s">
        <v>2043</v>
      </c>
      <c r="D1918" t="s">
        <v>1758</v>
      </c>
      <c r="E1918" t="s">
        <v>1759</v>
      </c>
      <c r="F1918" t="s">
        <v>1760</v>
      </c>
      <c r="G1918" t="s">
        <v>1802</v>
      </c>
      <c r="H1918" t="s">
        <v>1762</v>
      </c>
      <c r="I1918" t="s">
        <v>2032</v>
      </c>
      <c r="J1918" t="s">
        <v>2033</v>
      </c>
      <c r="K1918" s="498">
        <v>-80422.636695931666</v>
      </c>
    </row>
    <row r="1919" spans="1:11" x14ac:dyDescent="0.25">
      <c r="A1919" t="s">
        <v>1755</v>
      </c>
      <c r="B1919" t="s">
        <v>1756</v>
      </c>
      <c r="C1919" t="s">
        <v>2043</v>
      </c>
      <c r="D1919" t="s">
        <v>1758</v>
      </c>
      <c r="E1919" t="s">
        <v>1759</v>
      </c>
      <c r="F1919" t="s">
        <v>1765</v>
      </c>
      <c r="G1919" t="s">
        <v>1802</v>
      </c>
      <c r="H1919" t="s">
        <v>1766</v>
      </c>
      <c r="I1919" t="s">
        <v>2032</v>
      </c>
      <c r="J1919" t="s">
        <v>2033</v>
      </c>
      <c r="K1919" s="498">
        <v>-28158.512922131515</v>
      </c>
    </row>
    <row r="1920" spans="1:11" x14ac:dyDescent="0.25">
      <c r="A1920" t="s">
        <v>1755</v>
      </c>
      <c r="B1920" t="s">
        <v>1756</v>
      </c>
      <c r="C1920" t="s">
        <v>2043</v>
      </c>
      <c r="D1920" t="s">
        <v>1758</v>
      </c>
      <c r="E1920" t="s">
        <v>1759</v>
      </c>
      <c r="F1920" t="s">
        <v>1760</v>
      </c>
      <c r="G1920" t="s">
        <v>1803</v>
      </c>
      <c r="H1920" t="s">
        <v>1762</v>
      </c>
      <c r="I1920" t="s">
        <v>2032</v>
      </c>
      <c r="J1920" t="s">
        <v>2033</v>
      </c>
      <c r="K1920" s="498">
        <v>-26630.651482478046</v>
      </c>
    </row>
    <row r="1921" spans="1:11" x14ac:dyDescent="0.25">
      <c r="A1921" t="s">
        <v>1755</v>
      </c>
      <c r="B1921" t="s">
        <v>1756</v>
      </c>
      <c r="C1921" t="s">
        <v>2043</v>
      </c>
      <c r="D1921" t="s">
        <v>1758</v>
      </c>
      <c r="E1921" t="s">
        <v>1759</v>
      </c>
      <c r="F1921" t="s">
        <v>1765</v>
      </c>
      <c r="G1921" t="s">
        <v>1803</v>
      </c>
      <c r="H1921" t="s">
        <v>1766</v>
      </c>
      <c r="I1921" t="s">
        <v>2032</v>
      </c>
      <c r="J1921" t="s">
        <v>2033</v>
      </c>
      <c r="K1921" s="498">
        <v>-268.99647962099016</v>
      </c>
    </row>
    <row r="1922" spans="1:11" x14ac:dyDescent="0.25">
      <c r="A1922" t="s">
        <v>1755</v>
      </c>
      <c r="B1922" t="s">
        <v>1756</v>
      </c>
      <c r="C1922" t="s">
        <v>2043</v>
      </c>
      <c r="D1922" t="s">
        <v>1758</v>
      </c>
      <c r="E1922" t="s">
        <v>1759</v>
      </c>
      <c r="F1922" t="s">
        <v>1760</v>
      </c>
      <c r="G1922" t="s">
        <v>1804</v>
      </c>
      <c r="H1922" t="s">
        <v>1762</v>
      </c>
      <c r="I1922" t="s">
        <v>2032</v>
      </c>
      <c r="J1922" t="s">
        <v>2033</v>
      </c>
      <c r="K1922" s="498">
        <v>-161978.31640958315</v>
      </c>
    </row>
    <row r="1923" spans="1:11" x14ac:dyDescent="0.25">
      <c r="A1923" t="s">
        <v>1755</v>
      </c>
      <c r="B1923" t="s">
        <v>1756</v>
      </c>
      <c r="C1923" t="s">
        <v>2043</v>
      </c>
      <c r="D1923" t="s">
        <v>1758</v>
      </c>
      <c r="E1923" t="s">
        <v>1759</v>
      </c>
      <c r="F1923" t="s">
        <v>1765</v>
      </c>
      <c r="G1923" t="s">
        <v>1804</v>
      </c>
      <c r="H1923" t="s">
        <v>1766</v>
      </c>
      <c r="I1923" t="s">
        <v>2032</v>
      </c>
      <c r="J1923" t="s">
        <v>2033</v>
      </c>
      <c r="K1923" s="498">
        <v>-1398.7951217293012</v>
      </c>
    </row>
    <row r="1924" spans="1:11" x14ac:dyDescent="0.25">
      <c r="A1924" t="s">
        <v>1755</v>
      </c>
      <c r="B1924" t="s">
        <v>1756</v>
      </c>
      <c r="C1924" t="s">
        <v>2043</v>
      </c>
      <c r="D1924" t="s">
        <v>1758</v>
      </c>
      <c r="E1924" t="s">
        <v>1759</v>
      </c>
      <c r="F1924" t="s">
        <v>1760</v>
      </c>
      <c r="G1924" t="s">
        <v>1805</v>
      </c>
      <c r="H1924" t="s">
        <v>1762</v>
      </c>
      <c r="I1924" t="s">
        <v>2032</v>
      </c>
      <c r="J1924" t="s">
        <v>2033</v>
      </c>
      <c r="K1924" s="498">
        <v>-44902.451452525449</v>
      </c>
    </row>
    <row r="1925" spans="1:11" x14ac:dyDescent="0.25">
      <c r="A1925" t="s">
        <v>1755</v>
      </c>
      <c r="B1925" t="s">
        <v>1756</v>
      </c>
      <c r="C1925" t="s">
        <v>2043</v>
      </c>
      <c r="D1925" t="s">
        <v>1758</v>
      </c>
      <c r="E1925" t="s">
        <v>1759</v>
      </c>
      <c r="F1925" t="s">
        <v>1765</v>
      </c>
      <c r="G1925" t="s">
        <v>1805</v>
      </c>
      <c r="H1925" t="s">
        <v>1766</v>
      </c>
      <c r="I1925" t="s">
        <v>2032</v>
      </c>
      <c r="J1925" t="s">
        <v>2033</v>
      </c>
      <c r="K1925" s="498">
        <v>-100477.63687803183</v>
      </c>
    </row>
    <row r="1926" spans="1:11" x14ac:dyDescent="0.25">
      <c r="A1926" t="s">
        <v>1755</v>
      </c>
      <c r="B1926" t="s">
        <v>1756</v>
      </c>
      <c r="C1926" t="s">
        <v>2043</v>
      </c>
      <c r="D1926" t="s">
        <v>1758</v>
      </c>
      <c r="E1926" t="s">
        <v>1759</v>
      </c>
      <c r="F1926" t="s">
        <v>1760</v>
      </c>
      <c r="G1926" t="s">
        <v>1806</v>
      </c>
      <c r="H1926" t="s">
        <v>1762</v>
      </c>
      <c r="I1926" t="s">
        <v>1818</v>
      </c>
      <c r="J1926" t="s">
        <v>2033</v>
      </c>
      <c r="K1926" s="498">
        <v>-142673.34767832322</v>
      </c>
    </row>
    <row r="1927" spans="1:11" x14ac:dyDescent="0.25">
      <c r="A1927" t="s">
        <v>1755</v>
      </c>
      <c r="B1927" t="s">
        <v>1756</v>
      </c>
      <c r="C1927" t="s">
        <v>2043</v>
      </c>
      <c r="D1927" t="s">
        <v>1758</v>
      </c>
      <c r="E1927" t="s">
        <v>1759</v>
      </c>
      <c r="F1927" t="s">
        <v>1765</v>
      </c>
      <c r="G1927" t="s">
        <v>1806</v>
      </c>
      <c r="H1927" t="s">
        <v>1766</v>
      </c>
      <c r="I1927" t="s">
        <v>1818</v>
      </c>
      <c r="J1927" t="s">
        <v>2033</v>
      </c>
      <c r="K1927" s="498">
        <v>-7509.1235620170119</v>
      </c>
    </row>
    <row r="1928" spans="1:11" x14ac:dyDescent="0.25">
      <c r="A1928" t="s">
        <v>1755</v>
      </c>
      <c r="B1928" t="s">
        <v>1756</v>
      </c>
      <c r="C1928" t="s">
        <v>2043</v>
      </c>
      <c r="D1928" t="s">
        <v>1758</v>
      </c>
      <c r="E1928" t="s">
        <v>1759</v>
      </c>
      <c r="F1928" t="s">
        <v>1760</v>
      </c>
      <c r="G1928" t="s">
        <v>1807</v>
      </c>
      <c r="H1928" t="s">
        <v>1762</v>
      </c>
      <c r="I1928" t="s">
        <v>2032</v>
      </c>
      <c r="J1928" t="s">
        <v>2033</v>
      </c>
      <c r="K1928" s="498">
        <v>-22752.342764654546</v>
      </c>
    </row>
    <row r="1929" spans="1:11" x14ac:dyDescent="0.25">
      <c r="A1929" t="s">
        <v>1755</v>
      </c>
      <c r="B1929" t="s">
        <v>1756</v>
      </c>
      <c r="C1929" t="s">
        <v>2043</v>
      </c>
      <c r="D1929" t="s">
        <v>1758</v>
      </c>
      <c r="E1929" t="s">
        <v>1759</v>
      </c>
      <c r="F1929" t="s">
        <v>1765</v>
      </c>
      <c r="G1929" t="s">
        <v>1807</v>
      </c>
      <c r="H1929" t="s">
        <v>1766</v>
      </c>
      <c r="I1929" t="s">
        <v>2032</v>
      </c>
      <c r="J1929" t="s">
        <v>2033</v>
      </c>
      <c r="K1929" s="498">
        <v>-1573.0811169321678</v>
      </c>
    </row>
    <row r="1930" spans="1:11" x14ac:dyDescent="0.25">
      <c r="A1930" t="s">
        <v>1755</v>
      </c>
      <c r="B1930" t="s">
        <v>1756</v>
      </c>
      <c r="C1930" t="s">
        <v>2043</v>
      </c>
      <c r="D1930" t="s">
        <v>1758</v>
      </c>
      <c r="E1930" t="s">
        <v>1759</v>
      </c>
      <c r="F1930" t="s">
        <v>1760</v>
      </c>
      <c r="G1930" t="s">
        <v>1808</v>
      </c>
      <c r="H1930" t="s">
        <v>1762</v>
      </c>
      <c r="I1930" t="s">
        <v>2032</v>
      </c>
      <c r="J1930" t="s">
        <v>2033</v>
      </c>
      <c r="K1930" s="498">
        <v>-78149.800181642931</v>
      </c>
    </row>
    <row r="1931" spans="1:11" x14ac:dyDescent="0.25">
      <c r="A1931" t="s">
        <v>1755</v>
      </c>
      <c r="B1931" t="s">
        <v>1756</v>
      </c>
      <c r="C1931" t="s">
        <v>2043</v>
      </c>
      <c r="D1931" t="s">
        <v>1758</v>
      </c>
      <c r="E1931" t="s">
        <v>1759</v>
      </c>
      <c r="F1931" t="s">
        <v>1765</v>
      </c>
      <c r="G1931" t="s">
        <v>1808</v>
      </c>
      <c r="H1931" t="s">
        <v>1766</v>
      </c>
      <c r="I1931" t="s">
        <v>2032</v>
      </c>
      <c r="J1931" t="s">
        <v>2033</v>
      </c>
      <c r="K1931" s="498">
        <v>-89677.442550774722</v>
      </c>
    </row>
    <row r="1932" spans="1:11" x14ac:dyDescent="0.25">
      <c r="A1932" t="s">
        <v>1755</v>
      </c>
      <c r="B1932" t="s">
        <v>1756</v>
      </c>
      <c r="C1932" t="s">
        <v>2043</v>
      </c>
      <c r="D1932" t="s">
        <v>1758</v>
      </c>
      <c r="E1932" t="s">
        <v>1759</v>
      </c>
      <c r="F1932" t="s">
        <v>1760</v>
      </c>
      <c r="G1932" t="s">
        <v>1809</v>
      </c>
      <c r="H1932" t="s">
        <v>1762</v>
      </c>
      <c r="I1932" t="s">
        <v>2032</v>
      </c>
      <c r="J1932" t="s">
        <v>2033</v>
      </c>
      <c r="K1932" s="498">
        <v>-74924.843723684549</v>
      </c>
    </row>
    <row r="1933" spans="1:11" x14ac:dyDescent="0.25">
      <c r="A1933" t="s">
        <v>1755</v>
      </c>
      <c r="B1933" t="s">
        <v>1756</v>
      </c>
      <c r="C1933" t="s">
        <v>2043</v>
      </c>
      <c r="D1933" t="s">
        <v>1758</v>
      </c>
      <c r="E1933" t="s">
        <v>1759</v>
      </c>
      <c r="F1933" t="s">
        <v>1765</v>
      </c>
      <c r="G1933" t="s">
        <v>1809</v>
      </c>
      <c r="H1933" t="s">
        <v>1766</v>
      </c>
      <c r="I1933" t="s">
        <v>2032</v>
      </c>
      <c r="J1933" t="s">
        <v>2033</v>
      </c>
      <c r="K1933" s="498">
        <v>6244.6303121667006</v>
      </c>
    </row>
    <row r="1934" spans="1:11" x14ac:dyDescent="0.25">
      <c r="A1934" t="s">
        <v>1755</v>
      </c>
      <c r="B1934" t="s">
        <v>1756</v>
      </c>
      <c r="C1934" t="s">
        <v>2043</v>
      </c>
      <c r="D1934" t="s">
        <v>1758</v>
      </c>
      <c r="E1934" t="s">
        <v>1759</v>
      </c>
      <c r="F1934" t="s">
        <v>1760</v>
      </c>
      <c r="G1934" t="s">
        <v>1810</v>
      </c>
      <c r="H1934" t="s">
        <v>1762</v>
      </c>
      <c r="I1934" t="s">
        <v>1811</v>
      </c>
      <c r="J1934" t="s">
        <v>2033</v>
      </c>
      <c r="K1934" s="498">
        <v>2045.2666387349636</v>
      </c>
    </row>
    <row r="1935" spans="1:11" x14ac:dyDescent="0.25">
      <c r="A1935" t="s">
        <v>1755</v>
      </c>
      <c r="B1935" t="s">
        <v>1756</v>
      </c>
      <c r="C1935" t="s">
        <v>2043</v>
      </c>
      <c r="D1935" t="s">
        <v>1758</v>
      </c>
      <c r="E1935" t="s">
        <v>1759</v>
      </c>
      <c r="F1935" t="s">
        <v>1765</v>
      </c>
      <c r="G1935" t="s">
        <v>1810</v>
      </c>
      <c r="H1935" t="s">
        <v>1766</v>
      </c>
      <c r="I1935" t="s">
        <v>1811</v>
      </c>
      <c r="J1935" t="s">
        <v>2033</v>
      </c>
      <c r="K1935" s="498">
        <v>2045.2666387349636</v>
      </c>
    </row>
    <row r="1936" spans="1:11" x14ac:dyDescent="0.25">
      <c r="A1936" t="s">
        <v>1755</v>
      </c>
      <c r="B1936" t="s">
        <v>1756</v>
      </c>
      <c r="C1936" t="s">
        <v>2043</v>
      </c>
      <c r="D1936" t="s">
        <v>1758</v>
      </c>
      <c r="E1936" t="s">
        <v>1759</v>
      </c>
      <c r="F1936" t="s">
        <v>1760</v>
      </c>
      <c r="G1936" t="s">
        <v>1812</v>
      </c>
      <c r="H1936" t="s">
        <v>1762</v>
      </c>
      <c r="I1936" t="s">
        <v>2032</v>
      </c>
      <c r="J1936" t="s">
        <v>2033</v>
      </c>
      <c r="K1936" s="498">
        <v>-13171.599561721552</v>
      </c>
    </row>
    <row r="1937" spans="1:11" x14ac:dyDescent="0.25">
      <c r="A1937" t="s">
        <v>1755</v>
      </c>
      <c r="B1937" t="s">
        <v>1756</v>
      </c>
      <c r="C1937" t="s">
        <v>2043</v>
      </c>
      <c r="D1937" t="s">
        <v>1758</v>
      </c>
      <c r="E1937" t="s">
        <v>1759</v>
      </c>
      <c r="F1937" t="s">
        <v>1765</v>
      </c>
      <c r="G1937" t="s">
        <v>1812</v>
      </c>
      <c r="H1937" t="s">
        <v>1766</v>
      </c>
      <c r="I1937" t="s">
        <v>2032</v>
      </c>
      <c r="J1937" t="s">
        <v>2033</v>
      </c>
      <c r="K1937" s="498">
        <v>-268.8081543208491</v>
      </c>
    </row>
    <row r="1938" spans="1:11" x14ac:dyDescent="0.25">
      <c r="A1938" t="s">
        <v>1755</v>
      </c>
      <c r="B1938" t="s">
        <v>1756</v>
      </c>
      <c r="C1938" t="s">
        <v>2043</v>
      </c>
      <c r="D1938" t="s">
        <v>1758</v>
      </c>
      <c r="E1938" t="s">
        <v>1759</v>
      </c>
      <c r="F1938" t="s">
        <v>1813</v>
      </c>
      <c r="G1938" t="s">
        <v>1778</v>
      </c>
      <c r="H1938" t="s">
        <v>1814</v>
      </c>
      <c r="I1938" t="s">
        <v>2032</v>
      </c>
      <c r="J1938" t="s">
        <v>2033</v>
      </c>
      <c r="K1938" s="498">
        <v>-10766.166458404972</v>
      </c>
    </row>
    <row r="1939" spans="1:11" x14ac:dyDescent="0.25">
      <c r="A1939" t="s">
        <v>1755</v>
      </c>
      <c r="B1939" t="s">
        <v>1756</v>
      </c>
      <c r="C1939" t="s">
        <v>2043</v>
      </c>
      <c r="D1939" t="s">
        <v>1758</v>
      </c>
      <c r="E1939" t="s">
        <v>1759</v>
      </c>
      <c r="F1939" t="s">
        <v>1813</v>
      </c>
      <c r="G1939" t="s">
        <v>1790</v>
      </c>
      <c r="H1939" t="s">
        <v>1814</v>
      </c>
      <c r="I1939" t="s">
        <v>2032</v>
      </c>
      <c r="J1939" t="s">
        <v>2033</v>
      </c>
      <c r="K1939" s="498">
        <v>-7291.8247739106009</v>
      </c>
    </row>
    <row r="1940" spans="1:11" x14ac:dyDescent="0.25">
      <c r="A1940" t="s">
        <v>1755</v>
      </c>
      <c r="B1940" t="s">
        <v>1756</v>
      </c>
      <c r="C1940" t="s">
        <v>2043</v>
      </c>
      <c r="D1940" t="s">
        <v>1758</v>
      </c>
      <c r="E1940" t="s">
        <v>1759</v>
      </c>
      <c r="F1940" t="s">
        <v>1813</v>
      </c>
      <c r="G1940" t="s">
        <v>1795</v>
      </c>
      <c r="H1940" t="s">
        <v>1814</v>
      </c>
      <c r="I1940" t="s">
        <v>2032</v>
      </c>
      <c r="J1940" t="s">
        <v>2033</v>
      </c>
      <c r="K1940" s="498">
        <v>-1481.7560128668556</v>
      </c>
    </row>
    <row r="1941" spans="1:11" x14ac:dyDescent="0.25">
      <c r="A1941" t="s">
        <v>1755</v>
      </c>
      <c r="B1941" t="s">
        <v>1756</v>
      </c>
      <c r="C1941" t="s">
        <v>2043</v>
      </c>
      <c r="D1941" t="s">
        <v>1758</v>
      </c>
      <c r="E1941" t="s">
        <v>1759</v>
      </c>
      <c r="F1941" t="s">
        <v>1813</v>
      </c>
      <c r="G1941" t="s">
        <v>1799</v>
      </c>
      <c r="H1941" t="s">
        <v>1814</v>
      </c>
      <c r="I1941" t="s">
        <v>2032</v>
      </c>
      <c r="J1941" t="s">
        <v>2033</v>
      </c>
      <c r="K1941" s="498">
        <v>-7841.940653040132</v>
      </c>
    </row>
    <row r="1942" spans="1:11" x14ac:dyDescent="0.25">
      <c r="A1942" t="s">
        <v>1755</v>
      </c>
      <c r="B1942" t="s">
        <v>1756</v>
      </c>
      <c r="C1942" t="s">
        <v>2043</v>
      </c>
      <c r="D1942" t="s">
        <v>1758</v>
      </c>
      <c r="E1942" t="s">
        <v>1759</v>
      </c>
      <c r="F1942" t="s">
        <v>1813</v>
      </c>
      <c r="G1942" t="s">
        <v>1800</v>
      </c>
      <c r="H1942" t="s">
        <v>1814</v>
      </c>
      <c r="I1942" t="s">
        <v>2032</v>
      </c>
      <c r="J1942" t="s">
        <v>2033</v>
      </c>
      <c r="K1942" s="498">
        <v>-4914.1987825031392</v>
      </c>
    </row>
    <row r="1943" spans="1:11" x14ac:dyDescent="0.25">
      <c r="A1943" t="s">
        <v>1755</v>
      </c>
      <c r="B1943" t="s">
        <v>1756</v>
      </c>
      <c r="C1943" t="s">
        <v>2043</v>
      </c>
      <c r="D1943" t="s">
        <v>1758</v>
      </c>
      <c r="E1943" t="s">
        <v>1759</v>
      </c>
      <c r="F1943" t="s">
        <v>1813</v>
      </c>
      <c r="G1943" t="s">
        <v>1809</v>
      </c>
      <c r="H1943" t="s">
        <v>1814</v>
      </c>
      <c r="I1943" t="s">
        <v>2032</v>
      </c>
      <c r="J1943" t="s">
        <v>2033</v>
      </c>
      <c r="K1943" s="498">
        <v>-48113.962609723007</v>
      </c>
    </row>
    <row r="1944" spans="1:11" x14ac:dyDescent="0.25">
      <c r="A1944" t="s">
        <v>1755</v>
      </c>
      <c r="B1944" t="s">
        <v>1756</v>
      </c>
      <c r="C1944" t="s">
        <v>2043</v>
      </c>
      <c r="D1944" t="s">
        <v>1758</v>
      </c>
      <c r="E1944" t="s">
        <v>1759</v>
      </c>
      <c r="F1944" t="s">
        <v>1813</v>
      </c>
      <c r="G1944" t="s">
        <v>1810</v>
      </c>
      <c r="H1944" t="s">
        <v>1814</v>
      </c>
      <c r="I1944" t="s">
        <v>1815</v>
      </c>
      <c r="J1944" t="s">
        <v>2033</v>
      </c>
      <c r="K1944" s="498">
        <v>5786.5746151223502</v>
      </c>
    </row>
    <row r="1945" spans="1:11" x14ac:dyDescent="0.25">
      <c r="A1945" t="s">
        <v>1755</v>
      </c>
      <c r="B1945" t="s">
        <v>1756</v>
      </c>
      <c r="C1945" t="s">
        <v>1871</v>
      </c>
      <c r="D1945" t="s">
        <v>1820</v>
      </c>
      <c r="E1945" t="s">
        <v>1759</v>
      </c>
      <c r="F1945" t="s">
        <v>1872</v>
      </c>
      <c r="G1945" t="s">
        <v>1873</v>
      </c>
      <c r="H1945" t="s">
        <v>1874</v>
      </c>
      <c r="I1945" t="s">
        <v>1839</v>
      </c>
      <c r="J1945" t="s">
        <v>2045</v>
      </c>
      <c r="K1945" s="498">
        <v>-6000000</v>
      </c>
    </row>
    <row r="1946" spans="1:11" x14ac:dyDescent="0.25">
      <c r="A1946" t="s">
        <v>1755</v>
      </c>
      <c r="B1946" t="s">
        <v>1756</v>
      </c>
      <c r="C1946" t="s">
        <v>1871</v>
      </c>
      <c r="D1946" t="s">
        <v>1820</v>
      </c>
      <c r="E1946" t="s">
        <v>1759</v>
      </c>
      <c r="F1946" t="s">
        <v>1872</v>
      </c>
      <c r="G1946" t="s">
        <v>1873</v>
      </c>
      <c r="H1946" t="s">
        <v>1874</v>
      </c>
      <c r="I1946" t="s">
        <v>2032</v>
      </c>
      <c r="J1946" t="s">
        <v>2045</v>
      </c>
      <c r="K1946" s="498">
        <v>-255500000</v>
      </c>
    </row>
    <row r="1947" spans="1:11" x14ac:dyDescent="0.25">
      <c r="A1947" t="s">
        <v>1755</v>
      </c>
      <c r="B1947" t="s">
        <v>1756</v>
      </c>
      <c r="C1947" t="s">
        <v>1871</v>
      </c>
      <c r="D1947" t="s">
        <v>1820</v>
      </c>
      <c r="E1947" t="s">
        <v>1759</v>
      </c>
      <c r="F1947" t="s">
        <v>1872</v>
      </c>
      <c r="G1947" t="s">
        <v>1873</v>
      </c>
      <c r="H1947" t="s">
        <v>1877</v>
      </c>
      <c r="I1947" t="s">
        <v>2032</v>
      </c>
      <c r="J1947" t="s">
        <v>2045</v>
      </c>
      <c r="K1947" s="498">
        <v>-525000</v>
      </c>
    </row>
    <row r="1948" spans="1:11" x14ac:dyDescent="0.25">
      <c r="A1948" t="s">
        <v>1755</v>
      </c>
      <c r="B1948" t="s">
        <v>1756</v>
      </c>
      <c r="C1948" t="s">
        <v>1871</v>
      </c>
      <c r="D1948" t="s">
        <v>1820</v>
      </c>
      <c r="E1948" t="s">
        <v>1759</v>
      </c>
      <c r="F1948" t="s">
        <v>1872</v>
      </c>
      <c r="G1948" t="s">
        <v>1873</v>
      </c>
      <c r="H1948" t="s">
        <v>1841</v>
      </c>
      <c r="I1948" t="s">
        <v>2032</v>
      </c>
      <c r="J1948" t="s">
        <v>2045</v>
      </c>
      <c r="K1948" s="498">
        <v>-1200000</v>
      </c>
    </row>
    <row r="1949" spans="1:11" x14ac:dyDescent="0.25">
      <c r="A1949" t="s">
        <v>1755</v>
      </c>
      <c r="B1949" t="s">
        <v>1756</v>
      </c>
      <c r="C1949" t="s">
        <v>1871</v>
      </c>
      <c r="D1949" t="s">
        <v>1820</v>
      </c>
      <c r="E1949" t="s">
        <v>1759</v>
      </c>
      <c r="F1949" t="s">
        <v>1878</v>
      </c>
      <c r="G1949" t="s">
        <v>1879</v>
      </c>
      <c r="H1949" t="s">
        <v>1881</v>
      </c>
      <c r="I1949" t="s">
        <v>1839</v>
      </c>
      <c r="J1949" t="s">
        <v>2045</v>
      </c>
      <c r="K1949" s="498">
        <v>-22000000</v>
      </c>
    </row>
    <row r="1950" spans="1:11" x14ac:dyDescent="0.25">
      <c r="A1950" t="s">
        <v>1755</v>
      </c>
      <c r="B1950" t="s">
        <v>1756</v>
      </c>
      <c r="C1950" t="s">
        <v>1871</v>
      </c>
      <c r="D1950" t="s">
        <v>1820</v>
      </c>
      <c r="E1950" t="s">
        <v>1759</v>
      </c>
      <c r="F1950" t="s">
        <v>1878</v>
      </c>
      <c r="G1950" t="s">
        <v>1879</v>
      </c>
      <c r="H1950" t="s">
        <v>1881</v>
      </c>
      <c r="I1950" t="s">
        <v>1882</v>
      </c>
      <c r="J1950" t="s">
        <v>2045</v>
      </c>
      <c r="K1950" s="498">
        <v>-3000000</v>
      </c>
    </row>
    <row r="1951" spans="1:11" x14ac:dyDescent="0.25">
      <c r="A1951" t="s">
        <v>1755</v>
      </c>
      <c r="B1951" t="s">
        <v>1756</v>
      </c>
      <c r="C1951" t="s">
        <v>1871</v>
      </c>
      <c r="D1951" t="s">
        <v>1820</v>
      </c>
      <c r="E1951" t="s">
        <v>1759</v>
      </c>
      <c r="F1951" t="s">
        <v>1878</v>
      </c>
      <c r="G1951" t="s">
        <v>1879</v>
      </c>
      <c r="H1951" t="s">
        <v>1881</v>
      </c>
      <c r="I1951" t="s">
        <v>2032</v>
      </c>
      <c r="J1951" t="s">
        <v>2045</v>
      </c>
      <c r="K1951" s="498">
        <v>-205420000</v>
      </c>
    </row>
    <row r="1952" spans="1:11" x14ac:dyDescent="0.25">
      <c r="A1952" t="s">
        <v>1755</v>
      </c>
      <c r="B1952" t="s">
        <v>1756</v>
      </c>
      <c r="C1952" t="s">
        <v>1871</v>
      </c>
      <c r="D1952" t="s">
        <v>1820</v>
      </c>
      <c r="E1952" t="s">
        <v>1759</v>
      </c>
      <c r="F1952" t="s">
        <v>1878</v>
      </c>
      <c r="G1952" t="s">
        <v>1885</v>
      </c>
      <c r="H1952" t="s">
        <v>1884</v>
      </c>
      <c r="I1952" t="s">
        <v>2032</v>
      </c>
      <c r="J1952" t="s">
        <v>2045</v>
      </c>
      <c r="K1952" s="498">
        <v>-1500000</v>
      </c>
    </row>
    <row r="1953" spans="1:11" x14ac:dyDescent="0.25">
      <c r="A1953" t="s">
        <v>1755</v>
      </c>
      <c r="B1953" t="s">
        <v>1756</v>
      </c>
      <c r="C1953" t="s">
        <v>1871</v>
      </c>
      <c r="D1953" t="s">
        <v>1820</v>
      </c>
      <c r="E1953" t="s">
        <v>1759</v>
      </c>
      <c r="F1953" t="s">
        <v>1878</v>
      </c>
      <c r="G1953" t="s">
        <v>1885</v>
      </c>
      <c r="H1953" t="s">
        <v>1880</v>
      </c>
      <c r="I1953" t="s">
        <v>1839</v>
      </c>
      <c r="J1953" t="s">
        <v>2045</v>
      </c>
      <c r="K1953" s="498">
        <v>-6555000</v>
      </c>
    </row>
    <row r="1954" spans="1:11" x14ac:dyDescent="0.25">
      <c r="A1954" t="s">
        <v>1755</v>
      </c>
      <c r="B1954" t="s">
        <v>1756</v>
      </c>
      <c r="C1954" t="s">
        <v>1871</v>
      </c>
      <c r="D1954" t="s">
        <v>1820</v>
      </c>
      <c r="E1954" t="s">
        <v>1759</v>
      </c>
      <c r="F1954" t="s">
        <v>1878</v>
      </c>
      <c r="G1954" t="s">
        <v>1885</v>
      </c>
      <c r="H1954" t="s">
        <v>1880</v>
      </c>
      <c r="I1954" t="s">
        <v>1882</v>
      </c>
      <c r="J1954" t="s">
        <v>2045</v>
      </c>
      <c r="K1954" s="498">
        <v>-36960538</v>
      </c>
    </row>
    <row r="1955" spans="1:11" x14ac:dyDescent="0.25">
      <c r="A1955" t="s">
        <v>1755</v>
      </c>
      <c r="B1955" t="s">
        <v>1756</v>
      </c>
      <c r="C1955" t="s">
        <v>1871</v>
      </c>
      <c r="D1955" t="s">
        <v>1820</v>
      </c>
      <c r="E1955" t="s">
        <v>1759</v>
      </c>
      <c r="F1955" t="s">
        <v>1878</v>
      </c>
      <c r="G1955" t="s">
        <v>1885</v>
      </c>
      <c r="H1955" t="s">
        <v>1880</v>
      </c>
      <c r="I1955" t="s">
        <v>2032</v>
      </c>
      <c r="J1955" t="s">
        <v>2045</v>
      </c>
      <c r="K1955" s="498">
        <v>-57552310</v>
      </c>
    </row>
    <row r="1956" spans="1:11" x14ac:dyDescent="0.25">
      <c r="A1956" t="s">
        <v>1755</v>
      </c>
      <c r="B1956" t="s">
        <v>1756</v>
      </c>
      <c r="C1956" t="s">
        <v>1871</v>
      </c>
      <c r="D1956" t="s">
        <v>1820</v>
      </c>
      <c r="E1956" t="s">
        <v>1759</v>
      </c>
      <c r="F1956" t="s">
        <v>1878</v>
      </c>
      <c r="G1956" t="s">
        <v>1885</v>
      </c>
      <c r="H1956" t="s">
        <v>1886</v>
      </c>
      <c r="I1956" t="s">
        <v>2032</v>
      </c>
      <c r="J1956" t="s">
        <v>2045</v>
      </c>
      <c r="K1956" s="498">
        <v>-20100000</v>
      </c>
    </row>
    <row r="1957" spans="1:11" x14ac:dyDescent="0.25">
      <c r="A1957" t="s">
        <v>1755</v>
      </c>
      <c r="B1957" t="s">
        <v>1756</v>
      </c>
      <c r="C1957" t="s">
        <v>1871</v>
      </c>
      <c r="D1957" t="s">
        <v>1820</v>
      </c>
      <c r="E1957" t="s">
        <v>1759</v>
      </c>
      <c r="F1957" t="s">
        <v>1878</v>
      </c>
      <c r="G1957" t="s">
        <v>1887</v>
      </c>
      <c r="H1957" t="s">
        <v>1884</v>
      </c>
      <c r="I1957" t="s">
        <v>1882</v>
      </c>
      <c r="J1957" t="s">
        <v>2045</v>
      </c>
      <c r="K1957" s="498">
        <v>-223220000</v>
      </c>
    </row>
    <row r="1958" spans="1:11" x14ac:dyDescent="0.25">
      <c r="A1958" t="s">
        <v>1755</v>
      </c>
      <c r="B1958" t="s">
        <v>1756</v>
      </c>
      <c r="C1958" t="s">
        <v>1871</v>
      </c>
      <c r="D1958" t="s">
        <v>1820</v>
      </c>
      <c r="E1958" t="s">
        <v>1759</v>
      </c>
      <c r="F1958" t="s">
        <v>1878</v>
      </c>
      <c r="G1958" t="s">
        <v>1887</v>
      </c>
      <c r="H1958" t="s">
        <v>1884</v>
      </c>
      <c r="I1958" t="s">
        <v>2032</v>
      </c>
      <c r="J1958" t="s">
        <v>2045</v>
      </c>
      <c r="K1958" s="498">
        <v>-193548000</v>
      </c>
    </row>
    <row r="1959" spans="1:11" x14ac:dyDescent="0.25">
      <c r="A1959" t="s">
        <v>1755</v>
      </c>
      <c r="B1959" t="s">
        <v>1756</v>
      </c>
      <c r="C1959" t="s">
        <v>1871</v>
      </c>
      <c r="D1959" t="s">
        <v>1820</v>
      </c>
      <c r="E1959" t="s">
        <v>1759</v>
      </c>
      <c r="F1959" t="s">
        <v>1878</v>
      </c>
      <c r="G1959" t="s">
        <v>1887</v>
      </c>
      <c r="H1959" t="s">
        <v>1880</v>
      </c>
      <c r="I1959" t="s">
        <v>2032</v>
      </c>
      <c r="J1959" t="s">
        <v>2045</v>
      </c>
      <c r="K1959" s="498">
        <v>-3150000</v>
      </c>
    </row>
    <row r="1960" spans="1:11" x14ac:dyDescent="0.25">
      <c r="A1960" t="s">
        <v>1755</v>
      </c>
      <c r="B1960" t="s">
        <v>1756</v>
      </c>
      <c r="C1960" t="s">
        <v>1871</v>
      </c>
      <c r="D1960" t="s">
        <v>1820</v>
      </c>
      <c r="E1960" t="s">
        <v>1759</v>
      </c>
      <c r="F1960" t="s">
        <v>1878</v>
      </c>
      <c r="G1960" t="s">
        <v>1887</v>
      </c>
      <c r="H1960" t="s">
        <v>1888</v>
      </c>
      <c r="I1960" t="s">
        <v>1839</v>
      </c>
      <c r="J1960" t="s">
        <v>2045</v>
      </c>
      <c r="K1960" s="498">
        <v>-1000000</v>
      </c>
    </row>
    <row r="1961" spans="1:11" x14ac:dyDescent="0.25">
      <c r="A1961" t="s">
        <v>1755</v>
      </c>
      <c r="B1961" t="s">
        <v>1756</v>
      </c>
      <c r="C1961" t="s">
        <v>1871</v>
      </c>
      <c r="D1961" t="s">
        <v>1820</v>
      </c>
      <c r="E1961" t="s">
        <v>1759</v>
      </c>
      <c r="F1961" t="s">
        <v>1878</v>
      </c>
      <c r="G1961" t="s">
        <v>1887</v>
      </c>
      <c r="H1961" t="s">
        <v>1888</v>
      </c>
      <c r="I1961" t="s">
        <v>1882</v>
      </c>
      <c r="J1961" t="s">
        <v>2045</v>
      </c>
      <c r="K1961" s="498">
        <v>-2000000</v>
      </c>
    </row>
    <row r="1962" spans="1:11" x14ac:dyDescent="0.25">
      <c r="A1962" t="s">
        <v>1755</v>
      </c>
      <c r="B1962" t="s">
        <v>1756</v>
      </c>
      <c r="C1962" t="s">
        <v>1871</v>
      </c>
      <c r="D1962" t="s">
        <v>1820</v>
      </c>
      <c r="E1962" t="s">
        <v>1759</v>
      </c>
      <c r="F1962" t="s">
        <v>1878</v>
      </c>
      <c r="G1962" t="s">
        <v>1887</v>
      </c>
      <c r="H1962" t="s">
        <v>1888</v>
      </c>
      <c r="I1962" t="s">
        <v>2032</v>
      </c>
      <c r="J1962" t="s">
        <v>2045</v>
      </c>
      <c r="K1962" s="498">
        <v>-89750000</v>
      </c>
    </row>
    <row r="1963" spans="1:11" x14ac:dyDescent="0.25">
      <c r="A1963" t="s">
        <v>1755</v>
      </c>
      <c r="B1963" t="s">
        <v>1756</v>
      </c>
      <c r="C1963" t="s">
        <v>1871</v>
      </c>
      <c r="D1963" t="s">
        <v>1820</v>
      </c>
      <c r="E1963" t="s">
        <v>1759</v>
      </c>
      <c r="F1963" t="s">
        <v>1878</v>
      </c>
      <c r="G1963" t="s">
        <v>1887</v>
      </c>
      <c r="H1963" t="s">
        <v>1881</v>
      </c>
      <c r="I1963" t="s">
        <v>1882</v>
      </c>
      <c r="J1963" t="s">
        <v>2045</v>
      </c>
      <c r="K1963" s="498">
        <v>-65000000</v>
      </c>
    </row>
    <row r="1964" spans="1:11" x14ac:dyDescent="0.25">
      <c r="A1964" t="s">
        <v>1755</v>
      </c>
      <c r="B1964" t="s">
        <v>1756</v>
      </c>
      <c r="C1964" t="s">
        <v>1871</v>
      </c>
      <c r="D1964" t="s">
        <v>1820</v>
      </c>
      <c r="E1964" t="s">
        <v>1759</v>
      </c>
      <c r="F1964" t="s">
        <v>1878</v>
      </c>
      <c r="G1964" t="s">
        <v>1887</v>
      </c>
      <c r="H1964" t="s">
        <v>1881</v>
      </c>
      <c r="I1964" t="s">
        <v>2032</v>
      </c>
      <c r="J1964" t="s">
        <v>2045</v>
      </c>
      <c r="K1964" s="498">
        <v>-1700000</v>
      </c>
    </row>
    <row r="1965" spans="1:11" x14ac:dyDescent="0.25">
      <c r="A1965" t="s">
        <v>1755</v>
      </c>
      <c r="B1965" t="s">
        <v>1756</v>
      </c>
      <c r="C1965" t="s">
        <v>1871</v>
      </c>
      <c r="D1965" t="s">
        <v>1820</v>
      </c>
      <c r="E1965" t="s">
        <v>1759</v>
      </c>
      <c r="F1965" t="s">
        <v>1878</v>
      </c>
      <c r="G1965" t="s">
        <v>2037</v>
      </c>
      <c r="H1965" t="s">
        <v>2038</v>
      </c>
      <c r="I1965" t="s">
        <v>2032</v>
      </c>
      <c r="J1965" t="s">
        <v>2045</v>
      </c>
      <c r="K1965" s="498">
        <v>-10000000</v>
      </c>
    </row>
    <row r="1966" spans="1:11" x14ac:dyDescent="0.25">
      <c r="A1966" t="s">
        <v>1755</v>
      </c>
      <c r="B1966" t="s">
        <v>1756</v>
      </c>
      <c r="C1966" t="s">
        <v>1871</v>
      </c>
      <c r="D1966" t="s">
        <v>1820</v>
      </c>
      <c r="E1966" t="s">
        <v>1759</v>
      </c>
      <c r="F1966" t="s">
        <v>1878</v>
      </c>
      <c r="G1966" t="s">
        <v>1889</v>
      </c>
      <c r="H1966" t="s">
        <v>1890</v>
      </c>
      <c r="I1966" t="s">
        <v>1882</v>
      </c>
      <c r="J1966" t="s">
        <v>2045</v>
      </c>
      <c r="K1966" s="498">
        <v>-3150000</v>
      </c>
    </row>
    <row r="1967" spans="1:11" x14ac:dyDescent="0.25">
      <c r="A1967" t="s">
        <v>1755</v>
      </c>
      <c r="B1967" t="s">
        <v>1756</v>
      </c>
      <c r="C1967" t="s">
        <v>1871</v>
      </c>
      <c r="D1967" t="s">
        <v>1820</v>
      </c>
      <c r="E1967" t="s">
        <v>1759</v>
      </c>
      <c r="F1967" t="s">
        <v>1878</v>
      </c>
      <c r="G1967" t="s">
        <v>1889</v>
      </c>
      <c r="H1967" t="s">
        <v>1890</v>
      </c>
      <c r="I1967" t="s">
        <v>2032</v>
      </c>
      <c r="J1967" t="s">
        <v>2045</v>
      </c>
      <c r="K1967" s="498">
        <v>-57900000</v>
      </c>
    </row>
    <row r="1968" spans="1:11" x14ac:dyDescent="0.25">
      <c r="A1968" t="s">
        <v>1755</v>
      </c>
      <c r="B1968" t="s">
        <v>1756</v>
      </c>
      <c r="C1968" t="s">
        <v>1871</v>
      </c>
      <c r="D1968" t="s">
        <v>1820</v>
      </c>
      <c r="E1968" t="s">
        <v>1759</v>
      </c>
      <c r="F1968" t="s">
        <v>1891</v>
      </c>
      <c r="G1968" t="s">
        <v>1892</v>
      </c>
      <c r="H1968" t="s">
        <v>1894</v>
      </c>
      <c r="I1968" t="s">
        <v>2032</v>
      </c>
      <c r="J1968" t="s">
        <v>2045</v>
      </c>
      <c r="K1968" s="498">
        <v>-13935958.440042496</v>
      </c>
    </row>
    <row r="1969" spans="1:11" x14ac:dyDescent="0.25">
      <c r="A1969" t="s">
        <v>1755</v>
      </c>
      <c r="B1969" t="s">
        <v>1756</v>
      </c>
      <c r="C1969" t="s">
        <v>1871</v>
      </c>
      <c r="D1969" t="s">
        <v>1820</v>
      </c>
      <c r="E1969" t="s">
        <v>1759</v>
      </c>
      <c r="F1969" t="s">
        <v>1891</v>
      </c>
      <c r="G1969" t="s">
        <v>1896</v>
      </c>
      <c r="H1969" t="s">
        <v>1897</v>
      </c>
      <c r="I1969" t="s">
        <v>1839</v>
      </c>
      <c r="J1969" t="s">
        <v>2045</v>
      </c>
      <c r="K1969" s="498">
        <v>-714000</v>
      </c>
    </row>
    <row r="1970" spans="1:11" x14ac:dyDescent="0.25">
      <c r="A1970" t="s">
        <v>1755</v>
      </c>
      <c r="B1970" t="s">
        <v>1756</v>
      </c>
      <c r="C1970" t="s">
        <v>1871</v>
      </c>
      <c r="D1970" t="s">
        <v>1820</v>
      </c>
      <c r="E1970" t="s">
        <v>1759</v>
      </c>
      <c r="F1970" t="s">
        <v>1891</v>
      </c>
      <c r="G1970" t="s">
        <v>1896</v>
      </c>
      <c r="H1970" t="s">
        <v>1898</v>
      </c>
      <c r="I1970" t="s">
        <v>1839</v>
      </c>
      <c r="J1970" t="s">
        <v>2045</v>
      </c>
      <c r="K1970" s="498">
        <v>-693000</v>
      </c>
    </row>
    <row r="1971" spans="1:11" x14ac:dyDescent="0.25">
      <c r="A1971" t="s">
        <v>1755</v>
      </c>
      <c r="B1971" t="s">
        <v>1756</v>
      </c>
      <c r="C1971" t="s">
        <v>1871</v>
      </c>
      <c r="D1971" t="s">
        <v>1820</v>
      </c>
      <c r="E1971" t="s">
        <v>1759</v>
      </c>
      <c r="F1971" t="s">
        <v>1891</v>
      </c>
      <c r="G1971" t="s">
        <v>1896</v>
      </c>
      <c r="H1971" t="s">
        <v>1900</v>
      </c>
      <c r="I1971" t="s">
        <v>1839</v>
      </c>
      <c r="J1971" t="s">
        <v>2045</v>
      </c>
      <c r="K1971" s="498">
        <v>-693000</v>
      </c>
    </row>
    <row r="1972" spans="1:11" x14ac:dyDescent="0.25">
      <c r="A1972" t="s">
        <v>1755</v>
      </c>
      <c r="B1972" t="s">
        <v>1756</v>
      </c>
      <c r="C1972" t="s">
        <v>1871</v>
      </c>
      <c r="D1972" t="s">
        <v>1820</v>
      </c>
      <c r="E1972" t="s">
        <v>1759</v>
      </c>
      <c r="F1972" t="s">
        <v>1891</v>
      </c>
      <c r="G1972" t="s">
        <v>1896</v>
      </c>
      <c r="H1972" t="s">
        <v>1901</v>
      </c>
      <c r="I1972" t="s">
        <v>2032</v>
      </c>
      <c r="J1972" t="s">
        <v>2045</v>
      </c>
      <c r="K1972" s="498">
        <v>-102000000</v>
      </c>
    </row>
    <row r="1973" spans="1:11" x14ac:dyDescent="0.25">
      <c r="A1973" t="s">
        <v>1755</v>
      </c>
      <c r="B1973" t="s">
        <v>1756</v>
      </c>
      <c r="C1973" t="s">
        <v>1871</v>
      </c>
      <c r="D1973" t="s">
        <v>1820</v>
      </c>
      <c r="E1973" t="s">
        <v>1759</v>
      </c>
      <c r="F1973" t="s">
        <v>1891</v>
      </c>
      <c r="G1973" t="s">
        <v>1896</v>
      </c>
      <c r="H1973" t="s">
        <v>1902</v>
      </c>
      <c r="I1973" t="s">
        <v>2032</v>
      </c>
      <c r="J1973" t="s">
        <v>2045</v>
      </c>
      <c r="K1973" s="498">
        <v>-1000000</v>
      </c>
    </row>
    <row r="1974" spans="1:11" x14ac:dyDescent="0.25">
      <c r="A1974" t="s">
        <v>1755</v>
      </c>
      <c r="B1974" t="s">
        <v>1756</v>
      </c>
      <c r="C1974" t="s">
        <v>1871</v>
      </c>
      <c r="D1974" t="s">
        <v>1820</v>
      </c>
      <c r="E1974" t="s">
        <v>1759</v>
      </c>
      <c r="F1974" t="s">
        <v>1891</v>
      </c>
      <c r="G1974" t="s">
        <v>1903</v>
      </c>
      <c r="H1974" t="s">
        <v>1904</v>
      </c>
      <c r="I1974" t="s">
        <v>2032</v>
      </c>
      <c r="J1974" t="s">
        <v>2045</v>
      </c>
      <c r="K1974" s="498">
        <v>-17700000</v>
      </c>
    </row>
    <row r="1975" spans="1:11" x14ac:dyDescent="0.25">
      <c r="A1975" t="s">
        <v>1755</v>
      </c>
      <c r="B1975" t="s">
        <v>1756</v>
      </c>
      <c r="C1975" t="s">
        <v>1871</v>
      </c>
      <c r="D1975" t="s">
        <v>1820</v>
      </c>
      <c r="E1975" t="s">
        <v>1759</v>
      </c>
      <c r="F1975" t="s">
        <v>1891</v>
      </c>
      <c r="G1975" t="s">
        <v>1905</v>
      </c>
      <c r="H1975" t="s">
        <v>1906</v>
      </c>
      <c r="I1975" t="s">
        <v>1839</v>
      </c>
      <c r="J1975" t="s">
        <v>2045</v>
      </c>
      <c r="K1975" s="498">
        <v>-4000000</v>
      </c>
    </row>
    <row r="1976" spans="1:11" x14ac:dyDescent="0.25">
      <c r="A1976" t="s">
        <v>1755</v>
      </c>
      <c r="B1976" t="s">
        <v>1756</v>
      </c>
      <c r="C1976" t="s">
        <v>1871</v>
      </c>
      <c r="D1976" t="s">
        <v>1820</v>
      </c>
      <c r="E1976" t="s">
        <v>1759</v>
      </c>
      <c r="F1976" t="s">
        <v>1891</v>
      </c>
      <c r="G1976" t="s">
        <v>1905</v>
      </c>
      <c r="H1976" t="s">
        <v>1906</v>
      </c>
      <c r="I1976" t="s">
        <v>2032</v>
      </c>
      <c r="J1976" t="s">
        <v>2045</v>
      </c>
      <c r="K1976" s="498">
        <v>-42000000</v>
      </c>
    </row>
    <row r="1977" spans="1:11" x14ac:dyDescent="0.25">
      <c r="A1977" t="s">
        <v>1755</v>
      </c>
      <c r="B1977" t="s">
        <v>1756</v>
      </c>
      <c r="C1977" t="s">
        <v>1871</v>
      </c>
      <c r="D1977" t="s">
        <v>1820</v>
      </c>
      <c r="E1977" t="s">
        <v>1759</v>
      </c>
      <c r="F1977" t="s">
        <v>1907</v>
      </c>
      <c r="G1977" t="s">
        <v>1908</v>
      </c>
      <c r="H1977" t="s">
        <v>1915</v>
      </c>
      <c r="I1977" t="s">
        <v>2032</v>
      </c>
      <c r="J1977" t="s">
        <v>2045</v>
      </c>
      <c r="K1977" s="498">
        <v>-750000</v>
      </c>
    </row>
    <row r="1978" spans="1:11" x14ac:dyDescent="0.25">
      <c r="A1978" t="s">
        <v>1755</v>
      </c>
      <c r="B1978" t="s">
        <v>1756</v>
      </c>
      <c r="C1978" t="s">
        <v>1871</v>
      </c>
      <c r="D1978" t="s">
        <v>1820</v>
      </c>
      <c r="E1978" t="s">
        <v>1759</v>
      </c>
      <c r="F1978" t="s">
        <v>1907</v>
      </c>
      <c r="G1978" t="s">
        <v>1908</v>
      </c>
      <c r="H1978" t="s">
        <v>1917</v>
      </c>
      <c r="I1978" t="s">
        <v>2032</v>
      </c>
      <c r="J1978" t="s">
        <v>2045</v>
      </c>
      <c r="K1978" s="498">
        <v>-750000</v>
      </c>
    </row>
    <row r="1979" spans="1:11" x14ac:dyDescent="0.25">
      <c r="A1979" t="s">
        <v>1755</v>
      </c>
      <c r="B1979" t="s">
        <v>1756</v>
      </c>
      <c r="C1979" t="s">
        <v>1871</v>
      </c>
      <c r="D1979" t="s">
        <v>1820</v>
      </c>
      <c r="E1979" t="s">
        <v>1759</v>
      </c>
      <c r="F1979" t="s">
        <v>1907</v>
      </c>
      <c r="G1979" t="s">
        <v>1908</v>
      </c>
      <c r="H1979" t="s">
        <v>1886</v>
      </c>
      <c r="I1979" t="s">
        <v>1839</v>
      </c>
      <c r="J1979" t="s">
        <v>2045</v>
      </c>
      <c r="K1979" s="498">
        <v>-5700000</v>
      </c>
    </row>
    <row r="1980" spans="1:11" x14ac:dyDescent="0.25">
      <c r="A1980" t="s">
        <v>1755</v>
      </c>
      <c r="B1980" t="s">
        <v>1756</v>
      </c>
      <c r="C1980" t="s">
        <v>1871</v>
      </c>
      <c r="D1980" t="s">
        <v>1820</v>
      </c>
      <c r="E1980" t="s">
        <v>1759</v>
      </c>
      <c r="F1980" t="s">
        <v>1907</v>
      </c>
      <c r="G1980" t="s">
        <v>1908</v>
      </c>
      <c r="H1980" t="s">
        <v>1886</v>
      </c>
      <c r="I1980" t="s">
        <v>1882</v>
      </c>
      <c r="J1980" t="s">
        <v>2045</v>
      </c>
      <c r="K1980" s="498">
        <v>-2800000</v>
      </c>
    </row>
    <row r="1981" spans="1:11" x14ac:dyDescent="0.25">
      <c r="A1981" t="s">
        <v>1755</v>
      </c>
      <c r="B1981" t="s">
        <v>1756</v>
      </c>
      <c r="C1981" t="s">
        <v>1871</v>
      </c>
      <c r="D1981" t="s">
        <v>1820</v>
      </c>
      <c r="E1981" t="s">
        <v>1759</v>
      </c>
      <c r="F1981" t="s">
        <v>1907</v>
      </c>
      <c r="G1981" t="s">
        <v>1908</v>
      </c>
      <c r="H1981" t="s">
        <v>1886</v>
      </c>
      <c r="I1981" t="s">
        <v>2032</v>
      </c>
      <c r="J1981" t="s">
        <v>2045</v>
      </c>
      <c r="K1981" s="498">
        <v>-70320000</v>
      </c>
    </row>
    <row r="1982" spans="1:11" x14ac:dyDescent="0.25">
      <c r="A1982" t="s">
        <v>1755</v>
      </c>
      <c r="B1982" t="s">
        <v>1756</v>
      </c>
      <c r="C1982" t="s">
        <v>1871</v>
      </c>
      <c r="D1982" t="s">
        <v>1820</v>
      </c>
      <c r="E1982" t="s">
        <v>1759</v>
      </c>
      <c r="F1982" t="s">
        <v>1907</v>
      </c>
      <c r="G1982" t="s">
        <v>1908</v>
      </c>
      <c r="H1982" t="s">
        <v>1877</v>
      </c>
      <c r="I1982" t="s">
        <v>1839</v>
      </c>
      <c r="J1982" t="s">
        <v>2045</v>
      </c>
      <c r="K1982" s="498">
        <v>-31600000</v>
      </c>
    </row>
    <row r="1983" spans="1:11" x14ac:dyDescent="0.25">
      <c r="A1983" t="s">
        <v>1755</v>
      </c>
      <c r="B1983" t="s">
        <v>1756</v>
      </c>
      <c r="C1983" t="s">
        <v>1871</v>
      </c>
      <c r="D1983" t="s">
        <v>1820</v>
      </c>
      <c r="E1983" t="s">
        <v>1759</v>
      </c>
      <c r="F1983" t="s">
        <v>1907</v>
      </c>
      <c r="G1983" t="s">
        <v>1908</v>
      </c>
      <c r="H1983" t="s">
        <v>1877</v>
      </c>
      <c r="I1983" t="s">
        <v>2032</v>
      </c>
      <c r="J1983" t="s">
        <v>2045</v>
      </c>
      <c r="K1983" s="498">
        <v>-258380000</v>
      </c>
    </row>
    <row r="1984" spans="1:11" x14ac:dyDescent="0.25">
      <c r="A1984" t="s">
        <v>1755</v>
      </c>
      <c r="B1984" t="s">
        <v>1756</v>
      </c>
      <c r="C1984" t="s">
        <v>1871</v>
      </c>
      <c r="D1984" t="s">
        <v>1820</v>
      </c>
      <c r="E1984" t="s">
        <v>1759</v>
      </c>
      <c r="F1984" t="s">
        <v>1907</v>
      </c>
      <c r="G1984" t="s">
        <v>1908</v>
      </c>
      <c r="H1984" t="s">
        <v>1918</v>
      </c>
      <c r="I1984" t="s">
        <v>2032</v>
      </c>
      <c r="J1984" t="s">
        <v>2045</v>
      </c>
      <c r="K1984" s="498">
        <v>-1500000</v>
      </c>
    </row>
    <row r="1985" spans="1:11" x14ac:dyDescent="0.25">
      <c r="A1985" t="s">
        <v>1755</v>
      </c>
      <c r="B1985" t="s">
        <v>1756</v>
      </c>
      <c r="C1985" t="s">
        <v>1871</v>
      </c>
      <c r="D1985" t="s">
        <v>1820</v>
      </c>
      <c r="E1985" t="s">
        <v>1759</v>
      </c>
      <c r="F1985" t="s">
        <v>1913</v>
      </c>
      <c r="G1985" t="s">
        <v>1914</v>
      </c>
      <c r="H1985" t="s">
        <v>1915</v>
      </c>
      <c r="I1985" t="s">
        <v>1839</v>
      </c>
      <c r="J1985" t="s">
        <v>2045</v>
      </c>
      <c r="K1985" s="498">
        <v>-81975000</v>
      </c>
    </row>
    <row r="1986" spans="1:11" x14ac:dyDescent="0.25">
      <c r="A1986" t="s">
        <v>1755</v>
      </c>
      <c r="B1986" t="s">
        <v>1756</v>
      </c>
      <c r="C1986" t="s">
        <v>1871</v>
      </c>
      <c r="D1986" t="s">
        <v>1820</v>
      </c>
      <c r="E1986" t="s">
        <v>1759</v>
      </c>
      <c r="F1986" t="s">
        <v>1913</v>
      </c>
      <c r="G1986" t="s">
        <v>1914</v>
      </c>
      <c r="H1986" t="s">
        <v>1915</v>
      </c>
      <c r="I1986" t="s">
        <v>1916</v>
      </c>
      <c r="J1986" t="s">
        <v>2045</v>
      </c>
      <c r="K1986" s="498">
        <v>-2000000</v>
      </c>
    </row>
    <row r="1987" spans="1:11" x14ac:dyDescent="0.25">
      <c r="A1987" t="s">
        <v>1755</v>
      </c>
      <c r="B1987" t="s">
        <v>1756</v>
      </c>
      <c r="C1987" t="s">
        <v>1871</v>
      </c>
      <c r="D1987" t="s">
        <v>1820</v>
      </c>
      <c r="E1987" t="s">
        <v>1759</v>
      </c>
      <c r="F1987" t="s">
        <v>1913</v>
      </c>
      <c r="G1987" t="s">
        <v>1914</v>
      </c>
      <c r="H1987" t="s">
        <v>1915</v>
      </c>
      <c r="I1987" t="s">
        <v>2032</v>
      </c>
      <c r="J1987" t="s">
        <v>2045</v>
      </c>
      <c r="K1987" s="498">
        <v>-143725000</v>
      </c>
    </row>
    <row r="1988" spans="1:11" x14ac:dyDescent="0.25">
      <c r="A1988" t="s">
        <v>1755</v>
      </c>
      <c r="B1988" t="s">
        <v>1756</v>
      </c>
      <c r="C1988" t="s">
        <v>1871</v>
      </c>
      <c r="D1988" t="s">
        <v>1820</v>
      </c>
      <c r="E1988" t="s">
        <v>1759</v>
      </c>
      <c r="F1988" t="s">
        <v>1913</v>
      </c>
      <c r="G1988" t="s">
        <v>1914</v>
      </c>
      <c r="H1988" t="s">
        <v>1917</v>
      </c>
      <c r="I1988" t="s">
        <v>1839</v>
      </c>
      <c r="J1988" t="s">
        <v>2045</v>
      </c>
      <c r="K1988" s="498">
        <v>-4225000</v>
      </c>
    </row>
    <row r="1989" spans="1:11" x14ac:dyDescent="0.25">
      <c r="A1989" t="s">
        <v>1755</v>
      </c>
      <c r="B1989" t="s">
        <v>1756</v>
      </c>
      <c r="C1989" t="s">
        <v>1871</v>
      </c>
      <c r="D1989" t="s">
        <v>1820</v>
      </c>
      <c r="E1989" t="s">
        <v>1759</v>
      </c>
      <c r="F1989" t="s">
        <v>1913</v>
      </c>
      <c r="G1989" t="s">
        <v>1914</v>
      </c>
      <c r="H1989" t="s">
        <v>1917</v>
      </c>
      <c r="I1989" t="s">
        <v>2032</v>
      </c>
      <c r="J1989" t="s">
        <v>2045</v>
      </c>
      <c r="K1989" s="498">
        <v>-23200000</v>
      </c>
    </row>
    <row r="1990" spans="1:11" x14ac:dyDescent="0.25">
      <c r="A1990" t="s">
        <v>1755</v>
      </c>
      <c r="B1990" t="s">
        <v>1756</v>
      </c>
      <c r="C1990" t="s">
        <v>1871</v>
      </c>
      <c r="D1990" t="s">
        <v>1820</v>
      </c>
      <c r="E1990" t="s">
        <v>1759</v>
      </c>
      <c r="F1990" t="s">
        <v>1913</v>
      </c>
      <c r="G1990" t="s">
        <v>1914</v>
      </c>
      <c r="H1990" t="s">
        <v>1918</v>
      </c>
      <c r="I1990" t="s">
        <v>1839</v>
      </c>
      <c r="J1990" t="s">
        <v>2045</v>
      </c>
      <c r="K1990" s="498">
        <v>-24000000</v>
      </c>
    </row>
    <row r="1991" spans="1:11" x14ac:dyDescent="0.25">
      <c r="A1991" t="s">
        <v>1755</v>
      </c>
      <c r="B1991" t="s">
        <v>1756</v>
      </c>
      <c r="C1991" t="s">
        <v>1871</v>
      </c>
      <c r="D1991" t="s">
        <v>1820</v>
      </c>
      <c r="E1991" t="s">
        <v>1759</v>
      </c>
      <c r="F1991" t="s">
        <v>1913</v>
      </c>
      <c r="G1991" t="s">
        <v>1914</v>
      </c>
      <c r="H1991" t="s">
        <v>1918</v>
      </c>
      <c r="I1991" t="s">
        <v>2032</v>
      </c>
      <c r="J1991" t="s">
        <v>2045</v>
      </c>
      <c r="K1991" s="498">
        <v>-217525000</v>
      </c>
    </row>
    <row r="1992" spans="1:11" x14ac:dyDescent="0.25">
      <c r="A1992" t="s">
        <v>1755</v>
      </c>
      <c r="B1992" t="s">
        <v>1756</v>
      </c>
      <c r="C1992" t="s">
        <v>1871</v>
      </c>
      <c r="D1992" t="s">
        <v>1820</v>
      </c>
      <c r="E1992" t="s">
        <v>1759</v>
      </c>
      <c r="F1992" t="s">
        <v>1919</v>
      </c>
      <c r="G1992" t="s">
        <v>1920</v>
      </c>
      <c r="H1992" t="s">
        <v>1921</v>
      </c>
      <c r="I1992" t="s">
        <v>2032</v>
      </c>
      <c r="J1992" t="s">
        <v>2045</v>
      </c>
      <c r="K1992" s="498">
        <v>-5000000</v>
      </c>
    </row>
    <row r="1993" spans="1:11" x14ac:dyDescent="0.25">
      <c r="A1993" t="s">
        <v>1755</v>
      </c>
      <c r="B1993" t="s">
        <v>1756</v>
      </c>
      <c r="C1993" t="s">
        <v>1871</v>
      </c>
      <c r="D1993" t="s">
        <v>1820</v>
      </c>
      <c r="E1993" t="s">
        <v>1759</v>
      </c>
      <c r="F1993" t="s">
        <v>1919</v>
      </c>
      <c r="G1993" t="s">
        <v>1920</v>
      </c>
      <c r="H1993" t="s">
        <v>1922</v>
      </c>
      <c r="I1993" t="s">
        <v>2032</v>
      </c>
      <c r="J1993" t="s">
        <v>2045</v>
      </c>
      <c r="K1993" s="498">
        <v>-5000000</v>
      </c>
    </row>
    <row r="1994" spans="1:11" x14ac:dyDescent="0.25">
      <c r="A1994" t="s">
        <v>1755</v>
      </c>
      <c r="B1994" t="s">
        <v>1756</v>
      </c>
      <c r="C1994" t="s">
        <v>1871</v>
      </c>
      <c r="D1994" t="s">
        <v>1820</v>
      </c>
      <c r="E1994" t="s">
        <v>1759</v>
      </c>
      <c r="F1994" t="s">
        <v>1919</v>
      </c>
      <c r="G1994" t="s">
        <v>1920</v>
      </c>
      <c r="H1994" t="s">
        <v>1923</v>
      </c>
      <c r="I1994" t="s">
        <v>2032</v>
      </c>
      <c r="J1994" t="s">
        <v>2045</v>
      </c>
      <c r="K1994" s="498">
        <v>-10000000</v>
      </c>
    </row>
    <row r="1995" spans="1:11" x14ac:dyDescent="0.25">
      <c r="A1995" t="s">
        <v>1755</v>
      </c>
      <c r="B1995" t="s">
        <v>1756</v>
      </c>
      <c r="C1995" t="s">
        <v>1871</v>
      </c>
      <c r="D1995" t="s">
        <v>1820</v>
      </c>
      <c r="E1995" t="s">
        <v>1759</v>
      </c>
      <c r="F1995" t="s">
        <v>1919</v>
      </c>
      <c r="G1995" t="s">
        <v>1927</v>
      </c>
      <c r="H1995" t="s">
        <v>1923</v>
      </c>
      <c r="I1995" t="s">
        <v>1839</v>
      </c>
      <c r="J1995" t="s">
        <v>2045</v>
      </c>
      <c r="K1995" s="498">
        <v>-11000000</v>
      </c>
    </row>
    <row r="1996" spans="1:11" x14ac:dyDescent="0.25">
      <c r="A1996" t="s">
        <v>1755</v>
      </c>
      <c r="B1996" t="s">
        <v>1756</v>
      </c>
      <c r="C1996" t="s">
        <v>1871</v>
      </c>
      <c r="D1996" t="s">
        <v>1820</v>
      </c>
      <c r="E1996" t="s">
        <v>1759</v>
      </c>
      <c r="F1996" t="s">
        <v>1919</v>
      </c>
      <c r="G1996" t="s">
        <v>1929</v>
      </c>
      <c r="H1996" t="s">
        <v>1921</v>
      </c>
      <c r="I1996" t="s">
        <v>2032</v>
      </c>
      <c r="J1996" t="s">
        <v>2045</v>
      </c>
      <c r="K1996" s="498">
        <v>-1300000</v>
      </c>
    </row>
    <row r="1997" spans="1:11" x14ac:dyDescent="0.25">
      <c r="A1997" t="s">
        <v>1755</v>
      </c>
      <c r="B1997" t="s">
        <v>1756</v>
      </c>
      <c r="C1997" t="s">
        <v>1871</v>
      </c>
      <c r="D1997" t="s">
        <v>1820</v>
      </c>
      <c r="E1997" t="s">
        <v>1759</v>
      </c>
      <c r="F1997" t="s">
        <v>1919</v>
      </c>
      <c r="G1997" t="s">
        <v>1929</v>
      </c>
      <c r="H1997" t="s">
        <v>1923</v>
      </c>
      <c r="I1997" t="s">
        <v>2032</v>
      </c>
      <c r="J1997" t="s">
        <v>2045</v>
      </c>
      <c r="K1997" s="498">
        <v>-1300000</v>
      </c>
    </row>
    <row r="1998" spans="1:11" x14ac:dyDescent="0.25">
      <c r="A1998" t="s">
        <v>1755</v>
      </c>
      <c r="B1998" t="s">
        <v>1756</v>
      </c>
      <c r="C1998" t="s">
        <v>1871</v>
      </c>
      <c r="D1998" t="s">
        <v>1820</v>
      </c>
      <c r="E1998" t="s">
        <v>1759</v>
      </c>
      <c r="F1998" t="s">
        <v>1765</v>
      </c>
      <c r="G1998" t="s">
        <v>1821</v>
      </c>
      <c r="H1998" t="s">
        <v>1947</v>
      </c>
      <c r="I1998" t="s">
        <v>1839</v>
      </c>
      <c r="J1998" t="s">
        <v>2045</v>
      </c>
      <c r="K1998" s="498">
        <v>-10000000</v>
      </c>
    </row>
    <row r="1999" spans="1:11" x14ac:dyDescent="0.25">
      <c r="A1999" t="s">
        <v>1755</v>
      </c>
      <c r="B1999" t="s">
        <v>1756</v>
      </c>
      <c r="C1999" t="s">
        <v>1871</v>
      </c>
      <c r="D1999" t="s">
        <v>1820</v>
      </c>
      <c r="E1999" t="s">
        <v>1759</v>
      </c>
      <c r="F1999" t="s">
        <v>1765</v>
      </c>
      <c r="G1999" t="s">
        <v>1821</v>
      </c>
      <c r="H1999" t="s">
        <v>1822</v>
      </c>
      <c r="I1999" t="s">
        <v>2032</v>
      </c>
      <c r="J1999" t="s">
        <v>2045</v>
      </c>
      <c r="K1999" s="498">
        <v>-79126904.798228174</v>
      </c>
    </row>
    <row r="2000" spans="1:11" x14ac:dyDescent="0.25">
      <c r="A2000" t="s">
        <v>1755</v>
      </c>
      <c r="B2000" t="s">
        <v>1756</v>
      </c>
      <c r="C2000" t="s">
        <v>1871</v>
      </c>
      <c r="D2000" t="s">
        <v>1820</v>
      </c>
      <c r="E2000" t="s">
        <v>1759</v>
      </c>
      <c r="F2000" t="s">
        <v>1765</v>
      </c>
      <c r="G2000" t="s">
        <v>1825</v>
      </c>
      <c r="H2000" t="s">
        <v>1830</v>
      </c>
      <c r="I2000" t="s">
        <v>2032</v>
      </c>
      <c r="J2000" t="s">
        <v>2045</v>
      </c>
      <c r="K2000" s="498">
        <v>-913484.06930249045</v>
      </c>
    </row>
    <row r="2001" spans="1:11" x14ac:dyDescent="0.25">
      <c r="A2001" t="s">
        <v>1755</v>
      </c>
      <c r="B2001" t="s">
        <v>1756</v>
      </c>
      <c r="C2001" t="s">
        <v>1871</v>
      </c>
      <c r="D2001" t="s">
        <v>1820</v>
      </c>
      <c r="E2001" t="s">
        <v>1759</v>
      </c>
      <c r="F2001" t="s">
        <v>1765</v>
      </c>
      <c r="G2001" t="s">
        <v>1825</v>
      </c>
      <c r="H2001" t="s">
        <v>1826</v>
      </c>
      <c r="I2001" t="s">
        <v>2032</v>
      </c>
      <c r="J2001" t="s">
        <v>2045</v>
      </c>
      <c r="K2001" s="498">
        <v>-7446876.0691303536</v>
      </c>
    </row>
    <row r="2002" spans="1:11" x14ac:dyDescent="0.25">
      <c r="A2002" t="s">
        <v>1755</v>
      </c>
      <c r="B2002" t="s">
        <v>1756</v>
      </c>
      <c r="C2002" t="s">
        <v>1871</v>
      </c>
      <c r="D2002" t="s">
        <v>1820</v>
      </c>
      <c r="E2002" t="s">
        <v>1759</v>
      </c>
      <c r="F2002" t="s">
        <v>1765</v>
      </c>
      <c r="G2002" t="s">
        <v>1825</v>
      </c>
      <c r="H2002" t="s">
        <v>1832</v>
      </c>
      <c r="I2002" t="s">
        <v>2032</v>
      </c>
      <c r="J2002" t="s">
        <v>2045</v>
      </c>
      <c r="K2002" s="498">
        <v>-960193.794699235</v>
      </c>
    </row>
    <row r="2003" spans="1:11" x14ac:dyDescent="0.25">
      <c r="A2003" t="s">
        <v>1755</v>
      </c>
      <c r="B2003" t="s">
        <v>1756</v>
      </c>
      <c r="C2003" t="s">
        <v>1871</v>
      </c>
      <c r="D2003" t="s">
        <v>1820</v>
      </c>
      <c r="E2003" t="s">
        <v>1759</v>
      </c>
      <c r="F2003" t="s">
        <v>1765</v>
      </c>
      <c r="G2003" t="s">
        <v>1825</v>
      </c>
      <c r="H2003" t="s">
        <v>1834</v>
      </c>
      <c r="I2003" t="s">
        <v>2032</v>
      </c>
      <c r="J2003" t="s">
        <v>2045</v>
      </c>
      <c r="K2003" s="498">
        <v>-352937.02677596227</v>
      </c>
    </row>
    <row r="2004" spans="1:11" x14ac:dyDescent="0.25">
      <c r="A2004" t="s">
        <v>1755</v>
      </c>
      <c r="B2004" t="s">
        <v>1756</v>
      </c>
      <c r="C2004" t="s">
        <v>1871</v>
      </c>
      <c r="D2004" t="s">
        <v>1820</v>
      </c>
      <c r="E2004" t="s">
        <v>1759</v>
      </c>
      <c r="F2004" t="s">
        <v>1765</v>
      </c>
      <c r="G2004" t="s">
        <v>1825</v>
      </c>
      <c r="H2004" t="s">
        <v>1835</v>
      </c>
      <c r="I2004" t="s">
        <v>2032</v>
      </c>
      <c r="J2004" t="s">
        <v>2045</v>
      </c>
      <c r="K2004" s="498">
        <v>-5140200.3440008108</v>
      </c>
    </row>
    <row r="2005" spans="1:11" x14ac:dyDescent="0.25">
      <c r="A2005" t="s">
        <v>1755</v>
      </c>
      <c r="B2005" t="s">
        <v>1756</v>
      </c>
      <c r="C2005" t="s">
        <v>1871</v>
      </c>
      <c r="D2005" t="s">
        <v>1820</v>
      </c>
      <c r="E2005" t="s">
        <v>1759</v>
      </c>
      <c r="F2005" t="s">
        <v>1765</v>
      </c>
      <c r="G2005" t="s">
        <v>1825</v>
      </c>
      <c r="H2005" t="s">
        <v>1836</v>
      </c>
      <c r="I2005" t="s">
        <v>2032</v>
      </c>
      <c r="J2005" t="s">
        <v>2045</v>
      </c>
      <c r="K2005" s="498">
        <v>-3689248.427104244</v>
      </c>
    </row>
    <row r="2006" spans="1:11" x14ac:dyDescent="0.25">
      <c r="A2006" t="s">
        <v>1755</v>
      </c>
      <c r="B2006" t="s">
        <v>1756</v>
      </c>
      <c r="C2006" t="s">
        <v>1871</v>
      </c>
      <c r="D2006" t="s">
        <v>1820</v>
      </c>
      <c r="E2006" t="s">
        <v>1759</v>
      </c>
      <c r="F2006" t="s">
        <v>1765</v>
      </c>
      <c r="G2006" t="s">
        <v>1825</v>
      </c>
      <c r="H2006" t="s">
        <v>1837</v>
      </c>
      <c r="I2006" t="s">
        <v>2032</v>
      </c>
      <c r="J2006" t="s">
        <v>2045</v>
      </c>
      <c r="K2006" s="498">
        <v>-1496086.2870380953</v>
      </c>
    </row>
    <row r="2007" spans="1:11" x14ac:dyDescent="0.25">
      <c r="A2007" t="s">
        <v>1755</v>
      </c>
      <c r="B2007" t="s">
        <v>1756</v>
      </c>
      <c r="C2007" t="s">
        <v>1871</v>
      </c>
      <c r="D2007" t="s">
        <v>1820</v>
      </c>
      <c r="E2007" t="s">
        <v>1759</v>
      </c>
      <c r="F2007" t="s">
        <v>1765</v>
      </c>
      <c r="G2007" t="s">
        <v>1825</v>
      </c>
      <c r="H2007" t="s">
        <v>1827</v>
      </c>
      <c r="I2007" t="s">
        <v>2032</v>
      </c>
      <c r="J2007" t="s">
        <v>2045</v>
      </c>
      <c r="K2007" s="498">
        <v>-20143889.705152612</v>
      </c>
    </row>
    <row r="2008" spans="1:11" x14ac:dyDescent="0.25">
      <c r="A2008" t="s">
        <v>1755</v>
      </c>
      <c r="B2008" t="s">
        <v>1756</v>
      </c>
      <c r="C2008" t="s">
        <v>1871</v>
      </c>
      <c r="D2008" t="s">
        <v>1820</v>
      </c>
      <c r="E2008" t="s">
        <v>1759</v>
      </c>
      <c r="F2008" t="s">
        <v>1765</v>
      </c>
      <c r="G2008" t="s">
        <v>1825</v>
      </c>
      <c r="H2008" t="s">
        <v>1828</v>
      </c>
      <c r="I2008" t="s">
        <v>2032</v>
      </c>
      <c r="J2008" t="s">
        <v>2045</v>
      </c>
      <c r="K2008" s="498">
        <v>-85293048.781440169</v>
      </c>
    </row>
    <row r="2009" spans="1:11" x14ac:dyDescent="0.25">
      <c r="A2009" t="s">
        <v>1755</v>
      </c>
      <c r="B2009" t="s">
        <v>1756</v>
      </c>
      <c r="C2009" t="s">
        <v>1871</v>
      </c>
      <c r="D2009" t="s">
        <v>1820</v>
      </c>
      <c r="E2009" t="s">
        <v>1759</v>
      </c>
      <c r="F2009" t="s">
        <v>1765</v>
      </c>
      <c r="G2009" t="s">
        <v>1825</v>
      </c>
      <c r="H2009" t="s">
        <v>1822</v>
      </c>
      <c r="I2009" t="s">
        <v>2032</v>
      </c>
      <c r="J2009" t="s">
        <v>2045</v>
      </c>
      <c r="K2009" s="498">
        <v>-38788131.629253261</v>
      </c>
    </row>
    <row r="2010" spans="1:11" x14ac:dyDescent="0.25">
      <c r="A2010" t="s">
        <v>1755</v>
      </c>
      <c r="B2010" t="s">
        <v>1756</v>
      </c>
      <c r="C2010" t="s">
        <v>1871</v>
      </c>
      <c r="D2010" t="s">
        <v>1820</v>
      </c>
      <c r="E2010" t="s">
        <v>1759</v>
      </c>
      <c r="F2010" t="s">
        <v>1765</v>
      </c>
      <c r="G2010" t="s">
        <v>1829</v>
      </c>
      <c r="H2010" t="s">
        <v>1830</v>
      </c>
      <c r="I2010" t="s">
        <v>2032</v>
      </c>
      <c r="J2010" t="s">
        <v>2045</v>
      </c>
      <c r="K2010" s="498">
        <v>-34877789.028814808</v>
      </c>
    </row>
    <row r="2011" spans="1:11" x14ac:dyDescent="0.25">
      <c r="A2011" t="s">
        <v>1755</v>
      </c>
      <c r="B2011" t="s">
        <v>1756</v>
      </c>
      <c r="C2011" t="s">
        <v>1871</v>
      </c>
      <c r="D2011" t="s">
        <v>1820</v>
      </c>
      <c r="E2011" t="s">
        <v>1759</v>
      </c>
      <c r="F2011" t="s">
        <v>1765</v>
      </c>
      <c r="G2011" t="s">
        <v>1829</v>
      </c>
      <c r="H2011" t="s">
        <v>1831</v>
      </c>
      <c r="I2011" t="s">
        <v>2032</v>
      </c>
      <c r="J2011" t="s">
        <v>2045</v>
      </c>
      <c r="K2011" s="498">
        <v>-3714177.4762755386</v>
      </c>
    </row>
    <row r="2012" spans="1:11" x14ac:dyDescent="0.25">
      <c r="A2012" t="s">
        <v>1755</v>
      </c>
      <c r="B2012" t="s">
        <v>1756</v>
      </c>
      <c r="C2012" t="s">
        <v>1871</v>
      </c>
      <c r="D2012" t="s">
        <v>1820</v>
      </c>
      <c r="E2012" t="s">
        <v>1759</v>
      </c>
      <c r="F2012" t="s">
        <v>1765</v>
      </c>
      <c r="G2012" t="s">
        <v>1829</v>
      </c>
      <c r="H2012" t="s">
        <v>1832</v>
      </c>
      <c r="I2012" t="s">
        <v>2032</v>
      </c>
      <c r="J2012" t="s">
        <v>2045</v>
      </c>
      <c r="K2012" s="498">
        <v>-2336721.6985529037</v>
      </c>
    </row>
    <row r="2013" spans="1:11" x14ac:dyDescent="0.25">
      <c r="A2013" t="s">
        <v>1755</v>
      </c>
      <c r="B2013" t="s">
        <v>1756</v>
      </c>
      <c r="C2013" t="s">
        <v>1871</v>
      </c>
      <c r="D2013" t="s">
        <v>1820</v>
      </c>
      <c r="E2013" t="s">
        <v>1759</v>
      </c>
      <c r="F2013" t="s">
        <v>1765</v>
      </c>
      <c r="G2013" t="s">
        <v>1829</v>
      </c>
      <c r="H2013" t="s">
        <v>1833</v>
      </c>
      <c r="I2013" t="s">
        <v>2032</v>
      </c>
      <c r="J2013" t="s">
        <v>2045</v>
      </c>
      <c r="K2013" s="498">
        <v>-2253486.3389528999</v>
      </c>
    </row>
    <row r="2014" spans="1:11" x14ac:dyDescent="0.25">
      <c r="A2014" t="s">
        <v>1755</v>
      </c>
      <c r="B2014" t="s">
        <v>1756</v>
      </c>
      <c r="C2014" t="s">
        <v>1871</v>
      </c>
      <c r="D2014" t="s">
        <v>1820</v>
      </c>
      <c r="E2014" t="s">
        <v>1759</v>
      </c>
      <c r="F2014" t="s">
        <v>1765</v>
      </c>
      <c r="G2014" t="s">
        <v>1829</v>
      </c>
      <c r="H2014" t="s">
        <v>1834</v>
      </c>
      <c r="I2014" t="s">
        <v>2032</v>
      </c>
      <c r="J2014" t="s">
        <v>2045</v>
      </c>
      <c r="K2014" s="498">
        <v>-9589384.0368002839</v>
      </c>
    </row>
    <row r="2015" spans="1:11" x14ac:dyDescent="0.25">
      <c r="A2015" t="s">
        <v>1755</v>
      </c>
      <c r="B2015" t="s">
        <v>1756</v>
      </c>
      <c r="C2015" t="s">
        <v>1871</v>
      </c>
      <c r="D2015" t="s">
        <v>1820</v>
      </c>
      <c r="E2015" t="s">
        <v>1759</v>
      </c>
      <c r="F2015" t="s">
        <v>1765</v>
      </c>
      <c r="G2015" t="s">
        <v>1829</v>
      </c>
      <c r="H2015" t="s">
        <v>1835</v>
      </c>
      <c r="I2015" t="s">
        <v>2032</v>
      </c>
      <c r="J2015" t="s">
        <v>2045</v>
      </c>
      <c r="K2015" s="498">
        <v>-11271135.30284889</v>
      </c>
    </row>
    <row r="2016" spans="1:11" x14ac:dyDescent="0.25">
      <c r="A2016" t="s">
        <v>1755</v>
      </c>
      <c r="B2016" t="s">
        <v>1756</v>
      </c>
      <c r="C2016" t="s">
        <v>1871</v>
      </c>
      <c r="D2016" t="s">
        <v>1820</v>
      </c>
      <c r="E2016" t="s">
        <v>1759</v>
      </c>
      <c r="F2016" t="s">
        <v>1765</v>
      </c>
      <c r="G2016" t="s">
        <v>1829</v>
      </c>
      <c r="H2016" t="s">
        <v>1836</v>
      </c>
      <c r="I2016" t="s">
        <v>2032</v>
      </c>
      <c r="J2016" t="s">
        <v>2045</v>
      </c>
      <c r="K2016" s="498">
        <v>-6046900.6155701801</v>
      </c>
    </row>
    <row r="2017" spans="1:11" x14ac:dyDescent="0.25">
      <c r="A2017" t="s">
        <v>1755</v>
      </c>
      <c r="B2017" t="s">
        <v>1756</v>
      </c>
      <c r="C2017" t="s">
        <v>1871</v>
      </c>
      <c r="D2017" t="s">
        <v>1820</v>
      </c>
      <c r="E2017" t="s">
        <v>1759</v>
      </c>
      <c r="F2017" t="s">
        <v>1765</v>
      </c>
      <c r="G2017" t="s">
        <v>1829</v>
      </c>
      <c r="H2017" t="s">
        <v>1837</v>
      </c>
      <c r="I2017" t="s">
        <v>2032</v>
      </c>
      <c r="J2017" t="s">
        <v>2045</v>
      </c>
      <c r="K2017" s="498">
        <v>-12755996.442234112</v>
      </c>
    </row>
    <row r="2018" spans="1:11" x14ac:dyDescent="0.25">
      <c r="A2018" t="s">
        <v>1755</v>
      </c>
      <c r="B2018" t="s">
        <v>1756</v>
      </c>
      <c r="C2018" t="s">
        <v>1871</v>
      </c>
      <c r="D2018" t="s">
        <v>1820</v>
      </c>
      <c r="E2018" t="s">
        <v>1759</v>
      </c>
      <c r="F2018" t="s">
        <v>1765</v>
      </c>
      <c r="G2018" t="s">
        <v>1829</v>
      </c>
      <c r="H2018" t="s">
        <v>1827</v>
      </c>
      <c r="I2018" t="s">
        <v>2032</v>
      </c>
      <c r="J2018" t="s">
        <v>2045</v>
      </c>
      <c r="K2018" s="498">
        <v>-3728100.5721200197</v>
      </c>
    </row>
    <row r="2019" spans="1:11" x14ac:dyDescent="0.25">
      <c r="A2019" t="s">
        <v>1755</v>
      </c>
      <c r="B2019" t="s">
        <v>1756</v>
      </c>
      <c r="C2019" t="s">
        <v>1871</v>
      </c>
      <c r="D2019" t="s">
        <v>1820</v>
      </c>
      <c r="E2019" t="s">
        <v>1759</v>
      </c>
      <c r="F2019" t="s">
        <v>1765</v>
      </c>
      <c r="G2019" t="s">
        <v>1829</v>
      </c>
      <c r="H2019" t="s">
        <v>1828</v>
      </c>
      <c r="I2019" t="s">
        <v>2032</v>
      </c>
      <c r="J2019" t="s">
        <v>2045</v>
      </c>
      <c r="K2019" s="498">
        <v>-2357315.4390763701</v>
      </c>
    </row>
    <row r="2020" spans="1:11" x14ac:dyDescent="0.25">
      <c r="A2020" t="s">
        <v>1755</v>
      </c>
      <c r="B2020" t="s">
        <v>1756</v>
      </c>
      <c r="C2020" t="s">
        <v>1871</v>
      </c>
      <c r="D2020" t="s">
        <v>1820</v>
      </c>
      <c r="E2020" t="s">
        <v>1759</v>
      </c>
      <c r="F2020" t="s">
        <v>1765</v>
      </c>
      <c r="G2020" t="s">
        <v>1829</v>
      </c>
      <c r="H2020" t="s">
        <v>1822</v>
      </c>
      <c r="I2020" t="s">
        <v>2032</v>
      </c>
      <c r="J2020" t="s">
        <v>2045</v>
      </c>
      <c r="K2020" s="498">
        <v>-31068632.5</v>
      </c>
    </row>
    <row r="2021" spans="1:11" x14ac:dyDescent="0.25">
      <c r="A2021" t="s">
        <v>1755</v>
      </c>
      <c r="B2021" t="s">
        <v>1756</v>
      </c>
      <c r="C2021" t="s">
        <v>1871</v>
      </c>
      <c r="D2021" t="s">
        <v>1820</v>
      </c>
      <c r="E2021" t="s">
        <v>1759</v>
      </c>
      <c r="F2021" t="s">
        <v>1765</v>
      </c>
      <c r="G2021" t="s">
        <v>1838</v>
      </c>
      <c r="H2021" t="s">
        <v>1830</v>
      </c>
      <c r="I2021" t="s">
        <v>2032</v>
      </c>
      <c r="J2021" t="s">
        <v>2045</v>
      </c>
      <c r="K2021" s="498">
        <v>-6064869.7904730141</v>
      </c>
    </row>
    <row r="2022" spans="1:11" x14ac:dyDescent="0.25">
      <c r="A2022" t="s">
        <v>1755</v>
      </c>
      <c r="B2022" t="s">
        <v>1756</v>
      </c>
      <c r="C2022" t="s">
        <v>1871</v>
      </c>
      <c r="D2022" t="s">
        <v>1820</v>
      </c>
      <c r="E2022" t="s">
        <v>1759</v>
      </c>
      <c r="F2022" t="s">
        <v>1765</v>
      </c>
      <c r="G2022" t="s">
        <v>1838</v>
      </c>
      <c r="H2022" t="s">
        <v>1831</v>
      </c>
      <c r="I2022" t="s">
        <v>2032</v>
      </c>
      <c r="J2022" t="s">
        <v>2045</v>
      </c>
      <c r="K2022" s="498">
        <v>-6842406.2915583178</v>
      </c>
    </row>
    <row r="2023" spans="1:11" x14ac:dyDescent="0.25">
      <c r="A2023" t="s">
        <v>1755</v>
      </c>
      <c r="B2023" t="s">
        <v>1756</v>
      </c>
      <c r="C2023" t="s">
        <v>1871</v>
      </c>
      <c r="D2023" t="s">
        <v>1820</v>
      </c>
      <c r="E2023" t="s">
        <v>1759</v>
      </c>
      <c r="F2023" t="s">
        <v>1765</v>
      </c>
      <c r="G2023" t="s">
        <v>1838</v>
      </c>
      <c r="H2023" t="s">
        <v>1826</v>
      </c>
      <c r="I2023" t="s">
        <v>2032</v>
      </c>
      <c r="J2023" t="s">
        <v>2045</v>
      </c>
      <c r="K2023" s="498">
        <v>-13203686.411099439</v>
      </c>
    </row>
    <row r="2024" spans="1:11" x14ac:dyDescent="0.25">
      <c r="A2024" t="s">
        <v>1755</v>
      </c>
      <c r="B2024" t="s">
        <v>1756</v>
      </c>
      <c r="C2024" t="s">
        <v>1871</v>
      </c>
      <c r="D2024" t="s">
        <v>1820</v>
      </c>
      <c r="E2024" t="s">
        <v>1759</v>
      </c>
      <c r="F2024" t="s">
        <v>1765</v>
      </c>
      <c r="G2024" t="s">
        <v>1838</v>
      </c>
      <c r="H2024" t="s">
        <v>1832</v>
      </c>
      <c r="I2024" t="s">
        <v>2032</v>
      </c>
      <c r="J2024" t="s">
        <v>2045</v>
      </c>
      <c r="K2024" s="498">
        <v>-3466332.137841118</v>
      </c>
    </row>
    <row r="2025" spans="1:11" x14ac:dyDescent="0.25">
      <c r="A2025" t="s">
        <v>1755</v>
      </c>
      <c r="B2025" t="s">
        <v>1756</v>
      </c>
      <c r="C2025" t="s">
        <v>1871</v>
      </c>
      <c r="D2025" t="s">
        <v>1820</v>
      </c>
      <c r="E2025" t="s">
        <v>1759</v>
      </c>
      <c r="F2025" t="s">
        <v>1765</v>
      </c>
      <c r="G2025" t="s">
        <v>1838</v>
      </c>
      <c r="H2025" t="s">
        <v>1834</v>
      </c>
      <c r="I2025" t="s">
        <v>2032</v>
      </c>
      <c r="J2025" t="s">
        <v>2045</v>
      </c>
      <c r="K2025" s="498">
        <v>-450184.44515169202</v>
      </c>
    </row>
    <row r="2026" spans="1:11" x14ac:dyDescent="0.25">
      <c r="A2026" t="s">
        <v>1755</v>
      </c>
      <c r="B2026" t="s">
        <v>1756</v>
      </c>
      <c r="C2026" t="s">
        <v>1871</v>
      </c>
      <c r="D2026" t="s">
        <v>1820</v>
      </c>
      <c r="E2026" t="s">
        <v>1759</v>
      </c>
      <c r="F2026" t="s">
        <v>1765</v>
      </c>
      <c r="G2026" t="s">
        <v>1838</v>
      </c>
      <c r="H2026" t="s">
        <v>1835</v>
      </c>
      <c r="I2026" t="s">
        <v>2032</v>
      </c>
      <c r="J2026" t="s">
        <v>2045</v>
      </c>
      <c r="K2026" s="498">
        <v>-2563914.0055113179</v>
      </c>
    </row>
    <row r="2027" spans="1:11" x14ac:dyDescent="0.25">
      <c r="A2027" t="s">
        <v>1755</v>
      </c>
      <c r="B2027" t="s">
        <v>1756</v>
      </c>
      <c r="C2027" t="s">
        <v>1871</v>
      </c>
      <c r="D2027" t="s">
        <v>1820</v>
      </c>
      <c r="E2027" t="s">
        <v>1759</v>
      </c>
      <c r="F2027" t="s">
        <v>1765</v>
      </c>
      <c r="G2027" t="s">
        <v>1838</v>
      </c>
      <c r="H2027" t="s">
        <v>1836</v>
      </c>
      <c r="I2027" t="s">
        <v>1839</v>
      </c>
      <c r="J2027" t="s">
        <v>2045</v>
      </c>
      <c r="K2027" s="498">
        <v>-216000.86400345599</v>
      </c>
    </row>
    <row r="2028" spans="1:11" x14ac:dyDescent="0.25">
      <c r="A2028" t="s">
        <v>1755</v>
      </c>
      <c r="B2028" t="s">
        <v>1756</v>
      </c>
      <c r="C2028" t="s">
        <v>1871</v>
      </c>
      <c r="D2028" t="s">
        <v>1820</v>
      </c>
      <c r="E2028" t="s">
        <v>1759</v>
      </c>
      <c r="F2028" t="s">
        <v>1765</v>
      </c>
      <c r="G2028" t="s">
        <v>1838</v>
      </c>
      <c r="H2028" t="s">
        <v>1836</v>
      </c>
      <c r="I2028" t="s">
        <v>2032</v>
      </c>
      <c r="J2028" t="s">
        <v>2045</v>
      </c>
      <c r="K2028" s="498">
        <v>-502033.637066286</v>
      </c>
    </row>
    <row r="2029" spans="1:11" x14ac:dyDescent="0.25">
      <c r="A2029" t="s">
        <v>1755</v>
      </c>
      <c r="B2029" t="s">
        <v>1756</v>
      </c>
      <c r="C2029" t="s">
        <v>1871</v>
      </c>
      <c r="D2029" t="s">
        <v>1820</v>
      </c>
      <c r="E2029" t="s">
        <v>1759</v>
      </c>
      <c r="F2029" t="s">
        <v>1765</v>
      </c>
      <c r="G2029" t="s">
        <v>1838</v>
      </c>
      <c r="H2029" t="s">
        <v>1837</v>
      </c>
      <c r="I2029" t="s">
        <v>1839</v>
      </c>
      <c r="J2029" t="s">
        <v>2045</v>
      </c>
      <c r="K2029" s="498">
        <v>-360001.44000576</v>
      </c>
    </row>
    <row r="2030" spans="1:11" x14ac:dyDescent="0.25">
      <c r="A2030" t="s">
        <v>1755</v>
      </c>
      <c r="B2030" t="s">
        <v>1756</v>
      </c>
      <c r="C2030" t="s">
        <v>1871</v>
      </c>
      <c r="D2030" t="s">
        <v>1820</v>
      </c>
      <c r="E2030" t="s">
        <v>1759</v>
      </c>
      <c r="F2030" t="s">
        <v>1765</v>
      </c>
      <c r="G2030" t="s">
        <v>1838</v>
      </c>
      <c r="H2030" t="s">
        <v>1837</v>
      </c>
      <c r="I2030" t="s">
        <v>2032</v>
      </c>
      <c r="J2030" t="s">
        <v>2045</v>
      </c>
      <c r="K2030" s="498">
        <v>-5461216.0130716441</v>
      </c>
    </row>
    <row r="2031" spans="1:11" x14ac:dyDescent="0.25">
      <c r="A2031" t="s">
        <v>1755</v>
      </c>
      <c r="B2031" t="s">
        <v>1756</v>
      </c>
      <c r="C2031" t="s">
        <v>1871</v>
      </c>
      <c r="D2031" t="s">
        <v>1820</v>
      </c>
      <c r="E2031" t="s">
        <v>1759</v>
      </c>
      <c r="F2031" t="s">
        <v>1765</v>
      </c>
      <c r="G2031" t="s">
        <v>1838</v>
      </c>
      <c r="H2031" t="s">
        <v>1827</v>
      </c>
      <c r="I2031" t="s">
        <v>1839</v>
      </c>
      <c r="J2031" t="s">
        <v>2045</v>
      </c>
      <c r="K2031" s="498">
        <v>-144000.57600230401</v>
      </c>
    </row>
    <row r="2032" spans="1:11" x14ac:dyDescent="0.25">
      <c r="A2032" t="s">
        <v>1755</v>
      </c>
      <c r="B2032" t="s">
        <v>1756</v>
      </c>
      <c r="C2032" t="s">
        <v>1871</v>
      </c>
      <c r="D2032" t="s">
        <v>1820</v>
      </c>
      <c r="E2032" t="s">
        <v>1759</v>
      </c>
      <c r="F2032" t="s">
        <v>1765</v>
      </c>
      <c r="G2032" t="s">
        <v>1838</v>
      </c>
      <c r="H2032" t="s">
        <v>1827</v>
      </c>
      <c r="I2032" t="s">
        <v>2032</v>
      </c>
      <c r="J2032" t="s">
        <v>2045</v>
      </c>
      <c r="K2032" s="498">
        <v>-2802026.0499973618</v>
      </c>
    </row>
    <row r="2033" spans="1:11" x14ac:dyDescent="0.25">
      <c r="A2033" t="s">
        <v>1755</v>
      </c>
      <c r="B2033" t="s">
        <v>1756</v>
      </c>
      <c r="C2033" t="s">
        <v>1871</v>
      </c>
      <c r="D2033" t="s">
        <v>1820</v>
      </c>
      <c r="E2033" t="s">
        <v>1759</v>
      </c>
      <c r="F2033" t="s">
        <v>1765</v>
      </c>
      <c r="G2033" t="s">
        <v>1838</v>
      </c>
      <c r="H2033" t="s">
        <v>1828</v>
      </c>
      <c r="I2033" t="s">
        <v>2032</v>
      </c>
      <c r="J2033" t="s">
        <v>2045</v>
      </c>
      <c r="K2033" s="498">
        <v>-11413737.294236811</v>
      </c>
    </row>
    <row r="2034" spans="1:11" x14ac:dyDescent="0.25">
      <c r="A2034" t="s">
        <v>1755</v>
      </c>
      <c r="B2034" t="s">
        <v>1756</v>
      </c>
      <c r="C2034" t="s">
        <v>1871</v>
      </c>
      <c r="D2034" t="s">
        <v>1820</v>
      </c>
      <c r="E2034" t="s">
        <v>1759</v>
      </c>
      <c r="F2034" t="s">
        <v>1765</v>
      </c>
      <c r="G2034" t="s">
        <v>1838</v>
      </c>
      <c r="H2034" t="s">
        <v>1822</v>
      </c>
      <c r="I2034" t="s">
        <v>2032</v>
      </c>
      <c r="J2034" t="s">
        <v>2045</v>
      </c>
      <c r="K2034" s="498">
        <v>-17696064.819724232</v>
      </c>
    </row>
    <row r="2035" spans="1:11" x14ac:dyDescent="0.25">
      <c r="A2035" t="s">
        <v>1755</v>
      </c>
      <c r="B2035" t="s">
        <v>1756</v>
      </c>
      <c r="C2035" t="s">
        <v>1871</v>
      </c>
      <c r="D2035" t="s">
        <v>1820</v>
      </c>
      <c r="E2035" t="s">
        <v>1759</v>
      </c>
      <c r="F2035" t="s">
        <v>1760</v>
      </c>
      <c r="G2035" t="s">
        <v>1840</v>
      </c>
      <c r="H2035" t="s">
        <v>1841</v>
      </c>
      <c r="I2035" t="s">
        <v>1839</v>
      </c>
      <c r="J2035" t="s">
        <v>2045</v>
      </c>
      <c r="K2035" s="498">
        <v>-25000000</v>
      </c>
    </row>
    <row r="2036" spans="1:11" x14ac:dyDescent="0.25">
      <c r="A2036" t="s">
        <v>1755</v>
      </c>
      <c r="B2036" t="s">
        <v>1756</v>
      </c>
      <c r="C2036" t="s">
        <v>1871</v>
      </c>
      <c r="D2036" t="s">
        <v>1820</v>
      </c>
      <c r="E2036" t="s">
        <v>1759</v>
      </c>
      <c r="F2036" t="s">
        <v>1760</v>
      </c>
      <c r="G2036" t="s">
        <v>1840</v>
      </c>
      <c r="H2036" t="s">
        <v>1841</v>
      </c>
      <c r="I2036" t="s">
        <v>2032</v>
      </c>
      <c r="J2036" t="s">
        <v>2045</v>
      </c>
      <c r="K2036" s="498">
        <v>-169050000</v>
      </c>
    </row>
    <row r="2037" spans="1:11" x14ac:dyDescent="0.25">
      <c r="A2037" t="s">
        <v>1755</v>
      </c>
      <c r="B2037" t="s">
        <v>1756</v>
      </c>
      <c r="C2037" t="s">
        <v>1871</v>
      </c>
      <c r="D2037" t="s">
        <v>1820</v>
      </c>
      <c r="E2037" t="s">
        <v>1759</v>
      </c>
      <c r="F2037" t="s">
        <v>1760</v>
      </c>
      <c r="G2037" t="s">
        <v>1842</v>
      </c>
      <c r="H2037" t="s">
        <v>1843</v>
      </c>
      <c r="I2037" t="s">
        <v>1839</v>
      </c>
      <c r="J2037" t="s">
        <v>2045</v>
      </c>
      <c r="K2037" s="498">
        <v>-25000000</v>
      </c>
    </row>
    <row r="2038" spans="1:11" x14ac:dyDescent="0.25">
      <c r="A2038" t="s">
        <v>1755</v>
      </c>
      <c r="B2038" t="s">
        <v>1756</v>
      </c>
      <c r="C2038" t="s">
        <v>1871</v>
      </c>
      <c r="D2038" t="s">
        <v>1820</v>
      </c>
      <c r="E2038" t="s">
        <v>1759</v>
      </c>
      <c r="F2038" t="s">
        <v>1760</v>
      </c>
      <c r="G2038" t="s">
        <v>1842</v>
      </c>
      <c r="H2038" t="s">
        <v>1843</v>
      </c>
      <c r="I2038" t="s">
        <v>2032</v>
      </c>
      <c r="J2038" t="s">
        <v>2045</v>
      </c>
      <c r="K2038" s="498">
        <v>-203000000</v>
      </c>
    </row>
    <row r="2039" spans="1:11" x14ac:dyDescent="0.25">
      <c r="A2039" t="s">
        <v>1755</v>
      </c>
      <c r="B2039" t="s">
        <v>1756</v>
      </c>
      <c r="C2039" t="s">
        <v>1871</v>
      </c>
      <c r="D2039" t="s">
        <v>1820</v>
      </c>
      <c r="E2039" t="s">
        <v>1759</v>
      </c>
      <c r="F2039" t="s">
        <v>1760</v>
      </c>
      <c r="G2039" t="s">
        <v>1842</v>
      </c>
      <c r="H2039" t="s">
        <v>1847</v>
      </c>
      <c r="I2039" t="s">
        <v>2032</v>
      </c>
      <c r="J2039" t="s">
        <v>2045</v>
      </c>
      <c r="K2039" s="498">
        <v>-500000</v>
      </c>
    </row>
    <row r="2040" spans="1:11" x14ac:dyDescent="0.25">
      <c r="A2040" t="s">
        <v>1755</v>
      </c>
      <c r="B2040" t="s">
        <v>1756</v>
      </c>
      <c r="C2040" t="s">
        <v>1871</v>
      </c>
      <c r="D2040" t="s">
        <v>1820</v>
      </c>
      <c r="E2040" t="s">
        <v>1759</v>
      </c>
      <c r="F2040" t="s">
        <v>1760</v>
      </c>
      <c r="G2040" t="s">
        <v>1844</v>
      </c>
      <c r="H2040" t="s">
        <v>1845</v>
      </c>
      <c r="I2040" t="s">
        <v>1839</v>
      </c>
      <c r="J2040" t="s">
        <v>2045</v>
      </c>
      <c r="K2040" s="498">
        <v>-12700000</v>
      </c>
    </row>
    <row r="2041" spans="1:11" x14ac:dyDescent="0.25">
      <c r="A2041" t="s">
        <v>1755</v>
      </c>
      <c r="B2041" t="s">
        <v>1756</v>
      </c>
      <c r="C2041" t="s">
        <v>1871</v>
      </c>
      <c r="D2041" t="s">
        <v>1820</v>
      </c>
      <c r="E2041" t="s">
        <v>1759</v>
      </c>
      <c r="F2041" t="s">
        <v>1760</v>
      </c>
      <c r="G2041" t="s">
        <v>1844</v>
      </c>
      <c r="H2041" t="s">
        <v>1845</v>
      </c>
      <c r="I2041" t="s">
        <v>2032</v>
      </c>
      <c r="J2041" t="s">
        <v>2045</v>
      </c>
      <c r="K2041" s="498">
        <v>-107000000</v>
      </c>
    </row>
    <row r="2042" spans="1:11" x14ac:dyDescent="0.25">
      <c r="A2042" t="s">
        <v>1755</v>
      </c>
      <c r="B2042" t="s">
        <v>1756</v>
      </c>
      <c r="C2042" t="s">
        <v>1871</v>
      </c>
      <c r="D2042" t="s">
        <v>1820</v>
      </c>
      <c r="E2042" t="s">
        <v>1759</v>
      </c>
      <c r="F2042" t="s">
        <v>1760</v>
      </c>
      <c r="G2042" t="s">
        <v>1846</v>
      </c>
      <c r="H2042" t="s">
        <v>1847</v>
      </c>
      <c r="I2042" t="s">
        <v>1839</v>
      </c>
      <c r="J2042" t="s">
        <v>2045</v>
      </c>
      <c r="K2042" s="498">
        <v>-7500000</v>
      </c>
    </row>
    <row r="2043" spans="1:11" x14ac:dyDescent="0.25">
      <c r="A2043" t="s">
        <v>1755</v>
      </c>
      <c r="B2043" t="s">
        <v>1756</v>
      </c>
      <c r="C2043" t="s">
        <v>1871</v>
      </c>
      <c r="D2043" t="s">
        <v>1820</v>
      </c>
      <c r="E2043" t="s">
        <v>1759</v>
      </c>
      <c r="F2043" t="s">
        <v>1760</v>
      </c>
      <c r="G2043" t="s">
        <v>1846</v>
      </c>
      <c r="H2043" t="s">
        <v>1847</v>
      </c>
      <c r="I2043" t="s">
        <v>2032</v>
      </c>
      <c r="J2043" t="s">
        <v>2045</v>
      </c>
      <c r="K2043" s="498">
        <v>-92100000</v>
      </c>
    </row>
    <row r="2044" spans="1:11" x14ac:dyDescent="0.25">
      <c r="A2044" t="s">
        <v>1755</v>
      </c>
      <c r="B2044" t="s">
        <v>1756</v>
      </c>
      <c r="C2044" t="s">
        <v>1871</v>
      </c>
      <c r="D2044" t="s">
        <v>1820</v>
      </c>
      <c r="E2044" t="s">
        <v>1759</v>
      </c>
      <c r="F2044" t="s">
        <v>1760</v>
      </c>
      <c r="G2044" t="s">
        <v>1848</v>
      </c>
      <c r="H2044" t="s">
        <v>1849</v>
      </c>
      <c r="I2044" t="s">
        <v>2032</v>
      </c>
      <c r="J2044" t="s">
        <v>2045</v>
      </c>
      <c r="K2044" s="498">
        <v>-207500000</v>
      </c>
    </row>
    <row r="2045" spans="1:11" x14ac:dyDescent="0.25">
      <c r="A2045" t="s">
        <v>1755</v>
      </c>
      <c r="B2045" t="s">
        <v>1756</v>
      </c>
      <c r="C2045" t="s">
        <v>1871</v>
      </c>
      <c r="D2045" t="s">
        <v>1820</v>
      </c>
      <c r="E2045" t="s">
        <v>1759</v>
      </c>
      <c r="F2045" t="s">
        <v>1760</v>
      </c>
      <c r="G2045" t="s">
        <v>1850</v>
      </c>
      <c r="H2045" t="s">
        <v>1851</v>
      </c>
      <c r="I2045" t="s">
        <v>1839</v>
      </c>
      <c r="J2045" t="s">
        <v>2045</v>
      </c>
      <c r="K2045" s="498">
        <v>-4000000</v>
      </c>
    </row>
    <row r="2046" spans="1:11" x14ac:dyDescent="0.25">
      <c r="A2046" t="s">
        <v>1755</v>
      </c>
      <c r="B2046" t="s">
        <v>1756</v>
      </c>
      <c r="C2046" t="s">
        <v>1871</v>
      </c>
      <c r="D2046" t="s">
        <v>1820</v>
      </c>
      <c r="E2046" t="s">
        <v>1759</v>
      </c>
      <c r="F2046" t="s">
        <v>1760</v>
      </c>
      <c r="G2046" t="s">
        <v>1850</v>
      </c>
      <c r="H2046" t="s">
        <v>1851</v>
      </c>
      <c r="I2046" t="s">
        <v>2032</v>
      </c>
      <c r="J2046" t="s">
        <v>2045</v>
      </c>
      <c r="K2046" s="498">
        <v>-76500000</v>
      </c>
    </row>
    <row r="2047" spans="1:11" x14ac:dyDescent="0.25">
      <c r="A2047" t="s">
        <v>1755</v>
      </c>
      <c r="B2047" t="s">
        <v>1756</v>
      </c>
      <c r="C2047" t="s">
        <v>1871</v>
      </c>
      <c r="D2047" t="s">
        <v>1820</v>
      </c>
      <c r="E2047" t="s">
        <v>1759</v>
      </c>
      <c r="F2047" t="s">
        <v>1760</v>
      </c>
      <c r="G2047" t="s">
        <v>1852</v>
      </c>
      <c r="H2047" t="s">
        <v>1853</v>
      </c>
      <c r="I2047" t="s">
        <v>2032</v>
      </c>
      <c r="J2047" t="s">
        <v>2045</v>
      </c>
      <c r="K2047" s="498">
        <v>-153500000</v>
      </c>
    </row>
    <row r="2048" spans="1:11" x14ac:dyDescent="0.25">
      <c r="A2048" t="s">
        <v>1755</v>
      </c>
      <c r="B2048" t="s">
        <v>1756</v>
      </c>
      <c r="C2048" t="s">
        <v>1871</v>
      </c>
      <c r="D2048" t="s">
        <v>1820</v>
      </c>
      <c r="E2048" t="s">
        <v>1759</v>
      </c>
      <c r="F2048" t="s">
        <v>1760</v>
      </c>
      <c r="G2048" t="s">
        <v>1852</v>
      </c>
      <c r="H2048" t="s">
        <v>1841</v>
      </c>
      <c r="I2048" t="s">
        <v>2032</v>
      </c>
      <c r="J2048" t="s">
        <v>2045</v>
      </c>
      <c r="K2048" s="498">
        <v>-1500000</v>
      </c>
    </row>
    <row r="2049" spans="1:11" x14ac:dyDescent="0.25">
      <c r="A2049" t="s">
        <v>1755</v>
      </c>
      <c r="B2049" t="s">
        <v>1756</v>
      </c>
      <c r="C2049" t="s">
        <v>1871</v>
      </c>
      <c r="D2049" t="s">
        <v>1820</v>
      </c>
      <c r="E2049" t="s">
        <v>1759</v>
      </c>
      <c r="F2049" t="s">
        <v>1760</v>
      </c>
      <c r="G2049" t="s">
        <v>1854</v>
      </c>
      <c r="H2049" t="s">
        <v>1851</v>
      </c>
      <c r="I2049" t="s">
        <v>2032</v>
      </c>
      <c r="J2049" t="s">
        <v>2045</v>
      </c>
      <c r="K2049" s="498">
        <v>-500000</v>
      </c>
    </row>
    <row r="2050" spans="1:11" x14ac:dyDescent="0.25">
      <c r="A2050" t="s">
        <v>1755</v>
      </c>
      <c r="B2050" t="s">
        <v>1756</v>
      </c>
      <c r="C2050" t="s">
        <v>1871</v>
      </c>
      <c r="D2050" t="s">
        <v>1820</v>
      </c>
      <c r="E2050" t="s">
        <v>1759</v>
      </c>
      <c r="F2050" t="s">
        <v>1760</v>
      </c>
      <c r="G2050" t="s">
        <v>1854</v>
      </c>
      <c r="H2050" t="s">
        <v>1855</v>
      </c>
      <c r="I2050" t="s">
        <v>2032</v>
      </c>
      <c r="J2050" t="s">
        <v>2045</v>
      </c>
      <c r="K2050" s="498">
        <v>-25500000</v>
      </c>
    </row>
    <row r="2051" spans="1:11" x14ac:dyDescent="0.25">
      <c r="A2051" t="s">
        <v>1755</v>
      </c>
      <c r="B2051" t="s">
        <v>1756</v>
      </c>
      <c r="C2051" t="s">
        <v>1871</v>
      </c>
      <c r="D2051" t="s">
        <v>1820</v>
      </c>
      <c r="E2051" t="s">
        <v>1759</v>
      </c>
      <c r="F2051" t="s">
        <v>1760</v>
      </c>
      <c r="G2051" t="s">
        <v>1856</v>
      </c>
      <c r="H2051" t="s">
        <v>1859</v>
      </c>
      <c r="I2051" t="s">
        <v>2032</v>
      </c>
      <c r="J2051" t="s">
        <v>2045</v>
      </c>
      <c r="K2051" s="498">
        <v>-12000000</v>
      </c>
    </row>
    <row r="2052" spans="1:11" x14ac:dyDescent="0.25">
      <c r="A2052" t="s">
        <v>1755</v>
      </c>
      <c r="B2052" t="s">
        <v>1756</v>
      </c>
      <c r="C2052" t="s">
        <v>1871</v>
      </c>
      <c r="D2052" t="s">
        <v>1820</v>
      </c>
      <c r="E2052" t="s">
        <v>1759</v>
      </c>
      <c r="F2052" t="s">
        <v>1760</v>
      </c>
      <c r="G2052" t="s">
        <v>1856</v>
      </c>
      <c r="H2052" t="s">
        <v>1857</v>
      </c>
      <c r="I2052" t="s">
        <v>2032</v>
      </c>
      <c r="J2052" t="s">
        <v>2045</v>
      </c>
      <c r="K2052" s="498">
        <v>-43225000</v>
      </c>
    </row>
    <row r="2053" spans="1:11" x14ac:dyDescent="0.25">
      <c r="A2053" t="s">
        <v>1755</v>
      </c>
      <c r="B2053" t="s">
        <v>1756</v>
      </c>
      <c r="C2053" t="s">
        <v>1871</v>
      </c>
      <c r="D2053" t="s">
        <v>1820</v>
      </c>
      <c r="E2053" t="s">
        <v>1759</v>
      </c>
      <c r="F2053" t="s">
        <v>1760</v>
      </c>
      <c r="G2053" t="s">
        <v>1858</v>
      </c>
      <c r="H2053" t="s">
        <v>1859</v>
      </c>
      <c r="I2053" t="s">
        <v>2032</v>
      </c>
      <c r="J2053" t="s">
        <v>2045</v>
      </c>
      <c r="K2053" s="498">
        <v>-51700000</v>
      </c>
    </row>
    <row r="2054" spans="1:11" x14ac:dyDescent="0.25">
      <c r="A2054" t="s">
        <v>1755</v>
      </c>
      <c r="B2054" t="s">
        <v>1756</v>
      </c>
      <c r="C2054" t="s">
        <v>1871</v>
      </c>
      <c r="D2054" t="s">
        <v>1820</v>
      </c>
      <c r="E2054" t="s">
        <v>1759</v>
      </c>
      <c r="F2054" t="s">
        <v>1760</v>
      </c>
      <c r="G2054" t="s">
        <v>1858</v>
      </c>
      <c r="H2054" t="s">
        <v>1857</v>
      </c>
      <c r="I2054" t="s">
        <v>2032</v>
      </c>
      <c r="J2054" t="s">
        <v>2045</v>
      </c>
      <c r="K2054" s="498">
        <v>-15000000</v>
      </c>
    </row>
    <row r="2055" spans="1:11" x14ac:dyDescent="0.25">
      <c r="A2055" t="s">
        <v>1755</v>
      </c>
      <c r="B2055" t="s">
        <v>1756</v>
      </c>
      <c r="C2055" t="s">
        <v>1871</v>
      </c>
      <c r="D2055" t="s">
        <v>1820</v>
      </c>
      <c r="E2055" t="s">
        <v>1759</v>
      </c>
      <c r="F2055" t="s">
        <v>1760</v>
      </c>
      <c r="G2055" t="s">
        <v>1860</v>
      </c>
      <c r="H2055" t="s">
        <v>1861</v>
      </c>
      <c r="I2055" t="s">
        <v>1839</v>
      </c>
      <c r="J2055" t="s">
        <v>2045</v>
      </c>
      <c r="K2055" s="498">
        <v>-3500000</v>
      </c>
    </row>
    <row r="2056" spans="1:11" x14ac:dyDescent="0.25">
      <c r="A2056" t="s">
        <v>1755</v>
      </c>
      <c r="B2056" t="s">
        <v>1756</v>
      </c>
      <c r="C2056" t="s">
        <v>1871</v>
      </c>
      <c r="D2056" t="s">
        <v>1820</v>
      </c>
      <c r="E2056" t="s">
        <v>1759</v>
      </c>
      <c r="F2056" t="s">
        <v>1760</v>
      </c>
      <c r="G2056" t="s">
        <v>1860</v>
      </c>
      <c r="H2056" t="s">
        <v>1861</v>
      </c>
      <c r="I2056" t="s">
        <v>2032</v>
      </c>
      <c r="J2056" t="s">
        <v>2045</v>
      </c>
      <c r="K2056" s="498">
        <v>-61000000</v>
      </c>
    </row>
    <row r="2057" spans="1:11" x14ac:dyDescent="0.25">
      <c r="A2057" t="s">
        <v>1755</v>
      </c>
      <c r="B2057" t="s">
        <v>1756</v>
      </c>
      <c r="C2057" t="s">
        <v>1871</v>
      </c>
      <c r="D2057" t="s">
        <v>1820</v>
      </c>
      <c r="E2057" t="s">
        <v>1759</v>
      </c>
      <c r="F2057" t="s">
        <v>1760</v>
      </c>
      <c r="G2057" t="s">
        <v>1862</v>
      </c>
      <c r="H2057" t="s">
        <v>1859</v>
      </c>
      <c r="I2057" t="s">
        <v>2032</v>
      </c>
      <c r="J2057" t="s">
        <v>2045</v>
      </c>
      <c r="K2057" s="498">
        <v>-5000000</v>
      </c>
    </row>
    <row r="2058" spans="1:11" x14ac:dyDescent="0.25">
      <c r="A2058" t="s">
        <v>1755</v>
      </c>
      <c r="B2058" t="s">
        <v>1756</v>
      </c>
      <c r="C2058" t="s">
        <v>1871</v>
      </c>
      <c r="D2058" t="s">
        <v>1820</v>
      </c>
      <c r="E2058" t="s">
        <v>1759</v>
      </c>
      <c r="F2058" t="s">
        <v>1760</v>
      </c>
      <c r="G2058" t="s">
        <v>1862</v>
      </c>
      <c r="H2058" t="s">
        <v>1855</v>
      </c>
      <c r="I2058" t="s">
        <v>2032</v>
      </c>
      <c r="J2058" t="s">
        <v>2045</v>
      </c>
      <c r="K2058" s="498">
        <v>-36283401</v>
      </c>
    </row>
    <row r="2059" spans="1:11" x14ac:dyDescent="0.25">
      <c r="A2059" t="s">
        <v>1755</v>
      </c>
      <c r="B2059" t="s">
        <v>1756</v>
      </c>
      <c r="C2059" t="s">
        <v>1871</v>
      </c>
      <c r="D2059" t="s">
        <v>1820</v>
      </c>
      <c r="E2059" t="s">
        <v>1759</v>
      </c>
      <c r="F2059" t="s">
        <v>1760</v>
      </c>
      <c r="G2059" t="s">
        <v>1862</v>
      </c>
      <c r="H2059" t="s">
        <v>1841</v>
      </c>
      <c r="I2059" t="s">
        <v>1839</v>
      </c>
      <c r="J2059" t="s">
        <v>2045</v>
      </c>
      <c r="K2059" s="498">
        <v>-500000</v>
      </c>
    </row>
    <row r="2060" spans="1:11" x14ac:dyDescent="0.25">
      <c r="A2060" t="s">
        <v>1755</v>
      </c>
      <c r="B2060" t="s">
        <v>1756</v>
      </c>
      <c r="C2060" t="s">
        <v>1871</v>
      </c>
      <c r="D2060" t="s">
        <v>1820</v>
      </c>
      <c r="E2060" t="s">
        <v>1759</v>
      </c>
      <c r="F2060" t="s">
        <v>1760</v>
      </c>
      <c r="G2060" t="s">
        <v>1862</v>
      </c>
      <c r="H2060" t="s">
        <v>1841</v>
      </c>
      <c r="I2060" t="s">
        <v>2032</v>
      </c>
      <c r="J2060" t="s">
        <v>2045</v>
      </c>
      <c r="K2060" s="498">
        <v>-25550000</v>
      </c>
    </row>
    <row r="2061" spans="1:11" x14ac:dyDescent="0.25">
      <c r="A2061" t="s">
        <v>1755</v>
      </c>
      <c r="B2061" t="s">
        <v>1756</v>
      </c>
      <c r="C2061" t="s">
        <v>1871</v>
      </c>
      <c r="D2061" t="s">
        <v>1820</v>
      </c>
      <c r="E2061" t="s">
        <v>1759</v>
      </c>
      <c r="F2061" t="s">
        <v>1760</v>
      </c>
      <c r="G2061" t="s">
        <v>1862</v>
      </c>
      <c r="H2061" t="s">
        <v>2041</v>
      </c>
      <c r="I2061" t="s">
        <v>1839</v>
      </c>
      <c r="J2061" t="s">
        <v>2045</v>
      </c>
      <c r="K2061" s="498">
        <v>-1700000</v>
      </c>
    </row>
    <row r="2062" spans="1:11" x14ac:dyDescent="0.25">
      <c r="A2062" t="s">
        <v>1755</v>
      </c>
      <c r="B2062" t="s">
        <v>1756</v>
      </c>
      <c r="C2062" t="s">
        <v>1871</v>
      </c>
      <c r="D2062" t="s">
        <v>1820</v>
      </c>
      <c r="E2062" t="s">
        <v>1759</v>
      </c>
      <c r="F2062" t="s">
        <v>1760</v>
      </c>
      <c r="G2062" t="s">
        <v>1863</v>
      </c>
      <c r="H2062" t="s">
        <v>1864</v>
      </c>
      <c r="I2062" t="s">
        <v>2032</v>
      </c>
      <c r="J2062" t="s">
        <v>2045</v>
      </c>
      <c r="K2062" s="498">
        <v>-109800000</v>
      </c>
    </row>
    <row r="2063" spans="1:11" x14ac:dyDescent="0.25">
      <c r="A2063" t="s">
        <v>1755</v>
      </c>
      <c r="B2063" t="s">
        <v>1756</v>
      </c>
      <c r="C2063" t="s">
        <v>1871</v>
      </c>
      <c r="D2063" t="s">
        <v>1820</v>
      </c>
      <c r="E2063" t="s">
        <v>1759</v>
      </c>
      <c r="F2063" t="s">
        <v>1930</v>
      </c>
      <c r="G2063" t="s">
        <v>1931</v>
      </c>
      <c r="H2063" t="s">
        <v>1932</v>
      </c>
      <c r="I2063" t="s">
        <v>1839</v>
      </c>
      <c r="J2063" t="s">
        <v>2045</v>
      </c>
      <c r="K2063" s="498">
        <v>-38250000</v>
      </c>
    </row>
    <row r="2064" spans="1:11" x14ac:dyDescent="0.25">
      <c r="A2064" t="s">
        <v>1755</v>
      </c>
      <c r="B2064" t="s">
        <v>1756</v>
      </c>
      <c r="C2064" t="s">
        <v>1871</v>
      </c>
      <c r="D2064" t="s">
        <v>1820</v>
      </c>
      <c r="E2064" t="s">
        <v>1759</v>
      </c>
      <c r="F2064" t="s">
        <v>1930</v>
      </c>
      <c r="G2064" t="s">
        <v>1931</v>
      </c>
      <c r="H2064" t="s">
        <v>1932</v>
      </c>
      <c r="I2064" t="s">
        <v>2032</v>
      </c>
      <c r="J2064" t="s">
        <v>2045</v>
      </c>
      <c r="K2064" s="498">
        <v>-649461834.92833459</v>
      </c>
    </row>
    <row r="2065" spans="1:11" x14ac:dyDescent="0.25">
      <c r="A2065" t="s">
        <v>1755</v>
      </c>
      <c r="B2065" t="s">
        <v>1756</v>
      </c>
      <c r="C2065" t="s">
        <v>1871</v>
      </c>
      <c r="D2065" t="s">
        <v>1820</v>
      </c>
      <c r="E2065" t="s">
        <v>1759</v>
      </c>
      <c r="F2065" t="s">
        <v>1930</v>
      </c>
      <c r="G2065" t="s">
        <v>1933</v>
      </c>
      <c r="H2065" t="s">
        <v>1898</v>
      </c>
      <c r="I2065" t="s">
        <v>1839</v>
      </c>
      <c r="J2065" t="s">
        <v>2045</v>
      </c>
      <c r="K2065" s="498">
        <v>-3000000</v>
      </c>
    </row>
    <row r="2066" spans="1:11" x14ac:dyDescent="0.25">
      <c r="A2066" t="s">
        <v>1755</v>
      </c>
      <c r="B2066" t="s">
        <v>1756</v>
      </c>
      <c r="C2066" t="s">
        <v>1871</v>
      </c>
      <c r="D2066" t="s">
        <v>1820</v>
      </c>
      <c r="E2066" t="s">
        <v>1759</v>
      </c>
      <c r="F2066" t="s">
        <v>1930</v>
      </c>
      <c r="G2066" t="s">
        <v>1933</v>
      </c>
      <c r="H2066" t="s">
        <v>1898</v>
      </c>
      <c r="I2066" t="s">
        <v>2032</v>
      </c>
      <c r="J2066" t="s">
        <v>2045</v>
      </c>
      <c r="K2066" s="498">
        <v>-19400000</v>
      </c>
    </row>
    <row r="2067" spans="1:11" x14ac:dyDescent="0.25">
      <c r="A2067" t="s">
        <v>1755</v>
      </c>
      <c r="B2067" t="s">
        <v>1756</v>
      </c>
      <c r="C2067" t="s">
        <v>1871</v>
      </c>
      <c r="D2067" t="s">
        <v>1820</v>
      </c>
      <c r="E2067" t="s">
        <v>1759</v>
      </c>
      <c r="F2067" t="s">
        <v>1930</v>
      </c>
      <c r="G2067" t="s">
        <v>1933</v>
      </c>
      <c r="H2067" t="s">
        <v>1900</v>
      </c>
      <c r="I2067" t="s">
        <v>2032</v>
      </c>
      <c r="J2067" t="s">
        <v>2045</v>
      </c>
      <c r="K2067" s="498">
        <v>-2000000</v>
      </c>
    </row>
    <row r="2068" spans="1:11" x14ac:dyDescent="0.25">
      <c r="A2068" t="s">
        <v>1755</v>
      </c>
      <c r="B2068" t="s">
        <v>1756</v>
      </c>
      <c r="C2068" t="s">
        <v>1871</v>
      </c>
      <c r="D2068" t="s">
        <v>1820</v>
      </c>
      <c r="E2068" t="s">
        <v>1759</v>
      </c>
      <c r="F2068" t="s">
        <v>1930</v>
      </c>
      <c r="G2068" t="s">
        <v>1933</v>
      </c>
      <c r="H2068" t="s">
        <v>1894</v>
      </c>
      <c r="I2068" t="s">
        <v>2032</v>
      </c>
      <c r="J2068" t="s">
        <v>2045</v>
      </c>
      <c r="K2068" s="498">
        <v>-41091369.324729919</v>
      </c>
    </row>
    <row r="2069" spans="1:11" x14ac:dyDescent="0.25">
      <c r="A2069" t="s">
        <v>1755</v>
      </c>
      <c r="B2069" t="s">
        <v>1756</v>
      </c>
      <c r="C2069" t="s">
        <v>1871</v>
      </c>
      <c r="D2069" t="s">
        <v>1820</v>
      </c>
      <c r="E2069" t="s">
        <v>1759</v>
      </c>
      <c r="F2069" t="s">
        <v>1930</v>
      </c>
      <c r="G2069" t="s">
        <v>1933</v>
      </c>
      <c r="H2069" t="s">
        <v>1932</v>
      </c>
      <c r="I2069" t="s">
        <v>2032</v>
      </c>
      <c r="J2069" t="s">
        <v>2045</v>
      </c>
      <c r="K2069" s="498">
        <v>-11780000</v>
      </c>
    </row>
    <row r="2070" spans="1:11" x14ac:dyDescent="0.25">
      <c r="A2070" t="s">
        <v>1755</v>
      </c>
      <c r="B2070" t="s">
        <v>1756</v>
      </c>
      <c r="C2070" t="s">
        <v>1871</v>
      </c>
      <c r="D2070" t="s">
        <v>1820</v>
      </c>
      <c r="E2070" t="s">
        <v>1759</v>
      </c>
      <c r="F2070" t="s">
        <v>1930</v>
      </c>
      <c r="G2070" t="s">
        <v>1933</v>
      </c>
      <c r="H2070" t="s">
        <v>1934</v>
      </c>
      <c r="I2070" t="s">
        <v>2032</v>
      </c>
      <c r="J2070" t="s">
        <v>2045</v>
      </c>
      <c r="K2070" s="498">
        <v>-98100000</v>
      </c>
    </row>
    <row r="2071" spans="1:11" x14ac:dyDescent="0.25">
      <c r="A2071" t="s">
        <v>1755</v>
      </c>
      <c r="B2071" t="s">
        <v>1756</v>
      </c>
      <c r="C2071" t="s">
        <v>1871</v>
      </c>
      <c r="D2071" t="s">
        <v>1820</v>
      </c>
      <c r="E2071" t="s">
        <v>1759</v>
      </c>
      <c r="F2071" t="s">
        <v>1930</v>
      </c>
      <c r="G2071" t="s">
        <v>1933</v>
      </c>
      <c r="H2071" t="s">
        <v>1935</v>
      </c>
      <c r="I2071" t="s">
        <v>1839</v>
      </c>
      <c r="J2071" t="s">
        <v>2045</v>
      </c>
      <c r="K2071" s="498">
        <v>-25000000</v>
      </c>
    </row>
    <row r="2072" spans="1:11" x14ac:dyDescent="0.25">
      <c r="A2072" t="s">
        <v>1755</v>
      </c>
      <c r="B2072" t="s">
        <v>1756</v>
      </c>
      <c r="C2072" t="s">
        <v>1871</v>
      </c>
      <c r="D2072" t="s">
        <v>1820</v>
      </c>
      <c r="E2072" t="s">
        <v>1759</v>
      </c>
      <c r="F2072" t="s">
        <v>1930</v>
      </c>
      <c r="G2072" t="s">
        <v>1933</v>
      </c>
      <c r="H2072" t="s">
        <v>1935</v>
      </c>
      <c r="I2072" t="s">
        <v>2032</v>
      </c>
      <c r="J2072" t="s">
        <v>2045</v>
      </c>
      <c r="K2072" s="498">
        <v>-49450000</v>
      </c>
    </row>
    <row r="2073" spans="1:11" x14ac:dyDescent="0.25">
      <c r="A2073" t="s">
        <v>1755</v>
      </c>
      <c r="B2073" t="s">
        <v>1756</v>
      </c>
      <c r="C2073" t="s">
        <v>1871</v>
      </c>
      <c r="D2073" t="s">
        <v>1820</v>
      </c>
      <c r="E2073" t="s">
        <v>1759</v>
      </c>
      <c r="F2073" t="s">
        <v>1930</v>
      </c>
      <c r="G2073" t="s">
        <v>1933</v>
      </c>
      <c r="H2073" t="s">
        <v>1936</v>
      </c>
      <c r="I2073" t="s">
        <v>1839</v>
      </c>
      <c r="J2073" t="s">
        <v>2045</v>
      </c>
      <c r="K2073" s="498">
        <v>-8450000</v>
      </c>
    </row>
    <row r="2074" spans="1:11" x14ac:dyDescent="0.25">
      <c r="A2074" t="s">
        <v>1755</v>
      </c>
      <c r="B2074" t="s">
        <v>1756</v>
      </c>
      <c r="C2074" t="s">
        <v>1871</v>
      </c>
      <c r="D2074" t="s">
        <v>1820</v>
      </c>
      <c r="E2074" t="s">
        <v>1759</v>
      </c>
      <c r="F2074" t="s">
        <v>1930</v>
      </c>
      <c r="G2074" t="s">
        <v>1933</v>
      </c>
      <c r="H2074" t="s">
        <v>1936</v>
      </c>
      <c r="I2074" t="s">
        <v>2032</v>
      </c>
      <c r="J2074" t="s">
        <v>2045</v>
      </c>
      <c r="K2074" s="498">
        <v>-68050000</v>
      </c>
    </row>
    <row r="2075" spans="1:11" x14ac:dyDescent="0.25">
      <c r="A2075" t="s">
        <v>1755</v>
      </c>
      <c r="B2075" t="s">
        <v>1756</v>
      </c>
      <c r="C2075" t="s">
        <v>1871</v>
      </c>
      <c r="D2075" t="s">
        <v>1820</v>
      </c>
      <c r="E2075" t="s">
        <v>1759</v>
      </c>
      <c r="F2075" t="s">
        <v>1930</v>
      </c>
      <c r="G2075" t="s">
        <v>1933</v>
      </c>
      <c r="H2075" t="s">
        <v>1937</v>
      </c>
      <c r="I2075" t="s">
        <v>1839</v>
      </c>
      <c r="J2075" t="s">
        <v>2045</v>
      </c>
      <c r="K2075" s="498">
        <v>-6950000</v>
      </c>
    </row>
    <row r="2076" spans="1:11" x14ac:dyDescent="0.25">
      <c r="A2076" t="s">
        <v>1755</v>
      </c>
      <c r="B2076" t="s">
        <v>1756</v>
      </c>
      <c r="C2076" t="s">
        <v>1871</v>
      </c>
      <c r="D2076" t="s">
        <v>1820</v>
      </c>
      <c r="E2076" t="s">
        <v>1759</v>
      </c>
      <c r="F2076" t="s">
        <v>1692</v>
      </c>
      <c r="G2076" t="s">
        <v>1940</v>
      </c>
      <c r="H2076" t="s">
        <v>1695</v>
      </c>
      <c r="I2076" t="s">
        <v>2032</v>
      </c>
      <c r="J2076" t="s">
        <v>2045</v>
      </c>
      <c r="K2076" s="498">
        <v>-47000000</v>
      </c>
    </row>
    <row r="2077" spans="1:11" x14ac:dyDescent="0.25">
      <c r="A2077" t="s">
        <v>1755</v>
      </c>
      <c r="B2077" t="s">
        <v>1756</v>
      </c>
      <c r="C2077" t="s">
        <v>1871</v>
      </c>
      <c r="D2077" t="s">
        <v>1820</v>
      </c>
      <c r="E2077" t="s">
        <v>1759</v>
      </c>
      <c r="F2077" t="s">
        <v>1692</v>
      </c>
      <c r="G2077" t="s">
        <v>1696</v>
      </c>
      <c r="H2077" t="s">
        <v>1695</v>
      </c>
      <c r="I2077" t="s">
        <v>1839</v>
      </c>
      <c r="J2077" t="s">
        <v>2045</v>
      </c>
      <c r="K2077" s="498">
        <v>-3050000</v>
      </c>
    </row>
    <row r="2078" spans="1:11" x14ac:dyDescent="0.25">
      <c r="A2078" t="s">
        <v>1755</v>
      </c>
      <c r="B2078" t="s">
        <v>1756</v>
      </c>
      <c r="C2078" t="s">
        <v>1871</v>
      </c>
      <c r="D2078" t="s">
        <v>1820</v>
      </c>
      <c r="E2078" t="s">
        <v>1759</v>
      </c>
      <c r="F2078" t="s">
        <v>1692</v>
      </c>
      <c r="G2078" t="s">
        <v>1696</v>
      </c>
      <c r="H2078" t="s">
        <v>1695</v>
      </c>
      <c r="I2078" t="s">
        <v>2032</v>
      </c>
      <c r="J2078" t="s">
        <v>2045</v>
      </c>
      <c r="K2078" s="498">
        <v>-44600000</v>
      </c>
    </row>
    <row r="2079" spans="1:11" x14ac:dyDescent="0.25">
      <c r="A2079" t="s">
        <v>1755</v>
      </c>
      <c r="B2079" t="s">
        <v>1756</v>
      </c>
      <c r="C2079" t="s">
        <v>1871</v>
      </c>
      <c r="D2079" t="s">
        <v>1820</v>
      </c>
      <c r="E2079" t="s">
        <v>1759</v>
      </c>
      <c r="F2079" t="s">
        <v>1692</v>
      </c>
      <c r="G2079" t="s">
        <v>1941</v>
      </c>
      <c r="H2079" t="s">
        <v>1695</v>
      </c>
      <c r="I2079" t="s">
        <v>2032</v>
      </c>
      <c r="J2079" t="s">
        <v>2045</v>
      </c>
      <c r="K2079" s="498">
        <v>-114700000</v>
      </c>
    </row>
    <row r="2080" spans="1:11" x14ac:dyDescent="0.25">
      <c r="A2080" t="s">
        <v>1755</v>
      </c>
      <c r="B2080" t="s">
        <v>1756</v>
      </c>
      <c r="C2080" t="s">
        <v>1871</v>
      </c>
      <c r="D2080" t="s">
        <v>1820</v>
      </c>
      <c r="E2080" t="s">
        <v>1759</v>
      </c>
      <c r="F2080" t="s">
        <v>1692</v>
      </c>
      <c r="G2080" t="s">
        <v>1942</v>
      </c>
      <c r="H2080" t="s">
        <v>1695</v>
      </c>
      <c r="I2080" t="s">
        <v>2032</v>
      </c>
      <c r="J2080" t="s">
        <v>2045</v>
      </c>
      <c r="K2080" s="498">
        <v>-47000000</v>
      </c>
    </row>
    <row r="2081" spans="1:11" x14ac:dyDescent="0.25">
      <c r="A2081" t="s">
        <v>1755</v>
      </c>
      <c r="B2081" t="s">
        <v>1756</v>
      </c>
      <c r="C2081" t="s">
        <v>1871</v>
      </c>
      <c r="D2081" t="s">
        <v>1820</v>
      </c>
      <c r="E2081" t="s">
        <v>1759</v>
      </c>
      <c r="F2081" t="s">
        <v>1692</v>
      </c>
      <c r="G2081" t="s">
        <v>1943</v>
      </c>
      <c r="H2081" t="s">
        <v>1695</v>
      </c>
      <c r="I2081" t="s">
        <v>1839</v>
      </c>
      <c r="J2081" t="s">
        <v>2045</v>
      </c>
      <c r="K2081" s="498">
        <v>-3000000</v>
      </c>
    </row>
    <row r="2082" spans="1:11" x14ac:dyDescent="0.25">
      <c r="A2082" t="s">
        <v>1755</v>
      </c>
      <c r="B2082" t="s">
        <v>1756</v>
      </c>
      <c r="C2082" t="s">
        <v>1871</v>
      </c>
      <c r="D2082" t="s">
        <v>1820</v>
      </c>
      <c r="E2082" t="s">
        <v>1759</v>
      </c>
      <c r="F2082" t="s">
        <v>1692</v>
      </c>
      <c r="G2082" t="s">
        <v>1943</v>
      </c>
      <c r="H2082" t="s">
        <v>1695</v>
      </c>
      <c r="I2082" t="s">
        <v>2032</v>
      </c>
      <c r="J2082" t="s">
        <v>2045</v>
      </c>
      <c r="K2082" s="498">
        <v>-157500000</v>
      </c>
    </row>
    <row r="2083" spans="1:11" x14ac:dyDescent="0.25">
      <c r="A2083" t="s">
        <v>1755</v>
      </c>
      <c r="B2083" t="s">
        <v>1756</v>
      </c>
      <c r="C2083" t="s">
        <v>1871</v>
      </c>
      <c r="D2083" t="s">
        <v>1820</v>
      </c>
      <c r="E2083" t="s">
        <v>1759</v>
      </c>
      <c r="F2083" t="s">
        <v>1813</v>
      </c>
      <c r="G2083" t="s">
        <v>1944</v>
      </c>
      <c r="H2083" t="s">
        <v>1814</v>
      </c>
      <c r="I2083" t="s">
        <v>2032</v>
      </c>
      <c r="J2083" t="s">
        <v>2045</v>
      </c>
      <c r="K2083" s="498">
        <v>-11000000</v>
      </c>
    </row>
    <row r="2084" spans="1:11" x14ac:dyDescent="0.25">
      <c r="A2084" t="s">
        <v>1755</v>
      </c>
      <c r="B2084" t="s">
        <v>1756</v>
      </c>
      <c r="C2084" t="s">
        <v>1871</v>
      </c>
      <c r="D2084" t="s">
        <v>1820</v>
      </c>
      <c r="E2084" t="s">
        <v>1759</v>
      </c>
      <c r="F2084" t="s">
        <v>1813</v>
      </c>
      <c r="G2084" t="s">
        <v>1944</v>
      </c>
      <c r="H2084" t="s">
        <v>1945</v>
      </c>
      <c r="I2084" t="s">
        <v>2032</v>
      </c>
      <c r="J2084" t="s">
        <v>2045</v>
      </c>
      <c r="K2084" s="498">
        <v>-680000</v>
      </c>
    </row>
    <row r="2085" spans="1:11" x14ac:dyDescent="0.25">
      <c r="A2085" t="s">
        <v>1755</v>
      </c>
      <c r="B2085" t="s">
        <v>1756</v>
      </c>
      <c r="C2085" t="s">
        <v>1871</v>
      </c>
      <c r="D2085" t="s">
        <v>1820</v>
      </c>
      <c r="E2085" t="s">
        <v>1759</v>
      </c>
      <c r="F2085" t="s">
        <v>1813</v>
      </c>
      <c r="G2085" t="s">
        <v>1944</v>
      </c>
      <c r="H2085" t="s">
        <v>1946</v>
      </c>
      <c r="I2085" t="s">
        <v>2032</v>
      </c>
      <c r="J2085" t="s">
        <v>2045</v>
      </c>
      <c r="K2085" s="498">
        <v>-52700000</v>
      </c>
    </row>
    <row r="2086" spans="1:11" x14ac:dyDescent="0.25">
      <c r="A2086" t="s">
        <v>1755</v>
      </c>
      <c r="B2086" t="s">
        <v>1756</v>
      </c>
      <c r="C2086" t="s">
        <v>1871</v>
      </c>
      <c r="D2086" t="s">
        <v>1820</v>
      </c>
      <c r="E2086" t="s">
        <v>1759</v>
      </c>
      <c r="F2086" t="s">
        <v>1813</v>
      </c>
      <c r="G2086" t="s">
        <v>1944</v>
      </c>
      <c r="H2086" t="s">
        <v>1947</v>
      </c>
      <c r="I2086" t="s">
        <v>2032</v>
      </c>
      <c r="J2086" t="s">
        <v>2045</v>
      </c>
      <c r="K2086" s="498">
        <v>-79100000</v>
      </c>
    </row>
    <row r="2087" spans="1:11" x14ac:dyDescent="0.25">
      <c r="A2087" t="s">
        <v>1755</v>
      </c>
      <c r="B2087" t="s">
        <v>1756</v>
      </c>
      <c r="C2087" t="s">
        <v>1871</v>
      </c>
      <c r="D2087" t="s">
        <v>1820</v>
      </c>
      <c r="E2087" t="s">
        <v>1759</v>
      </c>
      <c r="F2087" t="s">
        <v>1813</v>
      </c>
      <c r="G2087" t="s">
        <v>1948</v>
      </c>
      <c r="H2087" t="s">
        <v>1945</v>
      </c>
      <c r="I2087" t="s">
        <v>1839</v>
      </c>
      <c r="J2087" t="s">
        <v>2045</v>
      </c>
      <c r="K2087" s="498">
        <v>-3950000</v>
      </c>
    </row>
    <row r="2088" spans="1:11" x14ac:dyDescent="0.25">
      <c r="A2088" t="s">
        <v>1755</v>
      </c>
      <c r="B2088" t="s">
        <v>1756</v>
      </c>
      <c r="C2088" t="s">
        <v>1871</v>
      </c>
      <c r="D2088" t="s">
        <v>1820</v>
      </c>
      <c r="E2088" t="s">
        <v>1759</v>
      </c>
      <c r="F2088" t="s">
        <v>1813</v>
      </c>
      <c r="G2088" t="s">
        <v>1948</v>
      </c>
      <c r="H2088" t="s">
        <v>1945</v>
      </c>
      <c r="I2088" t="s">
        <v>2032</v>
      </c>
      <c r="J2088" t="s">
        <v>2045</v>
      </c>
      <c r="K2088" s="498">
        <v>-63350000</v>
      </c>
    </row>
    <row r="2089" spans="1:11" x14ac:dyDescent="0.25">
      <c r="A2089" t="s">
        <v>1755</v>
      </c>
      <c r="B2089" t="s">
        <v>1756</v>
      </c>
      <c r="C2089" t="s">
        <v>1871</v>
      </c>
      <c r="D2089" t="s">
        <v>1820</v>
      </c>
      <c r="E2089" t="s">
        <v>1759</v>
      </c>
      <c r="F2089" t="s">
        <v>1813</v>
      </c>
      <c r="G2089" t="s">
        <v>1948</v>
      </c>
      <c r="H2089" t="s">
        <v>1949</v>
      </c>
      <c r="I2089" t="s">
        <v>2032</v>
      </c>
      <c r="J2089" t="s">
        <v>2045</v>
      </c>
      <c r="K2089" s="498">
        <v>-5100000</v>
      </c>
    </row>
    <row r="2090" spans="1:11" x14ac:dyDescent="0.25">
      <c r="A2090" t="s">
        <v>1755</v>
      </c>
      <c r="B2090" t="s">
        <v>1756</v>
      </c>
      <c r="C2090" t="s">
        <v>1871</v>
      </c>
      <c r="D2090" t="s">
        <v>1820</v>
      </c>
      <c r="E2090" t="s">
        <v>1759</v>
      </c>
      <c r="F2090" t="s">
        <v>1813</v>
      </c>
      <c r="G2090" t="s">
        <v>1950</v>
      </c>
      <c r="H2090" t="s">
        <v>1814</v>
      </c>
      <c r="I2090" t="s">
        <v>2032</v>
      </c>
      <c r="J2090" t="s">
        <v>2045</v>
      </c>
      <c r="K2090" s="498">
        <v>-2200000</v>
      </c>
    </row>
    <row r="2091" spans="1:11" x14ac:dyDescent="0.25">
      <c r="A2091" t="s">
        <v>1755</v>
      </c>
      <c r="B2091" t="s">
        <v>1756</v>
      </c>
      <c r="C2091" t="s">
        <v>1871</v>
      </c>
      <c r="D2091" t="s">
        <v>1820</v>
      </c>
      <c r="E2091" t="s">
        <v>1759</v>
      </c>
      <c r="F2091" t="s">
        <v>1813</v>
      </c>
      <c r="G2091" t="s">
        <v>1950</v>
      </c>
      <c r="H2091" t="s">
        <v>1951</v>
      </c>
      <c r="I2091" t="s">
        <v>1839</v>
      </c>
      <c r="J2091" t="s">
        <v>2045</v>
      </c>
      <c r="K2091" s="498">
        <v>-5250000</v>
      </c>
    </row>
    <row r="2092" spans="1:11" x14ac:dyDescent="0.25">
      <c r="A2092" t="s">
        <v>1755</v>
      </c>
      <c r="B2092" t="s">
        <v>1756</v>
      </c>
      <c r="C2092" t="s">
        <v>1871</v>
      </c>
      <c r="D2092" t="s">
        <v>1820</v>
      </c>
      <c r="E2092" t="s">
        <v>1759</v>
      </c>
      <c r="F2092" t="s">
        <v>1813</v>
      </c>
      <c r="G2092" t="s">
        <v>1950</v>
      </c>
      <c r="H2092" t="s">
        <v>1951</v>
      </c>
      <c r="I2092" t="s">
        <v>1916</v>
      </c>
      <c r="J2092" t="s">
        <v>2045</v>
      </c>
      <c r="K2092" s="498">
        <v>-450000</v>
      </c>
    </row>
    <row r="2093" spans="1:11" x14ac:dyDescent="0.25">
      <c r="A2093" t="s">
        <v>1755</v>
      </c>
      <c r="B2093" t="s">
        <v>1756</v>
      </c>
      <c r="C2093" t="s">
        <v>1871</v>
      </c>
      <c r="D2093" t="s">
        <v>1820</v>
      </c>
      <c r="E2093" t="s">
        <v>1759</v>
      </c>
      <c r="F2093" t="s">
        <v>1813</v>
      </c>
      <c r="G2093" t="s">
        <v>1950</v>
      </c>
      <c r="H2093" t="s">
        <v>1951</v>
      </c>
      <c r="I2093" t="s">
        <v>2032</v>
      </c>
      <c r="J2093" t="s">
        <v>2045</v>
      </c>
      <c r="K2093" s="498">
        <v>-94675000</v>
      </c>
    </row>
    <row r="2094" spans="1:11" x14ac:dyDescent="0.25">
      <c r="A2094" t="s">
        <v>1755</v>
      </c>
      <c r="B2094" t="s">
        <v>1756</v>
      </c>
      <c r="C2094" t="s">
        <v>1871</v>
      </c>
      <c r="D2094" t="s">
        <v>1820</v>
      </c>
      <c r="E2094" t="s">
        <v>1759</v>
      </c>
      <c r="F2094" t="s">
        <v>1813</v>
      </c>
      <c r="G2094" t="s">
        <v>1950</v>
      </c>
      <c r="H2094" t="s">
        <v>1956</v>
      </c>
      <c r="I2094" t="s">
        <v>2032</v>
      </c>
      <c r="J2094" t="s">
        <v>2045</v>
      </c>
      <c r="K2094" s="498">
        <v>-860000</v>
      </c>
    </row>
    <row r="2095" spans="1:11" x14ac:dyDescent="0.25">
      <c r="A2095" t="s">
        <v>1755</v>
      </c>
      <c r="B2095" t="s">
        <v>1756</v>
      </c>
      <c r="C2095" t="s">
        <v>1871</v>
      </c>
      <c r="D2095" t="s">
        <v>1820</v>
      </c>
      <c r="E2095" t="s">
        <v>1759</v>
      </c>
      <c r="F2095" t="s">
        <v>1813</v>
      </c>
      <c r="G2095" t="s">
        <v>1950</v>
      </c>
      <c r="H2095" t="s">
        <v>1947</v>
      </c>
      <c r="I2095" t="s">
        <v>2032</v>
      </c>
      <c r="J2095" t="s">
        <v>2045</v>
      </c>
      <c r="K2095" s="498">
        <v>-650000</v>
      </c>
    </row>
    <row r="2096" spans="1:11" x14ac:dyDescent="0.25">
      <c r="A2096" t="s">
        <v>1755</v>
      </c>
      <c r="B2096" t="s">
        <v>1756</v>
      </c>
      <c r="C2096" t="s">
        <v>1871</v>
      </c>
      <c r="D2096" t="s">
        <v>1820</v>
      </c>
      <c r="E2096" t="s">
        <v>1759</v>
      </c>
      <c r="F2096" t="s">
        <v>1813</v>
      </c>
      <c r="G2096" t="s">
        <v>1952</v>
      </c>
      <c r="H2096" t="s">
        <v>1814</v>
      </c>
      <c r="I2096" t="s">
        <v>1839</v>
      </c>
      <c r="J2096" t="s">
        <v>2045</v>
      </c>
      <c r="K2096" s="498">
        <v>-800000</v>
      </c>
    </row>
    <row r="2097" spans="1:11" x14ac:dyDescent="0.25">
      <c r="A2097" t="s">
        <v>1755</v>
      </c>
      <c r="B2097" t="s">
        <v>1756</v>
      </c>
      <c r="C2097" t="s">
        <v>1871</v>
      </c>
      <c r="D2097" t="s">
        <v>1820</v>
      </c>
      <c r="E2097" t="s">
        <v>1759</v>
      </c>
      <c r="F2097" t="s">
        <v>1813</v>
      </c>
      <c r="G2097" t="s">
        <v>1952</v>
      </c>
      <c r="H2097" t="s">
        <v>1814</v>
      </c>
      <c r="I2097" t="s">
        <v>2032</v>
      </c>
      <c r="J2097" t="s">
        <v>2045</v>
      </c>
      <c r="K2097" s="498">
        <v>-43664500</v>
      </c>
    </row>
    <row r="2098" spans="1:11" x14ac:dyDescent="0.25">
      <c r="A2098" t="s">
        <v>1755</v>
      </c>
      <c r="B2098" t="s">
        <v>1756</v>
      </c>
      <c r="C2098" t="s">
        <v>1871</v>
      </c>
      <c r="D2098" t="s">
        <v>1820</v>
      </c>
      <c r="E2098" t="s">
        <v>1759</v>
      </c>
      <c r="F2098" t="s">
        <v>1813</v>
      </c>
      <c r="G2098" t="s">
        <v>1952</v>
      </c>
      <c r="H2098" t="s">
        <v>1947</v>
      </c>
      <c r="I2098" t="s">
        <v>2032</v>
      </c>
      <c r="J2098" t="s">
        <v>2045</v>
      </c>
      <c r="K2098" s="498">
        <v>-730000</v>
      </c>
    </row>
    <row r="2099" spans="1:11" x14ac:dyDescent="0.25">
      <c r="A2099" t="s">
        <v>1755</v>
      </c>
      <c r="B2099" t="s">
        <v>1756</v>
      </c>
      <c r="C2099" t="s">
        <v>1871</v>
      </c>
      <c r="D2099" t="s">
        <v>1820</v>
      </c>
      <c r="E2099" t="s">
        <v>1759</v>
      </c>
      <c r="F2099" t="s">
        <v>1813</v>
      </c>
      <c r="G2099" t="s">
        <v>1953</v>
      </c>
      <c r="H2099" t="s">
        <v>1954</v>
      </c>
      <c r="I2099" t="s">
        <v>2032</v>
      </c>
      <c r="J2099" t="s">
        <v>2045</v>
      </c>
      <c r="K2099" s="498">
        <v>-33200000</v>
      </c>
    </row>
    <row r="2100" spans="1:11" x14ac:dyDescent="0.25">
      <c r="A2100" t="s">
        <v>1755</v>
      </c>
      <c r="B2100" t="s">
        <v>1756</v>
      </c>
      <c r="C2100" t="s">
        <v>1871</v>
      </c>
      <c r="D2100" t="s">
        <v>1820</v>
      </c>
      <c r="E2100" t="s">
        <v>1759</v>
      </c>
      <c r="F2100" t="s">
        <v>1813</v>
      </c>
      <c r="G2100" t="s">
        <v>1955</v>
      </c>
      <c r="H2100" t="s">
        <v>1956</v>
      </c>
      <c r="I2100" t="s">
        <v>1839</v>
      </c>
      <c r="J2100" t="s">
        <v>2045</v>
      </c>
      <c r="K2100" s="498">
        <v>-10130000</v>
      </c>
    </row>
    <row r="2101" spans="1:11" x14ac:dyDescent="0.25">
      <c r="A2101" t="s">
        <v>1755</v>
      </c>
      <c r="B2101" t="s">
        <v>1756</v>
      </c>
      <c r="C2101" t="s">
        <v>1871</v>
      </c>
      <c r="D2101" t="s">
        <v>1820</v>
      </c>
      <c r="E2101" t="s">
        <v>1759</v>
      </c>
      <c r="F2101" t="s">
        <v>1813</v>
      </c>
      <c r="G2101" t="s">
        <v>1955</v>
      </c>
      <c r="H2101" t="s">
        <v>1956</v>
      </c>
      <c r="I2101" t="s">
        <v>1916</v>
      </c>
      <c r="J2101" t="s">
        <v>2045</v>
      </c>
      <c r="K2101" s="498">
        <v>-1000000</v>
      </c>
    </row>
    <row r="2102" spans="1:11" x14ac:dyDescent="0.25">
      <c r="A2102" t="s">
        <v>1755</v>
      </c>
      <c r="B2102" t="s">
        <v>1756</v>
      </c>
      <c r="C2102" t="s">
        <v>1871</v>
      </c>
      <c r="D2102" t="s">
        <v>1820</v>
      </c>
      <c r="E2102" t="s">
        <v>1759</v>
      </c>
      <c r="F2102" t="s">
        <v>1813</v>
      </c>
      <c r="G2102" t="s">
        <v>1955</v>
      </c>
      <c r="H2102" t="s">
        <v>1956</v>
      </c>
      <c r="I2102" t="s">
        <v>2032</v>
      </c>
      <c r="J2102" t="s">
        <v>2045</v>
      </c>
      <c r="K2102" s="498">
        <v>-17950000</v>
      </c>
    </row>
    <row r="2103" spans="1:11" x14ac:dyDescent="0.25">
      <c r="A2103" t="s">
        <v>1755</v>
      </c>
      <c r="B2103" t="s">
        <v>1756</v>
      </c>
      <c r="C2103" t="s">
        <v>1871</v>
      </c>
      <c r="D2103" t="s">
        <v>1820</v>
      </c>
      <c r="E2103" t="s">
        <v>1759</v>
      </c>
      <c r="F2103" t="s">
        <v>1813</v>
      </c>
      <c r="G2103" t="s">
        <v>1955</v>
      </c>
      <c r="H2103" t="s">
        <v>1957</v>
      </c>
      <c r="I2103" t="s">
        <v>1958</v>
      </c>
      <c r="J2103" t="s">
        <v>2045</v>
      </c>
      <c r="K2103" s="498">
        <v>-13800000</v>
      </c>
    </row>
    <row r="2104" spans="1:11" x14ac:dyDescent="0.25">
      <c r="A2104" t="s">
        <v>1755</v>
      </c>
      <c r="B2104" t="s">
        <v>1756</v>
      </c>
      <c r="C2104" t="s">
        <v>1871</v>
      </c>
      <c r="D2104" t="s">
        <v>1820</v>
      </c>
      <c r="E2104" t="s">
        <v>1759</v>
      </c>
      <c r="F2104" t="s">
        <v>1813</v>
      </c>
      <c r="G2104" t="s">
        <v>1955</v>
      </c>
      <c r="H2104" t="s">
        <v>1959</v>
      </c>
      <c r="I2104" t="s">
        <v>1839</v>
      </c>
      <c r="J2104" t="s">
        <v>2045</v>
      </c>
      <c r="K2104" s="498">
        <v>-2260000</v>
      </c>
    </row>
    <row r="2105" spans="1:11" x14ac:dyDescent="0.25">
      <c r="A2105" t="s">
        <v>1755</v>
      </c>
      <c r="B2105" t="s">
        <v>1756</v>
      </c>
      <c r="C2105" t="s">
        <v>1871</v>
      </c>
      <c r="D2105" t="s">
        <v>1820</v>
      </c>
      <c r="E2105" t="s">
        <v>1759</v>
      </c>
      <c r="F2105" t="s">
        <v>1813</v>
      </c>
      <c r="G2105" t="s">
        <v>1955</v>
      </c>
      <c r="H2105" t="s">
        <v>1959</v>
      </c>
      <c r="I2105" t="s">
        <v>1916</v>
      </c>
      <c r="J2105" t="s">
        <v>2045</v>
      </c>
      <c r="K2105" s="498">
        <v>-22340000</v>
      </c>
    </row>
    <row r="2106" spans="1:11" x14ac:dyDescent="0.25">
      <c r="A2106" t="s">
        <v>1755</v>
      </c>
      <c r="B2106" t="s">
        <v>1756</v>
      </c>
      <c r="C2106" t="s">
        <v>1871</v>
      </c>
      <c r="D2106" t="s">
        <v>1820</v>
      </c>
      <c r="E2106" t="s">
        <v>1759</v>
      </c>
      <c r="F2106" t="s">
        <v>1813</v>
      </c>
      <c r="G2106" t="s">
        <v>1955</v>
      </c>
      <c r="H2106" t="s">
        <v>1959</v>
      </c>
      <c r="I2106" t="s">
        <v>2032</v>
      </c>
      <c r="J2106" t="s">
        <v>2045</v>
      </c>
      <c r="K2106" s="498">
        <v>-2350000</v>
      </c>
    </row>
    <row r="2107" spans="1:11" x14ac:dyDescent="0.25">
      <c r="A2107" t="s">
        <v>1755</v>
      </c>
      <c r="B2107" t="s">
        <v>1756</v>
      </c>
      <c r="C2107" t="s">
        <v>1871</v>
      </c>
      <c r="D2107" t="s">
        <v>1820</v>
      </c>
      <c r="E2107" t="s">
        <v>1759</v>
      </c>
      <c r="F2107" t="s">
        <v>1813</v>
      </c>
      <c r="G2107" t="s">
        <v>1955</v>
      </c>
      <c r="H2107" t="s">
        <v>1936</v>
      </c>
      <c r="I2107" t="s">
        <v>2032</v>
      </c>
      <c r="J2107" t="s">
        <v>2045</v>
      </c>
      <c r="K2107" s="498">
        <v>-1400000</v>
      </c>
    </row>
    <row r="2108" spans="1:11" x14ac:dyDescent="0.25">
      <c r="A2108" t="s">
        <v>1755</v>
      </c>
      <c r="B2108" t="s">
        <v>1756</v>
      </c>
      <c r="C2108" t="s">
        <v>1871</v>
      </c>
      <c r="D2108" t="s">
        <v>1820</v>
      </c>
      <c r="E2108" t="s">
        <v>1759</v>
      </c>
      <c r="F2108" t="s">
        <v>1813</v>
      </c>
      <c r="G2108" t="s">
        <v>1960</v>
      </c>
      <c r="H2108" t="s">
        <v>1956</v>
      </c>
      <c r="I2108" t="s">
        <v>1958</v>
      </c>
      <c r="J2108" t="s">
        <v>2045</v>
      </c>
      <c r="K2108" s="498">
        <v>-480000</v>
      </c>
    </row>
    <row r="2109" spans="1:11" x14ac:dyDescent="0.25">
      <c r="A2109" t="s">
        <v>1755</v>
      </c>
      <c r="B2109" t="s">
        <v>1756</v>
      </c>
      <c r="C2109" t="s">
        <v>1871</v>
      </c>
      <c r="D2109" t="s">
        <v>1820</v>
      </c>
      <c r="E2109" t="s">
        <v>1759</v>
      </c>
      <c r="F2109" t="s">
        <v>1813</v>
      </c>
      <c r="G2109" t="s">
        <v>1960</v>
      </c>
      <c r="H2109" t="s">
        <v>1957</v>
      </c>
      <c r="I2109" t="s">
        <v>1958</v>
      </c>
      <c r="J2109" t="s">
        <v>2045</v>
      </c>
      <c r="K2109" s="498">
        <v>-315000</v>
      </c>
    </row>
    <row r="2110" spans="1:11" x14ac:dyDescent="0.25">
      <c r="A2110" t="s">
        <v>1755</v>
      </c>
      <c r="B2110" t="s">
        <v>1756</v>
      </c>
      <c r="C2110" t="s">
        <v>1871</v>
      </c>
      <c r="D2110" t="s">
        <v>1820</v>
      </c>
      <c r="E2110" t="s">
        <v>1759</v>
      </c>
      <c r="F2110" t="s">
        <v>1813</v>
      </c>
      <c r="G2110" t="s">
        <v>1961</v>
      </c>
      <c r="H2110" t="s">
        <v>1957</v>
      </c>
      <c r="I2110" t="s">
        <v>1958</v>
      </c>
      <c r="J2110" t="s">
        <v>2045</v>
      </c>
      <c r="K2110" s="498">
        <v>-2587500</v>
      </c>
    </row>
    <row r="2111" spans="1:11" x14ac:dyDescent="0.25">
      <c r="A2111" t="s">
        <v>1755</v>
      </c>
      <c r="B2111" t="s">
        <v>1756</v>
      </c>
      <c r="C2111" t="s">
        <v>1871</v>
      </c>
      <c r="D2111" t="s">
        <v>1820</v>
      </c>
      <c r="E2111" t="s">
        <v>1759</v>
      </c>
      <c r="F2111" t="s">
        <v>1962</v>
      </c>
      <c r="G2111" t="s">
        <v>1963</v>
      </c>
      <c r="H2111" t="s">
        <v>1964</v>
      </c>
      <c r="I2111" t="s">
        <v>2032</v>
      </c>
      <c r="J2111" t="s">
        <v>2045</v>
      </c>
      <c r="K2111" s="498">
        <v>-17341000</v>
      </c>
    </row>
    <row r="2112" spans="1:11" x14ac:dyDescent="0.25">
      <c r="A2112" t="s">
        <v>1755</v>
      </c>
      <c r="B2112" t="s">
        <v>1756</v>
      </c>
      <c r="C2112" t="s">
        <v>1871</v>
      </c>
      <c r="D2112" t="s">
        <v>1820</v>
      </c>
      <c r="E2112" t="s">
        <v>1759</v>
      </c>
      <c r="F2112" t="s">
        <v>1962</v>
      </c>
      <c r="G2112" t="s">
        <v>1963</v>
      </c>
      <c r="H2112" t="s">
        <v>1965</v>
      </c>
      <c r="I2112" t="s">
        <v>1966</v>
      </c>
      <c r="J2112" t="s">
        <v>2045</v>
      </c>
      <c r="K2112" s="498">
        <v>-1405000</v>
      </c>
    </row>
    <row r="2113" spans="1:11" x14ac:dyDescent="0.25">
      <c r="A2113" t="s">
        <v>1755</v>
      </c>
      <c r="B2113" t="s">
        <v>1756</v>
      </c>
      <c r="C2113" t="s">
        <v>1871</v>
      </c>
      <c r="D2113" t="s">
        <v>1820</v>
      </c>
      <c r="E2113" t="s">
        <v>1759</v>
      </c>
      <c r="F2113" t="s">
        <v>1962</v>
      </c>
      <c r="G2113" t="s">
        <v>1963</v>
      </c>
      <c r="H2113" t="s">
        <v>1965</v>
      </c>
      <c r="I2113" t="s">
        <v>2032</v>
      </c>
      <c r="J2113" t="s">
        <v>2045</v>
      </c>
      <c r="K2113" s="498">
        <v>-29039000</v>
      </c>
    </row>
    <row r="2114" spans="1:11" x14ac:dyDescent="0.25">
      <c r="A2114" t="s">
        <v>1755</v>
      </c>
      <c r="B2114" t="s">
        <v>1756</v>
      </c>
      <c r="C2114" t="s">
        <v>1871</v>
      </c>
      <c r="D2114" t="s">
        <v>1820</v>
      </c>
      <c r="E2114" t="s">
        <v>1759</v>
      </c>
      <c r="F2114" t="s">
        <v>1962</v>
      </c>
      <c r="G2114" t="s">
        <v>1963</v>
      </c>
      <c r="H2114" t="s">
        <v>1967</v>
      </c>
      <c r="I2114" t="s">
        <v>2032</v>
      </c>
      <c r="J2114" t="s">
        <v>2045</v>
      </c>
      <c r="K2114" s="498">
        <v>-9915000</v>
      </c>
    </row>
    <row r="2115" spans="1:11" x14ac:dyDescent="0.25">
      <c r="A2115" t="s">
        <v>1755</v>
      </c>
      <c r="B2115" t="s">
        <v>1756</v>
      </c>
      <c r="C2115" t="s">
        <v>1871</v>
      </c>
      <c r="D2115" t="s">
        <v>1820</v>
      </c>
      <c r="E2115" t="s">
        <v>1759</v>
      </c>
      <c r="F2115" t="s">
        <v>1968</v>
      </c>
      <c r="G2115" t="s">
        <v>1969</v>
      </c>
      <c r="H2115" t="s">
        <v>1894</v>
      </c>
      <c r="I2115" t="s">
        <v>2032</v>
      </c>
      <c r="J2115" t="s">
        <v>2045</v>
      </c>
      <c r="K2115" s="498">
        <v>-50000000</v>
      </c>
    </row>
    <row r="2116" spans="1:11" x14ac:dyDescent="0.25">
      <c r="A2116" t="s">
        <v>1755</v>
      </c>
      <c r="B2116" t="s">
        <v>1756</v>
      </c>
      <c r="C2116" t="s">
        <v>1871</v>
      </c>
      <c r="D2116" t="s">
        <v>1820</v>
      </c>
      <c r="E2116" t="s">
        <v>1759</v>
      </c>
      <c r="F2116" t="s">
        <v>1968</v>
      </c>
      <c r="G2116" t="s">
        <v>1969</v>
      </c>
      <c r="H2116" t="s">
        <v>1970</v>
      </c>
      <c r="I2116" t="s">
        <v>2032</v>
      </c>
      <c r="J2116" t="s">
        <v>2045</v>
      </c>
      <c r="K2116" s="498">
        <v>-81650000</v>
      </c>
    </row>
    <row r="2117" spans="1:11" x14ac:dyDescent="0.25">
      <c r="A2117" t="s">
        <v>1755</v>
      </c>
      <c r="B2117" t="s">
        <v>1756</v>
      </c>
      <c r="C2117" t="s">
        <v>1871</v>
      </c>
      <c r="D2117" t="s">
        <v>1820</v>
      </c>
      <c r="E2117" t="s">
        <v>1759</v>
      </c>
      <c r="F2117" t="s">
        <v>1968</v>
      </c>
      <c r="G2117" t="s">
        <v>1969</v>
      </c>
      <c r="H2117" t="s">
        <v>1877</v>
      </c>
      <c r="I2117" t="s">
        <v>2032</v>
      </c>
      <c r="J2117" t="s">
        <v>2045</v>
      </c>
      <c r="K2117" s="498">
        <v>-880000</v>
      </c>
    </row>
    <row r="2118" spans="1:11" x14ac:dyDescent="0.25">
      <c r="A2118" t="s">
        <v>1755</v>
      </c>
      <c r="B2118" t="s">
        <v>1756</v>
      </c>
      <c r="C2118" t="s">
        <v>1871</v>
      </c>
      <c r="D2118" t="s">
        <v>1820</v>
      </c>
      <c r="E2118" t="s">
        <v>1759</v>
      </c>
      <c r="F2118" t="s">
        <v>1968</v>
      </c>
      <c r="G2118" t="s">
        <v>1971</v>
      </c>
      <c r="H2118" t="s">
        <v>1970</v>
      </c>
      <c r="I2118" t="s">
        <v>1839</v>
      </c>
      <c r="J2118" t="s">
        <v>2045</v>
      </c>
      <c r="K2118" s="498">
        <v>-48350000</v>
      </c>
    </row>
    <row r="2119" spans="1:11" x14ac:dyDescent="0.25">
      <c r="A2119" t="s">
        <v>1755</v>
      </c>
      <c r="B2119" t="s">
        <v>1756</v>
      </c>
      <c r="C2119" t="s">
        <v>1871</v>
      </c>
      <c r="D2119" t="s">
        <v>1820</v>
      </c>
      <c r="E2119" t="s">
        <v>1759</v>
      </c>
      <c r="F2119" t="s">
        <v>1968</v>
      </c>
      <c r="G2119" t="s">
        <v>1971</v>
      </c>
      <c r="H2119" t="s">
        <v>1970</v>
      </c>
      <c r="I2119" t="s">
        <v>2032</v>
      </c>
      <c r="J2119" t="s">
        <v>2045</v>
      </c>
      <c r="K2119" s="498">
        <v>-604625000</v>
      </c>
    </row>
    <row r="2120" spans="1:11" x14ac:dyDescent="0.25">
      <c r="A2120" t="s">
        <v>1755</v>
      </c>
      <c r="B2120" t="s">
        <v>1756</v>
      </c>
      <c r="C2120" t="s">
        <v>1871</v>
      </c>
      <c r="D2120" t="s">
        <v>1820</v>
      </c>
      <c r="E2120" t="s">
        <v>1759</v>
      </c>
      <c r="F2120" t="s">
        <v>1968</v>
      </c>
      <c r="G2120" t="s">
        <v>1971</v>
      </c>
      <c r="H2120" t="s">
        <v>1932</v>
      </c>
      <c r="I2120" t="s">
        <v>2032</v>
      </c>
      <c r="J2120" t="s">
        <v>2045</v>
      </c>
      <c r="K2120" s="498">
        <v>-3097165.9919028375</v>
      </c>
    </row>
    <row r="2121" spans="1:11" x14ac:dyDescent="0.25">
      <c r="A2121" t="s">
        <v>1755</v>
      </c>
      <c r="B2121" t="s">
        <v>1756</v>
      </c>
      <c r="C2121" t="s">
        <v>1871</v>
      </c>
      <c r="D2121" t="s">
        <v>1820</v>
      </c>
      <c r="E2121" t="s">
        <v>1759</v>
      </c>
      <c r="F2121" t="s">
        <v>1968</v>
      </c>
      <c r="G2121" t="s">
        <v>1972</v>
      </c>
      <c r="H2121" t="s">
        <v>1973</v>
      </c>
      <c r="I2121" t="s">
        <v>1839</v>
      </c>
      <c r="J2121" t="s">
        <v>2045</v>
      </c>
      <c r="K2121" s="498">
        <v>-1600000</v>
      </c>
    </row>
    <row r="2122" spans="1:11" x14ac:dyDescent="0.25">
      <c r="A2122" t="s">
        <v>1755</v>
      </c>
      <c r="B2122" t="s">
        <v>1756</v>
      </c>
      <c r="C2122" t="s">
        <v>1871</v>
      </c>
      <c r="D2122" t="s">
        <v>1820</v>
      </c>
      <c r="E2122" t="s">
        <v>1759</v>
      </c>
      <c r="F2122" t="s">
        <v>1968</v>
      </c>
      <c r="G2122" t="s">
        <v>1972</v>
      </c>
      <c r="H2122" t="s">
        <v>1973</v>
      </c>
      <c r="I2122" t="s">
        <v>2032</v>
      </c>
      <c r="J2122" t="s">
        <v>2045</v>
      </c>
      <c r="K2122" s="498">
        <v>-83800000</v>
      </c>
    </row>
    <row r="2123" spans="1:11" x14ac:dyDescent="0.25">
      <c r="A2123" t="s">
        <v>1755</v>
      </c>
      <c r="B2123" t="s">
        <v>1756</v>
      </c>
      <c r="C2123" t="s">
        <v>1871</v>
      </c>
      <c r="D2123" t="s">
        <v>1820</v>
      </c>
      <c r="E2123" t="s">
        <v>1759</v>
      </c>
      <c r="F2123" t="s">
        <v>1968</v>
      </c>
      <c r="G2123" t="s">
        <v>1974</v>
      </c>
      <c r="H2123" t="s">
        <v>1975</v>
      </c>
      <c r="I2123" t="s">
        <v>2032</v>
      </c>
      <c r="J2123" t="s">
        <v>2045</v>
      </c>
      <c r="K2123" s="498">
        <v>-18625000</v>
      </c>
    </row>
    <row r="2124" spans="1:11" x14ac:dyDescent="0.25">
      <c r="A2124" t="s">
        <v>1755</v>
      </c>
      <c r="B2124" t="s">
        <v>1756</v>
      </c>
      <c r="C2124" t="s">
        <v>1871</v>
      </c>
      <c r="D2124" t="s">
        <v>1820</v>
      </c>
      <c r="E2124" t="s">
        <v>1759</v>
      </c>
      <c r="F2124" t="s">
        <v>1968</v>
      </c>
      <c r="G2124" t="s">
        <v>1974</v>
      </c>
      <c r="H2124" t="s">
        <v>1976</v>
      </c>
      <c r="I2124" t="s">
        <v>1839</v>
      </c>
      <c r="J2124" t="s">
        <v>2045</v>
      </c>
      <c r="K2124" s="498">
        <v>-10500000</v>
      </c>
    </row>
    <row r="2125" spans="1:11" x14ac:dyDescent="0.25">
      <c r="A2125" t="s">
        <v>1755</v>
      </c>
      <c r="B2125" t="s">
        <v>1756</v>
      </c>
      <c r="C2125" t="s">
        <v>1871</v>
      </c>
      <c r="D2125" t="s">
        <v>1820</v>
      </c>
      <c r="E2125" t="s">
        <v>1759</v>
      </c>
      <c r="F2125" t="s">
        <v>1968</v>
      </c>
      <c r="G2125" t="s">
        <v>1974</v>
      </c>
      <c r="H2125" t="s">
        <v>1976</v>
      </c>
      <c r="I2125" t="s">
        <v>2032</v>
      </c>
      <c r="J2125" t="s">
        <v>2045</v>
      </c>
      <c r="K2125" s="498">
        <v>-365825000</v>
      </c>
    </row>
    <row r="2126" spans="1:11" x14ac:dyDescent="0.25">
      <c r="A2126" t="s">
        <v>1755</v>
      </c>
      <c r="B2126" t="s">
        <v>1756</v>
      </c>
      <c r="C2126" t="s">
        <v>1871</v>
      </c>
      <c r="D2126" t="s">
        <v>1820</v>
      </c>
      <c r="E2126" t="s">
        <v>1759</v>
      </c>
      <c r="F2126" t="s">
        <v>1968</v>
      </c>
      <c r="G2126" t="s">
        <v>1974</v>
      </c>
      <c r="H2126" t="s">
        <v>1977</v>
      </c>
      <c r="I2126" t="s">
        <v>2032</v>
      </c>
      <c r="J2126" t="s">
        <v>2045</v>
      </c>
      <c r="K2126" s="498">
        <v>-59650000</v>
      </c>
    </row>
    <row r="2127" spans="1:11" x14ac:dyDescent="0.25">
      <c r="A2127" t="s">
        <v>1755</v>
      </c>
      <c r="B2127" t="s">
        <v>1756</v>
      </c>
      <c r="C2127" t="s">
        <v>1871</v>
      </c>
      <c r="D2127" t="s">
        <v>1820</v>
      </c>
      <c r="E2127" t="s">
        <v>1759</v>
      </c>
      <c r="F2127" t="s">
        <v>1968</v>
      </c>
      <c r="G2127" t="s">
        <v>1978</v>
      </c>
      <c r="H2127" t="s">
        <v>1979</v>
      </c>
      <c r="I2127" t="s">
        <v>1839</v>
      </c>
      <c r="J2127" t="s">
        <v>2045</v>
      </c>
      <c r="K2127" s="498">
        <v>-23258000</v>
      </c>
    </row>
    <row r="2128" spans="1:11" x14ac:dyDescent="0.25">
      <c r="A2128" t="s">
        <v>1755</v>
      </c>
      <c r="B2128" t="s">
        <v>1756</v>
      </c>
      <c r="C2128" t="s">
        <v>1871</v>
      </c>
      <c r="D2128" t="s">
        <v>1820</v>
      </c>
      <c r="E2128" t="s">
        <v>1759</v>
      </c>
      <c r="F2128" t="s">
        <v>1968</v>
      </c>
      <c r="G2128" t="s">
        <v>1978</v>
      </c>
      <c r="H2128" t="s">
        <v>1979</v>
      </c>
      <c r="I2128" t="s">
        <v>2032</v>
      </c>
      <c r="J2128" t="s">
        <v>2045</v>
      </c>
      <c r="K2128" s="498">
        <v>-423425000</v>
      </c>
    </row>
    <row r="2129" spans="1:11" x14ac:dyDescent="0.25">
      <c r="A2129" t="s">
        <v>1755</v>
      </c>
      <c r="B2129" t="s">
        <v>1756</v>
      </c>
      <c r="C2129" t="s">
        <v>1871</v>
      </c>
      <c r="D2129" t="s">
        <v>1820</v>
      </c>
      <c r="E2129" t="s">
        <v>1759</v>
      </c>
      <c r="F2129" t="s">
        <v>1980</v>
      </c>
      <c r="G2129" t="s">
        <v>1981</v>
      </c>
      <c r="H2129" t="s">
        <v>1982</v>
      </c>
      <c r="I2129" t="s">
        <v>1839</v>
      </c>
      <c r="J2129" t="s">
        <v>2045</v>
      </c>
      <c r="K2129" s="498">
        <v>-10490000</v>
      </c>
    </row>
    <row r="2130" spans="1:11" x14ac:dyDescent="0.25">
      <c r="A2130" t="s">
        <v>1755</v>
      </c>
      <c r="B2130" t="s">
        <v>1756</v>
      </c>
      <c r="C2130" t="s">
        <v>1871</v>
      </c>
      <c r="D2130" t="s">
        <v>1820</v>
      </c>
      <c r="E2130" t="s">
        <v>1759</v>
      </c>
      <c r="F2130" t="s">
        <v>1980</v>
      </c>
      <c r="G2130" t="s">
        <v>1981</v>
      </c>
      <c r="H2130" t="s">
        <v>1982</v>
      </c>
      <c r="I2130" t="s">
        <v>2032</v>
      </c>
      <c r="J2130" t="s">
        <v>2045</v>
      </c>
      <c r="K2130" s="498">
        <v>-33645000</v>
      </c>
    </row>
    <row r="2131" spans="1:11" x14ac:dyDescent="0.25">
      <c r="A2131" t="s">
        <v>1755</v>
      </c>
      <c r="B2131" t="s">
        <v>1756</v>
      </c>
      <c r="C2131" t="s">
        <v>1871</v>
      </c>
      <c r="D2131" t="s">
        <v>1820</v>
      </c>
      <c r="E2131" t="s">
        <v>1759</v>
      </c>
      <c r="F2131" t="s">
        <v>1865</v>
      </c>
      <c r="G2131" t="s">
        <v>1866</v>
      </c>
      <c r="H2131" t="s">
        <v>1983</v>
      </c>
      <c r="I2131" t="s">
        <v>1984</v>
      </c>
      <c r="J2131" t="s">
        <v>2045</v>
      </c>
      <c r="K2131" s="498">
        <v>-230000</v>
      </c>
    </row>
    <row r="2132" spans="1:11" x14ac:dyDescent="0.25">
      <c r="A2132" t="s">
        <v>1755</v>
      </c>
      <c r="B2132" t="s">
        <v>1756</v>
      </c>
      <c r="C2132" t="s">
        <v>1871</v>
      </c>
      <c r="D2132" t="s">
        <v>1820</v>
      </c>
      <c r="E2132" t="s">
        <v>1759</v>
      </c>
      <c r="F2132" t="s">
        <v>1865</v>
      </c>
      <c r="G2132" t="s">
        <v>1866</v>
      </c>
      <c r="H2132" t="s">
        <v>1867</v>
      </c>
      <c r="I2132" t="s">
        <v>2032</v>
      </c>
      <c r="J2132" t="s">
        <v>2045</v>
      </c>
      <c r="K2132" s="498">
        <v>-22797082.890000001</v>
      </c>
    </row>
    <row r="2133" spans="1:11" x14ac:dyDescent="0.25">
      <c r="A2133" t="s">
        <v>1755</v>
      </c>
      <c r="B2133" t="s">
        <v>1756</v>
      </c>
      <c r="C2133" t="s">
        <v>1871</v>
      </c>
      <c r="D2133" t="s">
        <v>1820</v>
      </c>
      <c r="E2133" t="s">
        <v>1759</v>
      </c>
      <c r="F2133" t="s">
        <v>1865</v>
      </c>
      <c r="G2133" t="s">
        <v>1866</v>
      </c>
      <c r="H2133" t="s">
        <v>1985</v>
      </c>
      <c r="I2133" t="s">
        <v>1984</v>
      </c>
      <c r="J2133" t="s">
        <v>2045</v>
      </c>
      <c r="K2133" s="498">
        <v>-240000</v>
      </c>
    </row>
    <row r="2134" spans="1:11" x14ac:dyDescent="0.25">
      <c r="A2134" t="s">
        <v>1755</v>
      </c>
      <c r="B2134" t="s">
        <v>1756</v>
      </c>
      <c r="C2134" t="s">
        <v>1871</v>
      </c>
      <c r="D2134" t="s">
        <v>1820</v>
      </c>
      <c r="E2134" t="s">
        <v>1759</v>
      </c>
      <c r="F2134" t="s">
        <v>1865</v>
      </c>
      <c r="G2134" t="s">
        <v>1866</v>
      </c>
      <c r="H2134" t="s">
        <v>1868</v>
      </c>
      <c r="I2134" t="s">
        <v>2032</v>
      </c>
      <c r="J2134" t="s">
        <v>2045</v>
      </c>
      <c r="K2134" s="498">
        <v>-7637666.7204000447</v>
      </c>
    </row>
    <row r="2135" spans="1:11" x14ac:dyDescent="0.25">
      <c r="A2135" t="s">
        <v>1755</v>
      </c>
      <c r="B2135" t="s">
        <v>1756</v>
      </c>
      <c r="C2135" t="s">
        <v>1871</v>
      </c>
      <c r="D2135" t="s">
        <v>1820</v>
      </c>
      <c r="E2135" t="s">
        <v>1759</v>
      </c>
      <c r="F2135" t="s">
        <v>1865</v>
      </c>
      <c r="G2135" t="s">
        <v>1866</v>
      </c>
      <c r="H2135" t="s">
        <v>1869</v>
      </c>
      <c r="I2135" t="s">
        <v>2032</v>
      </c>
      <c r="J2135" t="s">
        <v>2045</v>
      </c>
      <c r="K2135" s="498">
        <v>-3400000</v>
      </c>
    </row>
    <row r="2136" spans="1:11" x14ac:dyDescent="0.25">
      <c r="A2136" t="s">
        <v>1755</v>
      </c>
      <c r="B2136" t="s">
        <v>1756</v>
      </c>
      <c r="C2136" t="s">
        <v>1871</v>
      </c>
      <c r="D2136" t="s">
        <v>1820</v>
      </c>
      <c r="E2136" t="s">
        <v>1759</v>
      </c>
      <c r="F2136" t="s">
        <v>1865</v>
      </c>
      <c r="G2136" t="s">
        <v>1870</v>
      </c>
      <c r="H2136" t="s">
        <v>1869</v>
      </c>
      <c r="I2136" t="s">
        <v>2032</v>
      </c>
      <c r="J2136" t="s">
        <v>2045</v>
      </c>
      <c r="K2136" s="498">
        <v>-13880000</v>
      </c>
    </row>
    <row r="2137" spans="1:11" x14ac:dyDescent="0.25">
      <c r="A2137" t="s">
        <v>1755</v>
      </c>
      <c r="B2137" t="s">
        <v>1756</v>
      </c>
      <c r="C2137" t="s">
        <v>1871</v>
      </c>
      <c r="D2137" t="s">
        <v>1820</v>
      </c>
      <c r="E2137" t="s">
        <v>1759</v>
      </c>
      <c r="F2137" t="s">
        <v>1865</v>
      </c>
      <c r="G2137" t="s">
        <v>2042</v>
      </c>
      <c r="H2137" t="s">
        <v>1867</v>
      </c>
      <c r="I2137" t="s">
        <v>2032</v>
      </c>
      <c r="J2137" t="s">
        <v>2045</v>
      </c>
      <c r="K2137" s="498">
        <v>-2780000</v>
      </c>
    </row>
    <row r="2138" spans="1:11" x14ac:dyDescent="0.25">
      <c r="A2138" t="s">
        <v>1755</v>
      </c>
      <c r="B2138" t="s">
        <v>1756</v>
      </c>
      <c r="C2138" t="s">
        <v>1871</v>
      </c>
      <c r="D2138" t="s">
        <v>1820</v>
      </c>
      <c r="E2138" t="s">
        <v>1986</v>
      </c>
      <c r="F2138" t="s">
        <v>1987</v>
      </c>
      <c r="G2138" t="s">
        <v>1988</v>
      </c>
      <c r="H2138" t="s">
        <v>1989</v>
      </c>
      <c r="I2138" t="s">
        <v>2032</v>
      </c>
      <c r="J2138" t="s">
        <v>2045</v>
      </c>
      <c r="K2138" s="498">
        <v>-6068238.3651969666</v>
      </c>
    </row>
    <row r="2139" spans="1:11" x14ac:dyDescent="0.25">
      <c r="A2139" t="s">
        <v>1755</v>
      </c>
      <c r="B2139" t="s">
        <v>1756</v>
      </c>
      <c r="C2139" t="s">
        <v>1871</v>
      </c>
      <c r="D2139" t="s">
        <v>1991</v>
      </c>
      <c r="E2139" t="s">
        <v>1991</v>
      </c>
      <c r="F2139" t="s">
        <v>2265</v>
      </c>
      <c r="G2139" t="s">
        <v>1992</v>
      </c>
      <c r="H2139" t="s">
        <v>1995</v>
      </c>
      <c r="I2139" t="s">
        <v>2032</v>
      </c>
      <c r="J2139" t="s">
        <v>2045</v>
      </c>
      <c r="K2139" s="498">
        <v>-3030170.5673639206</v>
      </c>
    </row>
    <row r="2140" spans="1:11" x14ac:dyDescent="0.25">
      <c r="A2140" t="s">
        <v>1755</v>
      </c>
      <c r="B2140" t="s">
        <v>1756</v>
      </c>
      <c r="C2140" t="s">
        <v>1871</v>
      </c>
      <c r="D2140" t="s">
        <v>1991</v>
      </c>
      <c r="E2140" t="s">
        <v>1991</v>
      </c>
      <c r="F2140" t="s">
        <v>2265</v>
      </c>
      <c r="G2140" t="s">
        <v>1992</v>
      </c>
      <c r="H2140" t="s">
        <v>1998</v>
      </c>
      <c r="I2140" t="s">
        <v>2032</v>
      </c>
      <c r="J2140" t="s">
        <v>2045</v>
      </c>
      <c r="K2140" s="498">
        <v>-1759453.877824212</v>
      </c>
    </row>
    <row r="2141" spans="1:11" x14ac:dyDescent="0.25">
      <c r="A2141" t="s">
        <v>1755</v>
      </c>
      <c r="B2141" t="s">
        <v>1756</v>
      </c>
      <c r="C2141" t="s">
        <v>1871</v>
      </c>
      <c r="D2141" t="s">
        <v>1991</v>
      </c>
      <c r="E2141" t="s">
        <v>1991</v>
      </c>
      <c r="F2141" t="s">
        <v>2265</v>
      </c>
      <c r="G2141" t="s">
        <v>1992</v>
      </c>
      <c r="H2141" t="s">
        <v>1999</v>
      </c>
      <c r="I2141" t="s">
        <v>2032</v>
      </c>
      <c r="J2141" t="s">
        <v>2045</v>
      </c>
      <c r="K2141" s="498">
        <v>-1368464.1271966095</v>
      </c>
    </row>
    <row r="2142" spans="1:11" x14ac:dyDescent="0.25">
      <c r="A2142" t="s">
        <v>1755</v>
      </c>
      <c r="B2142" t="s">
        <v>1756</v>
      </c>
      <c r="C2142" t="s">
        <v>1871</v>
      </c>
      <c r="D2142" t="s">
        <v>1991</v>
      </c>
      <c r="E2142" t="s">
        <v>1991</v>
      </c>
      <c r="F2142" t="s">
        <v>2265</v>
      </c>
      <c r="G2142" t="s">
        <v>1992</v>
      </c>
      <c r="H2142" t="s">
        <v>2000</v>
      </c>
      <c r="I2142" t="s">
        <v>2032</v>
      </c>
      <c r="J2142" t="s">
        <v>2045</v>
      </c>
      <c r="K2142" s="498">
        <v>-1127353.4942504372</v>
      </c>
    </row>
    <row r="2143" spans="1:11" x14ac:dyDescent="0.25">
      <c r="A2143" t="s">
        <v>1755</v>
      </c>
      <c r="B2143" t="s">
        <v>1756</v>
      </c>
      <c r="C2143" t="s">
        <v>1871</v>
      </c>
      <c r="D2143" t="s">
        <v>1991</v>
      </c>
      <c r="E2143" t="s">
        <v>1991</v>
      </c>
      <c r="F2143" t="s">
        <v>2265</v>
      </c>
      <c r="G2143" t="s">
        <v>1992</v>
      </c>
      <c r="H2143" t="s">
        <v>1868</v>
      </c>
      <c r="I2143" t="s">
        <v>2032</v>
      </c>
      <c r="J2143" t="s">
        <v>2045</v>
      </c>
      <c r="K2143" s="498">
        <v>-10025628.409296148</v>
      </c>
    </row>
    <row r="2144" spans="1:11" x14ac:dyDescent="0.25">
      <c r="A2144" t="s">
        <v>1755</v>
      </c>
      <c r="B2144" t="s">
        <v>1756</v>
      </c>
      <c r="C2144" t="s">
        <v>1871</v>
      </c>
      <c r="D2144" t="s">
        <v>1991</v>
      </c>
      <c r="E2144" t="s">
        <v>1991</v>
      </c>
      <c r="F2144" t="s">
        <v>2265</v>
      </c>
      <c r="G2144" t="s">
        <v>1992</v>
      </c>
      <c r="H2144" t="s">
        <v>1822</v>
      </c>
      <c r="I2144" t="s">
        <v>2032</v>
      </c>
      <c r="J2144" t="s">
        <v>2045</v>
      </c>
      <c r="K2144" s="498">
        <v>-1172969.2518828081</v>
      </c>
    </row>
    <row r="2145" spans="1:11" x14ac:dyDescent="0.25">
      <c r="A2145" t="s">
        <v>1755</v>
      </c>
      <c r="B2145" t="s">
        <v>1756</v>
      </c>
      <c r="C2145" t="s">
        <v>1871</v>
      </c>
      <c r="D2145" t="s">
        <v>1991</v>
      </c>
      <c r="E2145" t="s">
        <v>1991</v>
      </c>
      <c r="F2145" t="s">
        <v>2265</v>
      </c>
      <c r="G2145" t="s">
        <v>1992</v>
      </c>
      <c r="H2145" t="s">
        <v>2001</v>
      </c>
      <c r="I2145" t="s">
        <v>2032</v>
      </c>
      <c r="J2145" t="s">
        <v>2045</v>
      </c>
      <c r="K2145" s="498">
        <v>-1563959.0025104107</v>
      </c>
    </row>
    <row r="2146" spans="1:11" x14ac:dyDescent="0.25">
      <c r="A2146" t="s">
        <v>1755</v>
      </c>
      <c r="B2146" t="s">
        <v>1756</v>
      </c>
      <c r="C2146" t="s">
        <v>1871</v>
      </c>
      <c r="D2146" t="s">
        <v>1991</v>
      </c>
      <c r="E2146" t="s">
        <v>1991</v>
      </c>
      <c r="F2146" t="s">
        <v>2265</v>
      </c>
      <c r="G2146" t="s">
        <v>1992</v>
      </c>
      <c r="H2146" t="s">
        <v>2002</v>
      </c>
      <c r="I2146" t="s">
        <v>2032</v>
      </c>
      <c r="J2146" t="s">
        <v>2045</v>
      </c>
      <c r="K2146" s="498">
        <v>-569728.24790207727</v>
      </c>
    </row>
    <row r="2147" spans="1:11" x14ac:dyDescent="0.25">
      <c r="A2147" t="s">
        <v>1755</v>
      </c>
      <c r="B2147" t="s">
        <v>1756</v>
      </c>
      <c r="C2147" t="s">
        <v>1871</v>
      </c>
      <c r="D2147" t="s">
        <v>1991</v>
      </c>
      <c r="E2147" t="s">
        <v>1991</v>
      </c>
      <c r="F2147" t="s">
        <v>2266</v>
      </c>
      <c r="G2147" t="s">
        <v>2003</v>
      </c>
      <c r="H2147" t="s">
        <v>1995</v>
      </c>
      <c r="I2147" t="s">
        <v>2032</v>
      </c>
      <c r="J2147" t="s">
        <v>2045</v>
      </c>
      <c r="K2147" s="498">
        <v>-55481143.726240121</v>
      </c>
    </row>
    <row r="2148" spans="1:11" x14ac:dyDescent="0.25">
      <c r="A2148" t="s">
        <v>1755</v>
      </c>
      <c r="B2148" t="s">
        <v>1756</v>
      </c>
      <c r="C2148" t="s">
        <v>1871</v>
      </c>
      <c r="D2148" t="s">
        <v>1991</v>
      </c>
      <c r="E2148" t="s">
        <v>1991</v>
      </c>
      <c r="F2148" t="s">
        <v>2266</v>
      </c>
      <c r="G2148" t="s">
        <v>2003</v>
      </c>
      <c r="H2148" t="s">
        <v>2013</v>
      </c>
      <c r="I2148" t="s">
        <v>2032</v>
      </c>
      <c r="J2148" t="s">
        <v>2045</v>
      </c>
      <c r="K2148" s="498">
        <v>-7503317.2240682878</v>
      </c>
    </row>
    <row r="2149" spans="1:11" x14ac:dyDescent="0.25">
      <c r="A2149" t="s">
        <v>1755</v>
      </c>
      <c r="B2149" t="s">
        <v>1756</v>
      </c>
      <c r="C2149" t="s">
        <v>1871</v>
      </c>
      <c r="D2149" t="s">
        <v>1991</v>
      </c>
      <c r="E2149" t="s">
        <v>1991</v>
      </c>
      <c r="F2149" t="s">
        <v>2266</v>
      </c>
      <c r="G2149" t="s">
        <v>2003</v>
      </c>
      <c r="H2149" t="s">
        <v>1997</v>
      </c>
      <c r="I2149" t="s">
        <v>2032</v>
      </c>
      <c r="J2149" t="s">
        <v>2045</v>
      </c>
      <c r="K2149" s="498">
        <v>-164675.40545062866</v>
      </c>
    </row>
    <row r="2150" spans="1:11" x14ac:dyDescent="0.25">
      <c r="A2150" t="s">
        <v>1755</v>
      </c>
      <c r="B2150" t="s">
        <v>1756</v>
      </c>
      <c r="C2150" t="s">
        <v>1871</v>
      </c>
      <c r="D2150" t="s">
        <v>1991</v>
      </c>
      <c r="E2150" t="s">
        <v>1991</v>
      </c>
      <c r="F2150" t="s">
        <v>2266</v>
      </c>
      <c r="G2150" t="s">
        <v>2003</v>
      </c>
      <c r="H2150" t="s">
        <v>2014</v>
      </c>
      <c r="I2150" t="s">
        <v>2032</v>
      </c>
      <c r="J2150" t="s">
        <v>2045</v>
      </c>
      <c r="K2150" s="498">
        <v>-941002.31686073518</v>
      </c>
    </row>
    <row r="2151" spans="1:11" x14ac:dyDescent="0.25">
      <c r="A2151" t="s">
        <v>1755</v>
      </c>
      <c r="B2151" t="s">
        <v>1756</v>
      </c>
      <c r="C2151" t="s">
        <v>1871</v>
      </c>
      <c r="D2151" t="s">
        <v>1991</v>
      </c>
      <c r="E2151" t="s">
        <v>1991</v>
      </c>
      <c r="F2151" t="s">
        <v>2266</v>
      </c>
      <c r="G2151" t="s">
        <v>2003</v>
      </c>
      <c r="H2151" t="s">
        <v>1998</v>
      </c>
      <c r="I2151" t="s">
        <v>2032</v>
      </c>
      <c r="J2151" t="s">
        <v>2045</v>
      </c>
      <c r="K2151" s="498">
        <v>-7727981.5272187879</v>
      </c>
    </row>
    <row r="2152" spans="1:11" x14ac:dyDescent="0.25">
      <c r="A2152" t="s">
        <v>1755</v>
      </c>
      <c r="B2152" t="s">
        <v>1756</v>
      </c>
      <c r="C2152" t="s">
        <v>1871</v>
      </c>
      <c r="D2152" t="s">
        <v>1991</v>
      </c>
      <c r="E2152" t="s">
        <v>1991</v>
      </c>
      <c r="F2152" t="s">
        <v>2266</v>
      </c>
      <c r="G2152" t="s">
        <v>2003</v>
      </c>
      <c r="H2152" t="s">
        <v>1999</v>
      </c>
      <c r="I2152" t="s">
        <v>2032</v>
      </c>
      <c r="J2152" t="s">
        <v>2045</v>
      </c>
      <c r="K2152" s="498">
        <v>-2058442.5681328585</v>
      </c>
    </row>
    <row r="2153" spans="1:11" x14ac:dyDescent="0.25">
      <c r="A2153" t="s">
        <v>1755</v>
      </c>
      <c r="B2153" t="s">
        <v>1756</v>
      </c>
      <c r="C2153" t="s">
        <v>1871</v>
      </c>
      <c r="D2153" t="s">
        <v>1991</v>
      </c>
      <c r="E2153" t="s">
        <v>1991</v>
      </c>
      <c r="F2153" t="s">
        <v>2266</v>
      </c>
      <c r="G2153" t="s">
        <v>2003</v>
      </c>
      <c r="H2153" t="s">
        <v>2046</v>
      </c>
      <c r="I2153" t="s">
        <v>2032</v>
      </c>
      <c r="J2153" t="s">
        <v>2045</v>
      </c>
      <c r="K2153" s="498">
        <v>-8036042.1607010718</v>
      </c>
    </row>
    <row r="2154" spans="1:11" x14ac:dyDescent="0.25">
      <c r="A2154" t="s">
        <v>1755</v>
      </c>
      <c r="B2154" t="s">
        <v>1756</v>
      </c>
      <c r="C2154" t="s">
        <v>1871</v>
      </c>
      <c r="D2154" t="s">
        <v>1991</v>
      </c>
      <c r="E2154" t="s">
        <v>1991</v>
      </c>
      <c r="F2154" t="s">
        <v>2266</v>
      </c>
      <c r="G2154" t="s">
        <v>2003</v>
      </c>
      <c r="H2154" t="s">
        <v>2047</v>
      </c>
      <c r="I2154" t="s">
        <v>2032</v>
      </c>
      <c r="J2154" t="s">
        <v>2045</v>
      </c>
      <c r="K2154" s="498">
        <v>-9375382.5208179187</v>
      </c>
    </row>
    <row r="2155" spans="1:11" x14ac:dyDescent="0.25">
      <c r="A2155" t="s">
        <v>1755</v>
      </c>
      <c r="B2155" t="s">
        <v>1756</v>
      </c>
      <c r="C2155" t="s">
        <v>1871</v>
      </c>
      <c r="D2155" t="s">
        <v>1991</v>
      </c>
      <c r="E2155" t="s">
        <v>1991</v>
      </c>
      <c r="F2155" t="s">
        <v>2266</v>
      </c>
      <c r="G2155" t="s">
        <v>2003</v>
      </c>
      <c r="H2155" t="s">
        <v>2048</v>
      </c>
      <c r="I2155" t="s">
        <v>2032</v>
      </c>
      <c r="J2155" t="s">
        <v>2045</v>
      </c>
      <c r="K2155" s="498">
        <v>-9375382.5208179187</v>
      </c>
    </row>
    <row r="2156" spans="1:11" x14ac:dyDescent="0.25">
      <c r="A2156" t="s">
        <v>1755</v>
      </c>
      <c r="B2156" t="s">
        <v>1756</v>
      </c>
      <c r="C2156" t="s">
        <v>1871</v>
      </c>
      <c r="D2156" t="s">
        <v>1991</v>
      </c>
      <c r="E2156" t="s">
        <v>1991</v>
      </c>
      <c r="F2156" t="s">
        <v>2266</v>
      </c>
      <c r="G2156" t="s">
        <v>2003</v>
      </c>
      <c r="H2156" t="s">
        <v>1897</v>
      </c>
      <c r="I2156" t="s">
        <v>2032</v>
      </c>
      <c r="J2156" t="s">
        <v>2045</v>
      </c>
      <c r="K2156" s="498">
        <v>-15491250.641319854</v>
      </c>
    </row>
    <row r="2157" spans="1:11" x14ac:dyDescent="0.25">
      <c r="A2157" t="s">
        <v>1755</v>
      </c>
      <c r="B2157" t="s">
        <v>1756</v>
      </c>
      <c r="C2157" t="s">
        <v>1871</v>
      </c>
      <c r="D2157" t="s">
        <v>1991</v>
      </c>
      <c r="E2157" t="s">
        <v>1991</v>
      </c>
      <c r="F2157" t="s">
        <v>2266</v>
      </c>
      <c r="G2157" t="s">
        <v>2003</v>
      </c>
      <c r="H2157" t="s">
        <v>2000</v>
      </c>
      <c r="I2157" t="s">
        <v>2032</v>
      </c>
      <c r="J2157" t="s">
        <v>2045</v>
      </c>
      <c r="K2157" s="498">
        <v>-30419981.860149328</v>
      </c>
    </row>
    <row r="2158" spans="1:11" x14ac:dyDescent="0.25">
      <c r="A2158" t="s">
        <v>1755</v>
      </c>
      <c r="B2158" t="s">
        <v>1756</v>
      </c>
      <c r="C2158" t="s">
        <v>1871</v>
      </c>
      <c r="D2158" t="s">
        <v>1991</v>
      </c>
      <c r="E2158" t="s">
        <v>1991</v>
      </c>
      <c r="F2158" t="s">
        <v>2266</v>
      </c>
      <c r="G2158" t="s">
        <v>2003</v>
      </c>
      <c r="H2158" t="s">
        <v>1868</v>
      </c>
      <c r="I2158" t="s">
        <v>2032</v>
      </c>
      <c r="J2158" t="s">
        <v>2045</v>
      </c>
      <c r="K2158" s="498">
        <v>-20342117.584736943</v>
      </c>
    </row>
    <row r="2159" spans="1:11" x14ac:dyDescent="0.25">
      <c r="A2159" t="s">
        <v>1755</v>
      </c>
      <c r="B2159" t="s">
        <v>1756</v>
      </c>
      <c r="C2159" t="s">
        <v>1871</v>
      </c>
      <c r="D2159" t="s">
        <v>1991</v>
      </c>
      <c r="E2159" t="s">
        <v>1991</v>
      </c>
      <c r="F2159" t="s">
        <v>2266</v>
      </c>
      <c r="G2159" t="s">
        <v>2003</v>
      </c>
      <c r="H2159" t="s">
        <v>2026</v>
      </c>
      <c r="I2159" t="s">
        <v>2032</v>
      </c>
      <c r="J2159" t="s">
        <v>2045</v>
      </c>
      <c r="K2159" s="498">
        <v>-27632875.324208234</v>
      </c>
    </row>
    <row r="2160" spans="1:11" x14ac:dyDescent="0.25">
      <c r="A2160" t="s">
        <v>1755</v>
      </c>
      <c r="B2160" t="s">
        <v>1756</v>
      </c>
      <c r="C2160" t="s">
        <v>1871</v>
      </c>
      <c r="D2160" t="s">
        <v>1991</v>
      </c>
      <c r="E2160" t="s">
        <v>1991</v>
      </c>
      <c r="F2160" t="s">
        <v>2266</v>
      </c>
      <c r="G2160" t="s">
        <v>2003</v>
      </c>
      <c r="H2160" t="s">
        <v>2036</v>
      </c>
      <c r="I2160" t="s">
        <v>2032</v>
      </c>
      <c r="J2160" t="s">
        <v>2045</v>
      </c>
      <c r="K2160" s="498">
        <v>-7998519.6933162501</v>
      </c>
    </row>
    <row r="2161" spans="1:11" x14ac:dyDescent="0.25">
      <c r="A2161" t="s">
        <v>1755</v>
      </c>
      <c r="B2161" t="s">
        <v>1756</v>
      </c>
      <c r="C2161" t="s">
        <v>1871</v>
      </c>
      <c r="D2161" t="s">
        <v>1991</v>
      </c>
      <c r="E2161" t="s">
        <v>1991</v>
      </c>
      <c r="F2161" t="s">
        <v>2266</v>
      </c>
      <c r="G2161" t="s">
        <v>2003</v>
      </c>
      <c r="H2161" t="s">
        <v>2027</v>
      </c>
      <c r="I2161" t="s">
        <v>2032</v>
      </c>
      <c r="J2161" t="s">
        <v>2045</v>
      </c>
      <c r="K2161" s="498">
        <v>-27632875.324208234</v>
      </c>
    </row>
    <row r="2162" spans="1:11" x14ac:dyDescent="0.25">
      <c r="A2162" t="s">
        <v>1755</v>
      </c>
      <c r="B2162" t="s">
        <v>1756</v>
      </c>
      <c r="C2162" t="s">
        <v>1871</v>
      </c>
      <c r="D2162" t="s">
        <v>1991</v>
      </c>
      <c r="E2162" t="s">
        <v>1991</v>
      </c>
      <c r="F2162" t="s">
        <v>2266</v>
      </c>
      <c r="G2162" t="s">
        <v>2003</v>
      </c>
      <c r="H2162" t="s">
        <v>2001</v>
      </c>
      <c r="I2162" t="s">
        <v>2032</v>
      </c>
      <c r="J2162" t="s">
        <v>2045</v>
      </c>
      <c r="K2162" s="498">
        <v>-2783367.2279844475</v>
      </c>
    </row>
    <row r="2163" spans="1:11" x14ac:dyDescent="0.25">
      <c r="A2163" t="s">
        <v>1755</v>
      </c>
      <c r="B2163" t="s">
        <v>1756</v>
      </c>
      <c r="C2163" t="s">
        <v>1871</v>
      </c>
      <c r="D2163" t="s">
        <v>1991</v>
      </c>
      <c r="E2163" t="s">
        <v>1991</v>
      </c>
      <c r="F2163" t="s">
        <v>2266</v>
      </c>
      <c r="G2163" t="s">
        <v>2003</v>
      </c>
      <c r="H2163" t="s">
        <v>1918</v>
      </c>
      <c r="I2163" t="s">
        <v>2032</v>
      </c>
      <c r="J2163" t="s">
        <v>2045</v>
      </c>
      <c r="K2163" s="498">
        <v>-5213018.3064592928</v>
      </c>
    </row>
    <row r="2164" spans="1:11" x14ac:dyDescent="0.25">
      <c r="A2164" t="s">
        <v>1755</v>
      </c>
      <c r="B2164" t="s">
        <v>1756</v>
      </c>
      <c r="C2164" t="s">
        <v>1871</v>
      </c>
      <c r="D2164" t="s">
        <v>2044</v>
      </c>
      <c r="E2164" t="s">
        <v>1991</v>
      </c>
      <c r="F2164" t="s">
        <v>2265</v>
      </c>
      <c r="G2164" t="s">
        <v>1992</v>
      </c>
      <c r="H2164" t="s">
        <v>1995</v>
      </c>
      <c r="I2164" t="s">
        <v>2032</v>
      </c>
      <c r="J2164" t="s">
        <v>2045</v>
      </c>
      <c r="K2164" s="498">
        <v>-7000000</v>
      </c>
    </row>
    <row r="2165" spans="1:11" x14ac:dyDescent="0.25">
      <c r="A2165" t="s">
        <v>1755</v>
      </c>
      <c r="B2165" t="s">
        <v>1756</v>
      </c>
      <c r="C2165" t="s">
        <v>1871</v>
      </c>
      <c r="D2165" t="s">
        <v>2044</v>
      </c>
      <c r="E2165" t="s">
        <v>1991</v>
      </c>
      <c r="F2165" t="s">
        <v>2265</v>
      </c>
      <c r="G2165" t="s">
        <v>1992</v>
      </c>
      <c r="H2165" t="s">
        <v>1997</v>
      </c>
      <c r="I2165" t="s">
        <v>2032</v>
      </c>
      <c r="J2165" t="s">
        <v>2045</v>
      </c>
      <c r="K2165" s="498">
        <v>-4770302.1500735702</v>
      </c>
    </row>
    <row r="2166" spans="1:11" x14ac:dyDescent="0.25">
      <c r="A2166" t="s">
        <v>1755</v>
      </c>
      <c r="B2166" t="s">
        <v>1756</v>
      </c>
      <c r="C2166" t="s">
        <v>1871</v>
      </c>
      <c r="D2166" t="s">
        <v>2044</v>
      </c>
      <c r="E2166" t="s">
        <v>1991</v>
      </c>
      <c r="F2166" t="s">
        <v>2265</v>
      </c>
      <c r="G2166" t="s">
        <v>1992</v>
      </c>
      <c r="H2166" t="s">
        <v>1998</v>
      </c>
      <c r="I2166" t="s">
        <v>2032</v>
      </c>
      <c r="J2166" t="s">
        <v>2045</v>
      </c>
      <c r="K2166" s="498">
        <v>-4960936.0989310499</v>
      </c>
    </row>
    <row r="2167" spans="1:11" x14ac:dyDescent="0.25">
      <c r="A2167" t="s">
        <v>1755</v>
      </c>
      <c r="B2167" t="s">
        <v>1756</v>
      </c>
      <c r="C2167" t="s">
        <v>1871</v>
      </c>
      <c r="D2167" t="s">
        <v>2044</v>
      </c>
      <c r="E2167" t="s">
        <v>1991</v>
      </c>
      <c r="F2167" t="s">
        <v>2265</v>
      </c>
      <c r="G2167" t="s">
        <v>1992</v>
      </c>
      <c r="H2167" t="s">
        <v>1868</v>
      </c>
      <c r="I2167" t="s">
        <v>2032</v>
      </c>
      <c r="J2167" t="s">
        <v>2045</v>
      </c>
      <c r="K2167" s="498">
        <v>-34668041.602316186</v>
      </c>
    </row>
    <row r="2168" spans="1:11" x14ac:dyDescent="0.25">
      <c r="A2168" t="s">
        <v>1755</v>
      </c>
      <c r="B2168" t="s">
        <v>1756</v>
      </c>
      <c r="C2168" t="s">
        <v>1871</v>
      </c>
      <c r="D2168" t="s">
        <v>2044</v>
      </c>
      <c r="E2168" t="s">
        <v>1991</v>
      </c>
      <c r="F2168" t="s">
        <v>2266</v>
      </c>
      <c r="G2168" t="s">
        <v>2003</v>
      </c>
      <c r="H2168" t="s">
        <v>1995</v>
      </c>
      <c r="I2168" t="s">
        <v>2032</v>
      </c>
      <c r="J2168" t="s">
        <v>2045</v>
      </c>
      <c r="K2168" s="498">
        <v>-34302814.43314594</v>
      </c>
    </row>
    <row r="2169" spans="1:11" x14ac:dyDescent="0.25">
      <c r="A2169" t="s">
        <v>1755</v>
      </c>
      <c r="B2169" t="s">
        <v>1756</v>
      </c>
      <c r="C2169" t="s">
        <v>1871</v>
      </c>
      <c r="D2169" t="s">
        <v>2044</v>
      </c>
      <c r="E2169" t="s">
        <v>1991</v>
      </c>
      <c r="F2169" t="s">
        <v>2266</v>
      </c>
      <c r="G2169" t="s">
        <v>2003</v>
      </c>
      <c r="H2169" t="s">
        <v>1998</v>
      </c>
      <c r="I2169" t="s">
        <v>2032</v>
      </c>
      <c r="J2169" t="s">
        <v>2045</v>
      </c>
      <c r="K2169" s="498">
        <v>-7922128.0446064519</v>
      </c>
    </row>
    <row r="2170" spans="1:11" x14ac:dyDescent="0.25">
      <c r="A2170" t="s">
        <v>1755</v>
      </c>
      <c r="B2170" t="s">
        <v>1756</v>
      </c>
      <c r="C2170" t="s">
        <v>1871</v>
      </c>
      <c r="D2170" t="s">
        <v>2044</v>
      </c>
      <c r="E2170" t="s">
        <v>1991</v>
      </c>
      <c r="F2170" t="s">
        <v>2266</v>
      </c>
      <c r="G2170" t="s">
        <v>2003</v>
      </c>
      <c r="H2170" t="s">
        <v>2046</v>
      </c>
      <c r="I2170" t="s">
        <v>2032</v>
      </c>
      <c r="J2170" t="s">
        <v>2045</v>
      </c>
      <c r="K2170" s="498">
        <v>-2109266.5918764677</v>
      </c>
    </row>
    <row r="2171" spans="1:11" x14ac:dyDescent="0.25">
      <c r="A2171" t="s">
        <v>1755</v>
      </c>
      <c r="B2171" t="s">
        <v>1756</v>
      </c>
      <c r="C2171" t="s">
        <v>1871</v>
      </c>
      <c r="D2171" t="s">
        <v>2044</v>
      </c>
      <c r="E2171" t="s">
        <v>1991</v>
      </c>
      <c r="F2171" t="s">
        <v>2266</v>
      </c>
      <c r="G2171" t="s">
        <v>2003</v>
      </c>
      <c r="H2171" t="s">
        <v>2047</v>
      </c>
      <c r="I2171" t="s">
        <v>2032</v>
      </c>
      <c r="J2171" t="s">
        <v>2045</v>
      </c>
      <c r="K2171" s="498">
        <v>-2460811.023855879</v>
      </c>
    </row>
    <row r="2172" spans="1:11" x14ac:dyDescent="0.25">
      <c r="A2172" t="s">
        <v>1755</v>
      </c>
      <c r="B2172" t="s">
        <v>1756</v>
      </c>
      <c r="C2172" t="s">
        <v>1871</v>
      </c>
      <c r="D2172" t="s">
        <v>2044</v>
      </c>
      <c r="E2172" t="s">
        <v>1991</v>
      </c>
      <c r="F2172" t="s">
        <v>2266</v>
      </c>
      <c r="G2172" t="s">
        <v>2003</v>
      </c>
      <c r="H2172" t="s">
        <v>2048</v>
      </c>
      <c r="I2172" t="s">
        <v>2032</v>
      </c>
      <c r="J2172" t="s">
        <v>2045</v>
      </c>
      <c r="K2172" s="498">
        <v>-2460811.023855879</v>
      </c>
    </row>
    <row r="2173" spans="1:11" x14ac:dyDescent="0.25">
      <c r="A2173" t="s">
        <v>1755</v>
      </c>
      <c r="B2173" t="s">
        <v>1756</v>
      </c>
      <c r="C2173" t="s">
        <v>1871</v>
      </c>
      <c r="D2173" t="s">
        <v>2044</v>
      </c>
      <c r="E2173" t="s">
        <v>1991</v>
      </c>
      <c r="F2173" t="s">
        <v>2266</v>
      </c>
      <c r="G2173" t="s">
        <v>2003</v>
      </c>
      <c r="H2173" t="s">
        <v>1868</v>
      </c>
      <c r="I2173" t="s">
        <v>2032</v>
      </c>
      <c r="J2173" t="s">
        <v>2045</v>
      </c>
      <c r="K2173" s="498">
        <v>-84023615.050744608</v>
      </c>
    </row>
    <row r="2174" spans="1:11" x14ac:dyDescent="0.25">
      <c r="A2174" t="s">
        <v>1755</v>
      </c>
      <c r="B2174" t="s">
        <v>1756</v>
      </c>
      <c r="C2174" t="s">
        <v>1871</v>
      </c>
      <c r="D2174" t="s">
        <v>2044</v>
      </c>
      <c r="E2174" t="s">
        <v>1991</v>
      </c>
      <c r="F2174" t="s">
        <v>2266</v>
      </c>
      <c r="G2174" t="s">
        <v>2003</v>
      </c>
      <c r="H2174" t="s">
        <v>2036</v>
      </c>
      <c r="I2174" t="s">
        <v>2032</v>
      </c>
      <c r="J2174" t="s">
        <v>2045</v>
      </c>
      <c r="K2174" s="498">
        <v>-22578064.927128389</v>
      </c>
    </row>
    <row r="2175" spans="1:11" x14ac:dyDescent="0.25">
      <c r="A2175" t="s">
        <v>1755</v>
      </c>
      <c r="B2175" t="s">
        <v>1756</v>
      </c>
      <c r="C2175" t="s">
        <v>1871</v>
      </c>
      <c r="D2175" t="s">
        <v>1758</v>
      </c>
      <c r="E2175" t="s">
        <v>1759</v>
      </c>
      <c r="F2175" t="s">
        <v>1765</v>
      </c>
      <c r="G2175" t="s">
        <v>1761</v>
      </c>
      <c r="H2175" t="s">
        <v>1766</v>
      </c>
      <c r="I2175" t="s">
        <v>2032</v>
      </c>
      <c r="J2175" t="s">
        <v>2045</v>
      </c>
      <c r="K2175" s="498">
        <v>-42522.78</v>
      </c>
    </row>
    <row r="2176" spans="1:11" x14ac:dyDescent="0.25">
      <c r="A2176" t="s">
        <v>1755</v>
      </c>
      <c r="B2176" t="s">
        <v>1756</v>
      </c>
      <c r="C2176" t="s">
        <v>1871</v>
      </c>
      <c r="D2176" t="s">
        <v>1758</v>
      </c>
      <c r="E2176" t="s">
        <v>1759</v>
      </c>
      <c r="F2176" t="s">
        <v>1765</v>
      </c>
      <c r="G2176" t="s">
        <v>1767</v>
      </c>
      <c r="H2176" t="s">
        <v>1766</v>
      </c>
      <c r="I2176" t="s">
        <v>2032</v>
      </c>
      <c r="J2176" t="s">
        <v>2045</v>
      </c>
      <c r="K2176" s="498">
        <v>-16197.345000000001</v>
      </c>
    </row>
    <row r="2177" spans="1:11" x14ac:dyDescent="0.25">
      <c r="A2177" t="s">
        <v>1755</v>
      </c>
      <c r="B2177" t="s">
        <v>1756</v>
      </c>
      <c r="C2177" t="s">
        <v>1871</v>
      </c>
      <c r="D2177" t="s">
        <v>1758</v>
      </c>
      <c r="E2177" t="s">
        <v>1759</v>
      </c>
      <c r="F2177" t="s">
        <v>1765</v>
      </c>
      <c r="G2177" t="s">
        <v>1768</v>
      </c>
      <c r="H2177" t="s">
        <v>1766</v>
      </c>
      <c r="I2177" t="s">
        <v>2032</v>
      </c>
      <c r="J2177" t="s">
        <v>2045</v>
      </c>
      <c r="K2177" s="498">
        <v>-186874.92525</v>
      </c>
    </row>
    <row r="2178" spans="1:11" x14ac:dyDescent="0.25">
      <c r="A2178" t="s">
        <v>1755</v>
      </c>
      <c r="B2178" t="s">
        <v>1756</v>
      </c>
      <c r="C2178" t="s">
        <v>1871</v>
      </c>
      <c r="D2178" t="s">
        <v>1758</v>
      </c>
      <c r="E2178" t="s">
        <v>1759</v>
      </c>
      <c r="F2178" t="s">
        <v>1765</v>
      </c>
      <c r="G2178" t="s">
        <v>1769</v>
      </c>
      <c r="H2178" t="s">
        <v>1766</v>
      </c>
      <c r="I2178" t="s">
        <v>2032</v>
      </c>
      <c r="J2178" t="s">
        <v>2045</v>
      </c>
      <c r="K2178" s="498">
        <v>-298736.25</v>
      </c>
    </row>
    <row r="2179" spans="1:11" x14ac:dyDescent="0.25">
      <c r="A2179" t="s">
        <v>1755</v>
      </c>
      <c r="B2179" t="s">
        <v>1756</v>
      </c>
      <c r="C2179" t="s">
        <v>1871</v>
      </c>
      <c r="D2179" t="s">
        <v>1758</v>
      </c>
      <c r="E2179" t="s">
        <v>1759</v>
      </c>
      <c r="F2179" t="s">
        <v>1765</v>
      </c>
      <c r="G2179" t="s">
        <v>1770</v>
      </c>
      <c r="H2179" t="s">
        <v>1766</v>
      </c>
      <c r="I2179" t="s">
        <v>2032</v>
      </c>
      <c r="J2179" t="s">
        <v>2045</v>
      </c>
      <c r="K2179" s="498">
        <v>-272280.46299999999</v>
      </c>
    </row>
    <row r="2180" spans="1:11" x14ac:dyDescent="0.25">
      <c r="A2180" t="s">
        <v>1755</v>
      </c>
      <c r="B2180" t="s">
        <v>1756</v>
      </c>
      <c r="C2180" t="s">
        <v>1871</v>
      </c>
      <c r="D2180" t="s">
        <v>1758</v>
      </c>
      <c r="E2180" t="s">
        <v>1759</v>
      </c>
      <c r="F2180" t="s">
        <v>1765</v>
      </c>
      <c r="G2180" t="s">
        <v>1771</v>
      </c>
      <c r="H2180" t="s">
        <v>1766</v>
      </c>
      <c r="I2180" t="s">
        <v>2032</v>
      </c>
      <c r="J2180" t="s">
        <v>2045</v>
      </c>
      <c r="K2180" s="498">
        <v>-216020.5</v>
      </c>
    </row>
    <row r="2181" spans="1:11" x14ac:dyDescent="0.25">
      <c r="A2181" t="s">
        <v>1755</v>
      </c>
      <c r="B2181" t="s">
        <v>1756</v>
      </c>
      <c r="C2181" t="s">
        <v>1871</v>
      </c>
      <c r="D2181" t="s">
        <v>1758</v>
      </c>
      <c r="E2181" t="s">
        <v>1759</v>
      </c>
      <c r="F2181" t="s">
        <v>1765</v>
      </c>
      <c r="G2181" t="s">
        <v>1772</v>
      </c>
      <c r="H2181" t="s">
        <v>1766</v>
      </c>
      <c r="I2181" t="s">
        <v>2032</v>
      </c>
      <c r="J2181" t="s">
        <v>2045</v>
      </c>
      <c r="K2181" s="498">
        <v>-53312.600000000006</v>
      </c>
    </row>
    <row r="2182" spans="1:11" x14ac:dyDescent="0.25">
      <c r="A2182" t="s">
        <v>1755</v>
      </c>
      <c r="B2182" t="s">
        <v>1756</v>
      </c>
      <c r="C2182" t="s">
        <v>1871</v>
      </c>
      <c r="D2182" t="s">
        <v>1758</v>
      </c>
      <c r="E2182" t="s">
        <v>1759</v>
      </c>
      <c r="F2182" t="s">
        <v>1765</v>
      </c>
      <c r="G2182" t="s">
        <v>1773</v>
      </c>
      <c r="H2182" t="s">
        <v>1766</v>
      </c>
      <c r="I2182" t="s">
        <v>2032</v>
      </c>
      <c r="J2182" t="s">
        <v>2045</v>
      </c>
      <c r="K2182" s="498">
        <v>-57856.499999999993</v>
      </c>
    </row>
    <row r="2183" spans="1:11" x14ac:dyDescent="0.25">
      <c r="A2183" t="s">
        <v>1755</v>
      </c>
      <c r="B2183" t="s">
        <v>1756</v>
      </c>
      <c r="C2183" t="s">
        <v>1871</v>
      </c>
      <c r="D2183" t="s">
        <v>1758</v>
      </c>
      <c r="E2183" t="s">
        <v>1759</v>
      </c>
      <c r="F2183" t="s">
        <v>1765</v>
      </c>
      <c r="G2183" t="s">
        <v>1774</v>
      </c>
      <c r="H2183" t="s">
        <v>1766</v>
      </c>
      <c r="I2183" t="s">
        <v>2032</v>
      </c>
      <c r="J2183" t="s">
        <v>2045</v>
      </c>
      <c r="K2183" s="498">
        <v>-16241.734175</v>
      </c>
    </row>
    <row r="2184" spans="1:11" x14ac:dyDescent="0.25">
      <c r="A2184" t="s">
        <v>1755</v>
      </c>
      <c r="B2184" t="s">
        <v>1756</v>
      </c>
      <c r="C2184" t="s">
        <v>1871</v>
      </c>
      <c r="D2184" t="s">
        <v>1758</v>
      </c>
      <c r="E2184" t="s">
        <v>1759</v>
      </c>
      <c r="F2184" t="s">
        <v>1765</v>
      </c>
      <c r="G2184" t="s">
        <v>1775</v>
      </c>
      <c r="H2184" t="s">
        <v>1766</v>
      </c>
      <c r="I2184" t="s">
        <v>2032</v>
      </c>
      <c r="J2184" t="s">
        <v>2045</v>
      </c>
      <c r="K2184" s="498">
        <v>-21978.66</v>
      </c>
    </row>
    <row r="2185" spans="1:11" x14ac:dyDescent="0.25">
      <c r="A2185" t="s">
        <v>1755</v>
      </c>
      <c r="B2185" t="s">
        <v>1756</v>
      </c>
      <c r="C2185" t="s">
        <v>1871</v>
      </c>
      <c r="D2185" t="s">
        <v>1758</v>
      </c>
      <c r="E2185" t="s">
        <v>1759</v>
      </c>
      <c r="F2185" t="s">
        <v>1765</v>
      </c>
      <c r="G2185" t="s">
        <v>1776</v>
      </c>
      <c r="H2185" t="s">
        <v>1766</v>
      </c>
      <c r="I2185" t="s">
        <v>2032</v>
      </c>
      <c r="J2185" t="s">
        <v>2045</v>
      </c>
      <c r="K2185" s="498">
        <v>-54664.616252865009</v>
      </c>
    </row>
    <row r="2186" spans="1:11" x14ac:dyDescent="0.25">
      <c r="A2186" t="s">
        <v>1755</v>
      </c>
      <c r="B2186" t="s">
        <v>1756</v>
      </c>
      <c r="C2186" t="s">
        <v>1871</v>
      </c>
      <c r="D2186" t="s">
        <v>1758</v>
      </c>
      <c r="E2186" t="s">
        <v>1759</v>
      </c>
      <c r="F2186" t="s">
        <v>1765</v>
      </c>
      <c r="G2186" t="s">
        <v>1777</v>
      </c>
      <c r="H2186" t="s">
        <v>1766</v>
      </c>
      <c r="I2186" t="s">
        <v>2032</v>
      </c>
      <c r="J2186" t="s">
        <v>2045</v>
      </c>
      <c r="K2186" s="498">
        <v>-86857.890000000014</v>
      </c>
    </row>
    <row r="2187" spans="1:11" x14ac:dyDescent="0.25">
      <c r="A2187" t="s">
        <v>1755</v>
      </c>
      <c r="B2187" t="s">
        <v>1756</v>
      </c>
      <c r="C2187" t="s">
        <v>1871</v>
      </c>
      <c r="D2187" t="s">
        <v>1758</v>
      </c>
      <c r="E2187" t="s">
        <v>1759</v>
      </c>
      <c r="F2187" t="s">
        <v>1765</v>
      </c>
      <c r="G2187" t="s">
        <v>1778</v>
      </c>
      <c r="H2187" t="s">
        <v>1766</v>
      </c>
      <c r="I2187" t="s">
        <v>2032</v>
      </c>
      <c r="J2187" t="s">
        <v>2045</v>
      </c>
      <c r="K2187" s="498">
        <v>-1652785.2</v>
      </c>
    </row>
    <row r="2188" spans="1:11" x14ac:dyDescent="0.25">
      <c r="A2188" t="s">
        <v>1755</v>
      </c>
      <c r="B2188" t="s">
        <v>1756</v>
      </c>
      <c r="C2188" t="s">
        <v>1871</v>
      </c>
      <c r="D2188" t="s">
        <v>1758</v>
      </c>
      <c r="E2188" t="s">
        <v>1759</v>
      </c>
      <c r="F2188" t="s">
        <v>1765</v>
      </c>
      <c r="G2188" t="s">
        <v>1779</v>
      </c>
      <c r="H2188" t="s">
        <v>1766</v>
      </c>
      <c r="I2188" t="s">
        <v>2032</v>
      </c>
      <c r="J2188" t="s">
        <v>2045</v>
      </c>
      <c r="K2188" s="498">
        <v>-3007.2930072930099</v>
      </c>
    </row>
    <row r="2189" spans="1:11" x14ac:dyDescent="0.25">
      <c r="A2189" t="s">
        <v>1755</v>
      </c>
      <c r="B2189" t="s">
        <v>1756</v>
      </c>
      <c r="C2189" t="s">
        <v>1871</v>
      </c>
      <c r="D2189" t="s">
        <v>1758</v>
      </c>
      <c r="E2189" t="s">
        <v>1759</v>
      </c>
      <c r="F2189" t="s">
        <v>1765</v>
      </c>
      <c r="G2189" t="s">
        <v>1780</v>
      </c>
      <c r="H2189" t="s">
        <v>1766</v>
      </c>
      <c r="I2189" t="s">
        <v>2032</v>
      </c>
      <c r="J2189" t="s">
        <v>2045</v>
      </c>
      <c r="K2189" s="498">
        <v>-13154.400000000001</v>
      </c>
    </row>
    <row r="2190" spans="1:11" x14ac:dyDescent="0.25">
      <c r="A2190" t="s">
        <v>1755</v>
      </c>
      <c r="B2190" t="s">
        <v>1756</v>
      </c>
      <c r="C2190" t="s">
        <v>1871</v>
      </c>
      <c r="D2190" t="s">
        <v>1758</v>
      </c>
      <c r="E2190" t="s">
        <v>1759</v>
      </c>
      <c r="F2190" t="s">
        <v>1765</v>
      </c>
      <c r="G2190" t="s">
        <v>1781</v>
      </c>
      <c r="H2190" t="s">
        <v>1766</v>
      </c>
      <c r="I2190" t="s">
        <v>2032</v>
      </c>
      <c r="J2190" t="s">
        <v>2045</v>
      </c>
      <c r="K2190" s="498">
        <v>-490958</v>
      </c>
    </row>
    <row r="2191" spans="1:11" x14ac:dyDescent="0.25">
      <c r="A2191" t="s">
        <v>1755</v>
      </c>
      <c r="B2191" t="s">
        <v>1756</v>
      </c>
      <c r="C2191" t="s">
        <v>1871</v>
      </c>
      <c r="D2191" t="s">
        <v>1758</v>
      </c>
      <c r="E2191" t="s">
        <v>1759</v>
      </c>
      <c r="F2191" t="s">
        <v>1765</v>
      </c>
      <c r="G2191" t="s">
        <v>1782</v>
      </c>
      <c r="H2191" t="s">
        <v>1766</v>
      </c>
      <c r="I2191" t="s">
        <v>2032</v>
      </c>
      <c r="J2191" t="s">
        <v>2045</v>
      </c>
      <c r="K2191" s="498">
        <v>-231077.76000000001</v>
      </c>
    </row>
    <row r="2192" spans="1:11" x14ac:dyDescent="0.25">
      <c r="A2192" t="s">
        <v>1755</v>
      </c>
      <c r="B2192" t="s">
        <v>1756</v>
      </c>
      <c r="C2192" t="s">
        <v>1871</v>
      </c>
      <c r="D2192" t="s">
        <v>1758</v>
      </c>
      <c r="E2192" t="s">
        <v>1759</v>
      </c>
      <c r="F2192" t="s">
        <v>1765</v>
      </c>
      <c r="G2192" t="s">
        <v>1784</v>
      </c>
      <c r="H2192" t="s">
        <v>1766</v>
      </c>
      <c r="I2192" t="s">
        <v>2032</v>
      </c>
      <c r="J2192" t="s">
        <v>2045</v>
      </c>
      <c r="K2192" s="498">
        <v>-504470.21250000002</v>
      </c>
    </row>
    <row r="2193" spans="1:11" x14ac:dyDescent="0.25">
      <c r="A2193" t="s">
        <v>1755</v>
      </c>
      <c r="B2193" t="s">
        <v>1756</v>
      </c>
      <c r="C2193" t="s">
        <v>1871</v>
      </c>
      <c r="D2193" t="s">
        <v>1758</v>
      </c>
      <c r="E2193" t="s">
        <v>1759</v>
      </c>
      <c r="F2193" t="s">
        <v>1765</v>
      </c>
      <c r="G2193" t="s">
        <v>1785</v>
      </c>
      <c r="H2193" t="s">
        <v>1766</v>
      </c>
      <c r="I2193" t="s">
        <v>2032</v>
      </c>
      <c r="J2193" t="s">
        <v>2045</v>
      </c>
      <c r="K2193" s="498">
        <v>-40717.417500000003</v>
      </c>
    </row>
    <row r="2194" spans="1:11" x14ac:dyDescent="0.25">
      <c r="A2194" t="s">
        <v>1755</v>
      </c>
      <c r="B2194" t="s">
        <v>1756</v>
      </c>
      <c r="C2194" t="s">
        <v>1871</v>
      </c>
      <c r="D2194" t="s">
        <v>1758</v>
      </c>
      <c r="E2194" t="s">
        <v>1759</v>
      </c>
      <c r="F2194" t="s">
        <v>1765</v>
      </c>
      <c r="G2194" t="s">
        <v>1786</v>
      </c>
      <c r="H2194" t="s">
        <v>1766</v>
      </c>
      <c r="I2194" t="s">
        <v>2032</v>
      </c>
      <c r="J2194" t="s">
        <v>2045</v>
      </c>
      <c r="K2194" s="498">
        <v>-521111.80499999999</v>
      </c>
    </row>
    <row r="2195" spans="1:11" x14ac:dyDescent="0.25">
      <c r="A2195" t="s">
        <v>1755</v>
      </c>
      <c r="B2195" t="s">
        <v>1756</v>
      </c>
      <c r="C2195" t="s">
        <v>1871</v>
      </c>
      <c r="D2195" t="s">
        <v>1758</v>
      </c>
      <c r="E2195" t="s">
        <v>1759</v>
      </c>
      <c r="F2195" t="s">
        <v>1765</v>
      </c>
      <c r="G2195" t="s">
        <v>1787</v>
      </c>
      <c r="H2195" t="s">
        <v>1766</v>
      </c>
      <c r="I2195" t="s">
        <v>2032</v>
      </c>
      <c r="J2195" t="s">
        <v>2045</v>
      </c>
      <c r="K2195" s="498">
        <v>-1074600</v>
      </c>
    </row>
    <row r="2196" spans="1:11" x14ac:dyDescent="0.25">
      <c r="A2196" t="s">
        <v>1755</v>
      </c>
      <c r="B2196" t="s">
        <v>1756</v>
      </c>
      <c r="C2196" t="s">
        <v>1871</v>
      </c>
      <c r="D2196" t="s">
        <v>1758</v>
      </c>
      <c r="E2196" t="s">
        <v>1759</v>
      </c>
      <c r="F2196" t="s">
        <v>1765</v>
      </c>
      <c r="G2196" t="s">
        <v>1788</v>
      </c>
      <c r="H2196" t="s">
        <v>1766</v>
      </c>
      <c r="I2196" t="s">
        <v>2032</v>
      </c>
      <c r="J2196" t="s">
        <v>2045</v>
      </c>
      <c r="K2196" s="498">
        <v>-178316.42632570548</v>
      </c>
    </row>
    <row r="2197" spans="1:11" x14ac:dyDescent="0.25">
      <c r="A2197" t="s">
        <v>1755</v>
      </c>
      <c r="B2197" t="s">
        <v>1756</v>
      </c>
      <c r="C2197" t="s">
        <v>1871</v>
      </c>
      <c r="D2197" t="s">
        <v>1758</v>
      </c>
      <c r="E2197" t="s">
        <v>1759</v>
      </c>
      <c r="F2197" t="s">
        <v>1765</v>
      </c>
      <c r="G2197" t="s">
        <v>1789</v>
      </c>
      <c r="H2197" t="s">
        <v>1766</v>
      </c>
      <c r="I2197" t="s">
        <v>2032</v>
      </c>
      <c r="J2197" t="s">
        <v>2045</v>
      </c>
      <c r="K2197" s="498">
        <v>-652779.92999999993</v>
      </c>
    </row>
    <row r="2198" spans="1:11" x14ac:dyDescent="0.25">
      <c r="A2198" t="s">
        <v>1755</v>
      </c>
      <c r="B2198" t="s">
        <v>1756</v>
      </c>
      <c r="C2198" t="s">
        <v>1871</v>
      </c>
      <c r="D2198" t="s">
        <v>1758</v>
      </c>
      <c r="E2198" t="s">
        <v>1759</v>
      </c>
      <c r="F2198" t="s">
        <v>1765</v>
      </c>
      <c r="G2198" t="s">
        <v>1790</v>
      </c>
      <c r="H2198" t="s">
        <v>1766</v>
      </c>
      <c r="I2198" t="s">
        <v>2032</v>
      </c>
      <c r="J2198" t="s">
        <v>2045</v>
      </c>
      <c r="K2198" s="498">
        <v>-1991420.25</v>
      </c>
    </row>
    <row r="2199" spans="1:11" x14ac:dyDescent="0.25">
      <c r="A2199" t="s">
        <v>1755</v>
      </c>
      <c r="B2199" t="s">
        <v>1756</v>
      </c>
      <c r="C2199" t="s">
        <v>1871</v>
      </c>
      <c r="D2199" t="s">
        <v>1758</v>
      </c>
      <c r="E2199" t="s">
        <v>1759</v>
      </c>
      <c r="F2199" t="s">
        <v>1765</v>
      </c>
      <c r="G2199" t="s">
        <v>1791</v>
      </c>
      <c r="H2199" t="s">
        <v>1766</v>
      </c>
      <c r="I2199" t="s">
        <v>2032</v>
      </c>
      <c r="J2199" t="s">
        <v>2045</v>
      </c>
      <c r="K2199" s="498">
        <v>-29111.5</v>
      </c>
    </row>
    <row r="2200" spans="1:11" x14ac:dyDescent="0.25">
      <c r="A2200" t="s">
        <v>1755</v>
      </c>
      <c r="B2200" t="s">
        <v>1756</v>
      </c>
      <c r="C2200" t="s">
        <v>1871</v>
      </c>
      <c r="D2200" t="s">
        <v>1758</v>
      </c>
      <c r="E2200" t="s">
        <v>1759</v>
      </c>
      <c r="F2200" t="s">
        <v>1765</v>
      </c>
      <c r="G2200" t="s">
        <v>1792</v>
      </c>
      <c r="H2200" t="s">
        <v>1766</v>
      </c>
      <c r="I2200" t="s">
        <v>2032</v>
      </c>
      <c r="J2200" t="s">
        <v>2045</v>
      </c>
      <c r="K2200" s="498">
        <v>-63906.05</v>
      </c>
    </row>
    <row r="2201" spans="1:11" x14ac:dyDescent="0.25">
      <c r="A2201" t="s">
        <v>1755</v>
      </c>
      <c r="B2201" t="s">
        <v>1756</v>
      </c>
      <c r="C2201" t="s">
        <v>1871</v>
      </c>
      <c r="D2201" t="s">
        <v>1758</v>
      </c>
      <c r="E2201" t="s">
        <v>1759</v>
      </c>
      <c r="F2201" t="s">
        <v>1765</v>
      </c>
      <c r="G2201" t="s">
        <v>1794</v>
      </c>
      <c r="H2201" t="s">
        <v>1766</v>
      </c>
      <c r="I2201" t="s">
        <v>2032</v>
      </c>
      <c r="J2201" t="s">
        <v>2045</v>
      </c>
      <c r="K2201" s="498">
        <v>-19534.55</v>
      </c>
    </row>
    <row r="2202" spans="1:11" x14ac:dyDescent="0.25">
      <c r="A2202" t="s">
        <v>1755</v>
      </c>
      <c r="B2202" t="s">
        <v>1756</v>
      </c>
      <c r="C2202" t="s">
        <v>1871</v>
      </c>
      <c r="D2202" t="s">
        <v>1758</v>
      </c>
      <c r="E2202" t="s">
        <v>1759</v>
      </c>
      <c r="F2202" t="s">
        <v>1765</v>
      </c>
      <c r="G2202" t="s">
        <v>1795</v>
      </c>
      <c r="H2202" t="s">
        <v>1766</v>
      </c>
      <c r="I2202" t="s">
        <v>2032</v>
      </c>
      <c r="J2202" t="s">
        <v>2045</v>
      </c>
      <c r="K2202" s="498">
        <v>-78797.100000000006</v>
      </c>
    </row>
    <row r="2203" spans="1:11" x14ac:dyDescent="0.25">
      <c r="A2203" t="s">
        <v>1755</v>
      </c>
      <c r="B2203" t="s">
        <v>1756</v>
      </c>
      <c r="C2203" t="s">
        <v>1871</v>
      </c>
      <c r="D2203" t="s">
        <v>1758</v>
      </c>
      <c r="E2203" t="s">
        <v>1759</v>
      </c>
      <c r="F2203" t="s">
        <v>1765</v>
      </c>
      <c r="G2203" t="s">
        <v>1797</v>
      </c>
      <c r="H2203" t="s">
        <v>1766</v>
      </c>
      <c r="I2203" t="s">
        <v>2032</v>
      </c>
      <c r="J2203" t="s">
        <v>2045</v>
      </c>
      <c r="K2203" s="498">
        <v>-32768.320000000007</v>
      </c>
    </row>
    <row r="2204" spans="1:11" x14ac:dyDescent="0.25">
      <c r="A2204" t="s">
        <v>1755</v>
      </c>
      <c r="B2204" t="s">
        <v>1756</v>
      </c>
      <c r="C2204" t="s">
        <v>1871</v>
      </c>
      <c r="D2204" t="s">
        <v>1758</v>
      </c>
      <c r="E2204" t="s">
        <v>1759</v>
      </c>
      <c r="F2204" t="s">
        <v>1765</v>
      </c>
      <c r="G2204" t="s">
        <v>1798</v>
      </c>
      <c r="H2204" t="s">
        <v>1766</v>
      </c>
      <c r="I2204" t="s">
        <v>2032</v>
      </c>
      <c r="J2204" t="s">
        <v>2045</v>
      </c>
      <c r="K2204" s="498">
        <v>-526123.85</v>
      </c>
    </row>
    <row r="2205" spans="1:11" x14ac:dyDescent="0.25">
      <c r="A2205" t="s">
        <v>1755</v>
      </c>
      <c r="B2205" t="s">
        <v>1756</v>
      </c>
      <c r="C2205" t="s">
        <v>1871</v>
      </c>
      <c r="D2205" t="s">
        <v>1758</v>
      </c>
      <c r="E2205" t="s">
        <v>1759</v>
      </c>
      <c r="F2205" t="s">
        <v>1765</v>
      </c>
      <c r="G2205" t="s">
        <v>1799</v>
      </c>
      <c r="H2205" t="s">
        <v>1766</v>
      </c>
      <c r="I2205" t="s">
        <v>2032</v>
      </c>
      <c r="J2205" t="s">
        <v>2045</v>
      </c>
      <c r="K2205" s="498">
        <v>-456111.92</v>
      </c>
    </row>
    <row r="2206" spans="1:11" x14ac:dyDescent="0.25">
      <c r="A2206" t="s">
        <v>1755</v>
      </c>
      <c r="B2206" t="s">
        <v>1756</v>
      </c>
      <c r="C2206" t="s">
        <v>1871</v>
      </c>
      <c r="D2206" t="s">
        <v>1758</v>
      </c>
      <c r="E2206" t="s">
        <v>1759</v>
      </c>
      <c r="F2206" t="s">
        <v>1765</v>
      </c>
      <c r="G2206" t="s">
        <v>1800</v>
      </c>
      <c r="H2206" t="s">
        <v>1766</v>
      </c>
      <c r="I2206" t="s">
        <v>2032</v>
      </c>
      <c r="J2206" t="s">
        <v>2045</v>
      </c>
      <c r="K2206" s="498">
        <v>-143768.85999999999</v>
      </c>
    </row>
    <row r="2207" spans="1:11" x14ac:dyDescent="0.25">
      <c r="A2207" t="s">
        <v>1755</v>
      </c>
      <c r="B2207" t="s">
        <v>1756</v>
      </c>
      <c r="C2207" t="s">
        <v>1871</v>
      </c>
      <c r="D2207" t="s">
        <v>1758</v>
      </c>
      <c r="E2207" t="s">
        <v>1759</v>
      </c>
      <c r="F2207" t="s">
        <v>1765</v>
      </c>
      <c r="G2207" t="s">
        <v>1801</v>
      </c>
      <c r="H2207" t="s">
        <v>1766</v>
      </c>
      <c r="I2207" t="s">
        <v>2032</v>
      </c>
      <c r="J2207" t="s">
        <v>2045</v>
      </c>
      <c r="K2207" s="498">
        <v>-2444169</v>
      </c>
    </row>
    <row r="2208" spans="1:11" x14ac:dyDescent="0.25">
      <c r="A2208" t="s">
        <v>1755</v>
      </c>
      <c r="B2208" t="s">
        <v>1756</v>
      </c>
      <c r="C2208" t="s">
        <v>1871</v>
      </c>
      <c r="D2208" t="s">
        <v>1758</v>
      </c>
      <c r="E2208" t="s">
        <v>1759</v>
      </c>
      <c r="F2208" t="s">
        <v>1765</v>
      </c>
      <c r="G2208" t="s">
        <v>1802</v>
      </c>
      <c r="H2208" t="s">
        <v>1766</v>
      </c>
      <c r="I2208" t="s">
        <v>2032</v>
      </c>
      <c r="J2208" t="s">
        <v>2045</v>
      </c>
      <c r="K2208" s="498">
        <v>-170823.1875</v>
      </c>
    </row>
    <row r="2209" spans="1:11" x14ac:dyDescent="0.25">
      <c r="A2209" t="s">
        <v>1755</v>
      </c>
      <c r="B2209" t="s">
        <v>1756</v>
      </c>
      <c r="C2209" t="s">
        <v>1871</v>
      </c>
      <c r="D2209" t="s">
        <v>1758</v>
      </c>
      <c r="E2209" t="s">
        <v>1759</v>
      </c>
      <c r="F2209" t="s">
        <v>1765</v>
      </c>
      <c r="G2209" t="s">
        <v>1803</v>
      </c>
      <c r="H2209" t="s">
        <v>1766</v>
      </c>
      <c r="I2209" t="s">
        <v>2032</v>
      </c>
      <c r="J2209" t="s">
        <v>2045</v>
      </c>
      <c r="K2209" s="498">
        <v>-2913.18</v>
      </c>
    </row>
    <row r="2210" spans="1:11" x14ac:dyDescent="0.25">
      <c r="A2210" t="s">
        <v>1755</v>
      </c>
      <c r="B2210" t="s">
        <v>1756</v>
      </c>
      <c r="C2210" t="s">
        <v>1871</v>
      </c>
      <c r="D2210" t="s">
        <v>1758</v>
      </c>
      <c r="E2210" t="s">
        <v>1759</v>
      </c>
      <c r="F2210" t="s">
        <v>1765</v>
      </c>
      <c r="G2210" t="s">
        <v>1804</v>
      </c>
      <c r="H2210" t="s">
        <v>1766</v>
      </c>
      <c r="I2210" t="s">
        <v>2032</v>
      </c>
      <c r="J2210" t="s">
        <v>2045</v>
      </c>
      <c r="K2210" s="498">
        <v>-1639993.68</v>
      </c>
    </row>
    <row r="2211" spans="1:11" x14ac:dyDescent="0.25">
      <c r="A2211" t="s">
        <v>1755</v>
      </c>
      <c r="B2211" t="s">
        <v>1756</v>
      </c>
      <c r="C2211" t="s">
        <v>1871</v>
      </c>
      <c r="D2211" t="s">
        <v>1758</v>
      </c>
      <c r="E2211" t="s">
        <v>1759</v>
      </c>
      <c r="F2211" t="s">
        <v>1765</v>
      </c>
      <c r="G2211" t="s">
        <v>1805</v>
      </c>
      <c r="H2211" t="s">
        <v>1766</v>
      </c>
      <c r="I2211" t="s">
        <v>2032</v>
      </c>
      <c r="J2211" t="s">
        <v>2045</v>
      </c>
      <c r="K2211" s="498">
        <v>-2124394.6999999997</v>
      </c>
    </row>
    <row r="2212" spans="1:11" x14ac:dyDescent="0.25">
      <c r="A2212" t="s">
        <v>1755</v>
      </c>
      <c r="B2212" t="s">
        <v>1756</v>
      </c>
      <c r="C2212" t="s">
        <v>1871</v>
      </c>
      <c r="D2212" t="s">
        <v>1758</v>
      </c>
      <c r="E2212" t="s">
        <v>1759</v>
      </c>
      <c r="F2212" t="s">
        <v>1765</v>
      </c>
      <c r="G2212" t="s">
        <v>1806</v>
      </c>
      <c r="H2212" t="s">
        <v>1766</v>
      </c>
      <c r="I2212" t="s">
        <v>1818</v>
      </c>
      <c r="J2212" t="s">
        <v>2045</v>
      </c>
      <c r="K2212" s="498">
        <v>0</v>
      </c>
    </row>
    <row r="2213" spans="1:11" x14ac:dyDescent="0.25">
      <c r="A2213" t="s">
        <v>1755</v>
      </c>
      <c r="B2213" t="s">
        <v>1756</v>
      </c>
      <c r="C2213" t="s">
        <v>1871</v>
      </c>
      <c r="D2213" t="s">
        <v>1758</v>
      </c>
      <c r="E2213" t="s">
        <v>1759</v>
      </c>
      <c r="F2213" t="s">
        <v>1765</v>
      </c>
      <c r="G2213" t="s">
        <v>1807</v>
      </c>
      <c r="H2213" t="s">
        <v>1766</v>
      </c>
      <c r="I2213" t="s">
        <v>2032</v>
      </c>
      <c r="J2213" t="s">
        <v>2045</v>
      </c>
      <c r="K2213" s="498">
        <v>-158859.5</v>
      </c>
    </row>
    <row r="2214" spans="1:11" x14ac:dyDescent="0.25">
      <c r="A2214" t="s">
        <v>1755</v>
      </c>
      <c r="B2214" t="s">
        <v>1756</v>
      </c>
      <c r="C2214" t="s">
        <v>1871</v>
      </c>
      <c r="D2214" t="s">
        <v>1758</v>
      </c>
      <c r="E2214" t="s">
        <v>1759</v>
      </c>
      <c r="F2214" t="s">
        <v>1765</v>
      </c>
      <c r="G2214" t="s">
        <v>1808</v>
      </c>
      <c r="H2214" t="s">
        <v>1766</v>
      </c>
      <c r="I2214" t="s">
        <v>2032</v>
      </c>
      <c r="J2214" t="s">
        <v>2045</v>
      </c>
      <c r="K2214" s="498">
        <v>-1459916.5694513293</v>
      </c>
    </row>
    <row r="2215" spans="1:11" x14ac:dyDescent="0.25">
      <c r="A2215" t="s">
        <v>1755</v>
      </c>
      <c r="B2215" t="s">
        <v>1756</v>
      </c>
      <c r="C2215" t="s">
        <v>1871</v>
      </c>
      <c r="D2215" t="s">
        <v>1758</v>
      </c>
      <c r="E2215" t="s">
        <v>1759</v>
      </c>
      <c r="F2215" t="s">
        <v>1765</v>
      </c>
      <c r="G2215" t="s">
        <v>1809</v>
      </c>
      <c r="H2215" t="s">
        <v>1766</v>
      </c>
      <c r="I2215" t="s">
        <v>2032</v>
      </c>
      <c r="J2215" t="s">
        <v>2045</v>
      </c>
      <c r="K2215" s="498">
        <v>-809380.35</v>
      </c>
    </row>
    <row r="2216" spans="1:11" x14ac:dyDescent="0.25">
      <c r="A2216" t="s">
        <v>1755</v>
      </c>
      <c r="B2216" t="s">
        <v>1756</v>
      </c>
      <c r="C2216" t="s">
        <v>1871</v>
      </c>
      <c r="D2216" t="s">
        <v>1758</v>
      </c>
      <c r="E2216" t="s">
        <v>1759</v>
      </c>
      <c r="F2216" t="s">
        <v>1765</v>
      </c>
      <c r="G2216" t="s">
        <v>1810</v>
      </c>
      <c r="H2216" t="s">
        <v>1766</v>
      </c>
      <c r="I2216" t="s">
        <v>1811</v>
      </c>
      <c r="J2216" t="s">
        <v>2045</v>
      </c>
      <c r="K2216" s="498">
        <v>-2366144.8868749999</v>
      </c>
    </row>
    <row r="2217" spans="1:11" x14ac:dyDescent="0.25">
      <c r="A2217" t="s">
        <v>1755</v>
      </c>
      <c r="B2217" t="s">
        <v>1756</v>
      </c>
      <c r="C2217" t="s">
        <v>1871</v>
      </c>
      <c r="D2217" t="s">
        <v>1758</v>
      </c>
      <c r="E2217" t="s">
        <v>1759</v>
      </c>
      <c r="F2217" t="s">
        <v>1765</v>
      </c>
      <c r="G2217" t="s">
        <v>1812</v>
      </c>
      <c r="H2217" t="s">
        <v>1766</v>
      </c>
      <c r="I2217" t="s">
        <v>2032</v>
      </c>
      <c r="J2217" t="s">
        <v>2045</v>
      </c>
      <c r="K2217" s="498">
        <v>-8656.26</v>
      </c>
    </row>
    <row r="2218" spans="1:11" x14ac:dyDescent="0.25">
      <c r="A2218" t="s">
        <v>1755</v>
      </c>
      <c r="B2218" t="s">
        <v>1756</v>
      </c>
      <c r="C2218" t="s">
        <v>1871</v>
      </c>
      <c r="D2218" t="s">
        <v>1758</v>
      </c>
      <c r="E2218" t="s">
        <v>1759</v>
      </c>
      <c r="F2218" t="s">
        <v>1760</v>
      </c>
      <c r="G2218" t="s">
        <v>1761</v>
      </c>
      <c r="H2218" t="s">
        <v>1762</v>
      </c>
      <c r="I2218" t="s">
        <v>2032</v>
      </c>
      <c r="J2218" t="s">
        <v>2045</v>
      </c>
      <c r="K2218" s="498">
        <v>-170091.12</v>
      </c>
    </row>
    <row r="2219" spans="1:11" x14ac:dyDescent="0.25">
      <c r="A2219" t="s">
        <v>1755</v>
      </c>
      <c r="B2219" t="s">
        <v>1756</v>
      </c>
      <c r="C2219" t="s">
        <v>1871</v>
      </c>
      <c r="D2219" t="s">
        <v>1758</v>
      </c>
      <c r="E2219" t="s">
        <v>1759</v>
      </c>
      <c r="F2219" t="s">
        <v>1760</v>
      </c>
      <c r="G2219" t="s">
        <v>1767</v>
      </c>
      <c r="H2219" t="s">
        <v>1762</v>
      </c>
      <c r="I2219" t="s">
        <v>2032</v>
      </c>
      <c r="J2219" t="s">
        <v>2045</v>
      </c>
      <c r="K2219" s="498">
        <v>-1156127.7549999999</v>
      </c>
    </row>
    <row r="2220" spans="1:11" x14ac:dyDescent="0.25">
      <c r="A2220" t="s">
        <v>1755</v>
      </c>
      <c r="B2220" t="s">
        <v>1756</v>
      </c>
      <c r="C2220" t="s">
        <v>1871</v>
      </c>
      <c r="D2220" t="s">
        <v>1758</v>
      </c>
      <c r="E2220" t="s">
        <v>1759</v>
      </c>
      <c r="F2220" t="s">
        <v>1760</v>
      </c>
      <c r="G2220" t="s">
        <v>1768</v>
      </c>
      <c r="H2220" t="s">
        <v>1762</v>
      </c>
      <c r="I2220" t="s">
        <v>2032</v>
      </c>
      <c r="J2220" t="s">
        <v>2045</v>
      </c>
      <c r="K2220" s="498">
        <v>-1058957.9097499999</v>
      </c>
    </row>
    <row r="2221" spans="1:11" x14ac:dyDescent="0.25">
      <c r="A2221" t="s">
        <v>1755</v>
      </c>
      <c r="B2221" t="s">
        <v>1756</v>
      </c>
      <c r="C2221" t="s">
        <v>1871</v>
      </c>
      <c r="D2221" t="s">
        <v>1758</v>
      </c>
      <c r="E2221" t="s">
        <v>1759</v>
      </c>
      <c r="F2221" t="s">
        <v>1760</v>
      </c>
      <c r="G2221" t="s">
        <v>1769</v>
      </c>
      <c r="H2221" t="s">
        <v>1762</v>
      </c>
      <c r="I2221" t="s">
        <v>2032</v>
      </c>
      <c r="J2221" t="s">
        <v>2045</v>
      </c>
      <c r="K2221" s="498">
        <v>-99578.75</v>
      </c>
    </row>
    <row r="2222" spans="1:11" x14ac:dyDescent="0.25">
      <c r="A2222" t="s">
        <v>1755</v>
      </c>
      <c r="B2222" t="s">
        <v>1756</v>
      </c>
      <c r="C2222" t="s">
        <v>1871</v>
      </c>
      <c r="D2222" t="s">
        <v>1758</v>
      </c>
      <c r="E2222" t="s">
        <v>1759</v>
      </c>
      <c r="F2222" t="s">
        <v>1760</v>
      </c>
      <c r="G2222" t="s">
        <v>1770</v>
      </c>
      <c r="H2222" t="s">
        <v>1762</v>
      </c>
      <c r="I2222" t="s">
        <v>2032</v>
      </c>
      <c r="J2222" t="s">
        <v>2045</v>
      </c>
      <c r="K2222" s="498">
        <v>-26928.837</v>
      </c>
    </row>
    <row r="2223" spans="1:11" x14ac:dyDescent="0.25">
      <c r="A2223" t="s">
        <v>1755</v>
      </c>
      <c r="B2223" t="s">
        <v>1756</v>
      </c>
      <c r="C2223" t="s">
        <v>1871</v>
      </c>
      <c r="D2223" t="s">
        <v>1758</v>
      </c>
      <c r="E2223" t="s">
        <v>1759</v>
      </c>
      <c r="F2223" t="s">
        <v>1760</v>
      </c>
      <c r="G2223" t="s">
        <v>1771</v>
      </c>
      <c r="H2223" t="s">
        <v>1762</v>
      </c>
      <c r="I2223" t="s">
        <v>2032</v>
      </c>
      <c r="J2223" t="s">
        <v>2045</v>
      </c>
      <c r="K2223" s="498">
        <v>-216020.5</v>
      </c>
    </row>
    <row r="2224" spans="1:11" x14ac:dyDescent="0.25">
      <c r="A2224" t="s">
        <v>1755</v>
      </c>
      <c r="B2224" t="s">
        <v>1756</v>
      </c>
      <c r="C2224" t="s">
        <v>1871</v>
      </c>
      <c r="D2224" t="s">
        <v>1758</v>
      </c>
      <c r="E2224" t="s">
        <v>1759</v>
      </c>
      <c r="F2224" t="s">
        <v>1760</v>
      </c>
      <c r="G2224" t="s">
        <v>1772</v>
      </c>
      <c r="H2224" t="s">
        <v>1762</v>
      </c>
      <c r="I2224" t="s">
        <v>2032</v>
      </c>
      <c r="J2224" t="s">
        <v>2045</v>
      </c>
      <c r="K2224" s="498">
        <v>-213250.40000000002</v>
      </c>
    </row>
    <row r="2225" spans="1:11" x14ac:dyDescent="0.25">
      <c r="A2225" t="s">
        <v>1755</v>
      </c>
      <c r="B2225" t="s">
        <v>1756</v>
      </c>
      <c r="C2225" t="s">
        <v>1871</v>
      </c>
      <c r="D2225" t="s">
        <v>1758</v>
      </c>
      <c r="E2225" t="s">
        <v>1759</v>
      </c>
      <c r="F2225" t="s">
        <v>1760</v>
      </c>
      <c r="G2225" t="s">
        <v>1773</v>
      </c>
      <c r="H2225" t="s">
        <v>1762</v>
      </c>
      <c r="I2225" t="s">
        <v>2032</v>
      </c>
      <c r="J2225" t="s">
        <v>2045</v>
      </c>
      <c r="K2225" s="498">
        <v>-134998.49999999997</v>
      </c>
    </row>
    <row r="2226" spans="1:11" x14ac:dyDescent="0.25">
      <c r="A2226" t="s">
        <v>1755</v>
      </c>
      <c r="B2226" t="s">
        <v>1756</v>
      </c>
      <c r="C2226" t="s">
        <v>1871</v>
      </c>
      <c r="D2226" t="s">
        <v>1758</v>
      </c>
      <c r="E2226" t="s">
        <v>1759</v>
      </c>
      <c r="F2226" t="s">
        <v>1760</v>
      </c>
      <c r="G2226" t="s">
        <v>1774</v>
      </c>
      <c r="H2226" t="s">
        <v>1762</v>
      </c>
      <c r="I2226" t="s">
        <v>2032</v>
      </c>
      <c r="J2226" t="s">
        <v>2045</v>
      </c>
      <c r="K2226" s="498">
        <v>-1607931.6833250001</v>
      </c>
    </row>
    <row r="2227" spans="1:11" x14ac:dyDescent="0.25">
      <c r="A2227" t="s">
        <v>1755</v>
      </c>
      <c r="B2227" t="s">
        <v>1756</v>
      </c>
      <c r="C2227" t="s">
        <v>1871</v>
      </c>
      <c r="D2227" t="s">
        <v>1758</v>
      </c>
      <c r="E2227" t="s">
        <v>1759</v>
      </c>
      <c r="F2227" t="s">
        <v>1760</v>
      </c>
      <c r="G2227" t="s">
        <v>1775</v>
      </c>
      <c r="H2227" t="s">
        <v>1762</v>
      </c>
      <c r="I2227" t="s">
        <v>2032</v>
      </c>
      <c r="J2227" t="s">
        <v>2045</v>
      </c>
      <c r="K2227" s="498">
        <v>-1076954.3400000001</v>
      </c>
    </row>
    <row r="2228" spans="1:11" x14ac:dyDescent="0.25">
      <c r="A2228" t="s">
        <v>1755</v>
      </c>
      <c r="B2228" t="s">
        <v>1756</v>
      </c>
      <c r="C2228" t="s">
        <v>1871</v>
      </c>
      <c r="D2228" t="s">
        <v>1758</v>
      </c>
      <c r="E2228" t="s">
        <v>1759</v>
      </c>
      <c r="F2228" t="s">
        <v>1760</v>
      </c>
      <c r="G2228" t="s">
        <v>1776</v>
      </c>
      <c r="H2228" t="s">
        <v>1762</v>
      </c>
      <c r="I2228" t="s">
        <v>2032</v>
      </c>
      <c r="J2228" t="s">
        <v>2045</v>
      </c>
      <c r="K2228" s="498">
        <v>-279606.70880443521</v>
      </c>
    </row>
    <row r="2229" spans="1:11" x14ac:dyDescent="0.25">
      <c r="A2229" t="s">
        <v>1755</v>
      </c>
      <c r="B2229" t="s">
        <v>1756</v>
      </c>
      <c r="C2229" t="s">
        <v>1871</v>
      </c>
      <c r="D2229" t="s">
        <v>1758</v>
      </c>
      <c r="E2229" t="s">
        <v>1759</v>
      </c>
      <c r="F2229" t="s">
        <v>1760</v>
      </c>
      <c r="G2229" t="s">
        <v>1777</v>
      </c>
      <c r="H2229" t="s">
        <v>1762</v>
      </c>
      <c r="I2229" t="s">
        <v>2032</v>
      </c>
      <c r="J2229" t="s">
        <v>2045</v>
      </c>
      <c r="K2229" s="498">
        <v>-347431.56000000006</v>
      </c>
    </row>
    <row r="2230" spans="1:11" x14ac:dyDescent="0.25">
      <c r="A2230" t="s">
        <v>1755</v>
      </c>
      <c r="B2230" t="s">
        <v>1756</v>
      </c>
      <c r="C2230" t="s">
        <v>1871</v>
      </c>
      <c r="D2230" t="s">
        <v>1758</v>
      </c>
      <c r="E2230" t="s">
        <v>1759</v>
      </c>
      <c r="F2230" t="s">
        <v>1760</v>
      </c>
      <c r="G2230" t="s">
        <v>1778</v>
      </c>
      <c r="H2230" t="s">
        <v>1762</v>
      </c>
      <c r="I2230" t="s">
        <v>2032</v>
      </c>
      <c r="J2230" t="s">
        <v>2045</v>
      </c>
      <c r="K2230" s="498">
        <v>-1970384.8</v>
      </c>
    </row>
    <row r="2231" spans="1:11" x14ac:dyDescent="0.25">
      <c r="A2231" t="s">
        <v>1755</v>
      </c>
      <c r="B2231" t="s">
        <v>1756</v>
      </c>
      <c r="C2231" t="s">
        <v>1871</v>
      </c>
      <c r="D2231" t="s">
        <v>1758</v>
      </c>
      <c r="E2231" t="s">
        <v>1759</v>
      </c>
      <c r="F2231" t="s">
        <v>1760</v>
      </c>
      <c r="G2231" t="s">
        <v>1779</v>
      </c>
      <c r="H2231" t="s">
        <v>1762</v>
      </c>
      <c r="I2231" t="s">
        <v>2032</v>
      </c>
      <c r="J2231" t="s">
        <v>2045</v>
      </c>
      <c r="K2231" s="498">
        <v>-297722.00772200798</v>
      </c>
    </row>
    <row r="2232" spans="1:11" x14ac:dyDescent="0.25">
      <c r="A2232" t="s">
        <v>1755</v>
      </c>
      <c r="B2232" t="s">
        <v>1756</v>
      </c>
      <c r="C2232" t="s">
        <v>1871</v>
      </c>
      <c r="D2232" t="s">
        <v>1758</v>
      </c>
      <c r="E2232" t="s">
        <v>1759</v>
      </c>
      <c r="F2232" t="s">
        <v>1760</v>
      </c>
      <c r="G2232" t="s">
        <v>1780</v>
      </c>
      <c r="H2232" t="s">
        <v>1762</v>
      </c>
      <c r="I2232" t="s">
        <v>2032</v>
      </c>
      <c r="J2232" t="s">
        <v>2045</v>
      </c>
      <c r="K2232" s="498">
        <v>-867863.6</v>
      </c>
    </row>
    <row r="2233" spans="1:11" x14ac:dyDescent="0.25">
      <c r="A2233" t="s">
        <v>1755</v>
      </c>
      <c r="B2233" t="s">
        <v>1756</v>
      </c>
      <c r="C2233" t="s">
        <v>1871</v>
      </c>
      <c r="D2233" t="s">
        <v>1758</v>
      </c>
      <c r="E2233" t="s">
        <v>1759</v>
      </c>
      <c r="F2233" t="s">
        <v>1760</v>
      </c>
      <c r="G2233" t="s">
        <v>1781</v>
      </c>
      <c r="H2233" t="s">
        <v>1762</v>
      </c>
      <c r="I2233" t="s">
        <v>2032</v>
      </c>
      <c r="J2233" t="s">
        <v>2045</v>
      </c>
      <c r="K2233" s="498">
        <v>-238146.00000000003</v>
      </c>
    </row>
    <row r="2234" spans="1:11" x14ac:dyDescent="0.25">
      <c r="A2234" t="s">
        <v>1755</v>
      </c>
      <c r="B2234" t="s">
        <v>1756</v>
      </c>
      <c r="C2234" t="s">
        <v>1871</v>
      </c>
      <c r="D2234" t="s">
        <v>1758</v>
      </c>
      <c r="E2234" t="s">
        <v>1759</v>
      </c>
      <c r="F2234" t="s">
        <v>1760</v>
      </c>
      <c r="G2234" t="s">
        <v>1782</v>
      </c>
      <c r="H2234" t="s">
        <v>1762</v>
      </c>
      <c r="I2234" t="s">
        <v>2032</v>
      </c>
      <c r="J2234" t="s">
        <v>2045</v>
      </c>
      <c r="K2234" s="498">
        <v>-3237442.2399999998</v>
      </c>
    </row>
    <row r="2235" spans="1:11" x14ac:dyDescent="0.25">
      <c r="A2235" t="s">
        <v>1755</v>
      </c>
      <c r="B2235" t="s">
        <v>1756</v>
      </c>
      <c r="C2235" t="s">
        <v>1871</v>
      </c>
      <c r="D2235" t="s">
        <v>1758</v>
      </c>
      <c r="E2235" t="s">
        <v>1759</v>
      </c>
      <c r="F2235" t="s">
        <v>1760</v>
      </c>
      <c r="G2235" t="s">
        <v>1783</v>
      </c>
      <c r="H2235" t="s">
        <v>1762</v>
      </c>
      <c r="I2235" t="s">
        <v>2032</v>
      </c>
      <c r="J2235" t="s">
        <v>2045</v>
      </c>
      <c r="K2235" s="498">
        <v>-421305</v>
      </c>
    </row>
    <row r="2236" spans="1:11" x14ac:dyDescent="0.25">
      <c r="A2236" t="s">
        <v>1755</v>
      </c>
      <c r="B2236" t="s">
        <v>1756</v>
      </c>
      <c r="C2236" t="s">
        <v>1871</v>
      </c>
      <c r="D2236" t="s">
        <v>1758</v>
      </c>
      <c r="E2236" t="s">
        <v>1759</v>
      </c>
      <c r="F2236" t="s">
        <v>1760</v>
      </c>
      <c r="G2236" t="s">
        <v>1784</v>
      </c>
      <c r="H2236" t="s">
        <v>1762</v>
      </c>
      <c r="I2236" t="s">
        <v>2032</v>
      </c>
      <c r="J2236" t="s">
        <v>2045</v>
      </c>
      <c r="K2236" s="498">
        <v>-241065.58749999999</v>
      </c>
    </row>
    <row r="2237" spans="1:11" x14ac:dyDescent="0.25">
      <c r="A2237" t="s">
        <v>1755</v>
      </c>
      <c r="B2237" t="s">
        <v>1756</v>
      </c>
      <c r="C2237" t="s">
        <v>1871</v>
      </c>
      <c r="D2237" t="s">
        <v>1758</v>
      </c>
      <c r="E2237" t="s">
        <v>1759</v>
      </c>
      <c r="F2237" t="s">
        <v>1760</v>
      </c>
      <c r="G2237" t="s">
        <v>1785</v>
      </c>
      <c r="H2237" t="s">
        <v>1762</v>
      </c>
      <c r="I2237" t="s">
        <v>2032</v>
      </c>
      <c r="J2237" t="s">
        <v>2045</v>
      </c>
      <c r="K2237" s="498">
        <v>-230732.0325</v>
      </c>
    </row>
    <row r="2238" spans="1:11" x14ac:dyDescent="0.25">
      <c r="A2238" t="s">
        <v>1755</v>
      </c>
      <c r="B2238" t="s">
        <v>1756</v>
      </c>
      <c r="C2238" t="s">
        <v>1871</v>
      </c>
      <c r="D2238" t="s">
        <v>1758</v>
      </c>
      <c r="E2238" t="s">
        <v>1759</v>
      </c>
      <c r="F2238" t="s">
        <v>1760</v>
      </c>
      <c r="G2238" t="s">
        <v>1786</v>
      </c>
      <c r="H2238" t="s">
        <v>1762</v>
      </c>
      <c r="I2238" t="s">
        <v>2032</v>
      </c>
      <c r="J2238" t="s">
        <v>2045</v>
      </c>
      <c r="K2238" s="498">
        <v>-338891.54500000004</v>
      </c>
    </row>
    <row r="2239" spans="1:11" x14ac:dyDescent="0.25">
      <c r="A2239" t="s">
        <v>1755</v>
      </c>
      <c r="B2239" t="s">
        <v>1756</v>
      </c>
      <c r="C2239" t="s">
        <v>1871</v>
      </c>
      <c r="D2239" t="s">
        <v>1758</v>
      </c>
      <c r="E2239" t="s">
        <v>1759</v>
      </c>
      <c r="F2239" t="s">
        <v>1760</v>
      </c>
      <c r="G2239" t="s">
        <v>1787</v>
      </c>
      <c r="H2239" t="s">
        <v>1762</v>
      </c>
      <c r="I2239" t="s">
        <v>2032</v>
      </c>
      <c r="J2239" t="s">
        <v>2045</v>
      </c>
      <c r="K2239" s="498">
        <v>-597829</v>
      </c>
    </row>
    <row r="2240" spans="1:11" x14ac:dyDescent="0.25">
      <c r="A2240" t="s">
        <v>1755</v>
      </c>
      <c r="B2240" t="s">
        <v>1756</v>
      </c>
      <c r="C2240" t="s">
        <v>1871</v>
      </c>
      <c r="D2240" t="s">
        <v>1758</v>
      </c>
      <c r="E2240" t="s">
        <v>1759</v>
      </c>
      <c r="F2240" t="s">
        <v>1760</v>
      </c>
      <c r="G2240" t="s">
        <v>1788</v>
      </c>
      <c r="H2240" t="s">
        <v>1762</v>
      </c>
      <c r="I2240" t="s">
        <v>2032</v>
      </c>
      <c r="J2240" t="s">
        <v>2045</v>
      </c>
      <c r="K2240" s="498">
        <v>-178316.42632570548</v>
      </c>
    </row>
    <row r="2241" spans="1:11" x14ac:dyDescent="0.25">
      <c r="A2241" t="s">
        <v>1755</v>
      </c>
      <c r="B2241" t="s">
        <v>1756</v>
      </c>
      <c r="C2241" t="s">
        <v>1871</v>
      </c>
      <c r="D2241" t="s">
        <v>1758</v>
      </c>
      <c r="E2241" t="s">
        <v>1759</v>
      </c>
      <c r="F2241" t="s">
        <v>1760</v>
      </c>
      <c r="G2241" t="s">
        <v>1789</v>
      </c>
      <c r="H2241" t="s">
        <v>1762</v>
      </c>
      <c r="I2241" t="s">
        <v>2032</v>
      </c>
      <c r="J2241" t="s">
        <v>2045</v>
      </c>
      <c r="K2241" s="498">
        <v>-20189.07</v>
      </c>
    </row>
    <row r="2242" spans="1:11" x14ac:dyDescent="0.25">
      <c r="A2242" t="s">
        <v>1755</v>
      </c>
      <c r="B2242" t="s">
        <v>1756</v>
      </c>
      <c r="C2242" t="s">
        <v>1871</v>
      </c>
      <c r="D2242" t="s">
        <v>1758</v>
      </c>
      <c r="E2242" t="s">
        <v>1759</v>
      </c>
      <c r="F2242" t="s">
        <v>1760</v>
      </c>
      <c r="G2242" t="s">
        <v>1790</v>
      </c>
      <c r="H2242" t="s">
        <v>1762</v>
      </c>
      <c r="I2242" t="s">
        <v>2032</v>
      </c>
      <c r="J2242" t="s">
        <v>2045</v>
      </c>
      <c r="K2242" s="498">
        <v>-1104794.75</v>
      </c>
    </row>
    <row r="2243" spans="1:11" x14ac:dyDescent="0.25">
      <c r="A2243" t="s">
        <v>1755</v>
      </c>
      <c r="B2243" t="s">
        <v>1756</v>
      </c>
      <c r="C2243" t="s">
        <v>1871</v>
      </c>
      <c r="D2243" t="s">
        <v>1758</v>
      </c>
      <c r="E2243" t="s">
        <v>1759</v>
      </c>
      <c r="F2243" t="s">
        <v>1760</v>
      </c>
      <c r="G2243" t="s">
        <v>1791</v>
      </c>
      <c r="H2243" t="s">
        <v>1762</v>
      </c>
      <c r="I2243" t="s">
        <v>2032</v>
      </c>
      <c r="J2243" t="s">
        <v>2045</v>
      </c>
      <c r="K2243" s="498">
        <v>-262003.5</v>
      </c>
    </row>
    <row r="2244" spans="1:11" x14ac:dyDescent="0.25">
      <c r="A2244" t="s">
        <v>1755</v>
      </c>
      <c r="B2244" t="s">
        <v>1756</v>
      </c>
      <c r="C2244" t="s">
        <v>1871</v>
      </c>
      <c r="D2244" t="s">
        <v>1758</v>
      </c>
      <c r="E2244" t="s">
        <v>1759</v>
      </c>
      <c r="F2244" t="s">
        <v>1760</v>
      </c>
      <c r="G2244" t="s">
        <v>1792</v>
      </c>
      <c r="H2244" t="s">
        <v>1762</v>
      </c>
      <c r="I2244" t="s">
        <v>2032</v>
      </c>
      <c r="J2244" t="s">
        <v>2045</v>
      </c>
      <c r="K2244" s="498">
        <v>-575154.44999999995</v>
      </c>
    </row>
    <row r="2245" spans="1:11" x14ac:dyDescent="0.25">
      <c r="A2245" t="s">
        <v>1755</v>
      </c>
      <c r="B2245" t="s">
        <v>1756</v>
      </c>
      <c r="C2245" t="s">
        <v>1871</v>
      </c>
      <c r="D2245" t="s">
        <v>1758</v>
      </c>
      <c r="E2245" t="s">
        <v>1759</v>
      </c>
      <c r="F2245" t="s">
        <v>1760</v>
      </c>
      <c r="G2245" t="s">
        <v>1793</v>
      </c>
      <c r="H2245" t="s">
        <v>1762</v>
      </c>
      <c r="I2245" t="s">
        <v>2032</v>
      </c>
      <c r="J2245" t="s">
        <v>2045</v>
      </c>
      <c r="K2245" s="498">
        <v>-214560</v>
      </c>
    </row>
    <row r="2246" spans="1:11" x14ac:dyDescent="0.25">
      <c r="A2246" t="s">
        <v>1755</v>
      </c>
      <c r="B2246" t="s">
        <v>1756</v>
      </c>
      <c r="C2246" t="s">
        <v>1871</v>
      </c>
      <c r="D2246" t="s">
        <v>1758</v>
      </c>
      <c r="E2246" t="s">
        <v>1759</v>
      </c>
      <c r="F2246" t="s">
        <v>1760</v>
      </c>
      <c r="G2246" t="s">
        <v>1794</v>
      </c>
      <c r="H2246" t="s">
        <v>1762</v>
      </c>
      <c r="I2246" t="s">
        <v>2032</v>
      </c>
      <c r="J2246" t="s">
        <v>2045</v>
      </c>
      <c r="K2246" s="498">
        <v>-852406.45</v>
      </c>
    </row>
    <row r="2247" spans="1:11" x14ac:dyDescent="0.25">
      <c r="A2247" t="s">
        <v>1755</v>
      </c>
      <c r="B2247" t="s">
        <v>1756</v>
      </c>
      <c r="C2247" t="s">
        <v>1871</v>
      </c>
      <c r="D2247" t="s">
        <v>1758</v>
      </c>
      <c r="E2247" t="s">
        <v>1759</v>
      </c>
      <c r="F2247" t="s">
        <v>1760</v>
      </c>
      <c r="G2247" t="s">
        <v>1795</v>
      </c>
      <c r="H2247" t="s">
        <v>1762</v>
      </c>
      <c r="I2247" t="s">
        <v>2032</v>
      </c>
      <c r="J2247" t="s">
        <v>2045</v>
      </c>
      <c r="K2247" s="498">
        <v>-1820433.9000000001</v>
      </c>
    </row>
    <row r="2248" spans="1:11" x14ac:dyDescent="0.25">
      <c r="A2248" t="s">
        <v>1755</v>
      </c>
      <c r="B2248" t="s">
        <v>1756</v>
      </c>
      <c r="C2248" t="s">
        <v>1871</v>
      </c>
      <c r="D2248" t="s">
        <v>1758</v>
      </c>
      <c r="E2248" t="s">
        <v>1759</v>
      </c>
      <c r="F2248" t="s">
        <v>1760</v>
      </c>
      <c r="G2248" t="s">
        <v>1796</v>
      </c>
      <c r="H2248" t="s">
        <v>1762</v>
      </c>
      <c r="I2248" t="s">
        <v>2032</v>
      </c>
      <c r="J2248" t="s">
        <v>2045</v>
      </c>
      <c r="K2248" s="498">
        <v>-4708394.6000000006</v>
      </c>
    </row>
    <row r="2249" spans="1:11" x14ac:dyDescent="0.25">
      <c r="A2249" t="s">
        <v>1755</v>
      </c>
      <c r="B2249" t="s">
        <v>1756</v>
      </c>
      <c r="C2249" t="s">
        <v>1871</v>
      </c>
      <c r="D2249" t="s">
        <v>1758</v>
      </c>
      <c r="E2249" t="s">
        <v>1759</v>
      </c>
      <c r="F2249" t="s">
        <v>1760</v>
      </c>
      <c r="G2249" t="s">
        <v>1797</v>
      </c>
      <c r="H2249" t="s">
        <v>1762</v>
      </c>
      <c r="I2249" t="s">
        <v>2032</v>
      </c>
      <c r="J2249" t="s">
        <v>2045</v>
      </c>
      <c r="K2249" s="498">
        <v>-1358756.48</v>
      </c>
    </row>
    <row r="2250" spans="1:11" x14ac:dyDescent="0.25">
      <c r="A2250" t="s">
        <v>1755</v>
      </c>
      <c r="B2250" t="s">
        <v>1756</v>
      </c>
      <c r="C2250" t="s">
        <v>1871</v>
      </c>
      <c r="D2250" t="s">
        <v>1758</v>
      </c>
      <c r="E2250" t="s">
        <v>1759</v>
      </c>
      <c r="F2250" t="s">
        <v>1760</v>
      </c>
      <c r="G2250" t="s">
        <v>1798</v>
      </c>
      <c r="H2250" t="s">
        <v>1762</v>
      </c>
      <c r="I2250" t="s">
        <v>2032</v>
      </c>
      <c r="J2250" t="s">
        <v>2045</v>
      </c>
      <c r="K2250" s="498">
        <v>-305937.94999999995</v>
      </c>
    </row>
    <row r="2251" spans="1:11" x14ac:dyDescent="0.25">
      <c r="A2251" t="s">
        <v>1755</v>
      </c>
      <c r="B2251" t="s">
        <v>1756</v>
      </c>
      <c r="C2251" t="s">
        <v>1871</v>
      </c>
      <c r="D2251" t="s">
        <v>1758</v>
      </c>
      <c r="E2251" t="s">
        <v>1759</v>
      </c>
      <c r="F2251" t="s">
        <v>1760</v>
      </c>
      <c r="G2251" t="s">
        <v>1799</v>
      </c>
      <c r="H2251" t="s">
        <v>1762</v>
      </c>
      <c r="I2251" t="s">
        <v>2032</v>
      </c>
      <c r="J2251" t="s">
        <v>2045</v>
      </c>
      <c r="K2251" s="498">
        <v>-1475568.08</v>
      </c>
    </row>
    <row r="2252" spans="1:11" x14ac:dyDescent="0.25">
      <c r="A2252" t="s">
        <v>1755</v>
      </c>
      <c r="B2252" t="s">
        <v>1756</v>
      </c>
      <c r="C2252" t="s">
        <v>1871</v>
      </c>
      <c r="D2252" t="s">
        <v>1758</v>
      </c>
      <c r="E2252" t="s">
        <v>1759</v>
      </c>
      <c r="F2252" t="s">
        <v>1760</v>
      </c>
      <c r="G2252" t="s">
        <v>1800</v>
      </c>
      <c r="H2252" t="s">
        <v>1762</v>
      </c>
      <c r="I2252" t="s">
        <v>2032</v>
      </c>
      <c r="J2252" t="s">
        <v>2045</v>
      </c>
      <c r="K2252" s="498">
        <v>-1125302.1399999999</v>
      </c>
    </row>
    <row r="2253" spans="1:11" x14ac:dyDescent="0.25">
      <c r="A2253" t="s">
        <v>1755</v>
      </c>
      <c r="B2253" t="s">
        <v>1756</v>
      </c>
      <c r="C2253" t="s">
        <v>1871</v>
      </c>
      <c r="D2253" t="s">
        <v>1758</v>
      </c>
      <c r="E2253" t="s">
        <v>1759</v>
      </c>
      <c r="F2253" t="s">
        <v>1760</v>
      </c>
      <c r="G2253" t="s">
        <v>1801</v>
      </c>
      <c r="H2253" t="s">
        <v>1762</v>
      </c>
      <c r="I2253" t="s">
        <v>2032</v>
      </c>
      <c r="J2253" t="s">
        <v>2045</v>
      </c>
      <c r="K2253" s="498">
        <v>-1618869.9999999998</v>
      </c>
    </row>
    <row r="2254" spans="1:11" x14ac:dyDescent="0.25">
      <c r="A2254" t="s">
        <v>1755</v>
      </c>
      <c r="B2254" t="s">
        <v>1756</v>
      </c>
      <c r="C2254" t="s">
        <v>1871</v>
      </c>
      <c r="D2254" t="s">
        <v>1758</v>
      </c>
      <c r="E2254" t="s">
        <v>1759</v>
      </c>
      <c r="F2254" t="s">
        <v>1760</v>
      </c>
      <c r="G2254" t="s">
        <v>1802</v>
      </c>
      <c r="H2254" t="s">
        <v>1762</v>
      </c>
      <c r="I2254" t="s">
        <v>2032</v>
      </c>
      <c r="J2254" t="s">
        <v>2045</v>
      </c>
      <c r="K2254" s="498">
        <v>-1129686.8125</v>
      </c>
    </row>
    <row r="2255" spans="1:11" x14ac:dyDescent="0.25">
      <c r="A2255" t="s">
        <v>1755</v>
      </c>
      <c r="B2255" t="s">
        <v>1756</v>
      </c>
      <c r="C2255" t="s">
        <v>1871</v>
      </c>
      <c r="D2255" t="s">
        <v>1758</v>
      </c>
      <c r="E2255" t="s">
        <v>1759</v>
      </c>
      <c r="F2255" t="s">
        <v>1760</v>
      </c>
      <c r="G2255" t="s">
        <v>1803</v>
      </c>
      <c r="H2255" t="s">
        <v>1762</v>
      </c>
      <c r="I2255" t="s">
        <v>2032</v>
      </c>
      <c r="J2255" t="s">
        <v>2045</v>
      </c>
      <c r="K2255" s="498">
        <v>-288404.82</v>
      </c>
    </row>
    <row r="2256" spans="1:11" x14ac:dyDescent="0.25">
      <c r="A2256" t="s">
        <v>1755</v>
      </c>
      <c r="B2256" t="s">
        <v>1756</v>
      </c>
      <c r="C2256" t="s">
        <v>1871</v>
      </c>
      <c r="D2256" t="s">
        <v>1758</v>
      </c>
      <c r="E2256" t="s">
        <v>1759</v>
      </c>
      <c r="F2256" t="s">
        <v>1760</v>
      </c>
      <c r="G2256" t="s">
        <v>1804</v>
      </c>
      <c r="H2256" t="s">
        <v>1762</v>
      </c>
      <c r="I2256" t="s">
        <v>2032</v>
      </c>
      <c r="J2256" t="s">
        <v>2045</v>
      </c>
      <c r="K2256" s="498">
        <v>-3744978.3200000003</v>
      </c>
    </row>
    <row r="2257" spans="1:11" x14ac:dyDescent="0.25">
      <c r="A2257" t="s">
        <v>1755</v>
      </c>
      <c r="B2257" t="s">
        <v>1756</v>
      </c>
      <c r="C2257" t="s">
        <v>1871</v>
      </c>
      <c r="D2257" t="s">
        <v>1758</v>
      </c>
      <c r="E2257" t="s">
        <v>1759</v>
      </c>
      <c r="F2257" t="s">
        <v>1760</v>
      </c>
      <c r="G2257" t="s">
        <v>1805</v>
      </c>
      <c r="H2257" t="s">
        <v>1762</v>
      </c>
      <c r="I2257" t="s">
        <v>2032</v>
      </c>
      <c r="J2257" t="s">
        <v>2045</v>
      </c>
      <c r="K2257" s="498">
        <v>-1072342.2999999998</v>
      </c>
    </row>
    <row r="2258" spans="1:11" x14ac:dyDescent="0.25">
      <c r="A2258" t="s">
        <v>1755</v>
      </c>
      <c r="B2258" t="s">
        <v>1756</v>
      </c>
      <c r="C2258" t="s">
        <v>1871</v>
      </c>
      <c r="D2258" t="s">
        <v>1758</v>
      </c>
      <c r="E2258" t="s">
        <v>1759</v>
      </c>
      <c r="F2258" t="s">
        <v>1760</v>
      </c>
      <c r="G2258" t="s">
        <v>1806</v>
      </c>
      <c r="H2258" t="s">
        <v>1762</v>
      </c>
      <c r="I2258" t="s">
        <v>1818</v>
      </c>
      <c r="J2258" t="s">
        <v>2045</v>
      </c>
      <c r="K2258" s="498">
        <v>0</v>
      </c>
    </row>
    <row r="2259" spans="1:11" x14ac:dyDescent="0.25">
      <c r="A2259" t="s">
        <v>1755</v>
      </c>
      <c r="B2259" t="s">
        <v>1756</v>
      </c>
      <c r="C2259" t="s">
        <v>1871</v>
      </c>
      <c r="D2259" t="s">
        <v>1758</v>
      </c>
      <c r="E2259" t="s">
        <v>1759</v>
      </c>
      <c r="F2259" t="s">
        <v>1760</v>
      </c>
      <c r="G2259" t="s">
        <v>1807</v>
      </c>
      <c r="H2259" t="s">
        <v>1762</v>
      </c>
      <c r="I2259" t="s">
        <v>2032</v>
      </c>
      <c r="J2259" t="s">
        <v>2045</v>
      </c>
      <c r="K2259" s="498">
        <v>-1732622.5</v>
      </c>
    </row>
    <row r="2260" spans="1:11" x14ac:dyDescent="0.25">
      <c r="A2260" t="s">
        <v>1755</v>
      </c>
      <c r="B2260" t="s">
        <v>1756</v>
      </c>
      <c r="C2260" t="s">
        <v>1871</v>
      </c>
      <c r="D2260" t="s">
        <v>1758</v>
      </c>
      <c r="E2260" t="s">
        <v>1759</v>
      </c>
      <c r="F2260" t="s">
        <v>1760</v>
      </c>
      <c r="G2260" t="s">
        <v>1808</v>
      </c>
      <c r="H2260" t="s">
        <v>1762</v>
      </c>
      <c r="I2260" t="s">
        <v>2032</v>
      </c>
      <c r="J2260" t="s">
        <v>2045</v>
      </c>
      <c r="K2260" s="498">
        <v>-1440592.6192578592</v>
      </c>
    </row>
    <row r="2261" spans="1:11" x14ac:dyDescent="0.25">
      <c r="A2261" t="s">
        <v>1755</v>
      </c>
      <c r="B2261" t="s">
        <v>1756</v>
      </c>
      <c r="C2261" t="s">
        <v>1871</v>
      </c>
      <c r="D2261" t="s">
        <v>1758</v>
      </c>
      <c r="E2261" t="s">
        <v>1759</v>
      </c>
      <c r="F2261" t="s">
        <v>1760</v>
      </c>
      <c r="G2261" t="s">
        <v>1809</v>
      </c>
      <c r="H2261" t="s">
        <v>1762</v>
      </c>
      <c r="I2261" t="s">
        <v>2032</v>
      </c>
      <c r="J2261" t="s">
        <v>2045</v>
      </c>
      <c r="K2261" s="498">
        <v>-1327025.25</v>
      </c>
    </row>
    <row r="2262" spans="1:11" x14ac:dyDescent="0.25">
      <c r="A2262" t="s">
        <v>1755</v>
      </c>
      <c r="B2262" t="s">
        <v>1756</v>
      </c>
      <c r="C2262" t="s">
        <v>1871</v>
      </c>
      <c r="D2262" t="s">
        <v>1758</v>
      </c>
      <c r="E2262" t="s">
        <v>1759</v>
      </c>
      <c r="F2262" t="s">
        <v>1760</v>
      </c>
      <c r="G2262" t="s">
        <v>1810</v>
      </c>
      <c r="H2262" t="s">
        <v>1762</v>
      </c>
      <c r="I2262" t="s">
        <v>1811</v>
      </c>
      <c r="J2262" t="s">
        <v>2045</v>
      </c>
      <c r="K2262" s="498">
        <v>-2366144.8868749999</v>
      </c>
    </row>
    <row r="2263" spans="1:11" x14ac:dyDescent="0.25">
      <c r="A2263" t="s">
        <v>1755</v>
      </c>
      <c r="B2263" t="s">
        <v>1756</v>
      </c>
      <c r="C2263" t="s">
        <v>1871</v>
      </c>
      <c r="D2263" t="s">
        <v>1758</v>
      </c>
      <c r="E2263" t="s">
        <v>1759</v>
      </c>
      <c r="F2263" t="s">
        <v>1760</v>
      </c>
      <c r="G2263" t="s">
        <v>1812</v>
      </c>
      <c r="H2263" t="s">
        <v>1762</v>
      </c>
      <c r="I2263" t="s">
        <v>2032</v>
      </c>
      <c r="J2263" t="s">
        <v>2045</v>
      </c>
      <c r="K2263" s="498">
        <v>-424156.74</v>
      </c>
    </row>
    <row r="2264" spans="1:11" x14ac:dyDescent="0.25">
      <c r="A2264" t="s">
        <v>1755</v>
      </c>
      <c r="B2264" t="s">
        <v>1756</v>
      </c>
      <c r="C2264" t="s">
        <v>1871</v>
      </c>
      <c r="D2264" t="s">
        <v>1758</v>
      </c>
      <c r="E2264" t="s">
        <v>1759</v>
      </c>
      <c r="F2264" t="s">
        <v>1813</v>
      </c>
      <c r="G2264" t="s">
        <v>1778</v>
      </c>
      <c r="H2264" t="s">
        <v>1814</v>
      </c>
      <c r="I2264" t="s">
        <v>2032</v>
      </c>
      <c r="J2264" t="s">
        <v>2045</v>
      </c>
      <c r="K2264" s="498">
        <v>-558336</v>
      </c>
    </row>
    <row r="2265" spans="1:11" x14ac:dyDescent="0.25">
      <c r="A2265" t="s">
        <v>1755</v>
      </c>
      <c r="B2265" t="s">
        <v>1756</v>
      </c>
      <c r="C2265" t="s">
        <v>1871</v>
      </c>
      <c r="D2265" t="s">
        <v>1758</v>
      </c>
      <c r="E2265" t="s">
        <v>1759</v>
      </c>
      <c r="F2265" t="s">
        <v>1813</v>
      </c>
      <c r="G2265" t="s">
        <v>1790</v>
      </c>
      <c r="H2265" t="s">
        <v>1814</v>
      </c>
      <c r="I2265" t="s">
        <v>2032</v>
      </c>
      <c r="J2265" t="s">
        <v>2045</v>
      </c>
      <c r="K2265" s="498">
        <v>-582199</v>
      </c>
    </row>
    <row r="2266" spans="1:11" x14ac:dyDescent="0.25">
      <c r="A2266" t="s">
        <v>1755</v>
      </c>
      <c r="B2266" t="s">
        <v>1756</v>
      </c>
      <c r="C2266" t="s">
        <v>1871</v>
      </c>
      <c r="D2266" t="s">
        <v>1758</v>
      </c>
      <c r="E2266" t="s">
        <v>1759</v>
      </c>
      <c r="F2266" t="s">
        <v>1813</v>
      </c>
      <c r="G2266" t="s">
        <v>1795</v>
      </c>
      <c r="H2266" t="s">
        <v>1814</v>
      </c>
      <c r="I2266" t="s">
        <v>2032</v>
      </c>
      <c r="J2266" t="s">
        <v>2045</v>
      </c>
      <c r="K2266" s="498">
        <v>-549171</v>
      </c>
    </row>
    <row r="2267" spans="1:11" x14ac:dyDescent="0.25">
      <c r="A2267" t="s">
        <v>1755</v>
      </c>
      <c r="B2267" t="s">
        <v>1756</v>
      </c>
      <c r="C2267" t="s">
        <v>1871</v>
      </c>
      <c r="D2267" t="s">
        <v>1758</v>
      </c>
      <c r="E2267" t="s">
        <v>1759</v>
      </c>
      <c r="F2267" t="s">
        <v>1813</v>
      </c>
      <c r="G2267" t="s">
        <v>1796</v>
      </c>
      <c r="H2267" t="s">
        <v>1814</v>
      </c>
      <c r="I2267" t="s">
        <v>2032</v>
      </c>
      <c r="J2267" t="s">
        <v>2045</v>
      </c>
      <c r="K2267" s="498">
        <v>-315156.79999999993</v>
      </c>
    </row>
    <row r="2268" spans="1:11" x14ac:dyDescent="0.25">
      <c r="A2268" t="s">
        <v>1755</v>
      </c>
      <c r="B2268" t="s">
        <v>1756</v>
      </c>
      <c r="C2268" t="s">
        <v>1871</v>
      </c>
      <c r="D2268" t="s">
        <v>1758</v>
      </c>
      <c r="E2268" t="s">
        <v>1759</v>
      </c>
      <c r="F2268" t="s">
        <v>1813</v>
      </c>
      <c r="G2268" t="s">
        <v>1799</v>
      </c>
      <c r="H2268" t="s">
        <v>1814</v>
      </c>
      <c r="I2268" t="s">
        <v>2032</v>
      </c>
      <c r="J2268" t="s">
        <v>2045</v>
      </c>
      <c r="K2268" s="498">
        <v>-414857.6</v>
      </c>
    </row>
    <row r="2269" spans="1:11" x14ac:dyDescent="0.25">
      <c r="A2269" t="s">
        <v>1755</v>
      </c>
      <c r="B2269" t="s">
        <v>1756</v>
      </c>
      <c r="C2269" t="s">
        <v>1871</v>
      </c>
      <c r="D2269" t="s">
        <v>1758</v>
      </c>
      <c r="E2269" t="s">
        <v>1759</v>
      </c>
      <c r="F2269" t="s">
        <v>1813</v>
      </c>
      <c r="G2269" t="s">
        <v>1800</v>
      </c>
      <c r="H2269" t="s">
        <v>1814</v>
      </c>
      <c r="I2269" t="s">
        <v>2032</v>
      </c>
      <c r="J2269" t="s">
        <v>2045</v>
      </c>
      <c r="K2269" s="498">
        <v>-337082.25</v>
      </c>
    </row>
    <row r="2270" spans="1:11" x14ac:dyDescent="0.25">
      <c r="A2270" t="s">
        <v>1755</v>
      </c>
      <c r="B2270" t="s">
        <v>1756</v>
      </c>
      <c r="C2270" t="s">
        <v>1871</v>
      </c>
      <c r="D2270" t="s">
        <v>1758</v>
      </c>
      <c r="E2270" t="s">
        <v>1759</v>
      </c>
      <c r="F2270" t="s">
        <v>1813</v>
      </c>
      <c r="G2270" t="s">
        <v>1809</v>
      </c>
      <c r="H2270" t="s">
        <v>1814</v>
      </c>
      <c r="I2270" t="s">
        <v>2032</v>
      </c>
      <c r="J2270" t="s">
        <v>2045</v>
      </c>
      <c r="K2270" s="498">
        <v>-375962.6</v>
      </c>
    </row>
    <row r="2271" spans="1:11" x14ac:dyDescent="0.25">
      <c r="A2271" t="s">
        <v>1755</v>
      </c>
      <c r="B2271" t="s">
        <v>1756</v>
      </c>
      <c r="C2271" t="s">
        <v>1871</v>
      </c>
      <c r="D2271" t="s">
        <v>1758</v>
      </c>
      <c r="E2271" t="s">
        <v>1759</v>
      </c>
      <c r="F2271" t="s">
        <v>1813</v>
      </c>
      <c r="G2271" t="s">
        <v>1810</v>
      </c>
      <c r="H2271" t="s">
        <v>1814</v>
      </c>
      <c r="I2271" t="s">
        <v>1815</v>
      </c>
      <c r="J2271" t="s">
        <v>2045</v>
      </c>
      <c r="K2271" s="498">
        <v>0</v>
      </c>
    </row>
    <row r="2272" spans="1:11" x14ac:dyDescent="0.25">
      <c r="A2272" t="s">
        <v>1755</v>
      </c>
      <c r="B2272" t="s">
        <v>1756</v>
      </c>
      <c r="C2272" t="s">
        <v>1876</v>
      </c>
      <c r="D2272" t="s">
        <v>1820</v>
      </c>
      <c r="E2272" t="s">
        <v>1759</v>
      </c>
      <c r="F2272" t="s">
        <v>1872</v>
      </c>
      <c r="G2272" t="s">
        <v>1873</v>
      </c>
      <c r="H2272" t="s">
        <v>1874</v>
      </c>
      <c r="I2272" t="s">
        <v>1839</v>
      </c>
      <c r="J2272" t="s">
        <v>2045</v>
      </c>
      <c r="K2272" s="498">
        <v>-1079734.0280126401</v>
      </c>
    </row>
    <row r="2273" spans="1:11" x14ac:dyDescent="0.25">
      <c r="A2273" t="s">
        <v>1755</v>
      </c>
      <c r="B2273" t="s">
        <v>1756</v>
      </c>
      <c r="C2273" t="s">
        <v>1876</v>
      </c>
      <c r="D2273" t="s">
        <v>1820</v>
      </c>
      <c r="E2273" t="s">
        <v>1759</v>
      </c>
      <c r="F2273" t="s">
        <v>1872</v>
      </c>
      <c r="G2273" t="s">
        <v>1873</v>
      </c>
      <c r="H2273" t="s">
        <v>1874</v>
      </c>
      <c r="I2273" t="s">
        <v>2032</v>
      </c>
      <c r="J2273" t="s">
        <v>2045</v>
      </c>
      <c r="K2273" s="498">
        <v>-45978674.026204929</v>
      </c>
    </row>
    <row r="2274" spans="1:11" x14ac:dyDescent="0.25">
      <c r="A2274" t="s">
        <v>1755</v>
      </c>
      <c r="B2274" t="s">
        <v>1756</v>
      </c>
      <c r="C2274" t="s">
        <v>1876</v>
      </c>
      <c r="D2274" t="s">
        <v>1820</v>
      </c>
      <c r="E2274" t="s">
        <v>1759</v>
      </c>
      <c r="F2274" t="s">
        <v>1872</v>
      </c>
      <c r="G2274" t="s">
        <v>1873</v>
      </c>
      <c r="H2274" t="s">
        <v>1877</v>
      </c>
      <c r="I2274" t="s">
        <v>2032</v>
      </c>
      <c r="J2274" t="s">
        <v>2045</v>
      </c>
      <c r="K2274" s="498">
        <v>-94476.72745110601</v>
      </c>
    </row>
    <row r="2275" spans="1:11" x14ac:dyDescent="0.25">
      <c r="A2275" t="s">
        <v>1755</v>
      </c>
      <c r="B2275" t="s">
        <v>1756</v>
      </c>
      <c r="C2275" t="s">
        <v>1876</v>
      </c>
      <c r="D2275" t="s">
        <v>1820</v>
      </c>
      <c r="E2275" t="s">
        <v>1759</v>
      </c>
      <c r="F2275" t="s">
        <v>1872</v>
      </c>
      <c r="G2275" t="s">
        <v>1873</v>
      </c>
      <c r="H2275" t="s">
        <v>1841</v>
      </c>
      <c r="I2275" t="s">
        <v>2032</v>
      </c>
      <c r="J2275" t="s">
        <v>2045</v>
      </c>
      <c r="K2275" s="498">
        <v>-215946.80560252804</v>
      </c>
    </row>
    <row r="2276" spans="1:11" x14ac:dyDescent="0.25">
      <c r="A2276" t="s">
        <v>1755</v>
      </c>
      <c r="B2276" t="s">
        <v>1756</v>
      </c>
      <c r="C2276" t="s">
        <v>1876</v>
      </c>
      <c r="D2276" t="s">
        <v>1820</v>
      </c>
      <c r="E2276" t="s">
        <v>1759</v>
      </c>
      <c r="F2276" t="s">
        <v>1878</v>
      </c>
      <c r="G2276" t="s">
        <v>1879</v>
      </c>
      <c r="H2276" t="s">
        <v>1881</v>
      </c>
      <c r="I2276" t="s">
        <v>1839</v>
      </c>
      <c r="J2276" t="s">
        <v>2045</v>
      </c>
      <c r="K2276" s="498">
        <v>-3959024.7693796805</v>
      </c>
    </row>
    <row r="2277" spans="1:11" x14ac:dyDescent="0.25">
      <c r="A2277" t="s">
        <v>1755</v>
      </c>
      <c r="B2277" t="s">
        <v>1756</v>
      </c>
      <c r="C2277" t="s">
        <v>1876</v>
      </c>
      <c r="D2277" t="s">
        <v>1820</v>
      </c>
      <c r="E2277" t="s">
        <v>1759</v>
      </c>
      <c r="F2277" t="s">
        <v>1878</v>
      </c>
      <c r="G2277" t="s">
        <v>1879</v>
      </c>
      <c r="H2277" t="s">
        <v>1881</v>
      </c>
      <c r="I2277" t="s">
        <v>1882</v>
      </c>
      <c r="J2277" t="s">
        <v>2045</v>
      </c>
      <c r="K2277" s="498">
        <v>-539867.01400632004</v>
      </c>
    </row>
    <row r="2278" spans="1:11" x14ac:dyDescent="0.25">
      <c r="A2278" t="s">
        <v>1755</v>
      </c>
      <c r="B2278" t="s">
        <v>1756</v>
      </c>
      <c r="C2278" t="s">
        <v>1876</v>
      </c>
      <c r="D2278" t="s">
        <v>1820</v>
      </c>
      <c r="E2278" t="s">
        <v>1759</v>
      </c>
      <c r="F2278" t="s">
        <v>1878</v>
      </c>
      <c r="G2278" t="s">
        <v>1879</v>
      </c>
      <c r="H2278" t="s">
        <v>1881</v>
      </c>
      <c r="I2278" t="s">
        <v>2032</v>
      </c>
      <c r="J2278" t="s">
        <v>2045</v>
      </c>
      <c r="K2278" s="498">
        <v>-36966494.005726092</v>
      </c>
    </row>
    <row r="2279" spans="1:11" x14ac:dyDescent="0.25">
      <c r="A2279" t="s">
        <v>1755</v>
      </c>
      <c r="B2279" t="s">
        <v>1756</v>
      </c>
      <c r="C2279" t="s">
        <v>1876</v>
      </c>
      <c r="D2279" t="s">
        <v>1820</v>
      </c>
      <c r="E2279" t="s">
        <v>1759</v>
      </c>
      <c r="F2279" t="s">
        <v>1878</v>
      </c>
      <c r="G2279" t="s">
        <v>1885</v>
      </c>
      <c r="H2279" t="s">
        <v>1884</v>
      </c>
      <c r="I2279" t="s">
        <v>2032</v>
      </c>
      <c r="J2279" t="s">
        <v>2045</v>
      </c>
      <c r="K2279" s="498">
        <v>-269933.50700316002</v>
      </c>
    </row>
    <row r="2280" spans="1:11" x14ac:dyDescent="0.25">
      <c r="A2280" t="s">
        <v>1755</v>
      </c>
      <c r="B2280" t="s">
        <v>1756</v>
      </c>
      <c r="C2280" t="s">
        <v>1876</v>
      </c>
      <c r="D2280" t="s">
        <v>1820</v>
      </c>
      <c r="E2280" t="s">
        <v>1759</v>
      </c>
      <c r="F2280" t="s">
        <v>1878</v>
      </c>
      <c r="G2280" t="s">
        <v>1885</v>
      </c>
      <c r="H2280" t="s">
        <v>1880</v>
      </c>
      <c r="I2280" t="s">
        <v>1839</v>
      </c>
      <c r="J2280" t="s">
        <v>2045</v>
      </c>
      <c r="K2280" s="498">
        <v>-1179609.4256038093</v>
      </c>
    </row>
    <row r="2281" spans="1:11" x14ac:dyDescent="0.25">
      <c r="A2281" t="s">
        <v>1755</v>
      </c>
      <c r="B2281" t="s">
        <v>1756</v>
      </c>
      <c r="C2281" t="s">
        <v>1876</v>
      </c>
      <c r="D2281" t="s">
        <v>1820</v>
      </c>
      <c r="E2281" t="s">
        <v>1759</v>
      </c>
      <c r="F2281" t="s">
        <v>1878</v>
      </c>
      <c r="G2281" t="s">
        <v>1885</v>
      </c>
      <c r="H2281" t="s">
        <v>1880</v>
      </c>
      <c r="I2281" t="s">
        <v>1882</v>
      </c>
      <c r="J2281" t="s">
        <v>2045</v>
      </c>
      <c r="K2281" s="498">
        <v>-6651258.4287090423</v>
      </c>
    </row>
    <row r="2282" spans="1:11" x14ac:dyDescent="0.25">
      <c r="A2282" t="s">
        <v>1755</v>
      </c>
      <c r="B2282" t="s">
        <v>1756</v>
      </c>
      <c r="C2282" t="s">
        <v>1876</v>
      </c>
      <c r="D2282" t="s">
        <v>1820</v>
      </c>
      <c r="E2282" t="s">
        <v>1759</v>
      </c>
      <c r="F2282" t="s">
        <v>1878</v>
      </c>
      <c r="G2282" t="s">
        <v>1885</v>
      </c>
      <c r="H2282" t="s">
        <v>1880</v>
      </c>
      <c r="I2282" t="s">
        <v>2032</v>
      </c>
      <c r="J2282" t="s">
        <v>2045</v>
      </c>
      <c r="K2282" s="498">
        <v>-10356864.582955364</v>
      </c>
    </row>
    <row r="2283" spans="1:11" x14ac:dyDescent="0.25">
      <c r="A2283" t="s">
        <v>1755</v>
      </c>
      <c r="B2283" t="s">
        <v>1756</v>
      </c>
      <c r="C2283" t="s">
        <v>1876</v>
      </c>
      <c r="D2283" t="s">
        <v>1820</v>
      </c>
      <c r="E2283" t="s">
        <v>1759</v>
      </c>
      <c r="F2283" t="s">
        <v>1878</v>
      </c>
      <c r="G2283" t="s">
        <v>1885</v>
      </c>
      <c r="H2283" t="s">
        <v>1886</v>
      </c>
      <c r="I2283" t="s">
        <v>2032</v>
      </c>
      <c r="J2283" t="s">
        <v>2045</v>
      </c>
      <c r="K2283" s="498">
        <v>-3617108.9938423438</v>
      </c>
    </row>
    <row r="2284" spans="1:11" x14ac:dyDescent="0.25">
      <c r="A2284" t="s">
        <v>1755</v>
      </c>
      <c r="B2284" t="s">
        <v>1756</v>
      </c>
      <c r="C2284" t="s">
        <v>1876</v>
      </c>
      <c r="D2284" t="s">
        <v>1820</v>
      </c>
      <c r="E2284" t="s">
        <v>1759</v>
      </c>
      <c r="F2284" t="s">
        <v>1878</v>
      </c>
      <c r="G2284" t="s">
        <v>1887</v>
      </c>
      <c r="H2284" t="s">
        <v>1884</v>
      </c>
      <c r="I2284" t="s">
        <v>1882</v>
      </c>
      <c r="J2284" t="s">
        <v>2045</v>
      </c>
      <c r="K2284" s="498">
        <v>-40169704.955496922</v>
      </c>
    </row>
    <row r="2285" spans="1:11" x14ac:dyDescent="0.25">
      <c r="A2285" t="s">
        <v>1755</v>
      </c>
      <c r="B2285" t="s">
        <v>1756</v>
      </c>
      <c r="C2285" t="s">
        <v>1876</v>
      </c>
      <c r="D2285" t="s">
        <v>1820</v>
      </c>
      <c r="E2285" t="s">
        <v>1759</v>
      </c>
      <c r="F2285" t="s">
        <v>1878</v>
      </c>
      <c r="G2285" t="s">
        <v>1887</v>
      </c>
      <c r="H2285" t="s">
        <v>1884</v>
      </c>
      <c r="I2285" t="s">
        <v>2032</v>
      </c>
      <c r="J2285" t="s">
        <v>2045</v>
      </c>
      <c r="K2285" s="498">
        <v>-34830060.275631748</v>
      </c>
    </row>
    <row r="2286" spans="1:11" x14ac:dyDescent="0.25">
      <c r="A2286" t="s">
        <v>1755</v>
      </c>
      <c r="B2286" t="s">
        <v>1756</v>
      </c>
      <c r="C2286" t="s">
        <v>1876</v>
      </c>
      <c r="D2286" t="s">
        <v>1820</v>
      </c>
      <c r="E2286" t="s">
        <v>1759</v>
      </c>
      <c r="F2286" t="s">
        <v>1878</v>
      </c>
      <c r="G2286" t="s">
        <v>1887</v>
      </c>
      <c r="H2286" t="s">
        <v>1880</v>
      </c>
      <c r="I2286" t="s">
        <v>2032</v>
      </c>
      <c r="J2286" t="s">
        <v>2045</v>
      </c>
      <c r="K2286" s="498">
        <v>-566860.36470663606</v>
      </c>
    </row>
    <row r="2287" spans="1:11" x14ac:dyDescent="0.25">
      <c r="A2287" t="s">
        <v>1755</v>
      </c>
      <c r="B2287" t="s">
        <v>1756</v>
      </c>
      <c r="C2287" t="s">
        <v>1876</v>
      </c>
      <c r="D2287" t="s">
        <v>1820</v>
      </c>
      <c r="E2287" t="s">
        <v>1759</v>
      </c>
      <c r="F2287" t="s">
        <v>1878</v>
      </c>
      <c r="G2287" t="s">
        <v>1887</v>
      </c>
      <c r="H2287" t="s">
        <v>1888</v>
      </c>
      <c r="I2287" t="s">
        <v>1839</v>
      </c>
      <c r="J2287" t="s">
        <v>2045</v>
      </c>
      <c r="K2287" s="498">
        <v>-179955.67133544001</v>
      </c>
    </row>
    <row r="2288" spans="1:11" x14ac:dyDescent="0.25">
      <c r="A2288" t="s">
        <v>1755</v>
      </c>
      <c r="B2288" t="s">
        <v>1756</v>
      </c>
      <c r="C2288" t="s">
        <v>1876</v>
      </c>
      <c r="D2288" t="s">
        <v>1820</v>
      </c>
      <c r="E2288" t="s">
        <v>1759</v>
      </c>
      <c r="F2288" t="s">
        <v>1878</v>
      </c>
      <c r="G2288" t="s">
        <v>1887</v>
      </c>
      <c r="H2288" t="s">
        <v>1888</v>
      </c>
      <c r="I2288" t="s">
        <v>1882</v>
      </c>
      <c r="J2288" t="s">
        <v>2045</v>
      </c>
      <c r="K2288" s="498">
        <v>-359911.34267088003</v>
      </c>
    </row>
    <row r="2289" spans="1:11" x14ac:dyDescent="0.25">
      <c r="A2289" t="s">
        <v>1755</v>
      </c>
      <c r="B2289" t="s">
        <v>1756</v>
      </c>
      <c r="C2289" t="s">
        <v>1876</v>
      </c>
      <c r="D2289" t="s">
        <v>1820</v>
      </c>
      <c r="E2289" t="s">
        <v>1759</v>
      </c>
      <c r="F2289" t="s">
        <v>1878</v>
      </c>
      <c r="G2289" t="s">
        <v>1887</v>
      </c>
      <c r="H2289" t="s">
        <v>1888</v>
      </c>
      <c r="I2289" t="s">
        <v>2032</v>
      </c>
      <c r="J2289" t="s">
        <v>2045</v>
      </c>
      <c r="K2289" s="498">
        <v>-16151021.502355743</v>
      </c>
    </row>
    <row r="2290" spans="1:11" x14ac:dyDescent="0.25">
      <c r="A2290" t="s">
        <v>1755</v>
      </c>
      <c r="B2290" t="s">
        <v>1756</v>
      </c>
      <c r="C2290" t="s">
        <v>1876</v>
      </c>
      <c r="D2290" t="s">
        <v>1820</v>
      </c>
      <c r="E2290" t="s">
        <v>1759</v>
      </c>
      <c r="F2290" t="s">
        <v>1878</v>
      </c>
      <c r="G2290" t="s">
        <v>1887</v>
      </c>
      <c r="H2290" t="s">
        <v>1881</v>
      </c>
      <c r="I2290" t="s">
        <v>1882</v>
      </c>
      <c r="J2290" t="s">
        <v>2045</v>
      </c>
      <c r="K2290" s="498">
        <v>-11697118.636803601</v>
      </c>
    </row>
    <row r="2291" spans="1:11" x14ac:dyDescent="0.25">
      <c r="A2291" t="s">
        <v>1755</v>
      </c>
      <c r="B2291" t="s">
        <v>1756</v>
      </c>
      <c r="C2291" t="s">
        <v>1876</v>
      </c>
      <c r="D2291" t="s">
        <v>1820</v>
      </c>
      <c r="E2291" t="s">
        <v>1759</v>
      </c>
      <c r="F2291" t="s">
        <v>1878</v>
      </c>
      <c r="G2291" t="s">
        <v>1887</v>
      </c>
      <c r="H2291" t="s">
        <v>1881</v>
      </c>
      <c r="I2291" t="s">
        <v>2032</v>
      </c>
      <c r="J2291" t="s">
        <v>2045</v>
      </c>
      <c r="K2291" s="498">
        <v>-305924.64127024804</v>
      </c>
    </row>
    <row r="2292" spans="1:11" x14ac:dyDescent="0.25">
      <c r="A2292" t="s">
        <v>1755</v>
      </c>
      <c r="B2292" t="s">
        <v>1756</v>
      </c>
      <c r="C2292" t="s">
        <v>1876</v>
      </c>
      <c r="D2292" t="s">
        <v>1820</v>
      </c>
      <c r="E2292" t="s">
        <v>1759</v>
      </c>
      <c r="F2292" t="s">
        <v>1878</v>
      </c>
      <c r="G2292" t="s">
        <v>2037</v>
      </c>
      <c r="H2292" t="s">
        <v>2038</v>
      </c>
      <c r="I2292" t="s">
        <v>2032</v>
      </c>
      <c r="J2292" t="s">
        <v>2045</v>
      </c>
      <c r="K2292" s="498">
        <v>-1799556.7133544001</v>
      </c>
    </row>
    <row r="2293" spans="1:11" x14ac:dyDescent="0.25">
      <c r="A2293" t="s">
        <v>1755</v>
      </c>
      <c r="B2293" t="s">
        <v>1756</v>
      </c>
      <c r="C2293" t="s">
        <v>1876</v>
      </c>
      <c r="D2293" t="s">
        <v>1820</v>
      </c>
      <c r="E2293" t="s">
        <v>1759</v>
      </c>
      <c r="F2293" t="s">
        <v>1878</v>
      </c>
      <c r="G2293" t="s">
        <v>1889</v>
      </c>
      <c r="H2293" t="s">
        <v>1890</v>
      </c>
      <c r="I2293" t="s">
        <v>1882</v>
      </c>
      <c r="J2293" t="s">
        <v>2045</v>
      </c>
      <c r="K2293" s="498">
        <v>-566860.36470663606</v>
      </c>
    </row>
    <row r="2294" spans="1:11" x14ac:dyDescent="0.25">
      <c r="A2294" t="s">
        <v>1755</v>
      </c>
      <c r="B2294" t="s">
        <v>1756</v>
      </c>
      <c r="C2294" t="s">
        <v>1876</v>
      </c>
      <c r="D2294" t="s">
        <v>1820</v>
      </c>
      <c r="E2294" t="s">
        <v>1759</v>
      </c>
      <c r="F2294" t="s">
        <v>1878</v>
      </c>
      <c r="G2294" t="s">
        <v>1889</v>
      </c>
      <c r="H2294" t="s">
        <v>1890</v>
      </c>
      <c r="I2294" t="s">
        <v>2032</v>
      </c>
      <c r="J2294" t="s">
        <v>2045</v>
      </c>
      <c r="K2294" s="498">
        <v>-10419433.370321976</v>
      </c>
    </row>
    <row r="2295" spans="1:11" x14ac:dyDescent="0.25">
      <c r="A2295" t="s">
        <v>1755</v>
      </c>
      <c r="B2295" t="s">
        <v>1756</v>
      </c>
      <c r="C2295" t="s">
        <v>1876</v>
      </c>
      <c r="D2295" t="s">
        <v>1820</v>
      </c>
      <c r="E2295" t="s">
        <v>1759</v>
      </c>
      <c r="F2295" t="s">
        <v>1891</v>
      </c>
      <c r="G2295" t="s">
        <v>1892</v>
      </c>
      <c r="H2295" t="s">
        <v>1894</v>
      </c>
      <c r="I2295" t="s">
        <v>2032</v>
      </c>
      <c r="J2295" t="s">
        <v>2045</v>
      </c>
      <c r="K2295" s="498">
        <v>-2507854.7567806388</v>
      </c>
    </row>
    <row r="2296" spans="1:11" x14ac:dyDescent="0.25">
      <c r="A2296" t="s">
        <v>1755</v>
      </c>
      <c r="B2296" t="s">
        <v>1756</v>
      </c>
      <c r="C2296" t="s">
        <v>1876</v>
      </c>
      <c r="D2296" t="s">
        <v>1820</v>
      </c>
      <c r="E2296" t="s">
        <v>1759</v>
      </c>
      <c r="F2296" t="s">
        <v>1891</v>
      </c>
      <c r="G2296" t="s">
        <v>1896</v>
      </c>
      <c r="H2296" t="s">
        <v>1897</v>
      </c>
      <c r="I2296" t="s">
        <v>1839</v>
      </c>
      <c r="J2296" t="s">
        <v>2045</v>
      </c>
      <c r="K2296" s="498">
        <v>-128488.34933350417</v>
      </c>
    </row>
    <row r="2297" spans="1:11" x14ac:dyDescent="0.25">
      <c r="A2297" t="s">
        <v>1755</v>
      </c>
      <c r="B2297" t="s">
        <v>1756</v>
      </c>
      <c r="C2297" t="s">
        <v>1876</v>
      </c>
      <c r="D2297" t="s">
        <v>1820</v>
      </c>
      <c r="E2297" t="s">
        <v>1759</v>
      </c>
      <c r="F2297" t="s">
        <v>1891</v>
      </c>
      <c r="G2297" t="s">
        <v>1896</v>
      </c>
      <c r="H2297" t="s">
        <v>1898</v>
      </c>
      <c r="I2297" t="s">
        <v>1839</v>
      </c>
      <c r="J2297" t="s">
        <v>2045</v>
      </c>
      <c r="K2297" s="498">
        <v>-124709.28023545994</v>
      </c>
    </row>
    <row r="2298" spans="1:11" x14ac:dyDescent="0.25">
      <c r="A2298" t="s">
        <v>1755</v>
      </c>
      <c r="B2298" t="s">
        <v>1756</v>
      </c>
      <c r="C2298" t="s">
        <v>1876</v>
      </c>
      <c r="D2298" t="s">
        <v>1820</v>
      </c>
      <c r="E2298" t="s">
        <v>1759</v>
      </c>
      <c r="F2298" t="s">
        <v>1891</v>
      </c>
      <c r="G2298" t="s">
        <v>1896</v>
      </c>
      <c r="H2298" t="s">
        <v>1900</v>
      </c>
      <c r="I2298" t="s">
        <v>1839</v>
      </c>
      <c r="J2298" t="s">
        <v>2045</v>
      </c>
      <c r="K2298" s="498">
        <v>-124709.28023545994</v>
      </c>
    </row>
    <row r="2299" spans="1:11" x14ac:dyDescent="0.25">
      <c r="A2299" t="s">
        <v>1755</v>
      </c>
      <c r="B2299" t="s">
        <v>1756</v>
      </c>
      <c r="C2299" t="s">
        <v>1876</v>
      </c>
      <c r="D2299" t="s">
        <v>1820</v>
      </c>
      <c r="E2299" t="s">
        <v>1759</v>
      </c>
      <c r="F2299" t="s">
        <v>1891</v>
      </c>
      <c r="G2299" t="s">
        <v>1896</v>
      </c>
      <c r="H2299" t="s">
        <v>1901</v>
      </c>
      <c r="I2299" t="s">
        <v>2032</v>
      </c>
      <c r="J2299" t="s">
        <v>2045</v>
      </c>
      <c r="K2299" s="498">
        <v>-18355478.476214882</v>
      </c>
    </row>
    <row r="2300" spans="1:11" x14ac:dyDescent="0.25">
      <c r="A2300" t="s">
        <v>1755</v>
      </c>
      <c r="B2300" t="s">
        <v>1756</v>
      </c>
      <c r="C2300" t="s">
        <v>1876</v>
      </c>
      <c r="D2300" t="s">
        <v>1820</v>
      </c>
      <c r="E2300" t="s">
        <v>1759</v>
      </c>
      <c r="F2300" t="s">
        <v>1891</v>
      </c>
      <c r="G2300" t="s">
        <v>1896</v>
      </c>
      <c r="H2300" t="s">
        <v>1902</v>
      </c>
      <c r="I2300" t="s">
        <v>2032</v>
      </c>
      <c r="J2300" t="s">
        <v>2045</v>
      </c>
      <c r="K2300" s="498">
        <v>-179955.67133544001</v>
      </c>
    </row>
    <row r="2301" spans="1:11" x14ac:dyDescent="0.25">
      <c r="A2301" t="s">
        <v>1755</v>
      </c>
      <c r="B2301" t="s">
        <v>1756</v>
      </c>
      <c r="C2301" t="s">
        <v>1876</v>
      </c>
      <c r="D2301" t="s">
        <v>1820</v>
      </c>
      <c r="E2301" t="s">
        <v>1759</v>
      </c>
      <c r="F2301" t="s">
        <v>1891</v>
      </c>
      <c r="G2301" t="s">
        <v>1903</v>
      </c>
      <c r="H2301" t="s">
        <v>1904</v>
      </c>
      <c r="I2301" t="s">
        <v>2032</v>
      </c>
      <c r="J2301" t="s">
        <v>2045</v>
      </c>
      <c r="K2301" s="498">
        <v>-3185215.3826372884</v>
      </c>
    </row>
    <row r="2302" spans="1:11" x14ac:dyDescent="0.25">
      <c r="A2302" t="s">
        <v>1755</v>
      </c>
      <c r="B2302" t="s">
        <v>1756</v>
      </c>
      <c r="C2302" t="s">
        <v>1876</v>
      </c>
      <c r="D2302" t="s">
        <v>1820</v>
      </c>
      <c r="E2302" t="s">
        <v>1759</v>
      </c>
      <c r="F2302" t="s">
        <v>1891</v>
      </c>
      <c r="G2302" t="s">
        <v>1905</v>
      </c>
      <c r="H2302" t="s">
        <v>1906</v>
      </c>
      <c r="I2302" t="s">
        <v>1839</v>
      </c>
      <c r="J2302" t="s">
        <v>2045</v>
      </c>
      <c r="K2302" s="498">
        <v>-719822.68534176005</v>
      </c>
    </row>
    <row r="2303" spans="1:11" x14ac:dyDescent="0.25">
      <c r="A2303" t="s">
        <v>1755</v>
      </c>
      <c r="B2303" t="s">
        <v>1756</v>
      </c>
      <c r="C2303" t="s">
        <v>1876</v>
      </c>
      <c r="D2303" t="s">
        <v>1820</v>
      </c>
      <c r="E2303" t="s">
        <v>1759</v>
      </c>
      <c r="F2303" t="s">
        <v>1891</v>
      </c>
      <c r="G2303" t="s">
        <v>1905</v>
      </c>
      <c r="H2303" t="s">
        <v>1906</v>
      </c>
      <c r="I2303" t="s">
        <v>2032</v>
      </c>
      <c r="J2303" t="s">
        <v>2045</v>
      </c>
      <c r="K2303" s="498">
        <v>-7558138.1960884817</v>
      </c>
    </row>
    <row r="2304" spans="1:11" x14ac:dyDescent="0.25">
      <c r="A2304" t="s">
        <v>1755</v>
      </c>
      <c r="B2304" t="s">
        <v>1756</v>
      </c>
      <c r="C2304" t="s">
        <v>1876</v>
      </c>
      <c r="D2304" t="s">
        <v>1820</v>
      </c>
      <c r="E2304" t="s">
        <v>1759</v>
      </c>
      <c r="F2304" t="s">
        <v>1891</v>
      </c>
      <c r="G2304" t="s">
        <v>1914</v>
      </c>
      <c r="H2304" t="s">
        <v>1932</v>
      </c>
      <c r="I2304" t="s">
        <v>2032</v>
      </c>
      <c r="J2304" t="s">
        <v>2045</v>
      </c>
      <c r="K2304" s="498">
        <v>-557352.58531016915</v>
      </c>
    </row>
    <row r="2305" spans="1:11" x14ac:dyDescent="0.25">
      <c r="A2305" t="s">
        <v>1755</v>
      </c>
      <c r="B2305" t="s">
        <v>1756</v>
      </c>
      <c r="C2305" t="s">
        <v>1876</v>
      </c>
      <c r="D2305" t="s">
        <v>1820</v>
      </c>
      <c r="E2305" t="s">
        <v>1759</v>
      </c>
      <c r="F2305" t="s">
        <v>1907</v>
      </c>
      <c r="G2305" t="s">
        <v>1908</v>
      </c>
      <c r="H2305" t="s">
        <v>1915</v>
      </c>
      <c r="I2305" t="s">
        <v>2032</v>
      </c>
      <c r="J2305" t="s">
        <v>2045</v>
      </c>
      <c r="K2305" s="498">
        <v>-134966.75350158004</v>
      </c>
    </row>
    <row r="2306" spans="1:11" x14ac:dyDescent="0.25">
      <c r="A2306" t="s">
        <v>1755</v>
      </c>
      <c r="B2306" t="s">
        <v>1756</v>
      </c>
      <c r="C2306" t="s">
        <v>1876</v>
      </c>
      <c r="D2306" t="s">
        <v>1820</v>
      </c>
      <c r="E2306" t="s">
        <v>1759</v>
      </c>
      <c r="F2306" t="s">
        <v>1907</v>
      </c>
      <c r="G2306" t="s">
        <v>1908</v>
      </c>
      <c r="H2306" t="s">
        <v>1917</v>
      </c>
      <c r="I2306" t="s">
        <v>2032</v>
      </c>
      <c r="J2306" t="s">
        <v>2045</v>
      </c>
      <c r="K2306" s="498">
        <v>-134966.75350158004</v>
      </c>
    </row>
    <row r="2307" spans="1:11" x14ac:dyDescent="0.25">
      <c r="A2307" t="s">
        <v>1755</v>
      </c>
      <c r="B2307" t="s">
        <v>1756</v>
      </c>
      <c r="C2307" t="s">
        <v>1876</v>
      </c>
      <c r="D2307" t="s">
        <v>1820</v>
      </c>
      <c r="E2307" t="s">
        <v>1759</v>
      </c>
      <c r="F2307" t="s">
        <v>1907</v>
      </c>
      <c r="G2307" t="s">
        <v>1908</v>
      </c>
      <c r="H2307" t="s">
        <v>1886</v>
      </c>
      <c r="I2307" t="s">
        <v>1839</v>
      </c>
      <c r="J2307" t="s">
        <v>2045</v>
      </c>
      <c r="K2307" s="498">
        <v>-1025747.3266120082</v>
      </c>
    </row>
    <row r="2308" spans="1:11" x14ac:dyDescent="0.25">
      <c r="A2308" t="s">
        <v>1755</v>
      </c>
      <c r="B2308" t="s">
        <v>1756</v>
      </c>
      <c r="C2308" t="s">
        <v>1876</v>
      </c>
      <c r="D2308" t="s">
        <v>1820</v>
      </c>
      <c r="E2308" t="s">
        <v>1759</v>
      </c>
      <c r="F2308" t="s">
        <v>1907</v>
      </c>
      <c r="G2308" t="s">
        <v>1908</v>
      </c>
      <c r="H2308" t="s">
        <v>1886</v>
      </c>
      <c r="I2308" t="s">
        <v>1882</v>
      </c>
      <c r="J2308" t="s">
        <v>2045</v>
      </c>
      <c r="K2308" s="498">
        <v>-503875.87973923207</v>
      </c>
    </row>
    <row r="2309" spans="1:11" x14ac:dyDescent="0.25">
      <c r="A2309" t="s">
        <v>1755</v>
      </c>
      <c r="B2309" t="s">
        <v>1756</v>
      </c>
      <c r="C2309" t="s">
        <v>1876</v>
      </c>
      <c r="D2309" t="s">
        <v>1820</v>
      </c>
      <c r="E2309" t="s">
        <v>1759</v>
      </c>
      <c r="F2309" t="s">
        <v>1907</v>
      </c>
      <c r="G2309" t="s">
        <v>1908</v>
      </c>
      <c r="H2309" t="s">
        <v>1886</v>
      </c>
      <c r="I2309" t="s">
        <v>2032</v>
      </c>
      <c r="J2309" t="s">
        <v>2045</v>
      </c>
      <c r="K2309" s="498">
        <v>-12654482.808308147</v>
      </c>
    </row>
    <row r="2310" spans="1:11" x14ac:dyDescent="0.25">
      <c r="A2310" t="s">
        <v>1755</v>
      </c>
      <c r="B2310" t="s">
        <v>1756</v>
      </c>
      <c r="C2310" t="s">
        <v>1876</v>
      </c>
      <c r="D2310" t="s">
        <v>1820</v>
      </c>
      <c r="E2310" t="s">
        <v>1759</v>
      </c>
      <c r="F2310" t="s">
        <v>1907</v>
      </c>
      <c r="G2310" t="s">
        <v>1908</v>
      </c>
      <c r="H2310" t="s">
        <v>1877</v>
      </c>
      <c r="I2310" t="s">
        <v>1839</v>
      </c>
      <c r="J2310" t="s">
        <v>2045</v>
      </c>
      <c r="K2310" s="498">
        <v>-5686599.2141999053</v>
      </c>
    </row>
    <row r="2311" spans="1:11" x14ac:dyDescent="0.25">
      <c r="A2311" t="s">
        <v>1755</v>
      </c>
      <c r="B2311" t="s">
        <v>1756</v>
      </c>
      <c r="C2311" t="s">
        <v>1876</v>
      </c>
      <c r="D2311" t="s">
        <v>1820</v>
      </c>
      <c r="E2311" t="s">
        <v>1759</v>
      </c>
      <c r="F2311" t="s">
        <v>1907</v>
      </c>
      <c r="G2311" t="s">
        <v>1908</v>
      </c>
      <c r="H2311" t="s">
        <v>1877</v>
      </c>
      <c r="I2311" t="s">
        <v>2032</v>
      </c>
      <c r="J2311" t="s">
        <v>2045</v>
      </c>
      <c r="K2311" s="498">
        <v>-46496946.359650962</v>
      </c>
    </row>
    <row r="2312" spans="1:11" x14ac:dyDescent="0.25">
      <c r="A2312" t="s">
        <v>1755</v>
      </c>
      <c r="B2312" t="s">
        <v>1756</v>
      </c>
      <c r="C2312" t="s">
        <v>1876</v>
      </c>
      <c r="D2312" t="s">
        <v>1820</v>
      </c>
      <c r="E2312" t="s">
        <v>1759</v>
      </c>
      <c r="F2312" t="s">
        <v>1907</v>
      </c>
      <c r="G2312" t="s">
        <v>1908</v>
      </c>
      <c r="H2312" t="s">
        <v>1918</v>
      </c>
      <c r="I2312" t="s">
        <v>2032</v>
      </c>
      <c r="J2312" t="s">
        <v>2045</v>
      </c>
      <c r="K2312" s="498">
        <v>-269933.50700316008</v>
      </c>
    </row>
    <row r="2313" spans="1:11" x14ac:dyDescent="0.25">
      <c r="A2313" t="s">
        <v>1755</v>
      </c>
      <c r="B2313" t="s">
        <v>1756</v>
      </c>
      <c r="C2313" t="s">
        <v>1876</v>
      </c>
      <c r="D2313" t="s">
        <v>1820</v>
      </c>
      <c r="E2313" t="s">
        <v>1759</v>
      </c>
      <c r="F2313" t="s">
        <v>1913</v>
      </c>
      <c r="G2313" t="s">
        <v>1896</v>
      </c>
      <c r="H2313" t="s">
        <v>1915</v>
      </c>
      <c r="I2313" t="s">
        <v>2032</v>
      </c>
      <c r="J2313" t="s">
        <v>2045</v>
      </c>
      <c r="K2313" s="498">
        <v>-53986.70140063201</v>
      </c>
    </row>
    <row r="2314" spans="1:11" x14ac:dyDescent="0.25">
      <c r="A2314" t="s">
        <v>1755</v>
      </c>
      <c r="B2314" t="s">
        <v>1756</v>
      </c>
      <c r="C2314" t="s">
        <v>1876</v>
      </c>
      <c r="D2314" t="s">
        <v>1820</v>
      </c>
      <c r="E2314" t="s">
        <v>1759</v>
      </c>
      <c r="F2314" t="s">
        <v>1913</v>
      </c>
      <c r="G2314" t="s">
        <v>1914</v>
      </c>
      <c r="H2314" t="s">
        <v>1915</v>
      </c>
      <c r="I2314" t="s">
        <v>1839</v>
      </c>
      <c r="J2314" t="s">
        <v>2045</v>
      </c>
      <c r="K2314" s="498">
        <v>-14751866.157722697</v>
      </c>
    </row>
    <row r="2315" spans="1:11" x14ac:dyDescent="0.25">
      <c r="A2315" t="s">
        <v>1755</v>
      </c>
      <c r="B2315" t="s">
        <v>1756</v>
      </c>
      <c r="C2315" t="s">
        <v>1876</v>
      </c>
      <c r="D2315" t="s">
        <v>1820</v>
      </c>
      <c r="E2315" t="s">
        <v>1759</v>
      </c>
      <c r="F2315" t="s">
        <v>1913</v>
      </c>
      <c r="G2315" t="s">
        <v>1914</v>
      </c>
      <c r="H2315" t="s">
        <v>1915</v>
      </c>
      <c r="I2315" t="s">
        <v>1916</v>
      </c>
      <c r="J2315" t="s">
        <v>2045</v>
      </c>
      <c r="K2315" s="498">
        <v>-359911.34267088003</v>
      </c>
    </row>
    <row r="2316" spans="1:11" x14ac:dyDescent="0.25">
      <c r="A2316" t="s">
        <v>1755</v>
      </c>
      <c r="B2316" t="s">
        <v>1756</v>
      </c>
      <c r="C2316" t="s">
        <v>1876</v>
      </c>
      <c r="D2316" t="s">
        <v>1820</v>
      </c>
      <c r="E2316" t="s">
        <v>1759</v>
      </c>
      <c r="F2316" t="s">
        <v>1913</v>
      </c>
      <c r="G2316" t="s">
        <v>1914</v>
      </c>
      <c r="H2316" t="s">
        <v>1915</v>
      </c>
      <c r="I2316" t="s">
        <v>2032</v>
      </c>
      <c r="J2316" t="s">
        <v>2045</v>
      </c>
      <c r="K2316" s="498">
        <v>-25810142.161285486</v>
      </c>
    </row>
    <row r="2317" spans="1:11" x14ac:dyDescent="0.25">
      <c r="A2317" t="s">
        <v>1755</v>
      </c>
      <c r="B2317" t="s">
        <v>1756</v>
      </c>
      <c r="C2317" t="s">
        <v>1876</v>
      </c>
      <c r="D2317" t="s">
        <v>1820</v>
      </c>
      <c r="E2317" t="s">
        <v>1759</v>
      </c>
      <c r="F2317" t="s">
        <v>1913</v>
      </c>
      <c r="G2317" t="s">
        <v>1914</v>
      </c>
      <c r="H2317" t="s">
        <v>1917</v>
      </c>
      <c r="I2317" t="s">
        <v>1839</v>
      </c>
      <c r="J2317" t="s">
        <v>2045</v>
      </c>
      <c r="K2317" s="498">
        <v>-760312.71139223408</v>
      </c>
    </row>
    <row r="2318" spans="1:11" x14ac:dyDescent="0.25">
      <c r="A2318" t="s">
        <v>1755</v>
      </c>
      <c r="B2318" t="s">
        <v>1756</v>
      </c>
      <c r="C2318" t="s">
        <v>1876</v>
      </c>
      <c r="D2318" t="s">
        <v>1820</v>
      </c>
      <c r="E2318" t="s">
        <v>1759</v>
      </c>
      <c r="F2318" t="s">
        <v>1913</v>
      </c>
      <c r="G2318" t="s">
        <v>1914</v>
      </c>
      <c r="H2318" t="s">
        <v>1917</v>
      </c>
      <c r="I2318" t="s">
        <v>2032</v>
      </c>
      <c r="J2318" t="s">
        <v>2045</v>
      </c>
      <c r="K2318" s="498">
        <v>-4174971.5749822087</v>
      </c>
    </row>
    <row r="2319" spans="1:11" x14ac:dyDescent="0.25">
      <c r="A2319" t="s">
        <v>1755</v>
      </c>
      <c r="B2319" t="s">
        <v>1756</v>
      </c>
      <c r="C2319" t="s">
        <v>1876</v>
      </c>
      <c r="D2319" t="s">
        <v>1820</v>
      </c>
      <c r="E2319" t="s">
        <v>1759</v>
      </c>
      <c r="F2319" t="s">
        <v>1913</v>
      </c>
      <c r="G2319" t="s">
        <v>1914</v>
      </c>
      <c r="H2319" t="s">
        <v>1918</v>
      </c>
      <c r="I2319" t="s">
        <v>1839</v>
      </c>
      <c r="J2319" t="s">
        <v>2045</v>
      </c>
      <c r="K2319" s="498">
        <v>-4318936.1120505603</v>
      </c>
    </row>
    <row r="2320" spans="1:11" x14ac:dyDescent="0.25">
      <c r="A2320" t="s">
        <v>1755</v>
      </c>
      <c r="B2320" t="s">
        <v>1756</v>
      </c>
      <c r="C2320" t="s">
        <v>1876</v>
      </c>
      <c r="D2320" t="s">
        <v>1820</v>
      </c>
      <c r="E2320" t="s">
        <v>1759</v>
      </c>
      <c r="F2320" t="s">
        <v>1913</v>
      </c>
      <c r="G2320" t="s">
        <v>1914</v>
      </c>
      <c r="H2320" t="s">
        <v>1918</v>
      </c>
      <c r="I2320" t="s">
        <v>2032</v>
      </c>
      <c r="J2320" t="s">
        <v>2045</v>
      </c>
      <c r="K2320" s="498">
        <v>-39144857.407241575</v>
      </c>
    </row>
    <row r="2321" spans="1:11" x14ac:dyDescent="0.25">
      <c r="A2321" t="s">
        <v>1755</v>
      </c>
      <c r="B2321" t="s">
        <v>1756</v>
      </c>
      <c r="C2321" t="s">
        <v>1876</v>
      </c>
      <c r="D2321" t="s">
        <v>1820</v>
      </c>
      <c r="E2321" t="s">
        <v>1759</v>
      </c>
      <c r="F2321" t="s">
        <v>1919</v>
      </c>
      <c r="G2321" t="s">
        <v>1920</v>
      </c>
      <c r="H2321" t="s">
        <v>1921</v>
      </c>
      <c r="I2321" t="s">
        <v>2032</v>
      </c>
      <c r="J2321" t="s">
        <v>2045</v>
      </c>
      <c r="K2321" s="498">
        <v>-899778.35667720006</v>
      </c>
    </row>
    <row r="2322" spans="1:11" x14ac:dyDescent="0.25">
      <c r="A2322" t="s">
        <v>1755</v>
      </c>
      <c r="B2322" t="s">
        <v>1756</v>
      </c>
      <c r="C2322" t="s">
        <v>1876</v>
      </c>
      <c r="D2322" t="s">
        <v>1820</v>
      </c>
      <c r="E2322" t="s">
        <v>1759</v>
      </c>
      <c r="F2322" t="s">
        <v>1919</v>
      </c>
      <c r="G2322" t="s">
        <v>1920</v>
      </c>
      <c r="H2322" t="s">
        <v>1922</v>
      </c>
      <c r="I2322" t="s">
        <v>2032</v>
      </c>
      <c r="J2322" t="s">
        <v>2045</v>
      </c>
      <c r="K2322" s="498">
        <v>-899778.35667720006</v>
      </c>
    </row>
    <row r="2323" spans="1:11" x14ac:dyDescent="0.25">
      <c r="A2323" t="s">
        <v>1755</v>
      </c>
      <c r="B2323" t="s">
        <v>1756</v>
      </c>
      <c r="C2323" t="s">
        <v>1876</v>
      </c>
      <c r="D2323" t="s">
        <v>1820</v>
      </c>
      <c r="E2323" t="s">
        <v>1759</v>
      </c>
      <c r="F2323" t="s">
        <v>1919</v>
      </c>
      <c r="G2323" t="s">
        <v>1920</v>
      </c>
      <c r="H2323" t="s">
        <v>1923</v>
      </c>
      <c r="I2323" t="s">
        <v>2032</v>
      </c>
      <c r="J2323" t="s">
        <v>2045</v>
      </c>
      <c r="K2323" s="498">
        <v>-1799556.7133544001</v>
      </c>
    </row>
    <row r="2324" spans="1:11" x14ac:dyDescent="0.25">
      <c r="A2324" t="s">
        <v>1755</v>
      </c>
      <c r="B2324" t="s">
        <v>1756</v>
      </c>
      <c r="C2324" t="s">
        <v>1876</v>
      </c>
      <c r="D2324" t="s">
        <v>1820</v>
      </c>
      <c r="E2324" t="s">
        <v>1759</v>
      </c>
      <c r="F2324" t="s">
        <v>1919</v>
      </c>
      <c r="G2324" t="s">
        <v>1927</v>
      </c>
      <c r="H2324" t="s">
        <v>1923</v>
      </c>
      <c r="I2324" t="s">
        <v>1839</v>
      </c>
      <c r="J2324" t="s">
        <v>2045</v>
      </c>
      <c r="K2324" s="498">
        <v>-1979512.3846898403</v>
      </c>
    </row>
    <row r="2325" spans="1:11" x14ac:dyDescent="0.25">
      <c r="A2325" t="s">
        <v>1755</v>
      </c>
      <c r="B2325" t="s">
        <v>1756</v>
      </c>
      <c r="C2325" t="s">
        <v>1876</v>
      </c>
      <c r="D2325" t="s">
        <v>1820</v>
      </c>
      <c r="E2325" t="s">
        <v>1759</v>
      </c>
      <c r="F2325" t="s">
        <v>1919</v>
      </c>
      <c r="G2325" t="s">
        <v>1929</v>
      </c>
      <c r="H2325" t="s">
        <v>1921</v>
      </c>
      <c r="I2325" t="s">
        <v>2032</v>
      </c>
      <c r="J2325" t="s">
        <v>2045</v>
      </c>
      <c r="K2325" s="498">
        <v>-233942.37273607202</v>
      </c>
    </row>
    <row r="2326" spans="1:11" x14ac:dyDescent="0.25">
      <c r="A2326" t="s">
        <v>1755</v>
      </c>
      <c r="B2326" t="s">
        <v>1756</v>
      </c>
      <c r="C2326" t="s">
        <v>1876</v>
      </c>
      <c r="D2326" t="s">
        <v>1820</v>
      </c>
      <c r="E2326" t="s">
        <v>1759</v>
      </c>
      <c r="F2326" t="s">
        <v>1919</v>
      </c>
      <c r="G2326" t="s">
        <v>1929</v>
      </c>
      <c r="H2326" t="s">
        <v>1923</v>
      </c>
      <c r="I2326" t="s">
        <v>2032</v>
      </c>
      <c r="J2326" t="s">
        <v>2045</v>
      </c>
      <c r="K2326" s="498">
        <v>-233942.37273607202</v>
      </c>
    </row>
    <row r="2327" spans="1:11" x14ac:dyDescent="0.25">
      <c r="A2327" t="s">
        <v>1755</v>
      </c>
      <c r="B2327" t="s">
        <v>1756</v>
      </c>
      <c r="C2327" t="s">
        <v>1876</v>
      </c>
      <c r="D2327" t="s">
        <v>1820</v>
      </c>
      <c r="E2327" t="s">
        <v>1759</v>
      </c>
      <c r="F2327" t="s">
        <v>1765</v>
      </c>
      <c r="G2327" t="s">
        <v>1821</v>
      </c>
      <c r="H2327" t="s">
        <v>1947</v>
      </c>
      <c r="I2327" t="s">
        <v>1839</v>
      </c>
      <c r="J2327" t="s">
        <v>2045</v>
      </c>
      <c r="K2327" s="498">
        <v>-1799556.7133544001</v>
      </c>
    </row>
    <row r="2328" spans="1:11" x14ac:dyDescent="0.25">
      <c r="A2328" t="s">
        <v>1755</v>
      </c>
      <c r="B2328" t="s">
        <v>1756</v>
      </c>
      <c r="C2328" t="s">
        <v>1876</v>
      </c>
      <c r="D2328" t="s">
        <v>1820</v>
      </c>
      <c r="E2328" t="s">
        <v>1759</v>
      </c>
      <c r="F2328" t="s">
        <v>1765</v>
      </c>
      <c r="G2328" t="s">
        <v>1821</v>
      </c>
      <c r="H2328" t="s">
        <v>1822</v>
      </c>
      <c r="I2328" t="s">
        <v>2032</v>
      </c>
      <c r="J2328" t="s">
        <v>2045</v>
      </c>
      <c r="K2328" s="498">
        <v>-14239335.273660602</v>
      </c>
    </row>
    <row r="2329" spans="1:11" x14ac:dyDescent="0.25">
      <c r="A2329" t="s">
        <v>1755</v>
      </c>
      <c r="B2329" t="s">
        <v>1756</v>
      </c>
      <c r="C2329" t="s">
        <v>1876</v>
      </c>
      <c r="D2329" t="s">
        <v>1820</v>
      </c>
      <c r="E2329" t="s">
        <v>1759</v>
      </c>
      <c r="F2329" t="s">
        <v>1765</v>
      </c>
      <c r="G2329" t="s">
        <v>1825</v>
      </c>
      <c r="H2329" t="s">
        <v>1830</v>
      </c>
      <c r="I2329" t="s">
        <v>2032</v>
      </c>
      <c r="J2329" t="s">
        <v>2045</v>
      </c>
      <c r="K2329" s="498">
        <v>-164386.63894555927</v>
      </c>
    </row>
    <row r="2330" spans="1:11" x14ac:dyDescent="0.25">
      <c r="A2330" t="s">
        <v>1755</v>
      </c>
      <c r="B2330" t="s">
        <v>1756</v>
      </c>
      <c r="C2330" t="s">
        <v>1876</v>
      </c>
      <c r="D2330" t="s">
        <v>1820</v>
      </c>
      <c r="E2330" t="s">
        <v>1759</v>
      </c>
      <c r="F2330" t="s">
        <v>1765</v>
      </c>
      <c r="G2330" t="s">
        <v>1825</v>
      </c>
      <c r="H2330" t="s">
        <v>1826</v>
      </c>
      <c r="I2330" t="s">
        <v>2032</v>
      </c>
      <c r="J2330" t="s">
        <v>2045</v>
      </c>
      <c r="K2330" s="498">
        <v>-1340107.5823721755</v>
      </c>
    </row>
    <row r="2331" spans="1:11" x14ac:dyDescent="0.25">
      <c r="A2331" t="s">
        <v>1755</v>
      </c>
      <c r="B2331" t="s">
        <v>1756</v>
      </c>
      <c r="C2331" t="s">
        <v>1876</v>
      </c>
      <c r="D2331" t="s">
        <v>1820</v>
      </c>
      <c r="E2331" t="s">
        <v>1759</v>
      </c>
      <c r="F2331" t="s">
        <v>1765</v>
      </c>
      <c r="G2331" t="s">
        <v>1825</v>
      </c>
      <c r="H2331" t="s">
        <v>1832</v>
      </c>
      <c r="I2331" t="s">
        <v>2032</v>
      </c>
      <c r="J2331" t="s">
        <v>2045</v>
      </c>
      <c r="K2331" s="498">
        <v>-172792.31893722451</v>
      </c>
    </row>
    <row r="2332" spans="1:11" x14ac:dyDescent="0.25">
      <c r="A2332" t="s">
        <v>1755</v>
      </c>
      <c r="B2332" t="s">
        <v>1756</v>
      </c>
      <c r="C2332" t="s">
        <v>1876</v>
      </c>
      <c r="D2332" t="s">
        <v>1820</v>
      </c>
      <c r="E2332" t="s">
        <v>1759</v>
      </c>
      <c r="F2332" t="s">
        <v>1765</v>
      </c>
      <c r="G2332" t="s">
        <v>1825</v>
      </c>
      <c r="H2332" t="s">
        <v>1834</v>
      </c>
      <c r="I2332" t="s">
        <v>2032</v>
      </c>
      <c r="J2332" t="s">
        <v>2045</v>
      </c>
      <c r="K2332" s="498">
        <v>-63513.019592602461</v>
      </c>
    </row>
    <row r="2333" spans="1:11" x14ac:dyDescent="0.25">
      <c r="A2333" t="s">
        <v>1755</v>
      </c>
      <c r="B2333" t="s">
        <v>1756</v>
      </c>
      <c r="C2333" t="s">
        <v>1876</v>
      </c>
      <c r="D2333" t="s">
        <v>1820</v>
      </c>
      <c r="E2333" t="s">
        <v>1759</v>
      </c>
      <c r="F2333" t="s">
        <v>1765</v>
      </c>
      <c r="G2333" t="s">
        <v>1825</v>
      </c>
      <c r="H2333" t="s">
        <v>1835</v>
      </c>
      <c r="I2333" t="s">
        <v>2032</v>
      </c>
      <c r="J2333" t="s">
        <v>2045</v>
      </c>
      <c r="K2333" s="498">
        <v>-925008.20370332571</v>
      </c>
    </row>
    <row r="2334" spans="1:11" x14ac:dyDescent="0.25">
      <c r="A2334" t="s">
        <v>1755</v>
      </c>
      <c r="B2334" t="s">
        <v>1756</v>
      </c>
      <c r="C2334" t="s">
        <v>1876</v>
      </c>
      <c r="D2334" t="s">
        <v>1820</v>
      </c>
      <c r="E2334" t="s">
        <v>1759</v>
      </c>
      <c r="F2334" t="s">
        <v>1765</v>
      </c>
      <c r="G2334" t="s">
        <v>1825</v>
      </c>
      <c r="H2334" t="s">
        <v>1836</v>
      </c>
      <c r="I2334" t="s">
        <v>2032</v>
      </c>
      <c r="J2334" t="s">
        <v>2045</v>
      </c>
      <c r="K2334" s="498">
        <v>-663901.1774227604</v>
      </c>
    </row>
    <row r="2335" spans="1:11" x14ac:dyDescent="0.25">
      <c r="A2335" t="s">
        <v>1755</v>
      </c>
      <c r="B2335" t="s">
        <v>1756</v>
      </c>
      <c r="C2335" t="s">
        <v>1876</v>
      </c>
      <c r="D2335" t="s">
        <v>1820</v>
      </c>
      <c r="E2335" t="s">
        <v>1759</v>
      </c>
      <c r="F2335" t="s">
        <v>1765</v>
      </c>
      <c r="G2335" t="s">
        <v>1825</v>
      </c>
      <c r="H2335" t="s">
        <v>1837</v>
      </c>
      <c r="I2335" t="s">
        <v>2032</v>
      </c>
      <c r="J2335" t="s">
        <v>2045</v>
      </c>
      <c r="K2335" s="498">
        <v>-269229.21215968626</v>
      </c>
    </row>
    <row r="2336" spans="1:11" x14ac:dyDescent="0.25">
      <c r="A2336" t="s">
        <v>1755</v>
      </c>
      <c r="B2336" t="s">
        <v>1756</v>
      </c>
      <c r="C2336" t="s">
        <v>1876</v>
      </c>
      <c r="D2336" t="s">
        <v>1820</v>
      </c>
      <c r="E2336" t="s">
        <v>1759</v>
      </c>
      <c r="F2336" t="s">
        <v>1765</v>
      </c>
      <c r="G2336" t="s">
        <v>1825</v>
      </c>
      <c r="H2336" t="s">
        <v>1827</v>
      </c>
      <c r="I2336" t="s">
        <v>2032</v>
      </c>
      <c r="J2336" t="s">
        <v>2045</v>
      </c>
      <c r="K2336" s="498">
        <v>-3625007.1951977974</v>
      </c>
    </row>
    <row r="2337" spans="1:11" x14ac:dyDescent="0.25">
      <c r="A2337" t="s">
        <v>1755</v>
      </c>
      <c r="B2337" t="s">
        <v>1756</v>
      </c>
      <c r="C2337" t="s">
        <v>1876</v>
      </c>
      <c r="D2337" t="s">
        <v>1820</v>
      </c>
      <c r="E2337" t="s">
        <v>1759</v>
      </c>
      <c r="F2337" t="s">
        <v>1765</v>
      </c>
      <c r="G2337" t="s">
        <v>1825</v>
      </c>
      <c r="H2337" t="s">
        <v>1828</v>
      </c>
      <c r="I2337" t="s">
        <v>2032</v>
      </c>
      <c r="J2337" t="s">
        <v>2045</v>
      </c>
      <c r="K2337" s="498">
        <v>-15348967.853710502</v>
      </c>
    </row>
    <row r="2338" spans="1:11" x14ac:dyDescent="0.25">
      <c r="A2338" t="s">
        <v>1755</v>
      </c>
      <c r="B2338" t="s">
        <v>1756</v>
      </c>
      <c r="C2338" t="s">
        <v>1876</v>
      </c>
      <c r="D2338" t="s">
        <v>1820</v>
      </c>
      <c r="E2338" t="s">
        <v>1759</v>
      </c>
      <c r="F2338" t="s">
        <v>1765</v>
      </c>
      <c r="G2338" t="s">
        <v>1825</v>
      </c>
      <c r="H2338" t="s">
        <v>1822</v>
      </c>
      <c r="I2338" t="s">
        <v>2032</v>
      </c>
      <c r="J2338" t="s">
        <v>2045</v>
      </c>
      <c r="K2338" s="498">
        <v>-6980144.2671896853</v>
      </c>
    </row>
    <row r="2339" spans="1:11" x14ac:dyDescent="0.25">
      <c r="A2339" t="s">
        <v>1755</v>
      </c>
      <c r="B2339" t="s">
        <v>1756</v>
      </c>
      <c r="C2339" t="s">
        <v>1876</v>
      </c>
      <c r="D2339" t="s">
        <v>1820</v>
      </c>
      <c r="E2339" t="s">
        <v>1759</v>
      </c>
      <c r="F2339" t="s">
        <v>1765</v>
      </c>
      <c r="G2339" t="s">
        <v>1829</v>
      </c>
      <c r="H2339" t="s">
        <v>1830</v>
      </c>
      <c r="I2339" t="s">
        <v>2032</v>
      </c>
      <c r="J2339" t="s">
        <v>2045</v>
      </c>
      <c r="K2339" s="498">
        <v>-6276455.9393762136</v>
      </c>
    </row>
    <row r="2340" spans="1:11" x14ac:dyDescent="0.25">
      <c r="A2340" t="s">
        <v>1755</v>
      </c>
      <c r="B2340" t="s">
        <v>1756</v>
      </c>
      <c r="C2340" t="s">
        <v>1876</v>
      </c>
      <c r="D2340" t="s">
        <v>1820</v>
      </c>
      <c r="E2340" t="s">
        <v>1759</v>
      </c>
      <c r="F2340" t="s">
        <v>1765</v>
      </c>
      <c r="G2340" t="s">
        <v>1829</v>
      </c>
      <c r="H2340" t="s">
        <v>1831</v>
      </c>
      <c r="I2340" t="s">
        <v>2032</v>
      </c>
      <c r="J2340" t="s">
        <v>2045</v>
      </c>
      <c r="K2340" s="498">
        <v>-668387.30120213493</v>
      </c>
    </row>
    <row r="2341" spans="1:11" x14ac:dyDescent="0.25">
      <c r="A2341" t="s">
        <v>1755</v>
      </c>
      <c r="B2341" t="s">
        <v>1756</v>
      </c>
      <c r="C2341" t="s">
        <v>1876</v>
      </c>
      <c r="D2341" t="s">
        <v>1820</v>
      </c>
      <c r="E2341" t="s">
        <v>1759</v>
      </c>
      <c r="F2341" t="s">
        <v>1765</v>
      </c>
      <c r="G2341" t="s">
        <v>1829</v>
      </c>
      <c r="H2341" t="s">
        <v>1832</v>
      </c>
      <c r="I2341" t="s">
        <v>2032</v>
      </c>
      <c r="J2341" t="s">
        <v>2045</v>
      </c>
      <c r="K2341" s="498">
        <v>-420506.32198717748</v>
      </c>
    </row>
    <row r="2342" spans="1:11" x14ac:dyDescent="0.25">
      <c r="A2342" t="s">
        <v>1755</v>
      </c>
      <c r="B2342" t="s">
        <v>1756</v>
      </c>
      <c r="C2342" t="s">
        <v>1876</v>
      </c>
      <c r="D2342" t="s">
        <v>1820</v>
      </c>
      <c r="E2342" t="s">
        <v>1759</v>
      </c>
      <c r="F2342" t="s">
        <v>1765</v>
      </c>
      <c r="G2342" t="s">
        <v>1829</v>
      </c>
      <c r="H2342" t="s">
        <v>1833</v>
      </c>
      <c r="I2342" t="s">
        <v>2032</v>
      </c>
      <c r="J2342" t="s">
        <v>2045</v>
      </c>
      <c r="K2342" s="498">
        <v>-405527.64697151206</v>
      </c>
    </row>
    <row r="2343" spans="1:11" x14ac:dyDescent="0.25">
      <c r="A2343" t="s">
        <v>1755</v>
      </c>
      <c r="B2343" t="s">
        <v>1756</v>
      </c>
      <c r="C2343" t="s">
        <v>1876</v>
      </c>
      <c r="D2343" t="s">
        <v>1820</v>
      </c>
      <c r="E2343" t="s">
        <v>1759</v>
      </c>
      <c r="F2343" t="s">
        <v>1765</v>
      </c>
      <c r="G2343" t="s">
        <v>1829</v>
      </c>
      <c r="H2343" t="s">
        <v>1834</v>
      </c>
      <c r="I2343" t="s">
        <v>2032</v>
      </c>
      <c r="J2343" t="s">
        <v>2045</v>
      </c>
      <c r="K2343" s="498">
        <v>-1725664.0420357469</v>
      </c>
    </row>
    <row r="2344" spans="1:11" x14ac:dyDescent="0.25">
      <c r="A2344" t="s">
        <v>1755</v>
      </c>
      <c r="B2344" t="s">
        <v>1756</v>
      </c>
      <c r="C2344" t="s">
        <v>1876</v>
      </c>
      <c r="D2344" t="s">
        <v>1820</v>
      </c>
      <c r="E2344" t="s">
        <v>1759</v>
      </c>
      <c r="F2344" t="s">
        <v>1765</v>
      </c>
      <c r="G2344" t="s">
        <v>1829</v>
      </c>
      <c r="H2344" t="s">
        <v>1835</v>
      </c>
      <c r="I2344" t="s">
        <v>2032</v>
      </c>
      <c r="J2344" t="s">
        <v>2045</v>
      </c>
      <c r="K2344" s="498">
        <v>-2028304.72013675</v>
      </c>
    </row>
    <row r="2345" spans="1:11" x14ac:dyDescent="0.25">
      <c r="A2345" t="s">
        <v>1755</v>
      </c>
      <c r="B2345" t="s">
        <v>1756</v>
      </c>
      <c r="C2345" t="s">
        <v>1876</v>
      </c>
      <c r="D2345" t="s">
        <v>1820</v>
      </c>
      <c r="E2345" t="s">
        <v>1759</v>
      </c>
      <c r="F2345" t="s">
        <v>1765</v>
      </c>
      <c r="G2345" t="s">
        <v>1829</v>
      </c>
      <c r="H2345" t="s">
        <v>1836</v>
      </c>
      <c r="I2345" t="s">
        <v>2032</v>
      </c>
      <c r="J2345" t="s">
        <v>2045</v>
      </c>
      <c r="K2345" s="498">
        <v>-1088174.0597736172</v>
      </c>
    </row>
    <row r="2346" spans="1:11" x14ac:dyDescent="0.25">
      <c r="A2346" t="s">
        <v>1755</v>
      </c>
      <c r="B2346" t="s">
        <v>1756</v>
      </c>
      <c r="C2346" t="s">
        <v>1876</v>
      </c>
      <c r="D2346" t="s">
        <v>1820</v>
      </c>
      <c r="E2346" t="s">
        <v>1759</v>
      </c>
      <c r="F2346" t="s">
        <v>1765</v>
      </c>
      <c r="G2346" t="s">
        <v>1829</v>
      </c>
      <c r="H2346" t="s">
        <v>1837</v>
      </c>
      <c r="I2346" t="s">
        <v>2032</v>
      </c>
      <c r="J2346" t="s">
        <v>2045</v>
      </c>
      <c r="K2346" s="498">
        <v>-2295513.9033147241</v>
      </c>
    </row>
    <row r="2347" spans="1:11" x14ac:dyDescent="0.25">
      <c r="A2347" t="s">
        <v>1755</v>
      </c>
      <c r="B2347" t="s">
        <v>1756</v>
      </c>
      <c r="C2347" t="s">
        <v>1876</v>
      </c>
      <c r="D2347" t="s">
        <v>1820</v>
      </c>
      <c r="E2347" t="s">
        <v>1759</v>
      </c>
      <c r="F2347" t="s">
        <v>1765</v>
      </c>
      <c r="G2347" t="s">
        <v>1829</v>
      </c>
      <c r="H2347" t="s">
        <v>1827</v>
      </c>
      <c r="I2347" t="s">
        <v>2032</v>
      </c>
      <c r="J2347" t="s">
        <v>2045</v>
      </c>
      <c r="K2347" s="498">
        <v>-670892.84126189619</v>
      </c>
    </row>
    <row r="2348" spans="1:11" x14ac:dyDescent="0.25">
      <c r="A2348" t="s">
        <v>1755</v>
      </c>
      <c r="B2348" t="s">
        <v>1756</v>
      </c>
      <c r="C2348" t="s">
        <v>1876</v>
      </c>
      <c r="D2348" t="s">
        <v>1820</v>
      </c>
      <c r="E2348" t="s">
        <v>1759</v>
      </c>
      <c r="F2348" t="s">
        <v>1765</v>
      </c>
      <c r="G2348" t="s">
        <v>1829</v>
      </c>
      <c r="H2348" t="s">
        <v>1828</v>
      </c>
      <c r="I2348" t="s">
        <v>2032</v>
      </c>
      <c r="J2348" t="s">
        <v>2045</v>
      </c>
      <c r="K2348" s="498">
        <v>-424212.28238838573</v>
      </c>
    </row>
    <row r="2349" spans="1:11" x14ac:dyDescent="0.25">
      <c r="A2349" t="s">
        <v>1755</v>
      </c>
      <c r="B2349" t="s">
        <v>1756</v>
      </c>
      <c r="C2349" t="s">
        <v>1876</v>
      </c>
      <c r="D2349" t="s">
        <v>1820</v>
      </c>
      <c r="E2349" t="s">
        <v>1759</v>
      </c>
      <c r="F2349" t="s">
        <v>1765</v>
      </c>
      <c r="G2349" t="s">
        <v>1829</v>
      </c>
      <c r="H2349" t="s">
        <v>1822</v>
      </c>
      <c r="I2349" t="s">
        <v>2032</v>
      </c>
      <c r="J2349" t="s">
        <v>2045</v>
      </c>
      <c r="K2349" s="498">
        <v>-5590976.6190115698</v>
      </c>
    </row>
    <row r="2350" spans="1:11" x14ac:dyDescent="0.25">
      <c r="A2350" t="s">
        <v>1755</v>
      </c>
      <c r="B2350" t="s">
        <v>1756</v>
      </c>
      <c r="C2350" t="s">
        <v>1876</v>
      </c>
      <c r="D2350" t="s">
        <v>1820</v>
      </c>
      <c r="E2350" t="s">
        <v>1759</v>
      </c>
      <c r="F2350" t="s">
        <v>1765</v>
      </c>
      <c r="G2350" t="s">
        <v>1838</v>
      </c>
      <c r="H2350" t="s">
        <v>1830</v>
      </c>
      <c r="I2350" t="s">
        <v>2032</v>
      </c>
      <c r="J2350" t="s">
        <v>2045</v>
      </c>
      <c r="K2350" s="498">
        <v>-1091407.7147066009</v>
      </c>
    </row>
    <row r="2351" spans="1:11" x14ac:dyDescent="0.25">
      <c r="A2351" t="s">
        <v>1755</v>
      </c>
      <c r="B2351" t="s">
        <v>1756</v>
      </c>
      <c r="C2351" t="s">
        <v>1876</v>
      </c>
      <c r="D2351" t="s">
        <v>1820</v>
      </c>
      <c r="E2351" t="s">
        <v>1759</v>
      </c>
      <c r="F2351" t="s">
        <v>1765</v>
      </c>
      <c r="G2351" t="s">
        <v>1838</v>
      </c>
      <c r="H2351" t="s">
        <v>1831</v>
      </c>
      <c r="I2351" t="s">
        <v>2032</v>
      </c>
      <c r="J2351" t="s">
        <v>2045</v>
      </c>
      <c r="K2351" s="498">
        <v>-1231329.8177472155</v>
      </c>
    </row>
    <row r="2352" spans="1:11" x14ac:dyDescent="0.25">
      <c r="A2352" t="s">
        <v>1755</v>
      </c>
      <c r="B2352" t="s">
        <v>1756</v>
      </c>
      <c r="C2352" t="s">
        <v>1876</v>
      </c>
      <c r="D2352" t="s">
        <v>1820</v>
      </c>
      <c r="E2352" t="s">
        <v>1759</v>
      </c>
      <c r="F2352" t="s">
        <v>1765</v>
      </c>
      <c r="G2352" t="s">
        <v>1838</v>
      </c>
      <c r="H2352" t="s">
        <v>1826</v>
      </c>
      <c r="I2352" t="s">
        <v>2032</v>
      </c>
      <c r="J2352" t="s">
        <v>2045</v>
      </c>
      <c r="K2352" s="498">
        <v>-2376078.2522120266</v>
      </c>
    </row>
    <row r="2353" spans="1:11" x14ac:dyDescent="0.25">
      <c r="A2353" t="s">
        <v>1755</v>
      </c>
      <c r="B2353" t="s">
        <v>1756</v>
      </c>
      <c r="C2353" t="s">
        <v>1876</v>
      </c>
      <c r="D2353" t="s">
        <v>1820</v>
      </c>
      <c r="E2353" t="s">
        <v>1759</v>
      </c>
      <c r="F2353" t="s">
        <v>1765</v>
      </c>
      <c r="G2353" t="s">
        <v>1838</v>
      </c>
      <c r="H2353" t="s">
        <v>1832</v>
      </c>
      <c r="I2353" t="s">
        <v>2032</v>
      </c>
      <c r="J2353" t="s">
        <v>2045</v>
      </c>
      <c r="K2353" s="498">
        <v>-623786.12693680939</v>
      </c>
    </row>
    <row r="2354" spans="1:11" x14ac:dyDescent="0.25">
      <c r="A2354" t="s">
        <v>1755</v>
      </c>
      <c r="B2354" t="s">
        <v>1756</v>
      </c>
      <c r="C2354" t="s">
        <v>1876</v>
      </c>
      <c r="D2354" t="s">
        <v>1820</v>
      </c>
      <c r="E2354" t="s">
        <v>1759</v>
      </c>
      <c r="F2354" t="s">
        <v>1765</v>
      </c>
      <c r="G2354" t="s">
        <v>1838</v>
      </c>
      <c r="H2354" t="s">
        <v>1834</v>
      </c>
      <c r="I2354" t="s">
        <v>2032</v>
      </c>
      <c r="J2354" t="s">
        <v>2045</v>
      </c>
      <c r="K2354" s="498">
        <v>-81013.244052045309</v>
      </c>
    </row>
    <row r="2355" spans="1:11" x14ac:dyDescent="0.25">
      <c r="A2355" t="s">
        <v>1755</v>
      </c>
      <c r="B2355" t="s">
        <v>1756</v>
      </c>
      <c r="C2355" t="s">
        <v>1876</v>
      </c>
      <c r="D2355" t="s">
        <v>1820</v>
      </c>
      <c r="E2355" t="s">
        <v>1759</v>
      </c>
      <c r="F2355" t="s">
        <v>1765</v>
      </c>
      <c r="G2355" t="s">
        <v>1838</v>
      </c>
      <c r="H2355" t="s">
        <v>1835</v>
      </c>
      <c r="I2355" t="s">
        <v>2032</v>
      </c>
      <c r="J2355" t="s">
        <v>2045</v>
      </c>
      <c r="K2355" s="498">
        <v>-461390.8661081263</v>
      </c>
    </row>
    <row r="2356" spans="1:11" x14ac:dyDescent="0.25">
      <c r="A2356" t="s">
        <v>1755</v>
      </c>
      <c r="B2356" t="s">
        <v>1756</v>
      </c>
      <c r="C2356" t="s">
        <v>1876</v>
      </c>
      <c r="D2356" t="s">
        <v>1820</v>
      </c>
      <c r="E2356" t="s">
        <v>1759</v>
      </c>
      <c r="F2356" t="s">
        <v>1765</v>
      </c>
      <c r="G2356" t="s">
        <v>1838</v>
      </c>
      <c r="H2356" t="s">
        <v>1836</v>
      </c>
      <c r="I2356" t="s">
        <v>1839</v>
      </c>
      <c r="J2356" t="s">
        <v>2045</v>
      </c>
      <c r="K2356" s="498">
        <v>-38870.580490777007</v>
      </c>
    </row>
    <row r="2357" spans="1:11" x14ac:dyDescent="0.25">
      <c r="A2357" t="s">
        <v>1755</v>
      </c>
      <c r="B2357" t="s">
        <v>1756</v>
      </c>
      <c r="C2357" t="s">
        <v>1876</v>
      </c>
      <c r="D2357" t="s">
        <v>1820</v>
      </c>
      <c r="E2357" t="s">
        <v>1759</v>
      </c>
      <c r="F2357" t="s">
        <v>1765</v>
      </c>
      <c r="G2357" t="s">
        <v>1838</v>
      </c>
      <c r="H2357" t="s">
        <v>1836</v>
      </c>
      <c r="I2357" t="s">
        <v>2032</v>
      </c>
      <c r="J2357" t="s">
        <v>2045</v>
      </c>
      <c r="K2357" s="498">
        <v>-90343.800191236136</v>
      </c>
    </row>
    <row r="2358" spans="1:11" x14ac:dyDescent="0.25">
      <c r="A2358" t="s">
        <v>1755</v>
      </c>
      <c r="B2358" t="s">
        <v>1756</v>
      </c>
      <c r="C2358" t="s">
        <v>1876</v>
      </c>
      <c r="D2358" t="s">
        <v>1820</v>
      </c>
      <c r="E2358" t="s">
        <v>1759</v>
      </c>
      <c r="F2358" t="s">
        <v>1765</v>
      </c>
      <c r="G2358" t="s">
        <v>1838</v>
      </c>
      <c r="H2358" t="s">
        <v>1837</v>
      </c>
      <c r="I2358" t="s">
        <v>1839</v>
      </c>
      <c r="J2358" t="s">
        <v>2045</v>
      </c>
      <c r="K2358" s="498">
        <v>-64784.300817961674</v>
      </c>
    </row>
    <row r="2359" spans="1:11" x14ac:dyDescent="0.25">
      <c r="A2359" t="s">
        <v>1755</v>
      </c>
      <c r="B2359" t="s">
        <v>1756</v>
      </c>
      <c r="C2359" t="s">
        <v>1876</v>
      </c>
      <c r="D2359" t="s">
        <v>1820</v>
      </c>
      <c r="E2359" t="s">
        <v>1759</v>
      </c>
      <c r="F2359" t="s">
        <v>1765</v>
      </c>
      <c r="G2359" t="s">
        <v>1838</v>
      </c>
      <c r="H2359" t="s">
        <v>1837</v>
      </c>
      <c r="I2359" t="s">
        <v>2032</v>
      </c>
      <c r="J2359" t="s">
        <v>2045</v>
      </c>
      <c r="K2359" s="498">
        <v>-982776.79394016298</v>
      </c>
    </row>
    <row r="2360" spans="1:11" x14ac:dyDescent="0.25">
      <c r="A2360" t="s">
        <v>1755</v>
      </c>
      <c r="B2360" t="s">
        <v>1756</v>
      </c>
      <c r="C2360" t="s">
        <v>1876</v>
      </c>
      <c r="D2360" t="s">
        <v>1820</v>
      </c>
      <c r="E2360" t="s">
        <v>1759</v>
      </c>
      <c r="F2360" t="s">
        <v>1765</v>
      </c>
      <c r="G2360" t="s">
        <v>1838</v>
      </c>
      <c r="H2360" t="s">
        <v>1827</v>
      </c>
      <c r="I2360" t="s">
        <v>1839</v>
      </c>
      <c r="J2360" t="s">
        <v>2045</v>
      </c>
      <c r="K2360" s="498">
        <v>-25913.72032718467</v>
      </c>
    </row>
    <row r="2361" spans="1:11" x14ac:dyDescent="0.25">
      <c r="A2361" t="s">
        <v>1755</v>
      </c>
      <c r="B2361" t="s">
        <v>1756</v>
      </c>
      <c r="C2361" t="s">
        <v>1876</v>
      </c>
      <c r="D2361" t="s">
        <v>1820</v>
      </c>
      <c r="E2361" t="s">
        <v>1759</v>
      </c>
      <c r="F2361" t="s">
        <v>1765</v>
      </c>
      <c r="G2361" t="s">
        <v>1838</v>
      </c>
      <c r="H2361" t="s">
        <v>1827</v>
      </c>
      <c r="I2361" t="s">
        <v>2032</v>
      </c>
      <c r="J2361" t="s">
        <v>2045</v>
      </c>
      <c r="K2361" s="498">
        <v>-504240.47892666649</v>
      </c>
    </row>
    <row r="2362" spans="1:11" x14ac:dyDescent="0.25">
      <c r="A2362" t="s">
        <v>1755</v>
      </c>
      <c r="B2362" t="s">
        <v>1756</v>
      </c>
      <c r="C2362" t="s">
        <v>1876</v>
      </c>
      <c r="D2362" t="s">
        <v>1820</v>
      </c>
      <c r="E2362" t="s">
        <v>1759</v>
      </c>
      <c r="F2362" t="s">
        <v>1765</v>
      </c>
      <c r="G2362" t="s">
        <v>1838</v>
      </c>
      <c r="H2362" t="s">
        <v>1828</v>
      </c>
      <c r="I2362" t="s">
        <v>2032</v>
      </c>
      <c r="J2362" t="s">
        <v>2045</v>
      </c>
      <c r="K2362" s="498">
        <v>-2053966.7572307338</v>
      </c>
    </row>
    <row r="2363" spans="1:11" x14ac:dyDescent="0.25">
      <c r="A2363" t="s">
        <v>1755</v>
      </c>
      <c r="B2363" t="s">
        <v>1756</v>
      </c>
      <c r="C2363" t="s">
        <v>1876</v>
      </c>
      <c r="D2363" t="s">
        <v>1820</v>
      </c>
      <c r="E2363" t="s">
        <v>1759</v>
      </c>
      <c r="F2363" t="s">
        <v>1765</v>
      </c>
      <c r="G2363" t="s">
        <v>1838</v>
      </c>
      <c r="H2363" t="s">
        <v>1822</v>
      </c>
      <c r="I2363" t="s">
        <v>2032</v>
      </c>
      <c r="J2363" t="s">
        <v>2045</v>
      </c>
      <c r="K2363" s="498">
        <v>-3184507.2246289365</v>
      </c>
    </row>
    <row r="2364" spans="1:11" x14ac:dyDescent="0.25">
      <c r="A2364" t="s">
        <v>1755</v>
      </c>
      <c r="B2364" t="s">
        <v>1756</v>
      </c>
      <c r="C2364" t="s">
        <v>1876</v>
      </c>
      <c r="D2364" t="s">
        <v>1820</v>
      </c>
      <c r="E2364" t="s">
        <v>1759</v>
      </c>
      <c r="F2364" t="s">
        <v>1760</v>
      </c>
      <c r="G2364" t="s">
        <v>1840</v>
      </c>
      <c r="H2364" t="s">
        <v>1841</v>
      </c>
      <c r="I2364" t="s">
        <v>1839</v>
      </c>
      <c r="J2364" t="s">
        <v>2045</v>
      </c>
      <c r="K2364" s="498">
        <v>-4498891.7833860004</v>
      </c>
    </row>
    <row r="2365" spans="1:11" x14ac:dyDescent="0.25">
      <c r="A2365" t="s">
        <v>1755</v>
      </c>
      <c r="B2365" t="s">
        <v>1756</v>
      </c>
      <c r="C2365" t="s">
        <v>1876</v>
      </c>
      <c r="D2365" t="s">
        <v>1820</v>
      </c>
      <c r="E2365" t="s">
        <v>1759</v>
      </c>
      <c r="F2365" t="s">
        <v>1760</v>
      </c>
      <c r="G2365" t="s">
        <v>1840</v>
      </c>
      <c r="H2365" t="s">
        <v>1841</v>
      </c>
      <c r="I2365" t="s">
        <v>2032</v>
      </c>
      <c r="J2365" t="s">
        <v>2045</v>
      </c>
      <c r="K2365" s="498">
        <v>-30421506.239256132</v>
      </c>
    </row>
    <row r="2366" spans="1:11" x14ac:dyDescent="0.25">
      <c r="A2366" t="s">
        <v>1755</v>
      </c>
      <c r="B2366" t="s">
        <v>1756</v>
      </c>
      <c r="C2366" t="s">
        <v>1876</v>
      </c>
      <c r="D2366" t="s">
        <v>1820</v>
      </c>
      <c r="E2366" t="s">
        <v>1759</v>
      </c>
      <c r="F2366" t="s">
        <v>1760</v>
      </c>
      <c r="G2366" t="s">
        <v>1842</v>
      </c>
      <c r="H2366" t="s">
        <v>1843</v>
      </c>
      <c r="I2366" t="s">
        <v>1839</v>
      </c>
      <c r="J2366" t="s">
        <v>2045</v>
      </c>
      <c r="K2366" s="498">
        <v>-4498891.7833860004</v>
      </c>
    </row>
    <row r="2367" spans="1:11" x14ac:dyDescent="0.25">
      <c r="A2367" t="s">
        <v>1755</v>
      </c>
      <c r="B2367" t="s">
        <v>1756</v>
      </c>
      <c r="C2367" t="s">
        <v>1876</v>
      </c>
      <c r="D2367" t="s">
        <v>1820</v>
      </c>
      <c r="E2367" t="s">
        <v>1759</v>
      </c>
      <c r="F2367" t="s">
        <v>1760</v>
      </c>
      <c r="G2367" t="s">
        <v>1842</v>
      </c>
      <c r="H2367" t="s">
        <v>1843</v>
      </c>
      <c r="I2367" t="s">
        <v>2032</v>
      </c>
      <c r="J2367" t="s">
        <v>2045</v>
      </c>
      <c r="K2367" s="498">
        <v>-36531001.281094328</v>
      </c>
    </row>
    <row r="2368" spans="1:11" x14ac:dyDescent="0.25">
      <c r="A2368" t="s">
        <v>1755</v>
      </c>
      <c r="B2368" t="s">
        <v>1756</v>
      </c>
      <c r="C2368" t="s">
        <v>1876</v>
      </c>
      <c r="D2368" t="s">
        <v>1820</v>
      </c>
      <c r="E2368" t="s">
        <v>1759</v>
      </c>
      <c r="F2368" t="s">
        <v>1760</v>
      </c>
      <c r="G2368" t="s">
        <v>1842</v>
      </c>
      <c r="H2368" t="s">
        <v>1847</v>
      </c>
      <c r="I2368" t="s">
        <v>2032</v>
      </c>
      <c r="J2368" t="s">
        <v>2045</v>
      </c>
      <c r="K2368" s="498">
        <v>-89977.835667720006</v>
      </c>
    </row>
    <row r="2369" spans="1:11" x14ac:dyDescent="0.25">
      <c r="A2369" t="s">
        <v>1755</v>
      </c>
      <c r="B2369" t="s">
        <v>1756</v>
      </c>
      <c r="C2369" t="s">
        <v>1876</v>
      </c>
      <c r="D2369" t="s">
        <v>1820</v>
      </c>
      <c r="E2369" t="s">
        <v>1759</v>
      </c>
      <c r="F2369" t="s">
        <v>1760</v>
      </c>
      <c r="G2369" t="s">
        <v>1844</v>
      </c>
      <c r="H2369" t="s">
        <v>1845</v>
      </c>
      <c r="I2369" t="s">
        <v>1839</v>
      </c>
      <c r="J2369" t="s">
        <v>2045</v>
      </c>
      <c r="K2369" s="498">
        <v>-2285437.0259600882</v>
      </c>
    </row>
    <row r="2370" spans="1:11" x14ac:dyDescent="0.25">
      <c r="A2370" t="s">
        <v>1755</v>
      </c>
      <c r="B2370" t="s">
        <v>1756</v>
      </c>
      <c r="C2370" t="s">
        <v>1876</v>
      </c>
      <c r="D2370" t="s">
        <v>1820</v>
      </c>
      <c r="E2370" t="s">
        <v>1759</v>
      </c>
      <c r="F2370" t="s">
        <v>1760</v>
      </c>
      <c r="G2370" t="s">
        <v>1844</v>
      </c>
      <c r="H2370" t="s">
        <v>1845</v>
      </c>
      <c r="I2370" t="s">
        <v>2032</v>
      </c>
      <c r="J2370" t="s">
        <v>2045</v>
      </c>
      <c r="K2370" s="498">
        <v>-19255256.832892083</v>
      </c>
    </row>
    <row r="2371" spans="1:11" x14ac:dyDescent="0.25">
      <c r="A2371" t="s">
        <v>1755</v>
      </c>
      <c r="B2371" t="s">
        <v>1756</v>
      </c>
      <c r="C2371" t="s">
        <v>1876</v>
      </c>
      <c r="D2371" t="s">
        <v>1820</v>
      </c>
      <c r="E2371" t="s">
        <v>1759</v>
      </c>
      <c r="F2371" t="s">
        <v>1760</v>
      </c>
      <c r="G2371" t="s">
        <v>1846</v>
      </c>
      <c r="H2371" t="s">
        <v>1847</v>
      </c>
      <c r="I2371" t="s">
        <v>1839</v>
      </c>
      <c r="J2371" t="s">
        <v>2045</v>
      </c>
      <c r="K2371" s="498">
        <v>-1349667.5350158003</v>
      </c>
    </row>
    <row r="2372" spans="1:11" x14ac:dyDescent="0.25">
      <c r="A2372" t="s">
        <v>1755</v>
      </c>
      <c r="B2372" t="s">
        <v>1756</v>
      </c>
      <c r="C2372" t="s">
        <v>1876</v>
      </c>
      <c r="D2372" t="s">
        <v>1820</v>
      </c>
      <c r="E2372" t="s">
        <v>1759</v>
      </c>
      <c r="F2372" t="s">
        <v>1760</v>
      </c>
      <c r="G2372" t="s">
        <v>1846</v>
      </c>
      <c r="H2372" t="s">
        <v>1847</v>
      </c>
      <c r="I2372" t="s">
        <v>2032</v>
      </c>
      <c r="J2372" t="s">
        <v>2045</v>
      </c>
      <c r="K2372" s="498">
        <v>-16573917.329994027</v>
      </c>
    </row>
    <row r="2373" spans="1:11" x14ac:dyDescent="0.25">
      <c r="A2373" t="s">
        <v>1755</v>
      </c>
      <c r="B2373" t="s">
        <v>1756</v>
      </c>
      <c r="C2373" t="s">
        <v>1876</v>
      </c>
      <c r="D2373" t="s">
        <v>1820</v>
      </c>
      <c r="E2373" t="s">
        <v>1759</v>
      </c>
      <c r="F2373" t="s">
        <v>1760</v>
      </c>
      <c r="G2373" t="s">
        <v>1848</v>
      </c>
      <c r="H2373" t="s">
        <v>1849</v>
      </c>
      <c r="I2373" t="s">
        <v>2032</v>
      </c>
      <c r="J2373" t="s">
        <v>2045</v>
      </c>
      <c r="K2373" s="498">
        <v>-37340801.802103803</v>
      </c>
    </row>
    <row r="2374" spans="1:11" x14ac:dyDescent="0.25">
      <c r="A2374" t="s">
        <v>1755</v>
      </c>
      <c r="B2374" t="s">
        <v>1756</v>
      </c>
      <c r="C2374" t="s">
        <v>1876</v>
      </c>
      <c r="D2374" t="s">
        <v>1820</v>
      </c>
      <c r="E2374" t="s">
        <v>1759</v>
      </c>
      <c r="F2374" t="s">
        <v>1760</v>
      </c>
      <c r="G2374" t="s">
        <v>1850</v>
      </c>
      <c r="H2374" t="s">
        <v>1851</v>
      </c>
      <c r="I2374" t="s">
        <v>1839</v>
      </c>
      <c r="J2374" t="s">
        <v>2045</v>
      </c>
      <c r="K2374" s="498">
        <v>-719822.68534176005</v>
      </c>
    </row>
    <row r="2375" spans="1:11" x14ac:dyDescent="0.25">
      <c r="A2375" t="s">
        <v>1755</v>
      </c>
      <c r="B2375" t="s">
        <v>1756</v>
      </c>
      <c r="C2375" t="s">
        <v>1876</v>
      </c>
      <c r="D2375" t="s">
        <v>1820</v>
      </c>
      <c r="E2375" t="s">
        <v>1759</v>
      </c>
      <c r="F2375" t="s">
        <v>1760</v>
      </c>
      <c r="G2375" t="s">
        <v>1850</v>
      </c>
      <c r="H2375" t="s">
        <v>1851</v>
      </c>
      <c r="I2375" t="s">
        <v>2032</v>
      </c>
      <c r="J2375" t="s">
        <v>2045</v>
      </c>
      <c r="K2375" s="498">
        <v>-13766608.857161162</v>
      </c>
    </row>
    <row r="2376" spans="1:11" x14ac:dyDescent="0.25">
      <c r="A2376" t="s">
        <v>1755</v>
      </c>
      <c r="B2376" t="s">
        <v>1756</v>
      </c>
      <c r="C2376" t="s">
        <v>1876</v>
      </c>
      <c r="D2376" t="s">
        <v>1820</v>
      </c>
      <c r="E2376" t="s">
        <v>1759</v>
      </c>
      <c r="F2376" t="s">
        <v>1760</v>
      </c>
      <c r="G2376" t="s">
        <v>1852</v>
      </c>
      <c r="H2376" t="s">
        <v>1853</v>
      </c>
      <c r="I2376" t="s">
        <v>2032</v>
      </c>
      <c r="J2376" t="s">
        <v>2045</v>
      </c>
      <c r="K2376" s="498">
        <v>-27623195.549990043</v>
      </c>
    </row>
    <row r="2377" spans="1:11" x14ac:dyDescent="0.25">
      <c r="A2377" t="s">
        <v>1755</v>
      </c>
      <c r="B2377" t="s">
        <v>1756</v>
      </c>
      <c r="C2377" t="s">
        <v>1876</v>
      </c>
      <c r="D2377" t="s">
        <v>1820</v>
      </c>
      <c r="E2377" t="s">
        <v>1759</v>
      </c>
      <c r="F2377" t="s">
        <v>1760</v>
      </c>
      <c r="G2377" t="s">
        <v>1852</v>
      </c>
      <c r="H2377" t="s">
        <v>1841</v>
      </c>
      <c r="I2377" t="s">
        <v>2032</v>
      </c>
      <c r="J2377" t="s">
        <v>2045</v>
      </c>
      <c r="K2377" s="498">
        <v>-269933.50700316002</v>
      </c>
    </row>
    <row r="2378" spans="1:11" x14ac:dyDescent="0.25">
      <c r="A2378" t="s">
        <v>1755</v>
      </c>
      <c r="B2378" t="s">
        <v>1756</v>
      </c>
      <c r="C2378" t="s">
        <v>1876</v>
      </c>
      <c r="D2378" t="s">
        <v>1820</v>
      </c>
      <c r="E2378" t="s">
        <v>1759</v>
      </c>
      <c r="F2378" t="s">
        <v>1760</v>
      </c>
      <c r="G2378" t="s">
        <v>1854</v>
      </c>
      <c r="H2378" t="s">
        <v>1851</v>
      </c>
      <c r="I2378" t="s">
        <v>2032</v>
      </c>
      <c r="J2378" t="s">
        <v>2045</v>
      </c>
      <c r="K2378" s="498">
        <v>-89977.835667720006</v>
      </c>
    </row>
    <row r="2379" spans="1:11" x14ac:dyDescent="0.25">
      <c r="A2379" t="s">
        <v>1755</v>
      </c>
      <c r="B2379" t="s">
        <v>1756</v>
      </c>
      <c r="C2379" t="s">
        <v>1876</v>
      </c>
      <c r="D2379" t="s">
        <v>1820</v>
      </c>
      <c r="E2379" t="s">
        <v>1759</v>
      </c>
      <c r="F2379" t="s">
        <v>1760</v>
      </c>
      <c r="G2379" t="s">
        <v>1854</v>
      </c>
      <c r="H2379" t="s">
        <v>1855</v>
      </c>
      <c r="I2379" t="s">
        <v>2032</v>
      </c>
      <c r="J2379" t="s">
        <v>2045</v>
      </c>
      <c r="K2379" s="498">
        <v>-4588869.6190537205</v>
      </c>
    </row>
    <row r="2380" spans="1:11" x14ac:dyDescent="0.25">
      <c r="A2380" t="s">
        <v>1755</v>
      </c>
      <c r="B2380" t="s">
        <v>1756</v>
      </c>
      <c r="C2380" t="s">
        <v>1876</v>
      </c>
      <c r="D2380" t="s">
        <v>1820</v>
      </c>
      <c r="E2380" t="s">
        <v>1759</v>
      </c>
      <c r="F2380" t="s">
        <v>1760</v>
      </c>
      <c r="G2380" t="s">
        <v>1856</v>
      </c>
      <c r="H2380" t="s">
        <v>1859</v>
      </c>
      <c r="I2380" t="s">
        <v>2032</v>
      </c>
      <c r="J2380" t="s">
        <v>2045</v>
      </c>
      <c r="K2380" s="498">
        <v>-2159468.0560252802</v>
      </c>
    </row>
    <row r="2381" spans="1:11" x14ac:dyDescent="0.25">
      <c r="A2381" t="s">
        <v>1755</v>
      </c>
      <c r="B2381" t="s">
        <v>1756</v>
      </c>
      <c r="C2381" t="s">
        <v>1876</v>
      </c>
      <c r="D2381" t="s">
        <v>1820</v>
      </c>
      <c r="E2381" t="s">
        <v>1759</v>
      </c>
      <c r="F2381" t="s">
        <v>1760</v>
      </c>
      <c r="G2381" t="s">
        <v>1856</v>
      </c>
      <c r="H2381" t="s">
        <v>1857</v>
      </c>
      <c r="I2381" t="s">
        <v>2032</v>
      </c>
      <c r="J2381" t="s">
        <v>2045</v>
      </c>
      <c r="K2381" s="498">
        <v>-7778583.8934743945</v>
      </c>
    </row>
    <row r="2382" spans="1:11" x14ac:dyDescent="0.25">
      <c r="A2382" t="s">
        <v>1755</v>
      </c>
      <c r="B2382" t="s">
        <v>1756</v>
      </c>
      <c r="C2382" t="s">
        <v>1876</v>
      </c>
      <c r="D2382" t="s">
        <v>1820</v>
      </c>
      <c r="E2382" t="s">
        <v>1759</v>
      </c>
      <c r="F2382" t="s">
        <v>1760</v>
      </c>
      <c r="G2382" t="s">
        <v>1858</v>
      </c>
      <c r="H2382" t="s">
        <v>1859</v>
      </c>
      <c r="I2382" t="s">
        <v>2032</v>
      </c>
      <c r="J2382" t="s">
        <v>2045</v>
      </c>
      <c r="K2382" s="498">
        <v>-9303708.2080422491</v>
      </c>
    </row>
    <row r="2383" spans="1:11" x14ac:dyDescent="0.25">
      <c r="A2383" t="s">
        <v>1755</v>
      </c>
      <c r="B2383" t="s">
        <v>1756</v>
      </c>
      <c r="C2383" t="s">
        <v>1876</v>
      </c>
      <c r="D2383" t="s">
        <v>1820</v>
      </c>
      <c r="E2383" t="s">
        <v>1759</v>
      </c>
      <c r="F2383" t="s">
        <v>1760</v>
      </c>
      <c r="G2383" t="s">
        <v>1858</v>
      </c>
      <c r="H2383" t="s">
        <v>1857</v>
      </c>
      <c r="I2383" t="s">
        <v>2032</v>
      </c>
      <c r="J2383" t="s">
        <v>2045</v>
      </c>
      <c r="K2383" s="498">
        <v>-2699335.0700316005</v>
      </c>
    </row>
    <row r="2384" spans="1:11" x14ac:dyDescent="0.25">
      <c r="A2384" t="s">
        <v>1755</v>
      </c>
      <c r="B2384" t="s">
        <v>1756</v>
      </c>
      <c r="C2384" t="s">
        <v>1876</v>
      </c>
      <c r="D2384" t="s">
        <v>1820</v>
      </c>
      <c r="E2384" t="s">
        <v>1759</v>
      </c>
      <c r="F2384" t="s">
        <v>1760</v>
      </c>
      <c r="G2384" t="s">
        <v>1860</v>
      </c>
      <c r="H2384" t="s">
        <v>1861</v>
      </c>
      <c r="I2384" t="s">
        <v>1839</v>
      </c>
      <c r="J2384" t="s">
        <v>2045</v>
      </c>
      <c r="K2384" s="498">
        <v>-629844.8496740401</v>
      </c>
    </row>
    <row r="2385" spans="1:11" x14ac:dyDescent="0.25">
      <c r="A2385" t="s">
        <v>1755</v>
      </c>
      <c r="B2385" t="s">
        <v>1756</v>
      </c>
      <c r="C2385" t="s">
        <v>1876</v>
      </c>
      <c r="D2385" t="s">
        <v>1820</v>
      </c>
      <c r="E2385" t="s">
        <v>1759</v>
      </c>
      <c r="F2385" t="s">
        <v>1760</v>
      </c>
      <c r="G2385" t="s">
        <v>1860</v>
      </c>
      <c r="H2385" t="s">
        <v>1861</v>
      </c>
      <c r="I2385" t="s">
        <v>2032</v>
      </c>
      <c r="J2385" t="s">
        <v>2045</v>
      </c>
      <c r="K2385" s="498">
        <v>-10977295.95146184</v>
      </c>
    </row>
    <row r="2386" spans="1:11" x14ac:dyDescent="0.25">
      <c r="A2386" t="s">
        <v>1755</v>
      </c>
      <c r="B2386" t="s">
        <v>1756</v>
      </c>
      <c r="C2386" t="s">
        <v>1876</v>
      </c>
      <c r="D2386" t="s">
        <v>1820</v>
      </c>
      <c r="E2386" t="s">
        <v>1759</v>
      </c>
      <c r="F2386" t="s">
        <v>1760</v>
      </c>
      <c r="G2386" t="s">
        <v>1862</v>
      </c>
      <c r="H2386" t="s">
        <v>1859</v>
      </c>
      <c r="I2386" t="s">
        <v>2032</v>
      </c>
      <c r="J2386" t="s">
        <v>2045</v>
      </c>
      <c r="K2386" s="498">
        <v>-899778.35667720006</v>
      </c>
    </row>
    <row r="2387" spans="1:11" x14ac:dyDescent="0.25">
      <c r="A2387" t="s">
        <v>1755</v>
      </c>
      <c r="B2387" t="s">
        <v>1756</v>
      </c>
      <c r="C2387" t="s">
        <v>1876</v>
      </c>
      <c r="D2387" t="s">
        <v>1820</v>
      </c>
      <c r="E2387" t="s">
        <v>1759</v>
      </c>
      <c r="F2387" t="s">
        <v>1760</v>
      </c>
      <c r="G2387" t="s">
        <v>1862</v>
      </c>
      <c r="H2387" t="s">
        <v>1855</v>
      </c>
      <c r="I2387" t="s">
        <v>2032</v>
      </c>
      <c r="J2387" t="s">
        <v>2045</v>
      </c>
      <c r="K2387" s="498">
        <v>-6529403.7852879753</v>
      </c>
    </row>
    <row r="2388" spans="1:11" x14ac:dyDescent="0.25">
      <c r="A2388" t="s">
        <v>1755</v>
      </c>
      <c r="B2388" t="s">
        <v>1756</v>
      </c>
      <c r="C2388" t="s">
        <v>1876</v>
      </c>
      <c r="D2388" t="s">
        <v>1820</v>
      </c>
      <c r="E2388" t="s">
        <v>1759</v>
      </c>
      <c r="F2388" t="s">
        <v>1760</v>
      </c>
      <c r="G2388" t="s">
        <v>1862</v>
      </c>
      <c r="H2388" t="s">
        <v>1841</v>
      </c>
      <c r="I2388" t="s">
        <v>1839</v>
      </c>
      <c r="J2388" t="s">
        <v>2045</v>
      </c>
      <c r="K2388" s="498">
        <v>-89977.835667720006</v>
      </c>
    </row>
    <row r="2389" spans="1:11" x14ac:dyDescent="0.25">
      <c r="A2389" t="s">
        <v>1755</v>
      </c>
      <c r="B2389" t="s">
        <v>1756</v>
      </c>
      <c r="C2389" t="s">
        <v>1876</v>
      </c>
      <c r="D2389" t="s">
        <v>1820</v>
      </c>
      <c r="E2389" t="s">
        <v>1759</v>
      </c>
      <c r="F2389" t="s">
        <v>1760</v>
      </c>
      <c r="G2389" t="s">
        <v>1862</v>
      </c>
      <c r="H2389" t="s">
        <v>1841</v>
      </c>
      <c r="I2389" t="s">
        <v>2032</v>
      </c>
      <c r="J2389" t="s">
        <v>2045</v>
      </c>
      <c r="K2389" s="498">
        <v>-4597867.4026204934</v>
      </c>
    </row>
    <row r="2390" spans="1:11" x14ac:dyDescent="0.25">
      <c r="A2390" t="s">
        <v>1755</v>
      </c>
      <c r="B2390" t="s">
        <v>1756</v>
      </c>
      <c r="C2390" t="s">
        <v>1876</v>
      </c>
      <c r="D2390" t="s">
        <v>1820</v>
      </c>
      <c r="E2390" t="s">
        <v>1759</v>
      </c>
      <c r="F2390" t="s">
        <v>1760</v>
      </c>
      <c r="G2390" t="s">
        <v>1862</v>
      </c>
      <c r="H2390" t="s">
        <v>2041</v>
      </c>
      <c r="I2390" t="s">
        <v>1839</v>
      </c>
      <c r="J2390" t="s">
        <v>2045</v>
      </c>
      <c r="K2390" s="498">
        <v>-305924.64127024804</v>
      </c>
    </row>
    <row r="2391" spans="1:11" x14ac:dyDescent="0.25">
      <c r="A2391" t="s">
        <v>1755</v>
      </c>
      <c r="B2391" t="s">
        <v>1756</v>
      </c>
      <c r="C2391" t="s">
        <v>1876</v>
      </c>
      <c r="D2391" t="s">
        <v>1820</v>
      </c>
      <c r="E2391" t="s">
        <v>1759</v>
      </c>
      <c r="F2391" t="s">
        <v>1760</v>
      </c>
      <c r="G2391" t="s">
        <v>1863</v>
      </c>
      <c r="H2391" t="s">
        <v>1864</v>
      </c>
      <c r="I2391" t="s">
        <v>2032</v>
      </c>
      <c r="J2391" t="s">
        <v>2045</v>
      </c>
      <c r="K2391" s="498">
        <v>-19759132.712631315</v>
      </c>
    </row>
    <row r="2392" spans="1:11" x14ac:dyDescent="0.25">
      <c r="A2392" t="s">
        <v>1755</v>
      </c>
      <c r="B2392" t="s">
        <v>1756</v>
      </c>
      <c r="C2392" t="s">
        <v>1876</v>
      </c>
      <c r="D2392" t="s">
        <v>1820</v>
      </c>
      <c r="E2392" t="s">
        <v>1759</v>
      </c>
      <c r="F2392" t="s">
        <v>1930</v>
      </c>
      <c r="G2392" t="s">
        <v>1931</v>
      </c>
      <c r="H2392" t="s">
        <v>1932</v>
      </c>
      <c r="I2392" t="s">
        <v>1839</v>
      </c>
      <c r="J2392" t="s">
        <v>2045</v>
      </c>
      <c r="K2392" s="498">
        <v>-6883304.4285805803</v>
      </c>
    </row>
    <row r="2393" spans="1:11" x14ac:dyDescent="0.25">
      <c r="A2393" t="s">
        <v>1755</v>
      </c>
      <c r="B2393" t="s">
        <v>1756</v>
      </c>
      <c r="C2393" t="s">
        <v>1876</v>
      </c>
      <c r="D2393" t="s">
        <v>1820</v>
      </c>
      <c r="E2393" t="s">
        <v>1759</v>
      </c>
      <c r="F2393" t="s">
        <v>1930</v>
      </c>
      <c r="G2393" t="s">
        <v>1931</v>
      </c>
      <c r="H2393" t="s">
        <v>1932</v>
      </c>
      <c r="I2393" t="s">
        <v>2032</v>
      </c>
      <c r="J2393" t="s">
        <v>2045</v>
      </c>
      <c r="K2393" s="498">
        <v>-117659576.17181547</v>
      </c>
    </row>
    <row r="2394" spans="1:11" x14ac:dyDescent="0.25">
      <c r="A2394" t="s">
        <v>1755</v>
      </c>
      <c r="B2394" t="s">
        <v>1756</v>
      </c>
      <c r="C2394" t="s">
        <v>1876</v>
      </c>
      <c r="D2394" t="s">
        <v>1820</v>
      </c>
      <c r="E2394" t="s">
        <v>1759</v>
      </c>
      <c r="F2394" t="s">
        <v>1930</v>
      </c>
      <c r="G2394" t="s">
        <v>1933</v>
      </c>
      <c r="H2394" t="s">
        <v>1898</v>
      </c>
      <c r="I2394" t="s">
        <v>1839</v>
      </c>
      <c r="J2394" t="s">
        <v>2045</v>
      </c>
      <c r="K2394" s="498">
        <v>-539867.01400632004</v>
      </c>
    </row>
    <row r="2395" spans="1:11" x14ac:dyDescent="0.25">
      <c r="A2395" t="s">
        <v>1755</v>
      </c>
      <c r="B2395" t="s">
        <v>1756</v>
      </c>
      <c r="C2395" t="s">
        <v>1876</v>
      </c>
      <c r="D2395" t="s">
        <v>1820</v>
      </c>
      <c r="E2395" t="s">
        <v>1759</v>
      </c>
      <c r="F2395" t="s">
        <v>1930</v>
      </c>
      <c r="G2395" t="s">
        <v>1933</v>
      </c>
      <c r="H2395" t="s">
        <v>1898</v>
      </c>
      <c r="I2395" t="s">
        <v>2032</v>
      </c>
      <c r="J2395" t="s">
        <v>2045</v>
      </c>
      <c r="K2395" s="498">
        <v>-3491140.0239075366</v>
      </c>
    </row>
    <row r="2396" spans="1:11" x14ac:dyDescent="0.25">
      <c r="A2396" t="s">
        <v>1755</v>
      </c>
      <c r="B2396" t="s">
        <v>1756</v>
      </c>
      <c r="C2396" t="s">
        <v>1876</v>
      </c>
      <c r="D2396" t="s">
        <v>1820</v>
      </c>
      <c r="E2396" t="s">
        <v>1759</v>
      </c>
      <c r="F2396" t="s">
        <v>1930</v>
      </c>
      <c r="G2396" t="s">
        <v>1933</v>
      </c>
      <c r="H2396" t="s">
        <v>1900</v>
      </c>
      <c r="I2396" t="s">
        <v>2032</v>
      </c>
      <c r="J2396" t="s">
        <v>2045</v>
      </c>
      <c r="K2396" s="498">
        <v>-359911.34267088003</v>
      </c>
    </row>
    <row r="2397" spans="1:11" x14ac:dyDescent="0.25">
      <c r="A2397" t="s">
        <v>1755</v>
      </c>
      <c r="B2397" t="s">
        <v>1756</v>
      </c>
      <c r="C2397" t="s">
        <v>1876</v>
      </c>
      <c r="D2397" t="s">
        <v>1820</v>
      </c>
      <c r="E2397" t="s">
        <v>1759</v>
      </c>
      <c r="F2397" t="s">
        <v>1930</v>
      </c>
      <c r="G2397" t="s">
        <v>1933</v>
      </c>
      <c r="H2397" t="s">
        <v>1894</v>
      </c>
      <c r="I2397" t="s">
        <v>2032</v>
      </c>
      <c r="J2397" t="s">
        <v>2045</v>
      </c>
      <c r="K2397" s="498">
        <v>-7394624.9529242795</v>
      </c>
    </row>
    <row r="2398" spans="1:11" x14ac:dyDescent="0.25">
      <c r="A2398" t="s">
        <v>1755</v>
      </c>
      <c r="B2398" t="s">
        <v>1756</v>
      </c>
      <c r="C2398" t="s">
        <v>1876</v>
      </c>
      <c r="D2398" t="s">
        <v>1820</v>
      </c>
      <c r="E2398" t="s">
        <v>1759</v>
      </c>
      <c r="F2398" t="s">
        <v>1930</v>
      </c>
      <c r="G2398" t="s">
        <v>1933</v>
      </c>
      <c r="H2398" t="s">
        <v>1932</v>
      </c>
      <c r="I2398" t="s">
        <v>2032</v>
      </c>
      <c r="J2398" t="s">
        <v>2045</v>
      </c>
      <c r="K2398" s="498">
        <v>-2119877.8083314835</v>
      </c>
    </row>
    <row r="2399" spans="1:11" x14ac:dyDescent="0.25">
      <c r="A2399" t="s">
        <v>1755</v>
      </c>
      <c r="B2399" t="s">
        <v>1756</v>
      </c>
      <c r="C2399" t="s">
        <v>1876</v>
      </c>
      <c r="D2399" t="s">
        <v>1820</v>
      </c>
      <c r="E2399" t="s">
        <v>1759</v>
      </c>
      <c r="F2399" t="s">
        <v>1930</v>
      </c>
      <c r="G2399" t="s">
        <v>1933</v>
      </c>
      <c r="H2399" t="s">
        <v>1934</v>
      </c>
      <c r="I2399" t="s">
        <v>2032</v>
      </c>
      <c r="J2399" t="s">
        <v>2045</v>
      </c>
      <c r="K2399" s="498">
        <v>-17653651.358006664</v>
      </c>
    </row>
    <row r="2400" spans="1:11" x14ac:dyDescent="0.25">
      <c r="A2400" t="s">
        <v>1755</v>
      </c>
      <c r="B2400" t="s">
        <v>1756</v>
      </c>
      <c r="C2400" t="s">
        <v>1876</v>
      </c>
      <c r="D2400" t="s">
        <v>1820</v>
      </c>
      <c r="E2400" t="s">
        <v>1759</v>
      </c>
      <c r="F2400" t="s">
        <v>1930</v>
      </c>
      <c r="G2400" t="s">
        <v>1933</v>
      </c>
      <c r="H2400" t="s">
        <v>1935</v>
      </c>
      <c r="I2400" t="s">
        <v>1839</v>
      </c>
      <c r="J2400" t="s">
        <v>2045</v>
      </c>
      <c r="K2400" s="498">
        <v>-4498891.7833860004</v>
      </c>
    </row>
    <row r="2401" spans="1:11" x14ac:dyDescent="0.25">
      <c r="A2401" t="s">
        <v>1755</v>
      </c>
      <c r="B2401" t="s">
        <v>1756</v>
      </c>
      <c r="C2401" t="s">
        <v>1876</v>
      </c>
      <c r="D2401" t="s">
        <v>1820</v>
      </c>
      <c r="E2401" t="s">
        <v>1759</v>
      </c>
      <c r="F2401" t="s">
        <v>1930</v>
      </c>
      <c r="G2401" t="s">
        <v>1933</v>
      </c>
      <c r="H2401" t="s">
        <v>1935</v>
      </c>
      <c r="I2401" t="s">
        <v>2032</v>
      </c>
      <c r="J2401" t="s">
        <v>2045</v>
      </c>
      <c r="K2401" s="498">
        <v>-8898807.9475375079</v>
      </c>
    </row>
    <row r="2402" spans="1:11" x14ac:dyDescent="0.25">
      <c r="A2402" t="s">
        <v>1755</v>
      </c>
      <c r="B2402" t="s">
        <v>1756</v>
      </c>
      <c r="C2402" t="s">
        <v>1876</v>
      </c>
      <c r="D2402" t="s">
        <v>1820</v>
      </c>
      <c r="E2402" t="s">
        <v>1759</v>
      </c>
      <c r="F2402" t="s">
        <v>1930</v>
      </c>
      <c r="G2402" t="s">
        <v>1933</v>
      </c>
      <c r="H2402" t="s">
        <v>1936</v>
      </c>
      <c r="I2402" t="s">
        <v>1839</v>
      </c>
      <c r="J2402" t="s">
        <v>2045</v>
      </c>
      <c r="K2402" s="498">
        <v>-1520625.4227844682</v>
      </c>
    </row>
    <row r="2403" spans="1:11" x14ac:dyDescent="0.25">
      <c r="A2403" t="s">
        <v>1755</v>
      </c>
      <c r="B2403" t="s">
        <v>1756</v>
      </c>
      <c r="C2403" t="s">
        <v>1876</v>
      </c>
      <c r="D2403" t="s">
        <v>1820</v>
      </c>
      <c r="E2403" t="s">
        <v>1759</v>
      </c>
      <c r="F2403" t="s">
        <v>1930</v>
      </c>
      <c r="G2403" t="s">
        <v>1933</v>
      </c>
      <c r="H2403" t="s">
        <v>1936</v>
      </c>
      <c r="I2403" t="s">
        <v>2032</v>
      </c>
      <c r="J2403" t="s">
        <v>2045</v>
      </c>
      <c r="K2403" s="498">
        <v>-12245983.434376696</v>
      </c>
    </row>
    <row r="2404" spans="1:11" x14ac:dyDescent="0.25">
      <c r="A2404" t="s">
        <v>1755</v>
      </c>
      <c r="B2404" t="s">
        <v>1756</v>
      </c>
      <c r="C2404" t="s">
        <v>1876</v>
      </c>
      <c r="D2404" t="s">
        <v>1820</v>
      </c>
      <c r="E2404" t="s">
        <v>1759</v>
      </c>
      <c r="F2404" t="s">
        <v>1930</v>
      </c>
      <c r="G2404" t="s">
        <v>1933</v>
      </c>
      <c r="H2404" t="s">
        <v>1937</v>
      </c>
      <c r="I2404" t="s">
        <v>1839</v>
      </c>
      <c r="J2404" t="s">
        <v>2045</v>
      </c>
      <c r="K2404" s="498">
        <v>-1250691.9157813082</v>
      </c>
    </row>
    <row r="2405" spans="1:11" x14ac:dyDescent="0.25">
      <c r="A2405" t="s">
        <v>1755</v>
      </c>
      <c r="B2405" t="s">
        <v>1756</v>
      </c>
      <c r="C2405" t="s">
        <v>1876</v>
      </c>
      <c r="D2405" t="s">
        <v>1820</v>
      </c>
      <c r="E2405" t="s">
        <v>1759</v>
      </c>
      <c r="F2405" t="s">
        <v>1692</v>
      </c>
      <c r="G2405" t="s">
        <v>1940</v>
      </c>
      <c r="H2405" t="s">
        <v>1695</v>
      </c>
      <c r="I2405" t="s">
        <v>2032</v>
      </c>
      <c r="J2405" t="s">
        <v>2045</v>
      </c>
      <c r="K2405" s="498">
        <v>-8457916.5527656805</v>
      </c>
    </row>
    <row r="2406" spans="1:11" x14ac:dyDescent="0.25">
      <c r="A2406" t="s">
        <v>1755</v>
      </c>
      <c r="B2406" t="s">
        <v>1756</v>
      </c>
      <c r="C2406" t="s">
        <v>1876</v>
      </c>
      <c r="D2406" t="s">
        <v>1820</v>
      </c>
      <c r="E2406" t="s">
        <v>1759</v>
      </c>
      <c r="F2406" t="s">
        <v>1692</v>
      </c>
      <c r="G2406" t="s">
        <v>1696</v>
      </c>
      <c r="H2406" t="s">
        <v>1695</v>
      </c>
      <c r="I2406" t="s">
        <v>1839</v>
      </c>
      <c r="J2406" t="s">
        <v>2045</v>
      </c>
      <c r="K2406" s="498">
        <v>-548864.79757309204</v>
      </c>
    </row>
    <row r="2407" spans="1:11" x14ac:dyDescent="0.25">
      <c r="A2407" t="s">
        <v>1755</v>
      </c>
      <c r="B2407" t="s">
        <v>1756</v>
      </c>
      <c r="C2407" t="s">
        <v>1876</v>
      </c>
      <c r="D2407" t="s">
        <v>1820</v>
      </c>
      <c r="E2407" t="s">
        <v>1759</v>
      </c>
      <c r="F2407" t="s">
        <v>1692</v>
      </c>
      <c r="G2407" t="s">
        <v>1696</v>
      </c>
      <c r="H2407" t="s">
        <v>1695</v>
      </c>
      <c r="I2407" t="s">
        <v>2032</v>
      </c>
      <c r="J2407" t="s">
        <v>2045</v>
      </c>
      <c r="K2407" s="498">
        <v>-8026022.941560626</v>
      </c>
    </row>
    <row r="2408" spans="1:11" x14ac:dyDescent="0.25">
      <c r="A2408" t="s">
        <v>1755</v>
      </c>
      <c r="B2408" t="s">
        <v>1756</v>
      </c>
      <c r="C2408" t="s">
        <v>1876</v>
      </c>
      <c r="D2408" t="s">
        <v>1820</v>
      </c>
      <c r="E2408" t="s">
        <v>1759</v>
      </c>
      <c r="F2408" t="s">
        <v>1692</v>
      </c>
      <c r="G2408" t="s">
        <v>1941</v>
      </c>
      <c r="H2408" t="s">
        <v>1695</v>
      </c>
      <c r="I2408" t="s">
        <v>2032</v>
      </c>
      <c r="J2408" t="s">
        <v>2045</v>
      </c>
      <c r="K2408" s="498">
        <v>-20640915.50217497</v>
      </c>
    </row>
    <row r="2409" spans="1:11" x14ac:dyDescent="0.25">
      <c r="A2409" t="s">
        <v>1755</v>
      </c>
      <c r="B2409" t="s">
        <v>1756</v>
      </c>
      <c r="C2409" t="s">
        <v>1876</v>
      </c>
      <c r="D2409" t="s">
        <v>1820</v>
      </c>
      <c r="E2409" t="s">
        <v>1759</v>
      </c>
      <c r="F2409" t="s">
        <v>1692</v>
      </c>
      <c r="G2409" t="s">
        <v>1942</v>
      </c>
      <c r="H2409" t="s">
        <v>1695</v>
      </c>
      <c r="I2409" t="s">
        <v>2032</v>
      </c>
      <c r="J2409" t="s">
        <v>2045</v>
      </c>
      <c r="K2409" s="498">
        <v>-8457916.5527656823</v>
      </c>
    </row>
    <row r="2410" spans="1:11" x14ac:dyDescent="0.25">
      <c r="A2410" t="s">
        <v>1755</v>
      </c>
      <c r="B2410" t="s">
        <v>1756</v>
      </c>
      <c r="C2410" t="s">
        <v>1876</v>
      </c>
      <c r="D2410" t="s">
        <v>1820</v>
      </c>
      <c r="E2410" t="s">
        <v>1759</v>
      </c>
      <c r="F2410" t="s">
        <v>1692</v>
      </c>
      <c r="G2410" t="s">
        <v>1943</v>
      </c>
      <c r="H2410" t="s">
        <v>1695</v>
      </c>
      <c r="I2410" t="s">
        <v>1839</v>
      </c>
      <c r="J2410" t="s">
        <v>2045</v>
      </c>
      <c r="K2410" s="498">
        <v>-539867.01400632004</v>
      </c>
    </row>
    <row r="2411" spans="1:11" x14ac:dyDescent="0.25">
      <c r="A2411" t="s">
        <v>1755</v>
      </c>
      <c r="B2411" t="s">
        <v>1756</v>
      </c>
      <c r="C2411" t="s">
        <v>1876</v>
      </c>
      <c r="D2411" t="s">
        <v>1820</v>
      </c>
      <c r="E2411" t="s">
        <v>1759</v>
      </c>
      <c r="F2411" t="s">
        <v>1692</v>
      </c>
      <c r="G2411" t="s">
        <v>1943</v>
      </c>
      <c r="H2411" t="s">
        <v>1695</v>
      </c>
      <c r="I2411" t="s">
        <v>2032</v>
      </c>
      <c r="J2411" t="s">
        <v>2045</v>
      </c>
      <c r="K2411" s="498">
        <v>-28343018.235331804</v>
      </c>
    </row>
    <row r="2412" spans="1:11" x14ac:dyDescent="0.25">
      <c r="A2412" t="s">
        <v>1755</v>
      </c>
      <c r="B2412" t="s">
        <v>1756</v>
      </c>
      <c r="C2412" t="s">
        <v>1876</v>
      </c>
      <c r="D2412" t="s">
        <v>1820</v>
      </c>
      <c r="E2412" t="s">
        <v>1759</v>
      </c>
      <c r="F2412" t="s">
        <v>1813</v>
      </c>
      <c r="G2412" t="s">
        <v>1944</v>
      </c>
      <c r="H2412" t="s">
        <v>1814</v>
      </c>
      <c r="I2412" t="s">
        <v>2032</v>
      </c>
      <c r="J2412" t="s">
        <v>2045</v>
      </c>
      <c r="K2412" s="498">
        <v>-1979512.3846898403</v>
      </c>
    </row>
    <row r="2413" spans="1:11" x14ac:dyDescent="0.25">
      <c r="A2413" t="s">
        <v>1755</v>
      </c>
      <c r="B2413" t="s">
        <v>1756</v>
      </c>
      <c r="C2413" t="s">
        <v>1876</v>
      </c>
      <c r="D2413" t="s">
        <v>1820</v>
      </c>
      <c r="E2413" t="s">
        <v>1759</v>
      </c>
      <c r="F2413" t="s">
        <v>1813</v>
      </c>
      <c r="G2413" t="s">
        <v>1944</v>
      </c>
      <c r="H2413" t="s">
        <v>1945</v>
      </c>
      <c r="I2413" t="s">
        <v>2032</v>
      </c>
      <c r="J2413" t="s">
        <v>2045</v>
      </c>
      <c r="K2413" s="498">
        <v>-122369.85650809921</v>
      </c>
    </row>
    <row r="2414" spans="1:11" x14ac:dyDescent="0.25">
      <c r="A2414" t="s">
        <v>1755</v>
      </c>
      <c r="B2414" t="s">
        <v>1756</v>
      </c>
      <c r="C2414" t="s">
        <v>1876</v>
      </c>
      <c r="D2414" t="s">
        <v>1820</v>
      </c>
      <c r="E2414" t="s">
        <v>1759</v>
      </c>
      <c r="F2414" t="s">
        <v>1813</v>
      </c>
      <c r="G2414" t="s">
        <v>1944</v>
      </c>
      <c r="H2414" t="s">
        <v>1946</v>
      </c>
      <c r="I2414" t="s">
        <v>2032</v>
      </c>
      <c r="J2414" t="s">
        <v>2045</v>
      </c>
      <c r="K2414" s="498">
        <v>-9483663.8793776892</v>
      </c>
    </row>
    <row r="2415" spans="1:11" x14ac:dyDescent="0.25">
      <c r="A2415" t="s">
        <v>1755</v>
      </c>
      <c r="B2415" t="s">
        <v>1756</v>
      </c>
      <c r="C2415" t="s">
        <v>1876</v>
      </c>
      <c r="D2415" t="s">
        <v>1820</v>
      </c>
      <c r="E2415" t="s">
        <v>1759</v>
      </c>
      <c r="F2415" t="s">
        <v>1813</v>
      </c>
      <c r="G2415" t="s">
        <v>1944</v>
      </c>
      <c r="H2415" t="s">
        <v>1947</v>
      </c>
      <c r="I2415" t="s">
        <v>2032</v>
      </c>
      <c r="J2415" t="s">
        <v>2045</v>
      </c>
      <c r="K2415" s="498">
        <v>-14234493.602633307</v>
      </c>
    </row>
    <row r="2416" spans="1:11" x14ac:dyDescent="0.25">
      <c r="A2416" t="s">
        <v>1755</v>
      </c>
      <c r="B2416" t="s">
        <v>1756</v>
      </c>
      <c r="C2416" t="s">
        <v>1876</v>
      </c>
      <c r="D2416" t="s">
        <v>1820</v>
      </c>
      <c r="E2416" t="s">
        <v>1759</v>
      </c>
      <c r="F2416" t="s">
        <v>1813</v>
      </c>
      <c r="G2416" t="s">
        <v>1948</v>
      </c>
      <c r="H2416" t="s">
        <v>1945</v>
      </c>
      <c r="I2416" t="s">
        <v>1839</v>
      </c>
      <c r="J2416" t="s">
        <v>2045</v>
      </c>
      <c r="K2416" s="498">
        <v>-710824.90177498804</v>
      </c>
    </row>
    <row r="2417" spans="1:11" x14ac:dyDescent="0.25">
      <c r="A2417" t="s">
        <v>1755</v>
      </c>
      <c r="B2417" t="s">
        <v>1756</v>
      </c>
      <c r="C2417" t="s">
        <v>1876</v>
      </c>
      <c r="D2417" t="s">
        <v>1820</v>
      </c>
      <c r="E2417" t="s">
        <v>1759</v>
      </c>
      <c r="F2417" t="s">
        <v>1813</v>
      </c>
      <c r="G2417" t="s">
        <v>1948</v>
      </c>
      <c r="H2417" t="s">
        <v>1945</v>
      </c>
      <c r="I2417" t="s">
        <v>2032</v>
      </c>
      <c r="J2417" t="s">
        <v>2045</v>
      </c>
      <c r="K2417" s="498">
        <v>-11400191.779100126</v>
      </c>
    </row>
    <row r="2418" spans="1:11" x14ac:dyDescent="0.25">
      <c r="A2418" t="s">
        <v>1755</v>
      </c>
      <c r="B2418" t="s">
        <v>1756</v>
      </c>
      <c r="C2418" t="s">
        <v>1876</v>
      </c>
      <c r="D2418" t="s">
        <v>1820</v>
      </c>
      <c r="E2418" t="s">
        <v>1759</v>
      </c>
      <c r="F2418" t="s">
        <v>1813</v>
      </c>
      <c r="G2418" t="s">
        <v>1948</v>
      </c>
      <c r="H2418" t="s">
        <v>1949</v>
      </c>
      <c r="I2418" t="s">
        <v>2032</v>
      </c>
      <c r="J2418" t="s">
        <v>2045</v>
      </c>
      <c r="K2418" s="498">
        <v>-917773.92381074419</v>
      </c>
    </row>
    <row r="2419" spans="1:11" x14ac:dyDescent="0.25">
      <c r="A2419" t="s">
        <v>1755</v>
      </c>
      <c r="B2419" t="s">
        <v>1756</v>
      </c>
      <c r="C2419" t="s">
        <v>1876</v>
      </c>
      <c r="D2419" t="s">
        <v>1820</v>
      </c>
      <c r="E2419" t="s">
        <v>1759</v>
      </c>
      <c r="F2419" t="s">
        <v>1813</v>
      </c>
      <c r="G2419" t="s">
        <v>1950</v>
      </c>
      <c r="H2419" t="s">
        <v>1814</v>
      </c>
      <c r="I2419" t="s">
        <v>2032</v>
      </c>
      <c r="J2419" t="s">
        <v>2045</v>
      </c>
      <c r="K2419" s="498">
        <v>-395902.47693796805</v>
      </c>
    </row>
    <row r="2420" spans="1:11" x14ac:dyDescent="0.25">
      <c r="A2420" t="s">
        <v>1755</v>
      </c>
      <c r="B2420" t="s">
        <v>1756</v>
      </c>
      <c r="C2420" t="s">
        <v>1876</v>
      </c>
      <c r="D2420" t="s">
        <v>1820</v>
      </c>
      <c r="E2420" t="s">
        <v>1759</v>
      </c>
      <c r="F2420" t="s">
        <v>1813</v>
      </c>
      <c r="G2420" t="s">
        <v>1950</v>
      </c>
      <c r="H2420" t="s">
        <v>1951</v>
      </c>
      <c r="I2420" t="s">
        <v>1839</v>
      </c>
      <c r="J2420" t="s">
        <v>2045</v>
      </c>
      <c r="K2420" s="498">
        <v>-944767.27451106021</v>
      </c>
    </row>
    <row r="2421" spans="1:11" x14ac:dyDescent="0.25">
      <c r="A2421" t="s">
        <v>1755</v>
      </c>
      <c r="B2421" t="s">
        <v>1756</v>
      </c>
      <c r="C2421" t="s">
        <v>1876</v>
      </c>
      <c r="D2421" t="s">
        <v>1820</v>
      </c>
      <c r="E2421" t="s">
        <v>1759</v>
      </c>
      <c r="F2421" t="s">
        <v>1813</v>
      </c>
      <c r="G2421" t="s">
        <v>1950</v>
      </c>
      <c r="H2421" t="s">
        <v>1951</v>
      </c>
      <c r="I2421" t="s">
        <v>1916</v>
      </c>
      <c r="J2421" t="s">
        <v>2045</v>
      </c>
      <c r="K2421" s="498">
        <v>-80980.052100948014</v>
      </c>
    </row>
    <row r="2422" spans="1:11" x14ac:dyDescent="0.25">
      <c r="A2422" t="s">
        <v>1755</v>
      </c>
      <c r="B2422" t="s">
        <v>1756</v>
      </c>
      <c r="C2422" t="s">
        <v>1876</v>
      </c>
      <c r="D2422" t="s">
        <v>1820</v>
      </c>
      <c r="E2422" t="s">
        <v>1759</v>
      </c>
      <c r="F2422" t="s">
        <v>1813</v>
      </c>
      <c r="G2422" t="s">
        <v>1950</v>
      </c>
      <c r="H2422" t="s">
        <v>1951</v>
      </c>
      <c r="I2422" t="s">
        <v>2032</v>
      </c>
      <c r="J2422" t="s">
        <v>2045</v>
      </c>
      <c r="K2422" s="498">
        <v>-17037303.183682788</v>
      </c>
    </row>
    <row r="2423" spans="1:11" x14ac:dyDescent="0.25">
      <c r="A2423" t="s">
        <v>1755</v>
      </c>
      <c r="B2423" t="s">
        <v>1756</v>
      </c>
      <c r="C2423" t="s">
        <v>1876</v>
      </c>
      <c r="D2423" t="s">
        <v>1820</v>
      </c>
      <c r="E2423" t="s">
        <v>1759</v>
      </c>
      <c r="F2423" t="s">
        <v>1813</v>
      </c>
      <c r="G2423" t="s">
        <v>1950</v>
      </c>
      <c r="H2423" t="s">
        <v>1956</v>
      </c>
      <c r="I2423" t="s">
        <v>2032</v>
      </c>
      <c r="J2423" t="s">
        <v>2045</v>
      </c>
      <c r="K2423" s="498">
        <v>-154761.87734847842</v>
      </c>
    </row>
    <row r="2424" spans="1:11" x14ac:dyDescent="0.25">
      <c r="A2424" t="s">
        <v>1755</v>
      </c>
      <c r="B2424" t="s">
        <v>1756</v>
      </c>
      <c r="C2424" t="s">
        <v>1876</v>
      </c>
      <c r="D2424" t="s">
        <v>1820</v>
      </c>
      <c r="E2424" t="s">
        <v>1759</v>
      </c>
      <c r="F2424" t="s">
        <v>1813</v>
      </c>
      <c r="G2424" t="s">
        <v>1950</v>
      </c>
      <c r="H2424" t="s">
        <v>1947</v>
      </c>
      <c r="I2424" t="s">
        <v>2032</v>
      </c>
      <c r="J2424" t="s">
        <v>2045</v>
      </c>
      <c r="K2424" s="498">
        <v>-116971.18636803601</v>
      </c>
    </row>
    <row r="2425" spans="1:11" x14ac:dyDescent="0.25">
      <c r="A2425" t="s">
        <v>1755</v>
      </c>
      <c r="B2425" t="s">
        <v>1756</v>
      </c>
      <c r="C2425" t="s">
        <v>1876</v>
      </c>
      <c r="D2425" t="s">
        <v>1820</v>
      </c>
      <c r="E2425" t="s">
        <v>1759</v>
      </c>
      <c r="F2425" t="s">
        <v>1813</v>
      </c>
      <c r="G2425" t="s">
        <v>1952</v>
      </c>
      <c r="H2425" t="s">
        <v>1814</v>
      </c>
      <c r="I2425" t="s">
        <v>1839</v>
      </c>
      <c r="J2425" t="s">
        <v>2045</v>
      </c>
      <c r="K2425" s="498">
        <v>-143964.53706835202</v>
      </c>
    </row>
    <row r="2426" spans="1:11" x14ac:dyDescent="0.25">
      <c r="A2426" t="s">
        <v>1755</v>
      </c>
      <c r="B2426" t="s">
        <v>1756</v>
      </c>
      <c r="C2426" t="s">
        <v>1876</v>
      </c>
      <c r="D2426" t="s">
        <v>1820</v>
      </c>
      <c r="E2426" t="s">
        <v>1759</v>
      </c>
      <c r="F2426" t="s">
        <v>1813</v>
      </c>
      <c r="G2426" t="s">
        <v>1952</v>
      </c>
      <c r="H2426" t="s">
        <v>1814</v>
      </c>
      <c r="I2426" t="s">
        <v>2032</v>
      </c>
      <c r="J2426" t="s">
        <v>2045</v>
      </c>
      <c r="K2426" s="498">
        <v>-7857674.4110263204</v>
      </c>
    </row>
    <row r="2427" spans="1:11" x14ac:dyDescent="0.25">
      <c r="A2427" t="s">
        <v>1755</v>
      </c>
      <c r="B2427" t="s">
        <v>1756</v>
      </c>
      <c r="C2427" t="s">
        <v>1876</v>
      </c>
      <c r="D2427" t="s">
        <v>1820</v>
      </c>
      <c r="E2427" t="s">
        <v>1759</v>
      </c>
      <c r="F2427" t="s">
        <v>1813</v>
      </c>
      <c r="G2427" t="s">
        <v>1952</v>
      </c>
      <c r="H2427" t="s">
        <v>1947</v>
      </c>
      <c r="I2427" t="s">
        <v>2032</v>
      </c>
      <c r="J2427" t="s">
        <v>2045</v>
      </c>
      <c r="K2427" s="498">
        <v>-131367.64007487122</v>
      </c>
    </row>
    <row r="2428" spans="1:11" x14ac:dyDescent="0.25">
      <c r="A2428" t="s">
        <v>1755</v>
      </c>
      <c r="B2428" t="s">
        <v>1756</v>
      </c>
      <c r="C2428" t="s">
        <v>1876</v>
      </c>
      <c r="D2428" t="s">
        <v>1820</v>
      </c>
      <c r="E2428" t="s">
        <v>1759</v>
      </c>
      <c r="F2428" t="s">
        <v>1813</v>
      </c>
      <c r="G2428" t="s">
        <v>1953</v>
      </c>
      <c r="H2428" t="s">
        <v>1954</v>
      </c>
      <c r="I2428" t="s">
        <v>2032</v>
      </c>
      <c r="J2428" t="s">
        <v>2045</v>
      </c>
      <c r="K2428" s="498">
        <v>-5974528.2883366086</v>
      </c>
    </row>
    <row r="2429" spans="1:11" x14ac:dyDescent="0.25">
      <c r="A2429" t="s">
        <v>1755</v>
      </c>
      <c r="B2429" t="s">
        <v>1756</v>
      </c>
      <c r="C2429" t="s">
        <v>1876</v>
      </c>
      <c r="D2429" t="s">
        <v>1820</v>
      </c>
      <c r="E2429" t="s">
        <v>1759</v>
      </c>
      <c r="F2429" t="s">
        <v>1813</v>
      </c>
      <c r="G2429" t="s">
        <v>1955</v>
      </c>
      <c r="H2429" t="s">
        <v>1956</v>
      </c>
      <c r="I2429" t="s">
        <v>1839</v>
      </c>
      <c r="J2429" t="s">
        <v>2045</v>
      </c>
      <c r="K2429" s="498">
        <v>-1822950.9506280075</v>
      </c>
    </row>
    <row r="2430" spans="1:11" x14ac:dyDescent="0.25">
      <c r="A2430" t="s">
        <v>1755</v>
      </c>
      <c r="B2430" t="s">
        <v>1756</v>
      </c>
      <c r="C2430" t="s">
        <v>1876</v>
      </c>
      <c r="D2430" t="s">
        <v>1820</v>
      </c>
      <c r="E2430" t="s">
        <v>1759</v>
      </c>
      <c r="F2430" t="s">
        <v>1813</v>
      </c>
      <c r="G2430" t="s">
        <v>1955</v>
      </c>
      <c r="H2430" t="s">
        <v>1956</v>
      </c>
      <c r="I2430" t="s">
        <v>1916</v>
      </c>
      <c r="J2430" t="s">
        <v>2045</v>
      </c>
      <c r="K2430" s="498">
        <v>-179955.67133544001</v>
      </c>
    </row>
    <row r="2431" spans="1:11" x14ac:dyDescent="0.25">
      <c r="A2431" t="s">
        <v>1755</v>
      </c>
      <c r="B2431" t="s">
        <v>1756</v>
      </c>
      <c r="C2431" t="s">
        <v>1876</v>
      </c>
      <c r="D2431" t="s">
        <v>1820</v>
      </c>
      <c r="E2431" t="s">
        <v>1759</v>
      </c>
      <c r="F2431" t="s">
        <v>1813</v>
      </c>
      <c r="G2431" t="s">
        <v>1955</v>
      </c>
      <c r="H2431" t="s">
        <v>1956</v>
      </c>
      <c r="I2431" t="s">
        <v>2032</v>
      </c>
      <c r="J2431" t="s">
        <v>2045</v>
      </c>
      <c r="K2431" s="498">
        <v>-3230204.3004711494</v>
      </c>
    </row>
    <row r="2432" spans="1:11" x14ac:dyDescent="0.25">
      <c r="A2432" t="s">
        <v>1755</v>
      </c>
      <c r="B2432" t="s">
        <v>1756</v>
      </c>
      <c r="C2432" t="s">
        <v>1876</v>
      </c>
      <c r="D2432" t="s">
        <v>1820</v>
      </c>
      <c r="E2432" t="s">
        <v>1759</v>
      </c>
      <c r="F2432" t="s">
        <v>1813</v>
      </c>
      <c r="G2432" t="s">
        <v>1955</v>
      </c>
      <c r="H2432" t="s">
        <v>1957</v>
      </c>
      <c r="I2432" t="s">
        <v>1958</v>
      </c>
      <c r="J2432" t="s">
        <v>2045</v>
      </c>
      <c r="K2432" s="498">
        <v>-2483388.2644290728</v>
      </c>
    </row>
    <row r="2433" spans="1:11" x14ac:dyDescent="0.25">
      <c r="A2433" t="s">
        <v>1755</v>
      </c>
      <c r="B2433" t="s">
        <v>1756</v>
      </c>
      <c r="C2433" t="s">
        <v>1876</v>
      </c>
      <c r="D2433" t="s">
        <v>1820</v>
      </c>
      <c r="E2433" t="s">
        <v>1759</v>
      </c>
      <c r="F2433" t="s">
        <v>1813</v>
      </c>
      <c r="G2433" t="s">
        <v>1955</v>
      </c>
      <c r="H2433" t="s">
        <v>1959</v>
      </c>
      <c r="I2433" t="s">
        <v>1839</v>
      </c>
      <c r="J2433" t="s">
        <v>2045</v>
      </c>
      <c r="K2433" s="498">
        <v>-406699.81721809442</v>
      </c>
    </row>
    <row r="2434" spans="1:11" x14ac:dyDescent="0.25">
      <c r="A2434" t="s">
        <v>1755</v>
      </c>
      <c r="B2434" t="s">
        <v>1756</v>
      </c>
      <c r="C2434" t="s">
        <v>1876</v>
      </c>
      <c r="D2434" t="s">
        <v>1820</v>
      </c>
      <c r="E2434" t="s">
        <v>1759</v>
      </c>
      <c r="F2434" t="s">
        <v>1813</v>
      </c>
      <c r="G2434" t="s">
        <v>1955</v>
      </c>
      <c r="H2434" t="s">
        <v>1959</v>
      </c>
      <c r="I2434" t="s">
        <v>1916</v>
      </c>
      <c r="J2434" t="s">
        <v>2045</v>
      </c>
      <c r="K2434" s="498">
        <v>-4020209.6976337307</v>
      </c>
    </row>
    <row r="2435" spans="1:11" x14ac:dyDescent="0.25">
      <c r="A2435" t="s">
        <v>1755</v>
      </c>
      <c r="B2435" t="s">
        <v>1756</v>
      </c>
      <c r="C2435" t="s">
        <v>1876</v>
      </c>
      <c r="D2435" t="s">
        <v>1820</v>
      </c>
      <c r="E2435" t="s">
        <v>1759</v>
      </c>
      <c r="F2435" t="s">
        <v>1813</v>
      </c>
      <c r="G2435" t="s">
        <v>1955</v>
      </c>
      <c r="H2435" t="s">
        <v>1959</v>
      </c>
      <c r="I2435" t="s">
        <v>2032</v>
      </c>
      <c r="J2435" t="s">
        <v>2045</v>
      </c>
      <c r="K2435" s="498">
        <v>-422895.82763828407</v>
      </c>
    </row>
    <row r="2436" spans="1:11" x14ac:dyDescent="0.25">
      <c r="A2436" t="s">
        <v>1755</v>
      </c>
      <c r="B2436" t="s">
        <v>1756</v>
      </c>
      <c r="C2436" t="s">
        <v>1876</v>
      </c>
      <c r="D2436" t="s">
        <v>1820</v>
      </c>
      <c r="E2436" t="s">
        <v>1759</v>
      </c>
      <c r="F2436" t="s">
        <v>1813</v>
      </c>
      <c r="G2436" t="s">
        <v>1955</v>
      </c>
      <c r="H2436" t="s">
        <v>1936</v>
      </c>
      <c r="I2436" t="s">
        <v>2032</v>
      </c>
      <c r="J2436" t="s">
        <v>2045</v>
      </c>
      <c r="K2436" s="498">
        <v>-251937.93986961604</v>
      </c>
    </row>
    <row r="2437" spans="1:11" x14ac:dyDescent="0.25">
      <c r="A2437" t="s">
        <v>1755</v>
      </c>
      <c r="B2437" t="s">
        <v>1756</v>
      </c>
      <c r="C2437" t="s">
        <v>1876</v>
      </c>
      <c r="D2437" t="s">
        <v>1820</v>
      </c>
      <c r="E2437" t="s">
        <v>1759</v>
      </c>
      <c r="F2437" t="s">
        <v>1813</v>
      </c>
      <c r="G2437" t="s">
        <v>1960</v>
      </c>
      <c r="H2437" t="s">
        <v>1956</v>
      </c>
      <c r="I2437" t="s">
        <v>1958</v>
      </c>
      <c r="J2437" t="s">
        <v>2045</v>
      </c>
      <c r="K2437" s="498">
        <v>-86378.722241011215</v>
      </c>
    </row>
    <row r="2438" spans="1:11" x14ac:dyDescent="0.25">
      <c r="A2438" t="s">
        <v>1755</v>
      </c>
      <c r="B2438" t="s">
        <v>1756</v>
      </c>
      <c r="C2438" t="s">
        <v>1876</v>
      </c>
      <c r="D2438" t="s">
        <v>1820</v>
      </c>
      <c r="E2438" t="s">
        <v>1759</v>
      </c>
      <c r="F2438" t="s">
        <v>1813</v>
      </c>
      <c r="G2438" t="s">
        <v>1960</v>
      </c>
      <c r="H2438" t="s">
        <v>1957</v>
      </c>
      <c r="I2438" t="s">
        <v>1958</v>
      </c>
      <c r="J2438" t="s">
        <v>2045</v>
      </c>
      <c r="K2438" s="498">
        <v>-56686.03647066361</v>
      </c>
    </row>
    <row r="2439" spans="1:11" x14ac:dyDescent="0.25">
      <c r="A2439" t="s">
        <v>1755</v>
      </c>
      <c r="B2439" t="s">
        <v>1756</v>
      </c>
      <c r="C2439" t="s">
        <v>1876</v>
      </c>
      <c r="D2439" t="s">
        <v>1820</v>
      </c>
      <c r="E2439" t="s">
        <v>1759</v>
      </c>
      <c r="F2439" t="s">
        <v>1813</v>
      </c>
      <c r="G2439" t="s">
        <v>1961</v>
      </c>
      <c r="H2439" t="s">
        <v>1957</v>
      </c>
      <c r="I2439" t="s">
        <v>1958</v>
      </c>
      <c r="J2439" t="s">
        <v>2045</v>
      </c>
      <c r="K2439" s="498">
        <v>-465635.29958045104</v>
      </c>
    </row>
    <row r="2440" spans="1:11" x14ac:dyDescent="0.25">
      <c r="A2440" t="s">
        <v>1755</v>
      </c>
      <c r="B2440" t="s">
        <v>1756</v>
      </c>
      <c r="C2440" t="s">
        <v>1876</v>
      </c>
      <c r="D2440" t="s">
        <v>1820</v>
      </c>
      <c r="E2440" t="s">
        <v>1759</v>
      </c>
      <c r="F2440" t="s">
        <v>1962</v>
      </c>
      <c r="G2440" t="s">
        <v>1963</v>
      </c>
      <c r="H2440" t="s">
        <v>1964</v>
      </c>
      <c r="I2440" t="s">
        <v>2032</v>
      </c>
      <c r="J2440" t="s">
        <v>2045</v>
      </c>
      <c r="K2440" s="498">
        <v>-3120611.2966278661</v>
      </c>
    </row>
    <row r="2441" spans="1:11" x14ac:dyDescent="0.25">
      <c r="A2441" t="s">
        <v>1755</v>
      </c>
      <c r="B2441" t="s">
        <v>1756</v>
      </c>
      <c r="C2441" t="s">
        <v>1876</v>
      </c>
      <c r="D2441" t="s">
        <v>1820</v>
      </c>
      <c r="E2441" t="s">
        <v>1759</v>
      </c>
      <c r="F2441" t="s">
        <v>1962</v>
      </c>
      <c r="G2441" t="s">
        <v>1963</v>
      </c>
      <c r="H2441" t="s">
        <v>1965</v>
      </c>
      <c r="I2441" t="s">
        <v>1966</v>
      </c>
      <c r="J2441" t="s">
        <v>2045</v>
      </c>
      <c r="K2441" s="498">
        <v>-252837.71822629322</v>
      </c>
    </row>
    <row r="2442" spans="1:11" x14ac:dyDescent="0.25">
      <c r="A2442" t="s">
        <v>1755</v>
      </c>
      <c r="B2442" t="s">
        <v>1756</v>
      </c>
      <c r="C2442" t="s">
        <v>1876</v>
      </c>
      <c r="D2442" t="s">
        <v>1820</v>
      </c>
      <c r="E2442" t="s">
        <v>1759</v>
      </c>
      <c r="F2442" t="s">
        <v>1962</v>
      </c>
      <c r="G2442" t="s">
        <v>1963</v>
      </c>
      <c r="H2442" t="s">
        <v>1965</v>
      </c>
      <c r="I2442" t="s">
        <v>2032</v>
      </c>
      <c r="J2442" t="s">
        <v>2045</v>
      </c>
      <c r="K2442" s="498">
        <v>-5225732.7399098417</v>
      </c>
    </row>
    <row r="2443" spans="1:11" x14ac:dyDescent="0.25">
      <c r="A2443" t="s">
        <v>1755</v>
      </c>
      <c r="B2443" t="s">
        <v>1756</v>
      </c>
      <c r="C2443" t="s">
        <v>1876</v>
      </c>
      <c r="D2443" t="s">
        <v>1820</v>
      </c>
      <c r="E2443" t="s">
        <v>1759</v>
      </c>
      <c r="F2443" t="s">
        <v>1962</v>
      </c>
      <c r="G2443" t="s">
        <v>1963</v>
      </c>
      <c r="H2443" t="s">
        <v>1967</v>
      </c>
      <c r="I2443" t="s">
        <v>2032</v>
      </c>
      <c r="J2443" t="s">
        <v>2045</v>
      </c>
      <c r="K2443" s="498">
        <v>-1784260.4812908878</v>
      </c>
    </row>
    <row r="2444" spans="1:11" x14ac:dyDescent="0.25">
      <c r="A2444" t="s">
        <v>1755</v>
      </c>
      <c r="B2444" t="s">
        <v>1756</v>
      </c>
      <c r="C2444" t="s">
        <v>1876</v>
      </c>
      <c r="D2444" t="s">
        <v>1820</v>
      </c>
      <c r="E2444" t="s">
        <v>1759</v>
      </c>
      <c r="F2444" t="s">
        <v>1968</v>
      </c>
      <c r="G2444" t="s">
        <v>1969</v>
      </c>
      <c r="H2444" t="s">
        <v>1894</v>
      </c>
      <c r="I2444" t="s">
        <v>2032</v>
      </c>
      <c r="J2444" t="s">
        <v>2045</v>
      </c>
      <c r="K2444" s="498">
        <v>-8997783.5667720009</v>
      </c>
    </row>
    <row r="2445" spans="1:11" x14ac:dyDescent="0.25">
      <c r="A2445" t="s">
        <v>1755</v>
      </c>
      <c r="B2445" t="s">
        <v>1756</v>
      </c>
      <c r="C2445" t="s">
        <v>1876</v>
      </c>
      <c r="D2445" t="s">
        <v>1820</v>
      </c>
      <c r="E2445" t="s">
        <v>1759</v>
      </c>
      <c r="F2445" t="s">
        <v>1968</v>
      </c>
      <c r="G2445" t="s">
        <v>1969</v>
      </c>
      <c r="H2445" t="s">
        <v>1970</v>
      </c>
      <c r="I2445" t="s">
        <v>2032</v>
      </c>
      <c r="J2445" t="s">
        <v>2045</v>
      </c>
      <c r="K2445" s="498">
        <v>-14693380.564538676</v>
      </c>
    </row>
    <row r="2446" spans="1:11" x14ac:dyDescent="0.25">
      <c r="A2446" t="s">
        <v>1755</v>
      </c>
      <c r="B2446" t="s">
        <v>1756</v>
      </c>
      <c r="C2446" t="s">
        <v>1876</v>
      </c>
      <c r="D2446" t="s">
        <v>1820</v>
      </c>
      <c r="E2446" t="s">
        <v>1759</v>
      </c>
      <c r="F2446" t="s">
        <v>1968</v>
      </c>
      <c r="G2446" t="s">
        <v>1969</v>
      </c>
      <c r="H2446" t="s">
        <v>1877</v>
      </c>
      <c r="I2446" t="s">
        <v>2032</v>
      </c>
      <c r="J2446" t="s">
        <v>2045</v>
      </c>
      <c r="K2446" s="498">
        <v>-158360.99077518721</v>
      </c>
    </row>
    <row r="2447" spans="1:11" x14ac:dyDescent="0.25">
      <c r="A2447" t="s">
        <v>1755</v>
      </c>
      <c r="B2447" t="s">
        <v>1756</v>
      </c>
      <c r="C2447" t="s">
        <v>1876</v>
      </c>
      <c r="D2447" t="s">
        <v>1820</v>
      </c>
      <c r="E2447" t="s">
        <v>1759</v>
      </c>
      <c r="F2447" t="s">
        <v>1968</v>
      </c>
      <c r="G2447" t="s">
        <v>1971</v>
      </c>
      <c r="H2447" t="s">
        <v>1970</v>
      </c>
      <c r="I2447" t="s">
        <v>1839</v>
      </c>
      <c r="J2447" t="s">
        <v>2045</v>
      </c>
      <c r="K2447" s="498">
        <v>-8700856.7090685274</v>
      </c>
    </row>
    <row r="2448" spans="1:11" x14ac:dyDescent="0.25">
      <c r="A2448" t="s">
        <v>1755</v>
      </c>
      <c r="B2448" t="s">
        <v>1756</v>
      </c>
      <c r="C2448" t="s">
        <v>1876</v>
      </c>
      <c r="D2448" t="s">
        <v>1820</v>
      </c>
      <c r="E2448" t="s">
        <v>1759</v>
      </c>
      <c r="F2448" t="s">
        <v>1968</v>
      </c>
      <c r="G2448" t="s">
        <v>1971</v>
      </c>
      <c r="H2448" t="s">
        <v>1970</v>
      </c>
      <c r="I2448" t="s">
        <v>2032</v>
      </c>
      <c r="J2448" t="s">
        <v>2045</v>
      </c>
      <c r="K2448" s="498">
        <v>-108805697.7811904</v>
      </c>
    </row>
    <row r="2449" spans="1:11" x14ac:dyDescent="0.25">
      <c r="A2449" t="s">
        <v>1755</v>
      </c>
      <c r="B2449" t="s">
        <v>1756</v>
      </c>
      <c r="C2449" t="s">
        <v>1876</v>
      </c>
      <c r="D2449" t="s">
        <v>1820</v>
      </c>
      <c r="E2449" t="s">
        <v>1759</v>
      </c>
      <c r="F2449" t="s">
        <v>1968</v>
      </c>
      <c r="G2449" t="s">
        <v>1972</v>
      </c>
      <c r="H2449" t="s">
        <v>1973</v>
      </c>
      <c r="I2449" t="s">
        <v>1839</v>
      </c>
      <c r="J2449" t="s">
        <v>2045</v>
      </c>
      <c r="K2449" s="498">
        <v>-287929.07413670403</v>
      </c>
    </row>
    <row r="2450" spans="1:11" x14ac:dyDescent="0.25">
      <c r="A2450" t="s">
        <v>1755</v>
      </c>
      <c r="B2450" t="s">
        <v>1756</v>
      </c>
      <c r="C2450" t="s">
        <v>1876</v>
      </c>
      <c r="D2450" t="s">
        <v>1820</v>
      </c>
      <c r="E2450" t="s">
        <v>1759</v>
      </c>
      <c r="F2450" t="s">
        <v>1968</v>
      </c>
      <c r="G2450" t="s">
        <v>1972</v>
      </c>
      <c r="H2450" t="s">
        <v>1973</v>
      </c>
      <c r="I2450" t="s">
        <v>2032</v>
      </c>
      <c r="J2450" t="s">
        <v>2045</v>
      </c>
      <c r="K2450" s="498">
        <v>-15080285.257909877</v>
      </c>
    </row>
    <row r="2451" spans="1:11" x14ac:dyDescent="0.25">
      <c r="A2451" t="s">
        <v>1755</v>
      </c>
      <c r="B2451" t="s">
        <v>1756</v>
      </c>
      <c r="C2451" t="s">
        <v>1876</v>
      </c>
      <c r="D2451" t="s">
        <v>1820</v>
      </c>
      <c r="E2451" t="s">
        <v>1759</v>
      </c>
      <c r="F2451" t="s">
        <v>1968</v>
      </c>
      <c r="G2451" t="s">
        <v>1974</v>
      </c>
      <c r="H2451" t="s">
        <v>1975</v>
      </c>
      <c r="I2451" t="s">
        <v>2032</v>
      </c>
      <c r="J2451" t="s">
        <v>2045</v>
      </c>
      <c r="K2451" s="498">
        <v>-3351674.3786225705</v>
      </c>
    </row>
    <row r="2452" spans="1:11" x14ac:dyDescent="0.25">
      <c r="A2452" t="s">
        <v>1755</v>
      </c>
      <c r="B2452" t="s">
        <v>1756</v>
      </c>
      <c r="C2452" t="s">
        <v>1876</v>
      </c>
      <c r="D2452" t="s">
        <v>1820</v>
      </c>
      <c r="E2452" t="s">
        <v>1759</v>
      </c>
      <c r="F2452" t="s">
        <v>1968</v>
      </c>
      <c r="G2452" t="s">
        <v>1974</v>
      </c>
      <c r="H2452" t="s">
        <v>1976</v>
      </c>
      <c r="I2452" t="s">
        <v>1839</v>
      </c>
      <c r="J2452" t="s">
        <v>2045</v>
      </c>
      <c r="K2452" s="498">
        <v>-1889534.5490221202</v>
      </c>
    </row>
    <row r="2453" spans="1:11" x14ac:dyDescent="0.25">
      <c r="A2453" t="s">
        <v>1755</v>
      </c>
      <c r="B2453" t="s">
        <v>1756</v>
      </c>
      <c r="C2453" t="s">
        <v>1876</v>
      </c>
      <c r="D2453" t="s">
        <v>1820</v>
      </c>
      <c r="E2453" t="s">
        <v>1759</v>
      </c>
      <c r="F2453" t="s">
        <v>1968</v>
      </c>
      <c r="G2453" t="s">
        <v>1974</v>
      </c>
      <c r="H2453" t="s">
        <v>1976</v>
      </c>
      <c r="I2453" t="s">
        <v>2032</v>
      </c>
      <c r="J2453" t="s">
        <v>2045</v>
      </c>
      <c r="K2453" s="498">
        <v>-65832283.466287352</v>
      </c>
    </row>
    <row r="2454" spans="1:11" x14ac:dyDescent="0.25">
      <c r="A2454" t="s">
        <v>1755</v>
      </c>
      <c r="B2454" t="s">
        <v>1756</v>
      </c>
      <c r="C2454" t="s">
        <v>1876</v>
      </c>
      <c r="D2454" t="s">
        <v>1820</v>
      </c>
      <c r="E2454" t="s">
        <v>1759</v>
      </c>
      <c r="F2454" t="s">
        <v>1968</v>
      </c>
      <c r="G2454" t="s">
        <v>1974</v>
      </c>
      <c r="H2454" t="s">
        <v>1977</v>
      </c>
      <c r="I2454" t="s">
        <v>2032</v>
      </c>
      <c r="J2454" t="s">
        <v>2045</v>
      </c>
      <c r="K2454" s="498">
        <v>-10734355.795158997</v>
      </c>
    </row>
    <row r="2455" spans="1:11" x14ac:dyDescent="0.25">
      <c r="A2455" t="s">
        <v>1755</v>
      </c>
      <c r="B2455" t="s">
        <v>1756</v>
      </c>
      <c r="C2455" t="s">
        <v>1876</v>
      </c>
      <c r="D2455" t="s">
        <v>1820</v>
      </c>
      <c r="E2455" t="s">
        <v>1759</v>
      </c>
      <c r="F2455" t="s">
        <v>1968</v>
      </c>
      <c r="G2455" t="s">
        <v>1978</v>
      </c>
      <c r="H2455" t="s">
        <v>1979</v>
      </c>
      <c r="I2455" t="s">
        <v>1839</v>
      </c>
      <c r="J2455" t="s">
        <v>2045</v>
      </c>
      <c r="K2455" s="498">
        <v>-4185409.0039196638</v>
      </c>
    </row>
    <row r="2456" spans="1:11" x14ac:dyDescent="0.25">
      <c r="A2456" t="s">
        <v>1755</v>
      </c>
      <c r="B2456" t="s">
        <v>1756</v>
      </c>
      <c r="C2456" t="s">
        <v>1876</v>
      </c>
      <c r="D2456" t="s">
        <v>1820</v>
      </c>
      <c r="E2456" t="s">
        <v>1759</v>
      </c>
      <c r="F2456" t="s">
        <v>1968</v>
      </c>
      <c r="G2456" t="s">
        <v>1978</v>
      </c>
      <c r="H2456" t="s">
        <v>1979</v>
      </c>
      <c r="I2456" t="s">
        <v>2032</v>
      </c>
      <c r="J2456" t="s">
        <v>2045</v>
      </c>
      <c r="K2456" s="498">
        <v>-76197730.135208711</v>
      </c>
    </row>
    <row r="2457" spans="1:11" x14ac:dyDescent="0.25">
      <c r="A2457" t="s">
        <v>1755</v>
      </c>
      <c r="B2457" t="s">
        <v>1756</v>
      </c>
      <c r="C2457" t="s">
        <v>1876</v>
      </c>
      <c r="D2457" t="s">
        <v>1820</v>
      </c>
      <c r="E2457" t="s">
        <v>1759</v>
      </c>
      <c r="F2457" t="s">
        <v>1980</v>
      </c>
      <c r="G2457" t="s">
        <v>1981</v>
      </c>
      <c r="H2457" t="s">
        <v>1982</v>
      </c>
      <c r="I2457" t="s">
        <v>1839</v>
      </c>
      <c r="J2457" t="s">
        <v>2045</v>
      </c>
      <c r="K2457" s="498">
        <v>-1887734.9923087659</v>
      </c>
    </row>
    <row r="2458" spans="1:11" x14ac:dyDescent="0.25">
      <c r="A2458" t="s">
        <v>1755</v>
      </c>
      <c r="B2458" t="s">
        <v>1756</v>
      </c>
      <c r="C2458" t="s">
        <v>1876</v>
      </c>
      <c r="D2458" t="s">
        <v>1820</v>
      </c>
      <c r="E2458" t="s">
        <v>1759</v>
      </c>
      <c r="F2458" t="s">
        <v>1980</v>
      </c>
      <c r="G2458" t="s">
        <v>1981</v>
      </c>
      <c r="H2458" t="s">
        <v>1982</v>
      </c>
      <c r="I2458" t="s">
        <v>2032</v>
      </c>
      <c r="J2458" t="s">
        <v>2045</v>
      </c>
      <c r="K2458" s="498">
        <v>-6054608.5620808788</v>
      </c>
    </row>
    <row r="2459" spans="1:11" x14ac:dyDescent="0.25">
      <c r="A2459" t="s">
        <v>1755</v>
      </c>
      <c r="B2459" t="s">
        <v>1756</v>
      </c>
      <c r="C2459" t="s">
        <v>1876</v>
      </c>
      <c r="D2459" t="s">
        <v>1820</v>
      </c>
      <c r="E2459" t="s">
        <v>1759</v>
      </c>
      <c r="F2459" t="s">
        <v>1865</v>
      </c>
      <c r="G2459" t="s">
        <v>1866</v>
      </c>
      <c r="H2459" t="s">
        <v>1983</v>
      </c>
      <c r="I2459" t="s">
        <v>1984</v>
      </c>
      <c r="J2459" t="s">
        <v>2045</v>
      </c>
      <c r="K2459" s="498">
        <v>-41389.804407151205</v>
      </c>
    </row>
    <row r="2460" spans="1:11" x14ac:dyDescent="0.25">
      <c r="A2460" t="s">
        <v>1755</v>
      </c>
      <c r="B2460" t="s">
        <v>1756</v>
      </c>
      <c r="C2460" t="s">
        <v>1876</v>
      </c>
      <c r="D2460" t="s">
        <v>1820</v>
      </c>
      <c r="E2460" t="s">
        <v>1759</v>
      </c>
      <c r="F2460" t="s">
        <v>1865</v>
      </c>
      <c r="G2460" t="s">
        <v>1866</v>
      </c>
      <c r="H2460" t="s">
        <v>1867</v>
      </c>
      <c r="I2460" t="s">
        <v>2032</v>
      </c>
      <c r="J2460" t="s">
        <v>2045</v>
      </c>
      <c r="K2460" s="498">
        <v>-4102464.3559596236</v>
      </c>
    </row>
    <row r="2461" spans="1:11" x14ac:dyDescent="0.25">
      <c r="A2461" t="s">
        <v>1755</v>
      </c>
      <c r="B2461" t="s">
        <v>1756</v>
      </c>
      <c r="C2461" t="s">
        <v>1876</v>
      </c>
      <c r="D2461" t="s">
        <v>1820</v>
      </c>
      <c r="E2461" t="s">
        <v>1759</v>
      </c>
      <c r="F2461" t="s">
        <v>1865</v>
      </c>
      <c r="G2461" t="s">
        <v>1866</v>
      </c>
      <c r="H2461" t="s">
        <v>1985</v>
      </c>
      <c r="I2461" t="s">
        <v>1984</v>
      </c>
      <c r="J2461" t="s">
        <v>2045</v>
      </c>
      <c r="K2461" s="498">
        <v>-43189.361120505608</v>
      </c>
    </row>
    <row r="2462" spans="1:11" x14ac:dyDescent="0.25">
      <c r="A2462" t="s">
        <v>1755</v>
      </c>
      <c r="B2462" t="s">
        <v>1756</v>
      </c>
      <c r="C2462" t="s">
        <v>1876</v>
      </c>
      <c r="D2462" t="s">
        <v>1820</v>
      </c>
      <c r="E2462" t="s">
        <v>1759</v>
      </c>
      <c r="F2462" t="s">
        <v>1865</v>
      </c>
      <c r="G2462" t="s">
        <v>1866</v>
      </c>
      <c r="H2462" t="s">
        <v>1868</v>
      </c>
      <c r="I2462" t="s">
        <v>2032</v>
      </c>
      <c r="J2462" t="s">
        <v>2045</v>
      </c>
      <c r="K2462" s="498">
        <v>-1374441.4421059384</v>
      </c>
    </row>
    <row r="2463" spans="1:11" x14ac:dyDescent="0.25">
      <c r="A2463" t="s">
        <v>1755</v>
      </c>
      <c r="B2463" t="s">
        <v>1756</v>
      </c>
      <c r="C2463" t="s">
        <v>1876</v>
      </c>
      <c r="D2463" t="s">
        <v>1820</v>
      </c>
      <c r="E2463" t="s">
        <v>1759</v>
      </c>
      <c r="F2463" t="s">
        <v>1865</v>
      </c>
      <c r="G2463" t="s">
        <v>1866</v>
      </c>
      <c r="H2463" t="s">
        <v>1869</v>
      </c>
      <c r="I2463" t="s">
        <v>2032</v>
      </c>
      <c r="J2463" t="s">
        <v>2045</v>
      </c>
      <c r="K2463" s="498">
        <v>-611849.28254049609</v>
      </c>
    </row>
    <row r="2464" spans="1:11" x14ac:dyDescent="0.25">
      <c r="A2464" t="s">
        <v>1755</v>
      </c>
      <c r="B2464" t="s">
        <v>1756</v>
      </c>
      <c r="C2464" t="s">
        <v>1876</v>
      </c>
      <c r="D2464" t="s">
        <v>1820</v>
      </c>
      <c r="E2464" t="s">
        <v>1759</v>
      </c>
      <c r="F2464" t="s">
        <v>1865</v>
      </c>
      <c r="G2464" t="s">
        <v>1870</v>
      </c>
      <c r="H2464" t="s">
        <v>1869</v>
      </c>
      <c r="I2464" t="s">
        <v>2032</v>
      </c>
      <c r="J2464" t="s">
        <v>2045</v>
      </c>
      <c r="K2464" s="498">
        <v>-2497784.7181359073</v>
      </c>
    </row>
    <row r="2465" spans="1:11" x14ac:dyDescent="0.25">
      <c r="A2465" t="s">
        <v>1755</v>
      </c>
      <c r="B2465" t="s">
        <v>1756</v>
      </c>
      <c r="C2465" t="s">
        <v>1876</v>
      </c>
      <c r="D2465" t="s">
        <v>1820</v>
      </c>
      <c r="E2465" t="s">
        <v>1759</v>
      </c>
      <c r="F2465" t="s">
        <v>1865</v>
      </c>
      <c r="G2465" t="s">
        <v>2042</v>
      </c>
      <c r="H2465" t="s">
        <v>1867</v>
      </c>
      <c r="I2465" t="s">
        <v>2032</v>
      </c>
      <c r="J2465" t="s">
        <v>2045</v>
      </c>
      <c r="K2465" s="498">
        <v>-500276.76631252316</v>
      </c>
    </row>
    <row r="2466" spans="1:11" x14ac:dyDescent="0.25">
      <c r="A2466" t="s">
        <v>1755</v>
      </c>
      <c r="B2466" t="s">
        <v>1756</v>
      </c>
      <c r="C2466" t="s">
        <v>1876</v>
      </c>
      <c r="D2466" t="s">
        <v>1820</v>
      </c>
      <c r="E2466" t="s">
        <v>1986</v>
      </c>
      <c r="F2466" t="s">
        <v>1987</v>
      </c>
      <c r="G2466" t="s">
        <v>1988</v>
      </c>
      <c r="H2466" t="s">
        <v>1989</v>
      </c>
      <c r="I2466" t="s">
        <v>2032</v>
      </c>
      <c r="J2466" t="s">
        <v>2045</v>
      </c>
      <c r="K2466" s="498">
        <v>-1092282.9057354543</v>
      </c>
    </row>
    <row r="2467" spans="1:11" x14ac:dyDescent="0.25">
      <c r="A2467" t="s">
        <v>1755</v>
      </c>
      <c r="B2467" t="s">
        <v>1756</v>
      </c>
      <c r="C2467" t="s">
        <v>1876</v>
      </c>
      <c r="D2467" t="s">
        <v>1991</v>
      </c>
      <c r="E2467" t="s">
        <v>1991</v>
      </c>
      <c r="F2467" t="s">
        <v>2265</v>
      </c>
      <c r="G2467" t="s">
        <v>1992</v>
      </c>
      <c r="H2467" t="s">
        <v>1995</v>
      </c>
      <c r="I2467" t="s">
        <v>2032</v>
      </c>
      <c r="J2467" t="s">
        <v>2045</v>
      </c>
      <c r="K2467" s="498">
        <v>-727240.93629860703</v>
      </c>
    </row>
    <row r="2468" spans="1:11" x14ac:dyDescent="0.25">
      <c r="A2468" t="s">
        <v>1755</v>
      </c>
      <c r="B2468" t="s">
        <v>1756</v>
      </c>
      <c r="C2468" t="s">
        <v>1876</v>
      </c>
      <c r="D2468" t="s">
        <v>1991</v>
      </c>
      <c r="E2468" t="s">
        <v>1991</v>
      </c>
      <c r="F2468" t="s">
        <v>2265</v>
      </c>
      <c r="G2468" t="s">
        <v>1992</v>
      </c>
      <c r="H2468" t="s">
        <v>1998</v>
      </c>
      <c r="I2468" t="s">
        <v>2032</v>
      </c>
      <c r="J2468" t="s">
        <v>2045</v>
      </c>
      <c r="K2468" s="498">
        <v>-422268.93075402989</v>
      </c>
    </row>
    <row r="2469" spans="1:11" x14ac:dyDescent="0.25">
      <c r="A2469" t="s">
        <v>1755</v>
      </c>
      <c r="B2469" t="s">
        <v>1756</v>
      </c>
      <c r="C2469" t="s">
        <v>1876</v>
      </c>
      <c r="D2469" t="s">
        <v>1991</v>
      </c>
      <c r="E2469" t="s">
        <v>1991</v>
      </c>
      <c r="F2469" t="s">
        <v>2265</v>
      </c>
      <c r="G2469" t="s">
        <v>1992</v>
      </c>
      <c r="H2469" t="s">
        <v>1999</v>
      </c>
      <c r="I2469" t="s">
        <v>2032</v>
      </c>
      <c r="J2469" t="s">
        <v>2045</v>
      </c>
      <c r="K2469" s="498">
        <v>-328431.39058646769</v>
      </c>
    </row>
    <row r="2470" spans="1:11" x14ac:dyDescent="0.25">
      <c r="A2470" t="s">
        <v>1755</v>
      </c>
      <c r="B2470" t="s">
        <v>1756</v>
      </c>
      <c r="C2470" t="s">
        <v>1876</v>
      </c>
      <c r="D2470" t="s">
        <v>1991</v>
      </c>
      <c r="E2470" t="s">
        <v>1991</v>
      </c>
      <c r="F2470" t="s">
        <v>2265</v>
      </c>
      <c r="G2470" t="s">
        <v>1992</v>
      </c>
      <c r="H2470" t="s">
        <v>2000</v>
      </c>
      <c r="I2470" t="s">
        <v>2032</v>
      </c>
      <c r="J2470" t="s">
        <v>2045</v>
      </c>
      <c r="K2470" s="498">
        <v>-270564.83866894152</v>
      </c>
    </row>
    <row r="2471" spans="1:11" x14ac:dyDescent="0.25">
      <c r="A2471" t="s">
        <v>1755</v>
      </c>
      <c r="B2471" t="s">
        <v>1756</v>
      </c>
      <c r="C2471" t="s">
        <v>1876</v>
      </c>
      <c r="D2471" t="s">
        <v>1991</v>
      </c>
      <c r="E2471" t="s">
        <v>1991</v>
      </c>
      <c r="F2471" t="s">
        <v>2265</v>
      </c>
      <c r="G2471" t="s">
        <v>1992</v>
      </c>
      <c r="H2471" t="s">
        <v>1868</v>
      </c>
      <c r="I2471" t="s">
        <v>2032</v>
      </c>
      <c r="J2471" t="s">
        <v>2045</v>
      </c>
      <c r="K2471" s="498">
        <v>-2406150.8186653825</v>
      </c>
    </row>
    <row r="2472" spans="1:11" x14ac:dyDescent="0.25">
      <c r="A2472" t="s">
        <v>1755</v>
      </c>
      <c r="B2472" t="s">
        <v>1756</v>
      </c>
      <c r="C2472" t="s">
        <v>1876</v>
      </c>
      <c r="D2472" t="s">
        <v>1991</v>
      </c>
      <c r="E2472" t="s">
        <v>1991</v>
      </c>
      <c r="F2472" t="s">
        <v>2265</v>
      </c>
      <c r="G2472" t="s">
        <v>1992</v>
      </c>
      <c r="H2472" t="s">
        <v>1822</v>
      </c>
      <c r="I2472" t="s">
        <v>2032</v>
      </c>
      <c r="J2472" t="s">
        <v>2045</v>
      </c>
      <c r="K2472" s="498">
        <v>-281512.62050268659</v>
      </c>
    </row>
    <row r="2473" spans="1:11" x14ac:dyDescent="0.25">
      <c r="A2473" t="s">
        <v>1755</v>
      </c>
      <c r="B2473" t="s">
        <v>1756</v>
      </c>
      <c r="C2473" t="s">
        <v>1876</v>
      </c>
      <c r="D2473" t="s">
        <v>1991</v>
      </c>
      <c r="E2473" t="s">
        <v>1991</v>
      </c>
      <c r="F2473" t="s">
        <v>2265</v>
      </c>
      <c r="G2473" t="s">
        <v>1992</v>
      </c>
      <c r="H2473" t="s">
        <v>2001</v>
      </c>
      <c r="I2473" t="s">
        <v>2032</v>
      </c>
      <c r="J2473" t="s">
        <v>2045</v>
      </c>
      <c r="K2473" s="498">
        <v>-375350.16067024879</v>
      </c>
    </row>
    <row r="2474" spans="1:11" x14ac:dyDescent="0.25">
      <c r="A2474" t="s">
        <v>1755</v>
      </c>
      <c r="B2474" t="s">
        <v>1756</v>
      </c>
      <c r="C2474" t="s">
        <v>1876</v>
      </c>
      <c r="D2474" t="s">
        <v>1991</v>
      </c>
      <c r="E2474" t="s">
        <v>1991</v>
      </c>
      <c r="F2474" t="s">
        <v>2265</v>
      </c>
      <c r="G2474" t="s">
        <v>1992</v>
      </c>
      <c r="H2474" t="s">
        <v>2002</v>
      </c>
      <c r="I2474" t="s">
        <v>2032</v>
      </c>
      <c r="J2474" t="s">
        <v>2045</v>
      </c>
      <c r="K2474" s="498">
        <v>-136734.77952117898</v>
      </c>
    </row>
    <row r="2475" spans="1:11" x14ac:dyDescent="0.25">
      <c r="A2475" t="s">
        <v>1755</v>
      </c>
      <c r="B2475" t="s">
        <v>1756</v>
      </c>
      <c r="C2475" t="s">
        <v>1876</v>
      </c>
      <c r="D2475" t="s">
        <v>2044</v>
      </c>
      <c r="E2475" t="s">
        <v>1991</v>
      </c>
      <c r="F2475" t="s">
        <v>2265</v>
      </c>
      <c r="G2475" t="s">
        <v>1992</v>
      </c>
      <c r="H2475" t="s">
        <v>1995</v>
      </c>
      <c r="I2475" t="s">
        <v>2032</v>
      </c>
      <c r="J2475" t="s">
        <v>2045</v>
      </c>
      <c r="K2475" s="498">
        <v>-1820000.000064089</v>
      </c>
    </row>
    <row r="2476" spans="1:11" x14ac:dyDescent="0.25">
      <c r="A2476" t="s">
        <v>1755</v>
      </c>
      <c r="B2476" t="s">
        <v>1756</v>
      </c>
      <c r="C2476" t="s">
        <v>1876</v>
      </c>
      <c r="D2476" t="s">
        <v>2044</v>
      </c>
      <c r="E2476" t="s">
        <v>1991</v>
      </c>
      <c r="F2476" t="s">
        <v>2265</v>
      </c>
      <c r="G2476" t="s">
        <v>1992</v>
      </c>
      <c r="H2476" t="s">
        <v>1997</v>
      </c>
      <c r="I2476" t="s">
        <v>2032</v>
      </c>
      <c r="J2476" t="s">
        <v>2045</v>
      </c>
      <c r="K2476" s="498">
        <v>-1240278.5590628032</v>
      </c>
    </row>
    <row r="2477" spans="1:11" x14ac:dyDescent="0.25">
      <c r="A2477" t="s">
        <v>1755</v>
      </c>
      <c r="B2477" t="s">
        <v>1756</v>
      </c>
      <c r="C2477" t="s">
        <v>1876</v>
      </c>
      <c r="D2477" t="s">
        <v>2044</v>
      </c>
      <c r="E2477" t="s">
        <v>1991</v>
      </c>
      <c r="F2477" t="s">
        <v>2265</v>
      </c>
      <c r="G2477" t="s">
        <v>1992</v>
      </c>
      <c r="H2477" t="s">
        <v>1998</v>
      </c>
      <c r="I2477" t="s">
        <v>2032</v>
      </c>
      <c r="J2477" t="s">
        <v>2045</v>
      </c>
      <c r="K2477" s="498">
        <v>-1289843.3857674932</v>
      </c>
    </row>
    <row r="2478" spans="1:11" x14ac:dyDescent="0.25">
      <c r="A2478" t="s">
        <v>1755</v>
      </c>
      <c r="B2478" t="s">
        <v>1756</v>
      </c>
      <c r="C2478" t="s">
        <v>1876</v>
      </c>
      <c r="D2478" t="s">
        <v>2044</v>
      </c>
      <c r="E2478" t="s">
        <v>1991</v>
      </c>
      <c r="F2478" t="s">
        <v>2265</v>
      </c>
      <c r="G2478" t="s">
        <v>1992</v>
      </c>
      <c r="H2478" t="s">
        <v>1868</v>
      </c>
      <c r="I2478" t="s">
        <v>2032</v>
      </c>
      <c r="J2478" t="s">
        <v>2045</v>
      </c>
      <c r="K2478" s="498">
        <v>-9013690.8169196136</v>
      </c>
    </row>
    <row r="2479" spans="1:11" x14ac:dyDescent="0.25">
      <c r="A2479" t="s">
        <v>1755</v>
      </c>
      <c r="B2479" t="s">
        <v>1756</v>
      </c>
      <c r="C2479" t="s">
        <v>1876</v>
      </c>
      <c r="D2479" t="s">
        <v>2044</v>
      </c>
      <c r="E2479" t="s">
        <v>1991</v>
      </c>
      <c r="F2479" t="s">
        <v>2266</v>
      </c>
      <c r="G2479" t="s">
        <v>2003</v>
      </c>
      <c r="H2479" t="s">
        <v>1995</v>
      </c>
      <c r="I2479" t="s">
        <v>2032</v>
      </c>
      <c r="J2479" t="s">
        <v>2045</v>
      </c>
      <c r="K2479" s="498">
        <v>-7353518.9938722653</v>
      </c>
    </row>
    <row r="2480" spans="1:11" x14ac:dyDescent="0.25">
      <c r="A2480" t="s">
        <v>1755</v>
      </c>
      <c r="B2480" t="s">
        <v>1756</v>
      </c>
      <c r="C2480" t="s">
        <v>1876</v>
      </c>
      <c r="D2480" t="s">
        <v>2044</v>
      </c>
      <c r="E2480" t="s">
        <v>1991</v>
      </c>
      <c r="F2480" t="s">
        <v>2266</v>
      </c>
      <c r="G2480" t="s">
        <v>2003</v>
      </c>
      <c r="H2480" t="s">
        <v>1998</v>
      </c>
      <c r="I2480" t="s">
        <v>2032</v>
      </c>
      <c r="J2480" t="s">
        <v>2045</v>
      </c>
      <c r="K2480" s="498">
        <v>-1698272.2849589526</v>
      </c>
    </row>
    <row r="2481" spans="1:11" x14ac:dyDescent="0.25">
      <c r="A2481" t="s">
        <v>1755</v>
      </c>
      <c r="B2481" t="s">
        <v>1756</v>
      </c>
      <c r="C2481" t="s">
        <v>1876</v>
      </c>
      <c r="D2481" t="s">
        <v>2044</v>
      </c>
      <c r="E2481" t="s">
        <v>1991</v>
      </c>
      <c r="F2481" t="s">
        <v>2266</v>
      </c>
      <c r="G2481" t="s">
        <v>2003</v>
      </c>
      <c r="H2481" t="s">
        <v>2046</v>
      </c>
      <c r="I2481" t="s">
        <v>2032</v>
      </c>
      <c r="J2481" t="s">
        <v>2045</v>
      </c>
      <c r="K2481" s="498">
        <v>-452164.99587032112</v>
      </c>
    </row>
    <row r="2482" spans="1:11" x14ac:dyDescent="0.25">
      <c r="A2482" t="s">
        <v>1755</v>
      </c>
      <c r="B2482" t="s">
        <v>1756</v>
      </c>
      <c r="C2482" t="s">
        <v>1876</v>
      </c>
      <c r="D2482" t="s">
        <v>2044</v>
      </c>
      <c r="E2482" t="s">
        <v>1991</v>
      </c>
      <c r="F2482" t="s">
        <v>2266</v>
      </c>
      <c r="G2482" t="s">
        <v>2003</v>
      </c>
      <c r="H2482" t="s">
        <v>2047</v>
      </c>
      <c r="I2482" t="s">
        <v>2032</v>
      </c>
      <c r="J2482" t="s">
        <v>2045</v>
      </c>
      <c r="K2482" s="498">
        <v>-527525.82851537457</v>
      </c>
    </row>
    <row r="2483" spans="1:11" x14ac:dyDescent="0.25">
      <c r="A2483" t="s">
        <v>1755</v>
      </c>
      <c r="B2483" t="s">
        <v>1756</v>
      </c>
      <c r="C2483" t="s">
        <v>1876</v>
      </c>
      <c r="D2483" t="s">
        <v>2044</v>
      </c>
      <c r="E2483" t="s">
        <v>1991</v>
      </c>
      <c r="F2483" t="s">
        <v>2266</v>
      </c>
      <c r="G2483" t="s">
        <v>2003</v>
      </c>
      <c r="H2483" t="s">
        <v>2048</v>
      </c>
      <c r="I2483" t="s">
        <v>2032</v>
      </c>
      <c r="J2483" t="s">
        <v>2045</v>
      </c>
      <c r="K2483" s="498">
        <v>-527525.82851537457</v>
      </c>
    </row>
    <row r="2484" spans="1:11" x14ac:dyDescent="0.25">
      <c r="A2484" t="s">
        <v>1755</v>
      </c>
      <c r="B2484" t="s">
        <v>1756</v>
      </c>
      <c r="C2484" t="s">
        <v>1876</v>
      </c>
      <c r="D2484" t="s">
        <v>2044</v>
      </c>
      <c r="E2484" t="s">
        <v>1991</v>
      </c>
      <c r="F2484" t="s">
        <v>2266</v>
      </c>
      <c r="G2484" t="s">
        <v>2003</v>
      </c>
      <c r="H2484" t="s">
        <v>1868</v>
      </c>
      <c r="I2484" t="s">
        <v>2032</v>
      </c>
      <c r="J2484" t="s">
        <v>2045</v>
      </c>
      <c r="K2484" s="498">
        <v>-18012202.771689504</v>
      </c>
    </row>
    <row r="2485" spans="1:11" x14ac:dyDescent="0.25">
      <c r="A2485" t="s">
        <v>1755</v>
      </c>
      <c r="B2485" t="s">
        <v>1756</v>
      </c>
      <c r="C2485" t="s">
        <v>1876</v>
      </c>
      <c r="D2485" t="s">
        <v>2044</v>
      </c>
      <c r="E2485" t="s">
        <v>1991</v>
      </c>
      <c r="F2485" t="s">
        <v>2266</v>
      </c>
      <c r="G2485" t="s">
        <v>2003</v>
      </c>
      <c r="H2485" t="s">
        <v>2036</v>
      </c>
      <c r="I2485" t="s">
        <v>2032</v>
      </c>
      <c r="J2485" t="s">
        <v>2045</v>
      </c>
      <c r="K2485" s="498">
        <v>-4840076.0121330144</v>
      </c>
    </row>
    <row r="2486" spans="1:11" x14ac:dyDescent="0.25">
      <c r="A2486" t="s">
        <v>1755</v>
      </c>
      <c r="B2486" t="s">
        <v>1756</v>
      </c>
      <c r="C2486" t="s">
        <v>1876</v>
      </c>
      <c r="D2486" t="s">
        <v>1758</v>
      </c>
      <c r="E2486" t="s">
        <v>1759</v>
      </c>
      <c r="F2486" t="s">
        <v>1765</v>
      </c>
      <c r="G2486" t="s">
        <v>1761</v>
      </c>
      <c r="H2486" t="s">
        <v>1766</v>
      </c>
      <c r="I2486" t="s">
        <v>2032</v>
      </c>
      <c r="J2486" t="s">
        <v>2045</v>
      </c>
      <c r="K2486" s="498">
        <v>-7652.2154219492222</v>
      </c>
    </row>
    <row r="2487" spans="1:11" x14ac:dyDescent="0.25">
      <c r="A2487" t="s">
        <v>1755</v>
      </c>
      <c r="B2487" t="s">
        <v>1756</v>
      </c>
      <c r="C2487" t="s">
        <v>1876</v>
      </c>
      <c r="D2487" t="s">
        <v>1758</v>
      </c>
      <c r="E2487" t="s">
        <v>1759</v>
      </c>
      <c r="F2487" t="s">
        <v>1765</v>
      </c>
      <c r="G2487" t="s">
        <v>1767</v>
      </c>
      <c r="H2487" t="s">
        <v>1766</v>
      </c>
      <c r="I2487" t="s">
        <v>2032</v>
      </c>
      <c r="J2487" t="s">
        <v>2045</v>
      </c>
      <c r="K2487" s="498">
        <v>-2914.804093326733</v>
      </c>
    </row>
    <row r="2488" spans="1:11" x14ac:dyDescent="0.25">
      <c r="A2488" t="s">
        <v>1755</v>
      </c>
      <c r="B2488" t="s">
        <v>1756</v>
      </c>
      <c r="C2488" t="s">
        <v>1876</v>
      </c>
      <c r="D2488" t="s">
        <v>1758</v>
      </c>
      <c r="E2488" t="s">
        <v>1759</v>
      </c>
      <c r="F2488" t="s">
        <v>1765</v>
      </c>
      <c r="G2488" t="s">
        <v>1768</v>
      </c>
      <c r="H2488" t="s">
        <v>1766</v>
      </c>
      <c r="I2488" t="s">
        <v>2032</v>
      </c>
      <c r="J2488" t="s">
        <v>2045</v>
      </c>
      <c r="K2488" s="498">
        <v>-33629.202629123924</v>
      </c>
    </row>
    <row r="2489" spans="1:11" x14ac:dyDescent="0.25">
      <c r="A2489" t="s">
        <v>1755</v>
      </c>
      <c r="B2489" t="s">
        <v>1756</v>
      </c>
      <c r="C2489" t="s">
        <v>1876</v>
      </c>
      <c r="D2489" t="s">
        <v>1758</v>
      </c>
      <c r="E2489" t="s">
        <v>1759</v>
      </c>
      <c r="F2489" t="s">
        <v>1765</v>
      </c>
      <c r="G2489" t="s">
        <v>1769</v>
      </c>
      <c r="H2489" t="s">
        <v>1766</v>
      </c>
      <c r="I2489" t="s">
        <v>2032</v>
      </c>
      <c r="J2489" t="s">
        <v>2045</v>
      </c>
      <c r="K2489" s="498">
        <v>-53759.282420981843</v>
      </c>
    </row>
    <row r="2490" spans="1:11" x14ac:dyDescent="0.25">
      <c r="A2490" t="s">
        <v>1755</v>
      </c>
      <c r="B2490" t="s">
        <v>1756</v>
      </c>
      <c r="C2490" t="s">
        <v>1876</v>
      </c>
      <c r="D2490" t="s">
        <v>1758</v>
      </c>
      <c r="E2490" t="s">
        <v>1759</v>
      </c>
      <c r="F2490" t="s">
        <v>1765</v>
      </c>
      <c r="G2490" t="s">
        <v>1770</v>
      </c>
      <c r="H2490" t="s">
        <v>1766</v>
      </c>
      <c r="I2490" t="s">
        <v>2032</v>
      </c>
      <c r="J2490" t="s">
        <v>2045</v>
      </c>
      <c r="K2490" s="498">
        <v>-48998.413510689432</v>
      </c>
    </row>
    <row r="2491" spans="1:11" x14ac:dyDescent="0.25">
      <c r="A2491" t="s">
        <v>1755</v>
      </c>
      <c r="B2491" t="s">
        <v>1756</v>
      </c>
      <c r="C2491" t="s">
        <v>1876</v>
      </c>
      <c r="D2491" t="s">
        <v>1758</v>
      </c>
      <c r="E2491" t="s">
        <v>1759</v>
      </c>
      <c r="F2491" t="s">
        <v>1765</v>
      </c>
      <c r="G2491" t="s">
        <v>1771</v>
      </c>
      <c r="H2491" t="s">
        <v>1766</v>
      </c>
      <c r="I2491" t="s">
        <v>2032</v>
      </c>
      <c r="J2491" t="s">
        <v>2045</v>
      </c>
      <c r="K2491" s="498">
        <v>-38874.114099717423</v>
      </c>
    </row>
    <row r="2492" spans="1:11" x14ac:dyDescent="0.25">
      <c r="A2492" t="s">
        <v>1755</v>
      </c>
      <c r="B2492" t="s">
        <v>1756</v>
      </c>
      <c r="C2492" t="s">
        <v>1876</v>
      </c>
      <c r="D2492" t="s">
        <v>1758</v>
      </c>
      <c r="E2492" t="s">
        <v>1759</v>
      </c>
      <c r="F2492" t="s">
        <v>1765</v>
      </c>
      <c r="G2492" t="s">
        <v>1772</v>
      </c>
      <c r="H2492" t="s">
        <v>1766</v>
      </c>
      <c r="I2492" t="s">
        <v>2032</v>
      </c>
      <c r="J2492" t="s">
        <v>2045</v>
      </c>
      <c r="K2492" s="498">
        <v>-9593.904723637781</v>
      </c>
    </row>
    <row r="2493" spans="1:11" x14ac:dyDescent="0.25">
      <c r="A2493" t="s">
        <v>1755</v>
      </c>
      <c r="B2493" t="s">
        <v>1756</v>
      </c>
      <c r="C2493" t="s">
        <v>1876</v>
      </c>
      <c r="D2493" t="s">
        <v>1758</v>
      </c>
      <c r="E2493" t="s">
        <v>1759</v>
      </c>
      <c r="F2493" t="s">
        <v>1765</v>
      </c>
      <c r="G2493" t="s">
        <v>1773</v>
      </c>
      <c r="H2493" t="s">
        <v>1766</v>
      </c>
      <c r="I2493" t="s">
        <v>2032</v>
      </c>
      <c r="J2493" t="s">
        <v>2045</v>
      </c>
      <c r="K2493" s="498">
        <v>-10411.605298618884</v>
      </c>
    </row>
    <row r="2494" spans="1:11" x14ac:dyDescent="0.25">
      <c r="A2494" t="s">
        <v>1755</v>
      </c>
      <c r="B2494" t="s">
        <v>1756</v>
      </c>
      <c r="C2494" t="s">
        <v>1876</v>
      </c>
      <c r="D2494" t="s">
        <v>1758</v>
      </c>
      <c r="E2494" t="s">
        <v>1759</v>
      </c>
      <c r="F2494" t="s">
        <v>1765</v>
      </c>
      <c r="G2494" t="s">
        <v>1774</v>
      </c>
      <c r="H2494" t="s">
        <v>1766</v>
      </c>
      <c r="I2494" t="s">
        <v>2032</v>
      </c>
      <c r="J2494" t="s">
        <v>2045</v>
      </c>
      <c r="K2494" s="498">
        <v>-2922.792177113884</v>
      </c>
    </row>
    <row r="2495" spans="1:11" x14ac:dyDescent="0.25">
      <c r="A2495" t="s">
        <v>1755</v>
      </c>
      <c r="B2495" t="s">
        <v>1756</v>
      </c>
      <c r="C2495" t="s">
        <v>1876</v>
      </c>
      <c r="D2495" t="s">
        <v>1758</v>
      </c>
      <c r="E2495" t="s">
        <v>1759</v>
      </c>
      <c r="F2495" t="s">
        <v>1765</v>
      </c>
      <c r="G2495" t="s">
        <v>1775</v>
      </c>
      <c r="H2495" t="s">
        <v>1766</v>
      </c>
      <c r="I2495" t="s">
        <v>2032</v>
      </c>
      <c r="J2495" t="s">
        <v>2045</v>
      </c>
      <c r="K2495" s="498">
        <v>-3955.1845153533823</v>
      </c>
    </row>
    <row r="2496" spans="1:11" x14ac:dyDescent="0.25">
      <c r="A2496" t="s">
        <v>1755</v>
      </c>
      <c r="B2496" t="s">
        <v>1756</v>
      </c>
      <c r="C2496" t="s">
        <v>1876</v>
      </c>
      <c r="D2496" t="s">
        <v>1758</v>
      </c>
      <c r="E2496" t="s">
        <v>1759</v>
      </c>
      <c r="F2496" t="s">
        <v>1765</v>
      </c>
      <c r="G2496" t="s">
        <v>1776</v>
      </c>
      <c r="H2496" t="s">
        <v>1766</v>
      </c>
      <c r="I2496" t="s">
        <v>2032</v>
      </c>
      <c r="J2496" t="s">
        <v>2045</v>
      </c>
      <c r="K2496" s="498">
        <v>-9837.2077160785284</v>
      </c>
    </row>
    <row r="2497" spans="1:11" x14ac:dyDescent="0.25">
      <c r="A2497" t="s">
        <v>1755</v>
      </c>
      <c r="B2497" t="s">
        <v>1756</v>
      </c>
      <c r="C2497" t="s">
        <v>1876</v>
      </c>
      <c r="D2497" t="s">
        <v>1758</v>
      </c>
      <c r="E2497" t="s">
        <v>1759</v>
      </c>
      <c r="F2497" t="s">
        <v>1765</v>
      </c>
      <c r="G2497" t="s">
        <v>1777</v>
      </c>
      <c r="H2497" t="s">
        <v>1766</v>
      </c>
      <c r="I2497" t="s">
        <v>2032</v>
      </c>
      <c r="J2497" t="s">
        <v>2045</v>
      </c>
      <c r="K2497" s="498">
        <v>-15630.569905729804</v>
      </c>
    </row>
    <row r="2498" spans="1:11" x14ac:dyDescent="0.25">
      <c r="A2498" t="s">
        <v>1755</v>
      </c>
      <c r="B2498" t="s">
        <v>1756</v>
      </c>
      <c r="C2498" t="s">
        <v>1876</v>
      </c>
      <c r="D2498" t="s">
        <v>1758</v>
      </c>
      <c r="E2498" t="s">
        <v>1759</v>
      </c>
      <c r="F2498" t="s">
        <v>1765</v>
      </c>
      <c r="G2498" t="s">
        <v>1778</v>
      </c>
      <c r="H2498" t="s">
        <v>1766</v>
      </c>
      <c r="I2498" t="s">
        <v>2032</v>
      </c>
      <c r="J2498" t="s">
        <v>2045</v>
      </c>
      <c r="K2498" s="498">
        <v>-297428.07023927948</v>
      </c>
    </row>
    <row r="2499" spans="1:11" x14ac:dyDescent="0.25">
      <c r="A2499" t="s">
        <v>1755</v>
      </c>
      <c r="B2499" t="s">
        <v>1756</v>
      </c>
      <c r="C2499" t="s">
        <v>1876</v>
      </c>
      <c r="D2499" t="s">
        <v>1758</v>
      </c>
      <c r="E2499" t="s">
        <v>1759</v>
      </c>
      <c r="F2499" t="s">
        <v>1765</v>
      </c>
      <c r="G2499" t="s">
        <v>1779</v>
      </c>
      <c r="H2499" t="s">
        <v>1766</v>
      </c>
      <c r="I2499" t="s">
        <v>2032</v>
      </c>
      <c r="J2499" t="s">
        <v>2045</v>
      </c>
      <c r="K2499" s="498">
        <v>-541.1794320297879</v>
      </c>
    </row>
    <row r="2500" spans="1:11" x14ac:dyDescent="0.25">
      <c r="A2500" t="s">
        <v>1755</v>
      </c>
      <c r="B2500" t="s">
        <v>1756</v>
      </c>
      <c r="C2500" t="s">
        <v>1876</v>
      </c>
      <c r="D2500" t="s">
        <v>1758</v>
      </c>
      <c r="E2500" t="s">
        <v>1759</v>
      </c>
      <c r="F2500" t="s">
        <v>1765</v>
      </c>
      <c r="G2500" t="s">
        <v>1780</v>
      </c>
      <c r="H2500" t="s">
        <v>1766</v>
      </c>
      <c r="I2500" t="s">
        <v>2032</v>
      </c>
      <c r="J2500" t="s">
        <v>2045</v>
      </c>
      <c r="K2500" s="498">
        <v>-2367.2088830149123</v>
      </c>
    </row>
    <row r="2501" spans="1:11" x14ac:dyDescent="0.25">
      <c r="A2501" t="s">
        <v>1755</v>
      </c>
      <c r="B2501" t="s">
        <v>1756</v>
      </c>
      <c r="C2501" t="s">
        <v>1876</v>
      </c>
      <c r="D2501" t="s">
        <v>1758</v>
      </c>
      <c r="E2501" t="s">
        <v>1759</v>
      </c>
      <c r="F2501" t="s">
        <v>1765</v>
      </c>
      <c r="G2501" t="s">
        <v>1781</v>
      </c>
      <c r="H2501" t="s">
        <v>1766</v>
      </c>
      <c r="I2501" t="s">
        <v>2032</v>
      </c>
      <c r="J2501" t="s">
        <v>2045</v>
      </c>
      <c r="K2501" s="498">
        <v>-88350.67648750497</v>
      </c>
    </row>
    <row r="2502" spans="1:11" x14ac:dyDescent="0.25">
      <c r="A2502" t="s">
        <v>1755</v>
      </c>
      <c r="B2502" t="s">
        <v>1756</v>
      </c>
      <c r="C2502" t="s">
        <v>1876</v>
      </c>
      <c r="D2502" t="s">
        <v>1758</v>
      </c>
      <c r="E2502" t="s">
        <v>1759</v>
      </c>
      <c r="F2502" t="s">
        <v>1765</v>
      </c>
      <c r="G2502" t="s">
        <v>1782</v>
      </c>
      <c r="H2502" t="s">
        <v>1766</v>
      </c>
      <c r="I2502" t="s">
        <v>2032</v>
      </c>
      <c r="J2502" t="s">
        <v>2045</v>
      </c>
      <c r="K2502" s="498">
        <v>-41583.753431489691</v>
      </c>
    </row>
    <row r="2503" spans="1:11" x14ac:dyDescent="0.25">
      <c r="A2503" t="s">
        <v>1755</v>
      </c>
      <c r="B2503" t="s">
        <v>1756</v>
      </c>
      <c r="C2503" t="s">
        <v>1876</v>
      </c>
      <c r="D2503" t="s">
        <v>1758</v>
      </c>
      <c r="E2503" t="s">
        <v>1759</v>
      </c>
      <c r="F2503" t="s">
        <v>1765</v>
      </c>
      <c r="G2503" t="s">
        <v>1784</v>
      </c>
      <c r="H2503" t="s">
        <v>1766</v>
      </c>
      <c r="I2503" t="s">
        <v>2032</v>
      </c>
      <c r="J2503" t="s">
        <v>2045</v>
      </c>
      <c r="K2503" s="498">
        <v>-90782.275759169584</v>
      </c>
    </row>
    <row r="2504" spans="1:11" x14ac:dyDescent="0.25">
      <c r="A2504" t="s">
        <v>1755</v>
      </c>
      <c r="B2504" t="s">
        <v>1756</v>
      </c>
      <c r="C2504" t="s">
        <v>1876</v>
      </c>
      <c r="D2504" t="s">
        <v>1758</v>
      </c>
      <c r="E2504" t="s">
        <v>1759</v>
      </c>
      <c r="F2504" t="s">
        <v>1765</v>
      </c>
      <c r="G2504" t="s">
        <v>1785</v>
      </c>
      <c r="H2504" t="s">
        <v>1766</v>
      </c>
      <c r="I2504" t="s">
        <v>2032</v>
      </c>
      <c r="J2504" t="s">
        <v>2045</v>
      </c>
      <c r="K2504" s="498">
        <v>-7327.3302012578943</v>
      </c>
    </row>
    <row r="2505" spans="1:11" x14ac:dyDescent="0.25">
      <c r="A2505" t="s">
        <v>1755</v>
      </c>
      <c r="B2505" t="s">
        <v>1756</v>
      </c>
      <c r="C2505" t="s">
        <v>1876</v>
      </c>
      <c r="D2505" t="s">
        <v>1758</v>
      </c>
      <c r="E2505" t="s">
        <v>1759</v>
      </c>
      <c r="F2505" t="s">
        <v>1765</v>
      </c>
      <c r="G2505" t="s">
        <v>1786</v>
      </c>
      <c r="H2505" t="s">
        <v>1766</v>
      </c>
      <c r="I2505" t="s">
        <v>2032</v>
      </c>
      <c r="J2505" t="s">
        <v>2045</v>
      </c>
      <c r="K2505" s="498">
        <v>-93777.024709597899</v>
      </c>
    </row>
    <row r="2506" spans="1:11" x14ac:dyDescent="0.25">
      <c r="A2506" t="s">
        <v>1755</v>
      </c>
      <c r="B2506" t="s">
        <v>1756</v>
      </c>
      <c r="C2506" t="s">
        <v>1876</v>
      </c>
      <c r="D2506" t="s">
        <v>1758</v>
      </c>
      <c r="E2506" t="s">
        <v>1759</v>
      </c>
      <c r="F2506" t="s">
        <v>1765</v>
      </c>
      <c r="G2506" t="s">
        <v>1787</v>
      </c>
      <c r="H2506" t="s">
        <v>1766</v>
      </c>
      <c r="I2506" t="s">
        <v>2032</v>
      </c>
      <c r="J2506" t="s">
        <v>2045</v>
      </c>
      <c r="K2506" s="498">
        <v>-193380.36441706386</v>
      </c>
    </row>
    <row r="2507" spans="1:11" x14ac:dyDescent="0.25">
      <c r="A2507" t="s">
        <v>1755</v>
      </c>
      <c r="B2507" t="s">
        <v>1756</v>
      </c>
      <c r="C2507" t="s">
        <v>1876</v>
      </c>
      <c r="D2507" t="s">
        <v>1758</v>
      </c>
      <c r="E2507" t="s">
        <v>1759</v>
      </c>
      <c r="F2507" t="s">
        <v>1765</v>
      </c>
      <c r="G2507" t="s">
        <v>1788</v>
      </c>
      <c r="H2507" t="s">
        <v>1766</v>
      </c>
      <c r="I2507" t="s">
        <v>2032</v>
      </c>
      <c r="J2507" t="s">
        <v>2045</v>
      </c>
      <c r="K2507" s="498">
        <v>-32089.052209578862</v>
      </c>
    </row>
    <row r="2508" spans="1:11" x14ac:dyDescent="0.25">
      <c r="A2508" t="s">
        <v>1755</v>
      </c>
      <c r="B2508" t="s">
        <v>1756</v>
      </c>
      <c r="C2508" t="s">
        <v>1876</v>
      </c>
      <c r="D2508" t="s">
        <v>1758</v>
      </c>
      <c r="E2508" t="s">
        <v>1759</v>
      </c>
      <c r="F2508" t="s">
        <v>1765</v>
      </c>
      <c r="G2508" t="s">
        <v>1789</v>
      </c>
      <c r="H2508" t="s">
        <v>1766</v>
      </c>
      <c r="I2508" t="s">
        <v>2032</v>
      </c>
      <c r="J2508" t="s">
        <v>2045</v>
      </c>
      <c r="K2508" s="498">
        <v>-117471.45053745154</v>
      </c>
    </row>
    <row r="2509" spans="1:11" x14ac:dyDescent="0.25">
      <c r="A2509" t="s">
        <v>1755</v>
      </c>
      <c r="B2509" t="s">
        <v>1756</v>
      </c>
      <c r="C2509" t="s">
        <v>1876</v>
      </c>
      <c r="D2509" t="s">
        <v>1758</v>
      </c>
      <c r="E2509" t="s">
        <v>1759</v>
      </c>
      <c r="F2509" t="s">
        <v>1765</v>
      </c>
      <c r="G2509" t="s">
        <v>1790</v>
      </c>
      <c r="H2509" t="s">
        <v>1766</v>
      </c>
      <c r="I2509" t="s">
        <v>2032</v>
      </c>
      <c r="J2509" t="s">
        <v>2045</v>
      </c>
      <c r="K2509" s="498">
        <v>-358367.36799973983</v>
      </c>
    </row>
    <row r="2510" spans="1:11" x14ac:dyDescent="0.25">
      <c r="A2510" t="s">
        <v>1755</v>
      </c>
      <c r="B2510" t="s">
        <v>1756</v>
      </c>
      <c r="C2510" t="s">
        <v>1876</v>
      </c>
      <c r="D2510" t="s">
        <v>1758</v>
      </c>
      <c r="E2510" t="s">
        <v>1759</v>
      </c>
      <c r="F2510" t="s">
        <v>1765</v>
      </c>
      <c r="G2510" t="s">
        <v>1791</v>
      </c>
      <c r="H2510" t="s">
        <v>1766</v>
      </c>
      <c r="I2510" t="s">
        <v>2032</v>
      </c>
      <c r="J2510" t="s">
        <v>2045</v>
      </c>
      <c r="K2510" s="498">
        <v>-5238.779526081662</v>
      </c>
    </row>
    <row r="2511" spans="1:11" x14ac:dyDescent="0.25">
      <c r="A2511" t="s">
        <v>1755</v>
      </c>
      <c r="B2511" t="s">
        <v>1756</v>
      </c>
      <c r="C2511" t="s">
        <v>1876</v>
      </c>
      <c r="D2511" t="s">
        <v>1758</v>
      </c>
      <c r="E2511" t="s">
        <v>1759</v>
      </c>
      <c r="F2511" t="s">
        <v>1765</v>
      </c>
      <c r="G2511" t="s">
        <v>1792</v>
      </c>
      <c r="H2511" t="s">
        <v>1766</v>
      </c>
      <c r="I2511" t="s">
        <v>2032</v>
      </c>
      <c r="J2511" t="s">
        <v>2045</v>
      </c>
      <c r="K2511" s="498">
        <v>-11500.256130146197</v>
      </c>
    </row>
    <row r="2512" spans="1:11" x14ac:dyDescent="0.25">
      <c r="A2512" t="s">
        <v>1755</v>
      </c>
      <c r="B2512" t="s">
        <v>1756</v>
      </c>
      <c r="C2512" t="s">
        <v>1876</v>
      </c>
      <c r="D2512" t="s">
        <v>1758</v>
      </c>
      <c r="E2512" t="s">
        <v>1759</v>
      </c>
      <c r="F2512" t="s">
        <v>1765</v>
      </c>
      <c r="G2512" t="s">
        <v>1794</v>
      </c>
      <c r="H2512" t="s">
        <v>1766</v>
      </c>
      <c r="I2512" t="s">
        <v>2032</v>
      </c>
      <c r="J2512" t="s">
        <v>2045</v>
      </c>
      <c r="K2512" s="498">
        <v>-3515.3530594857198</v>
      </c>
    </row>
    <row r="2513" spans="1:11" x14ac:dyDescent="0.25">
      <c r="A2513" t="s">
        <v>1755</v>
      </c>
      <c r="B2513" t="s">
        <v>1756</v>
      </c>
      <c r="C2513" t="s">
        <v>1876</v>
      </c>
      <c r="D2513" t="s">
        <v>1758</v>
      </c>
      <c r="E2513" t="s">
        <v>1759</v>
      </c>
      <c r="F2513" t="s">
        <v>1765</v>
      </c>
      <c r="G2513" t="s">
        <v>1795</v>
      </c>
      <c r="H2513" t="s">
        <v>1766</v>
      </c>
      <c r="I2513" t="s">
        <v>2032</v>
      </c>
      <c r="J2513" t="s">
        <v>2045</v>
      </c>
      <c r="K2513" s="498">
        <v>-14179.985029785803</v>
      </c>
    </row>
    <row r="2514" spans="1:11" x14ac:dyDescent="0.25">
      <c r="A2514" t="s">
        <v>1755</v>
      </c>
      <c r="B2514" t="s">
        <v>1756</v>
      </c>
      <c r="C2514" t="s">
        <v>1876</v>
      </c>
      <c r="D2514" t="s">
        <v>1758</v>
      </c>
      <c r="E2514" t="s">
        <v>1759</v>
      </c>
      <c r="F2514" t="s">
        <v>1765</v>
      </c>
      <c r="G2514" t="s">
        <v>1797</v>
      </c>
      <c r="H2514" t="s">
        <v>1766</v>
      </c>
      <c r="I2514" t="s">
        <v>2032</v>
      </c>
      <c r="J2514" t="s">
        <v>2045</v>
      </c>
      <c r="K2514" s="498">
        <v>-5896.8450241345272</v>
      </c>
    </row>
    <row r="2515" spans="1:11" x14ac:dyDescent="0.25">
      <c r="A2515" t="s">
        <v>1755</v>
      </c>
      <c r="B2515" t="s">
        <v>1756</v>
      </c>
      <c r="C2515" t="s">
        <v>1876</v>
      </c>
      <c r="D2515" t="s">
        <v>1758</v>
      </c>
      <c r="E2515" t="s">
        <v>1759</v>
      </c>
      <c r="F2515" t="s">
        <v>1765</v>
      </c>
      <c r="G2515" t="s">
        <v>1798</v>
      </c>
      <c r="H2515" t="s">
        <v>1766</v>
      </c>
      <c r="I2515" t="s">
        <v>2032</v>
      </c>
      <c r="J2515" t="s">
        <v>2045</v>
      </c>
      <c r="K2515" s="498">
        <v>-94678.970632336335</v>
      </c>
    </row>
    <row r="2516" spans="1:11" x14ac:dyDescent="0.25">
      <c r="A2516" t="s">
        <v>1755</v>
      </c>
      <c r="B2516" t="s">
        <v>1756</v>
      </c>
      <c r="C2516" t="s">
        <v>1876</v>
      </c>
      <c r="D2516" t="s">
        <v>1758</v>
      </c>
      <c r="E2516" t="s">
        <v>1759</v>
      </c>
      <c r="F2516" t="s">
        <v>1765</v>
      </c>
      <c r="G2516" t="s">
        <v>1799</v>
      </c>
      <c r="H2516" t="s">
        <v>1766</v>
      </c>
      <c r="I2516" t="s">
        <v>2032</v>
      </c>
      <c r="J2516" t="s">
        <v>2045</v>
      </c>
      <c r="K2516" s="498">
        <v>-82079.92676769651</v>
      </c>
    </row>
    <row r="2517" spans="1:11" x14ac:dyDescent="0.25">
      <c r="A2517" t="s">
        <v>1755</v>
      </c>
      <c r="B2517" t="s">
        <v>1756</v>
      </c>
      <c r="C2517" t="s">
        <v>1876</v>
      </c>
      <c r="D2517" t="s">
        <v>1758</v>
      </c>
      <c r="E2517" t="s">
        <v>1759</v>
      </c>
      <c r="F2517" t="s">
        <v>1765</v>
      </c>
      <c r="G2517" t="s">
        <v>1800</v>
      </c>
      <c r="H2517" t="s">
        <v>1766</v>
      </c>
      <c r="I2517" t="s">
        <v>2032</v>
      </c>
      <c r="J2517" t="s">
        <v>2045</v>
      </c>
      <c r="K2517" s="498">
        <v>-25872.021718430886</v>
      </c>
    </row>
    <row r="2518" spans="1:11" x14ac:dyDescent="0.25">
      <c r="A2518" t="s">
        <v>1755</v>
      </c>
      <c r="B2518" t="s">
        <v>1756</v>
      </c>
      <c r="C2518" t="s">
        <v>1876</v>
      </c>
      <c r="D2518" t="s">
        <v>1758</v>
      </c>
      <c r="E2518" t="s">
        <v>1759</v>
      </c>
      <c r="F2518" t="s">
        <v>1765</v>
      </c>
      <c r="G2518" t="s">
        <v>1801</v>
      </c>
      <c r="H2518" t="s">
        <v>1766</v>
      </c>
      <c r="I2518" t="s">
        <v>2032</v>
      </c>
      <c r="J2518" t="s">
        <v>2045</v>
      </c>
      <c r="K2518" s="498">
        <v>-439842.07325227105</v>
      </c>
    </row>
    <row r="2519" spans="1:11" x14ac:dyDescent="0.25">
      <c r="A2519" t="s">
        <v>1755</v>
      </c>
      <c r="B2519" t="s">
        <v>1756</v>
      </c>
      <c r="C2519" t="s">
        <v>1876</v>
      </c>
      <c r="D2519" t="s">
        <v>1758</v>
      </c>
      <c r="E2519" t="s">
        <v>1759</v>
      </c>
      <c r="F2519" t="s">
        <v>1765</v>
      </c>
      <c r="G2519" t="s">
        <v>1802</v>
      </c>
      <c r="H2519" t="s">
        <v>1766</v>
      </c>
      <c r="I2519" t="s">
        <v>2032</v>
      </c>
      <c r="J2519" t="s">
        <v>2045</v>
      </c>
      <c r="K2519" s="498">
        <v>-30740.601386222246</v>
      </c>
    </row>
    <row r="2520" spans="1:11" x14ac:dyDescent="0.25">
      <c r="A2520" t="s">
        <v>1755</v>
      </c>
      <c r="B2520" t="s">
        <v>1756</v>
      </c>
      <c r="C2520" t="s">
        <v>1876</v>
      </c>
      <c r="D2520" t="s">
        <v>1758</v>
      </c>
      <c r="E2520" t="s">
        <v>1759</v>
      </c>
      <c r="F2520" t="s">
        <v>1765</v>
      </c>
      <c r="G2520" t="s">
        <v>1803</v>
      </c>
      <c r="H2520" t="s">
        <v>1766</v>
      </c>
      <c r="I2520" t="s">
        <v>2032</v>
      </c>
      <c r="J2520" t="s">
        <v>2045</v>
      </c>
      <c r="K2520" s="498">
        <v>-524.24326262097713</v>
      </c>
    </row>
    <row r="2521" spans="1:11" x14ac:dyDescent="0.25">
      <c r="A2521" t="s">
        <v>1755</v>
      </c>
      <c r="B2521" t="s">
        <v>1756</v>
      </c>
      <c r="C2521" t="s">
        <v>1876</v>
      </c>
      <c r="D2521" t="s">
        <v>1758</v>
      </c>
      <c r="E2521" t="s">
        <v>1759</v>
      </c>
      <c r="F2521" t="s">
        <v>1765</v>
      </c>
      <c r="G2521" t="s">
        <v>1804</v>
      </c>
      <c r="H2521" t="s">
        <v>1766</v>
      </c>
      <c r="I2521" t="s">
        <v>2032</v>
      </c>
      <c r="J2521" t="s">
        <v>2045</v>
      </c>
      <c r="K2521" s="498">
        <v>-295126.16367027874</v>
      </c>
    </row>
    <row r="2522" spans="1:11" x14ac:dyDescent="0.25">
      <c r="A2522" t="s">
        <v>1755</v>
      </c>
      <c r="B2522" t="s">
        <v>1756</v>
      </c>
      <c r="C2522" t="s">
        <v>1876</v>
      </c>
      <c r="D2522" t="s">
        <v>1758</v>
      </c>
      <c r="E2522" t="s">
        <v>1759</v>
      </c>
      <c r="F2522" t="s">
        <v>1765</v>
      </c>
      <c r="G2522" t="s">
        <v>1805</v>
      </c>
      <c r="H2522" t="s">
        <v>1766</v>
      </c>
      <c r="I2522" t="s">
        <v>2032</v>
      </c>
      <c r="J2522" t="s">
        <v>2045</v>
      </c>
      <c r="K2522" s="498">
        <v>-382296.87441995071</v>
      </c>
    </row>
    <row r="2523" spans="1:11" x14ac:dyDescent="0.25">
      <c r="A2523" t="s">
        <v>1755</v>
      </c>
      <c r="B2523" t="s">
        <v>1756</v>
      </c>
      <c r="C2523" t="s">
        <v>1876</v>
      </c>
      <c r="D2523" t="s">
        <v>1758</v>
      </c>
      <c r="E2523" t="s">
        <v>1759</v>
      </c>
      <c r="F2523" t="s">
        <v>1765</v>
      </c>
      <c r="G2523" t="s">
        <v>1806</v>
      </c>
      <c r="H2523" t="s">
        <v>1766</v>
      </c>
      <c r="I2523" t="s">
        <v>1818</v>
      </c>
      <c r="J2523" t="s">
        <v>2045</v>
      </c>
      <c r="K2523" s="498">
        <v>0</v>
      </c>
    </row>
    <row r="2524" spans="1:11" x14ac:dyDescent="0.25">
      <c r="A2524" t="s">
        <v>1755</v>
      </c>
      <c r="B2524" t="s">
        <v>1756</v>
      </c>
      <c r="C2524" t="s">
        <v>1876</v>
      </c>
      <c r="D2524" t="s">
        <v>1758</v>
      </c>
      <c r="E2524" t="s">
        <v>1759</v>
      </c>
      <c r="F2524" t="s">
        <v>1765</v>
      </c>
      <c r="G2524" t="s">
        <v>1807</v>
      </c>
      <c r="H2524" t="s">
        <v>1766</v>
      </c>
      <c r="I2524" t="s">
        <v>2032</v>
      </c>
      <c r="J2524" t="s">
        <v>2045</v>
      </c>
      <c r="K2524" s="498">
        <v>-28587.667970512332</v>
      </c>
    </row>
    <row r="2525" spans="1:11" x14ac:dyDescent="0.25">
      <c r="A2525" t="s">
        <v>1755</v>
      </c>
      <c r="B2525" t="s">
        <v>1756</v>
      </c>
      <c r="C2525" t="s">
        <v>1876</v>
      </c>
      <c r="D2525" t="s">
        <v>1758</v>
      </c>
      <c r="E2525" t="s">
        <v>1759</v>
      </c>
      <c r="F2525" t="s">
        <v>1765</v>
      </c>
      <c r="G2525" t="s">
        <v>1808</v>
      </c>
      <c r="H2525" t="s">
        <v>1766</v>
      </c>
      <c r="I2525" t="s">
        <v>2032</v>
      </c>
      <c r="J2525" t="s">
        <v>2045</v>
      </c>
      <c r="K2525" s="498">
        <v>-262720.26634934655</v>
      </c>
    </row>
    <row r="2526" spans="1:11" x14ac:dyDescent="0.25">
      <c r="A2526" t="s">
        <v>1755</v>
      </c>
      <c r="B2526" t="s">
        <v>1756</v>
      </c>
      <c r="C2526" t="s">
        <v>1876</v>
      </c>
      <c r="D2526" t="s">
        <v>1758</v>
      </c>
      <c r="E2526" t="s">
        <v>1759</v>
      </c>
      <c r="F2526" t="s">
        <v>1765</v>
      </c>
      <c r="G2526" t="s">
        <v>1809</v>
      </c>
      <c r="H2526" t="s">
        <v>1766</v>
      </c>
      <c r="I2526" t="s">
        <v>2032</v>
      </c>
      <c r="J2526" t="s">
        <v>2045</v>
      </c>
      <c r="K2526" s="498">
        <v>-145652.5842499634</v>
      </c>
    </row>
    <row r="2527" spans="1:11" x14ac:dyDescent="0.25">
      <c r="A2527" t="s">
        <v>1755</v>
      </c>
      <c r="B2527" t="s">
        <v>1756</v>
      </c>
      <c r="C2527" t="s">
        <v>1876</v>
      </c>
      <c r="D2527" t="s">
        <v>1758</v>
      </c>
      <c r="E2527" t="s">
        <v>1759</v>
      </c>
      <c r="F2527" t="s">
        <v>1765</v>
      </c>
      <c r="G2527" t="s">
        <v>1810</v>
      </c>
      <c r="H2527" t="s">
        <v>1766</v>
      </c>
      <c r="I2527" t="s">
        <v>1811</v>
      </c>
      <c r="J2527" t="s">
        <v>2045</v>
      </c>
      <c r="K2527" s="498">
        <v>-425801.19159450941</v>
      </c>
    </row>
    <row r="2528" spans="1:11" x14ac:dyDescent="0.25">
      <c r="A2528" t="s">
        <v>1755</v>
      </c>
      <c r="B2528" t="s">
        <v>1756</v>
      </c>
      <c r="C2528" t="s">
        <v>1876</v>
      </c>
      <c r="D2528" t="s">
        <v>1758</v>
      </c>
      <c r="E2528" t="s">
        <v>1759</v>
      </c>
      <c r="F2528" t="s">
        <v>1765</v>
      </c>
      <c r="G2528" t="s">
        <v>1812</v>
      </c>
      <c r="H2528" t="s">
        <v>1766</v>
      </c>
      <c r="I2528" t="s">
        <v>2032</v>
      </c>
      <c r="J2528" t="s">
        <v>2045</v>
      </c>
      <c r="K2528" s="498">
        <v>-1557.7430795541161</v>
      </c>
    </row>
    <row r="2529" spans="1:11" x14ac:dyDescent="0.25">
      <c r="A2529" t="s">
        <v>1755</v>
      </c>
      <c r="B2529" t="s">
        <v>1756</v>
      </c>
      <c r="C2529" t="s">
        <v>1876</v>
      </c>
      <c r="D2529" t="s">
        <v>1758</v>
      </c>
      <c r="E2529" t="s">
        <v>1759</v>
      </c>
      <c r="F2529" t="s">
        <v>1760</v>
      </c>
      <c r="G2529" t="s">
        <v>1761</v>
      </c>
      <c r="H2529" t="s">
        <v>1762</v>
      </c>
      <c r="I2529" t="s">
        <v>2032</v>
      </c>
      <c r="J2529" t="s">
        <v>2045</v>
      </c>
      <c r="K2529" s="498">
        <v>-30608.861687796889</v>
      </c>
    </row>
    <row r="2530" spans="1:11" x14ac:dyDescent="0.25">
      <c r="A2530" t="s">
        <v>1755</v>
      </c>
      <c r="B2530" t="s">
        <v>1756</v>
      </c>
      <c r="C2530" t="s">
        <v>1876</v>
      </c>
      <c r="D2530" t="s">
        <v>1758</v>
      </c>
      <c r="E2530" t="s">
        <v>1759</v>
      </c>
      <c r="F2530" t="s">
        <v>1760</v>
      </c>
      <c r="G2530" t="s">
        <v>1767</v>
      </c>
      <c r="H2530" t="s">
        <v>1762</v>
      </c>
      <c r="I2530" t="s">
        <v>2032</v>
      </c>
      <c r="J2530" t="s">
        <v>2045</v>
      </c>
      <c r="K2530" s="498">
        <v>-208051.74630056013</v>
      </c>
    </row>
    <row r="2531" spans="1:11" x14ac:dyDescent="0.25">
      <c r="A2531" t="s">
        <v>1755</v>
      </c>
      <c r="B2531" t="s">
        <v>1756</v>
      </c>
      <c r="C2531" t="s">
        <v>1876</v>
      </c>
      <c r="D2531" t="s">
        <v>1758</v>
      </c>
      <c r="E2531" t="s">
        <v>1759</v>
      </c>
      <c r="F2531" t="s">
        <v>1760</v>
      </c>
      <c r="G2531" t="s">
        <v>1768</v>
      </c>
      <c r="H2531" t="s">
        <v>1762</v>
      </c>
      <c r="I2531" t="s">
        <v>2032</v>
      </c>
      <c r="J2531" t="s">
        <v>2045</v>
      </c>
      <c r="K2531" s="498">
        <v>-190565.48156503553</v>
      </c>
    </row>
    <row r="2532" spans="1:11" x14ac:dyDescent="0.25">
      <c r="A2532" t="s">
        <v>1755</v>
      </c>
      <c r="B2532" t="s">
        <v>1756</v>
      </c>
      <c r="C2532" t="s">
        <v>1876</v>
      </c>
      <c r="D2532" t="s">
        <v>1758</v>
      </c>
      <c r="E2532" t="s">
        <v>1759</v>
      </c>
      <c r="F2532" t="s">
        <v>1760</v>
      </c>
      <c r="G2532" t="s">
        <v>1769</v>
      </c>
      <c r="H2532" t="s">
        <v>1762</v>
      </c>
      <c r="I2532" t="s">
        <v>2032</v>
      </c>
      <c r="J2532" t="s">
        <v>2045</v>
      </c>
      <c r="K2532" s="498">
        <v>-17919.760806993949</v>
      </c>
    </row>
    <row r="2533" spans="1:11" x14ac:dyDescent="0.25">
      <c r="A2533" t="s">
        <v>1755</v>
      </c>
      <c r="B2533" t="s">
        <v>1756</v>
      </c>
      <c r="C2533" t="s">
        <v>1876</v>
      </c>
      <c r="D2533" t="s">
        <v>1758</v>
      </c>
      <c r="E2533" t="s">
        <v>1759</v>
      </c>
      <c r="F2533" t="s">
        <v>1760</v>
      </c>
      <c r="G2533" t="s">
        <v>1770</v>
      </c>
      <c r="H2533" t="s">
        <v>1762</v>
      </c>
      <c r="I2533" t="s">
        <v>2032</v>
      </c>
      <c r="J2533" t="s">
        <v>2045</v>
      </c>
      <c r="K2533" s="498">
        <v>-4845.9969406176369</v>
      </c>
    </row>
    <row r="2534" spans="1:11" x14ac:dyDescent="0.25">
      <c r="A2534" t="s">
        <v>1755</v>
      </c>
      <c r="B2534" t="s">
        <v>1756</v>
      </c>
      <c r="C2534" t="s">
        <v>1876</v>
      </c>
      <c r="D2534" t="s">
        <v>1758</v>
      </c>
      <c r="E2534" t="s">
        <v>1759</v>
      </c>
      <c r="F2534" t="s">
        <v>1760</v>
      </c>
      <c r="G2534" t="s">
        <v>1771</v>
      </c>
      <c r="H2534" t="s">
        <v>1762</v>
      </c>
      <c r="I2534" t="s">
        <v>2032</v>
      </c>
      <c r="J2534" t="s">
        <v>2045</v>
      </c>
      <c r="K2534" s="498">
        <v>-38874.114099717423</v>
      </c>
    </row>
    <row r="2535" spans="1:11" x14ac:dyDescent="0.25">
      <c r="A2535" t="s">
        <v>1755</v>
      </c>
      <c r="B2535" t="s">
        <v>1756</v>
      </c>
      <c r="C2535" t="s">
        <v>1876</v>
      </c>
      <c r="D2535" t="s">
        <v>1758</v>
      </c>
      <c r="E2535" t="s">
        <v>1759</v>
      </c>
      <c r="F2535" t="s">
        <v>1760</v>
      </c>
      <c r="G2535" t="s">
        <v>1772</v>
      </c>
      <c r="H2535" t="s">
        <v>1762</v>
      </c>
      <c r="I2535" t="s">
        <v>2032</v>
      </c>
      <c r="J2535" t="s">
        <v>2045</v>
      </c>
      <c r="K2535" s="498">
        <v>-38375.618894551124</v>
      </c>
    </row>
    <row r="2536" spans="1:11" x14ac:dyDescent="0.25">
      <c r="A2536" t="s">
        <v>1755</v>
      </c>
      <c r="B2536" t="s">
        <v>1756</v>
      </c>
      <c r="C2536" t="s">
        <v>1876</v>
      </c>
      <c r="D2536" t="s">
        <v>1758</v>
      </c>
      <c r="E2536" t="s">
        <v>1759</v>
      </c>
      <c r="F2536" t="s">
        <v>1760</v>
      </c>
      <c r="G2536" t="s">
        <v>1773</v>
      </c>
      <c r="H2536" t="s">
        <v>1762</v>
      </c>
      <c r="I2536" t="s">
        <v>2032</v>
      </c>
      <c r="J2536" t="s">
        <v>2045</v>
      </c>
      <c r="K2536" s="498">
        <v>-24293.745696777394</v>
      </c>
    </row>
    <row r="2537" spans="1:11" x14ac:dyDescent="0.25">
      <c r="A2537" t="s">
        <v>1755</v>
      </c>
      <c r="B2537" t="s">
        <v>1756</v>
      </c>
      <c r="C2537" t="s">
        <v>1876</v>
      </c>
      <c r="D2537" t="s">
        <v>1758</v>
      </c>
      <c r="E2537" t="s">
        <v>1759</v>
      </c>
      <c r="F2537" t="s">
        <v>1760</v>
      </c>
      <c r="G2537" t="s">
        <v>1774</v>
      </c>
      <c r="H2537" t="s">
        <v>1762</v>
      </c>
      <c r="I2537" t="s">
        <v>2032</v>
      </c>
      <c r="J2537" t="s">
        <v>2045</v>
      </c>
      <c r="K2537" s="498">
        <v>-289356.42553427455</v>
      </c>
    </row>
    <row r="2538" spans="1:11" x14ac:dyDescent="0.25">
      <c r="A2538" t="s">
        <v>1755</v>
      </c>
      <c r="B2538" t="s">
        <v>1756</v>
      </c>
      <c r="C2538" t="s">
        <v>1876</v>
      </c>
      <c r="D2538" t="s">
        <v>1758</v>
      </c>
      <c r="E2538" t="s">
        <v>1759</v>
      </c>
      <c r="F2538" t="s">
        <v>1760</v>
      </c>
      <c r="G2538" t="s">
        <v>1775</v>
      </c>
      <c r="H2538" t="s">
        <v>1762</v>
      </c>
      <c r="I2538" t="s">
        <v>2032</v>
      </c>
      <c r="J2538" t="s">
        <v>2045</v>
      </c>
      <c r="K2538" s="498">
        <v>-193804.04125231571</v>
      </c>
    </row>
    <row r="2539" spans="1:11" x14ac:dyDescent="0.25">
      <c r="A2539" t="s">
        <v>1755</v>
      </c>
      <c r="B2539" t="s">
        <v>1756</v>
      </c>
      <c r="C2539" t="s">
        <v>1876</v>
      </c>
      <c r="D2539" t="s">
        <v>1758</v>
      </c>
      <c r="E2539" t="s">
        <v>1759</v>
      </c>
      <c r="F2539" t="s">
        <v>1760</v>
      </c>
      <c r="G2539" t="s">
        <v>1776</v>
      </c>
      <c r="H2539" t="s">
        <v>1762</v>
      </c>
      <c r="I2539" t="s">
        <v>2032</v>
      </c>
      <c r="J2539" t="s">
        <v>2045</v>
      </c>
      <c r="K2539" s="498">
        <v>-50316.812992795021</v>
      </c>
    </row>
    <row r="2540" spans="1:11" x14ac:dyDescent="0.25">
      <c r="A2540" t="s">
        <v>1755</v>
      </c>
      <c r="B2540" t="s">
        <v>1756</v>
      </c>
      <c r="C2540" t="s">
        <v>1876</v>
      </c>
      <c r="D2540" t="s">
        <v>1758</v>
      </c>
      <c r="E2540" t="s">
        <v>1759</v>
      </c>
      <c r="F2540" t="s">
        <v>1760</v>
      </c>
      <c r="G2540" t="s">
        <v>1777</v>
      </c>
      <c r="H2540" t="s">
        <v>1762</v>
      </c>
      <c r="I2540" t="s">
        <v>2032</v>
      </c>
      <c r="J2540" t="s">
        <v>2045</v>
      </c>
      <c r="K2540" s="498">
        <v>-62522.279622919217</v>
      </c>
    </row>
    <row r="2541" spans="1:11" x14ac:dyDescent="0.25">
      <c r="A2541" t="s">
        <v>1755</v>
      </c>
      <c r="B2541" t="s">
        <v>1756</v>
      </c>
      <c r="C2541" t="s">
        <v>1876</v>
      </c>
      <c r="D2541" t="s">
        <v>1758</v>
      </c>
      <c r="E2541" t="s">
        <v>1759</v>
      </c>
      <c r="F2541" t="s">
        <v>1760</v>
      </c>
      <c r="G2541" t="s">
        <v>1778</v>
      </c>
      <c r="H2541" t="s">
        <v>1762</v>
      </c>
      <c r="I2541" t="s">
        <v>2032</v>
      </c>
      <c r="J2541" t="s">
        <v>2045</v>
      </c>
      <c r="K2541" s="498">
        <v>-354581.91947314673</v>
      </c>
    </row>
    <row r="2542" spans="1:11" x14ac:dyDescent="0.25">
      <c r="A2542" t="s">
        <v>1755</v>
      </c>
      <c r="B2542" t="s">
        <v>1756</v>
      </c>
      <c r="C2542" t="s">
        <v>1876</v>
      </c>
      <c r="D2542" t="s">
        <v>1758</v>
      </c>
      <c r="E2542" t="s">
        <v>1759</v>
      </c>
      <c r="F2542" t="s">
        <v>1760</v>
      </c>
      <c r="G2542" t="s">
        <v>1779</v>
      </c>
      <c r="H2542" t="s">
        <v>1762</v>
      </c>
      <c r="I2542" t="s">
        <v>2032</v>
      </c>
      <c r="J2542" t="s">
        <v>2045</v>
      </c>
      <c r="K2542" s="498">
        <v>-53576.763770949008</v>
      </c>
    </row>
    <row r="2543" spans="1:11" x14ac:dyDescent="0.25">
      <c r="A2543" t="s">
        <v>1755</v>
      </c>
      <c r="B2543" t="s">
        <v>1756</v>
      </c>
      <c r="C2543" t="s">
        <v>1876</v>
      </c>
      <c r="D2543" t="s">
        <v>1758</v>
      </c>
      <c r="E2543" t="s">
        <v>1759</v>
      </c>
      <c r="F2543" t="s">
        <v>1760</v>
      </c>
      <c r="G2543" t="s">
        <v>1780</v>
      </c>
      <c r="H2543" t="s">
        <v>1762</v>
      </c>
      <c r="I2543" t="s">
        <v>2032</v>
      </c>
      <c r="J2543" t="s">
        <v>2045</v>
      </c>
      <c r="K2543" s="498">
        <v>-156176.97676559177</v>
      </c>
    </row>
    <row r="2544" spans="1:11" x14ac:dyDescent="0.25">
      <c r="A2544" t="s">
        <v>1755</v>
      </c>
      <c r="B2544" t="s">
        <v>1756</v>
      </c>
      <c r="C2544" t="s">
        <v>1876</v>
      </c>
      <c r="D2544" t="s">
        <v>1758</v>
      </c>
      <c r="E2544" t="s">
        <v>1759</v>
      </c>
      <c r="F2544" t="s">
        <v>1760</v>
      </c>
      <c r="G2544" t="s">
        <v>1781</v>
      </c>
      <c r="H2544" t="s">
        <v>1762</v>
      </c>
      <c r="I2544" t="s">
        <v>2032</v>
      </c>
      <c r="J2544" t="s">
        <v>2045</v>
      </c>
      <c r="K2544" s="498">
        <v>-42855.7233058497</v>
      </c>
    </row>
    <row r="2545" spans="1:11" x14ac:dyDescent="0.25">
      <c r="A2545" t="s">
        <v>1755</v>
      </c>
      <c r="B2545" t="s">
        <v>1756</v>
      </c>
      <c r="C2545" t="s">
        <v>1876</v>
      </c>
      <c r="D2545" t="s">
        <v>1758</v>
      </c>
      <c r="E2545" t="s">
        <v>1759</v>
      </c>
      <c r="F2545" t="s">
        <v>1760</v>
      </c>
      <c r="G2545" t="s">
        <v>1782</v>
      </c>
      <c r="H2545" t="s">
        <v>1762</v>
      </c>
      <c r="I2545" t="s">
        <v>2032</v>
      </c>
      <c r="J2545" t="s">
        <v>2045</v>
      </c>
      <c r="K2545" s="498">
        <v>-582596.09170891065</v>
      </c>
    </row>
    <row r="2546" spans="1:11" x14ac:dyDescent="0.25">
      <c r="A2546" t="s">
        <v>1755</v>
      </c>
      <c r="B2546" t="s">
        <v>1756</v>
      </c>
      <c r="C2546" t="s">
        <v>1876</v>
      </c>
      <c r="D2546" t="s">
        <v>1758</v>
      </c>
      <c r="E2546" t="s">
        <v>1759</v>
      </c>
      <c r="F2546" t="s">
        <v>1760</v>
      </c>
      <c r="G2546" t="s">
        <v>1783</v>
      </c>
      <c r="H2546" t="s">
        <v>1762</v>
      </c>
      <c r="I2546" t="s">
        <v>2032</v>
      </c>
      <c r="J2546" t="s">
        <v>2045</v>
      </c>
      <c r="K2546" s="498">
        <v>-75816.224111977557</v>
      </c>
    </row>
    <row r="2547" spans="1:11" x14ac:dyDescent="0.25">
      <c r="A2547" t="s">
        <v>1755</v>
      </c>
      <c r="B2547" t="s">
        <v>1756</v>
      </c>
      <c r="C2547" t="s">
        <v>1876</v>
      </c>
      <c r="D2547" t="s">
        <v>1758</v>
      </c>
      <c r="E2547" t="s">
        <v>1759</v>
      </c>
      <c r="F2547" t="s">
        <v>1760</v>
      </c>
      <c r="G2547" t="s">
        <v>1784</v>
      </c>
      <c r="H2547" t="s">
        <v>1762</v>
      </c>
      <c r="I2547" t="s">
        <v>2032</v>
      </c>
      <c r="J2547" t="s">
        <v>2045</v>
      </c>
      <c r="K2547" s="498">
        <v>-43381.119634434755</v>
      </c>
    </row>
    <row r="2548" spans="1:11" x14ac:dyDescent="0.25">
      <c r="A2548" t="s">
        <v>1755</v>
      </c>
      <c r="B2548" t="s">
        <v>1756</v>
      </c>
      <c r="C2548" t="s">
        <v>1876</v>
      </c>
      <c r="D2548" t="s">
        <v>1758</v>
      </c>
      <c r="E2548" t="s">
        <v>1759</v>
      </c>
      <c r="F2548" t="s">
        <v>1760</v>
      </c>
      <c r="G2548" t="s">
        <v>1785</v>
      </c>
      <c r="H2548" t="s">
        <v>1762</v>
      </c>
      <c r="I2548" t="s">
        <v>2032</v>
      </c>
      <c r="J2548" t="s">
        <v>2045</v>
      </c>
      <c r="K2548" s="498">
        <v>-41521.537807128065</v>
      </c>
    </row>
    <row r="2549" spans="1:11" x14ac:dyDescent="0.25">
      <c r="A2549" t="s">
        <v>1755</v>
      </c>
      <c r="B2549" t="s">
        <v>1756</v>
      </c>
      <c r="C2549" t="s">
        <v>1876</v>
      </c>
      <c r="D2549" t="s">
        <v>1758</v>
      </c>
      <c r="E2549" t="s">
        <v>1759</v>
      </c>
      <c r="F2549" t="s">
        <v>1760</v>
      </c>
      <c r="G2549" t="s">
        <v>1786</v>
      </c>
      <c r="H2549" t="s">
        <v>1762</v>
      </c>
      <c r="I2549" t="s">
        <v>2032</v>
      </c>
      <c r="J2549" t="s">
        <v>2045</v>
      </c>
      <c r="K2549" s="498">
        <v>-60985.455490379478</v>
      </c>
    </row>
    <row r="2550" spans="1:11" x14ac:dyDescent="0.25">
      <c r="A2550" t="s">
        <v>1755</v>
      </c>
      <c r="B2550" t="s">
        <v>1756</v>
      </c>
      <c r="C2550" t="s">
        <v>1876</v>
      </c>
      <c r="D2550" t="s">
        <v>1758</v>
      </c>
      <c r="E2550" t="s">
        <v>1759</v>
      </c>
      <c r="F2550" t="s">
        <v>1760</v>
      </c>
      <c r="G2550" t="s">
        <v>1787</v>
      </c>
      <c r="H2550" t="s">
        <v>1762</v>
      </c>
      <c r="I2550" t="s">
        <v>2032</v>
      </c>
      <c r="J2550" t="s">
        <v>2045</v>
      </c>
      <c r="K2550" s="498">
        <v>-107582.71903879478</v>
      </c>
    </row>
    <row r="2551" spans="1:11" x14ac:dyDescent="0.25">
      <c r="A2551" t="s">
        <v>1755</v>
      </c>
      <c r="B2551" t="s">
        <v>1756</v>
      </c>
      <c r="C2551" t="s">
        <v>1876</v>
      </c>
      <c r="D2551" t="s">
        <v>1758</v>
      </c>
      <c r="E2551" t="s">
        <v>1759</v>
      </c>
      <c r="F2551" t="s">
        <v>1760</v>
      </c>
      <c r="G2551" t="s">
        <v>1788</v>
      </c>
      <c r="H2551" t="s">
        <v>1762</v>
      </c>
      <c r="I2551" t="s">
        <v>2032</v>
      </c>
      <c r="J2551" t="s">
        <v>2045</v>
      </c>
      <c r="K2551" s="498">
        <v>-32089.052209578862</v>
      </c>
    </row>
    <row r="2552" spans="1:11" x14ac:dyDescent="0.25">
      <c r="A2552" t="s">
        <v>1755</v>
      </c>
      <c r="B2552" t="s">
        <v>1756</v>
      </c>
      <c r="C2552" t="s">
        <v>1876</v>
      </c>
      <c r="D2552" t="s">
        <v>1758</v>
      </c>
      <c r="E2552" t="s">
        <v>1759</v>
      </c>
      <c r="F2552" t="s">
        <v>1760</v>
      </c>
      <c r="G2552" t="s">
        <v>1789</v>
      </c>
      <c r="H2552" t="s">
        <v>1762</v>
      </c>
      <c r="I2552" t="s">
        <v>2032</v>
      </c>
      <c r="J2552" t="s">
        <v>2045</v>
      </c>
      <c r="K2552" s="498">
        <v>-3633.137645488192</v>
      </c>
    </row>
    <row r="2553" spans="1:11" x14ac:dyDescent="0.25">
      <c r="A2553" t="s">
        <v>1755</v>
      </c>
      <c r="B2553" t="s">
        <v>1756</v>
      </c>
      <c r="C2553" t="s">
        <v>1876</v>
      </c>
      <c r="D2553" t="s">
        <v>1758</v>
      </c>
      <c r="E2553" t="s">
        <v>1759</v>
      </c>
      <c r="F2553" t="s">
        <v>1760</v>
      </c>
      <c r="G2553" t="s">
        <v>1790</v>
      </c>
      <c r="H2553" t="s">
        <v>1762</v>
      </c>
      <c r="I2553" t="s">
        <v>2032</v>
      </c>
      <c r="J2553" t="s">
        <v>2045</v>
      </c>
      <c r="K2553" s="498">
        <v>-198814.08092411963</v>
      </c>
    </row>
    <row r="2554" spans="1:11" x14ac:dyDescent="0.25">
      <c r="A2554" t="s">
        <v>1755</v>
      </c>
      <c r="B2554" t="s">
        <v>1756</v>
      </c>
      <c r="C2554" t="s">
        <v>1876</v>
      </c>
      <c r="D2554" t="s">
        <v>1758</v>
      </c>
      <c r="E2554" t="s">
        <v>1759</v>
      </c>
      <c r="F2554" t="s">
        <v>1760</v>
      </c>
      <c r="G2554" t="s">
        <v>1791</v>
      </c>
      <c r="H2554" t="s">
        <v>1762</v>
      </c>
      <c r="I2554" t="s">
        <v>2032</v>
      </c>
      <c r="J2554" t="s">
        <v>2045</v>
      </c>
      <c r="K2554" s="498">
        <v>-47149.01573473496</v>
      </c>
    </row>
    <row r="2555" spans="1:11" x14ac:dyDescent="0.25">
      <c r="A2555" t="s">
        <v>1755</v>
      </c>
      <c r="B2555" t="s">
        <v>1756</v>
      </c>
      <c r="C2555" t="s">
        <v>1876</v>
      </c>
      <c r="D2555" t="s">
        <v>1758</v>
      </c>
      <c r="E2555" t="s">
        <v>1759</v>
      </c>
      <c r="F2555" t="s">
        <v>1760</v>
      </c>
      <c r="G2555" t="s">
        <v>1792</v>
      </c>
      <c r="H2555" t="s">
        <v>1762</v>
      </c>
      <c r="I2555" t="s">
        <v>2032</v>
      </c>
      <c r="J2555" t="s">
        <v>2045</v>
      </c>
      <c r="K2555" s="498">
        <v>-103502.30517131578</v>
      </c>
    </row>
    <row r="2556" spans="1:11" x14ac:dyDescent="0.25">
      <c r="A2556" t="s">
        <v>1755</v>
      </c>
      <c r="B2556" t="s">
        <v>1756</v>
      </c>
      <c r="C2556" t="s">
        <v>1876</v>
      </c>
      <c r="D2556" t="s">
        <v>1758</v>
      </c>
      <c r="E2556" t="s">
        <v>1759</v>
      </c>
      <c r="F2556" t="s">
        <v>1760</v>
      </c>
      <c r="G2556" t="s">
        <v>1793</v>
      </c>
      <c r="H2556" t="s">
        <v>1762</v>
      </c>
      <c r="I2556" t="s">
        <v>2032</v>
      </c>
      <c r="J2556" t="s">
        <v>2045</v>
      </c>
      <c r="K2556" s="498">
        <v>-38611.288841732014</v>
      </c>
    </row>
    <row r="2557" spans="1:11" x14ac:dyDescent="0.25">
      <c r="A2557" t="s">
        <v>1755</v>
      </c>
      <c r="B2557" t="s">
        <v>1756</v>
      </c>
      <c r="C2557" t="s">
        <v>1876</v>
      </c>
      <c r="D2557" t="s">
        <v>1758</v>
      </c>
      <c r="E2557" t="s">
        <v>1759</v>
      </c>
      <c r="F2557" t="s">
        <v>1760</v>
      </c>
      <c r="G2557" t="s">
        <v>1794</v>
      </c>
      <c r="H2557" t="s">
        <v>1762</v>
      </c>
      <c r="I2557" t="s">
        <v>2032</v>
      </c>
      <c r="J2557" t="s">
        <v>2045</v>
      </c>
      <c r="K2557" s="498">
        <v>-153395.37496040919</v>
      </c>
    </row>
    <row r="2558" spans="1:11" x14ac:dyDescent="0.25">
      <c r="A2558" t="s">
        <v>1755</v>
      </c>
      <c r="B2558" t="s">
        <v>1756</v>
      </c>
      <c r="C2558" t="s">
        <v>1876</v>
      </c>
      <c r="D2558" t="s">
        <v>1758</v>
      </c>
      <c r="E2558" t="s">
        <v>1759</v>
      </c>
      <c r="F2558" t="s">
        <v>1760</v>
      </c>
      <c r="G2558" t="s">
        <v>1795</v>
      </c>
      <c r="H2558" t="s">
        <v>1762</v>
      </c>
      <c r="I2558" t="s">
        <v>2032</v>
      </c>
      <c r="J2558" t="s">
        <v>2045</v>
      </c>
      <c r="K2558" s="498">
        <v>-327597.40459629329</v>
      </c>
    </row>
    <row r="2559" spans="1:11" x14ac:dyDescent="0.25">
      <c r="A2559" t="s">
        <v>1755</v>
      </c>
      <c r="B2559" t="s">
        <v>1756</v>
      </c>
      <c r="C2559" t="s">
        <v>1876</v>
      </c>
      <c r="D2559" t="s">
        <v>1758</v>
      </c>
      <c r="E2559" t="s">
        <v>1759</v>
      </c>
      <c r="F2559" t="s">
        <v>1760</v>
      </c>
      <c r="G2559" t="s">
        <v>1796</v>
      </c>
      <c r="H2559" t="s">
        <v>1762</v>
      </c>
      <c r="I2559" t="s">
        <v>2032</v>
      </c>
      <c r="J2559" t="s">
        <v>2045</v>
      </c>
      <c r="K2559" s="498">
        <v>-847302.31115516054</v>
      </c>
    </row>
    <row r="2560" spans="1:11" x14ac:dyDescent="0.25">
      <c r="A2560" t="s">
        <v>1755</v>
      </c>
      <c r="B2560" t="s">
        <v>1756</v>
      </c>
      <c r="C2560" t="s">
        <v>1876</v>
      </c>
      <c r="D2560" t="s">
        <v>1758</v>
      </c>
      <c r="E2560" t="s">
        <v>1759</v>
      </c>
      <c r="F2560" t="s">
        <v>1760</v>
      </c>
      <c r="G2560" t="s">
        <v>1797</v>
      </c>
      <c r="H2560" t="s">
        <v>1762</v>
      </c>
      <c r="I2560" t="s">
        <v>2032</v>
      </c>
      <c r="J2560" t="s">
        <v>2045</v>
      </c>
      <c r="K2560" s="498">
        <v>-244515.93453977938</v>
      </c>
    </row>
    <row r="2561" spans="1:11" x14ac:dyDescent="0.25">
      <c r="A2561" t="s">
        <v>1755</v>
      </c>
      <c r="B2561" t="s">
        <v>1756</v>
      </c>
      <c r="C2561" t="s">
        <v>1876</v>
      </c>
      <c r="D2561" t="s">
        <v>1758</v>
      </c>
      <c r="E2561" t="s">
        <v>1759</v>
      </c>
      <c r="F2561" t="s">
        <v>1760</v>
      </c>
      <c r="G2561" t="s">
        <v>1798</v>
      </c>
      <c r="H2561" t="s">
        <v>1762</v>
      </c>
      <c r="I2561" t="s">
        <v>2032</v>
      </c>
      <c r="J2561" t="s">
        <v>2045</v>
      </c>
      <c r="K2561" s="498">
        <v>-55055.269179238283</v>
      </c>
    </row>
    <row r="2562" spans="1:11" x14ac:dyDescent="0.25">
      <c r="A2562" t="s">
        <v>1755</v>
      </c>
      <c r="B2562" t="s">
        <v>1756</v>
      </c>
      <c r="C2562" t="s">
        <v>1876</v>
      </c>
      <c r="D2562" t="s">
        <v>1758</v>
      </c>
      <c r="E2562" t="s">
        <v>1759</v>
      </c>
      <c r="F2562" t="s">
        <v>1760</v>
      </c>
      <c r="G2562" t="s">
        <v>1799</v>
      </c>
      <c r="H2562" t="s">
        <v>1762</v>
      </c>
      <c r="I2562" t="s">
        <v>2032</v>
      </c>
      <c r="J2562" t="s">
        <v>2045</v>
      </c>
      <c r="K2562" s="498">
        <v>-265536.84443754627</v>
      </c>
    </row>
    <row r="2563" spans="1:11" x14ac:dyDescent="0.25">
      <c r="A2563" t="s">
        <v>1755</v>
      </c>
      <c r="B2563" t="s">
        <v>1756</v>
      </c>
      <c r="C2563" t="s">
        <v>1876</v>
      </c>
      <c r="D2563" t="s">
        <v>1758</v>
      </c>
      <c r="E2563" t="s">
        <v>1759</v>
      </c>
      <c r="F2563" t="s">
        <v>1760</v>
      </c>
      <c r="G2563" t="s">
        <v>1800</v>
      </c>
      <c r="H2563" t="s">
        <v>1762</v>
      </c>
      <c r="I2563" t="s">
        <v>2032</v>
      </c>
      <c r="J2563" t="s">
        <v>2045</v>
      </c>
      <c r="K2563" s="498">
        <v>-202504.5020589073</v>
      </c>
    </row>
    <row r="2564" spans="1:11" x14ac:dyDescent="0.25">
      <c r="A2564" t="s">
        <v>1755</v>
      </c>
      <c r="B2564" t="s">
        <v>1756</v>
      </c>
      <c r="C2564" t="s">
        <v>1876</v>
      </c>
      <c r="D2564" t="s">
        <v>1758</v>
      </c>
      <c r="E2564" t="s">
        <v>1759</v>
      </c>
      <c r="F2564" t="s">
        <v>1760</v>
      </c>
      <c r="G2564" t="s">
        <v>1801</v>
      </c>
      <c r="H2564" t="s">
        <v>1762</v>
      </c>
      <c r="I2564" t="s">
        <v>2032</v>
      </c>
      <c r="J2564" t="s">
        <v>2045</v>
      </c>
      <c r="K2564" s="498">
        <v>-291324.83765480376</v>
      </c>
    </row>
    <row r="2565" spans="1:11" x14ac:dyDescent="0.25">
      <c r="A2565" t="s">
        <v>1755</v>
      </c>
      <c r="B2565" t="s">
        <v>1756</v>
      </c>
      <c r="C2565" t="s">
        <v>1876</v>
      </c>
      <c r="D2565" t="s">
        <v>1758</v>
      </c>
      <c r="E2565" t="s">
        <v>1759</v>
      </c>
      <c r="F2565" t="s">
        <v>1760</v>
      </c>
      <c r="G2565" t="s">
        <v>1802</v>
      </c>
      <c r="H2565" t="s">
        <v>1762</v>
      </c>
      <c r="I2565" t="s">
        <v>2032</v>
      </c>
      <c r="J2565" t="s">
        <v>2045</v>
      </c>
      <c r="K2565" s="498">
        <v>-203293.54874223087</v>
      </c>
    </row>
    <row r="2566" spans="1:11" x14ac:dyDescent="0.25">
      <c r="A2566" t="s">
        <v>1755</v>
      </c>
      <c r="B2566" t="s">
        <v>1756</v>
      </c>
      <c r="C2566" t="s">
        <v>1876</v>
      </c>
      <c r="D2566" t="s">
        <v>1758</v>
      </c>
      <c r="E2566" t="s">
        <v>1759</v>
      </c>
      <c r="F2566" t="s">
        <v>1760</v>
      </c>
      <c r="G2566" t="s">
        <v>1803</v>
      </c>
      <c r="H2566" t="s">
        <v>1762</v>
      </c>
      <c r="I2566" t="s">
        <v>2032</v>
      </c>
      <c r="J2566" t="s">
        <v>2045</v>
      </c>
      <c r="K2566" s="498">
        <v>-51900.082999476741</v>
      </c>
    </row>
    <row r="2567" spans="1:11" x14ac:dyDescent="0.25">
      <c r="A2567" t="s">
        <v>1755</v>
      </c>
      <c r="B2567" t="s">
        <v>1756</v>
      </c>
      <c r="C2567" t="s">
        <v>1876</v>
      </c>
      <c r="D2567" t="s">
        <v>1758</v>
      </c>
      <c r="E2567" t="s">
        <v>1759</v>
      </c>
      <c r="F2567" t="s">
        <v>1760</v>
      </c>
      <c r="G2567" t="s">
        <v>1804</v>
      </c>
      <c r="H2567" t="s">
        <v>1762</v>
      </c>
      <c r="I2567" t="s">
        <v>2032</v>
      </c>
      <c r="J2567" t="s">
        <v>2045</v>
      </c>
      <c r="K2567" s="498">
        <v>-673930.08771226835</v>
      </c>
    </row>
    <row r="2568" spans="1:11" x14ac:dyDescent="0.25">
      <c r="A2568" t="s">
        <v>1755</v>
      </c>
      <c r="B2568" t="s">
        <v>1756</v>
      </c>
      <c r="C2568" t="s">
        <v>1876</v>
      </c>
      <c r="D2568" t="s">
        <v>1758</v>
      </c>
      <c r="E2568" t="s">
        <v>1759</v>
      </c>
      <c r="F2568" t="s">
        <v>1760</v>
      </c>
      <c r="G2568" t="s">
        <v>1805</v>
      </c>
      <c r="H2568" t="s">
        <v>1762</v>
      </c>
      <c r="I2568" t="s">
        <v>2032</v>
      </c>
      <c r="J2568" t="s">
        <v>2045</v>
      </c>
      <c r="K2568" s="498">
        <v>-192974.0784978898</v>
      </c>
    </row>
    <row r="2569" spans="1:11" x14ac:dyDescent="0.25">
      <c r="A2569" t="s">
        <v>1755</v>
      </c>
      <c r="B2569" t="s">
        <v>1756</v>
      </c>
      <c r="C2569" t="s">
        <v>1876</v>
      </c>
      <c r="D2569" t="s">
        <v>1758</v>
      </c>
      <c r="E2569" t="s">
        <v>1759</v>
      </c>
      <c r="F2569" t="s">
        <v>1760</v>
      </c>
      <c r="G2569" t="s">
        <v>1806</v>
      </c>
      <c r="H2569" t="s">
        <v>1762</v>
      </c>
      <c r="I2569" t="s">
        <v>1818</v>
      </c>
      <c r="J2569" t="s">
        <v>2045</v>
      </c>
      <c r="K2569" s="498">
        <v>0</v>
      </c>
    </row>
    <row r="2570" spans="1:11" x14ac:dyDescent="0.25">
      <c r="A2570" t="s">
        <v>1755</v>
      </c>
      <c r="B2570" t="s">
        <v>1756</v>
      </c>
      <c r="C2570" t="s">
        <v>1876</v>
      </c>
      <c r="D2570" t="s">
        <v>1758</v>
      </c>
      <c r="E2570" t="s">
        <v>1759</v>
      </c>
      <c r="F2570" t="s">
        <v>1760</v>
      </c>
      <c r="G2570" t="s">
        <v>1807</v>
      </c>
      <c r="H2570" t="s">
        <v>1762</v>
      </c>
      <c r="I2570" t="s">
        <v>2032</v>
      </c>
      <c r="J2570" t="s">
        <v>2045</v>
      </c>
      <c r="K2570" s="498">
        <v>-311795.2451583884</v>
      </c>
    </row>
    <row r="2571" spans="1:11" x14ac:dyDescent="0.25">
      <c r="A2571" t="s">
        <v>1755</v>
      </c>
      <c r="B2571" t="s">
        <v>1756</v>
      </c>
      <c r="C2571" t="s">
        <v>1876</v>
      </c>
      <c r="D2571" t="s">
        <v>1758</v>
      </c>
      <c r="E2571" t="s">
        <v>1759</v>
      </c>
      <c r="F2571" t="s">
        <v>1760</v>
      </c>
      <c r="G2571" t="s">
        <v>1808</v>
      </c>
      <c r="H2571" t="s">
        <v>1762</v>
      </c>
      <c r="I2571" t="s">
        <v>2032</v>
      </c>
      <c r="J2571" t="s">
        <v>2045</v>
      </c>
      <c r="K2571" s="498">
        <v>-259242.811919428</v>
      </c>
    </row>
    <row r="2572" spans="1:11" x14ac:dyDescent="0.25">
      <c r="A2572" t="s">
        <v>1755</v>
      </c>
      <c r="B2572" t="s">
        <v>1756</v>
      </c>
      <c r="C2572" t="s">
        <v>1876</v>
      </c>
      <c r="D2572" t="s">
        <v>1758</v>
      </c>
      <c r="E2572" t="s">
        <v>1759</v>
      </c>
      <c r="F2572" t="s">
        <v>1760</v>
      </c>
      <c r="G2572" t="s">
        <v>1809</v>
      </c>
      <c r="H2572" t="s">
        <v>1762</v>
      </c>
      <c r="I2572" t="s">
        <v>2032</v>
      </c>
      <c r="J2572" t="s">
        <v>2045</v>
      </c>
      <c r="K2572" s="498">
        <v>-238805.71974283014</v>
      </c>
    </row>
    <row r="2573" spans="1:11" x14ac:dyDescent="0.25">
      <c r="A2573" t="s">
        <v>1755</v>
      </c>
      <c r="B2573" t="s">
        <v>1756</v>
      </c>
      <c r="C2573" t="s">
        <v>1876</v>
      </c>
      <c r="D2573" t="s">
        <v>1758</v>
      </c>
      <c r="E2573" t="s">
        <v>1759</v>
      </c>
      <c r="F2573" t="s">
        <v>1760</v>
      </c>
      <c r="G2573" t="s">
        <v>1810</v>
      </c>
      <c r="H2573" t="s">
        <v>1762</v>
      </c>
      <c r="I2573" t="s">
        <v>1811</v>
      </c>
      <c r="J2573" t="s">
        <v>2045</v>
      </c>
      <c r="K2573" s="498">
        <v>-425801.19159450941</v>
      </c>
    </row>
    <row r="2574" spans="1:11" x14ac:dyDescent="0.25">
      <c r="A2574" t="s">
        <v>1755</v>
      </c>
      <c r="B2574" t="s">
        <v>1756</v>
      </c>
      <c r="C2574" t="s">
        <v>1876</v>
      </c>
      <c r="D2574" t="s">
        <v>1758</v>
      </c>
      <c r="E2574" t="s">
        <v>1759</v>
      </c>
      <c r="F2574" t="s">
        <v>1760</v>
      </c>
      <c r="G2574" t="s">
        <v>1812</v>
      </c>
      <c r="H2574" t="s">
        <v>1762</v>
      </c>
      <c r="I2574" t="s">
        <v>2032</v>
      </c>
      <c r="J2574" t="s">
        <v>2045</v>
      </c>
      <c r="K2574" s="498">
        <v>-76329.410898151691</v>
      </c>
    </row>
    <row r="2575" spans="1:11" x14ac:dyDescent="0.25">
      <c r="A2575" t="s">
        <v>1755</v>
      </c>
      <c r="B2575" t="s">
        <v>1756</v>
      </c>
      <c r="C2575" t="s">
        <v>1876</v>
      </c>
      <c r="D2575" t="s">
        <v>1758</v>
      </c>
      <c r="E2575" t="s">
        <v>1759</v>
      </c>
      <c r="F2575" t="s">
        <v>1813</v>
      </c>
      <c r="G2575" t="s">
        <v>1778</v>
      </c>
      <c r="H2575" t="s">
        <v>1814</v>
      </c>
      <c r="I2575" t="s">
        <v>2032</v>
      </c>
      <c r="J2575" t="s">
        <v>2045</v>
      </c>
      <c r="K2575" s="498">
        <v>-100475.72971074424</v>
      </c>
    </row>
    <row r="2576" spans="1:11" x14ac:dyDescent="0.25">
      <c r="A2576" t="s">
        <v>1755</v>
      </c>
      <c r="B2576" t="s">
        <v>1756</v>
      </c>
      <c r="C2576" t="s">
        <v>1876</v>
      </c>
      <c r="D2576" t="s">
        <v>1758</v>
      </c>
      <c r="E2576" t="s">
        <v>1759</v>
      </c>
      <c r="F2576" t="s">
        <v>1813</v>
      </c>
      <c r="G2576" t="s">
        <v>1790</v>
      </c>
      <c r="H2576" t="s">
        <v>1814</v>
      </c>
      <c r="I2576" t="s">
        <v>2032</v>
      </c>
      <c r="J2576" t="s">
        <v>2045</v>
      </c>
      <c r="K2576" s="498">
        <v>-104770.01189582184</v>
      </c>
    </row>
    <row r="2577" spans="1:11" x14ac:dyDescent="0.25">
      <c r="A2577" t="s">
        <v>1755</v>
      </c>
      <c r="B2577" t="s">
        <v>1756</v>
      </c>
      <c r="C2577" t="s">
        <v>1876</v>
      </c>
      <c r="D2577" t="s">
        <v>1758</v>
      </c>
      <c r="E2577" t="s">
        <v>1759</v>
      </c>
      <c r="F2577" t="s">
        <v>1813</v>
      </c>
      <c r="G2577" t="s">
        <v>1795</v>
      </c>
      <c r="H2577" t="s">
        <v>1814</v>
      </c>
      <c r="I2577" t="s">
        <v>2032</v>
      </c>
      <c r="J2577" t="s">
        <v>2045</v>
      </c>
      <c r="K2577" s="498">
        <v>-98826.435982954921</v>
      </c>
    </row>
    <row r="2578" spans="1:11" x14ac:dyDescent="0.25">
      <c r="A2578" t="s">
        <v>1755</v>
      </c>
      <c r="B2578" t="s">
        <v>1756</v>
      </c>
      <c r="C2578" t="s">
        <v>1876</v>
      </c>
      <c r="D2578" t="s">
        <v>1758</v>
      </c>
      <c r="E2578" t="s">
        <v>1759</v>
      </c>
      <c r="F2578" t="s">
        <v>1813</v>
      </c>
      <c r="G2578" t="s">
        <v>1796</v>
      </c>
      <c r="H2578" t="s">
        <v>1814</v>
      </c>
      <c r="I2578" t="s">
        <v>2032</v>
      </c>
      <c r="J2578" t="s">
        <v>2045</v>
      </c>
      <c r="K2578" s="498">
        <v>-56714.253519928992</v>
      </c>
    </row>
    <row r="2579" spans="1:11" x14ac:dyDescent="0.25">
      <c r="A2579" t="s">
        <v>1755</v>
      </c>
      <c r="B2579" t="s">
        <v>1756</v>
      </c>
      <c r="C2579" t="s">
        <v>1876</v>
      </c>
      <c r="D2579" t="s">
        <v>1758</v>
      </c>
      <c r="E2579" t="s">
        <v>1759</v>
      </c>
      <c r="F2579" t="s">
        <v>1813</v>
      </c>
      <c r="G2579" t="s">
        <v>1799</v>
      </c>
      <c r="H2579" t="s">
        <v>1814</v>
      </c>
      <c r="I2579" t="s">
        <v>2032</v>
      </c>
      <c r="J2579" t="s">
        <v>2045</v>
      </c>
      <c r="K2579" s="498">
        <v>-74655.977916609438</v>
      </c>
    </row>
    <row r="2580" spans="1:11" x14ac:dyDescent="0.25">
      <c r="A2580" t="s">
        <v>1755</v>
      </c>
      <c r="B2580" t="s">
        <v>1756</v>
      </c>
      <c r="C2580" t="s">
        <v>1876</v>
      </c>
      <c r="D2580" t="s">
        <v>1758</v>
      </c>
      <c r="E2580" t="s">
        <v>1759</v>
      </c>
      <c r="F2580" t="s">
        <v>1813</v>
      </c>
      <c r="G2580" t="s">
        <v>1800</v>
      </c>
      <c r="H2580" t="s">
        <v>1814</v>
      </c>
      <c r="I2580" t="s">
        <v>2032</v>
      </c>
      <c r="J2580" t="s">
        <v>2045</v>
      </c>
      <c r="K2580" s="498">
        <v>-60659.862594010629</v>
      </c>
    </row>
    <row r="2581" spans="1:11" x14ac:dyDescent="0.25">
      <c r="A2581" t="s">
        <v>1755</v>
      </c>
      <c r="B2581" t="s">
        <v>1756</v>
      </c>
      <c r="C2581" t="s">
        <v>1876</v>
      </c>
      <c r="D2581" t="s">
        <v>1758</v>
      </c>
      <c r="E2581" t="s">
        <v>1759</v>
      </c>
      <c r="F2581" t="s">
        <v>1813</v>
      </c>
      <c r="G2581" t="s">
        <v>1809</v>
      </c>
      <c r="H2581" t="s">
        <v>1814</v>
      </c>
      <c r="I2581" t="s">
        <v>2032</v>
      </c>
      <c r="J2581" t="s">
        <v>2045</v>
      </c>
      <c r="K2581" s="498">
        <v>-67656.602080017503</v>
      </c>
    </row>
    <row r="2582" spans="1:11" x14ac:dyDescent="0.25">
      <c r="A2582" t="s">
        <v>1755</v>
      </c>
      <c r="B2582" t="s">
        <v>1756</v>
      </c>
      <c r="C2582" t="s">
        <v>1876</v>
      </c>
      <c r="D2582" t="s">
        <v>1758</v>
      </c>
      <c r="E2582" t="s">
        <v>1759</v>
      </c>
      <c r="F2582" t="s">
        <v>1813</v>
      </c>
      <c r="G2582" t="s">
        <v>1810</v>
      </c>
      <c r="H2582" t="s">
        <v>1814</v>
      </c>
      <c r="I2582" t="s">
        <v>1815</v>
      </c>
      <c r="J2582" t="s">
        <v>2045</v>
      </c>
      <c r="K2582" s="498">
        <v>0</v>
      </c>
    </row>
    <row r="2583" spans="1:11" x14ac:dyDescent="0.25">
      <c r="A2583" t="s">
        <v>1755</v>
      </c>
      <c r="B2583" t="s">
        <v>1756</v>
      </c>
      <c r="C2583" t="s">
        <v>2049</v>
      </c>
      <c r="D2583" t="s">
        <v>1820</v>
      </c>
      <c r="E2583" t="s">
        <v>1759</v>
      </c>
      <c r="F2583" t="s">
        <v>1872</v>
      </c>
      <c r="G2583" t="s">
        <v>1873</v>
      </c>
      <c r="H2583" t="s">
        <v>1874</v>
      </c>
      <c r="J2583" t="s">
        <v>2050</v>
      </c>
      <c r="K2583" s="498">
        <v>697877.25</v>
      </c>
    </row>
    <row r="2584" spans="1:11" x14ac:dyDescent="0.25">
      <c r="A2584" t="s">
        <v>1755</v>
      </c>
      <c r="B2584" t="s">
        <v>1756</v>
      </c>
      <c r="C2584" t="s">
        <v>2049</v>
      </c>
      <c r="D2584" t="s">
        <v>1820</v>
      </c>
      <c r="E2584" t="s">
        <v>1759</v>
      </c>
      <c r="F2584" t="s">
        <v>1872</v>
      </c>
      <c r="G2584" t="s">
        <v>1873</v>
      </c>
      <c r="H2584" t="s">
        <v>1877</v>
      </c>
      <c r="J2584" t="s">
        <v>2050</v>
      </c>
      <c r="K2584" s="498">
        <v>17626.68</v>
      </c>
    </row>
    <row r="2585" spans="1:11" x14ac:dyDescent="0.25">
      <c r="A2585" t="s">
        <v>1755</v>
      </c>
      <c r="B2585" t="s">
        <v>1756</v>
      </c>
      <c r="C2585" t="s">
        <v>2049</v>
      </c>
      <c r="D2585" t="s">
        <v>1820</v>
      </c>
      <c r="E2585" t="s">
        <v>1759</v>
      </c>
      <c r="F2585" t="s">
        <v>1872</v>
      </c>
      <c r="G2585" t="s">
        <v>1873</v>
      </c>
      <c r="H2585" t="s">
        <v>1841</v>
      </c>
      <c r="J2585" t="s">
        <v>2050</v>
      </c>
      <c r="K2585" s="498">
        <v>34032.32</v>
      </c>
    </row>
    <row r="2586" spans="1:11" x14ac:dyDescent="0.25">
      <c r="A2586" t="s">
        <v>1755</v>
      </c>
      <c r="B2586" t="s">
        <v>1756</v>
      </c>
      <c r="C2586" t="s">
        <v>2049</v>
      </c>
      <c r="D2586" t="s">
        <v>1820</v>
      </c>
      <c r="E2586" t="s">
        <v>1759</v>
      </c>
      <c r="F2586" t="s">
        <v>2034</v>
      </c>
      <c r="G2586" t="s">
        <v>2035</v>
      </c>
      <c r="H2586" t="s">
        <v>2036</v>
      </c>
      <c r="J2586" t="s">
        <v>2050</v>
      </c>
      <c r="K2586" s="498">
        <v>6015.21</v>
      </c>
    </row>
    <row r="2587" spans="1:11" x14ac:dyDescent="0.25">
      <c r="A2587" t="s">
        <v>1755</v>
      </c>
      <c r="B2587" t="s">
        <v>1756</v>
      </c>
      <c r="C2587" t="s">
        <v>2049</v>
      </c>
      <c r="D2587" t="s">
        <v>1820</v>
      </c>
      <c r="E2587" t="s">
        <v>1759</v>
      </c>
      <c r="F2587" t="s">
        <v>1878</v>
      </c>
      <c r="G2587" t="s">
        <v>1879</v>
      </c>
      <c r="H2587" t="s">
        <v>1881</v>
      </c>
      <c r="J2587" t="s">
        <v>2050</v>
      </c>
      <c r="K2587" s="498">
        <v>848269.96000000008</v>
      </c>
    </row>
    <row r="2588" spans="1:11" x14ac:dyDescent="0.25">
      <c r="A2588" t="s">
        <v>1755</v>
      </c>
      <c r="B2588" t="s">
        <v>1756</v>
      </c>
      <c r="C2588" t="s">
        <v>2049</v>
      </c>
      <c r="D2588" t="s">
        <v>1820</v>
      </c>
      <c r="E2588" t="s">
        <v>1759</v>
      </c>
      <c r="F2588" t="s">
        <v>1878</v>
      </c>
      <c r="G2588" t="s">
        <v>1883</v>
      </c>
      <c r="H2588" t="s">
        <v>1884</v>
      </c>
      <c r="J2588" t="s">
        <v>2050</v>
      </c>
      <c r="K2588" s="498">
        <v>1788624.5100000077</v>
      </c>
    </row>
    <row r="2589" spans="1:11" x14ac:dyDescent="0.25">
      <c r="A2589" t="s">
        <v>1755</v>
      </c>
      <c r="B2589" t="s">
        <v>1756</v>
      </c>
      <c r="C2589" t="s">
        <v>2049</v>
      </c>
      <c r="D2589" t="s">
        <v>1820</v>
      </c>
      <c r="E2589" t="s">
        <v>1759</v>
      </c>
      <c r="F2589" t="s">
        <v>1878</v>
      </c>
      <c r="G2589" t="s">
        <v>1883</v>
      </c>
      <c r="H2589" t="s">
        <v>1880</v>
      </c>
      <c r="J2589" t="s">
        <v>2050</v>
      </c>
      <c r="K2589" s="498">
        <v>6993.45</v>
      </c>
    </row>
    <row r="2590" spans="1:11" x14ac:dyDescent="0.25">
      <c r="A2590" t="s">
        <v>1755</v>
      </c>
      <c r="B2590" t="s">
        <v>1756</v>
      </c>
      <c r="C2590" t="s">
        <v>2049</v>
      </c>
      <c r="D2590" t="s">
        <v>1820</v>
      </c>
      <c r="E2590" t="s">
        <v>1759</v>
      </c>
      <c r="F2590" t="s">
        <v>1878</v>
      </c>
      <c r="G2590" t="s">
        <v>1883</v>
      </c>
      <c r="H2590" t="s">
        <v>1881</v>
      </c>
      <c r="J2590" t="s">
        <v>2050</v>
      </c>
      <c r="K2590" s="498">
        <v>30925.07</v>
      </c>
    </row>
    <row r="2591" spans="1:11" x14ac:dyDescent="0.25">
      <c r="A2591" t="s">
        <v>1755</v>
      </c>
      <c r="B2591" t="s">
        <v>1756</v>
      </c>
      <c r="C2591" t="s">
        <v>2049</v>
      </c>
      <c r="D2591" t="s">
        <v>1820</v>
      </c>
      <c r="E2591" t="s">
        <v>1759</v>
      </c>
      <c r="F2591" t="s">
        <v>1878</v>
      </c>
      <c r="G2591" t="s">
        <v>1885</v>
      </c>
      <c r="H2591" t="s">
        <v>1884</v>
      </c>
      <c r="J2591" t="s">
        <v>2050</v>
      </c>
      <c r="K2591" s="498">
        <v>16259.89</v>
      </c>
    </row>
    <row r="2592" spans="1:11" x14ac:dyDescent="0.25">
      <c r="A2592" t="s">
        <v>1755</v>
      </c>
      <c r="B2592" t="s">
        <v>1756</v>
      </c>
      <c r="C2592" t="s">
        <v>2049</v>
      </c>
      <c r="D2592" t="s">
        <v>1820</v>
      </c>
      <c r="E2592" t="s">
        <v>1759</v>
      </c>
      <c r="F2592" t="s">
        <v>1878</v>
      </c>
      <c r="G2592" t="s">
        <v>1885</v>
      </c>
      <c r="H2592" t="s">
        <v>1880</v>
      </c>
      <c r="J2592" t="s">
        <v>2050</v>
      </c>
      <c r="K2592" s="498">
        <v>1451045.97</v>
      </c>
    </row>
    <row r="2593" spans="1:11" x14ac:dyDescent="0.25">
      <c r="A2593" t="s">
        <v>1755</v>
      </c>
      <c r="B2593" t="s">
        <v>1756</v>
      </c>
      <c r="C2593" t="s">
        <v>2049</v>
      </c>
      <c r="D2593" t="s">
        <v>1820</v>
      </c>
      <c r="E2593" t="s">
        <v>1759</v>
      </c>
      <c r="F2593" t="s">
        <v>1878</v>
      </c>
      <c r="G2593" t="s">
        <v>1885</v>
      </c>
      <c r="H2593" t="s">
        <v>1886</v>
      </c>
      <c r="J2593" t="s">
        <v>2050</v>
      </c>
      <c r="K2593" s="498">
        <v>172888.39</v>
      </c>
    </row>
    <row r="2594" spans="1:11" x14ac:dyDescent="0.25">
      <c r="A2594" t="s">
        <v>1755</v>
      </c>
      <c r="B2594" t="s">
        <v>1756</v>
      </c>
      <c r="C2594" t="s">
        <v>2049</v>
      </c>
      <c r="D2594" t="s">
        <v>1820</v>
      </c>
      <c r="E2594" t="s">
        <v>1759</v>
      </c>
      <c r="F2594" t="s">
        <v>1878</v>
      </c>
      <c r="G2594" t="s">
        <v>1887</v>
      </c>
      <c r="H2594" t="s">
        <v>1888</v>
      </c>
      <c r="J2594" t="s">
        <v>2050</v>
      </c>
      <c r="K2594" s="498">
        <v>514714.61</v>
      </c>
    </row>
    <row r="2595" spans="1:11" x14ac:dyDescent="0.25">
      <c r="A2595" t="s">
        <v>1755</v>
      </c>
      <c r="B2595" t="s">
        <v>1756</v>
      </c>
      <c r="C2595" t="s">
        <v>2049</v>
      </c>
      <c r="D2595" t="s">
        <v>1820</v>
      </c>
      <c r="E2595" t="s">
        <v>1759</v>
      </c>
      <c r="F2595" t="s">
        <v>1878</v>
      </c>
      <c r="G2595" t="s">
        <v>1889</v>
      </c>
      <c r="H2595" t="s">
        <v>1890</v>
      </c>
      <c r="J2595" t="s">
        <v>2050</v>
      </c>
      <c r="K2595" s="498">
        <v>677822.71000000008</v>
      </c>
    </row>
    <row r="2596" spans="1:11" x14ac:dyDescent="0.25">
      <c r="A2596" t="s">
        <v>1755</v>
      </c>
      <c r="B2596" t="s">
        <v>1756</v>
      </c>
      <c r="C2596" t="s">
        <v>2049</v>
      </c>
      <c r="D2596" t="s">
        <v>1820</v>
      </c>
      <c r="E2596" t="s">
        <v>1759</v>
      </c>
      <c r="F2596" t="s">
        <v>1891</v>
      </c>
      <c r="G2596" t="s">
        <v>1892</v>
      </c>
      <c r="H2596" t="s">
        <v>1893</v>
      </c>
      <c r="J2596" t="s">
        <v>2050</v>
      </c>
      <c r="K2596" s="498">
        <v>149948.85</v>
      </c>
    </row>
    <row r="2597" spans="1:11" x14ac:dyDescent="0.25">
      <c r="A2597" t="s">
        <v>1755</v>
      </c>
      <c r="B2597" t="s">
        <v>1756</v>
      </c>
      <c r="C2597" t="s">
        <v>2049</v>
      </c>
      <c r="D2597" t="s">
        <v>1820</v>
      </c>
      <c r="E2597" t="s">
        <v>1759</v>
      </c>
      <c r="F2597" t="s">
        <v>1891</v>
      </c>
      <c r="G2597" t="s">
        <v>1892</v>
      </c>
      <c r="H2597" t="s">
        <v>1894</v>
      </c>
      <c r="J2597" t="s">
        <v>2050</v>
      </c>
      <c r="K2597" s="498">
        <v>199337.92</v>
      </c>
    </row>
    <row r="2598" spans="1:11" x14ac:dyDescent="0.25">
      <c r="A2598" t="s">
        <v>1755</v>
      </c>
      <c r="B2598" t="s">
        <v>1756</v>
      </c>
      <c r="C2598" t="s">
        <v>2049</v>
      </c>
      <c r="D2598" t="s">
        <v>1820</v>
      </c>
      <c r="E2598" t="s">
        <v>1759</v>
      </c>
      <c r="F2598" t="s">
        <v>1891</v>
      </c>
      <c r="G2598" t="s">
        <v>1892</v>
      </c>
      <c r="H2598" t="s">
        <v>1895</v>
      </c>
      <c r="J2598" t="s">
        <v>2050</v>
      </c>
      <c r="K2598" s="498">
        <v>98900.37</v>
      </c>
    </row>
    <row r="2599" spans="1:11" x14ac:dyDescent="0.25">
      <c r="A2599" t="s">
        <v>1755</v>
      </c>
      <c r="B2599" t="s">
        <v>1756</v>
      </c>
      <c r="C2599" t="s">
        <v>2049</v>
      </c>
      <c r="D2599" t="s">
        <v>1820</v>
      </c>
      <c r="E2599" t="s">
        <v>1759</v>
      </c>
      <c r="F2599" t="s">
        <v>1891</v>
      </c>
      <c r="G2599" t="s">
        <v>1896</v>
      </c>
      <c r="H2599" t="s">
        <v>1897</v>
      </c>
      <c r="J2599" t="s">
        <v>2050</v>
      </c>
      <c r="K2599" s="498">
        <v>89268</v>
      </c>
    </row>
    <row r="2600" spans="1:11" x14ac:dyDescent="0.25">
      <c r="A2600" t="s">
        <v>1755</v>
      </c>
      <c r="B2600" t="s">
        <v>1756</v>
      </c>
      <c r="C2600" t="s">
        <v>2049</v>
      </c>
      <c r="D2600" t="s">
        <v>1820</v>
      </c>
      <c r="E2600" t="s">
        <v>1759</v>
      </c>
      <c r="F2600" t="s">
        <v>1891</v>
      </c>
      <c r="G2600" t="s">
        <v>1896</v>
      </c>
      <c r="H2600" t="s">
        <v>1898</v>
      </c>
      <c r="J2600" t="s">
        <v>2050</v>
      </c>
      <c r="K2600" s="498">
        <v>5615.33</v>
      </c>
    </row>
    <row r="2601" spans="1:11" x14ac:dyDescent="0.25">
      <c r="A2601" t="s">
        <v>1755</v>
      </c>
      <c r="B2601" t="s">
        <v>1756</v>
      </c>
      <c r="C2601" t="s">
        <v>2049</v>
      </c>
      <c r="D2601" t="s">
        <v>1820</v>
      </c>
      <c r="E2601" t="s">
        <v>1759</v>
      </c>
      <c r="F2601" t="s">
        <v>1891</v>
      </c>
      <c r="G2601" t="s">
        <v>1896</v>
      </c>
      <c r="H2601" t="s">
        <v>1899</v>
      </c>
      <c r="J2601" t="s">
        <v>2050</v>
      </c>
      <c r="K2601" s="498">
        <v>32434.03</v>
      </c>
    </row>
    <row r="2602" spans="1:11" x14ac:dyDescent="0.25">
      <c r="A2602" t="s">
        <v>1755</v>
      </c>
      <c r="B2602" t="s">
        <v>1756</v>
      </c>
      <c r="C2602" t="s">
        <v>2049</v>
      </c>
      <c r="D2602" t="s">
        <v>1820</v>
      </c>
      <c r="E2602" t="s">
        <v>1759</v>
      </c>
      <c r="F2602" t="s">
        <v>1891</v>
      </c>
      <c r="G2602" t="s">
        <v>1896</v>
      </c>
      <c r="H2602" t="s">
        <v>1900</v>
      </c>
      <c r="J2602" t="s">
        <v>2050</v>
      </c>
      <c r="K2602" s="498">
        <v>87499.54</v>
      </c>
    </row>
    <row r="2603" spans="1:11" x14ac:dyDescent="0.25">
      <c r="A2603" t="s">
        <v>1755</v>
      </c>
      <c r="B2603" t="s">
        <v>1756</v>
      </c>
      <c r="C2603" t="s">
        <v>2049</v>
      </c>
      <c r="D2603" t="s">
        <v>1820</v>
      </c>
      <c r="E2603" t="s">
        <v>1759</v>
      </c>
      <c r="F2603" t="s">
        <v>1891</v>
      </c>
      <c r="G2603" t="s">
        <v>1896</v>
      </c>
      <c r="H2603" t="s">
        <v>1901</v>
      </c>
      <c r="J2603" t="s">
        <v>2050</v>
      </c>
      <c r="K2603" s="498">
        <v>78687.62</v>
      </c>
    </row>
    <row r="2604" spans="1:11" x14ac:dyDescent="0.25">
      <c r="A2604" t="s">
        <v>1755</v>
      </c>
      <c r="B2604" t="s">
        <v>1756</v>
      </c>
      <c r="C2604" t="s">
        <v>2049</v>
      </c>
      <c r="D2604" t="s">
        <v>1820</v>
      </c>
      <c r="E2604" t="s">
        <v>1759</v>
      </c>
      <c r="F2604" t="s">
        <v>1891</v>
      </c>
      <c r="G2604" t="s">
        <v>1896</v>
      </c>
      <c r="H2604" t="s">
        <v>1902</v>
      </c>
      <c r="J2604" t="s">
        <v>2050</v>
      </c>
      <c r="K2604" s="498">
        <v>171128.31</v>
      </c>
    </row>
    <row r="2605" spans="1:11" x14ac:dyDescent="0.25">
      <c r="A2605" t="s">
        <v>1755</v>
      </c>
      <c r="B2605" t="s">
        <v>1756</v>
      </c>
      <c r="C2605" t="s">
        <v>2049</v>
      </c>
      <c r="D2605" t="s">
        <v>1820</v>
      </c>
      <c r="E2605" t="s">
        <v>1759</v>
      </c>
      <c r="F2605" t="s">
        <v>1891</v>
      </c>
      <c r="G2605" t="s">
        <v>1896</v>
      </c>
      <c r="H2605" t="s">
        <v>1894</v>
      </c>
      <c r="J2605" t="s">
        <v>2050</v>
      </c>
      <c r="K2605" s="498">
        <v>99668.96</v>
      </c>
    </row>
    <row r="2606" spans="1:11" x14ac:dyDescent="0.25">
      <c r="A2606" t="s">
        <v>1755</v>
      </c>
      <c r="B2606" t="s">
        <v>1756</v>
      </c>
      <c r="C2606" t="s">
        <v>2049</v>
      </c>
      <c r="D2606" t="s">
        <v>1820</v>
      </c>
      <c r="E2606" t="s">
        <v>1759</v>
      </c>
      <c r="F2606" t="s">
        <v>1891</v>
      </c>
      <c r="G2606" t="s">
        <v>1903</v>
      </c>
      <c r="H2606" t="s">
        <v>1904</v>
      </c>
      <c r="J2606" t="s">
        <v>2050</v>
      </c>
      <c r="K2606" s="498">
        <v>511908.63</v>
      </c>
    </row>
    <row r="2607" spans="1:11" x14ac:dyDescent="0.25">
      <c r="A2607" t="s">
        <v>1755</v>
      </c>
      <c r="B2607" t="s">
        <v>1756</v>
      </c>
      <c r="C2607" t="s">
        <v>2049</v>
      </c>
      <c r="D2607" t="s">
        <v>1820</v>
      </c>
      <c r="E2607" t="s">
        <v>1759</v>
      </c>
      <c r="F2607" t="s">
        <v>1891</v>
      </c>
      <c r="G2607" t="s">
        <v>1905</v>
      </c>
      <c r="H2607" t="s">
        <v>1906</v>
      </c>
      <c r="J2607" t="s">
        <v>2050</v>
      </c>
      <c r="K2607" s="498">
        <v>573958.05999999994</v>
      </c>
    </row>
    <row r="2608" spans="1:11" x14ac:dyDescent="0.25">
      <c r="A2608" t="s">
        <v>1755</v>
      </c>
      <c r="B2608" t="s">
        <v>1756</v>
      </c>
      <c r="C2608" t="s">
        <v>2049</v>
      </c>
      <c r="D2608" t="s">
        <v>1820</v>
      </c>
      <c r="E2608" t="s">
        <v>1759</v>
      </c>
      <c r="F2608" t="s">
        <v>1907</v>
      </c>
      <c r="G2608" t="s">
        <v>1908</v>
      </c>
      <c r="H2608" t="s">
        <v>1877</v>
      </c>
      <c r="J2608" t="s">
        <v>2050</v>
      </c>
      <c r="K2608" s="498">
        <v>1389887.29</v>
      </c>
    </row>
    <row r="2609" spans="1:11" x14ac:dyDescent="0.25">
      <c r="A2609" t="s">
        <v>1755</v>
      </c>
      <c r="B2609" t="s">
        <v>1756</v>
      </c>
      <c r="C2609" t="s">
        <v>2049</v>
      </c>
      <c r="D2609" t="s">
        <v>1820</v>
      </c>
      <c r="E2609" t="s">
        <v>1759</v>
      </c>
      <c r="F2609" t="s">
        <v>1907</v>
      </c>
      <c r="G2609" t="s">
        <v>1909</v>
      </c>
      <c r="H2609" t="s">
        <v>1877</v>
      </c>
      <c r="J2609" t="s">
        <v>2050</v>
      </c>
      <c r="K2609" s="498">
        <v>563605.22</v>
      </c>
    </row>
    <row r="2610" spans="1:11" x14ac:dyDescent="0.25">
      <c r="A2610" t="s">
        <v>1755</v>
      </c>
      <c r="B2610" t="s">
        <v>1756</v>
      </c>
      <c r="C2610" t="s">
        <v>2049</v>
      </c>
      <c r="D2610" t="s">
        <v>1820</v>
      </c>
      <c r="E2610" t="s">
        <v>1759</v>
      </c>
      <c r="F2610" t="s">
        <v>1907</v>
      </c>
      <c r="G2610" t="s">
        <v>1910</v>
      </c>
      <c r="H2610" t="s">
        <v>1886</v>
      </c>
      <c r="J2610" t="s">
        <v>2050</v>
      </c>
      <c r="K2610" s="498">
        <v>693925.16</v>
      </c>
    </row>
    <row r="2611" spans="1:11" x14ac:dyDescent="0.25">
      <c r="A2611" t="s">
        <v>1755</v>
      </c>
      <c r="B2611" t="s">
        <v>1756</v>
      </c>
      <c r="C2611" t="s">
        <v>2049</v>
      </c>
      <c r="D2611" t="s">
        <v>1820</v>
      </c>
      <c r="E2611" t="s">
        <v>1759</v>
      </c>
      <c r="F2611" t="s">
        <v>1907</v>
      </c>
      <c r="G2611" t="s">
        <v>1910</v>
      </c>
      <c r="H2611" t="s">
        <v>1877</v>
      </c>
      <c r="J2611" t="s">
        <v>2050</v>
      </c>
      <c r="K2611" s="498">
        <v>201009.66</v>
      </c>
    </row>
    <row r="2612" spans="1:11" x14ac:dyDescent="0.25">
      <c r="A2612" t="s">
        <v>1755</v>
      </c>
      <c r="B2612" t="s">
        <v>1756</v>
      </c>
      <c r="C2612" t="s">
        <v>2049</v>
      </c>
      <c r="D2612" t="s">
        <v>1820</v>
      </c>
      <c r="E2612" t="s">
        <v>1759</v>
      </c>
      <c r="F2612" t="s">
        <v>1907</v>
      </c>
      <c r="G2612" t="s">
        <v>1911</v>
      </c>
      <c r="H2612" t="s">
        <v>1877</v>
      </c>
      <c r="J2612" t="s">
        <v>2050</v>
      </c>
      <c r="K2612" s="498">
        <v>839578.69</v>
      </c>
    </row>
    <row r="2613" spans="1:11" x14ac:dyDescent="0.25">
      <c r="A2613" t="s">
        <v>1755</v>
      </c>
      <c r="B2613" t="s">
        <v>1756</v>
      </c>
      <c r="C2613" t="s">
        <v>2049</v>
      </c>
      <c r="D2613" t="s">
        <v>1820</v>
      </c>
      <c r="E2613" t="s">
        <v>1759</v>
      </c>
      <c r="F2613" t="s">
        <v>1913</v>
      </c>
      <c r="G2613" t="s">
        <v>1914</v>
      </c>
      <c r="H2613" t="s">
        <v>1915</v>
      </c>
      <c r="J2613" t="s">
        <v>2050</v>
      </c>
      <c r="K2613" s="498">
        <v>943223.9</v>
      </c>
    </row>
    <row r="2614" spans="1:11" x14ac:dyDescent="0.25">
      <c r="A2614" t="s">
        <v>1755</v>
      </c>
      <c r="B2614" t="s">
        <v>1756</v>
      </c>
      <c r="C2614" t="s">
        <v>2049</v>
      </c>
      <c r="D2614" t="s">
        <v>1820</v>
      </c>
      <c r="E2614" t="s">
        <v>1759</v>
      </c>
      <c r="F2614" t="s">
        <v>1913</v>
      </c>
      <c r="G2614" t="s">
        <v>1914</v>
      </c>
      <c r="H2614" t="s">
        <v>1917</v>
      </c>
      <c r="J2614" t="s">
        <v>2050</v>
      </c>
      <c r="K2614" s="498">
        <v>183589.58000000002</v>
      </c>
    </row>
    <row r="2615" spans="1:11" x14ac:dyDescent="0.25">
      <c r="A2615" t="s">
        <v>1755</v>
      </c>
      <c r="B2615" t="s">
        <v>1756</v>
      </c>
      <c r="C2615" t="s">
        <v>2049</v>
      </c>
      <c r="D2615" t="s">
        <v>1820</v>
      </c>
      <c r="E2615" t="s">
        <v>1759</v>
      </c>
      <c r="F2615" t="s">
        <v>1913</v>
      </c>
      <c r="G2615" t="s">
        <v>1914</v>
      </c>
      <c r="H2615" t="s">
        <v>1918</v>
      </c>
      <c r="J2615" t="s">
        <v>2050</v>
      </c>
      <c r="K2615" s="498">
        <v>911640.7</v>
      </c>
    </row>
    <row r="2616" spans="1:11" x14ac:dyDescent="0.25">
      <c r="A2616" t="s">
        <v>1755</v>
      </c>
      <c r="B2616" t="s">
        <v>1756</v>
      </c>
      <c r="C2616" t="s">
        <v>2049</v>
      </c>
      <c r="D2616" t="s">
        <v>1820</v>
      </c>
      <c r="E2616" t="s">
        <v>1759</v>
      </c>
      <c r="F2616" t="s">
        <v>1919</v>
      </c>
      <c r="G2616" t="s">
        <v>1920</v>
      </c>
      <c r="H2616" t="s">
        <v>1921</v>
      </c>
      <c r="J2616" t="s">
        <v>2050</v>
      </c>
      <c r="K2616" s="498">
        <v>29171.280000000002</v>
      </c>
    </row>
    <row r="2617" spans="1:11" x14ac:dyDescent="0.25">
      <c r="A2617" t="s">
        <v>1755</v>
      </c>
      <c r="B2617" t="s">
        <v>1756</v>
      </c>
      <c r="C2617" t="s">
        <v>2049</v>
      </c>
      <c r="D2617" t="s">
        <v>1820</v>
      </c>
      <c r="E2617" t="s">
        <v>1759</v>
      </c>
      <c r="F2617" t="s">
        <v>1919</v>
      </c>
      <c r="G2617" t="s">
        <v>1920</v>
      </c>
      <c r="H2617" t="s">
        <v>1922</v>
      </c>
      <c r="J2617" t="s">
        <v>2050</v>
      </c>
      <c r="K2617" s="498">
        <v>29171.280000000002</v>
      </c>
    </row>
    <row r="2618" spans="1:11" x14ac:dyDescent="0.25">
      <c r="A2618" t="s">
        <v>1755</v>
      </c>
      <c r="B2618" t="s">
        <v>1756</v>
      </c>
      <c r="C2618" t="s">
        <v>2049</v>
      </c>
      <c r="D2618" t="s">
        <v>1820</v>
      </c>
      <c r="E2618" t="s">
        <v>1759</v>
      </c>
      <c r="F2618" t="s">
        <v>1919</v>
      </c>
      <c r="G2618" t="s">
        <v>1920</v>
      </c>
      <c r="H2618" t="s">
        <v>1923</v>
      </c>
      <c r="J2618" t="s">
        <v>2050</v>
      </c>
      <c r="K2618" s="498">
        <v>58342.560000000005</v>
      </c>
    </row>
    <row r="2619" spans="1:11" x14ac:dyDescent="0.25">
      <c r="A2619" t="s">
        <v>1755</v>
      </c>
      <c r="B2619" t="s">
        <v>1756</v>
      </c>
      <c r="C2619" t="s">
        <v>2049</v>
      </c>
      <c r="D2619" t="s">
        <v>1820</v>
      </c>
      <c r="E2619" t="s">
        <v>1759</v>
      </c>
      <c r="F2619" t="s">
        <v>1919</v>
      </c>
      <c r="G2619" t="s">
        <v>1924</v>
      </c>
      <c r="H2619" t="s">
        <v>1922</v>
      </c>
      <c r="J2619" t="s">
        <v>2050</v>
      </c>
      <c r="K2619" s="498">
        <v>47851.89</v>
      </c>
    </row>
    <row r="2620" spans="1:11" x14ac:dyDescent="0.25">
      <c r="A2620" t="s">
        <v>1755</v>
      </c>
      <c r="B2620" t="s">
        <v>1756</v>
      </c>
      <c r="C2620" t="s">
        <v>2049</v>
      </c>
      <c r="D2620" t="s">
        <v>1820</v>
      </c>
      <c r="E2620" t="s">
        <v>1759</v>
      </c>
      <c r="F2620" t="s">
        <v>1919</v>
      </c>
      <c r="G2620" t="s">
        <v>1925</v>
      </c>
      <c r="H2620" t="s">
        <v>1926</v>
      </c>
      <c r="J2620" t="s">
        <v>2050</v>
      </c>
      <c r="K2620" s="498">
        <v>112719.94</v>
      </c>
    </row>
    <row r="2621" spans="1:11" x14ac:dyDescent="0.25">
      <c r="A2621" t="s">
        <v>1755</v>
      </c>
      <c r="B2621" t="s">
        <v>1756</v>
      </c>
      <c r="C2621" t="s">
        <v>2049</v>
      </c>
      <c r="D2621" t="s">
        <v>1820</v>
      </c>
      <c r="E2621" t="s">
        <v>1759</v>
      </c>
      <c r="F2621" t="s">
        <v>1919</v>
      </c>
      <c r="G2621" t="s">
        <v>1927</v>
      </c>
      <c r="H2621" t="s">
        <v>1928</v>
      </c>
      <c r="J2621" t="s">
        <v>2050</v>
      </c>
      <c r="K2621" s="498">
        <v>32434.03</v>
      </c>
    </row>
    <row r="2622" spans="1:11" x14ac:dyDescent="0.25">
      <c r="A2622" t="s">
        <v>1755</v>
      </c>
      <c r="B2622" t="s">
        <v>1756</v>
      </c>
      <c r="C2622" t="s">
        <v>2049</v>
      </c>
      <c r="D2622" t="s">
        <v>1820</v>
      </c>
      <c r="E2622" t="s">
        <v>1759</v>
      </c>
      <c r="F2622" t="s">
        <v>1919</v>
      </c>
      <c r="G2622" t="s">
        <v>1927</v>
      </c>
      <c r="H2622" t="s">
        <v>1921</v>
      </c>
      <c r="J2622" t="s">
        <v>2050</v>
      </c>
      <c r="K2622" s="498">
        <v>32434.02</v>
      </c>
    </row>
    <row r="2623" spans="1:11" x14ac:dyDescent="0.25">
      <c r="A2623" t="s">
        <v>1755</v>
      </c>
      <c r="B2623" t="s">
        <v>1756</v>
      </c>
      <c r="C2623" t="s">
        <v>2049</v>
      </c>
      <c r="D2623" t="s">
        <v>1820</v>
      </c>
      <c r="E2623" t="s">
        <v>1759</v>
      </c>
      <c r="F2623" t="s">
        <v>1919</v>
      </c>
      <c r="G2623" t="s">
        <v>1927</v>
      </c>
      <c r="H2623" t="s">
        <v>1923</v>
      </c>
      <c r="J2623" t="s">
        <v>2050</v>
      </c>
      <c r="K2623" s="498">
        <v>115018.7</v>
      </c>
    </row>
    <row r="2624" spans="1:11" x14ac:dyDescent="0.25">
      <c r="A2624" t="s">
        <v>1755</v>
      </c>
      <c r="B2624" t="s">
        <v>1756</v>
      </c>
      <c r="C2624" t="s">
        <v>2049</v>
      </c>
      <c r="D2624" t="s">
        <v>1820</v>
      </c>
      <c r="E2624" t="s">
        <v>1759</v>
      </c>
      <c r="F2624" t="s">
        <v>1919</v>
      </c>
      <c r="G2624" t="s">
        <v>1929</v>
      </c>
      <c r="H2624" t="s">
        <v>1921</v>
      </c>
      <c r="J2624" t="s">
        <v>2050</v>
      </c>
      <c r="K2624" s="498">
        <v>23925.95</v>
      </c>
    </row>
    <row r="2625" spans="1:11" x14ac:dyDescent="0.25">
      <c r="A2625" t="s">
        <v>1755</v>
      </c>
      <c r="B2625" t="s">
        <v>1756</v>
      </c>
      <c r="C2625" t="s">
        <v>2049</v>
      </c>
      <c r="D2625" t="s">
        <v>1820</v>
      </c>
      <c r="E2625" t="s">
        <v>1759</v>
      </c>
      <c r="F2625" t="s">
        <v>1919</v>
      </c>
      <c r="G2625" t="s">
        <v>1929</v>
      </c>
      <c r="H2625" t="s">
        <v>1923</v>
      </c>
      <c r="J2625" t="s">
        <v>2050</v>
      </c>
      <c r="K2625" s="498">
        <v>23925.94</v>
      </c>
    </row>
    <row r="2626" spans="1:11" x14ac:dyDescent="0.25">
      <c r="A2626" t="s">
        <v>1755</v>
      </c>
      <c r="B2626" t="s">
        <v>1756</v>
      </c>
      <c r="C2626" t="s">
        <v>2049</v>
      </c>
      <c r="D2626" t="s">
        <v>1820</v>
      </c>
      <c r="E2626" t="s">
        <v>1759</v>
      </c>
      <c r="F2626" t="s">
        <v>1765</v>
      </c>
      <c r="G2626" t="s">
        <v>1821</v>
      </c>
      <c r="H2626" t="s">
        <v>1822</v>
      </c>
      <c r="J2626" t="s">
        <v>2050</v>
      </c>
      <c r="K2626" s="498">
        <v>349058.08</v>
      </c>
    </row>
    <row r="2627" spans="1:11" x14ac:dyDescent="0.25">
      <c r="A2627" t="s">
        <v>1755</v>
      </c>
      <c r="B2627" t="s">
        <v>1756</v>
      </c>
      <c r="C2627" t="s">
        <v>2049</v>
      </c>
      <c r="D2627" t="s">
        <v>1820</v>
      </c>
      <c r="E2627" t="s">
        <v>1759</v>
      </c>
      <c r="F2627" t="s">
        <v>1765</v>
      </c>
      <c r="G2627" t="s">
        <v>1825</v>
      </c>
      <c r="H2627" t="s">
        <v>1826</v>
      </c>
      <c r="J2627" t="s">
        <v>2050</v>
      </c>
      <c r="K2627" s="498">
        <v>65675.099999999991</v>
      </c>
    </row>
    <row r="2628" spans="1:11" x14ac:dyDescent="0.25">
      <c r="A2628" t="s">
        <v>1755</v>
      </c>
      <c r="B2628" t="s">
        <v>1756</v>
      </c>
      <c r="C2628" t="s">
        <v>2049</v>
      </c>
      <c r="D2628" t="s">
        <v>1820</v>
      </c>
      <c r="E2628" t="s">
        <v>1759</v>
      </c>
      <c r="F2628" t="s">
        <v>1765</v>
      </c>
      <c r="G2628" t="s">
        <v>1825</v>
      </c>
      <c r="H2628" t="s">
        <v>1827</v>
      </c>
      <c r="J2628" t="s">
        <v>2050</v>
      </c>
      <c r="K2628" s="498">
        <v>110261.68</v>
      </c>
    </row>
    <row r="2629" spans="1:11" x14ac:dyDescent="0.25">
      <c r="A2629" t="s">
        <v>1755</v>
      </c>
      <c r="B2629" t="s">
        <v>1756</v>
      </c>
      <c r="C2629" t="s">
        <v>2049</v>
      </c>
      <c r="D2629" t="s">
        <v>1820</v>
      </c>
      <c r="E2629" t="s">
        <v>1759</v>
      </c>
      <c r="F2629" t="s">
        <v>1765</v>
      </c>
      <c r="G2629" t="s">
        <v>1825</v>
      </c>
      <c r="H2629" t="s">
        <v>1828</v>
      </c>
      <c r="J2629" t="s">
        <v>2050</v>
      </c>
      <c r="K2629" s="498">
        <v>333935.34999999998</v>
      </c>
    </row>
    <row r="2630" spans="1:11" x14ac:dyDescent="0.25">
      <c r="A2630" t="s">
        <v>1755</v>
      </c>
      <c r="B2630" t="s">
        <v>1756</v>
      </c>
      <c r="C2630" t="s">
        <v>2049</v>
      </c>
      <c r="D2630" t="s">
        <v>1820</v>
      </c>
      <c r="E2630" t="s">
        <v>1759</v>
      </c>
      <c r="F2630" t="s">
        <v>1765</v>
      </c>
      <c r="G2630" t="s">
        <v>1825</v>
      </c>
      <c r="H2630" t="s">
        <v>1822</v>
      </c>
      <c r="J2630" t="s">
        <v>2050</v>
      </c>
      <c r="K2630" s="498">
        <v>101015.27</v>
      </c>
    </row>
    <row r="2631" spans="1:11" x14ac:dyDescent="0.25">
      <c r="A2631" t="s">
        <v>1755</v>
      </c>
      <c r="B2631" t="s">
        <v>1756</v>
      </c>
      <c r="C2631" t="s">
        <v>2049</v>
      </c>
      <c r="D2631" t="s">
        <v>1820</v>
      </c>
      <c r="E2631" t="s">
        <v>1759</v>
      </c>
      <c r="F2631" t="s">
        <v>1765</v>
      </c>
      <c r="G2631" t="s">
        <v>1829</v>
      </c>
      <c r="H2631" t="s">
        <v>1830</v>
      </c>
      <c r="J2631" t="s">
        <v>2050</v>
      </c>
      <c r="K2631" s="498">
        <v>167435.28</v>
      </c>
    </row>
    <row r="2632" spans="1:11" x14ac:dyDescent="0.25">
      <c r="A2632" t="s">
        <v>1755</v>
      </c>
      <c r="B2632" t="s">
        <v>1756</v>
      </c>
      <c r="C2632" t="s">
        <v>2049</v>
      </c>
      <c r="D2632" t="s">
        <v>1820</v>
      </c>
      <c r="E2632" t="s">
        <v>1759</v>
      </c>
      <c r="F2632" t="s">
        <v>1765</v>
      </c>
      <c r="G2632" t="s">
        <v>1829</v>
      </c>
      <c r="H2632" t="s">
        <v>1831</v>
      </c>
      <c r="J2632" t="s">
        <v>2050</v>
      </c>
      <c r="K2632" s="498">
        <v>23822.62</v>
      </c>
    </row>
    <row r="2633" spans="1:11" x14ac:dyDescent="0.25">
      <c r="A2633" t="s">
        <v>1755</v>
      </c>
      <c r="B2633" t="s">
        <v>1756</v>
      </c>
      <c r="C2633" t="s">
        <v>2049</v>
      </c>
      <c r="D2633" t="s">
        <v>1820</v>
      </c>
      <c r="E2633" t="s">
        <v>1759</v>
      </c>
      <c r="F2633" t="s">
        <v>1765</v>
      </c>
      <c r="G2633" t="s">
        <v>1829</v>
      </c>
      <c r="H2633" t="s">
        <v>1832</v>
      </c>
      <c r="J2633" t="s">
        <v>2050</v>
      </c>
      <c r="K2633" s="498">
        <v>9250.7199999999993</v>
      </c>
    </row>
    <row r="2634" spans="1:11" x14ac:dyDescent="0.25">
      <c r="A2634" t="s">
        <v>1755</v>
      </c>
      <c r="B2634" t="s">
        <v>1756</v>
      </c>
      <c r="C2634" t="s">
        <v>2049</v>
      </c>
      <c r="D2634" t="s">
        <v>1820</v>
      </c>
      <c r="E2634" t="s">
        <v>1759</v>
      </c>
      <c r="F2634" t="s">
        <v>1765</v>
      </c>
      <c r="G2634" t="s">
        <v>1829</v>
      </c>
      <c r="H2634" t="s">
        <v>1833</v>
      </c>
      <c r="J2634" t="s">
        <v>2050</v>
      </c>
      <c r="K2634" s="498">
        <v>17016.16</v>
      </c>
    </row>
    <row r="2635" spans="1:11" x14ac:dyDescent="0.25">
      <c r="A2635" t="s">
        <v>1755</v>
      </c>
      <c r="B2635" t="s">
        <v>1756</v>
      </c>
      <c r="C2635" t="s">
        <v>2049</v>
      </c>
      <c r="D2635" t="s">
        <v>1820</v>
      </c>
      <c r="E2635" t="s">
        <v>1759</v>
      </c>
      <c r="F2635" t="s">
        <v>1765</v>
      </c>
      <c r="G2635" t="s">
        <v>1829</v>
      </c>
      <c r="H2635" t="s">
        <v>1834</v>
      </c>
      <c r="J2635" t="s">
        <v>2050</v>
      </c>
      <c r="K2635" s="498">
        <v>57168.29</v>
      </c>
    </row>
    <row r="2636" spans="1:11" x14ac:dyDescent="0.25">
      <c r="A2636" t="s">
        <v>1755</v>
      </c>
      <c r="B2636" t="s">
        <v>1756</v>
      </c>
      <c r="C2636" t="s">
        <v>2049</v>
      </c>
      <c r="D2636" t="s">
        <v>1820</v>
      </c>
      <c r="E2636" t="s">
        <v>1759</v>
      </c>
      <c r="F2636" t="s">
        <v>1765</v>
      </c>
      <c r="G2636" t="s">
        <v>1829</v>
      </c>
      <c r="H2636" t="s">
        <v>1835</v>
      </c>
      <c r="J2636" t="s">
        <v>2050</v>
      </c>
      <c r="K2636" s="498">
        <v>104846.17000000001</v>
      </c>
    </row>
    <row r="2637" spans="1:11" x14ac:dyDescent="0.25">
      <c r="A2637" t="s">
        <v>1755</v>
      </c>
      <c r="B2637" t="s">
        <v>1756</v>
      </c>
      <c r="C2637" t="s">
        <v>2049</v>
      </c>
      <c r="D2637" t="s">
        <v>1820</v>
      </c>
      <c r="E2637" t="s">
        <v>1759</v>
      </c>
      <c r="F2637" t="s">
        <v>1765</v>
      </c>
      <c r="G2637" t="s">
        <v>1829</v>
      </c>
      <c r="H2637" t="s">
        <v>1836</v>
      </c>
      <c r="J2637" t="s">
        <v>2050</v>
      </c>
      <c r="K2637" s="498">
        <v>32589.23</v>
      </c>
    </row>
    <row r="2638" spans="1:11" x14ac:dyDescent="0.25">
      <c r="A2638" t="s">
        <v>1755</v>
      </c>
      <c r="B2638" t="s">
        <v>1756</v>
      </c>
      <c r="C2638" t="s">
        <v>2049</v>
      </c>
      <c r="D2638" t="s">
        <v>1820</v>
      </c>
      <c r="E2638" t="s">
        <v>1759</v>
      </c>
      <c r="F2638" t="s">
        <v>1765</v>
      </c>
      <c r="G2638" t="s">
        <v>1829</v>
      </c>
      <c r="H2638" t="s">
        <v>1837</v>
      </c>
      <c r="J2638" t="s">
        <v>2050</v>
      </c>
      <c r="K2638" s="498">
        <v>152384.75</v>
      </c>
    </row>
    <row r="2639" spans="1:11" x14ac:dyDescent="0.25">
      <c r="A2639" t="s">
        <v>1755</v>
      </c>
      <c r="B2639" t="s">
        <v>1756</v>
      </c>
      <c r="C2639" t="s">
        <v>2049</v>
      </c>
      <c r="D2639" t="s">
        <v>1820</v>
      </c>
      <c r="E2639" t="s">
        <v>1759</v>
      </c>
      <c r="F2639" t="s">
        <v>1765</v>
      </c>
      <c r="G2639" t="s">
        <v>1829</v>
      </c>
      <c r="H2639" t="s">
        <v>1827</v>
      </c>
      <c r="J2639" t="s">
        <v>2050</v>
      </c>
      <c r="K2639" s="498">
        <v>17016.16</v>
      </c>
    </row>
    <row r="2640" spans="1:11" x14ac:dyDescent="0.25">
      <c r="A2640" t="s">
        <v>1755</v>
      </c>
      <c r="B2640" t="s">
        <v>1756</v>
      </c>
      <c r="C2640" t="s">
        <v>2049</v>
      </c>
      <c r="D2640" t="s">
        <v>1820</v>
      </c>
      <c r="E2640" t="s">
        <v>1759</v>
      </c>
      <c r="F2640" t="s">
        <v>1765</v>
      </c>
      <c r="G2640" t="s">
        <v>1829</v>
      </c>
      <c r="H2640" t="s">
        <v>1828</v>
      </c>
      <c r="J2640" t="s">
        <v>2050</v>
      </c>
      <c r="K2640" s="498">
        <v>22121.01</v>
      </c>
    </row>
    <row r="2641" spans="1:11" x14ac:dyDescent="0.25">
      <c r="A2641" t="s">
        <v>1755</v>
      </c>
      <c r="B2641" t="s">
        <v>1756</v>
      </c>
      <c r="C2641" t="s">
        <v>2049</v>
      </c>
      <c r="D2641" t="s">
        <v>1820</v>
      </c>
      <c r="E2641" t="s">
        <v>1759</v>
      </c>
      <c r="F2641" t="s">
        <v>1765</v>
      </c>
      <c r="G2641" t="s">
        <v>1829</v>
      </c>
      <c r="H2641" t="s">
        <v>1822</v>
      </c>
      <c r="J2641" t="s">
        <v>2050</v>
      </c>
      <c r="K2641" s="498">
        <v>61671.46</v>
      </c>
    </row>
    <row r="2642" spans="1:11" x14ac:dyDescent="0.25">
      <c r="A2642" t="s">
        <v>1755</v>
      </c>
      <c r="B2642" t="s">
        <v>1756</v>
      </c>
      <c r="C2642" t="s">
        <v>2049</v>
      </c>
      <c r="D2642" t="s">
        <v>1820</v>
      </c>
      <c r="E2642" t="s">
        <v>1759</v>
      </c>
      <c r="F2642" t="s">
        <v>1765</v>
      </c>
      <c r="G2642" t="s">
        <v>1838</v>
      </c>
      <c r="H2642" t="s">
        <v>1830</v>
      </c>
      <c r="J2642" t="s">
        <v>2050</v>
      </c>
      <c r="K2642" s="498">
        <v>8508.08</v>
      </c>
    </row>
    <row r="2643" spans="1:11" x14ac:dyDescent="0.25">
      <c r="A2643" t="s">
        <v>1755</v>
      </c>
      <c r="B2643" t="s">
        <v>1756</v>
      </c>
      <c r="C2643" t="s">
        <v>2049</v>
      </c>
      <c r="D2643" t="s">
        <v>1820</v>
      </c>
      <c r="E2643" t="s">
        <v>1759</v>
      </c>
      <c r="F2643" t="s">
        <v>1765</v>
      </c>
      <c r="G2643" t="s">
        <v>1838</v>
      </c>
      <c r="H2643" t="s">
        <v>1831</v>
      </c>
      <c r="J2643" t="s">
        <v>2050</v>
      </c>
      <c r="K2643" s="498">
        <v>34032.32</v>
      </c>
    </row>
    <row r="2644" spans="1:11" x14ac:dyDescent="0.25">
      <c r="A2644" t="s">
        <v>1755</v>
      </c>
      <c r="B2644" t="s">
        <v>1756</v>
      </c>
      <c r="C2644" t="s">
        <v>2049</v>
      </c>
      <c r="D2644" t="s">
        <v>1820</v>
      </c>
      <c r="E2644" t="s">
        <v>1759</v>
      </c>
      <c r="F2644" t="s">
        <v>1765</v>
      </c>
      <c r="G2644" t="s">
        <v>1838</v>
      </c>
      <c r="H2644" t="s">
        <v>1826</v>
      </c>
      <c r="J2644" t="s">
        <v>2050</v>
      </c>
      <c r="K2644" s="498">
        <v>63166.43</v>
      </c>
    </row>
    <row r="2645" spans="1:11" x14ac:dyDescent="0.25">
      <c r="A2645" t="s">
        <v>1755</v>
      </c>
      <c r="B2645" t="s">
        <v>1756</v>
      </c>
      <c r="C2645" t="s">
        <v>2049</v>
      </c>
      <c r="D2645" t="s">
        <v>1820</v>
      </c>
      <c r="E2645" t="s">
        <v>1759</v>
      </c>
      <c r="F2645" t="s">
        <v>1765</v>
      </c>
      <c r="G2645" t="s">
        <v>1838</v>
      </c>
      <c r="H2645" t="s">
        <v>1832</v>
      </c>
      <c r="J2645" t="s">
        <v>2050</v>
      </c>
      <c r="K2645" s="498">
        <v>20023.760000000002</v>
      </c>
    </row>
    <row r="2646" spans="1:11" x14ac:dyDescent="0.25">
      <c r="A2646" t="s">
        <v>1755</v>
      </c>
      <c r="B2646" t="s">
        <v>1756</v>
      </c>
      <c r="C2646" t="s">
        <v>2049</v>
      </c>
      <c r="D2646" t="s">
        <v>1820</v>
      </c>
      <c r="E2646" t="s">
        <v>1759</v>
      </c>
      <c r="F2646" t="s">
        <v>1765</v>
      </c>
      <c r="G2646" t="s">
        <v>1838</v>
      </c>
      <c r="H2646" t="s">
        <v>1834</v>
      </c>
      <c r="J2646" t="s">
        <v>2050</v>
      </c>
      <c r="K2646" s="498">
        <v>3403.23</v>
      </c>
    </row>
    <row r="2647" spans="1:11" x14ac:dyDescent="0.25">
      <c r="A2647" t="s">
        <v>1755</v>
      </c>
      <c r="B2647" t="s">
        <v>1756</v>
      </c>
      <c r="C2647" t="s">
        <v>2049</v>
      </c>
      <c r="D2647" t="s">
        <v>1820</v>
      </c>
      <c r="E2647" t="s">
        <v>1759</v>
      </c>
      <c r="F2647" t="s">
        <v>1765</v>
      </c>
      <c r="G2647" t="s">
        <v>1838</v>
      </c>
      <c r="H2647" t="s">
        <v>1835</v>
      </c>
      <c r="J2647" t="s">
        <v>2050</v>
      </c>
      <c r="K2647" s="498">
        <v>5104.8500000000004</v>
      </c>
    </row>
    <row r="2648" spans="1:11" x14ac:dyDescent="0.25">
      <c r="A2648" t="s">
        <v>1755</v>
      </c>
      <c r="B2648" t="s">
        <v>1756</v>
      </c>
      <c r="C2648" t="s">
        <v>2049</v>
      </c>
      <c r="D2648" t="s">
        <v>1820</v>
      </c>
      <c r="E2648" t="s">
        <v>1759</v>
      </c>
      <c r="F2648" t="s">
        <v>1765</v>
      </c>
      <c r="G2648" t="s">
        <v>1838</v>
      </c>
      <c r="H2648" t="s">
        <v>1836</v>
      </c>
      <c r="J2648" t="s">
        <v>2050</v>
      </c>
      <c r="K2648" s="498">
        <v>8508.08</v>
      </c>
    </row>
    <row r="2649" spans="1:11" x14ac:dyDescent="0.25">
      <c r="A2649" t="s">
        <v>1755</v>
      </c>
      <c r="B2649" t="s">
        <v>1756</v>
      </c>
      <c r="C2649" t="s">
        <v>2049</v>
      </c>
      <c r="D2649" t="s">
        <v>1820</v>
      </c>
      <c r="E2649" t="s">
        <v>1759</v>
      </c>
      <c r="F2649" t="s">
        <v>1765</v>
      </c>
      <c r="G2649" t="s">
        <v>1838</v>
      </c>
      <c r="H2649" t="s">
        <v>1837</v>
      </c>
      <c r="J2649" t="s">
        <v>2050</v>
      </c>
      <c r="K2649" s="498">
        <v>18322.150000000001</v>
      </c>
    </row>
    <row r="2650" spans="1:11" x14ac:dyDescent="0.25">
      <c r="A2650" t="s">
        <v>1755</v>
      </c>
      <c r="B2650" t="s">
        <v>1756</v>
      </c>
      <c r="C2650" t="s">
        <v>2049</v>
      </c>
      <c r="D2650" t="s">
        <v>1820</v>
      </c>
      <c r="E2650" t="s">
        <v>1759</v>
      </c>
      <c r="F2650" t="s">
        <v>1765</v>
      </c>
      <c r="G2650" t="s">
        <v>1838</v>
      </c>
      <c r="H2650" t="s">
        <v>1827</v>
      </c>
      <c r="J2650" t="s">
        <v>2050</v>
      </c>
      <c r="K2650" s="498">
        <v>23031.37</v>
      </c>
    </row>
    <row r="2651" spans="1:11" x14ac:dyDescent="0.25">
      <c r="A2651" t="s">
        <v>1755</v>
      </c>
      <c r="B2651" t="s">
        <v>1756</v>
      </c>
      <c r="C2651" t="s">
        <v>2049</v>
      </c>
      <c r="D2651" t="s">
        <v>1820</v>
      </c>
      <c r="E2651" t="s">
        <v>1759</v>
      </c>
      <c r="F2651" t="s">
        <v>1765</v>
      </c>
      <c r="G2651" t="s">
        <v>1838</v>
      </c>
      <c r="H2651" t="s">
        <v>1828</v>
      </c>
      <c r="J2651" t="s">
        <v>2050</v>
      </c>
      <c r="K2651" s="498">
        <v>45943.64</v>
      </c>
    </row>
    <row r="2652" spans="1:11" x14ac:dyDescent="0.25">
      <c r="A2652" t="s">
        <v>1755</v>
      </c>
      <c r="B2652" t="s">
        <v>1756</v>
      </c>
      <c r="C2652" t="s">
        <v>2049</v>
      </c>
      <c r="D2652" t="s">
        <v>1820</v>
      </c>
      <c r="E2652" t="s">
        <v>1759</v>
      </c>
      <c r="F2652" t="s">
        <v>1765</v>
      </c>
      <c r="G2652" t="s">
        <v>1838</v>
      </c>
      <c r="H2652" t="s">
        <v>1822</v>
      </c>
      <c r="J2652" t="s">
        <v>2050</v>
      </c>
      <c r="K2652" s="498">
        <v>61671.46</v>
      </c>
    </row>
    <row r="2653" spans="1:11" x14ac:dyDescent="0.25">
      <c r="A2653" t="s">
        <v>1755</v>
      </c>
      <c r="B2653" t="s">
        <v>1756</v>
      </c>
      <c r="C2653" t="s">
        <v>2049</v>
      </c>
      <c r="D2653" t="s">
        <v>1820</v>
      </c>
      <c r="E2653" t="s">
        <v>1759</v>
      </c>
      <c r="F2653" t="s">
        <v>1760</v>
      </c>
      <c r="G2653" t="s">
        <v>1840</v>
      </c>
      <c r="H2653" t="s">
        <v>1843</v>
      </c>
      <c r="J2653" t="s">
        <v>2050</v>
      </c>
      <c r="K2653" s="498">
        <v>30835.73</v>
      </c>
    </row>
    <row r="2654" spans="1:11" x14ac:dyDescent="0.25">
      <c r="A2654" t="s">
        <v>1755</v>
      </c>
      <c r="B2654" t="s">
        <v>1756</v>
      </c>
      <c r="C2654" t="s">
        <v>2049</v>
      </c>
      <c r="D2654" t="s">
        <v>1820</v>
      </c>
      <c r="E2654" t="s">
        <v>1759</v>
      </c>
      <c r="F2654" t="s">
        <v>1760</v>
      </c>
      <c r="G2654" t="s">
        <v>1840</v>
      </c>
      <c r="H2654" t="s">
        <v>1845</v>
      </c>
      <c r="J2654" t="s">
        <v>2050</v>
      </c>
      <c r="K2654" s="498">
        <v>130504.69</v>
      </c>
    </row>
    <row r="2655" spans="1:11" x14ac:dyDescent="0.25">
      <c r="A2655" t="s">
        <v>1755</v>
      </c>
      <c r="B2655" t="s">
        <v>1756</v>
      </c>
      <c r="C2655" t="s">
        <v>2049</v>
      </c>
      <c r="D2655" t="s">
        <v>1820</v>
      </c>
      <c r="E2655" t="s">
        <v>1759</v>
      </c>
      <c r="F2655" t="s">
        <v>1760</v>
      </c>
      <c r="G2655" t="s">
        <v>1840</v>
      </c>
      <c r="H2655" t="s">
        <v>1859</v>
      </c>
      <c r="J2655" t="s">
        <v>2050</v>
      </c>
      <c r="K2655" s="498">
        <v>8767.48</v>
      </c>
    </row>
    <row r="2656" spans="1:11" x14ac:dyDescent="0.25">
      <c r="A2656" t="s">
        <v>1755</v>
      </c>
      <c r="B2656" t="s">
        <v>1756</v>
      </c>
      <c r="C2656" t="s">
        <v>2049</v>
      </c>
      <c r="D2656" t="s">
        <v>1820</v>
      </c>
      <c r="E2656" t="s">
        <v>1759</v>
      </c>
      <c r="F2656" t="s">
        <v>1760</v>
      </c>
      <c r="G2656" t="s">
        <v>1840</v>
      </c>
      <c r="H2656" t="s">
        <v>1851</v>
      </c>
      <c r="J2656" t="s">
        <v>2050</v>
      </c>
      <c r="K2656" s="498">
        <v>30835.73</v>
      </c>
    </row>
    <row r="2657" spans="1:11" x14ac:dyDescent="0.25">
      <c r="A2657" t="s">
        <v>1755</v>
      </c>
      <c r="B2657" t="s">
        <v>1756</v>
      </c>
      <c r="C2657" t="s">
        <v>2049</v>
      </c>
      <c r="D2657" t="s">
        <v>1820</v>
      </c>
      <c r="E2657" t="s">
        <v>1759</v>
      </c>
      <c r="F2657" t="s">
        <v>1760</v>
      </c>
      <c r="G2657" t="s">
        <v>1840</v>
      </c>
      <c r="H2657" t="s">
        <v>1853</v>
      </c>
      <c r="J2657" t="s">
        <v>2050</v>
      </c>
      <c r="K2657" s="498">
        <v>17016.16</v>
      </c>
    </row>
    <row r="2658" spans="1:11" x14ac:dyDescent="0.25">
      <c r="A2658" t="s">
        <v>1755</v>
      </c>
      <c r="B2658" t="s">
        <v>1756</v>
      </c>
      <c r="C2658" t="s">
        <v>2049</v>
      </c>
      <c r="D2658" t="s">
        <v>1820</v>
      </c>
      <c r="E2658" t="s">
        <v>1759</v>
      </c>
      <c r="F2658" t="s">
        <v>1760</v>
      </c>
      <c r="G2658" t="s">
        <v>1840</v>
      </c>
      <c r="H2658" t="s">
        <v>1855</v>
      </c>
      <c r="J2658" t="s">
        <v>2050</v>
      </c>
      <c r="K2658" s="498">
        <v>17016.16</v>
      </c>
    </row>
    <row r="2659" spans="1:11" x14ac:dyDescent="0.25">
      <c r="A2659" t="s">
        <v>1755</v>
      </c>
      <c r="B2659" t="s">
        <v>1756</v>
      </c>
      <c r="C2659" t="s">
        <v>2049</v>
      </c>
      <c r="D2659" t="s">
        <v>1820</v>
      </c>
      <c r="E2659" t="s">
        <v>1759</v>
      </c>
      <c r="F2659" t="s">
        <v>1760</v>
      </c>
      <c r="G2659" t="s">
        <v>1840</v>
      </c>
      <c r="H2659" t="s">
        <v>1864</v>
      </c>
      <c r="J2659" t="s">
        <v>2050</v>
      </c>
      <c r="K2659" s="498">
        <v>30835.73</v>
      </c>
    </row>
    <row r="2660" spans="1:11" x14ac:dyDescent="0.25">
      <c r="A2660" t="s">
        <v>1755</v>
      </c>
      <c r="B2660" t="s">
        <v>1756</v>
      </c>
      <c r="C2660" t="s">
        <v>2049</v>
      </c>
      <c r="D2660" t="s">
        <v>1820</v>
      </c>
      <c r="E2660" t="s">
        <v>1759</v>
      </c>
      <c r="F2660" t="s">
        <v>1760</v>
      </c>
      <c r="G2660" t="s">
        <v>1840</v>
      </c>
      <c r="H2660" t="s">
        <v>1841</v>
      </c>
      <c r="J2660" t="s">
        <v>2050</v>
      </c>
      <c r="K2660" s="498">
        <v>402200.11</v>
      </c>
    </row>
    <row r="2661" spans="1:11" x14ac:dyDescent="0.25">
      <c r="A2661" t="s">
        <v>1755</v>
      </c>
      <c r="B2661" t="s">
        <v>1756</v>
      </c>
      <c r="C2661" t="s">
        <v>2049</v>
      </c>
      <c r="D2661" t="s">
        <v>1820</v>
      </c>
      <c r="E2661" t="s">
        <v>1759</v>
      </c>
      <c r="F2661" t="s">
        <v>1760</v>
      </c>
      <c r="G2661" t="s">
        <v>1842</v>
      </c>
      <c r="H2661" t="s">
        <v>1843</v>
      </c>
      <c r="J2661" t="s">
        <v>2050</v>
      </c>
      <c r="K2661" s="498">
        <v>248536.12</v>
      </c>
    </row>
    <row r="2662" spans="1:11" x14ac:dyDescent="0.25">
      <c r="A2662" t="s">
        <v>1755</v>
      </c>
      <c r="B2662" t="s">
        <v>1756</v>
      </c>
      <c r="C2662" t="s">
        <v>2049</v>
      </c>
      <c r="D2662" t="s">
        <v>1820</v>
      </c>
      <c r="E2662" t="s">
        <v>1759</v>
      </c>
      <c r="F2662" t="s">
        <v>1760</v>
      </c>
      <c r="G2662" t="s">
        <v>1842</v>
      </c>
      <c r="H2662" t="s">
        <v>1847</v>
      </c>
      <c r="J2662" t="s">
        <v>2050</v>
      </c>
      <c r="K2662" s="498">
        <v>8508.08</v>
      </c>
    </row>
    <row r="2663" spans="1:11" x14ac:dyDescent="0.25">
      <c r="A2663" t="s">
        <v>1755</v>
      </c>
      <c r="B2663" t="s">
        <v>1756</v>
      </c>
      <c r="C2663" t="s">
        <v>2049</v>
      </c>
      <c r="D2663" t="s">
        <v>1820</v>
      </c>
      <c r="E2663" t="s">
        <v>1759</v>
      </c>
      <c r="F2663" t="s">
        <v>1760</v>
      </c>
      <c r="G2663" t="s">
        <v>1844</v>
      </c>
      <c r="H2663" t="s">
        <v>1845</v>
      </c>
      <c r="J2663" t="s">
        <v>2050</v>
      </c>
      <c r="K2663" s="498">
        <v>132932.69999999998</v>
      </c>
    </row>
    <row r="2664" spans="1:11" x14ac:dyDescent="0.25">
      <c r="A2664" t="s">
        <v>1755</v>
      </c>
      <c r="B2664" t="s">
        <v>1756</v>
      </c>
      <c r="C2664" t="s">
        <v>2049</v>
      </c>
      <c r="D2664" t="s">
        <v>1820</v>
      </c>
      <c r="E2664" t="s">
        <v>1759</v>
      </c>
      <c r="F2664" t="s">
        <v>1760</v>
      </c>
      <c r="G2664" t="s">
        <v>1846</v>
      </c>
      <c r="H2664" t="s">
        <v>1847</v>
      </c>
      <c r="J2664" t="s">
        <v>2050</v>
      </c>
      <c r="K2664" s="498">
        <v>157308.75</v>
      </c>
    </row>
    <row r="2665" spans="1:11" x14ac:dyDescent="0.25">
      <c r="A2665" t="s">
        <v>1755</v>
      </c>
      <c r="B2665" t="s">
        <v>1756</v>
      </c>
      <c r="C2665" t="s">
        <v>2049</v>
      </c>
      <c r="D2665" t="s">
        <v>1820</v>
      </c>
      <c r="E2665" t="s">
        <v>1759</v>
      </c>
      <c r="F2665" t="s">
        <v>1760</v>
      </c>
      <c r="G2665" t="s">
        <v>1846</v>
      </c>
      <c r="H2665" t="s">
        <v>1841</v>
      </c>
      <c r="J2665" t="s">
        <v>2050</v>
      </c>
      <c r="K2665" s="498">
        <v>8508.09</v>
      </c>
    </row>
    <row r="2666" spans="1:11" x14ac:dyDescent="0.25">
      <c r="A2666" t="s">
        <v>1755</v>
      </c>
      <c r="B2666" t="s">
        <v>1756</v>
      </c>
      <c r="C2666" t="s">
        <v>2049</v>
      </c>
      <c r="D2666" t="s">
        <v>1820</v>
      </c>
      <c r="E2666" t="s">
        <v>1759</v>
      </c>
      <c r="F2666" t="s">
        <v>1760</v>
      </c>
      <c r="G2666" t="s">
        <v>1848</v>
      </c>
      <c r="H2666" t="s">
        <v>1849</v>
      </c>
      <c r="J2666" t="s">
        <v>2050</v>
      </c>
      <c r="K2666" s="498">
        <v>198569.33000000002</v>
      </c>
    </row>
    <row r="2667" spans="1:11" x14ac:dyDescent="0.25">
      <c r="A2667" t="s">
        <v>1755</v>
      </c>
      <c r="B2667" t="s">
        <v>1756</v>
      </c>
      <c r="C2667" t="s">
        <v>2049</v>
      </c>
      <c r="D2667" t="s">
        <v>1820</v>
      </c>
      <c r="E2667" t="s">
        <v>1759</v>
      </c>
      <c r="F2667" t="s">
        <v>1760</v>
      </c>
      <c r="G2667" t="s">
        <v>1850</v>
      </c>
      <c r="H2667" t="s">
        <v>1851</v>
      </c>
      <c r="J2667" t="s">
        <v>2050</v>
      </c>
      <c r="K2667" s="498">
        <v>152324.93</v>
      </c>
    </row>
    <row r="2668" spans="1:11" x14ac:dyDescent="0.25">
      <c r="A2668" t="s">
        <v>1755</v>
      </c>
      <c r="B2668" t="s">
        <v>1756</v>
      </c>
      <c r="C2668" t="s">
        <v>2049</v>
      </c>
      <c r="D2668" t="s">
        <v>1820</v>
      </c>
      <c r="E2668" t="s">
        <v>1759</v>
      </c>
      <c r="F2668" t="s">
        <v>1760</v>
      </c>
      <c r="G2668" t="s">
        <v>1852</v>
      </c>
      <c r="H2668" t="s">
        <v>1853</v>
      </c>
      <c r="J2668" t="s">
        <v>2050</v>
      </c>
      <c r="K2668" s="498">
        <v>236062.86000000002</v>
      </c>
    </row>
    <row r="2669" spans="1:11" x14ac:dyDescent="0.25">
      <c r="A2669" t="s">
        <v>1755</v>
      </c>
      <c r="B2669" t="s">
        <v>1756</v>
      </c>
      <c r="C2669" t="s">
        <v>2049</v>
      </c>
      <c r="D2669" t="s">
        <v>1820</v>
      </c>
      <c r="E2669" t="s">
        <v>1759</v>
      </c>
      <c r="F2669" t="s">
        <v>1760</v>
      </c>
      <c r="G2669" t="s">
        <v>1854</v>
      </c>
      <c r="H2669" t="s">
        <v>1851</v>
      </c>
      <c r="J2669" t="s">
        <v>2050</v>
      </c>
      <c r="K2669" s="498">
        <v>8508.08</v>
      </c>
    </row>
    <row r="2670" spans="1:11" x14ac:dyDescent="0.25">
      <c r="A2670" t="s">
        <v>1755</v>
      </c>
      <c r="B2670" t="s">
        <v>1756</v>
      </c>
      <c r="C2670" t="s">
        <v>2049</v>
      </c>
      <c r="D2670" t="s">
        <v>1820</v>
      </c>
      <c r="E2670" t="s">
        <v>1759</v>
      </c>
      <c r="F2670" t="s">
        <v>1760</v>
      </c>
      <c r="G2670" t="s">
        <v>1854</v>
      </c>
      <c r="H2670" t="s">
        <v>1855</v>
      </c>
      <c r="J2670" t="s">
        <v>2050</v>
      </c>
      <c r="K2670" s="498">
        <v>56359.97</v>
      </c>
    </row>
    <row r="2671" spans="1:11" x14ac:dyDescent="0.25">
      <c r="A2671" t="s">
        <v>1755</v>
      </c>
      <c r="B2671" t="s">
        <v>1756</v>
      </c>
      <c r="C2671" t="s">
        <v>2049</v>
      </c>
      <c r="D2671" t="s">
        <v>1820</v>
      </c>
      <c r="E2671" t="s">
        <v>1759</v>
      </c>
      <c r="F2671" t="s">
        <v>1760</v>
      </c>
      <c r="G2671" t="s">
        <v>1856</v>
      </c>
      <c r="H2671" t="s">
        <v>1859</v>
      </c>
      <c r="J2671" t="s">
        <v>2050</v>
      </c>
      <c r="K2671" s="498">
        <v>15417.86</v>
      </c>
    </row>
    <row r="2672" spans="1:11" x14ac:dyDescent="0.25">
      <c r="A2672" t="s">
        <v>1755</v>
      </c>
      <c r="B2672" t="s">
        <v>1756</v>
      </c>
      <c r="C2672" t="s">
        <v>2049</v>
      </c>
      <c r="D2672" t="s">
        <v>1820</v>
      </c>
      <c r="E2672" t="s">
        <v>1759</v>
      </c>
      <c r="F2672" t="s">
        <v>1760</v>
      </c>
      <c r="G2672" t="s">
        <v>1856</v>
      </c>
      <c r="H2672" t="s">
        <v>1857</v>
      </c>
      <c r="J2672" t="s">
        <v>2050</v>
      </c>
      <c r="K2672" s="498">
        <v>158973.54</v>
      </c>
    </row>
    <row r="2673" spans="1:11" x14ac:dyDescent="0.25">
      <c r="A2673" t="s">
        <v>1755</v>
      </c>
      <c r="B2673" t="s">
        <v>1756</v>
      </c>
      <c r="C2673" t="s">
        <v>2049</v>
      </c>
      <c r="D2673" t="s">
        <v>1820</v>
      </c>
      <c r="E2673" t="s">
        <v>1759</v>
      </c>
      <c r="F2673" t="s">
        <v>1760</v>
      </c>
      <c r="G2673" t="s">
        <v>1858</v>
      </c>
      <c r="H2673" t="s">
        <v>1859</v>
      </c>
      <c r="J2673" t="s">
        <v>2050</v>
      </c>
      <c r="K2673" s="498">
        <v>141957.37</v>
      </c>
    </row>
    <row r="2674" spans="1:11" x14ac:dyDescent="0.25">
      <c r="A2674" t="s">
        <v>1755</v>
      </c>
      <c r="B2674" t="s">
        <v>1756</v>
      </c>
      <c r="C2674" t="s">
        <v>2049</v>
      </c>
      <c r="D2674" t="s">
        <v>1820</v>
      </c>
      <c r="E2674" t="s">
        <v>1759</v>
      </c>
      <c r="F2674" t="s">
        <v>1760</v>
      </c>
      <c r="G2674" t="s">
        <v>1858</v>
      </c>
      <c r="H2674" t="s">
        <v>1857</v>
      </c>
      <c r="J2674" t="s">
        <v>2050</v>
      </c>
      <c r="K2674" s="498">
        <v>15417.87</v>
      </c>
    </row>
    <row r="2675" spans="1:11" x14ac:dyDescent="0.25">
      <c r="A2675" t="s">
        <v>1755</v>
      </c>
      <c r="B2675" t="s">
        <v>1756</v>
      </c>
      <c r="C2675" t="s">
        <v>2049</v>
      </c>
      <c r="D2675" t="s">
        <v>1820</v>
      </c>
      <c r="E2675" t="s">
        <v>1759</v>
      </c>
      <c r="F2675" t="s">
        <v>1760</v>
      </c>
      <c r="G2675" t="s">
        <v>1860</v>
      </c>
      <c r="H2675" t="s">
        <v>1861</v>
      </c>
      <c r="J2675" t="s">
        <v>2050</v>
      </c>
      <c r="K2675" s="498">
        <v>212388.9</v>
      </c>
    </row>
    <row r="2676" spans="1:11" x14ac:dyDescent="0.25">
      <c r="A2676" t="s">
        <v>1755</v>
      </c>
      <c r="B2676" t="s">
        <v>1756</v>
      </c>
      <c r="C2676" t="s">
        <v>2049</v>
      </c>
      <c r="D2676" t="s">
        <v>1820</v>
      </c>
      <c r="E2676" t="s">
        <v>1759</v>
      </c>
      <c r="F2676" t="s">
        <v>1760</v>
      </c>
      <c r="G2676" t="s">
        <v>1862</v>
      </c>
      <c r="H2676" t="s">
        <v>1841</v>
      </c>
      <c r="J2676" t="s">
        <v>2050</v>
      </c>
      <c r="K2676" s="498">
        <v>362425.36</v>
      </c>
    </row>
    <row r="2677" spans="1:11" x14ac:dyDescent="0.25">
      <c r="A2677" t="s">
        <v>1755</v>
      </c>
      <c r="B2677" t="s">
        <v>1756</v>
      </c>
      <c r="C2677" t="s">
        <v>2049</v>
      </c>
      <c r="D2677" t="s">
        <v>1820</v>
      </c>
      <c r="E2677" t="s">
        <v>1759</v>
      </c>
      <c r="F2677" t="s">
        <v>1760</v>
      </c>
      <c r="G2677" t="s">
        <v>1863</v>
      </c>
      <c r="H2677" t="s">
        <v>1864</v>
      </c>
      <c r="J2677" t="s">
        <v>2050</v>
      </c>
      <c r="K2677" s="498">
        <v>179167.65000000002</v>
      </c>
    </row>
    <row r="2678" spans="1:11" x14ac:dyDescent="0.25">
      <c r="A2678" t="s">
        <v>1755</v>
      </c>
      <c r="B2678" t="s">
        <v>1756</v>
      </c>
      <c r="C2678" t="s">
        <v>2049</v>
      </c>
      <c r="D2678" t="s">
        <v>1820</v>
      </c>
      <c r="E2678" t="s">
        <v>1759</v>
      </c>
      <c r="F2678" t="s">
        <v>1930</v>
      </c>
      <c r="G2678" t="s">
        <v>1931</v>
      </c>
      <c r="H2678" t="s">
        <v>1932</v>
      </c>
      <c r="J2678" t="s">
        <v>2050</v>
      </c>
      <c r="K2678" s="498">
        <v>1415004.12</v>
      </c>
    </row>
    <row r="2679" spans="1:11" x14ac:dyDescent="0.25">
      <c r="A2679" t="s">
        <v>1755</v>
      </c>
      <c r="B2679" t="s">
        <v>1756</v>
      </c>
      <c r="C2679" t="s">
        <v>2049</v>
      </c>
      <c r="D2679" t="s">
        <v>1820</v>
      </c>
      <c r="E2679" t="s">
        <v>1759</v>
      </c>
      <c r="F2679" t="s">
        <v>1930</v>
      </c>
      <c r="G2679" t="s">
        <v>1933</v>
      </c>
      <c r="H2679" t="s">
        <v>1898</v>
      </c>
      <c r="J2679" t="s">
        <v>2050</v>
      </c>
      <c r="K2679" s="498">
        <v>151962.03</v>
      </c>
    </row>
    <row r="2680" spans="1:11" x14ac:dyDescent="0.25">
      <c r="A2680" t="s">
        <v>1755</v>
      </c>
      <c r="B2680" t="s">
        <v>1756</v>
      </c>
      <c r="C2680" t="s">
        <v>2049</v>
      </c>
      <c r="D2680" t="s">
        <v>1820</v>
      </c>
      <c r="E2680" t="s">
        <v>1759</v>
      </c>
      <c r="F2680" t="s">
        <v>1930</v>
      </c>
      <c r="G2680" t="s">
        <v>1933</v>
      </c>
      <c r="H2680" t="s">
        <v>1900</v>
      </c>
      <c r="J2680" t="s">
        <v>2050</v>
      </c>
      <c r="K2680" s="498">
        <v>135521.60000000001</v>
      </c>
    </row>
    <row r="2681" spans="1:11" x14ac:dyDescent="0.25">
      <c r="A2681" t="s">
        <v>1755</v>
      </c>
      <c r="B2681" t="s">
        <v>1756</v>
      </c>
      <c r="C2681" t="s">
        <v>2049</v>
      </c>
      <c r="D2681" t="s">
        <v>1820</v>
      </c>
      <c r="E2681" t="s">
        <v>1759</v>
      </c>
      <c r="F2681" t="s">
        <v>1930</v>
      </c>
      <c r="G2681" t="s">
        <v>1933</v>
      </c>
      <c r="H2681" t="s">
        <v>1901</v>
      </c>
      <c r="J2681" t="s">
        <v>2050</v>
      </c>
      <c r="K2681" s="498">
        <v>5615.33</v>
      </c>
    </row>
    <row r="2682" spans="1:11" x14ac:dyDescent="0.25">
      <c r="A2682" t="s">
        <v>1755</v>
      </c>
      <c r="B2682" t="s">
        <v>1756</v>
      </c>
      <c r="C2682" t="s">
        <v>2049</v>
      </c>
      <c r="D2682" t="s">
        <v>1820</v>
      </c>
      <c r="E2682" t="s">
        <v>1759</v>
      </c>
      <c r="F2682" t="s">
        <v>1930</v>
      </c>
      <c r="G2682" t="s">
        <v>1933</v>
      </c>
      <c r="H2682" t="s">
        <v>1894</v>
      </c>
      <c r="J2682" t="s">
        <v>2050</v>
      </c>
      <c r="K2682" s="498">
        <v>116685.12</v>
      </c>
    </row>
    <row r="2683" spans="1:11" x14ac:dyDescent="0.25">
      <c r="A2683" t="s">
        <v>1755</v>
      </c>
      <c r="B2683" t="s">
        <v>1756</v>
      </c>
      <c r="C2683" t="s">
        <v>2049</v>
      </c>
      <c r="D2683" t="s">
        <v>1820</v>
      </c>
      <c r="E2683" t="s">
        <v>1759</v>
      </c>
      <c r="F2683" t="s">
        <v>1930</v>
      </c>
      <c r="G2683" t="s">
        <v>1933</v>
      </c>
      <c r="H2683" t="s">
        <v>1932</v>
      </c>
      <c r="J2683" t="s">
        <v>2050</v>
      </c>
      <c r="K2683" s="498">
        <v>17016.16</v>
      </c>
    </row>
    <row r="2684" spans="1:11" x14ac:dyDescent="0.25">
      <c r="A2684" t="s">
        <v>1755</v>
      </c>
      <c r="B2684" t="s">
        <v>1756</v>
      </c>
      <c r="C2684" t="s">
        <v>2049</v>
      </c>
      <c r="D2684" t="s">
        <v>1820</v>
      </c>
      <c r="E2684" t="s">
        <v>1759</v>
      </c>
      <c r="F2684" t="s">
        <v>1930</v>
      </c>
      <c r="G2684" t="s">
        <v>1933</v>
      </c>
      <c r="H2684" t="s">
        <v>1934</v>
      </c>
      <c r="J2684" t="s">
        <v>2050</v>
      </c>
      <c r="K2684" s="498">
        <v>216172.67</v>
      </c>
    </row>
    <row r="2685" spans="1:11" x14ac:dyDescent="0.25">
      <c r="A2685" t="s">
        <v>1755</v>
      </c>
      <c r="B2685" t="s">
        <v>1756</v>
      </c>
      <c r="C2685" t="s">
        <v>2049</v>
      </c>
      <c r="D2685" t="s">
        <v>1820</v>
      </c>
      <c r="E2685" t="s">
        <v>1759</v>
      </c>
      <c r="F2685" t="s">
        <v>1930</v>
      </c>
      <c r="G2685" t="s">
        <v>1933</v>
      </c>
      <c r="H2685" t="s">
        <v>1935</v>
      </c>
      <c r="J2685" t="s">
        <v>2050</v>
      </c>
      <c r="K2685" s="498">
        <v>381270.52999999997</v>
      </c>
    </row>
    <row r="2686" spans="1:11" x14ac:dyDescent="0.25">
      <c r="A2686" t="s">
        <v>1755</v>
      </c>
      <c r="B2686" t="s">
        <v>1756</v>
      </c>
      <c r="C2686" t="s">
        <v>2049</v>
      </c>
      <c r="D2686" t="s">
        <v>1820</v>
      </c>
      <c r="E2686" t="s">
        <v>1759</v>
      </c>
      <c r="F2686" t="s">
        <v>1930</v>
      </c>
      <c r="G2686" t="s">
        <v>1933</v>
      </c>
      <c r="H2686" t="s">
        <v>1936</v>
      </c>
      <c r="J2686" t="s">
        <v>2050</v>
      </c>
      <c r="K2686" s="498">
        <v>350795.27</v>
      </c>
    </row>
    <row r="2687" spans="1:11" x14ac:dyDescent="0.25">
      <c r="A2687" t="s">
        <v>1755</v>
      </c>
      <c r="B2687" t="s">
        <v>1756</v>
      </c>
      <c r="C2687" t="s">
        <v>2049</v>
      </c>
      <c r="D2687" t="s">
        <v>1820</v>
      </c>
      <c r="E2687" t="s">
        <v>1759</v>
      </c>
      <c r="F2687" t="s">
        <v>1930</v>
      </c>
      <c r="G2687" t="s">
        <v>1933</v>
      </c>
      <c r="H2687" t="s">
        <v>1937</v>
      </c>
      <c r="J2687" t="s">
        <v>2050</v>
      </c>
      <c r="K2687" s="498">
        <v>68168.84</v>
      </c>
    </row>
    <row r="2688" spans="1:11" x14ac:dyDescent="0.25">
      <c r="A2688" t="s">
        <v>1755</v>
      </c>
      <c r="B2688" t="s">
        <v>1756</v>
      </c>
      <c r="C2688" t="s">
        <v>2049</v>
      </c>
      <c r="D2688" t="s">
        <v>1820</v>
      </c>
      <c r="E2688" t="s">
        <v>1759</v>
      </c>
      <c r="F2688" t="s">
        <v>1930</v>
      </c>
      <c r="G2688" t="s">
        <v>1938</v>
      </c>
      <c r="H2688" t="s">
        <v>1904</v>
      </c>
      <c r="J2688" t="s">
        <v>2050</v>
      </c>
      <c r="K2688" s="498">
        <v>17016.16</v>
      </c>
    </row>
    <row r="2689" spans="1:11" x14ac:dyDescent="0.25">
      <c r="A2689" t="s">
        <v>1755</v>
      </c>
      <c r="B2689" t="s">
        <v>1756</v>
      </c>
      <c r="C2689" t="s">
        <v>2049</v>
      </c>
      <c r="D2689" t="s">
        <v>1820</v>
      </c>
      <c r="E2689" t="s">
        <v>1759</v>
      </c>
      <c r="F2689" t="s">
        <v>1930</v>
      </c>
      <c r="G2689" t="s">
        <v>1938</v>
      </c>
      <c r="H2689" t="s">
        <v>1937</v>
      </c>
      <c r="J2689" t="s">
        <v>2050</v>
      </c>
      <c r="K2689" s="498">
        <v>93039.25</v>
      </c>
    </row>
    <row r="2690" spans="1:11" x14ac:dyDescent="0.25">
      <c r="A2690" t="s">
        <v>1755</v>
      </c>
      <c r="B2690" t="s">
        <v>1756</v>
      </c>
      <c r="C2690" t="s">
        <v>2049</v>
      </c>
      <c r="D2690" t="s">
        <v>1820</v>
      </c>
      <c r="E2690" t="s">
        <v>1759</v>
      </c>
      <c r="F2690" t="s">
        <v>1930</v>
      </c>
      <c r="G2690" t="s">
        <v>1938</v>
      </c>
      <c r="H2690" t="s">
        <v>1939</v>
      </c>
      <c r="J2690" t="s">
        <v>2050</v>
      </c>
      <c r="K2690" s="498">
        <v>95703.78</v>
      </c>
    </row>
    <row r="2691" spans="1:11" x14ac:dyDescent="0.25">
      <c r="A2691" t="s">
        <v>1755</v>
      </c>
      <c r="B2691" t="s">
        <v>1756</v>
      </c>
      <c r="C2691" t="s">
        <v>2049</v>
      </c>
      <c r="D2691" t="s">
        <v>1820</v>
      </c>
      <c r="E2691" t="s">
        <v>1759</v>
      </c>
      <c r="F2691" t="s">
        <v>1692</v>
      </c>
      <c r="G2691" t="s">
        <v>1940</v>
      </c>
      <c r="H2691" t="s">
        <v>1695</v>
      </c>
      <c r="J2691" t="s">
        <v>2050</v>
      </c>
      <c r="K2691" s="498">
        <v>116685.13</v>
      </c>
    </row>
    <row r="2692" spans="1:11" x14ac:dyDescent="0.25">
      <c r="A2692" t="s">
        <v>1755</v>
      </c>
      <c r="B2692" t="s">
        <v>1756</v>
      </c>
      <c r="C2692" t="s">
        <v>2049</v>
      </c>
      <c r="D2692" t="s">
        <v>1820</v>
      </c>
      <c r="E2692" t="s">
        <v>1759</v>
      </c>
      <c r="F2692" t="s">
        <v>1692</v>
      </c>
      <c r="G2692" t="s">
        <v>1696</v>
      </c>
      <c r="H2692" t="s">
        <v>1695</v>
      </c>
      <c r="J2692" t="s">
        <v>2050</v>
      </c>
      <c r="K2692" s="498">
        <v>449468.57999999996</v>
      </c>
    </row>
    <row r="2693" spans="1:11" x14ac:dyDescent="0.25">
      <c r="A2693" t="s">
        <v>1755</v>
      </c>
      <c r="B2693" t="s">
        <v>1756</v>
      </c>
      <c r="C2693" t="s">
        <v>2049</v>
      </c>
      <c r="D2693" t="s">
        <v>1820</v>
      </c>
      <c r="E2693" t="s">
        <v>1759</v>
      </c>
      <c r="F2693" t="s">
        <v>1692</v>
      </c>
      <c r="G2693" t="s">
        <v>1941</v>
      </c>
      <c r="H2693" t="s">
        <v>1695</v>
      </c>
      <c r="J2693" t="s">
        <v>2050</v>
      </c>
      <c r="K2693" s="498">
        <v>499764.85</v>
      </c>
    </row>
    <row r="2694" spans="1:11" x14ac:dyDescent="0.25">
      <c r="A2694" t="s">
        <v>1755</v>
      </c>
      <c r="B2694" t="s">
        <v>1756</v>
      </c>
      <c r="C2694" t="s">
        <v>2049</v>
      </c>
      <c r="D2694" t="s">
        <v>1820</v>
      </c>
      <c r="E2694" t="s">
        <v>1759</v>
      </c>
      <c r="F2694" t="s">
        <v>1692</v>
      </c>
      <c r="G2694" t="s">
        <v>1942</v>
      </c>
      <c r="H2694" t="s">
        <v>1695</v>
      </c>
      <c r="J2694" t="s">
        <v>2050</v>
      </c>
      <c r="K2694" s="498">
        <v>258672.72999999998</v>
      </c>
    </row>
    <row r="2695" spans="1:11" x14ac:dyDescent="0.25">
      <c r="A2695" t="s">
        <v>1755</v>
      </c>
      <c r="B2695" t="s">
        <v>1756</v>
      </c>
      <c r="C2695" t="s">
        <v>2049</v>
      </c>
      <c r="D2695" t="s">
        <v>1820</v>
      </c>
      <c r="E2695" t="s">
        <v>1759</v>
      </c>
      <c r="F2695" t="s">
        <v>1692</v>
      </c>
      <c r="G2695" t="s">
        <v>1943</v>
      </c>
      <c r="H2695" t="s">
        <v>1695</v>
      </c>
      <c r="J2695" t="s">
        <v>2050</v>
      </c>
      <c r="K2695" s="498">
        <v>400599.87</v>
      </c>
    </row>
    <row r="2696" spans="1:11" x14ac:dyDescent="0.25">
      <c r="A2696" t="s">
        <v>1755</v>
      </c>
      <c r="B2696" t="s">
        <v>1756</v>
      </c>
      <c r="C2696" t="s">
        <v>2049</v>
      </c>
      <c r="D2696" t="s">
        <v>1820</v>
      </c>
      <c r="E2696" t="s">
        <v>1759</v>
      </c>
      <c r="F2696" t="s">
        <v>1813</v>
      </c>
      <c r="G2696" t="s">
        <v>1944</v>
      </c>
      <c r="H2696" t="s">
        <v>1814</v>
      </c>
      <c r="J2696" t="s">
        <v>2050</v>
      </c>
      <c r="K2696" s="498">
        <v>30835.73</v>
      </c>
    </row>
    <row r="2697" spans="1:11" x14ac:dyDescent="0.25">
      <c r="A2697" t="s">
        <v>1755</v>
      </c>
      <c r="B2697" t="s">
        <v>1756</v>
      </c>
      <c r="C2697" t="s">
        <v>2049</v>
      </c>
      <c r="D2697" t="s">
        <v>1820</v>
      </c>
      <c r="E2697" t="s">
        <v>1759</v>
      </c>
      <c r="F2697" t="s">
        <v>1813</v>
      </c>
      <c r="G2697" t="s">
        <v>1944</v>
      </c>
      <c r="H2697" t="s">
        <v>1945</v>
      </c>
      <c r="J2697" t="s">
        <v>2050</v>
      </c>
      <c r="K2697" s="498">
        <v>17016.16</v>
      </c>
    </row>
    <row r="2698" spans="1:11" x14ac:dyDescent="0.25">
      <c r="A2698" t="s">
        <v>1755</v>
      </c>
      <c r="B2698" t="s">
        <v>1756</v>
      </c>
      <c r="C2698" t="s">
        <v>2049</v>
      </c>
      <c r="D2698" t="s">
        <v>1820</v>
      </c>
      <c r="E2698" t="s">
        <v>1759</v>
      </c>
      <c r="F2698" t="s">
        <v>1813</v>
      </c>
      <c r="G2698" t="s">
        <v>1944</v>
      </c>
      <c r="H2698" t="s">
        <v>1946</v>
      </c>
      <c r="J2698" t="s">
        <v>2050</v>
      </c>
      <c r="K2698" s="498">
        <v>319732.47999999998</v>
      </c>
    </row>
    <row r="2699" spans="1:11" x14ac:dyDescent="0.25">
      <c r="A2699" t="s">
        <v>1755</v>
      </c>
      <c r="B2699" t="s">
        <v>1756</v>
      </c>
      <c r="C2699" t="s">
        <v>2049</v>
      </c>
      <c r="D2699" t="s">
        <v>1820</v>
      </c>
      <c r="E2699" t="s">
        <v>1759</v>
      </c>
      <c r="F2699" t="s">
        <v>1813</v>
      </c>
      <c r="G2699" t="s">
        <v>1944</v>
      </c>
      <c r="H2699" t="s">
        <v>1947</v>
      </c>
      <c r="J2699" t="s">
        <v>2050</v>
      </c>
      <c r="K2699" s="498">
        <v>174130.35</v>
      </c>
    </row>
    <row r="2700" spans="1:11" x14ac:dyDescent="0.25">
      <c r="A2700" t="s">
        <v>1755</v>
      </c>
      <c r="B2700" t="s">
        <v>1756</v>
      </c>
      <c r="C2700" t="s">
        <v>2049</v>
      </c>
      <c r="D2700" t="s">
        <v>1820</v>
      </c>
      <c r="E2700" t="s">
        <v>1759</v>
      </c>
      <c r="F2700" t="s">
        <v>1813</v>
      </c>
      <c r="G2700" t="s">
        <v>1948</v>
      </c>
      <c r="H2700" t="s">
        <v>1945</v>
      </c>
      <c r="J2700" t="s">
        <v>2050</v>
      </c>
      <c r="K2700" s="498">
        <v>400011.18999999994</v>
      </c>
    </row>
    <row r="2701" spans="1:11" x14ac:dyDescent="0.25">
      <c r="A2701" t="s">
        <v>1755</v>
      </c>
      <c r="B2701" t="s">
        <v>1756</v>
      </c>
      <c r="C2701" t="s">
        <v>2049</v>
      </c>
      <c r="D2701" t="s">
        <v>1820</v>
      </c>
      <c r="E2701" t="s">
        <v>1759</v>
      </c>
      <c r="F2701" t="s">
        <v>1813</v>
      </c>
      <c r="G2701" t="s">
        <v>1948</v>
      </c>
      <c r="H2701" t="s">
        <v>1949</v>
      </c>
      <c r="J2701" t="s">
        <v>2050</v>
      </c>
      <c r="K2701" s="498">
        <v>17398.939999999999</v>
      </c>
    </row>
    <row r="2702" spans="1:11" x14ac:dyDescent="0.25">
      <c r="A2702" t="s">
        <v>1755</v>
      </c>
      <c r="B2702" t="s">
        <v>1756</v>
      </c>
      <c r="C2702" t="s">
        <v>2049</v>
      </c>
      <c r="D2702" t="s">
        <v>1820</v>
      </c>
      <c r="E2702" t="s">
        <v>1759</v>
      </c>
      <c r="F2702" t="s">
        <v>1813</v>
      </c>
      <c r="G2702" t="s">
        <v>1950</v>
      </c>
      <c r="H2702" t="s">
        <v>1951</v>
      </c>
      <c r="J2702" t="s">
        <v>2050</v>
      </c>
      <c r="K2702" s="498">
        <v>1147936.19</v>
      </c>
    </row>
    <row r="2703" spans="1:11" x14ac:dyDescent="0.25">
      <c r="A2703" t="s">
        <v>1755</v>
      </c>
      <c r="B2703" t="s">
        <v>1756</v>
      </c>
      <c r="C2703" t="s">
        <v>2049</v>
      </c>
      <c r="D2703" t="s">
        <v>1820</v>
      </c>
      <c r="E2703" t="s">
        <v>1759</v>
      </c>
      <c r="F2703" t="s">
        <v>1813</v>
      </c>
      <c r="G2703" t="s">
        <v>1952</v>
      </c>
      <c r="H2703" t="s">
        <v>1814</v>
      </c>
      <c r="J2703" t="s">
        <v>2050</v>
      </c>
      <c r="K2703" s="498">
        <v>602633.25000000012</v>
      </c>
    </row>
    <row r="2704" spans="1:11" x14ac:dyDescent="0.25">
      <c r="A2704" t="s">
        <v>1755</v>
      </c>
      <c r="B2704" t="s">
        <v>1756</v>
      </c>
      <c r="C2704" t="s">
        <v>2049</v>
      </c>
      <c r="D2704" t="s">
        <v>1820</v>
      </c>
      <c r="E2704" t="s">
        <v>1759</v>
      </c>
      <c r="F2704" t="s">
        <v>1813</v>
      </c>
      <c r="G2704" t="s">
        <v>1952</v>
      </c>
      <c r="H2704" t="s">
        <v>1947</v>
      </c>
      <c r="J2704" t="s">
        <v>2050</v>
      </c>
      <c r="K2704" s="498">
        <v>17016.16</v>
      </c>
    </row>
    <row r="2705" spans="1:11" x14ac:dyDescent="0.25">
      <c r="A2705" t="s">
        <v>1755</v>
      </c>
      <c r="B2705" t="s">
        <v>1756</v>
      </c>
      <c r="C2705" t="s">
        <v>2049</v>
      </c>
      <c r="D2705" t="s">
        <v>1820</v>
      </c>
      <c r="E2705" t="s">
        <v>1759</v>
      </c>
      <c r="F2705" t="s">
        <v>1813</v>
      </c>
      <c r="G2705" t="s">
        <v>1953</v>
      </c>
      <c r="H2705" t="s">
        <v>1954</v>
      </c>
      <c r="J2705" t="s">
        <v>2050</v>
      </c>
      <c r="K2705" s="498">
        <v>233120.45</v>
      </c>
    </row>
    <row r="2706" spans="1:11" x14ac:dyDescent="0.25">
      <c r="A2706" t="s">
        <v>1755</v>
      </c>
      <c r="B2706" t="s">
        <v>1756</v>
      </c>
      <c r="C2706" t="s">
        <v>2049</v>
      </c>
      <c r="D2706" t="s">
        <v>1820</v>
      </c>
      <c r="E2706" t="s">
        <v>1759</v>
      </c>
      <c r="F2706" t="s">
        <v>1813</v>
      </c>
      <c r="G2706" t="s">
        <v>1955</v>
      </c>
      <c r="H2706" t="s">
        <v>1951</v>
      </c>
      <c r="J2706" t="s">
        <v>2050</v>
      </c>
      <c r="K2706" s="498">
        <v>14044.130000000001</v>
      </c>
    </row>
    <row r="2707" spans="1:11" x14ac:dyDescent="0.25">
      <c r="A2707" t="s">
        <v>1755</v>
      </c>
      <c r="B2707" t="s">
        <v>1756</v>
      </c>
      <c r="C2707" t="s">
        <v>2049</v>
      </c>
      <c r="D2707" t="s">
        <v>1820</v>
      </c>
      <c r="E2707" t="s">
        <v>1759</v>
      </c>
      <c r="F2707" t="s">
        <v>1813</v>
      </c>
      <c r="G2707" t="s">
        <v>1955</v>
      </c>
      <c r="H2707" t="s">
        <v>1956</v>
      </c>
      <c r="J2707" t="s">
        <v>2050</v>
      </c>
      <c r="K2707" s="498">
        <v>781034.09000000008</v>
      </c>
    </row>
    <row r="2708" spans="1:11" x14ac:dyDescent="0.25">
      <c r="A2708" t="s">
        <v>1755</v>
      </c>
      <c r="B2708" t="s">
        <v>1756</v>
      </c>
      <c r="C2708" t="s">
        <v>2049</v>
      </c>
      <c r="D2708" t="s">
        <v>1820</v>
      </c>
      <c r="E2708" t="s">
        <v>1759</v>
      </c>
      <c r="F2708" t="s">
        <v>1813</v>
      </c>
      <c r="G2708" t="s">
        <v>1955</v>
      </c>
      <c r="H2708" t="s">
        <v>1957</v>
      </c>
      <c r="J2708" t="s">
        <v>2050</v>
      </c>
      <c r="K2708" s="498">
        <v>225977.85</v>
      </c>
    </row>
    <row r="2709" spans="1:11" x14ac:dyDescent="0.25">
      <c r="A2709" t="s">
        <v>1755</v>
      </c>
      <c r="B2709" t="s">
        <v>1756</v>
      </c>
      <c r="C2709" t="s">
        <v>2049</v>
      </c>
      <c r="D2709" t="s">
        <v>1820</v>
      </c>
      <c r="E2709" t="s">
        <v>1759</v>
      </c>
      <c r="F2709" t="s">
        <v>1813</v>
      </c>
      <c r="G2709" t="s">
        <v>1955</v>
      </c>
      <c r="H2709" t="s">
        <v>1959</v>
      </c>
      <c r="J2709" t="s">
        <v>2050</v>
      </c>
      <c r="K2709" s="498">
        <v>517000.72</v>
      </c>
    </row>
    <row r="2710" spans="1:11" x14ac:dyDescent="0.25">
      <c r="A2710" t="s">
        <v>1755</v>
      </c>
      <c r="B2710" t="s">
        <v>1756</v>
      </c>
      <c r="C2710" t="s">
        <v>2049</v>
      </c>
      <c r="D2710" t="s">
        <v>1820</v>
      </c>
      <c r="E2710" t="s">
        <v>1759</v>
      </c>
      <c r="F2710" t="s">
        <v>1813</v>
      </c>
      <c r="G2710" t="s">
        <v>1960</v>
      </c>
      <c r="H2710" t="s">
        <v>1956</v>
      </c>
      <c r="J2710" t="s">
        <v>2050</v>
      </c>
      <c r="K2710" s="498">
        <v>17456.79</v>
      </c>
    </row>
    <row r="2711" spans="1:11" x14ac:dyDescent="0.25">
      <c r="A2711" t="s">
        <v>1755</v>
      </c>
      <c r="B2711" t="s">
        <v>1756</v>
      </c>
      <c r="C2711" t="s">
        <v>2049</v>
      </c>
      <c r="D2711" t="s">
        <v>1820</v>
      </c>
      <c r="E2711" t="s">
        <v>1759</v>
      </c>
      <c r="F2711" t="s">
        <v>1813</v>
      </c>
      <c r="G2711" t="s">
        <v>1960</v>
      </c>
      <c r="H2711" t="s">
        <v>1957</v>
      </c>
      <c r="J2711" t="s">
        <v>2050</v>
      </c>
      <c r="K2711" s="498">
        <v>8767.48</v>
      </c>
    </row>
    <row r="2712" spans="1:11" x14ac:dyDescent="0.25">
      <c r="A2712" t="s">
        <v>1755</v>
      </c>
      <c r="B2712" t="s">
        <v>1756</v>
      </c>
      <c r="C2712" t="s">
        <v>2049</v>
      </c>
      <c r="D2712" t="s">
        <v>1820</v>
      </c>
      <c r="E2712" t="s">
        <v>1759</v>
      </c>
      <c r="F2712" t="s">
        <v>1813</v>
      </c>
      <c r="G2712" t="s">
        <v>1961</v>
      </c>
      <c r="H2712" t="s">
        <v>1957</v>
      </c>
      <c r="J2712" t="s">
        <v>2050</v>
      </c>
      <c r="K2712" s="498">
        <v>111555.59</v>
      </c>
    </row>
    <row r="2713" spans="1:11" x14ac:dyDescent="0.25">
      <c r="A2713" t="s">
        <v>1755</v>
      </c>
      <c r="B2713" t="s">
        <v>1756</v>
      </c>
      <c r="C2713" t="s">
        <v>2049</v>
      </c>
      <c r="D2713" t="s">
        <v>1820</v>
      </c>
      <c r="E2713" t="s">
        <v>1759</v>
      </c>
      <c r="F2713" t="s">
        <v>1962</v>
      </c>
      <c r="G2713" t="s">
        <v>1963</v>
      </c>
      <c r="H2713" t="s">
        <v>1964</v>
      </c>
      <c r="J2713" t="s">
        <v>2050</v>
      </c>
      <c r="K2713" s="498">
        <v>366060.09</v>
      </c>
    </row>
    <row r="2714" spans="1:11" x14ac:dyDescent="0.25">
      <c r="A2714" t="s">
        <v>1755</v>
      </c>
      <c r="B2714" t="s">
        <v>1756</v>
      </c>
      <c r="C2714" t="s">
        <v>2049</v>
      </c>
      <c r="D2714" t="s">
        <v>1820</v>
      </c>
      <c r="E2714" t="s">
        <v>1759</v>
      </c>
      <c r="F2714" t="s">
        <v>1962</v>
      </c>
      <c r="G2714" t="s">
        <v>1963</v>
      </c>
      <c r="H2714" t="s">
        <v>1965</v>
      </c>
      <c r="J2714" t="s">
        <v>2050</v>
      </c>
      <c r="K2714" s="498">
        <v>1028370.21</v>
      </c>
    </row>
    <row r="2715" spans="1:11" x14ac:dyDescent="0.25">
      <c r="A2715" t="s">
        <v>1755</v>
      </c>
      <c r="B2715" t="s">
        <v>1756</v>
      </c>
      <c r="C2715" t="s">
        <v>2049</v>
      </c>
      <c r="D2715" t="s">
        <v>1820</v>
      </c>
      <c r="E2715" t="s">
        <v>1759</v>
      </c>
      <c r="F2715" t="s">
        <v>1962</v>
      </c>
      <c r="G2715" t="s">
        <v>1963</v>
      </c>
      <c r="H2715" t="s">
        <v>1967</v>
      </c>
      <c r="J2715" t="s">
        <v>2050</v>
      </c>
      <c r="K2715" s="498">
        <v>195703.43</v>
      </c>
    </row>
    <row r="2716" spans="1:11" x14ac:dyDescent="0.25">
      <c r="A2716" t="s">
        <v>1755</v>
      </c>
      <c r="B2716" t="s">
        <v>1756</v>
      </c>
      <c r="C2716" t="s">
        <v>2049</v>
      </c>
      <c r="D2716" t="s">
        <v>1820</v>
      </c>
      <c r="E2716" t="s">
        <v>1759</v>
      </c>
      <c r="F2716" t="s">
        <v>1968</v>
      </c>
      <c r="G2716" t="s">
        <v>1969</v>
      </c>
      <c r="H2716" t="s">
        <v>1894</v>
      </c>
      <c r="J2716" t="s">
        <v>2050</v>
      </c>
      <c r="K2716" s="498">
        <v>99668.96</v>
      </c>
    </row>
    <row r="2717" spans="1:11" x14ac:dyDescent="0.25">
      <c r="A2717" t="s">
        <v>1755</v>
      </c>
      <c r="B2717" t="s">
        <v>1756</v>
      </c>
      <c r="C2717" t="s">
        <v>2049</v>
      </c>
      <c r="D2717" t="s">
        <v>1820</v>
      </c>
      <c r="E2717" t="s">
        <v>1759</v>
      </c>
      <c r="F2717" t="s">
        <v>1968</v>
      </c>
      <c r="G2717" t="s">
        <v>1969</v>
      </c>
      <c r="H2717" t="s">
        <v>1970</v>
      </c>
      <c r="J2717" t="s">
        <v>2050</v>
      </c>
      <c r="K2717" s="498">
        <v>64868.05</v>
      </c>
    </row>
    <row r="2718" spans="1:11" x14ac:dyDescent="0.25">
      <c r="A2718" t="s">
        <v>1755</v>
      </c>
      <c r="B2718" t="s">
        <v>1756</v>
      </c>
      <c r="C2718" t="s">
        <v>2049</v>
      </c>
      <c r="D2718" t="s">
        <v>1820</v>
      </c>
      <c r="E2718" t="s">
        <v>1759</v>
      </c>
      <c r="F2718" t="s">
        <v>1968</v>
      </c>
      <c r="G2718" t="s">
        <v>1971</v>
      </c>
      <c r="H2718" t="s">
        <v>1970</v>
      </c>
      <c r="J2718" t="s">
        <v>2050</v>
      </c>
      <c r="K2718" s="498">
        <v>1766473.0499999998</v>
      </c>
    </row>
    <row r="2719" spans="1:11" x14ac:dyDescent="0.25">
      <c r="A2719" t="s">
        <v>1755</v>
      </c>
      <c r="B2719" t="s">
        <v>1756</v>
      </c>
      <c r="C2719" t="s">
        <v>2049</v>
      </c>
      <c r="D2719" t="s">
        <v>1820</v>
      </c>
      <c r="E2719" t="s">
        <v>1759</v>
      </c>
      <c r="F2719" t="s">
        <v>1968</v>
      </c>
      <c r="G2719" t="s">
        <v>1972</v>
      </c>
      <c r="H2719" t="s">
        <v>1973</v>
      </c>
      <c r="J2719" t="s">
        <v>2050</v>
      </c>
      <c r="K2719" s="498">
        <v>404414.82</v>
      </c>
    </row>
    <row r="2720" spans="1:11" x14ac:dyDescent="0.25">
      <c r="A2720" t="s">
        <v>1755</v>
      </c>
      <c r="B2720" t="s">
        <v>1756</v>
      </c>
      <c r="C2720" t="s">
        <v>2049</v>
      </c>
      <c r="D2720" t="s">
        <v>1820</v>
      </c>
      <c r="E2720" t="s">
        <v>1759</v>
      </c>
      <c r="F2720" t="s">
        <v>1968</v>
      </c>
      <c r="G2720" t="s">
        <v>1974</v>
      </c>
      <c r="H2720" t="s">
        <v>1975</v>
      </c>
      <c r="J2720" t="s">
        <v>2050</v>
      </c>
      <c r="K2720" s="498">
        <v>40944.080000000002</v>
      </c>
    </row>
    <row r="2721" spans="1:11" x14ac:dyDescent="0.25">
      <c r="A2721" t="s">
        <v>1755</v>
      </c>
      <c r="B2721" t="s">
        <v>1756</v>
      </c>
      <c r="C2721" t="s">
        <v>2049</v>
      </c>
      <c r="D2721" t="s">
        <v>1820</v>
      </c>
      <c r="E2721" t="s">
        <v>1759</v>
      </c>
      <c r="F2721" t="s">
        <v>1968</v>
      </c>
      <c r="G2721" t="s">
        <v>1974</v>
      </c>
      <c r="H2721" t="s">
        <v>1976</v>
      </c>
      <c r="J2721" t="s">
        <v>2050</v>
      </c>
      <c r="K2721" s="498">
        <v>500074.69999999995</v>
      </c>
    </row>
    <row r="2722" spans="1:11" x14ac:dyDescent="0.25">
      <c r="A2722" t="s">
        <v>1755</v>
      </c>
      <c r="B2722" t="s">
        <v>1756</v>
      </c>
      <c r="C2722" t="s">
        <v>2049</v>
      </c>
      <c r="D2722" t="s">
        <v>1820</v>
      </c>
      <c r="E2722" t="s">
        <v>1759</v>
      </c>
      <c r="F2722" t="s">
        <v>1968</v>
      </c>
      <c r="G2722" t="s">
        <v>1974</v>
      </c>
      <c r="H2722" t="s">
        <v>1977</v>
      </c>
      <c r="J2722" t="s">
        <v>2050</v>
      </c>
      <c r="K2722" s="498">
        <v>86045.739999999991</v>
      </c>
    </row>
    <row r="2723" spans="1:11" x14ac:dyDescent="0.25">
      <c r="A2723" t="s">
        <v>1755</v>
      </c>
      <c r="B2723" t="s">
        <v>1756</v>
      </c>
      <c r="C2723" t="s">
        <v>2049</v>
      </c>
      <c r="D2723" t="s">
        <v>1820</v>
      </c>
      <c r="E2723" t="s">
        <v>1759</v>
      </c>
      <c r="F2723" t="s">
        <v>1968</v>
      </c>
      <c r="G2723" t="s">
        <v>1978</v>
      </c>
      <c r="H2723" t="s">
        <v>1979</v>
      </c>
      <c r="J2723" t="s">
        <v>2050</v>
      </c>
      <c r="K2723" s="498">
        <v>880904.18</v>
      </c>
    </row>
    <row r="2724" spans="1:11" x14ac:dyDescent="0.25">
      <c r="A2724" t="s">
        <v>1755</v>
      </c>
      <c r="B2724" t="s">
        <v>1756</v>
      </c>
      <c r="C2724" t="s">
        <v>2049</v>
      </c>
      <c r="D2724" t="s">
        <v>1820</v>
      </c>
      <c r="E2724" t="s">
        <v>1759</v>
      </c>
      <c r="F2724" t="s">
        <v>1980</v>
      </c>
      <c r="G2724" t="s">
        <v>1981</v>
      </c>
      <c r="H2724" t="s">
        <v>1982</v>
      </c>
      <c r="J2724" t="s">
        <v>2050</v>
      </c>
      <c r="K2724" s="498">
        <v>386840.82999999996</v>
      </c>
    </row>
    <row r="2725" spans="1:11" x14ac:dyDescent="0.25">
      <c r="A2725" t="s">
        <v>1755</v>
      </c>
      <c r="B2725" t="s">
        <v>1756</v>
      </c>
      <c r="C2725" t="s">
        <v>2049</v>
      </c>
      <c r="D2725" t="s">
        <v>1820</v>
      </c>
      <c r="E2725" t="s">
        <v>1759</v>
      </c>
      <c r="F2725" t="s">
        <v>1865</v>
      </c>
      <c r="G2725" t="s">
        <v>1866</v>
      </c>
      <c r="H2725" t="s">
        <v>1983</v>
      </c>
      <c r="J2725" t="s">
        <v>2050</v>
      </c>
      <c r="K2725" s="498">
        <v>8813.34</v>
      </c>
    </row>
    <row r="2726" spans="1:11" x14ac:dyDescent="0.25">
      <c r="A2726" t="s">
        <v>1755</v>
      </c>
      <c r="B2726" t="s">
        <v>1756</v>
      </c>
      <c r="C2726" t="s">
        <v>2049</v>
      </c>
      <c r="D2726" t="s">
        <v>1820</v>
      </c>
      <c r="E2726" t="s">
        <v>1759</v>
      </c>
      <c r="F2726" t="s">
        <v>1865</v>
      </c>
      <c r="G2726" t="s">
        <v>1866</v>
      </c>
      <c r="H2726" t="s">
        <v>1867</v>
      </c>
      <c r="J2726" t="s">
        <v>2050</v>
      </c>
      <c r="K2726" s="498">
        <v>890859.87</v>
      </c>
    </row>
    <row r="2727" spans="1:11" x14ac:dyDescent="0.25">
      <c r="A2727" t="s">
        <v>1755</v>
      </c>
      <c r="B2727" t="s">
        <v>1756</v>
      </c>
      <c r="C2727" t="s">
        <v>2049</v>
      </c>
      <c r="D2727" t="s">
        <v>1820</v>
      </c>
      <c r="E2727" t="s">
        <v>1759</v>
      </c>
      <c r="F2727" t="s">
        <v>1865</v>
      </c>
      <c r="G2727" t="s">
        <v>1866</v>
      </c>
      <c r="H2727" t="s">
        <v>1985</v>
      </c>
      <c r="J2727" t="s">
        <v>2050</v>
      </c>
      <c r="K2727" s="498">
        <v>8813.34</v>
      </c>
    </row>
    <row r="2728" spans="1:11" x14ac:dyDescent="0.25">
      <c r="A2728" t="s">
        <v>1755</v>
      </c>
      <c r="B2728" t="s">
        <v>1756</v>
      </c>
      <c r="C2728" t="s">
        <v>2049</v>
      </c>
      <c r="D2728" t="s">
        <v>1820</v>
      </c>
      <c r="E2728" t="s">
        <v>1759</v>
      </c>
      <c r="F2728" t="s">
        <v>1865</v>
      </c>
      <c r="G2728" t="s">
        <v>1866</v>
      </c>
      <c r="H2728" t="s">
        <v>1868</v>
      </c>
      <c r="J2728" t="s">
        <v>2050</v>
      </c>
      <c r="K2728" s="498">
        <v>280018.65999999997</v>
      </c>
    </row>
    <row r="2729" spans="1:11" x14ac:dyDescent="0.25">
      <c r="A2729" t="s">
        <v>1755</v>
      </c>
      <c r="B2729" t="s">
        <v>1756</v>
      </c>
      <c r="C2729" t="s">
        <v>2049</v>
      </c>
      <c r="D2729" t="s">
        <v>1820</v>
      </c>
      <c r="E2729" t="s">
        <v>1759</v>
      </c>
      <c r="F2729" t="s">
        <v>1865</v>
      </c>
      <c r="G2729" t="s">
        <v>1866</v>
      </c>
      <c r="H2729" t="s">
        <v>1869</v>
      </c>
      <c r="J2729" t="s">
        <v>2050</v>
      </c>
      <c r="K2729" s="498">
        <v>30835.73</v>
      </c>
    </row>
    <row r="2730" spans="1:11" x14ac:dyDescent="0.25">
      <c r="A2730" t="s">
        <v>1755</v>
      </c>
      <c r="B2730" t="s">
        <v>1756</v>
      </c>
      <c r="C2730" t="s">
        <v>2049</v>
      </c>
      <c r="D2730" t="s">
        <v>1820</v>
      </c>
      <c r="E2730" t="s">
        <v>1759</v>
      </c>
      <c r="F2730" t="s">
        <v>1865</v>
      </c>
      <c r="G2730" t="s">
        <v>1870</v>
      </c>
      <c r="H2730" t="s">
        <v>1869</v>
      </c>
      <c r="J2730" t="s">
        <v>2050</v>
      </c>
      <c r="K2730" s="498">
        <v>323548.83</v>
      </c>
    </row>
    <row r="2731" spans="1:11" x14ac:dyDescent="0.25">
      <c r="A2731" t="s">
        <v>1755</v>
      </c>
      <c r="B2731" t="s">
        <v>1756</v>
      </c>
      <c r="C2731" t="s">
        <v>2049</v>
      </c>
      <c r="D2731" t="s">
        <v>1820</v>
      </c>
      <c r="E2731" t="s">
        <v>1759</v>
      </c>
      <c r="F2731" t="s">
        <v>1865</v>
      </c>
      <c r="G2731" t="s">
        <v>2042</v>
      </c>
      <c r="H2731" t="s">
        <v>1867</v>
      </c>
      <c r="J2731" t="s">
        <v>2050</v>
      </c>
      <c r="K2731" s="498">
        <v>96425.56</v>
      </c>
    </row>
    <row r="2732" spans="1:11" x14ac:dyDescent="0.25">
      <c r="A2732" t="s">
        <v>1755</v>
      </c>
      <c r="B2732" t="s">
        <v>1756</v>
      </c>
      <c r="C2732" t="s">
        <v>2049</v>
      </c>
      <c r="D2732" t="s">
        <v>1820</v>
      </c>
      <c r="E2732" t="s">
        <v>1986</v>
      </c>
      <c r="F2732" t="s">
        <v>1987</v>
      </c>
      <c r="G2732" t="s">
        <v>1988</v>
      </c>
      <c r="H2732" t="s">
        <v>1989</v>
      </c>
      <c r="J2732" t="s">
        <v>2050</v>
      </c>
      <c r="K2732" s="498">
        <v>271273.39999999997</v>
      </c>
    </row>
    <row r="2733" spans="1:11" x14ac:dyDescent="0.25">
      <c r="A2733" t="s">
        <v>1755</v>
      </c>
      <c r="B2733" t="s">
        <v>1756</v>
      </c>
      <c r="C2733" t="s">
        <v>2049</v>
      </c>
      <c r="D2733" t="s">
        <v>2044</v>
      </c>
      <c r="E2733" t="s">
        <v>1991</v>
      </c>
      <c r="F2733" t="s">
        <v>2265</v>
      </c>
      <c r="G2733" t="s">
        <v>1992</v>
      </c>
      <c r="H2733" t="s">
        <v>1998</v>
      </c>
      <c r="J2733" t="s">
        <v>2050</v>
      </c>
      <c r="K2733" s="498">
        <v>18063.64</v>
      </c>
    </row>
    <row r="2734" spans="1:11" x14ac:dyDescent="0.25">
      <c r="A2734" t="s">
        <v>1755</v>
      </c>
      <c r="B2734" t="s">
        <v>1756</v>
      </c>
      <c r="C2734" t="s">
        <v>2049</v>
      </c>
      <c r="D2734" t="s">
        <v>2044</v>
      </c>
      <c r="E2734" t="s">
        <v>1991</v>
      </c>
      <c r="F2734" t="s">
        <v>2266</v>
      </c>
      <c r="G2734" t="s">
        <v>2003</v>
      </c>
      <c r="H2734" t="s">
        <v>1915</v>
      </c>
      <c r="J2734" t="s">
        <v>2050</v>
      </c>
      <c r="K2734" s="498">
        <v>11060.5</v>
      </c>
    </row>
    <row r="2735" spans="1:11" x14ac:dyDescent="0.25">
      <c r="A2735" t="s">
        <v>1755</v>
      </c>
      <c r="B2735" t="s">
        <v>1756</v>
      </c>
      <c r="C2735" t="s">
        <v>2049</v>
      </c>
      <c r="D2735" t="s">
        <v>2044</v>
      </c>
      <c r="E2735" t="s">
        <v>1991</v>
      </c>
      <c r="F2735" t="s">
        <v>2266</v>
      </c>
      <c r="G2735" t="s">
        <v>2003</v>
      </c>
      <c r="H2735" t="s">
        <v>1917</v>
      </c>
      <c r="J2735" t="s">
        <v>2050</v>
      </c>
      <c r="K2735" s="498">
        <v>5955.66</v>
      </c>
    </row>
    <row r="2736" spans="1:11" x14ac:dyDescent="0.25">
      <c r="A2736" t="s">
        <v>1755</v>
      </c>
      <c r="B2736" t="s">
        <v>1756</v>
      </c>
      <c r="C2736" t="s">
        <v>2049</v>
      </c>
      <c r="D2736" t="s">
        <v>2044</v>
      </c>
      <c r="E2736" t="s">
        <v>1991</v>
      </c>
      <c r="F2736" t="s">
        <v>2266</v>
      </c>
      <c r="G2736" t="s">
        <v>2003</v>
      </c>
      <c r="H2736" t="s">
        <v>2024</v>
      </c>
      <c r="J2736" t="s">
        <v>2050</v>
      </c>
      <c r="K2736" s="498">
        <v>30835.73</v>
      </c>
    </row>
    <row r="2737" spans="1:11" x14ac:dyDescent="0.25">
      <c r="A2737" t="s">
        <v>1755</v>
      </c>
      <c r="B2737" t="s">
        <v>1756</v>
      </c>
      <c r="C2737" t="s">
        <v>2049</v>
      </c>
      <c r="D2737" t="s">
        <v>2044</v>
      </c>
      <c r="E2737" t="s">
        <v>1991</v>
      </c>
      <c r="F2737" t="s">
        <v>2266</v>
      </c>
      <c r="G2737" t="s">
        <v>2003</v>
      </c>
      <c r="H2737" t="s">
        <v>2028</v>
      </c>
      <c r="J2737" t="s">
        <v>2050</v>
      </c>
      <c r="K2737" s="498">
        <v>17016.16</v>
      </c>
    </row>
    <row r="2738" spans="1:11" x14ac:dyDescent="0.25">
      <c r="A2738" t="s">
        <v>1755</v>
      </c>
      <c r="B2738" t="s">
        <v>1756</v>
      </c>
      <c r="C2738" t="s">
        <v>2049</v>
      </c>
      <c r="D2738" t="s">
        <v>1758</v>
      </c>
      <c r="E2738" t="s">
        <v>1759</v>
      </c>
      <c r="F2738" t="s">
        <v>1760</v>
      </c>
      <c r="G2738" t="s">
        <v>1761</v>
      </c>
      <c r="H2738" t="s">
        <v>1762</v>
      </c>
      <c r="J2738" t="s">
        <v>2050</v>
      </c>
      <c r="K2738" s="498">
        <v>4655.1400000000003</v>
      </c>
    </row>
    <row r="2739" spans="1:11" x14ac:dyDescent="0.25">
      <c r="A2739" t="s">
        <v>1755</v>
      </c>
      <c r="B2739" t="s">
        <v>1756</v>
      </c>
      <c r="C2739" t="s">
        <v>2049</v>
      </c>
      <c r="D2739" t="s">
        <v>1758</v>
      </c>
      <c r="E2739" t="s">
        <v>1759</v>
      </c>
      <c r="F2739" t="s">
        <v>1765</v>
      </c>
      <c r="G2739" t="s">
        <v>1761</v>
      </c>
      <c r="H2739" t="s">
        <v>1766</v>
      </c>
      <c r="J2739" t="s">
        <v>2050</v>
      </c>
      <c r="K2739" s="498">
        <v>1163.79</v>
      </c>
    </row>
    <row r="2740" spans="1:11" x14ac:dyDescent="0.25">
      <c r="A2740" t="s">
        <v>1755</v>
      </c>
      <c r="B2740" t="s">
        <v>1756</v>
      </c>
      <c r="C2740" t="s">
        <v>2049</v>
      </c>
      <c r="D2740" t="s">
        <v>1758</v>
      </c>
      <c r="E2740" t="s">
        <v>1759</v>
      </c>
      <c r="F2740" t="s">
        <v>1760</v>
      </c>
      <c r="G2740" t="s">
        <v>1767</v>
      </c>
      <c r="H2740" t="s">
        <v>1762</v>
      </c>
      <c r="J2740" t="s">
        <v>2050</v>
      </c>
      <c r="K2740" s="498">
        <v>17096.59</v>
      </c>
    </row>
    <row r="2741" spans="1:11" x14ac:dyDescent="0.25">
      <c r="A2741" t="s">
        <v>1755</v>
      </c>
      <c r="B2741" t="s">
        <v>1756</v>
      </c>
      <c r="C2741" t="s">
        <v>2049</v>
      </c>
      <c r="D2741" t="s">
        <v>1758</v>
      </c>
      <c r="E2741" t="s">
        <v>1759</v>
      </c>
      <c r="F2741" t="s">
        <v>1765</v>
      </c>
      <c r="G2741" t="s">
        <v>1767</v>
      </c>
      <c r="H2741" t="s">
        <v>1766</v>
      </c>
      <c r="J2741" t="s">
        <v>2050</v>
      </c>
      <c r="K2741" s="498">
        <v>438.37</v>
      </c>
    </row>
    <row r="2742" spans="1:11" x14ac:dyDescent="0.25">
      <c r="A2742" t="s">
        <v>1755</v>
      </c>
      <c r="B2742" t="s">
        <v>1756</v>
      </c>
      <c r="C2742" t="s">
        <v>2049</v>
      </c>
      <c r="D2742" t="s">
        <v>1758</v>
      </c>
      <c r="E2742" t="s">
        <v>1759</v>
      </c>
      <c r="F2742" t="s">
        <v>1760</v>
      </c>
      <c r="G2742" t="s">
        <v>1768</v>
      </c>
      <c r="H2742" t="s">
        <v>1762</v>
      </c>
      <c r="J2742" t="s">
        <v>2050</v>
      </c>
      <c r="K2742" s="498">
        <v>7452.36</v>
      </c>
    </row>
    <row r="2743" spans="1:11" x14ac:dyDescent="0.25">
      <c r="A2743" t="s">
        <v>1755</v>
      </c>
      <c r="B2743" t="s">
        <v>1756</v>
      </c>
      <c r="C2743" t="s">
        <v>2049</v>
      </c>
      <c r="D2743" t="s">
        <v>1758</v>
      </c>
      <c r="E2743" t="s">
        <v>1759</v>
      </c>
      <c r="F2743" t="s">
        <v>1765</v>
      </c>
      <c r="G2743" t="s">
        <v>1768</v>
      </c>
      <c r="H2743" t="s">
        <v>1766</v>
      </c>
      <c r="J2743" t="s">
        <v>2050</v>
      </c>
      <c r="K2743" s="498">
        <v>1315.12</v>
      </c>
    </row>
    <row r="2744" spans="1:11" x14ac:dyDescent="0.25">
      <c r="A2744" t="s">
        <v>1755</v>
      </c>
      <c r="B2744" t="s">
        <v>1756</v>
      </c>
      <c r="C2744" t="s">
        <v>2049</v>
      </c>
      <c r="D2744" t="s">
        <v>1758</v>
      </c>
      <c r="E2744" t="s">
        <v>1759</v>
      </c>
      <c r="F2744" t="s">
        <v>1760</v>
      </c>
      <c r="G2744" t="s">
        <v>1769</v>
      </c>
      <c r="H2744" t="s">
        <v>1762</v>
      </c>
      <c r="J2744" t="s">
        <v>2050</v>
      </c>
      <c r="K2744" s="498">
        <v>3646.6</v>
      </c>
    </row>
    <row r="2745" spans="1:11" x14ac:dyDescent="0.25">
      <c r="A2745" t="s">
        <v>1755</v>
      </c>
      <c r="B2745" t="s">
        <v>1756</v>
      </c>
      <c r="C2745" t="s">
        <v>2049</v>
      </c>
      <c r="D2745" t="s">
        <v>1758</v>
      </c>
      <c r="E2745" t="s">
        <v>1759</v>
      </c>
      <c r="F2745" t="s">
        <v>1765</v>
      </c>
      <c r="G2745" t="s">
        <v>1769</v>
      </c>
      <c r="H2745" t="s">
        <v>1766</v>
      </c>
      <c r="J2745" t="s">
        <v>2050</v>
      </c>
      <c r="K2745" s="498">
        <v>10939.81</v>
      </c>
    </row>
    <row r="2746" spans="1:11" x14ac:dyDescent="0.25">
      <c r="A2746" t="s">
        <v>1755</v>
      </c>
      <c r="B2746" t="s">
        <v>1756</v>
      </c>
      <c r="C2746" t="s">
        <v>2049</v>
      </c>
      <c r="D2746" t="s">
        <v>1758</v>
      </c>
      <c r="E2746" t="s">
        <v>1759</v>
      </c>
      <c r="F2746" t="s">
        <v>1760</v>
      </c>
      <c r="G2746" t="s">
        <v>1770</v>
      </c>
      <c r="H2746" t="s">
        <v>1762</v>
      </c>
      <c r="J2746" t="s">
        <v>2050</v>
      </c>
      <c r="K2746" s="498">
        <v>789.07</v>
      </c>
    </row>
    <row r="2747" spans="1:11" x14ac:dyDescent="0.25">
      <c r="A2747" t="s">
        <v>1755</v>
      </c>
      <c r="B2747" t="s">
        <v>1756</v>
      </c>
      <c r="C2747" t="s">
        <v>2049</v>
      </c>
      <c r="D2747" t="s">
        <v>1758</v>
      </c>
      <c r="E2747" t="s">
        <v>1759</v>
      </c>
      <c r="F2747" t="s">
        <v>1765</v>
      </c>
      <c r="G2747" t="s">
        <v>1770</v>
      </c>
      <c r="H2747" t="s">
        <v>1766</v>
      </c>
      <c r="J2747" t="s">
        <v>2050</v>
      </c>
      <c r="K2747" s="498">
        <v>7978.41</v>
      </c>
    </row>
    <row r="2748" spans="1:11" x14ac:dyDescent="0.25">
      <c r="A2748" t="s">
        <v>1755</v>
      </c>
      <c r="B2748" t="s">
        <v>1756</v>
      </c>
      <c r="C2748" t="s">
        <v>2049</v>
      </c>
      <c r="D2748" t="s">
        <v>1758</v>
      </c>
      <c r="E2748" t="s">
        <v>1759</v>
      </c>
      <c r="F2748" t="s">
        <v>1760</v>
      </c>
      <c r="G2748" t="s">
        <v>1771</v>
      </c>
      <c r="H2748" t="s">
        <v>1762</v>
      </c>
      <c r="J2748" t="s">
        <v>2050</v>
      </c>
      <c r="K2748" s="498">
        <v>7293.2</v>
      </c>
    </row>
    <row r="2749" spans="1:11" x14ac:dyDescent="0.25">
      <c r="A2749" t="s">
        <v>1755</v>
      </c>
      <c r="B2749" t="s">
        <v>1756</v>
      </c>
      <c r="C2749" t="s">
        <v>2049</v>
      </c>
      <c r="D2749" t="s">
        <v>1758</v>
      </c>
      <c r="E2749" t="s">
        <v>1759</v>
      </c>
      <c r="F2749" t="s">
        <v>1765</v>
      </c>
      <c r="G2749" t="s">
        <v>1771</v>
      </c>
      <c r="H2749" t="s">
        <v>1766</v>
      </c>
      <c r="J2749" t="s">
        <v>2050</v>
      </c>
      <c r="K2749" s="498">
        <v>7293.21</v>
      </c>
    </row>
    <row r="2750" spans="1:11" x14ac:dyDescent="0.25">
      <c r="A2750" t="s">
        <v>1755</v>
      </c>
      <c r="B2750" t="s">
        <v>1756</v>
      </c>
      <c r="C2750" t="s">
        <v>2049</v>
      </c>
      <c r="D2750" t="s">
        <v>1758</v>
      </c>
      <c r="E2750" t="s">
        <v>1759</v>
      </c>
      <c r="F2750" t="s">
        <v>1760</v>
      </c>
      <c r="G2750" t="s">
        <v>1772</v>
      </c>
      <c r="H2750" t="s">
        <v>1762</v>
      </c>
      <c r="J2750" t="s">
        <v>2050</v>
      </c>
      <c r="K2750" s="498">
        <v>7013.98</v>
      </c>
    </row>
    <row r="2751" spans="1:11" x14ac:dyDescent="0.25">
      <c r="A2751" t="s">
        <v>1755</v>
      </c>
      <c r="B2751" t="s">
        <v>1756</v>
      </c>
      <c r="C2751" t="s">
        <v>2049</v>
      </c>
      <c r="D2751" t="s">
        <v>1758</v>
      </c>
      <c r="E2751" t="s">
        <v>1759</v>
      </c>
      <c r="F2751" t="s">
        <v>1765</v>
      </c>
      <c r="G2751" t="s">
        <v>1772</v>
      </c>
      <c r="H2751" t="s">
        <v>1766</v>
      </c>
      <c r="J2751" t="s">
        <v>2050</v>
      </c>
      <c r="K2751" s="498">
        <v>1753.5</v>
      </c>
    </row>
    <row r="2752" spans="1:11" x14ac:dyDescent="0.25">
      <c r="A2752" t="s">
        <v>1755</v>
      </c>
      <c r="B2752" t="s">
        <v>1756</v>
      </c>
      <c r="C2752" t="s">
        <v>2049</v>
      </c>
      <c r="D2752" t="s">
        <v>1758</v>
      </c>
      <c r="E2752" t="s">
        <v>1759</v>
      </c>
      <c r="F2752" t="s">
        <v>1760</v>
      </c>
      <c r="G2752" t="s">
        <v>1773</v>
      </c>
      <c r="H2752" t="s">
        <v>1762</v>
      </c>
      <c r="J2752" t="s">
        <v>2050</v>
      </c>
      <c r="K2752" s="498">
        <v>89.31</v>
      </c>
    </row>
    <row r="2753" spans="1:11" x14ac:dyDescent="0.25">
      <c r="A2753" t="s">
        <v>1755</v>
      </c>
      <c r="B2753" t="s">
        <v>1756</v>
      </c>
      <c r="C2753" t="s">
        <v>2049</v>
      </c>
      <c r="D2753" t="s">
        <v>1758</v>
      </c>
      <c r="E2753" t="s">
        <v>1759</v>
      </c>
      <c r="F2753" t="s">
        <v>1765</v>
      </c>
      <c r="G2753" t="s">
        <v>1773</v>
      </c>
      <c r="H2753" t="s">
        <v>1766</v>
      </c>
      <c r="J2753" t="s">
        <v>2050</v>
      </c>
      <c r="K2753" s="498">
        <v>38.270000000000003</v>
      </c>
    </row>
    <row r="2754" spans="1:11" x14ac:dyDescent="0.25">
      <c r="A2754" t="s">
        <v>1755</v>
      </c>
      <c r="B2754" t="s">
        <v>1756</v>
      </c>
      <c r="C2754" t="s">
        <v>2049</v>
      </c>
      <c r="D2754" t="s">
        <v>1758</v>
      </c>
      <c r="E2754" t="s">
        <v>1759</v>
      </c>
      <c r="F2754" t="s">
        <v>1760</v>
      </c>
      <c r="G2754" t="s">
        <v>1774</v>
      </c>
      <c r="H2754" t="s">
        <v>1762</v>
      </c>
      <c r="J2754" t="s">
        <v>2050</v>
      </c>
      <c r="K2754" s="498">
        <v>23120.36</v>
      </c>
    </row>
    <row r="2755" spans="1:11" x14ac:dyDescent="0.25">
      <c r="A2755" t="s">
        <v>1755</v>
      </c>
      <c r="B2755" t="s">
        <v>1756</v>
      </c>
      <c r="C2755" t="s">
        <v>2049</v>
      </c>
      <c r="D2755" t="s">
        <v>1758</v>
      </c>
      <c r="E2755" t="s">
        <v>1759</v>
      </c>
      <c r="F2755" t="s">
        <v>1765</v>
      </c>
      <c r="G2755" t="s">
        <v>1774</v>
      </c>
      <c r="H2755" t="s">
        <v>1766</v>
      </c>
      <c r="J2755" t="s">
        <v>2050</v>
      </c>
      <c r="K2755" s="498">
        <v>233.53</v>
      </c>
    </row>
    <row r="2756" spans="1:11" x14ac:dyDescent="0.25">
      <c r="A2756" t="s">
        <v>1755</v>
      </c>
      <c r="B2756" t="s">
        <v>1756</v>
      </c>
      <c r="C2756" t="s">
        <v>2049</v>
      </c>
      <c r="D2756" t="s">
        <v>1758</v>
      </c>
      <c r="E2756" t="s">
        <v>1759</v>
      </c>
      <c r="F2756" t="s">
        <v>1760</v>
      </c>
      <c r="G2756" t="s">
        <v>1775</v>
      </c>
      <c r="H2756" t="s">
        <v>1762</v>
      </c>
      <c r="J2756" t="s">
        <v>2050</v>
      </c>
      <c r="K2756" s="498">
        <v>22886.81</v>
      </c>
    </row>
    <row r="2757" spans="1:11" x14ac:dyDescent="0.25">
      <c r="A2757" t="s">
        <v>1755</v>
      </c>
      <c r="B2757" t="s">
        <v>1756</v>
      </c>
      <c r="C2757" t="s">
        <v>2049</v>
      </c>
      <c r="D2757" t="s">
        <v>1758</v>
      </c>
      <c r="E2757" t="s">
        <v>1759</v>
      </c>
      <c r="F2757" t="s">
        <v>1765</v>
      </c>
      <c r="G2757" t="s">
        <v>1775</v>
      </c>
      <c r="H2757" t="s">
        <v>1766</v>
      </c>
      <c r="J2757" t="s">
        <v>2050</v>
      </c>
      <c r="K2757" s="498">
        <v>467.08</v>
      </c>
    </row>
    <row r="2758" spans="1:11" x14ac:dyDescent="0.25">
      <c r="A2758" t="s">
        <v>1755</v>
      </c>
      <c r="B2758" t="s">
        <v>1756</v>
      </c>
      <c r="C2758" t="s">
        <v>2049</v>
      </c>
      <c r="D2758" t="s">
        <v>1758</v>
      </c>
      <c r="E2758" t="s">
        <v>1759</v>
      </c>
      <c r="F2758" t="s">
        <v>1760</v>
      </c>
      <c r="G2758" t="s">
        <v>1776</v>
      </c>
      <c r="H2758" t="s">
        <v>1762</v>
      </c>
      <c r="J2758" t="s">
        <v>2050</v>
      </c>
      <c r="K2758" s="498">
        <v>12541.96</v>
      </c>
    </row>
    <row r="2759" spans="1:11" x14ac:dyDescent="0.25">
      <c r="A2759" t="s">
        <v>1755</v>
      </c>
      <c r="B2759" t="s">
        <v>1756</v>
      </c>
      <c r="C2759" t="s">
        <v>2049</v>
      </c>
      <c r="D2759" t="s">
        <v>1758</v>
      </c>
      <c r="E2759" t="s">
        <v>1759</v>
      </c>
      <c r="F2759" t="s">
        <v>1765</v>
      </c>
      <c r="G2759" t="s">
        <v>1776</v>
      </c>
      <c r="H2759" t="s">
        <v>1766</v>
      </c>
      <c r="J2759" t="s">
        <v>2050</v>
      </c>
      <c r="K2759" s="498">
        <v>2044.45</v>
      </c>
    </row>
    <row r="2760" spans="1:11" x14ac:dyDescent="0.25">
      <c r="A2760" t="s">
        <v>1755</v>
      </c>
      <c r="B2760" t="s">
        <v>1756</v>
      </c>
      <c r="C2760" t="s">
        <v>2049</v>
      </c>
      <c r="D2760" t="s">
        <v>1758</v>
      </c>
      <c r="E2760" t="s">
        <v>1759</v>
      </c>
      <c r="F2760" t="s">
        <v>1760</v>
      </c>
      <c r="G2760" t="s">
        <v>1777</v>
      </c>
      <c r="H2760" t="s">
        <v>1762</v>
      </c>
      <c r="J2760" t="s">
        <v>2050</v>
      </c>
      <c r="K2760" s="498">
        <v>14005.48</v>
      </c>
    </row>
    <row r="2761" spans="1:11" x14ac:dyDescent="0.25">
      <c r="A2761" t="s">
        <v>1755</v>
      </c>
      <c r="B2761" t="s">
        <v>1756</v>
      </c>
      <c r="C2761" t="s">
        <v>2049</v>
      </c>
      <c r="D2761" t="s">
        <v>1758</v>
      </c>
      <c r="E2761" t="s">
        <v>1759</v>
      </c>
      <c r="F2761" t="s">
        <v>1765</v>
      </c>
      <c r="G2761" t="s">
        <v>1777</v>
      </c>
      <c r="H2761" t="s">
        <v>1766</v>
      </c>
      <c r="J2761" t="s">
        <v>2050</v>
      </c>
      <c r="K2761" s="498">
        <v>3501.37</v>
      </c>
    </row>
    <row r="2762" spans="1:11" x14ac:dyDescent="0.25">
      <c r="A2762" t="s">
        <v>1755</v>
      </c>
      <c r="B2762" t="s">
        <v>1756</v>
      </c>
      <c r="C2762" t="s">
        <v>2049</v>
      </c>
      <c r="D2762" t="s">
        <v>1758</v>
      </c>
      <c r="E2762" t="s">
        <v>1759</v>
      </c>
      <c r="F2762" t="s">
        <v>1760</v>
      </c>
      <c r="G2762" t="s">
        <v>1778</v>
      </c>
      <c r="H2762" t="s">
        <v>1762</v>
      </c>
      <c r="J2762" t="s">
        <v>2050</v>
      </c>
      <c r="K2762" s="498">
        <v>25402.23</v>
      </c>
    </row>
    <row r="2763" spans="1:11" x14ac:dyDescent="0.25">
      <c r="A2763" t="s">
        <v>1755</v>
      </c>
      <c r="B2763" t="s">
        <v>1756</v>
      </c>
      <c r="C2763" t="s">
        <v>2049</v>
      </c>
      <c r="D2763" t="s">
        <v>1758</v>
      </c>
      <c r="E2763" t="s">
        <v>1759</v>
      </c>
      <c r="F2763" t="s">
        <v>1765</v>
      </c>
      <c r="G2763" t="s">
        <v>1778</v>
      </c>
      <c r="H2763" t="s">
        <v>1766</v>
      </c>
      <c r="J2763" t="s">
        <v>2050</v>
      </c>
      <c r="K2763" s="498">
        <v>21305.55</v>
      </c>
    </row>
    <row r="2764" spans="1:11" x14ac:dyDescent="0.25">
      <c r="A2764" t="s">
        <v>1755</v>
      </c>
      <c r="B2764" t="s">
        <v>1756</v>
      </c>
      <c r="C2764" t="s">
        <v>2049</v>
      </c>
      <c r="D2764" t="s">
        <v>1758</v>
      </c>
      <c r="E2764" t="s">
        <v>1759</v>
      </c>
      <c r="F2764" t="s">
        <v>1760</v>
      </c>
      <c r="G2764" t="s">
        <v>1779</v>
      </c>
      <c r="H2764" t="s">
        <v>1762</v>
      </c>
      <c r="J2764" t="s">
        <v>2050</v>
      </c>
      <c r="K2764" s="498">
        <v>8679.81</v>
      </c>
    </row>
    <row r="2765" spans="1:11" x14ac:dyDescent="0.25">
      <c r="A2765" t="s">
        <v>1755</v>
      </c>
      <c r="B2765" t="s">
        <v>1756</v>
      </c>
      <c r="C2765" t="s">
        <v>2049</v>
      </c>
      <c r="D2765" t="s">
        <v>1758</v>
      </c>
      <c r="E2765" t="s">
        <v>1759</v>
      </c>
      <c r="F2765" t="s">
        <v>1765</v>
      </c>
      <c r="G2765" t="s">
        <v>1779</v>
      </c>
      <c r="H2765" t="s">
        <v>1766</v>
      </c>
      <c r="J2765" t="s">
        <v>2050</v>
      </c>
      <c r="K2765" s="498">
        <v>87.67</v>
      </c>
    </row>
    <row r="2766" spans="1:11" x14ac:dyDescent="0.25">
      <c r="A2766" t="s">
        <v>1755</v>
      </c>
      <c r="B2766" t="s">
        <v>1756</v>
      </c>
      <c r="C2766" t="s">
        <v>2049</v>
      </c>
      <c r="D2766" t="s">
        <v>1758</v>
      </c>
      <c r="E2766" t="s">
        <v>1759</v>
      </c>
      <c r="F2766" t="s">
        <v>1760</v>
      </c>
      <c r="G2766" t="s">
        <v>1780</v>
      </c>
      <c r="H2766" t="s">
        <v>1762</v>
      </c>
      <c r="J2766" t="s">
        <v>2050</v>
      </c>
      <c r="K2766" s="498">
        <v>17096.59</v>
      </c>
    </row>
    <row r="2767" spans="1:11" x14ac:dyDescent="0.25">
      <c r="A2767" t="s">
        <v>1755</v>
      </c>
      <c r="B2767" t="s">
        <v>1756</v>
      </c>
      <c r="C2767" t="s">
        <v>2049</v>
      </c>
      <c r="D2767" t="s">
        <v>1758</v>
      </c>
      <c r="E2767" t="s">
        <v>1759</v>
      </c>
      <c r="F2767" t="s">
        <v>1765</v>
      </c>
      <c r="G2767" t="s">
        <v>1780</v>
      </c>
      <c r="H2767" t="s">
        <v>1766</v>
      </c>
      <c r="J2767" t="s">
        <v>2050</v>
      </c>
      <c r="K2767" s="498">
        <v>438.37</v>
      </c>
    </row>
    <row r="2768" spans="1:11" x14ac:dyDescent="0.25">
      <c r="A2768" t="s">
        <v>1755</v>
      </c>
      <c r="B2768" t="s">
        <v>1756</v>
      </c>
      <c r="C2768" t="s">
        <v>2049</v>
      </c>
      <c r="D2768" t="s">
        <v>1758</v>
      </c>
      <c r="E2768" t="s">
        <v>1759</v>
      </c>
      <c r="F2768" t="s">
        <v>1765</v>
      </c>
      <c r="G2768" t="s">
        <v>1781</v>
      </c>
      <c r="H2768" t="s">
        <v>1766</v>
      </c>
      <c r="J2768" t="s">
        <v>2050</v>
      </c>
      <c r="K2768" s="498">
        <v>14586.41</v>
      </c>
    </row>
    <row r="2769" spans="1:11" x14ac:dyDescent="0.25">
      <c r="A2769" t="s">
        <v>1755</v>
      </c>
      <c r="B2769" t="s">
        <v>1756</v>
      </c>
      <c r="C2769" t="s">
        <v>2049</v>
      </c>
      <c r="D2769" t="s">
        <v>1758</v>
      </c>
      <c r="E2769" t="s">
        <v>1759</v>
      </c>
      <c r="F2769" t="s">
        <v>1760</v>
      </c>
      <c r="G2769" t="s">
        <v>1782</v>
      </c>
      <c r="H2769" t="s">
        <v>1762</v>
      </c>
      <c r="J2769" t="s">
        <v>2050</v>
      </c>
      <c r="K2769" s="498">
        <v>28032.49</v>
      </c>
    </row>
    <row r="2770" spans="1:11" x14ac:dyDescent="0.25">
      <c r="A2770" t="s">
        <v>1755</v>
      </c>
      <c r="B2770" t="s">
        <v>1756</v>
      </c>
      <c r="C2770" t="s">
        <v>2049</v>
      </c>
      <c r="D2770" t="s">
        <v>1758</v>
      </c>
      <c r="E2770" t="s">
        <v>1759</v>
      </c>
      <c r="F2770" t="s">
        <v>1765</v>
      </c>
      <c r="G2770" t="s">
        <v>1782</v>
      </c>
      <c r="H2770" t="s">
        <v>1766</v>
      </c>
      <c r="J2770" t="s">
        <v>2050</v>
      </c>
      <c r="K2770" s="498">
        <v>4088.8799999999997</v>
      </c>
    </row>
    <row r="2771" spans="1:11" x14ac:dyDescent="0.25">
      <c r="A2771" t="s">
        <v>1755</v>
      </c>
      <c r="B2771" t="s">
        <v>1756</v>
      </c>
      <c r="C2771" t="s">
        <v>2049</v>
      </c>
      <c r="D2771" t="s">
        <v>1758</v>
      </c>
      <c r="E2771" t="s">
        <v>1759</v>
      </c>
      <c r="F2771" t="s">
        <v>1760</v>
      </c>
      <c r="G2771" t="s">
        <v>1783</v>
      </c>
      <c r="H2771" t="s">
        <v>1762</v>
      </c>
      <c r="J2771" t="s">
        <v>2050</v>
      </c>
      <c r="K2771" s="498">
        <v>8767.48</v>
      </c>
    </row>
    <row r="2772" spans="1:11" x14ac:dyDescent="0.25">
      <c r="A2772" t="s">
        <v>1755</v>
      </c>
      <c r="B2772" t="s">
        <v>1756</v>
      </c>
      <c r="C2772" t="s">
        <v>2049</v>
      </c>
      <c r="D2772" t="s">
        <v>1758</v>
      </c>
      <c r="E2772" t="s">
        <v>1759</v>
      </c>
      <c r="F2772" t="s">
        <v>1760</v>
      </c>
      <c r="G2772" t="s">
        <v>1784</v>
      </c>
      <c r="H2772" t="s">
        <v>1762</v>
      </c>
      <c r="J2772" t="s">
        <v>2050</v>
      </c>
      <c r="K2772" s="498">
        <v>6556.06</v>
      </c>
    </row>
    <row r="2773" spans="1:11" x14ac:dyDescent="0.25">
      <c r="A2773" t="s">
        <v>1755</v>
      </c>
      <c r="B2773" t="s">
        <v>1756</v>
      </c>
      <c r="C2773" t="s">
        <v>2049</v>
      </c>
      <c r="D2773" t="s">
        <v>1758</v>
      </c>
      <c r="E2773" t="s">
        <v>1759</v>
      </c>
      <c r="F2773" t="s">
        <v>1765</v>
      </c>
      <c r="G2773" t="s">
        <v>1784</v>
      </c>
      <c r="H2773" t="s">
        <v>1766</v>
      </c>
      <c r="J2773" t="s">
        <v>2050</v>
      </c>
      <c r="K2773" s="498">
        <v>13849.28</v>
      </c>
    </row>
    <row r="2774" spans="1:11" x14ac:dyDescent="0.25">
      <c r="A2774" t="s">
        <v>1755</v>
      </c>
      <c r="B2774" t="s">
        <v>1756</v>
      </c>
      <c r="C2774" t="s">
        <v>2049</v>
      </c>
      <c r="D2774" t="s">
        <v>1758</v>
      </c>
      <c r="E2774" t="s">
        <v>1759</v>
      </c>
      <c r="F2774" t="s">
        <v>1760</v>
      </c>
      <c r="G2774" t="s">
        <v>1785</v>
      </c>
      <c r="H2774" t="s">
        <v>1762</v>
      </c>
      <c r="J2774" t="s">
        <v>2050</v>
      </c>
      <c r="K2774" s="498">
        <v>5796.28</v>
      </c>
    </row>
    <row r="2775" spans="1:11" x14ac:dyDescent="0.25">
      <c r="A2775" t="s">
        <v>1755</v>
      </c>
      <c r="B2775" t="s">
        <v>1756</v>
      </c>
      <c r="C2775" t="s">
        <v>2049</v>
      </c>
      <c r="D2775" t="s">
        <v>1758</v>
      </c>
      <c r="E2775" t="s">
        <v>1759</v>
      </c>
      <c r="F2775" t="s">
        <v>1765</v>
      </c>
      <c r="G2775" t="s">
        <v>1785</v>
      </c>
      <c r="H2775" t="s">
        <v>1766</v>
      </c>
      <c r="J2775" t="s">
        <v>2050</v>
      </c>
      <c r="K2775" s="498">
        <v>1022.87</v>
      </c>
    </row>
    <row r="2776" spans="1:11" x14ac:dyDescent="0.25">
      <c r="A2776" t="s">
        <v>1755</v>
      </c>
      <c r="B2776" t="s">
        <v>1756</v>
      </c>
      <c r="C2776" t="s">
        <v>2049</v>
      </c>
      <c r="D2776" t="s">
        <v>1758</v>
      </c>
      <c r="E2776" t="s">
        <v>1759</v>
      </c>
      <c r="F2776" t="s">
        <v>1760</v>
      </c>
      <c r="G2776" t="s">
        <v>1786</v>
      </c>
      <c r="H2776" t="s">
        <v>1762</v>
      </c>
      <c r="J2776" t="s">
        <v>2050</v>
      </c>
      <c r="K2776" s="498">
        <v>8712.2000000000007</v>
      </c>
    </row>
    <row r="2777" spans="1:11" x14ac:dyDescent="0.25">
      <c r="A2777" t="s">
        <v>1755</v>
      </c>
      <c r="B2777" t="s">
        <v>1756</v>
      </c>
      <c r="C2777" t="s">
        <v>2049</v>
      </c>
      <c r="D2777" t="s">
        <v>1758</v>
      </c>
      <c r="E2777" t="s">
        <v>1759</v>
      </c>
      <c r="F2777" t="s">
        <v>1765</v>
      </c>
      <c r="G2777" t="s">
        <v>1786</v>
      </c>
      <c r="H2777" t="s">
        <v>1766</v>
      </c>
      <c r="J2777" t="s">
        <v>2050</v>
      </c>
      <c r="K2777" s="498">
        <v>11693.14</v>
      </c>
    </row>
    <row r="2778" spans="1:11" x14ac:dyDescent="0.25">
      <c r="A2778" t="s">
        <v>1755</v>
      </c>
      <c r="B2778" t="s">
        <v>1756</v>
      </c>
      <c r="C2778" t="s">
        <v>2049</v>
      </c>
      <c r="D2778" t="s">
        <v>1758</v>
      </c>
      <c r="E2778" t="s">
        <v>1759</v>
      </c>
      <c r="F2778" t="s">
        <v>1760</v>
      </c>
      <c r="G2778" t="s">
        <v>1787</v>
      </c>
      <c r="H2778" t="s">
        <v>1762</v>
      </c>
      <c r="J2778" t="s">
        <v>2050</v>
      </c>
      <c r="K2778" s="498">
        <v>12667.519999999999</v>
      </c>
    </row>
    <row r="2779" spans="1:11" x14ac:dyDescent="0.25">
      <c r="A2779" t="s">
        <v>1755</v>
      </c>
      <c r="B2779" t="s">
        <v>1756</v>
      </c>
      <c r="C2779" t="s">
        <v>2049</v>
      </c>
      <c r="D2779" t="s">
        <v>1758</v>
      </c>
      <c r="E2779" t="s">
        <v>1759</v>
      </c>
      <c r="F2779" t="s">
        <v>1765</v>
      </c>
      <c r="G2779" t="s">
        <v>1787</v>
      </c>
      <c r="H2779" t="s">
        <v>1766</v>
      </c>
      <c r="J2779" t="s">
        <v>2050</v>
      </c>
      <c r="K2779" s="498">
        <v>35100.299999999996</v>
      </c>
    </row>
    <row r="2780" spans="1:11" x14ac:dyDescent="0.25">
      <c r="A2780" t="s">
        <v>1755</v>
      </c>
      <c r="B2780" t="s">
        <v>1756</v>
      </c>
      <c r="C2780" t="s">
        <v>2049</v>
      </c>
      <c r="D2780" t="s">
        <v>1758</v>
      </c>
      <c r="E2780" t="s">
        <v>1759</v>
      </c>
      <c r="F2780" t="s">
        <v>1760</v>
      </c>
      <c r="G2780" t="s">
        <v>1788</v>
      </c>
      <c r="H2780" t="s">
        <v>1762</v>
      </c>
      <c r="J2780" t="s">
        <v>2050</v>
      </c>
      <c r="K2780" s="498">
        <v>7293.2</v>
      </c>
    </row>
    <row r="2781" spans="1:11" x14ac:dyDescent="0.25">
      <c r="A2781" t="s">
        <v>1755</v>
      </c>
      <c r="B2781" t="s">
        <v>1756</v>
      </c>
      <c r="C2781" t="s">
        <v>2049</v>
      </c>
      <c r="D2781" t="s">
        <v>1758</v>
      </c>
      <c r="E2781" t="s">
        <v>1759</v>
      </c>
      <c r="F2781" t="s">
        <v>1765</v>
      </c>
      <c r="G2781" t="s">
        <v>1788</v>
      </c>
      <c r="H2781" t="s">
        <v>1766</v>
      </c>
      <c r="J2781" t="s">
        <v>2050</v>
      </c>
      <c r="K2781" s="498">
        <v>7293.21</v>
      </c>
    </row>
    <row r="2782" spans="1:11" x14ac:dyDescent="0.25">
      <c r="A2782" t="s">
        <v>1755</v>
      </c>
      <c r="B2782" t="s">
        <v>1756</v>
      </c>
      <c r="C2782" t="s">
        <v>2049</v>
      </c>
      <c r="D2782" t="s">
        <v>1758</v>
      </c>
      <c r="E2782" t="s">
        <v>1759</v>
      </c>
      <c r="F2782" t="s">
        <v>1760</v>
      </c>
      <c r="G2782" t="s">
        <v>1789</v>
      </c>
      <c r="H2782" t="s">
        <v>1762</v>
      </c>
      <c r="J2782" t="s">
        <v>2050</v>
      </c>
      <c r="K2782" s="498">
        <v>523.71</v>
      </c>
    </row>
    <row r="2783" spans="1:11" x14ac:dyDescent="0.25">
      <c r="A2783" t="s">
        <v>1755</v>
      </c>
      <c r="B2783" t="s">
        <v>1756</v>
      </c>
      <c r="C2783" t="s">
        <v>2049</v>
      </c>
      <c r="D2783" t="s">
        <v>1758</v>
      </c>
      <c r="E2783" t="s">
        <v>1759</v>
      </c>
      <c r="F2783" t="s">
        <v>1765</v>
      </c>
      <c r="G2783" t="s">
        <v>1789</v>
      </c>
      <c r="H2783" t="s">
        <v>1766</v>
      </c>
      <c r="J2783" t="s">
        <v>2050</v>
      </c>
      <c r="K2783" s="498">
        <v>16933.080000000002</v>
      </c>
    </row>
    <row r="2784" spans="1:11" x14ac:dyDescent="0.25">
      <c r="A2784" t="s">
        <v>1755</v>
      </c>
      <c r="B2784" t="s">
        <v>1756</v>
      </c>
      <c r="C2784" t="s">
        <v>2049</v>
      </c>
      <c r="D2784" t="s">
        <v>1758</v>
      </c>
      <c r="E2784" t="s">
        <v>1759</v>
      </c>
      <c r="F2784" t="s">
        <v>1760</v>
      </c>
      <c r="G2784" t="s">
        <v>1790</v>
      </c>
      <c r="H2784" t="s">
        <v>1762</v>
      </c>
      <c r="J2784" t="s">
        <v>2050</v>
      </c>
      <c r="K2784" s="498">
        <v>13589.6</v>
      </c>
    </row>
    <row r="2785" spans="1:11" x14ac:dyDescent="0.25">
      <c r="A2785" t="s">
        <v>1755</v>
      </c>
      <c r="B2785" t="s">
        <v>1756</v>
      </c>
      <c r="C2785" t="s">
        <v>2049</v>
      </c>
      <c r="D2785" t="s">
        <v>1758</v>
      </c>
      <c r="E2785" t="s">
        <v>1759</v>
      </c>
      <c r="F2785" t="s">
        <v>1765</v>
      </c>
      <c r="G2785" t="s">
        <v>1790</v>
      </c>
      <c r="H2785" t="s">
        <v>1766</v>
      </c>
      <c r="J2785" t="s">
        <v>2050</v>
      </c>
      <c r="K2785" s="498">
        <v>12712.84</v>
      </c>
    </row>
    <row r="2786" spans="1:11" x14ac:dyDescent="0.25">
      <c r="A2786" t="s">
        <v>1755</v>
      </c>
      <c r="B2786" t="s">
        <v>1756</v>
      </c>
      <c r="C2786" t="s">
        <v>2049</v>
      </c>
      <c r="D2786" t="s">
        <v>1758</v>
      </c>
      <c r="E2786" t="s">
        <v>1759</v>
      </c>
      <c r="F2786" t="s">
        <v>1760</v>
      </c>
      <c r="G2786" t="s">
        <v>1791</v>
      </c>
      <c r="H2786" t="s">
        <v>1762</v>
      </c>
      <c r="J2786" t="s">
        <v>2050</v>
      </c>
      <c r="K2786" s="498">
        <v>7890.73</v>
      </c>
    </row>
    <row r="2787" spans="1:11" x14ac:dyDescent="0.25">
      <c r="A2787" t="s">
        <v>1755</v>
      </c>
      <c r="B2787" t="s">
        <v>1756</v>
      </c>
      <c r="C2787" t="s">
        <v>2049</v>
      </c>
      <c r="D2787" t="s">
        <v>1758</v>
      </c>
      <c r="E2787" t="s">
        <v>1759</v>
      </c>
      <c r="F2787" t="s">
        <v>1765</v>
      </c>
      <c r="G2787" t="s">
        <v>1791</v>
      </c>
      <c r="H2787" t="s">
        <v>1766</v>
      </c>
      <c r="J2787" t="s">
        <v>2050</v>
      </c>
      <c r="K2787" s="498">
        <v>876.75</v>
      </c>
    </row>
    <row r="2788" spans="1:11" x14ac:dyDescent="0.25">
      <c r="A2788" t="s">
        <v>1755</v>
      </c>
      <c r="B2788" t="s">
        <v>1756</v>
      </c>
      <c r="C2788" t="s">
        <v>2049</v>
      </c>
      <c r="D2788" t="s">
        <v>1758</v>
      </c>
      <c r="E2788" t="s">
        <v>1759</v>
      </c>
      <c r="F2788" t="s">
        <v>1760</v>
      </c>
      <c r="G2788" t="s">
        <v>1792</v>
      </c>
      <c r="H2788" t="s">
        <v>1762</v>
      </c>
      <c r="J2788" t="s">
        <v>2050</v>
      </c>
      <c r="K2788" s="498">
        <v>11317.81</v>
      </c>
    </row>
    <row r="2789" spans="1:11" x14ac:dyDescent="0.25">
      <c r="A2789" t="s">
        <v>1755</v>
      </c>
      <c r="B2789" t="s">
        <v>1756</v>
      </c>
      <c r="C2789" t="s">
        <v>2049</v>
      </c>
      <c r="D2789" t="s">
        <v>1758</v>
      </c>
      <c r="E2789" t="s">
        <v>1759</v>
      </c>
      <c r="F2789" t="s">
        <v>1765</v>
      </c>
      <c r="G2789" t="s">
        <v>1792</v>
      </c>
      <c r="H2789" t="s">
        <v>1766</v>
      </c>
      <c r="J2789" t="s">
        <v>2050</v>
      </c>
      <c r="K2789" s="498">
        <v>1257.53</v>
      </c>
    </row>
    <row r="2790" spans="1:11" x14ac:dyDescent="0.25">
      <c r="A2790" t="s">
        <v>1755</v>
      </c>
      <c r="B2790" t="s">
        <v>1756</v>
      </c>
      <c r="C2790" t="s">
        <v>2049</v>
      </c>
      <c r="D2790" t="s">
        <v>1758</v>
      </c>
      <c r="E2790" t="s">
        <v>1759</v>
      </c>
      <c r="F2790" t="s">
        <v>1760</v>
      </c>
      <c r="G2790" t="s">
        <v>1793</v>
      </c>
      <c r="H2790" t="s">
        <v>1762</v>
      </c>
      <c r="J2790" t="s">
        <v>2050</v>
      </c>
      <c r="K2790" s="498">
        <v>8767.48</v>
      </c>
    </row>
    <row r="2791" spans="1:11" x14ac:dyDescent="0.25">
      <c r="A2791" t="s">
        <v>1755</v>
      </c>
      <c r="B2791" t="s">
        <v>1756</v>
      </c>
      <c r="C2791" t="s">
        <v>2049</v>
      </c>
      <c r="D2791" t="s">
        <v>1758</v>
      </c>
      <c r="E2791" t="s">
        <v>1759</v>
      </c>
      <c r="F2791" t="s">
        <v>1760</v>
      </c>
      <c r="G2791" t="s">
        <v>1794</v>
      </c>
      <c r="H2791" t="s">
        <v>1762</v>
      </c>
      <c r="J2791" t="s">
        <v>2050</v>
      </c>
      <c r="K2791" s="498">
        <v>14148.04</v>
      </c>
    </row>
    <row r="2792" spans="1:11" x14ac:dyDescent="0.25">
      <c r="A2792" t="s">
        <v>1755</v>
      </c>
      <c r="B2792" t="s">
        <v>1756</v>
      </c>
      <c r="C2792" t="s">
        <v>2049</v>
      </c>
      <c r="D2792" t="s">
        <v>1758</v>
      </c>
      <c r="E2792" t="s">
        <v>1759</v>
      </c>
      <c r="F2792" t="s">
        <v>1765</v>
      </c>
      <c r="G2792" t="s">
        <v>1794</v>
      </c>
      <c r="H2792" t="s">
        <v>1766</v>
      </c>
      <c r="J2792" t="s">
        <v>2050</v>
      </c>
      <c r="K2792" s="498">
        <v>438.37</v>
      </c>
    </row>
    <row r="2793" spans="1:11" x14ac:dyDescent="0.25">
      <c r="A2793" t="s">
        <v>1755</v>
      </c>
      <c r="B2793" t="s">
        <v>1756</v>
      </c>
      <c r="C2793" t="s">
        <v>2049</v>
      </c>
      <c r="D2793" t="s">
        <v>1758</v>
      </c>
      <c r="E2793" t="s">
        <v>1759</v>
      </c>
      <c r="F2793" t="s">
        <v>1760</v>
      </c>
      <c r="G2793" t="s">
        <v>1795</v>
      </c>
      <c r="H2793" t="s">
        <v>1762</v>
      </c>
      <c r="J2793" t="s">
        <v>2050</v>
      </c>
      <c r="K2793" s="498">
        <v>48732.67</v>
      </c>
    </row>
    <row r="2794" spans="1:11" x14ac:dyDescent="0.25">
      <c r="A2794" t="s">
        <v>1755</v>
      </c>
      <c r="B2794" t="s">
        <v>1756</v>
      </c>
      <c r="C2794" t="s">
        <v>2049</v>
      </c>
      <c r="D2794" t="s">
        <v>1758</v>
      </c>
      <c r="E2794" t="s">
        <v>1759</v>
      </c>
      <c r="F2794" t="s">
        <v>1765</v>
      </c>
      <c r="G2794" t="s">
        <v>1795</v>
      </c>
      <c r="H2794" t="s">
        <v>1766</v>
      </c>
      <c r="J2794" t="s">
        <v>2050</v>
      </c>
      <c r="K2794" s="498">
        <v>3794.04</v>
      </c>
    </row>
    <row r="2795" spans="1:11" x14ac:dyDescent="0.25">
      <c r="A2795" t="s">
        <v>1755</v>
      </c>
      <c r="B2795" t="s">
        <v>1756</v>
      </c>
      <c r="C2795" t="s">
        <v>2049</v>
      </c>
      <c r="D2795" t="s">
        <v>1758</v>
      </c>
      <c r="E2795" t="s">
        <v>1759</v>
      </c>
      <c r="F2795" t="s">
        <v>1760</v>
      </c>
      <c r="G2795" t="s">
        <v>1796</v>
      </c>
      <c r="H2795" t="s">
        <v>1762</v>
      </c>
      <c r="J2795" t="s">
        <v>2050</v>
      </c>
      <c r="K2795" s="498">
        <v>60761.64</v>
      </c>
    </row>
    <row r="2796" spans="1:11" x14ac:dyDescent="0.25">
      <c r="A2796" t="s">
        <v>1755</v>
      </c>
      <c r="B2796" t="s">
        <v>1756</v>
      </c>
      <c r="C2796" t="s">
        <v>2049</v>
      </c>
      <c r="D2796" t="s">
        <v>1758</v>
      </c>
      <c r="E2796" t="s">
        <v>1759</v>
      </c>
      <c r="F2796" t="s">
        <v>1760</v>
      </c>
      <c r="G2796" t="s">
        <v>1797</v>
      </c>
      <c r="H2796" t="s">
        <v>1762</v>
      </c>
      <c r="J2796" t="s">
        <v>2050</v>
      </c>
      <c r="K2796" s="498">
        <v>13463.01</v>
      </c>
    </row>
    <row r="2797" spans="1:11" x14ac:dyDescent="0.25">
      <c r="A2797" t="s">
        <v>1755</v>
      </c>
      <c r="B2797" t="s">
        <v>1756</v>
      </c>
      <c r="C2797" t="s">
        <v>2049</v>
      </c>
      <c r="D2797" t="s">
        <v>1758</v>
      </c>
      <c r="E2797" t="s">
        <v>1759</v>
      </c>
      <c r="F2797" t="s">
        <v>1765</v>
      </c>
      <c r="G2797" t="s">
        <v>1797</v>
      </c>
      <c r="H2797" t="s">
        <v>1766</v>
      </c>
      <c r="J2797" t="s">
        <v>2050</v>
      </c>
      <c r="K2797" s="498">
        <v>345.21</v>
      </c>
    </row>
    <row r="2798" spans="1:11" x14ac:dyDescent="0.25">
      <c r="A2798" t="s">
        <v>1755</v>
      </c>
      <c r="B2798" t="s">
        <v>1756</v>
      </c>
      <c r="C2798" t="s">
        <v>2049</v>
      </c>
      <c r="D2798" t="s">
        <v>1758</v>
      </c>
      <c r="E2798" t="s">
        <v>1759</v>
      </c>
      <c r="F2798" t="s">
        <v>1760</v>
      </c>
      <c r="G2798" t="s">
        <v>1798</v>
      </c>
      <c r="H2798" t="s">
        <v>1762</v>
      </c>
      <c r="J2798" t="s">
        <v>2050</v>
      </c>
      <c r="K2798" s="498">
        <v>7572.42</v>
      </c>
    </row>
    <row r="2799" spans="1:11" x14ac:dyDescent="0.25">
      <c r="A2799" t="s">
        <v>1755</v>
      </c>
      <c r="B2799" t="s">
        <v>1756</v>
      </c>
      <c r="C2799" t="s">
        <v>2049</v>
      </c>
      <c r="D2799" t="s">
        <v>1758</v>
      </c>
      <c r="E2799" t="s">
        <v>1759</v>
      </c>
      <c r="F2799" t="s">
        <v>1765</v>
      </c>
      <c r="G2799" t="s">
        <v>1798</v>
      </c>
      <c r="H2799" t="s">
        <v>1766</v>
      </c>
      <c r="J2799" t="s">
        <v>2050</v>
      </c>
      <c r="K2799" s="498">
        <v>12832.92</v>
      </c>
    </row>
    <row r="2800" spans="1:11" x14ac:dyDescent="0.25">
      <c r="A2800" t="s">
        <v>1755</v>
      </c>
      <c r="B2800" t="s">
        <v>1756</v>
      </c>
      <c r="C2800" t="s">
        <v>2049</v>
      </c>
      <c r="D2800" t="s">
        <v>1758</v>
      </c>
      <c r="E2800" t="s">
        <v>1759</v>
      </c>
      <c r="F2800" t="s">
        <v>1760</v>
      </c>
      <c r="G2800" t="s">
        <v>1799</v>
      </c>
      <c r="H2800" t="s">
        <v>1762</v>
      </c>
      <c r="J2800" t="s">
        <v>2050</v>
      </c>
      <c r="K2800" s="498">
        <v>21439.72</v>
      </c>
    </row>
    <row r="2801" spans="1:11" x14ac:dyDescent="0.25">
      <c r="A2801" t="s">
        <v>1755</v>
      </c>
      <c r="B2801" t="s">
        <v>1756</v>
      </c>
      <c r="C2801" t="s">
        <v>2049</v>
      </c>
      <c r="D2801" t="s">
        <v>1758</v>
      </c>
      <c r="E2801" t="s">
        <v>1759</v>
      </c>
      <c r="F2801" t="s">
        <v>1765</v>
      </c>
      <c r="G2801" t="s">
        <v>1799</v>
      </c>
      <c r="H2801" t="s">
        <v>1766</v>
      </c>
      <c r="J2801" t="s">
        <v>2050</v>
      </c>
      <c r="K2801" s="498">
        <v>9382.19</v>
      </c>
    </row>
    <row r="2802" spans="1:11" x14ac:dyDescent="0.25">
      <c r="A2802" t="s">
        <v>1755</v>
      </c>
      <c r="B2802" t="s">
        <v>1756</v>
      </c>
      <c r="C2802" t="s">
        <v>2049</v>
      </c>
      <c r="D2802" t="s">
        <v>1758</v>
      </c>
      <c r="E2802" t="s">
        <v>1759</v>
      </c>
      <c r="F2802" t="s">
        <v>1760</v>
      </c>
      <c r="G2802" t="s">
        <v>1800</v>
      </c>
      <c r="H2802" t="s">
        <v>1762</v>
      </c>
      <c r="J2802" t="s">
        <v>2050</v>
      </c>
      <c r="K2802" s="498">
        <v>23089.95</v>
      </c>
    </row>
    <row r="2803" spans="1:11" x14ac:dyDescent="0.25">
      <c r="A2803" t="s">
        <v>1755</v>
      </c>
      <c r="B2803" t="s">
        <v>1756</v>
      </c>
      <c r="C2803" t="s">
        <v>2049</v>
      </c>
      <c r="D2803" t="s">
        <v>1758</v>
      </c>
      <c r="E2803" t="s">
        <v>1759</v>
      </c>
      <c r="F2803" t="s">
        <v>1765</v>
      </c>
      <c r="G2803" t="s">
        <v>1800</v>
      </c>
      <c r="H2803" t="s">
        <v>1766</v>
      </c>
      <c r="J2803" t="s">
        <v>2050</v>
      </c>
      <c r="K2803" s="498">
        <v>3212.0899999999997</v>
      </c>
    </row>
    <row r="2804" spans="1:11" x14ac:dyDescent="0.25">
      <c r="A2804" t="s">
        <v>1755</v>
      </c>
      <c r="B2804" t="s">
        <v>1756</v>
      </c>
      <c r="C2804" t="s">
        <v>2049</v>
      </c>
      <c r="D2804" t="s">
        <v>1758</v>
      </c>
      <c r="E2804" t="s">
        <v>1759</v>
      </c>
      <c r="F2804" t="s">
        <v>1760</v>
      </c>
      <c r="G2804" t="s">
        <v>1801</v>
      </c>
      <c r="H2804" t="s">
        <v>1762</v>
      </c>
      <c r="J2804" t="s">
        <v>2050</v>
      </c>
      <c r="K2804" s="498">
        <v>20881.059999999998</v>
      </c>
    </row>
    <row r="2805" spans="1:11" x14ac:dyDescent="0.25">
      <c r="A2805" t="s">
        <v>1755</v>
      </c>
      <c r="B2805" t="s">
        <v>1756</v>
      </c>
      <c r="C2805" t="s">
        <v>2049</v>
      </c>
      <c r="D2805" t="s">
        <v>1758</v>
      </c>
      <c r="E2805" t="s">
        <v>1759</v>
      </c>
      <c r="F2805" t="s">
        <v>1765</v>
      </c>
      <c r="G2805" t="s">
        <v>1801</v>
      </c>
      <c r="H2805" t="s">
        <v>1766</v>
      </c>
      <c r="J2805" t="s">
        <v>2050</v>
      </c>
      <c r="K2805" s="498">
        <v>28625.74</v>
      </c>
    </row>
    <row r="2806" spans="1:11" x14ac:dyDescent="0.25">
      <c r="A2806" t="s">
        <v>1755</v>
      </c>
      <c r="B2806" t="s">
        <v>1756</v>
      </c>
      <c r="C2806" t="s">
        <v>2049</v>
      </c>
      <c r="D2806" t="s">
        <v>1758</v>
      </c>
      <c r="E2806" t="s">
        <v>1759</v>
      </c>
      <c r="F2806" t="s">
        <v>1760</v>
      </c>
      <c r="G2806" t="s">
        <v>1802</v>
      </c>
      <c r="H2806" t="s">
        <v>1762</v>
      </c>
      <c r="J2806" t="s">
        <v>2050</v>
      </c>
      <c r="K2806" s="498">
        <v>29419.18</v>
      </c>
    </row>
    <row r="2807" spans="1:11" x14ac:dyDescent="0.25">
      <c r="A2807" t="s">
        <v>1755</v>
      </c>
      <c r="B2807" t="s">
        <v>1756</v>
      </c>
      <c r="C2807" t="s">
        <v>2049</v>
      </c>
      <c r="D2807" t="s">
        <v>1758</v>
      </c>
      <c r="E2807" t="s">
        <v>1759</v>
      </c>
      <c r="F2807" t="s">
        <v>1765</v>
      </c>
      <c r="G2807" t="s">
        <v>1802</v>
      </c>
      <c r="H2807" t="s">
        <v>1766</v>
      </c>
      <c r="J2807" t="s">
        <v>2050</v>
      </c>
      <c r="K2807" s="498">
        <v>7249.32</v>
      </c>
    </row>
    <row r="2808" spans="1:11" x14ac:dyDescent="0.25">
      <c r="A2808" t="s">
        <v>1755</v>
      </c>
      <c r="B2808" t="s">
        <v>1756</v>
      </c>
      <c r="C2808" t="s">
        <v>2049</v>
      </c>
      <c r="D2808" t="s">
        <v>1758</v>
      </c>
      <c r="E2808" t="s">
        <v>1759</v>
      </c>
      <c r="F2808" t="s">
        <v>1760</v>
      </c>
      <c r="G2808" t="s">
        <v>1803</v>
      </c>
      <c r="H2808" t="s">
        <v>1762</v>
      </c>
      <c r="J2808" t="s">
        <v>2050</v>
      </c>
      <c r="K2808" s="498">
        <v>8679.81</v>
      </c>
    </row>
    <row r="2809" spans="1:11" x14ac:dyDescent="0.25">
      <c r="A2809" t="s">
        <v>1755</v>
      </c>
      <c r="B2809" t="s">
        <v>1756</v>
      </c>
      <c r="C2809" t="s">
        <v>2049</v>
      </c>
      <c r="D2809" t="s">
        <v>1758</v>
      </c>
      <c r="E2809" t="s">
        <v>1759</v>
      </c>
      <c r="F2809" t="s">
        <v>1765</v>
      </c>
      <c r="G2809" t="s">
        <v>1803</v>
      </c>
      <c r="H2809" t="s">
        <v>1766</v>
      </c>
      <c r="J2809" t="s">
        <v>2050</v>
      </c>
      <c r="K2809" s="498">
        <v>87.67</v>
      </c>
    </row>
    <row r="2810" spans="1:11" x14ac:dyDescent="0.25">
      <c r="A2810" t="s">
        <v>1755</v>
      </c>
      <c r="B2810" t="s">
        <v>1756</v>
      </c>
      <c r="C2810" t="s">
        <v>2049</v>
      </c>
      <c r="D2810" t="s">
        <v>1758</v>
      </c>
      <c r="E2810" t="s">
        <v>1759</v>
      </c>
      <c r="F2810" t="s">
        <v>1760</v>
      </c>
      <c r="G2810" t="s">
        <v>1804</v>
      </c>
      <c r="H2810" t="s">
        <v>1762</v>
      </c>
      <c r="J2810" t="s">
        <v>2050</v>
      </c>
      <c r="K2810" s="498">
        <v>61855.46</v>
      </c>
    </row>
    <row r="2811" spans="1:11" x14ac:dyDescent="0.25">
      <c r="A2811" t="s">
        <v>1755</v>
      </c>
      <c r="B2811" t="s">
        <v>1756</v>
      </c>
      <c r="C2811" t="s">
        <v>2049</v>
      </c>
      <c r="D2811" t="s">
        <v>1758</v>
      </c>
      <c r="E2811" t="s">
        <v>1759</v>
      </c>
      <c r="F2811" t="s">
        <v>1765</v>
      </c>
      <c r="G2811" t="s">
        <v>1804</v>
      </c>
      <c r="H2811" t="s">
        <v>1766</v>
      </c>
      <c r="J2811" t="s">
        <v>2050</v>
      </c>
      <c r="K2811" s="498">
        <v>18033.73</v>
      </c>
    </row>
    <row r="2812" spans="1:11" x14ac:dyDescent="0.25">
      <c r="A2812" t="s">
        <v>1755</v>
      </c>
      <c r="B2812" t="s">
        <v>1756</v>
      </c>
      <c r="C2812" t="s">
        <v>2049</v>
      </c>
      <c r="D2812" t="s">
        <v>1758</v>
      </c>
      <c r="E2812" t="s">
        <v>1759</v>
      </c>
      <c r="F2812" t="s">
        <v>1760</v>
      </c>
      <c r="G2812" t="s">
        <v>1805</v>
      </c>
      <c r="H2812" t="s">
        <v>1762</v>
      </c>
      <c r="J2812" t="s">
        <v>2050</v>
      </c>
      <c r="K2812" s="498">
        <v>15463.16</v>
      </c>
    </row>
    <row r="2813" spans="1:11" x14ac:dyDescent="0.25">
      <c r="A2813" t="s">
        <v>1755</v>
      </c>
      <c r="B2813" t="s">
        <v>1756</v>
      </c>
      <c r="C2813" t="s">
        <v>2049</v>
      </c>
      <c r="D2813" t="s">
        <v>1758</v>
      </c>
      <c r="E2813" t="s">
        <v>1759</v>
      </c>
      <c r="F2813" t="s">
        <v>1765</v>
      </c>
      <c r="G2813" t="s">
        <v>1805</v>
      </c>
      <c r="H2813" t="s">
        <v>1766</v>
      </c>
      <c r="J2813" t="s">
        <v>2050</v>
      </c>
      <c r="K2813" s="498">
        <v>22477.14</v>
      </c>
    </row>
    <row r="2814" spans="1:11" x14ac:dyDescent="0.25">
      <c r="A2814" t="s">
        <v>1755</v>
      </c>
      <c r="B2814" t="s">
        <v>1756</v>
      </c>
      <c r="C2814" t="s">
        <v>2049</v>
      </c>
      <c r="D2814" t="s">
        <v>1758</v>
      </c>
      <c r="E2814" t="s">
        <v>1759</v>
      </c>
      <c r="F2814" t="s">
        <v>1760</v>
      </c>
      <c r="G2814" t="s">
        <v>1806</v>
      </c>
      <c r="H2814" t="s">
        <v>1762</v>
      </c>
      <c r="J2814" t="s">
        <v>2050</v>
      </c>
      <c r="K2814" s="498">
        <v>15940.04</v>
      </c>
    </row>
    <row r="2815" spans="1:11" x14ac:dyDescent="0.25">
      <c r="A2815" t="s">
        <v>1755</v>
      </c>
      <c r="B2815" t="s">
        <v>1756</v>
      </c>
      <c r="C2815" t="s">
        <v>2049</v>
      </c>
      <c r="D2815" t="s">
        <v>1758</v>
      </c>
      <c r="E2815" t="s">
        <v>1759</v>
      </c>
      <c r="F2815" t="s">
        <v>1765</v>
      </c>
      <c r="G2815" t="s">
        <v>1806</v>
      </c>
      <c r="H2815" t="s">
        <v>1766</v>
      </c>
      <c r="J2815" t="s">
        <v>2050</v>
      </c>
      <c r="K2815" s="498">
        <v>838.94</v>
      </c>
    </row>
    <row r="2816" spans="1:11" x14ac:dyDescent="0.25">
      <c r="A2816" t="s">
        <v>1755</v>
      </c>
      <c r="B2816" t="s">
        <v>1756</v>
      </c>
      <c r="C2816" t="s">
        <v>2049</v>
      </c>
      <c r="D2816" t="s">
        <v>1758</v>
      </c>
      <c r="E2816" t="s">
        <v>1759</v>
      </c>
      <c r="F2816" t="s">
        <v>1760</v>
      </c>
      <c r="G2816" t="s">
        <v>1807</v>
      </c>
      <c r="H2816" t="s">
        <v>1762</v>
      </c>
      <c r="J2816" t="s">
        <v>2050</v>
      </c>
      <c r="K2816" s="498">
        <v>34871.69</v>
      </c>
    </row>
    <row r="2817" spans="1:11" x14ac:dyDescent="0.25">
      <c r="A2817" t="s">
        <v>1755</v>
      </c>
      <c r="B2817" t="s">
        <v>1756</v>
      </c>
      <c r="C2817" t="s">
        <v>2049</v>
      </c>
      <c r="D2817" t="s">
        <v>1758</v>
      </c>
      <c r="E2817" t="s">
        <v>1759</v>
      </c>
      <c r="F2817" t="s">
        <v>1765</v>
      </c>
      <c r="G2817" t="s">
        <v>1807</v>
      </c>
      <c r="H2817" t="s">
        <v>1766</v>
      </c>
      <c r="J2817" t="s">
        <v>2050</v>
      </c>
      <c r="K2817" s="498">
        <v>3068.61</v>
      </c>
    </row>
    <row r="2818" spans="1:11" x14ac:dyDescent="0.25">
      <c r="A2818" t="s">
        <v>1755</v>
      </c>
      <c r="B2818" t="s">
        <v>1756</v>
      </c>
      <c r="C2818" t="s">
        <v>2049</v>
      </c>
      <c r="D2818" t="s">
        <v>1758</v>
      </c>
      <c r="E2818" t="s">
        <v>1759</v>
      </c>
      <c r="F2818" t="s">
        <v>1760</v>
      </c>
      <c r="G2818" t="s">
        <v>1808</v>
      </c>
      <c r="H2818" t="s">
        <v>1762</v>
      </c>
      <c r="J2818" t="s">
        <v>2050</v>
      </c>
      <c r="K2818" s="498">
        <v>22959.85</v>
      </c>
    </row>
    <row r="2819" spans="1:11" x14ac:dyDescent="0.25">
      <c r="A2819" t="s">
        <v>1755</v>
      </c>
      <c r="B2819" t="s">
        <v>1756</v>
      </c>
      <c r="C2819" t="s">
        <v>2049</v>
      </c>
      <c r="D2819" t="s">
        <v>1758</v>
      </c>
      <c r="E2819" t="s">
        <v>1759</v>
      </c>
      <c r="F2819" t="s">
        <v>1765</v>
      </c>
      <c r="G2819" t="s">
        <v>1808</v>
      </c>
      <c r="H2819" t="s">
        <v>1766</v>
      </c>
      <c r="J2819" t="s">
        <v>2050</v>
      </c>
      <c r="K2819" s="498">
        <v>17929</v>
      </c>
    </row>
    <row r="2820" spans="1:11" x14ac:dyDescent="0.25">
      <c r="A2820" t="s">
        <v>1755</v>
      </c>
      <c r="B2820" t="s">
        <v>1756</v>
      </c>
      <c r="C2820" t="s">
        <v>2049</v>
      </c>
      <c r="D2820" t="s">
        <v>1758</v>
      </c>
      <c r="E2820" t="s">
        <v>1759</v>
      </c>
      <c r="F2820" t="s">
        <v>1760</v>
      </c>
      <c r="G2820" t="s">
        <v>1809</v>
      </c>
      <c r="H2820" t="s">
        <v>1762</v>
      </c>
      <c r="J2820" t="s">
        <v>2050</v>
      </c>
      <c r="K2820" s="498">
        <v>37596.720000000001</v>
      </c>
    </row>
    <row r="2821" spans="1:11" x14ac:dyDescent="0.25">
      <c r="A2821" t="s">
        <v>1755</v>
      </c>
      <c r="B2821" t="s">
        <v>1756</v>
      </c>
      <c r="C2821" t="s">
        <v>2049</v>
      </c>
      <c r="D2821" t="s">
        <v>1758</v>
      </c>
      <c r="E2821" t="s">
        <v>1759</v>
      </c>
      <c r="F2821" t="s">
        <v>1765</v>
      </c>
      <c r="G2821" t="s">
        <v>1809</v>
      </c>
      <c r="H2821" t="s">
        <v>1766</v>
      </c>
      <c r="J2821" t="s">
        <v>2050</v>
      </c>
      <c r="K2821" s="498">
        <v>17495.88</v>
      </c>
    </row>
    <row r="2822" spans="1:11" x14ac:dyDescent="0.25">
      <c r="A2822" t="s">
        <v>1755</v>
      </c>
      <c r="B2822" t="s">
        <v>1756</v>
      </c>
      <c r="C2822" t="s">
        <v>2049</v>
      </c>
      <c r="D2822" t="s">
        <v>1758</v>
      </c>
      <c r="E2822" t="s">
        <v>1759</v>
      </c>
      <c r="F2822" t="s">
        <v>1760</v>
      </c>
      <c r="G2822" t="s">
        <v>1810</v>
      </c>
      <c r="H2822" t="s">
        <v>1762</v>
      </c>
      <c r="J2822" t="s">
        <v>2050</v>
      </c>
      <c r="K2822" s="498">
        <v>8812.15</v>
      </c>
    </row>
    <row r="2823" spans="1:11" x14ac:dyDescent="0.25">
      <c r="A2823" t="s">
        <v>1755</v>
      </c>
      <c r="B2823" t="s">
        <v>1756</v>
      </c>
      <c r="C2823" t="s">
        <v>2049</v>
      </c>
      <c r="D2823" t="s">
        <v>1758</v>
      </c>
      <c r="E2823" t="s">
        <v>1759</v>
      </c>
      <c r="F2823" t="s">
        <v>1765</v>
      </c>
      <c r="G2823" t="s">
        <v>1810</v>
      </c>
      <c r="H2823" t="s">
        <v>1766</v>
      </c>
      <c r="J2823" t="s">
        <v>2050</v>
      </c>
      <c r="K2823" s="498">
        <v>8812.15</v>
      </c>
    </row>
    <row r="2824" spans="1:11" x14ac:dyDescent="0.25">
      <c r="A2824" t="s">
        <v>1755</v>
      </c>
      <c r="B2824" t="s">
        <v>1756</v>
      </c>
      <c r="C2824" t="s">
        <v>2049</v>
      </c>
      <c r="D2824" t="s">
        <v>1758</v>
      </c>
      <c r="E2824" t="s">
        <v>1759</v>
      </c>
      <c r="F2824" t="s">
        <v>1760</v>
      </c>
      <c r="G2824" t="s">
        <v>1812</v>
      </c>
      <c r="H2824" t="s">
        <v>1762</v>
      </c>
      <c r="J2824" t="s">
        <v>2050</v>
      </c>
      <c r="K2824" s="498">
        <v>11405.1</v>
      </c>
    </row>
    <row r="2825" spans="1:11" x14ac:dyDescent="0.25">
      <c r="A2825" t="s">
        <v>1755</v>
      </c>
      <c r="B2825" t="s">
        <v>1756</v>
      </c>
      <c r="C2825" t="s">
        <v>2049</v>
      </c>
      <c r="D2825" t="s">
        <v>1758</v>
      </c>
      <c r="E2825" t="s">
        <v>1759</v>
      </c>
      <c r="F2825" t="s">
        <v>1765</v>
      </c>
      <c r="G2825" t="s">
        <v>1812</v>
      </c>
      <c r="H2825" t="s">
        <v>1766</v>
      </c>
      <c r="J2825" t="s">
        <v>2050</v>
      </c>
      <c r="K2825" s="498">
        <v>232.76</v>
      </c>
    </row>
    <row r="2826" spans="1:11" x14ac:dyDescent="0.25">
      <c r="A2826" t="s">
        <v>1755</v>
      </c>
      <c r="B2826" t="s">
        <v>1756</v>
      </c>
      <c r="C2826" t="s">
        <v>2049</v>
      </c>
      <c r="D2826" t="s">
        <v>1758</v>
      </c>
      <c r="E2826" t="s">
        <v>1759</v>
      </c>
      <c r="F2826" t="s">
        <v>1813</v>
      </c>
      <c r="G2826" t="s">
        <v>1778</v>
      </c>
      <c r="H2826" t="s">
        <v>1814</v>
      </c>
      <c r="J2826" t="s">
        <v>2050</v>
      </c>
      <c r="K2826" s="498">
        <v>64388.83</v>
      </c>
    </row>
    <row r="2827" spans="1:11" x14ac:dyDescent="0.25">
      <c r="A2827" t="s">
        <v>1755</v>
      </c>
      <c r="B2827" t="s">
        <v>1756</v>
      </c>
      <c r="C2827" t="s">
        <v>2049</v>
      </c>
      <c r="D2827" t="s">
        <v>1758</v>
      </c>
      <c r="E2827" t="s">
        <v>1759</v>
      </c>
      <c r="F2827" t="s">
        <v>1813</v>
      </c>
      <c r="G2827" t="s">
        <v>1790</v>
      </c>
      <c r="H2827" t="s">
        <v>1814</v>
      </c>
      <c r="J2827" t="s">
        <v>2050</v>
      </c>
      <c r="K2827" s="498">
        <v>11637.86</v>
      </c>
    </row>
    <row r="2828" spans="1:11" x14ac:dyDescent="0.25">
      <c r="A2828" t="s">
        <v>1755</v>
      </c>
      <c r="B2828" t="s">
        <v>1756</v>
      </c>
      <c r="C2828" t="s">
        <v>2049</v>
      </c>
      <c r="D2828" t="s">
        <v>1758</v>
      </c>
      <c r="E2828" t="s">
        <v>1759</v>
      </c>
      <c r="F2828" t="s">
        <v>1813</v>
      </c>
      <c r="G2828" t="s">
        <v>1795</v>
      </c>
      <c r="H2828" t="s">
        <v>1814</v>
      </c>
      <c r="J2828" t="s">
        <v>2050</v>
      </c>
      <c r="K2828" s="498">
        <v>11637.86</v>
      </c>
    </row>
    <row r="2829" spans="1:11" x14ac:dyDescent="0.25">
      <c r="A2829" t="s">
        <v>1755</v>
      </c>
      <c r="B2829" t="s">
        <v>1756</v>
      </c>
      <c r="C2829" t="s">
        <v>2049</v>
      </c>
      <c r="D2829" t="s">
        <v>1758</v>
      </c>
      <c r="E2829" t="s">
        <v>1759</v>
      </c>
      <c r="F2829" t="s">
        <v>1813</v>
      </c>
      <c r="G2829" t="s">
        <v>1799</v>
      </c>
      <c r="H2829" t="s">
        <v>1814</v>
      </c>
      <c r="J2829" t="s">
        <v>2050</v>
      </c>
      <c r="K2829" s="498">
        <v>11342.46</v>
      </c>
    </row>
    <row r="2830" spans="1:11" x14ac:dyDescent="0.25">
      <c r="A2830" t="s">
        <v>1755</v>
      </c>
      <c r="B2830" t="s">
        <v>1756</v>
      </c>
      <c r="C2830" t="s">
        <v>2049</v>
      </c>
      <c r="D2830" t="s">
        <v>1758</v>
      </c>
      <c r="E2830" t="s">
        <v>1759</v>
      </c>
      <c r="F2830" t="s">
        <v>1813</v>
      </c>
      <c r="G2830" t="s">
        <v>1800</v>
      </c>
      <c r="H2830" t="s">
        <v>1814</v>
      </c>
      <c r="J2830" t="s">
        <v>2050</v>
      </c>
      <c r="K2830" s="498">
        <v>5818.93</v>
      </c>
    </row>
    <row r="2831" spans="1:11" x14ac:dyDescent="0.25">
      <c r="A2831" t="s">
        <v>1755</v>
      </c>
      <c r="B2831" t="s">
        <v>1756</v>
      </c>
      <c r="C2831" t="s">
        <v>2049</v>
      </c>
      <c r="D2831" t="s">
        <v>1758</v>
      </c>
      <c r="E2831" t="s">
        <v>1759</v>
      </c>
      <c r="F2831" t="s">
        <v>1813</v>
      </c>
      <c r="G2831" t="s">
        <v>1809</v>
      </c>
      <c r="H2831" t="s">
        <v>1814</v>
      </c>
      <c r="J2831" t="s">
        <v>2050</v>
      </c>
      <c r="K2831" s="498">
        <v>5818.93</v>
      </c>
    </row>
    <row r="2832" spans="1:11" x14ac:dyDescent="0.25">
      <c r="A2832" t="s">
        <v>1755</v>
      </c>
      <c r="B2832" t="s">
        <v>1756</v>
      </c>
      <c r="C2832" t="s">
        <v>2049</v>
      </c>
      <c r="D2832" t="s">
        <v>1758</v>
      </c>
      <c r="E2832" t="s">
        <v>1759</v>
      </c>
      <c r="F2832" t="s">
        <v>1813</v>
      </c>
      <c r="G2832" t="s">
        <v>1810</v>
      </c>
      <c r="H2832" t="s">
        <v>1814</v>
      </c>
      <c r="J2832" t="s">
        <v>2050</v>
      </c>
      <c r="K2832" s="498">
        <v>8767.48</v>
      </c>
    </row>
    <row r="2833" spans="1:11" x14ac:dyDescent="0.25">
      <c r="A2833" t="s">
        <v>1755</v>
      </c>
      <c r="B2833" t="s">
        <v>1756</v>
      </c>
      <c r="C2833" t="s">
        <v>2051</v>
      </c>
      <c r="D2833" t="s">
        <v>1820</v>
      </c>
      <c r="E2833" t="s">
        <v>1759</v>
      </c>
      <c r="F2833" t="s">
        <v>1878</v>
      </c>
      <c r="G2833" t="s">
        <v>1883</v>
      </c>
      <c r="H2833" t="s">
        <v>1884</v>
      </c>
      <c r="J2833" t="s">
        <v>2052</v>
      </c>
      <c r="K2833" s="498">
        <v>10000</v>
      </c>
    </row>
    <row r="2834" spans="1:11" x14ac:dyDescent="0.25">
      <c r="A2834" t="s">
        <v>1755</v>
      </c>
      <c r="B2834" t="s">
        <v>1756</v>
      </c>
      <c r="C2834" t="s">
        <v>2051</v>
      </c>
      <c r="D2834" t="s">
        <v>1820</v>
      </c>
      <c r="E2834" t="s">
        <v>1759</v>
      </c>
      <c r="F2834" t="s">
        <v>1878</v>
      </c>
      <c r="G2834" t="s">
        <v>1887</v>
      </c>
      <c r="H2834" t="s">
        <v>1888</v>
      </c>
      <c r="J2834" t="s">
        <v>2052</v>
      </c>
      <c r="K2834" s="498">
        <v>10000</v>
      </c>
    </row>
    <row r="2835" spans="1:11" x14ac:dyDescent="0.25">
      <c r="A2835" t="s">
        <v>1755</v>
      </c>
      <c r="B2835" t="s">
        <v>1756</v>
      </c>
      <c r="C2835" t="s">
        <v>2051</v>
      </c>
      <c r="D2835" t="s">
        <v>1820</v>
      </c>
      <c r="E2835" t="s">
        <v>1759</v>
      </c>
      <c r="F2835" t="s">
        <v>1891</v>
      </c>
      <c r="G2835" t="s">
        <v>1905</v>
      </c>
      <c r="H2835" t="s">
        <v>1906</v>
      </c>
      <c r="J2835" t="s">
        <v>2052</v>
      </c>
      <c r="K2835" s="498">
        <v>31750</v>
      </c>
    </row>
    <row r="2836" spans="1:11" x14ac:dyDescent="0.25">
      <c r="A2836" t="s">
        <v>1755</v>
      </c>
      <c r="B2836" t="s">
        <v>1756</v>
      </c>
      <c r="C2836" t="s">
        <v>2051</v>
      </c>
      <c r="D2836" t="s">
        <v>1820</v>
      </c>
      <c r="E2836" t="s">
        <v>1759</v>
      </c>
      <c r="F2836" t="s">
        <v>1907</v>
      </c>
      <c r="G2836" t="s">
        <v>1909</v>
      </c>
      <c r="H2836" t="s">
        <v>1877</v>
      </c>
      <c r="J2836" t="s">
        <v>2052</v>
      </c>
      <c r="K2836" s="498">
        <v>43500</v>
      </c>
    </row>
    <row r="2837" spans="1:11" x14ac:dyDescent="0.25">
      <c r="A2837" t="s">
        <v>1755</v>
      </c>
      <c r="B2837" t="s">
        <v>1756</v>
      </c>
      <c r="C2837" t="s">
        <v>2051</v>
      </c>
      <c r="D2837" t="s">
        <v>1820</v>
      </c>
      <c r="E2837" t="s">
        <v>1759</v>
      </c>
      <c r="F2837" t="s">
        <v>1765</v>
      </c>
      <c r="G2837" t="s">
        <v>1825</v>
      </c>
      <c r="H2837" t="s">
        <v>1826</v>
      </c>
      <c r="J2837" t="s">
        <v>2052</v>
      </c>
      <c r="K2837" s="498">
        <v>2175</v>
      </c>
    </row>
    <row r="2838" spans="1:11" x14ac:dyDescent="0.25">
      <c r="A2838" t="s">
        <v>1755</v>
      </c>
      <c r="B2838" t="s">
        <v>1756</v>
      </c>
      <c r="C2838" t="s">
        <v>2051</v>
      </c>
      <c r="D2838" t="s">
        <v>1820</v>
      </c>
      <c r="E2838" t="s">
        <v>1759</v>
      </c>
      <c r="F2838" t="s">
        <v>1765</v>
      </c>
      <c r="G2838" t="s">
        <v>1825</v>
      </c>
      <c r="H2838" t="s">
        <v>1828</v>
      </c>
      <c r="J2838" t="s">
        <v>2052</v>
      </c>
      <c r="K2838" s="498">
        <v>13050</v>
      </c>
    </row>
    <row r="2839" spans="1:11" x14ac:dyDescent="0.25">
      <c r="A2839" t="s">
        <v>1755</v>
      </c>
      <c r="B2839" t="s">
        <v>1756</v>
      </c>
      <c r="C2839" t="s">
        <v>2051</v>
      </c>
      <c r="D2839" t="s">
        <v>1820</v>
      </c>
      <c r="E2839" t="s">
        <v>1759</v>
      </c>
      <c r="F2839" t="s">
        <v>1765</v>
      </c>
      <c r="G2839" t="s">
        <v>1829</v>
      </c>
      <c r="H2839" t="s">
        <v>1831</v>
      </c>
      <c r="J2839" t="s">
        <v>2052</v>
      </c>
      <c r="K2839" s="498">
        <v>6525</v>
      </c>
    </row>
    <row r="2840" spans="1:11" x14ac:dyDescent="0.25">
      <c r="A2840" t="s">
        <v>1755</v>
      </c>
      <c r="B2840" t="s">
        <v>1756</v>
      </c>
      <c r="C2840" t="s">
        <v>2051</v>
      </c>
      <c r="D2840" t="s">
        <v>1820</v>
      </c>
      <c r="E2840" t="s">
        <v>1759</v>
      </c>
      <c r="F2840" t="s">
        <v>1765</v>
      </c>
      <c r="G2840" t="s">
        <v>1838</v>
      </c>
      <c r="H2840" t="s">
        <v>1827</v>
      </c>
      <c r="J2840" t="s">
        <v>2052</v>
      </c>
      <c r="K2840" s="498">
        <v>4350</v>
      </c>
    </row>
    <row r="2841" spans="1:11" x14ac:dyDescent="0.25">
      <c r="A2841" t="s">
        <v>1755</v>
      </c>
      <c r="B2841" t="s">
        <v>1756</v>
      </c>
      <c r="C2841" t="s">
        <v>2051</v>
      </c>
      <c r="D2841" t="s">
        <v>1820</v>
      </c>
      <c r="E2841" t="s">
        <v>1759</v>
      </c>
      <c r="F2841" t="s">
        <v>1765</v>
      </c>
      <c r="G2841" t="s">
        <v>1838</v>
      </c>
      <c r="H2841" t="s">
        <v>1828</v>
      </c>
      <c r="J2841" t="s">
        <v>2052</v>
      </c>
      <c r="K2841" s="498">
        <v>17400</v>
      </c>
    </row>
    <row r="2842" spans="1:11" x14ac:dyDescent="0.25">
      <c r="A2842" t="s">
        <v>1755</v>
      </c>
      <c r="B2842" t="s">
        <v>1756</v>
      </c>
      <c r="C2842" t="s">
        <v>2051</v>
      </c>
      <c r="D2842" t="s">
        <v>1820</v>
      </c>
      <c r="E2842" t="s">
        <v>1759</v>
      </c>
      <c r="F2842" t="s">
        <v>1760</v>
      </c>
      <c r="G2842" t="s">
        <v>1840</v>
      </c>
      <c r="H2842" t="s">
        <v>1843</v>
      </c>
      <c r="J2842" t="s">
        <v>2052</v>
      </c>
      <c r="K2842" s="498">
        <v>10000</v>
      </c>
    </row>
    <row r="2843" spans="1:11" x14ac:dyDescent="0.25">
      <c r="A2843" t="s">
        <v>1755</v>
      </c>
      <c r="B2843" t="s">
        <v>1756</v>
      </c>
      <c r="C2843" t="s">
        <v>2051</v>
      </c>
      <c r="D2843" t="s">
        <v>1820</v>
      </c>
      <c r="E2843" t="s">
        <v>1759</v>
      </c>
      <c r="F2843" t="s">
        <v>1760</v>
      </c>
      <c r="G2843" t="s">
        <v>1840</v>
      </c>
      <c r="H2843" t="s">
        <v>1853</v>
      </c>
      <c r="J2843" t="s">
        <v>2052</v>
      </c>
      <c r="K2843" s="498">
        <v>10000</v>
      </c>
    </row>
    <row r="2844" spans="1:11" x14ac:dyDescent="0.25">
      <c r="A2844" t="s">
        <v>1755</v>
      </c>
      <c r="B2844" t="s">
        <v>1756</v>
      </c>
      <c r="C2844" t="s">
        <v>2051</v>
      </c>
      <c r="D2844" t="s">
        <v>1820</v>
      </c>
      <c r="E2844" t="s">
        <v>1759</v>
      </c>
      <c r="F2844" t="s">
        <v>1760</v>
      </c>
      <c r="G2844" t="s">
        <v>1840</v>
      </c>
      <c r="H2844" t="s">
        <v>1855</v>
      </c>
      <c r="J2844" t="s">
        <v>2052</v>
      </c>
      <c r="K2844" s="498">
        <v>31500</v>
      </c>
    </row>
    <row r="2845" spans="1:11" x14ac:dyDescent="0.25">
      <c r="A2845" t="s">
        <v>1755</v>
      </c>
      <c r="B2845" t="s">
        <v>1756</v>
      </c>
      <c r="C2845" t="s">
        <v>2051</v>
      </c>
      <c r="D2845" t="s">
        <v>1820</v>
      </c>
      <c r="E2845" t="s">
        <v>1759</v>
      </c>
      <c r="F2845" t="s">
        <v>1692</v>
      </c>
      <c r="G2845" t="s">
        <v>1696</v>
      </c>
      <c r="H2845" t="s">
        <v>1695</v>
      </c>
      <c r="J2845" t="s">
        <v>2052</v>
      </c>
      <c r="K2845" s="498">
        <v>21750</v>
      </c>
    </row>
    <row r="2846" spans="1:11" x14ac:dyDescent="0.25">
      <c r="A2846" t="s">
        <v>1755</v>
      </c>
      <c r="B2846" t="s">
        <v>1756</v>
      </c>
      <c r="C2846" t="s">
        <v>2051</v>
      </c>
      <c r="D2846" t="s">
        <v>1820</v>
      </c>
      <c r="E2846" t="s">
        <v>1759</v>
      </c>
      <c r="F2846" t="s">
        <v>1813</v>
      </c>
      <c r="G2846" t="s">
        <v>1948</v>
      </c>
      <c r="H2846" t="s">
        <v>1945</v>
      </c>
      <c r="J2846" t="s">
        <v>2052</v>
      </c>
      <c r="K2846" s="498">
        <v>31750</v>
      </c>
    </row>
    <row r="2847" spans="1:11" x14ac:dyDescent="0.25">
      <c r="A2847" t="s">
        <v>1755</v>
      </c>
      <c r="B2847" t="s">
        <v>1756</v>
      </c>
      <c r="C2847" t="s">
        <v>2051</v>
      </c>
      <c r="D2847" t="s">
        <v>1820</v>
      </c>
      <c r="E2847" t="s">
        <v>1759</v>
      </c>
      <c r="F2847" t="s">
        <v>1813</v>
      </c>
      <c r="G2847" t="s">
        <v>1952</v>
      </c>
      <c r="H2847" t="s">
        <v>1814</v>
      </c>
      <c r="J2847" t="s">
        <v>2052</v>
      </c>
      <c r="K2847" s="498">
        <v>9000</v>
      </c>
    </row>
    <row r="2848" spans="1:11" x14ac:dyDescent="0.25">
      <c r="A2848" t="s">
        <v>1755</v>
      </c>
      <c r="B2848" t="s">
        <v>1756</v>
      </c>
      <c r="C2848" t="s">
        <v>2051</v>
      </c>
      <c r="D2848" t="s">
        <v>1820</v>
      </c>
      <c r="E2848" t="s">
        <v>1759</v>
      </c>
      <c r="F2848" t="s">
        <v>1968</v>
      </c>
      <c r="G2848" t="s">
        <v>1972</v>
      </c>
      <c r="H2848" t="s">
        <v>1973</v>
      </c>
      <c r="J2848" t="s">
        <v>2052</v>
      </c>
      <c r="K2848" s="498">
        <v>20000</v>
      </c>
    </row>
    <row r="2849" spans="1:11" x14ac:dyDescent="0.25">
      <c r="A2849" t="s">
        <v>1755</v>
      </c>
      <c r="B2849" t="s">
        <v>1756</v>
      </c>
      <c r="C2849" t="s">
        <v>2051</v>
      </c>
      <c r="D2849" t="s">
        <v>1820</v>
      </c>
      <c r="E2849" t="s">
        <v>1759</v>
      </c>
      <c r="F2849" t="s">
        <v>1865</v>
      </c>
      <c r="G2849" t="s">
        <v>1866</v>
      </c>
      <c r="H2849" t="s">
        <v>1983</v>
      </c>
      <c r="J2849" t="s">
        <v>2052</v>
      </c>
      <c r="K2849" s="498">
        <v>21750</v>
      </c>
    </row>
    <row r="2850" spans="1:11" x14ac:dyDescent="0.25">
      <c r="A2850" t="s">
        <v>1755</v>
      </c>
      <c r="B2850" t="s">
        <v>1756</v>
      </c>
      <c r="C2850" t="s">
        <v>2051</v>
      </c>
      <c r="D2850" t="s">
        <v>1820</v>
      </c>
      <c r="E2850" t="s">
        <v>1759</v>
      </c>
      <c r="F2850" t="s">
        <v>1865</v>
      </c>
      <c r="G2850" t="s">
        <v>1866</v>
      </c>
      <c r="H2850" t="s">
        <v>1867</v>
      </c>
      <c r="J2850" t="s">
        <v>2052</v>
      </c>
      <c r="K2850" s="498">
        <v>203250</v>
      </c>
    </row>
    <row r="2851" spans="1:11" x14ac:dyDescent="0.25">
      <c r="A2851" t="s">
        <v>1755</v>
      </c>
      <c r="B2851" t="s">
        <v>1756</v>
      </c>
      <c r="C2851" t="s">
        <v>2051</v>
      </c>
      <c r="D2851" t="s">
        <v>1820</v>
      </c>
      <c r="E2851" t="s">
        <v>1759</v>
      </c>
      <c r="F2851" t="s">
        <v>1865</v>
      </c>
      <c r="G2851" t="s">
        <v>1866</v>
      </c>
      <c r="H2851" t="s">
        <v>1868</v>
      </c>
      <c r="J2851" t="s">
        <v>2052</v>
      </c>
      <c r="K2851" s="498">
        <v>21750</v>
      </c>
    </row>
    <row r="2852" spans="1:11" x14ac:dyDescent="0.25">
      <c r="A2852" t="s">
        <v>1755</v>
      </c>
      <c r="B2852" t="s">
        <v>1756</v>
      </c>
      <c r="C2852" t="s">
        <v>2051</v>
      </c>
      <c r="D2852" t="s">
        <v>1820</v>
      </c>
      <c r="E2852" t="s">
        <v>1759</v>
      </c>
      <c r="F2852" t="s">
        <v>1865</v>
      </c>
      <c r="G2852" t="s">
        <v>1870</v>
      </c>
      <c r="H2852" t="s">
        <v>1869</v>
      </c>
      <c r="J2852" t="s">
        <v>2052</v>
      </c>
      <c r="K2852" s="498">
        <v>48000</v>
      </c>
    </row>
    <row r="2853" spans="1:11" x14ac:dyDescent="0.25">
      <c r="A2853" t="s">
        <v>1755</v>
      </c>
      <c r="B2853" t="s">
        <v>1756</v>
      </c>
      <c r="C2853" t="s">
        <v>2051</v>
      </c>
      <c r="D2853" t="s">
        <v>1758</v>
      </c>
      <c r="E2853" t="s">
        <v>1759</v>
      </c>
      <c r="F2853" t="s">
        <v>1760</v>
      </c>
      <c r="G2853" t="s">
        <v>1770</v>
      </c>
      <c r="H2853" t="s">
        <v>1762</v>
      </c>
      <c r="J2853" t="s">
        <v>2052</v>
      </c>
      <c r="K2853" s="498">
        <v>450</v>
      </c>
    </row>
    <row r="2854" spans="1:11" x14ac:dyDescent="0.25">
      <c r="A2854" t="s">
        <v>1755</v>
      </c>
      <c r="B2854" t="s">
        <v>1756</v>
      </c>
      <c r="C2854" t="s">
        <v>2051</v>
      </c>
      <c r="D2854" t="s">
        <v>1758</v>
      </c>
      <c r="E2854" t="s">
        <v>1759</v>
      </c>
      <c r="F2854" t="s">
        <v>1765</v>
      </c>
      <c r="G2854" t="s">
        <v>1770</v>
      </c>
      <c r="H2854" t="s">
        <v>1766</v>
      </c>
      <c r="J2854" t="s">
        <v>2052</v>
      </c>
      <c r="K2854" s="498">
        <v>4550</v>
      </c>
    </row>
    <row r="2855" spans="1:11" x14ac:dyDescent="0.25">
      <c r="A2855" t="s">
        <v>1755</v>
      </c>
      <c r="B2855" t="s">
        <v>1756</v>
      </c>
      <c r="C2855" t="s">
        <v>2051</v>
      </c>
      <c r="D2855" t="s">
        <v>1758</v>
      </c>
      <c r="E2855" t="s">
        <v>1759</v>
      </c>
      <c r="F2855" t="s">
        <v>1760</v>
      </c>
      <c r="G2855" t="s">
        <v>1771</v>
      </c>
      <c r="H2855" t="s">
        <v>1762</v>
      </c>
      <c r="J2855" t="s">
        <v>2052</v>
      </c>
      <c r="K2855" s="498">
        <v>5000</v>
      </c>
    </row>
    <row r="2856" spans="1:11" x14ac:dyDescent="0.25">
      <c r="A2856" t="s">
        <v>1755</v>
      </c>
      <c r="B2856" t="s">
        <v>1756</v>
      </c>
      <c r="C2856" t="s">
        <v>2051</v>
      </c>
      <c r="D2856" t="s">
        <v>1758</v>
      </c>
      <c r="E2856" t="s">
        <v>1759</v>
      </c>
      <c r="F2856" t="s">
        <v>1765</v>
      </c>
      <c r="G2856" t="s">
        <v>1771</v>
      </c>
      <c r="H2856" t="s">
        <v>1766</v>
      </c>
      <c r="J2856" t="s">
        <v>2052</v>
      </c>
      <c r="K2856" s="498">
        <v>5000</v>
      </c>
    </row>
    <row r="2857" spans="1:11" x14ac:dyDescent="0.25">
      <c r="A2857" t="s">
        <v>1755</v>
      </c>
      <c r="B2857" t="s">
        <v>1756</v>
      </c>
      <c r="C2857" t="s">
        <v>2051</v>
      </c>
      <c r="D2857" t="s">
        <v>1758</v>
      </c>
      <c r="E2857" t="s">
        <v>1759</v>
      </c>
      <c r="F2857" t="s">
        <v>1760</v>
      </c>
      <c r="G2857" t="s">
        <v>1772</v>
      </c>
      <c r="H2857" t="s">
        <v>1762</v>
      </c>
      <c r="J2857" t="s">
        <v>2052</v>
      </c>
      <c r="K2857" s="498">
        <v>19200</v>
      </c>
    </row>
    <row r="2858" spans="1:11" x14ac:dyDescent="0.25">
      <c r="A2858" t="s">
        <v>1755</v>
      </c>
      <c r="B2858" t="s">
        <v>1756</v>
      </c>
      <c r="C2858" t="s">
        <v>2051</v>
      </c>
      <c r="D2858" t="s">
        <v>1758</v>
      </c>
      <c r="E2858" t="s">
        <v>1759</v>
      </c>
      <c r="F2858" t="s">
        <v>1765</v>
      </c>
      <c r="G2858" t="s">
        <v>1772</v>
      </c>
      <c r="H2858" t="s">
        <v>1766</v>
      </c>
      <c r="J2858" t="s">
        <v>2052</v>
      </c>
      <c r="K2858" s="498">
        <v>4800</v>
      </c>
    </row>
    <row r="2859" spans="1:11" x14ac:dyDescent="0.25">
      <c r="A2859" t="s">
        <v>1755</v>
      </c>
      <c r="B2859" t="s">
        <v>1756</v>
      </c>
      <c r="C2859" t="s">
        <v>2051</v>
      </c>
      <c r="D2859" t="s">
        <v>1758</v>
      </c>
      <c r="E2859" t="s">
        <v>1759</v>
      </c>
      <c r="F2859" t="s">
        <v>1760</v>
      </c>
      <c r="G2859" t="s">
        <v>1778</v>
      </c>
      <c r="H2859" t="s">
        <v>1762</v>
      </c>
      <c r="J2859" t="s">
        <v>2052</v>
      </c>
      <c r="K2859" s="498">
        <v>5000</v>
      </c>
    </row>
    <row r="2860" spans="1:11" x14ac:dyDescent="0.25">
      <c r="A2860" t="s">
        <v>1755</v>
      </c>
      <c r="B2860" t="s">
        <v>1756</v>
      </c>
      <c r="C2860" t="s">
        <v>2051</v>
      </c>
      <c r="D2860" t="s">
        <v>1758</v>
      </c>
      <c r="E2860" t="s">
        <v>1759</v>
      </c>
      <c r="F2860" t="s">
        <v>1765</v>
      </c>
      <c r="G2860" t="s">
        <v>1778</v>
      </c>
      <c r="H2860" t="s">
        <v>1766</v>
      </c>
      <c r="J2860" t="s">
        <v>2052</v>
      </c>
      <c r="K2860" s="498">
        <v>5000</v>
      </c>
    </row>
    <row r="2861" spans="1:11" x14ac:dyDescent="0.25">
      <c r="A2861" t="s">
        <v>1755</v>
      </c>
      <c r="B2861" t="s">
        <v>1756</v>
      </c>
      <c r="C2861" t="s">
        <v>2051</v>
      </c>
      <c r="D2861" t="s">
        <v>1758</v>
      </c>
      <c r="E2861" t="s">
        <v>1759</v>
      </c>
      <c r="F2861" t="s">
        <v>1760</v>
      </c>
      <c r="G2861" t="s">
        <v>1786</v>
      </c>
      <c r="H2861" t="s">
        <v>1762</v>
      </c>
      <c r="J2861" t="s">
        <v>2052</v>
      </c>
      <c r="K2861" s="498">
        <v>3300</v>
      </c>
    </row>
    <row r="2862" spans="1:11" x14ac:dyDescent="0.25">
      <c r="A2862" t="s">
        <v>1755</v>
      </c>
      <c r="B2862" t="s">
        <v>1756</v>
      </c>
      <c r="C2862" t="s">
        <v>2051</v>
      </c>
      <c r="D2862" t="s">
        <v>1758</v>
      </c>
      <c r="E2862" t="s">
        <v>1759</v>
      </c>
      <c r="F2862" t="s">
        <v>1765</v>
      </c>
      <c r="G2862" t="s">
        <v>1786</v>
      </c>
      <c r="H2862" t="s">
        <v>1766</v>
      </c>
      <c r="J2862" t="s">
        <v>2052</v>
      </c>
      <c r="K2862" s="498">
        <v>6700</v>
      </c>
    </row>
    <row r="2863" spans="1:11" x14ac:dyDescent="0.25">
      <c r="A2863" t="s">
        <v>1755</v>
      </c>
      <c r="B2863" t="s">
        <v>1756</v>
      </c>
      <c r="C2863" t="s">
        <v>2051</v>
      </c>
      <c r="D2863" t="s">
        <v>1758</v>
      </c>
      <c r="E2863" t="s">
        <v>1759</v>
      </c>
      <c r="F2863" t="s">
        <v>1760</v>
      </c>
      <c r="G2863" t="s">
        <v>1794</v>
      </c>
      <c r="H2863" t="s">
        <v>1762</v>
      </c>
      <c r="J2863" t="s">
        <v>2052</v>
      </c>
      <c r="K2863" s="498">
        <v>20662.5</v>
      </c>
    </row>
    <row r="2864" spans="1:11" x14ac:dyDescent="0.25">
      <c r="A2864" t="s">
        <v>1755</v>
      </c>
      <c r="B2864" t="s">
        <v>1756</v>
      </c>
      <c r="C2864" t="s">
        <v>2051</v>
      </c>
      <c r="D2864" t="s">
        <v>1758</v>
      </c>
      <c r="E2864" t="s">
        <v>1759</v>
      </c>
      <c r="F2864" t="s">
        <v>1765</v>
      </c>
      <c r="G2864" t="s">
        <v>1794</v>
      </c>
      <c r="H2864" t="s">
        <v>1766</v>
      </c>
      <c r="J2864" t="s">
        <v>2052</v>
      </c>
      <c r="K2864" s="498">
        <v>1087.5</v>
      </c>
    </row>
    <row r="2865" spans="1:11" x14ac:dyDescent="0.25">
      <c r="A2865" t="s">
        <v>1755</v>
      </c>
      <c r="B2865" t="s">
        <v>1756</v>
      </c>
      <c r="C2865" t="s">
        <v>2051</v>
      </c>
      <c r="D2865" t="s">
        <v>1758</v>
      </c>
      <c r="E2865" t="s">
        <v>1759</v>
      </c>
      <c r="F2865" t="s">
        <v>1760</v>
      </c>
      <c r="G2865" t="s">
        <v>1797</v>
      </c>
      <c r="H2865" t="s">
        <v>1762</v>
      </c>
      <c r="J2865" t="s">
        <v>2052</v>
      </c>
      <c r="K2865" s="498">
        <v>19000</v>
      </c>
    </row>
    <row r="2866" spans="1:11" x14ac:dyDescent="0.25">
      <c r="A2866" t="s">
        <v>1755</v>
      </c>
      <c r="B2866" t="s">
        <v>1756</v>
      </c>
      <c r="C2866" t="s">
        <v>2051</v>
      </c>
      <c r="D2866" t="s">
        <v>1758</v>
      </c>
      <c r="E2866" t="s">
        <v>1759</v>
      </c>
      <c r="F2866" t="s">
        <v>1765</v>
      </c>
      <c r="G2866" t="s">
        <v>1797</v>
      </c>
      <c r="H2866" t="s">
        <v>1766</v>
      </c>
      <c r="J2866" t="s">
        <v>2052</v>
      </c>
      <c r="K2866" s="498">
        <v>1000</v>
      </c>
    </row>
    <row r="2867" spans="1:11" x14ac:dyDescent="0.25">
      <c r="A2867" t="s">
        <v>1755</v>
      </c>
      <c r="B2867" t="s">
        <v>1756</v>
      </c>
      <c r="C2867" t="s">
        <v>2051</v>
      </c>
      <c r="D2867" t="s">
        <v>1758</v>
      </c>
      <c r="E2867" t="s">
        <v>1759</v>
      </c>
      <c r="F2867" t="s">
        <v>1760</v>
      </c>
      <c r="G2867" t="s">
        <v>1799</v>
      </c>
      <c r="H2867" t="s">
        <v>1762</v>
      </c>
      <c r="J2867" t="s">
        <v>2052</v>
      </c>
      <c r="K2867" s="498">
        <v>17500</v>
      </c>
    </row>
    <row r="2868" spans="1:11" x14ac:dyDescent="0.25">
      <c r="A2868" t="s">
        <v>1755</v>
      </c>
      <c r="B2868" t="s">
        <v>1756</v>
      </c>
      <c r="C2868" t="s">
        <v>2051</v>
      </c>
      <c r="D2868" t="s">
        <v>1758</v>
      </c>
      <c r="E2868" t="s">
        <v>1759</v>
      </c>
      <c r="F2868" t="s">
        <v>1765</v>
      </c>
      <c r="G2868" t="s">
        <v>1799</v>
      </c>
      <c r="H2868" t="s">
        <v>1766</v>
      </c>
      <c r="J2868" t="s">
        <v>2052</v>
      </c>
      <c r="K2868" s="498">
        <v>2500</v>
      </c>
    </row>
    <row r="2869" spans="1:11" x14ac:dyDescent="0.25">
      <c r="A2869" t="s">
        <v>1755</v>
      </c>
      <c r="B2869" t="s">
        <v>1756</v>
      </c>
      <c r="C2869" t="s">
        <v>2051</v>
      </c>
      <c r="D2869" t="s">
        <v>1758</v>
      </c>
      <c r="E2869" t="s">
        <v>1759</v>
      </c>
      <c r="F2869" t="s">
        <v>1760</v>
      </c>
      <c r="G2869" t="s">
        <v>1801</v>
      </c>
      <c r="H2869" t="s">
        <v>1762</v>
      </c>
      <c r="J2869" t="s">
        <v>2052</v>
      </c>
      <c r="K2869" s="498">
        <v>10800</v>
      </c>
    </row>
    <row r="2870" spans="1:11" x14ac:dyDescent="0.25">
      <c r="A2870" t="s">
        <v>1755</v>
      </c>
      <c r="B2870" t="s">
        <v>1756</v>
      </c>
      <c r="C2870" t="s">
        <v>2051</v>
      </c>
      <c r="D2870" t="s">
        <v>1758</v>
      </c>
      <c r="E2870" t="s">
        <v>1759</v>
      </c>
      <c r="F2870" t="s">
        <v>1765</v>
      </c>
      <c r="G2870" t="s">
        <v>1801</v>
      </c>
      <c r="H2870" t="s">
        <v>1766</v>
      </c>
      <c r="J2870" t="s">
        <v>2052</v>
      </c>
      <c r="K2870" s="498">
        <v>13200</v>
      </c>
    </row>
    <row r="2871" spans="1:11" x14ac:dyDescent="0.25">
      <c r="A2871" t="s">
        <v>1755</v>
      </c>
      <c r="B2871" t="s">
        <v>1756</v>
      </c>
      <c r="C2871" t="s">
        <v>2051</v>
      </c>
      <c r="D2871" t="s">
        <v>1758</v>
      </c>
      <c r="E2871" t="s">
        <v>1759</v>
      </c>
      <c r="F2871" t="s">
        <v>1760</v>
      </c>
      <c r="G2871" t="s">
        <v>1808</v>
      </c>
      <c r="H2871" t="s">
        <v>1762</v>
      </c>
      <c r="J2871" t="s">
        <v>2052</v>
      </c>
      <c r="K2871" s="498">
        <v>5000</v>
      </c>
    </row>
    <row r="2872" spans="1:11" x14ac:dyDescent="0.25">
      <c r="A2872" t="s">
        <v>1755</v>
      </c>
      <c r="B2872" t="s">
        <v>1756</v>
      </c>
      <c r="C2872" t="s">
        <v>2051</v>
      </c>
      <c r="D2872" t="s">
        <v>1758</v>
      </c>
      <c r="E2872" t="s">
        <v>1759</v>
      </c>
      <c r="F2872" t="s">
        <v>1765</v>
      </c>
      <c r="G2872" t="s">
        <v>1808</v>
      </c>
      <c r="H2872" t="s">
        <v>1766</v>
      </c>
      <c r="J2872" t="s">
        <v>2052</v>
      </c>
      <c r="K2872" s="498">
        <v>5000</v>
      </c>
    </row>
    <row r="2873" spans="1:11" x14ac:dyDescent="0.25">
      <c r="A2873" t="s">
        <v>1755</v>
      </c>
      <c r="B2873" t="s">
        <v>1756</v>
      </c>
      <c r="C2873" t="s">
        <v>2051</v>
      </c>
      <c r="D2873" t="s">
        <v>1758</v>
      </c>
      <c r="E2873" t="s">
        <v>1759</v>
      </c>
      <c r="F2873" t="s">
        <v>1813</v>
      </c>
      <c r="G2873" t="s">
        <v>1799</v>
      </c>
      <c r="H2873" t="s">
        <v>1814</v>
      </c>
      <c r="J2873" t="s">
        <v>2052</v>
      </c>
      <c r="K2873" s="498">
        <v>20000</v>
      </c>
    </row>
    <row r="2874" spans="1:11" x14ac:dyDescent="0.25">
      <c r="A2874" t="s">
        <v>1755</v>
      </c>
      <c r="B2874" t="s">
        <v>1756</v>
      </c>
      <c r="C2874" t="s">
        <v>2049</v>
      </c>
      <c r="D2874" t="s">
        <v>1820</v>
      </c>
      <c r="E2874" t="s">
        <v>1759</v>
      </c>
      <c r="F2874" t="s">
        <v>1962</v>
      </c>
      <c r="G2874" t="s">
        <v>1963</v>
      </c>
      <c r="H2874" t="s">
        <v>1964</v>
      </c>
      <c r="I2874" t="s">
        <v>2032</v>
      </c>
      <c r="J2874" t="s">
        <v>2053</v>
      </c>
      <c r="K2874" s="498">
        <v>-306412.14114025852</v>
      </c>
    </row>
    <row r="2875" spans="1:11" x14ac:dyDescent="0.25">
      <c r="A2875" t="s">
        <v>1755</v>
      </c>
      <c r="B2875" t="s">
        <v>1756</v>
      </c>
      <c r="C2875" t="s">
        <v>2049</v>
      </c>
      <c r="D2875" t="s">
        <v>1820</v>
      </c>
      <c r="E2875" t="s">
        <v>1759</v>
      </c>
      <c r="F2875" t="s">
        <v>1962</v>
      </c>
      <c r="G2875" t="s">
        <v>1963</v>
      </c>
      <c r="H2875" t="s">
        <v>1965</v>
      </c>
      <c r="I2875" t="s">
        <v>2032</v>
      </c>
      <c r="J2875" t="s">
        <v>2053</v>
      </c>
      <c r="K2875" s="498">
        <v>-621651.92467037297</v>
      </c>
    </row>
    <row r="2876" spans="1:11" x14ac:dyDescent="0.25">
      <c r="A2876" t="s">
        <v>1755</v>
      </c>
      <c r="B2876" t="s">
        <v>1756</v>
      </c>
      <c r="C2876" t="s">
        <v>2049</v>
      </c>
      <c r="D2876" t="s">
        <v>1820</v>
      </c>
      <c r="E2876" t="s">
        <v>1759</v>
      </c>
      <c r="F2876" t="s">
        <v>1865</v>
      </c>
      <c r="G2876" t="s">
        <v>1866</v>
      </c>
      <c r="H2876" t="s">
        <v>1983</v>
      </c>
      <c r="I2876" t="s">
        <v>2032</v>
      </c>
      <c r="J2876" t="s">
        <v>2053</v>
      </c>
      <c r="K2876" s="498">
        <v>-5250.3567406671082</v>
      </c>
    </row>
    <row r="2877" spans="1:11" x14ac:dyDescent="0.25">
      <c r="A2877" t="s">
        <v>1755</v>
      </c>
      <c r="B2877" t="s">
        <v>1756</v>
      </c>
      <c r="C2877" t="s">
        <v>2049</v>
      </c>
      <c r="D2877" t="s">
        <v>1820</v>
      </c>
      <c r="E2877" t="s">
        <v>1759</v>
      </c>
      <c r="F2877" t="s">
        <v>1865</v>
      </c>
      <c r="G2877" t="s">
        <v>1866</v>
      </c>
      <c r="H2877" t="s">
        <v>1867</v>
      </c>
      <c r="I2877" t="s">
        <v>2032</v>
      </c>
      <c r="J2877" t="s">
        <v>2053</v>
      </c>
      <c r="K2877" s="498">
        <v>-543561.49181708437</v>
      </c>
    </row>
    <row r="2878" spans="1:11" x14ac:dyDescent="0.25">
      <c r="A2878" t="s">
        <v>1755</v>
      </c>
      <c r="B2878" t="s">
        <v>1756</v>
      </c>
      <c r="C2878" t="s">
        <v>2049</v>
      </c>
      <c r="D2878" t="s">
        <v>1820</v>
      </c>
      <c r="E2878" t="s">
        <v>1759</v>
      </c>
      <c r="F2878" t="s">
        <v>1865</v>
      </c>
      <c r="G2878" t="s">
        <v>2042</v>
      </c>
      <c r="H2878" t="s">
        <v>1867</v>
      </c>
      <c r="I2878" t="s">
        <v>2032</v>
      </c>
      <c r="J2878" t="s">
        <v>2053</v>
      </c>
      <c r="K2878" s="498">
        <v>-62755.646198250062</v>
      </c>
    </row>
    <row r="2879" spans="1:11" x14ac:dyDescent="0.25">
      <c r="A2879" t="s">
        <v>1755</v>
      </c>
      <c r="B2879" t="s">
        <v>1756</v>
      </c>
      <c r="C2879" t="s">
        <v>2049</v>
      </c>
      <c r="D2879" t="s">
        <v>1820</v>
      </c>
      <c r="E2879" t="s">
        <v>1759</v>
      </c>
      <c r="F2879" t="s">
        <v>1865</v>
      </c>
      <c r="G2879" t="s">
        <v>1866</v>
      </c>
      <c r="H2879" t="s">
        <v>1985</v>
      </c>
      <c r="I2879" t="s">
        <v>2032</v>
      </c>
      <c r="J2879" t="s">
        <v>2053</v>
      </c>
      <c r="K2879" s="498">
        <v>-5250.3567406671082</v>
      </c>
    </row>
    <row r="2880" spans="1:11" x14ac:dyDescent="0.25">
      <c r="A2880" t="s">
        <v>1755</v>
      </c>
      <c r="B2880" t="s">
        <v>1756</v>
      </c>
      <c r="C2880" t="s">
        <v>2049</v>
      </c>
      <c r="D2880" t="s">
        <v>1991</v>
      </c>
      <c r="E2880" t="s">
        <v>1991</v>
      </c>
      <c r="F2880" t="s">
        <v>2266</v>
      </c>
      <c r="G2880" t="s">
        <v>2003</v>
      </c>
      <c r="H2880" t="s">
        <v>2046</v>
      </c>
      <c r="I2880" t="s">
        <v>2032</v>
      </c>
      <c r="J2880" t="s">
        <v>2053</v>
      </c>
      <c r="K2880" s="498">
        <v>-855.5845518537277</v>
      </c>
    </row>
    <row r="2881" spans="1:11" x14ac:dyDescent="0.25">
      <c r="A2881" t="s">
        <v>1755</v>
      </c>
      <c r="B2881" t="s">
        <v>1756</v>
      </c>
      <c r="C2881" t="s">
        <v>2049</v>
      </c>
      <c r="D2881" t="s">
        <v>1991</v>
      </c>
      <c r="E2881" t="s">
        <v>1991</v>
      </c>
      <c r="F2881" t="s">
        <v>2266</v>
      </c>
      <c r="G2881" t="s">
        <v>2003</v>
      </c>
      <c r="H2881" t="s">
        <v>2047</v>
      </c>
      <c r="I2881" t="s">
        <v>2032</v>
      </c>
      <c r="J2881" t="s">
        <v>2053</v>
      </c>
      <c r="K2881" s="498">
        <v>-998.17673210345151</v>
      </c>
    </row>
    <row r="2882" spans="1:11" x14ac:dyDescent="0.25">
      <c r="A2882" t="s">
        <v>1755</v>
      </c>
      <c r="B2882" t="s">
        <v>1756</v>
      </c>
      <c r="C2882" t="s">
        <v>2049</v>
      </c>
      <c r="D2882" t="s">
        <v>1991</v>
      </c>
      <c r="E2882" t="s">
        <v>1991</v>
      </c>
      <c r="F2882" t="s">
        <v>2266</v>
      </c>
      <c r="G2882" t="s">
        <v>2003</v>
      </c>
      <c r="H2882" t="s">
        <v>2048</v>
      </c>
      <c r="I2882" t="s">
        <v>2032</v>
      </c>
      <c r="J2882" t="s">
        <v>2053</v>
      </c>
      <c r="K2882" s="498">
        <v>-998.17673210345151</v>
      </c>
    </row>
    <row r="2883" spans="1:11" x14ac:dyDescent="0.25">
      <c r="A2883" t="s">
        <v>1755</v>
      </c>
      <c r="B2883" t="s">
        <v>1756</v>
      </c>
      <c r="C2883" t="s">
        <v>2049</v>
      </c>
      <c r="D2883" t="s">
        <v>1820</v>
      </c>
      <c r="E2883" t="s">
        <v>1759</v>
      </c>
      <c r="F2883" t="s">
        <v>1962</v>
      </c>
      <c r="G2883" t="s">
        <v>1963</v>
      </c>
      <c r="H2883" t="s">
        <v>1967</v>
      </c>
      <c r="I2883" t="s">
        <v>2032</v>
      </c>
      <c r="J2883" t="s">
        <v>2053</v>
      </c>
      <c r="K2883" s="498">
        <v>-158260.83590504268</v>
      </c>
    </row>
    <row r="2884" spans="1:11" x14ac:dyDescent="0.25">
      <c r="A2884" t="s">
        <v>1755</v>
      </c>
      <c r="B2884" t="s">
        <v>1756</v>
      </c>
      <c r="C2884" t="s">
        <v>2049</v>
      </c>
      <c r="D2884" t="s">
        <v>1820</v>
      </c>
      <c r="E2884" t="s">
        <v>1759</v>
      </c>
      <c r="F2884" t="s">
        <v>1813</v>
      </c>
      <c r="G2884" t="s">
        <v>1944</v>
      </c>
      <c r="H2884" t="s">
        <v>1814</v>
      </c>
      <c r="I2884" t="s">
        <v>2032</v>
      </c>
      <c r="J2884" t="s">
        <v>2053</v>
      </c>
      <c r="K2884" s="498">
        <v>-15360.176937763446</v>
      </c>
    </row>
    <row r="2885" spans="1:11" x14ac:dyDescent="0.25">
      <c r="A2885" t="s">
        <v>1755</v>
      </c>
      <c r="B2885" t="s">
        <v>1756</v>
      </c>
      <c r="C2885" t="s">
        <v>2049</v>
      </c>
      <c r="D2885" t="s">
        <v>1820</v>
      </c>
      <c r="E2885" t="s">
        <v>1759</v>
      </c>
      <c r="F2885" t="s">
        <v>1813</v>
      </c>
      <c r="G2885" t="s">
        <v>1952</v>
      </c>
      <c r="H2885" t="s">
        <v>1814</v>
      </c>
      <c r="I2885" t="s">
        <v>2032</v>
      </c>
      <c r="J2885" t="s">
        <v>2053</v>
      </c>
      <c r="K2885" s="498">
        <v>-271962.70750337857</v>
      </c>
    </row>
    <row r="2886" spans="1:11" x14ac:dyDescent="0.25">
      <c r="A2886" t="s">
        <v>1755</v>
      </c>
      <c r="B2886" t="s">
        <v>1756</v>
      </c>
      <c r="C2886" t="s">
        <v>2049</v>
      </c>
      <c r="D2886" t="s">
        <v>1758</v>
      </c>
      <c r="E2886" t="s">
        <v>1759</v>
      </c>
      <c r="F2886" t="s">
        <v>1813</v>
      </c>
      <c r="G2886" t="s">
        <v>1778</v>
      </c>
      <c r="H2886" t="s">
        <v>1814</v>
      </c>
      <c r="I2886" t="s">
        <v>2032</v>
      </c>
      <c r="J2886" t="s">
        <v>2053</v>
      </c>
      <c r="K2886" s="498">
        <v>-10399.662170192776</v>
      </c>
    </row>
    <row r="2887" spans="1:11" x14ac:dyDescent="0.25">
      <c r="A2887" t="s">
        <v>1755</v>
      </c>
      <c r="B2887" t="s">
        <v>1756</v>
      </c>
      <c r="C2887" t="s">
        <v>2049</v>
      </c>
      <c r="D2887" t="s">
        <v>1758</v>
      </c>
      <c r="E2887" t="s">
        <v>1759</v>
      </c>
      <c r="F2887" t="s">
        <v>1813</v>
      </c>
      <c r="G2887" t="s">
        <v>1790</v>
      </c>
      <c r="H2887" t="s">
        <v>1814</v>
      </c>
      <c r="I2887" t="s">
        <v>2032</v>
      </c>
      <c r="J2887" t="s">
        <v>2053</v>
      </c>
      <c r="K2887" s="498">
        <v>-6933.1081134618507</v>
      </c>
    </row>
    <row r="2888" spans="1:11" x14ac:dyDescent="0.25">
      <c r="A2888" t="s">
        <v>1755</v>
      </c>
      <c r="B2888" t="s">
        <v>1756</v>
      </c>
      <c r="C2888" t="s">
        <v>2049</v>
      </c>
      <c r="D2888" t="s">
        <v>1758</v>
      </c>
      <c r="E2888" t="s">
        <v>1759</v>
      </c>
      <c r="F2888" t="s">
        <v>1813</v>
      </c>
      <c r="G2888" t="s">
        <v>1795</v>
      </c>
      <c r="H2888" t="s">
        <v>1814</v>
      </c>
      <c r="I2888" t="s">
        <v>2032</v>
      </c>
      <c r="J2888" t="s">
        <v>2053</v>
      </c>
      <c r="K2888" s="498">
        <v>-6933.1081134618507</v>
      </c>
    </row>
    <row r="2889" spans="1:11" x14ac:dyDescent="0.25">
      <c r="A2889" t="s">
        <v>1755</v>
      </c>
      <c r="B2889" t="s">
        <v>1756</v>
      </c>
      <c r="C2889" t="s">
        <v>2049</v>
      </c>
      <c r="D2889" t="s">
        <v>1758</v>
      </c>
      <c r="E2889" t="s">
        <v>1759</v>
      </c>
      <c r="F2889" t="s">
        <v>1813</v>
      </c>
      <c r="G2889" t="s">
        <v>1799</v>
      </c>
      <c r="H2889" t="s">
        <v>1814</v>
      </c>
      <c r="I2889" t="s">
        <v>2032</v>
      </c>
      <c r="J2889" t="s">
        <v>2053</v>
      </c>
      <c r="K2889" s="498">
        <v>-20110.488613575122</v>
      </c>
    </row>
    <row r="2890" spans="1:11" x14ac:dyDescent="0.25">
      <c r="A2890" t="s">
        <v>1755</v>
      </c>
      <c r="B2890" t="s">
        <v>1756</v>
      </c>
      <c r="C2890" t="s">
        <v>2049</v>
      </c>
      <c r="D2890" t="s">
        <v>1758</v>
      </c>
      <c r="E2890" t="s">
        <v>1759</v>
      </c>
      <c r="F2890" t="s">
        <v>1813</v>
      </c>
      <c r="G2890" t="s">
        <v>1800</v>
      </c>
      <c r="H2890" t="s">
        <v>1814</v>
      </c>
      <c r="I2890" t="s">
        <v>2032</v>
      </c>
      <c r="J2890" t="s">
        <v>2053</v>
      </c>
      <c r="K2890" s="498">
        <v>-3466.5540567309254</v>
      </c>
    </row>
    <row r="2891" spans="1:11" x14ac:dyDescent="0.25">
      <c r="A2891" t="s">
        <v>1755</v>
      </c>
      <c r="B2891" t="s">
        <v>1756</v>
      </c>
      <c r="C2891" t="s">
        <v>2049</v>
      </c>
      <c r="D2891" t="s">
        <v>1758</v>
      </c>
      <c r="E2891" t="s">
        <v>1759</v>
      </c>
      <c r="F2891" t="s">
        <v>1813</v>
      </c>
      <c r="G2891" t="s">
        <v>1809</v>
      </c>
      <c r="H2891" t="s">
        <v>1814</v>
      </c>
      <c r="I2891" t="s">
        <v>2032</v>
      </c>
      <c r="J2891" t="s">
        <v>2053</v>
      </c>
      <c r="K2891" s="498">
        <v>-3466.5540567309254</v>
      </c>
    </row>
    <row r="2892" spans="1:11" x14ac:dyDescent="0.25">
      <c r="A2892" t="s">
        <v>1755</v>
      </c>
      <c r="B2892" t="s">
        <v>1756</v>
      </c>
      <c r="C2892" t="s">
        <v>2049</v>
      </c>
      <c r="D2892" t="s">
        <v>1758</v>
      </c>
      <c r="E2892" t="s">
        <v>1759</v>
      </c>
      <c r="F2892" t="s">
        <v>1813</v>
      </c>
      <c r="G2892" t="s">
        <v>1810</v>
      </c>
      <c r="H2892" t="s">
        <v>1814</v>
      </c>
      <c r="I2892" t="s">
        <v>2032</v>
      </c>
      <c r="J2892" t="s">
        <v>2053</v>
      </c>
      <c r="K2892" s="498">
        <v>-5223.0719425482575</v>
      </c>
    </row>
    <row r="2893" spans="1:11" x14ac:dyDescent="0.25">
      <c r="A2893" t="s">
        <v>1755</v>
      </c>
      <c r="B2893" t="s">
        <v>1756</v>
      </c>
      <c r="C2893" t="s">
        <v>2049</v>
      </c>
      <c r="D2893" t="s">
        <v>1820</v>
      </c>
      <c r="E2893" t="s">
        <v>1759</v>
      </c>
      <c r="F2893" t="s">
        <v>1813</v>
      </c>
      <c r="G2893" t="s">
        <v>1944</v>
      </c>
      <c r="H2893" t="s">
        <v>1945</v>
      </c>
      <c r="I2893" t="s">
        <v>2032</v>
      </c>
      <c r="J2893" t="s">
        <v>2053</v>
      </c>
      <c r="K2893" s="498">
        <v>-10137.10499521519</v>
      </c>
    </row>
    <row r="2894" spans="1:11" x14ac:dyDescent="0.25">
      <c r="A2894" t="s">
        <v>1755</v>
      </c>
      <c r="B2894" t="s">
        <v>1756</v>
      </c>
      <c r="C2894" t="s">
        <v>2049</v>
      </c>
      <c r="D2894" t="s">
        <v>1820</v>
      </c>
      <c r="E2894" t="s">
        <v>1759</v>
      </c>
      <c r="F2894" t="s">
        <v>1813</v>
      </c>
      <c r="G2894" t="s">
        <v>1948</v>
      </c>
      <c r="H2894" t="s">
        <v>1945</v>
      </c>
      <c r="I2894" t="s">
        <v>2032</v>
      </c>
      <c r="J2894" t="s">
        <v>2053</v>
      </c>
      <c r="K2894" s="498">
        <v>-280918.32724044344</v>
      </c>
    </row>
    <row r="2895" spans="1:11" x14ac:dyDescent="0.25">
      <c r="A2895" t="s">
        <v>1755</v>
      </c>
      <c r="B2895" t="s">
        <v>1756</v>
      </c>
      <c r="C2895" t="s">
        <v>2049</v>
      </c>
      <c r="D2895" t="s">
        <v>1820</v>
      </c>
      <c r="E2895" t="s">
        <v>1759</v>
      </c>
      <c r="F2895" t="s">
        <v>1813</v>
      </c>
      <c r="G2895" t="s">
        <v>1950</v>
      </c>
      <c r="H2895" t="s">
        <v>1951</v>
      </c>
      <c r="I2895" t="s">
        <v>2032</v>
      </c>
      <c r="J2895" t="s">
        <v>2053</v>
      </c>
      <c r="K2895" s="498">
        <v>-648692.69535949652</v>
      </c>
    </row>
    <row r="2896" spans="1:11" x14ac:dyDescent="0.25">
      <c r="A2896" t="s">
        <v>1755</v>
      </c>
      <c r="B2896" t="s">
        <v>1756</v>
      </c>
      <c r="C2896" t="s">
        <v>2049</v>
      </c>
      <c r="D2896" t="s">
        <v>1820</v>
      </c>
      <c r="E2896" t="s">
        <v>1759</v>
      </c>
      <c r="F2896" t="s">
        <v>1813</v>
      </c>
      <c r="G2896" t="s">
        <v>1948</v>
      </c>
      <c r="H2896" t="s">
        <v>1949</v>
      </c>
      <c r="I2896" t="s">
        <v>2032</v>
      </c>
      <c r="J2896" t="s">
        <v>2053</v>
      </c>
      <c r="K2896" s="498">
        <v>-10137.10499521519</v>
      </c>
    </row>
    <row r="2897" spans="1:11" x14ac:dyDescent="0.25">
      <c r="A2897" t="s">
        <v>1755</v>
      </c>
      <c r="B2897" t="s">
        <v>1756</v>
      </c>
      <c r="C2897" t="s">
        <v>2049</v>
      </c>
      <c r="D2897" t="s">
        <v>1820</v>
      </c>
      <c r="E2897" t="s">
        <v>1759</v>
      </c>
      <c r="F2897" t="s">
        <v>1813</v>
      </c>
      <c r="G2897" t="s">
        <v>1953</v>
      </c>
      <c r="H2897" t="s">
        <v>1954</v>
      </c>
      <c r="I2897" t="s">
        <v>2032</v>
      </c>
      <c r="J2897" t="s">
        <v>2053</v>
      </c>
      <c r="K2897" s="498">
        <v>-134677.70686800519</v>
      </c>
    </row>
    <row r="2898" spans="1:11" x14ac:dyDescent="0.25">
      <c r="A2898" t="s">
        <v>1755</v>
      </c>
      <c r="B2898" t="s">
        <v>1756</v>
      </c>
      <c r="C2898" t="s">
        <v>2049</v>
      </c>
      <c r="D2898" t="s">
        <v>1820</v>
      </c>
      <c r="E2898" t="s">
        <v>1759</v>
      </c>
      <c r="F2898" t="s">
        <v>1813</v>
      </c>
      <c r="G2898" t="s">
        <v>1955</v>
      </c>
      <c r="H2898" t="s">
        <v>1956</v>
      </c>
      <c r="I2898" t="s">
        <v>2032</v>
      </c>
      <c r="J2898" t="s">
        <v>2053</v>
      </c>
      <c r="K2898" s="498">
        <v>-447770.24916798354</v>
      </c>
    </row>
    <row r="2899" spans="1:11" x14ac:dyDescent="0.25">
      <c r="A2899" t="s">
        <v>1755</v>
      </c>
      <c r="B2899" t="s">
        <v>1756</v>
      </c>
      <c r="C2899" t="s">
        <v>2049</v>
      </c>
      <c r="D2899" t="s">
        <v>1820</v>
      </c>
      <c r="E2899" t="s">
        <v>1759</v>
      </c>
      <c r="F2899" t="s">
        <v>1813</v>
      </c>
      <c r="G2899" t="s">
        <v>1960</v>
      </c>
      <c r="H2899" t="s">
        <v>1956</v>
      </c>
      <c r="I2899" t="s">
        <v>2032</v>
      </c>
      <c r="J2899" t="s">
        <v>2053</v>
      </c>
      <c r="K2899" s="498">
        <v>-10399.662170192776</v>
      </c>
    </row>
    <row r="2900" spans="1:11" x14ac:dyDescent="0.25">
      <c r="A2900" t="s">
        <v>1755</v>
      </c>
      <c r="B2900" t="s">
        <v>1756</v>
      </c>
      <c r="C2900" t="s">
        <v>2049</v>
      </c>
      <c r="D2900" t="s">
        <v>1820</v>
      </c>
      <c r="E2900" t="s">
        <v>1759</v>
      </c>
      <c r="F2900" t="s">
        <v>1813</v>
      </c>
      <c r="G2900" t="s">
        <v>1955</v>
      </c>
      <c r="H2900" t="s">
        <v>1957</v>
      </c>
      <c r="I2900" t="s">
        <v>2032</v>
      </c>
      <c r="J2900" t="s">
        <v>2053</v>
      </c>
      <c r="K2900" s="498">
        <v>-196699.30702689863</v>
      </c>
    </row>
    <row r="2901" spans="1:11" x14ac:dyDescent="0.25">
      <c r="A2901" t="s">
        <v>1755</v>
      </c>
      <c r="B2901" t="s">
        <v>1756</v>
      </c>
      <c r="C2901" t="s">
        <v>2049</v>
      </c>
      <c r="D2901" t="s">
        <v>1820</v>
      </c>
      <c r="E2901" t="s">
        <v>1759</v>
      </c>
      <c r="F2901" t="s">
        <v>1813</v>
      </c>
      <c r="G2901" t="s">
        <v>1960</v>
      </c>
      <c r="H2901" t="s">
        <v>1957</v>
      </c>
      <c r="I2901" t="s">
        <v>2032</v>
      </c>
      <c r="J2901" t="s">
        <v>2053</v>
      </c>
      <c r="K2901" s="498">
        <v>-5223.0719425482575</v>
      </c>
    </row>
    <row r="2902" spans="1:11" x14ac:dyDescent="0.25">
      <c r="A2902" t="s">
        <v>1755</v>
      </c>
      <c r="B2902" t="s">
        <v>1756</v>
      </c>
      <c r="C2902" t="s">
        <v>2049</v>
      </c>
      <c r="D2902" t="s">
        <v>1820</v>
      </c>
      <c r="E2902" t="s">
        <v>1759</v>
      </c>
      <c r="F2902" t="s">
        <v>1813</v>
      </c>
      <c r="G2902" t="s">
        <v>1961</v>
      </c>
      <c r="H2902" t="s">
        <v>1957</v>
      </c>
      <c r="I2902" t="s">
        <v>2032</v>
      </c>
      <c r="J2902" t="s">
        <v>2053</v>
      </c>
      <c r="K2902" s="498">
        <v>-59524.584810865577</v>
      </c>
    </row>
    <row r="2903" spans="1:11" x14ac:dyDescent="0.25">
      <c r="A2903" t="s">
        <v>1755</v>
      </c>
      <c r="B2903" t="s">
        <v>1756</v>
      </c>
      <c r="C2903" t="s">
        <v>2049</v>
      </c>
      <c r="D2903" t="s">
        <v>1820</v>
      </c>
      <c r="E2903" t="s">
        <v>1759</v>
      </c>
      <c r="F2903" t="s">
        <v>1813</v>
      </c>
      <c r="G2903" t="s">
        <v>1955</v>
      </c>
      <c r="H2903" t="s">
        <v>1959</v>
      </c>
      <c r="I2903" t="s">
        <v>2032</v>
      </c>
      <c r="J2903" t="s">
        <v>2053</v>
      </c>
      <c r="K2903" s="498">
        <v>-294210.75706577342</v>
      </c>
    </row>
    <row r="2904" spans="1:11" x14ac:dyDescent="0.25">
      <c r="A2904" t="s">
        <v>1755</v>
      </c>
      <c r="B2904" t="s">
        <v>1756</v>
      </c>
      <c r="C2904" t="s">
        <v>2049</v>
      </c>
      <c r="D2904" t="s">
        <v>1820</v>
      </c>
      <c r="E2904" t="s">
        <v>1759</v>
      </c>
      <c r="F2904" t="s">
        <v>1813</v>
      </c>
      <c r="G2904" t="s">
        <v>1944</v>
      </c>
      <c r="H2904" t="s">
        <v>1946</v>
      </c>
      <c r="I2904" t="s">
        <v>2032</v>
      </c>
      <c r="J2904" t="s">
        <v>2053</v>
      </c>
      <c r="K2904" s="498">
        <v>-160064.49008915579</v>
      </c>
    </row>
    <row r="2905" spans="1:11" x14ac:dyDescent="0.25">
      <c r="A2905" t="s">
        <v>1755</v>
      </c>
      <c r="B2905" t="s">
        <v>1756</v>
      </c>
      <c r="C2905" t="s">
        <v>2049</v>
      </c>
      <c r="D2905" t="s">
        <v>1820</v>
      </c>
      <c r="E2905" t="s">
        <v>1759</v>
      </c>
      <c r="F2905" t="s">
        <v>1913</v>
      </c>
      <c r="G2905" t="s">
        <v>1914</v>
      </c>
      <c r="H2905" t="s">
        <v>1915</v>
      </c>
      <c r="I2905" t="s">
        <v>2032</v>
      </c>
      <c r="J2905" t="s">
        <v>2053</v>
      </c>
      <c r="K2905" s="498">
        <v>-350561.86494553799</v>
      </c>
    </row>
    <row r="2906" spans="1:11" x14ac:dyDescent="0.25">
      <c r="A2906" t="s">
        <v>1755</v>
      </c>
      <c r="B2906" t="s">
        <v>1756</v>
      </c>
      <c r="C2906" t="s">
        <v>2049</v>
      </c>
      <c r="D2906" t="s">
        <v>1991</v>
      </c>
      <c r="E2906" t="s">
        <v>1991</v>
      </c>
      <c r="F2906" t="s">
        <v>2266</v>
      </c>
      <c r="G2906" t="s">
        <v>2003</v>
      </c>
      <c r="H2906" t="s">
        <v>1915</v>
      </c>
      <c r="I2906" t="s">
        <v>2032</v>
      </c>
      <c r="J2906" t="s">
        <v>2053</v>
      </c>
      <c r="K2906" s="498">
        <v>-3707.5225679143582</v>
      </c>
    </row>
    <row r="2907" spans="1:11" x14ac:dyDescent="0.25">
      <c r="A2907" t="s">
        <v>1755</v>
      </c>
      <c r="B2907" t="s">
        <v>1756</v>
      </c>
      <c r="C2907" t="s">
        <v>2049</v>
      </c>
      <c r="D2907" t="s">
        <v>1820</v>
      </c>
      <c r="E2907" t="s">
        <v>1759</v>
      </c>
      <c r="F2907" t="s">
        <v>1913</v>
      </c>
      <c r="G2907" t="s">
        <v>1914</v>
      </c>
      <c r="H2907" t="s">
        <v>1917</v>
      </c>
      <c r="I2907" t="s">
        <v>2032</v>
      </c>
      <c r="J2907" t="s">
        <v>2053</v>
      </c>
      <c r="K2907" s="498">
        <v>-213918.68962010089</v>
      </c>
    </row>
    <row r="2908" spans="1:11" x14ac:dyDescent="0.25">
      <c r="A2908" t="s">
        <v>1755</v>
      </c>
      <c r="B2908" t="s">
        <v>1756</v>
      </c>
      <c r="C2908" t="s">
        <v>2049</v>
      </c>
      <c r="D2908" t="s">
        <v>1991</v>
      </c>
      <c r="E2908" t="s">
        <v>1991</v>
      </c>
      <c r="F2908" t="s">
        <v>2266</v>
      </c>
      <c r="G2908" t="s">
        <v>2003</v>
      </c>
      <c r="H2908" t="s">
        <v>1917</v>
      </c>
      <c r="I2908" t="s">
        <v>2032</v>
      </c>
      <c r="J2908" t="s">
        <v>2053</v>
      </c>
      <c r="K2908" s="498">
        <v>-1996.3597582779801</v>
      </c>
    </row>
    <row r="2909" spans="1:11" x14ac:dyDescent="0.25">
      <c r="A2909" t="s">
        <v>1755</v>
      </c>
      <c r="B2909" t="s">
        <v>1756</v>
      </c>
      <c r="C2909" t="s">
        <v>2049</v>
      </c>
      <c r="D2909" t="s">
        <v>1820</v>
      </c>
      <c r="E2909" t="s">
        <v>1759</v>
      </c>
      <c r="F2909" t="s">
        <v>1813</v>
      </c>
      <c r="G2909" t="s">
        <v>1944</v>
      </c>
      <c r="H2909" t="s">
        <v>1947</v>
      </c>
      <c r="I2909" t="s">
        <v>2032</v>
      </c>
      <c r="J2909" t="s">
        <v>2053</v>
      </c>
      <c r="K2909" s="498">
        <v>-166321.19326618433</v>
      </c>
    </row>
    <row r="2910" spans="1:11" x14ac:dyDescent="0.25">
      <c r="A2910" t="s">
        <v>1755</v>
      </c>
      <c r="B2910" t="s">
        <v>1756</v>
      </c>
      <c r="C2910" t="s">
        <v>2049</v>
      </c>
      <c r="D2910" t="s">
        <v>1820</v>
      </c>
      <c r="E2910" t="s">
        <v>1759</v>
      </c>
      <c r="F2910" t="s">
        <v>1813</v>
      </c>
      <c r="G2910" t="s">
        <v>1952</v>
      </c>
      <c r="H2910" t="s">
        <v>1947</v>
      </c>
      <c r="I2910" t="s">
        <v>2032</v>
      </c>
      <c r="J2910" t="s">
        <v>2053</v>
      </c>
      <c r="K2910" s="498">
        <v>-10137.10499521519</v>
      </c>
    </row>
    <row r="2911" spans="1:11" x14ac:dyDescent="0.25">
      <c r="A2911" t="s">
        <v>1755</v>
      </c>
      <c r="B2911" t="s">
        <v>1756</v>
      </c>
      <c r="C2911" t="s">
        <v>2049</v>
      </c>
      <c r="D2911" t="s">
        <v>1820</v>
      </c>
      <c r="E2911" t="s">
        <v>1759</v>
      </c>
      <c r="F2911" t="s">
        <v>1891</v>
      </c>
      <c r="G2911" t="s">
        <v>1896</v>
      </c>
      <c r="H2911" t="s">
        <v>1897</v>
      </c>
      <c r="I2911" t="s">
        <v>2032</v>
      </c>
      <c r="J2911" t="s">
        <v>2053</v>
      </c>
      <c r="K2911" s="498">
        <v>-53180.035283815188</v>
      </c>
    </row>
    <row r="2912" spans="1:11" x14ac:dyDescent="0.25">
      <c r="A2912" t="s">
        <v>1755</v>
      </c>
      <c r="B2912" t="s">
        <v>1756</v>
      </c>
      <c r="C2912" t="s">
        <v>2049</v>
      </c>
      <c r="D2912" t="s">
        <v>1820</v>
      </c>
      <c r="E2912" t="s">
        <v>1759</v>
      </c>
      <c r="F2912" t="s">
        <v>1930</v>
      </c>
      <c r="G2912" t="s">
        <v>1933</v>
      </c>
      <c r="H2912" t="s">
        <v>1897</v>
      </c>
      <c r="I2912" t="s">
        <v>2032</v>
      </c>
      <c r="J2912" t="s">
        <v>2053</v>
      </c>
      <c r="K2912" s="498">
        <v>-300.73701013074606</v>
      </c>
    </row>
    <row r="2913" spans="1:11" x14ac:dyDescent="0.25">
      <c r="A2913" t="s">
        <v>1755</v>
      </c>
      <c r="B2913" t="s">
        <v>1756</v>
      </c>
      <c r="C2913" t="s">
        <v>2049</v>
      </c>
      <c r="D2913" t="s">
        <v>1820</v>
      </c>
      <c r="E2913" t="s">
        <v>1759</v>
      </c>
      <c r="F2913" t="s">
        <v>1891</v>
      </c>
      <c r="G2913" t="s">
        <v>1896</v>
      </c>
      <c r="H2913" t="s">
        <v>1898</v>
      </c>
      <c r="I2913" t="s">
        <v>2032</v>
      </c>
      <c r="J2913" t="s">
        <v>2053</v>
      </c>
      <c r="K2913" s="498">
        <v>-3345.242130792582</v>
      </c>
    </row>
    <row r="2914" spans="1:11" x14ac:dyDescent="0.25">
      <c r="A2914" t="s">
        <v>1755</v>
      </c>
      <c r="B2914" t="s">
        <v>1756</v>
      </c>
      <c r="C2914" t="s">
        <v>2049</v>
      </c>
      <c r="D2914" t="s">
        <v>1820</v>
      </c>
      <c r="E2914" t="s">
        <v>1759</v>
      </c>
      <c r="F2914" t="s">
        <v>1930</v>
      </c>
      <c r="G2914" t="s">
        <v>1933</v>
      </c>
      <c r="H2914" t="s">
        <v>1898</v>
      </c>
      <c r="I2914" t="s">
        <v>2032</v>
      </c>
      <c r="J2914" t="s">
        <v>2053</v>
      </c>
      <c r="K2914" s="498">
        <v>-99362.114639862033</v>
      </c>
    </row>
    <row r="2915" spans="1:11" x14ac:dyDescent="0.25">
      <c r="A2915" t="s">
        <v>1755</v>
      </c>
      <c r="B2915" t="s">
        <v>1756</v>
      </c>
      <c r="C2915" t="s">
        <v>2049</v>
      </c>
      <c r="D2915" t="s">
        <v>1820</v>
      </c>
      <c r="E2915" t="s">
        <v>1759</v>
      </c>
      <c r="F2915" t="s">
        <v>1891</v>
      </c>
      <c r="G2915" t="s">
        <v>1896</v>
      </c>
      <c r="H2915" t="s">
        <v>1899</v>
      </c>
      <c r="I2915" t="s">
        <v>2032</v>
      </c>
      <c r="J2915" t="s">
        <v>2053</v>
      </c>
      <c r="K2915" s="498">
        <v>-19322.099564539585</v>
      </c>
    </row>
    <row r="2916" spans="1:11" x14ac:dyDescent="0.25">
      <c r="A2916" t="s">
        <v>1755</v>
      </c>
      <c r="B2916" t="s">
        <v>1756</v>
      </c>
      <c r="C2916" t="s">
        <v>2049</v>
      </c>
      <c r="D2916" t="s">
        <v>1820</v>
      </c>
      <c r="E2916" t="s">
        <v>1759</v>
      </c>
      <c r="F2916" t="s">
        <v>1891</v>
      </c>
      <c r="G2916" t="s">
        <v>1896</v>
      </c>
      <c r="H2916" t="s">
        <v>1900</v>
      </c>
      <c r="I2916" t="s">
        <v>2032</v>
      </c>
      <c r="J2916" t="s">
        <v>2053</v>
      </c>
      <c r="K2916" s="498">
        <v>-52126.546255086949</v>
      </c>
    </row>
    <row r="2917" spans="1:11" x14ac:dyDescent="0.25">
      <c r="A2917" t="s">
        <v>1755</v>
      </c>
      <c r="B2917" t="s">
        <v>1756</v>
      </c>
      <c r="C2917" t="s">
        <v>2049</v>
      </c>
      <c r="D2917" t="s">
        <v>1820</v>
      </c>
      <c r="E2917" t="s">
        <v>1759</v>
      </c>
      <c r="F2917" t="s">
        <v>1930</v>
      </c>
      <c r="G2917" t="s">
        <v>1933</v>
      </c>
      <c r="H2917" t="s">
        <v>1900</v>
      </c>
      <c r="I2917" t="s">
        <v>2032</v>
      </c>
      <c r="J2917" t="s">
        <v>2053</v>
      </c>
      <c r="K2917" s="498">
        <v>-70597.913996573174</v>
      </c>
    </row>
    <row r="2918" spans="1:11" x14ac:dyDescent="0.25">
      <c r="A2918" t="s">
        <v>1755</v>
      </c>
      <c r="B2918" t="s">
        <v>1756</v>
      </c>
      <c r="C2918" t="s">
        <v>2049</v>
      </c>
      <c r="D2918" t="s">
        <v>1820</v>
      </c>
      <c r="E2918" t="s">
        <v>1759</v>
      </c>
      <c r="F2918" t="s">
        <v>1919</v>
      </c>
      <c r="G2918" t="s">
        <v>1927</v>
      </c>
      <c r="H2918" t="s">
        <v>1928</v>
      </c>
      <c r="I2918" t="s">
        <v>2032</v>
      </c>
      <c r="J2918" t="s">
        <v>2053</v>
      </c>
      <c r="K2918" s="498">
        <v>-14253.547066931989</v>
      </c>
    </row>
    <row r="2919" spans="1:11" x14ac:dyDescent="0.25">
      <c r="A2919" t="s">
        <v>1755</v>
      </c>
      <c r="B2919" t="s">
        <v>1756</v>
      </c>
      <c r="C2919" t="s">
        <v>2049</v>
      </c>
      <c r="D2919" t="s">
        <v>1820</v>
      </c>
      <c r="E2919" t="s">
        <v>1759</v>
      </c>
      <c r="F2919" t="s">
        <v>1891</v>
      </c>
      <c r="G2919" t="s">
        <v>1896</v>
      </c>
      <c r="H2919" t="s">
        <v>1901</v>
      </c>
      <c r="I2919" t="s">
        <v>2032</v>
      </c>
      <c r="J2919" t="s">
        <v>2053</v>
      </c>
      <c r="K2919" s="498">
        <v>-46877.083272512769</v>
      </c>
    </row>
    <row r="2920" spans="1:11" x14ac:dyDescent="0.25">
      <c r="A2920" t="s">
        <v>1755</v>
      </c>
      <c r="B2920" t="s">
        <v>1756</v>
      </c>
      <c r="C2920" t="s">
        <v>2049</v>
      </c>
      <c r="D2920" t="s">
        <v>1820</v>
      </c>
      <c r="E2920" t="s">
        <v>1759</v>
      </c>
      <c r="F2920" t="s">
        <v>1930</v>
      </c>
      <c r="G2920" t="s">
        <v>1933</v>
      </c>
      <c r="H2920" t="s">
        <v>1901</v>
      </c>
      <c r="I2920" t="s">
        <v>2032</v>
      </c>
      <c r="J2920" t="s">
        <v>2053</v>
      </c>
      <c r="K2920" s="498">
        <v>-3345.242130792582</v>
      </c>
    </row>
    <row r="2921" spans="1:11" x14ac:dyDescent="0.25">
      <c r="A2921" t="s">
        <v>1755</v>
      </c>
      <c r="B2921" t="s">
        <v>1756</v>
      </c>
      <c r="C2921" t="s">
        <v>2049</v>
      </c>
      <c r="D2921" t="s">
        <v>1820</v>
      </c>
      <c r="E2921" t="s">
        <v>1759</v>
      </c>
      <c r="F2921" t="s">
        <v>1968</v>
      </c>
      <c r="G2921" t="s">
        <v>1974</v>
      </c>
      <c r="H2921" t="s">
        <v>1975</v>
      </c>
      <c r="I2921" t="s">
        <v>2032</v>
      </c>
      <c r="J2921" t="s">
        <v>2053</v>
      </c>
      <c r="K2921" s="498">
        <v>-24391.847935651815</v>
      </c>
    </row>
    <row r="2922" spans="1:11" x14ac:dyDescent="0.25">
      <c r="A2922" t="s">
        <v>1755</v>
      </c>
      <c r="B2922" t="s">
        <v>1756</v>
      </c>
      <c r="C2922" t="s">
        <v>2049</v>
      </c>
      <c r="D2922" t="s">
        <v>1820</v>
      </c>
      <c r="E2922" t="s">
        <v>1759</v>
      </c>
      <c r="F2922" t="s">
        <v>1891</v>
      </c>
      <c r="G2922" t="s">
        <v>1903</v>
      </c>
      <c r="H2922" t="s">
        <v>1904</v>
      </c>
      <c r="I2922" t="s">
        <v>2032</v>
      </c>
      <c r="J2922" t="s">
        <v>2053</v>
      </c>
      <c r="K2922" s="498">
        <v>-235906.5108138166</v>
      </c>
    </row>
    <row r="2923" spans="1:11" x14ac:dyDescent="0.25">
      <c r="A2923" t="s">
        <v>1755</v>
      </c>
      <c r="B2923" t="s">
        <v>1756</v>
      </c>
      <c r="C2923" t="s">
        <v>2049</v>
      </c>
      <c r="D2923" t="s">
        <v>1820</v>
      </c>
      <c r="E2923" t="s">
        <v>1759</v>
      </c>
      <c r="F2923" t="s">
        <v>1930</v>
      </c>
      <c r="G2923" t="s">
        <v>1938</v>
      </c>
      <c r="H2923" t="s">
        <v>1904</v>
      </c>
      <c r="I2923" t="s">
        <v>2032</v>
      </c>
      <c r="J2923" t="s">
        <v>2053</v>
      </c>
      <c r="K2923" s="498">
        <v>-10137.10499521519</v>
      </c>
    </row>
    <row r="2924" spans="1:11" x14ac:dyDescent="0.25">
      <c r="A2924" t="s">
        <v>1755</v>
      </c>
      <c r="B2924" t="s">
        <v>1756</v>
      </c>
      <c r="C2924" t="s">
        <v>2049</v>
      </c>
      <c r="D2924" t="s">
        <v>1820</v>
      </c>
      <c r="E2924" t="s">
        <v>1759</v>
      </c>
      <c r="F2924" t="s">
        <v>1891</v>
      </c>
      <c r="G2924" t="s">
        <v>1905</v>
      </c>
      <c r="H2924" t="s">
        <v>1906</v>
      </c>
      <c r="I2924" t="s">
        <v>2032</v>
      </c>
      <c r="J2924" t="s">
        <v>2053</v>
      </c>
      <c r="K2924" s="498">
        <v>-293145.66176997917</v>
      </c>
    </row>
    <row r="2925" spans="1:11" x14ac:dyDescent="0.25">
      <c r="A2925" t="s">
        <v>1755</v>
      </c>
      <c r="B2925" t="s">
        <v>1756</v>
      </c>
      <c r="C2925" t="s">
        <v>2049</v>
      </c>
      <c r="D2925" t="s">
        <v>1820</v>
      </c>
      <c r="E2925" t="s">
        <v>1759</v>
      </c>
      <c r="F2925" t="s">
        <v>1919</v>
      </c>
      <c r="G2925" t="s">
        <v>1925</v>
      </c>
      <c r="H2925" t="s">
        <v>1926</v>
      </c>
      <c r="I2925" t="s">
        <v>2032</v>
      </c>
      <c r="J2925" t="s">
        <v>2053</v>
      </c>
      <c r="K2925" s="498">
        <v>-67151.293262943145</v>
      </c>
    </row>
    <row r="2926" spans="1:11" x14ac:dyDescent="0.25">
      <c r="A2926" t="s">
        <v>1755</v>
      </c>
      <c r="B2926" t="s">
        <v>1756</v>
      </c>
      <c r="C2926" t="s">
        <v>2049</v>
      </c>
      <c r="D2926" t="s">
        <v>1820</v>
      </c>
      <c r="E2926" t="s">
        <v>1759</v>
      </c>
      <c r="F2926" t="s">
        <v>1919</v>
      </c>
      <c r="G2926" t="s">
        <v>1920</v>
      </c>
      <c r="H2926" t="s">
        <v>1921</v>
      </c>
      <c r="I2926" t="s">
        <v>2032</v>
      </c>
      <c r="J2926" t="s">
        <v>2053</v>
      </c>
      <c r="K2926" s="498">
        <v>-16336.469184732126</v>
      </c>
    </row>
    <row r="2927" spans="1:11" x14ac:dyDescent="0.25">
      <c r="A2927" t="s">
        <v>1755</v>
      </c>
      <c r="B2927" t="s">
        <v>1756</v>
      </c>
      <c r="C2927" t="s">
        <v>2049</v>
      </c>
      <c r="D2927" t="s">
        <v>1820</v>
      </c>
      <c r="E2927" t="s">
        <v>1759</v>
      </c>
      <c r="F2927" t="s">
        <v>1919</v>
      </c>
      <c r="G2927" t="s">
        <v>1927</v>
      </c>
      <c r="H2927" t="s">
        <v>1921</v>
      </c>
      <c r="I2927" t="s">
        <v>2032</v>
      </c>
      <c r="J2927" t="s">
        <v>2053</v>
      </c>
      <c r="K2927" s="498">
        <v>-14253.547066931989</v>
      </c>
    </row>
    <row r="2928" spans="1:11" x14ac:dyDescent="0.25">
      <c r="A2928" t="s">
        <v>1755</v>
      </c>
      <c r="B2928" t="s">
        <v>1756</v>
      </c>
      <c r="C2928" t="s">
        <v>2049</v>
      </c>
      <c r="D2928" t="s">
        <v>1820</v>
      </c>
      <c r="E2928" t="s">
        <v>1759</v>
      </c>
      <c r="F2928" t="s">
        <v>1919</v>
      </c>
      <c r="G2928" t="s">
        <v>1929</v>
      </c>
      <c r="H2928" t="s">
        <v>1921</v>
      </c>
      <c r="I2928" t="s">
        <v>2032</v>
      </c>
      <c r="J2928" t="s">
        <v>2053</v>
      </c>
      <c r="K2928" s="498">
        <v>-14253.547066931989</v>
      </c>
    </row>
    <row r="2929" spans="1:11" x14ac:dyDescent="0.25">
      <c r="A2929" t="s">
        <v>1755</v>
      </c>
      <c r="B2929" t="s">
        <v>1756</v>
      </c>
      <c r="C2929" t="s">
        <v>2049</v>
      </c>
      <c r="D2929" t="s">
        <v>1820</v>
      </c>
      <c r="E2929" t="s">
        <v>1759</v>
      </c>
      <c r="F2929" t="s">
        <v>1919</v>
      </c>
      <c r="G2929" t="s">
        <v>1920</v>
      </c>
      <c r="H2929" t="s">
        <v>1922</v>
      </c>
      <c r="I2929" t="s">
        <v>2032</v>
      </c>
      <c r="J2929" t="s">
        <v>2053</v>
      </c>
      <c r="K2929" s="498">
        <v>-16336.469184732126</v>
      </c>
    </row>
    <row r="2930" spans="1:11" x14ac:dyDescent="0.25">
      <c r="A2930" t="s">
        <v>1755</v>
      </c>
      <c r="B2930" t="s">
        <v>1756</v>
      </c>
      <c r="C2930" t="s">
        <v>2049</v>
      </c>
      <c r="D2930" t="s">
        <v>1820</v>
      </c>
      <c r="E2930" t="s">
        <v>1759</v>
      </c>
      <c r="F2930" t="s">
        <v>1919</v>
      </c>
      <c r="G2930" t="s">
        <v>1924</v>
      </c>
      <c r="H2930" t="s">
        <v>1922</v>
      </c>
      <c r="I2930" t="s">
        <v>2032</v>
      </c>
      <c r="J2930" t="s">
        <v>2053</v>
      </c>
      <c r="K2930" s="498">
        <v>-38644.192835008085</v>
      </c>
    </row>
    <row r="2931" spans="1:11" x14ac:dyDescent="0.25">
      <c r="A2931" t="s">
        <v>1755</v>
      </c>
      <c r="B2931" t="s">
        <v>1756</v>
      </c>
      <c r="C2931" t="s">
        <v>2049</v>
      </c>
      <c r="D2931" t="s">
        <v>1820</v>
      </c>
      <c r="E2931" t="s">
        <v>1759</v>
      </c>
      <c r="F2931" t="s">
        <v>1878</v>
      </c>
      <c r="G2931" t="s">
        <v>1883</v>
      </c>
      <c r="H2931" t="s">
        <v>1884</v>
      </c>
      <c r="I2931" t="s">
        <v>2032</v>
      </c>
      <c r="J2931" t="s">
        <v>2053</v>
      </c>
      <c r="K2931" s="498">
        <v>-772023.85371041216</v>
      </c>
    </row>
    <row r="2932" spans="1:11" x14ac:dyDescent="0.25">
      <c r="A2932" t="s">
        <v>1755</v>
      </c>
      <c r="B2932" t="s">
        <v>1756</v>
      </c>
      <c r="C2932" t="s">
        <v>2049</v>
      </c>
      <c r="D2932" t="s">
        <v>1820</v>
      </c>
      <c r="E2932" t="s">
        <v>1759</v>
      </c>
      <c r="F2932" t="s">
        <v>1878</v>
      </c>
      <c r="G2932" t="s">
        <v>1883</v>
      </c>
      <c r="H2932" t="s">
        <v>1880</v>
      </c>
      <c r="I2932" t="s">
        <v>2032</v>
      </c>
      <c r="J2932" t="s">
        <v>2053</v>
      </c>
      <c r="K2932" s="498">
        <v>-3917.316545053347</v>
      </c>
    </row>
    <row r="2933" spans="1:11" x14ac:dyDescent="0.25">
      <c r="A2933" t="s">
        <v>1755</v>
      </c>
      <c r="B2933" t="s">
        <v>1756</v>
      </c>
      <c r="C2933" t="s">
        <v>2049</v>
      </c>
      <c r="D2933" t="s">
        <v>1820</v>
      </c>
      <c r="E2933" t="s">
        <v>1759</v>
      </c>
      <c r="F2933" t="s">
        <v>1878</v>
      </c>
      <c r="G2933" t="s">
        <v>1885</v>
      </c>
      <c r="H2933" t="s">
        <v>1880</v>
      </c>
      <c r="I2933" t="s">
        <v>2032</v>
      </c>
      <c r="J2933" t="s">
        <v>2053</v>
      </c>
      <c r="K2933" s="498">
        <v>-950135.22679947817</v>
      </c>
    </row>
    <row r="2934" spans="1:11" x14ac:dyDescent="0.25">
      <c r="A2934" t="s">
        <v>1755</v>
      </c>
      <c r="B2934" t="s">
        <v>1756</v>
      </c>
      <c r="C2934" t="s">
        <v>2049</v>
      </c>
      <c r="D2934" t="s">
        <v>1820</v>
      </c>
      <c r="E2934" t="s">
        <v>1759</v>
      </c>
      <c r="F2934" t="s">
        <v>1878</v>
      </c>
      <c r="G2934" t="s">
        <v>1885</v>
      </c>
      <c r="H2934" t="s">
        <v>1886</v>
      </c>
      <c r="I2934" t="s">
        <v>2032</v>
      </c>
      <c r="J2934" t="s">
        <v>2053</v>
      </c>
      <c r="K2934" s="498">
        <v>-101371.04995215189</v>
      </c>
    </row>
    <row r="2935" spans="1:11" x14ac:dyDescent="0.25">
      <c r="A2935" t="s">
        <v>1755</v>
      </c>
      <c r="B2935" t="s">
        <v>1756</v>
      </c>
      <c r="C2935" t="s">
        <v>2049</v>
      </c>
      <c r="D2935" t="s">
        <v>1820</v>
      </c>
      <c r="E2935" t="s">
        <v>1759</v>
      </c>
      <c r="F2935" t="s">
        <v>1907</v>
      </c>
      <c r="G2935" t="s">
        <v>1910</v>
      </c>
      <c r="H2935" t="s">
        <v>1886</v>
      </c>
      <c r="I2935" t="s">
        <v>2032</v>
      </c>
      <c r="J2935" t="s">
        <v>2053</v>
      </c>
      <c r="K2935" s="498">
        <v>-342694.64115539455</v>
      </c>
    </row>
    <row r="2936" spans="1:11" x14ac:dyDescent="0.25">
      <c r="A2936" t="s">
        <v>1755</v>
      </c>
      <c r="B2936" t="s">
        <v>1756</v>
      </c>
      <c r="C2936" t="s">
        <v>2049</v>
      </c>
      <c r="D2936" t="s">
        <v>1820</v>
      </c>
      <c r="E2936" t="s">
        <v>1759</v>
      </c>
      <c r="F2936" t="s">
        <v>1878</v>
      </c>
      <c r="G2936" t="s">
        <v>1889</v>
      </c>
      <c r="H2936" t="s">
        <v>1890</v>
      </c>
      <c r="I2936" t="s">
        <v>2032</v>
      </c>
      <c r="J2936" t="s">
        <v>2053</v>
      </c>
      <c r="K2936" s="498">
        <v>-379541.83893348905</v>
      </c>
    </row>
    <row r="2937" spans="1:11" x14ac:dyDescent="0.25">
      <c r="A2937" t="s">
        <v>1755</v>
      </c>
      <c r="B2937" t="s">
        <v>1756</v>
      </c>
      <c r="C2937" t="s">
        <v>2049</v>
      </c>
      <c r="D2937" t="s">
        <v>1820</v>
      </c>
      <c r="E2937" t="s">
        <v>1759</v>
      </c>
      <c r="F2937" t="s">
        <v>1878</v>
      </c>
      <c r="G2937" t="s">
        <v>1887</v>
      </c>
      <c r="H2937" t="s">
        <v>1888</v>
      </c>
      <c r="I2937" t="s">
        <v>2032</v>
      </c>
      <c r="J2937" t="s">
        <v>2053</v>
      </c>
      <c r="K2937" s="498">
        <v>-286400.58902994299</v>
      </c>
    </row>
    <row r="2938" spans="1:11" x14ac:dyDescent="0.25">
      <c r="A2938" t="s">
        <v>1755</v>
      </c>
      <c r="B2938" t="s">
        <v>1756</v>
      </c>
      <c r="C2938" t="s">
        <v>2049</v>
      </c>
      <c r="D2938" t="s">
        <v>1820</v>
      </c>
      <c r="E2938" t="s">
        <v>1759</v>
      </c>
      <c r="F2938" t="s">
        <v>1878</v>
      </c>
      <c r="G2938" t="s">
        <v>1879</v>
      </c>
      <c r="H2938" t="s">
        <v>1881</v>
      </c>
      <c r="I2938" t="s">
        <v>2032</v>
      </c>
      <c r="J2938" t="s">
        <v>2053</v>
      </c>
      <c r="K2938" s="498">
        <v>-469329.31823993311</v>
      </c>
    </row>
    <row r="2939" spans="1:11" x14ac:dyDescent="0.25">
      <c r="A2939" t="s">
        <v>1755</v>
      </c>
      <c r="B2939" t="s">
        <v>1756</v>
      </c>
      <c r="C2939" t="s">
        <v>2049</v>
      </c>
      <c r="D2939" t="s">
        <v>1820</v>
      </c>
      <c r="E2939" t="s">
        <v>1759</v>
      </c>
      <c r="F2939" t="s">
        <v>1878</v>
      </c>
      <c r="G2939" t="s">
        <v>1883</v>
      </c>
      <c r="H2939" t="s">
        <v>1881</v>
      </c>
      <c r="I2939" t="s">
        <v>2032</v>
      </c>
      <c r="J2939" t="s">
        <v>2053</v>
      </c>
      <c r="K2939" s="498">
        <v>-18427.472889795146</v>
      </c>
    </row>
    <row r="2940" spans="1:11" x14ac:dyDescent="0.25">
      <c r="A2940" t="s">
        <v>1755</v>
      </c>
      <c r="B2940" t="s">
        <v>1756</v>
      </c>
      <c r="C2940" t="s">
        <v>2049</v>
      </c>
      <c r="D2940" t="s">
        <v>1820</v>
      </c>
      <c r="E2940" t="s">
        <v>1759</v>
      </c>
      <c r="F2940" t="s">
        <v>1891</v>
      </c>
      <c r="G2940" t="s">
        <v>1892</v>
      </c>
      <c r="H2940" t="s">
        <v>1893</v>
      </c>
      <c r="I2940" t="s">
        <v>2032</v>
      </c>
      <c r="J2940" t="s">
        <v>2053</v>
      </c>
      <c r="K2940" s="498">
        <v>-89329.724105155125</v>
      </c>
    </row>
    <row r="2941" spans="1:11" x14ac:dyDescent="0.25">
      <c r="A2941" t="s">
        <v>1755</v>
      </c>
      <c r="B2941" t="s">
        <v>1756</v>
      </c>
      <c r="C2941" t="s">
        <v>2049</v>
      </c>
      <c r="D2941" t="s">
        <v>1820</v>
      </c>
      <c r="E2941" t="s">
        <v>1759</v>
      </c>
      <c r="F2941" t="s">
        <v>1891</v>
      </c>
      <c r="G2941" t="s">
        <v>1896</v>
      </c>
      <c r="H2941" t="s">
        <v>1902</v>
      </c>
      <c r="I2941" t="s">
        <v>2032</v>
      </c>
      <c r="J2941" t="s">
        <v>2053</v>
      </c>
      <c r="K2941" s="498">
        <v>-83617.061549810343</v>
      </c>
    </row>
    <row r="2942" spans="1:11" x14ac:dyDescent="0.25">
      <c r="A2942" t="s">
        <v>1755</v>
      </c>
      <c r="B2942" t="s">
        <v>1756</v>
      </c>
      <c r="C2942" t="s">
        <v>2049</v>
      </c>
      <c r="D2942" t="s">
        <v>1820</v>
      </c>
      <c r="E2942" t="s">
        <v>1759</v>
      </c>
      <c r="F2942" t="s">
        <v>1919</v>
      </c>
      <c r="G2942" t="s">
        <v>1920</v>
      </c>
      <c r="H2942" t="s">
        <v>1923</v>
      </c>
      <c r="I2942" t="s">
        <v>2032</v>
      </c>
      <c r="J2942" t="s">
        <v>2053</v>
      </c>
      <c r="K2942" s="498">
        <v>-32672.944663535331</v>
      </c>
    </row>
    <row r="2943" spans="1:11" x14ac:dyDescent="0.25">
      <c r="A2943" t="s">
        <v>1755</v>
      </c>
      <c r="B2943" t="s">
        <v>1756</v>
      </c>
      <c r="C2943" t="s">
        <v>2049</v>
      </c>
      <c r="D2943" t="s">
        <v>1820</v>
      </c>
      <c r="E2943" t="s">
        <v>1759</v>
      </c>
      <c r="F2943" t="s">
        <v>1919</v>
      </c>
      <c r="G2943" t="s">
        <v>1927</v>
      </c>
      <c r="H2943" t="s">
        <v>1923</v>
      </c>
      <c r="I2943" t="s">
        <v>2032</v>
      </c>
      <c r="J2943" t="s">
        <v>2053</v>
      </c>
      <c r="K2943" s="498">
        <v>-77288.39825815834</v>
      </c>
    </row>
    <row r="2944" spans="1:11" x14ac:dyDescent="0.25">
      <c r="A2944" t="s">
        <v>1755</v>
      </c>
      <c r="B2944" t="s">
        <v>1756</v>
      </c>
      <c r="C2944" t="s">
        <v>2049</v>
      </c>
      <c r="D2944" t="s">
        <v>1820</v>
      </c>
      <c r="E2944" t="s">
        <v>1759</v>
      </c>
      <c r="F2944" t="s">
        <v>1919</v>
      </c>
      <c r="G2944" t="s">
        <v>1929</v>
      </c>
      <c r="H2944" t="s">
        <v>1923</v>
      </c>
      <c r="I2944" t="s">
        <v>2032</v>
      </c>
      <c r="J2944" t="s">
        <v>2053</v>
      </c>
      <c r="K2944" s="498">
        <v>-14253.547066931989</v>
      </c>
    </row>
    <row r="2945" spans="1:11" x14ac:dyDescent="0.25">
      <c r="A2945" t="s">
        <v>1755</v>
      </c>
      <c r="B2945" t="s">
        <v>1756</v>
      </c>
      <c r="C2945" t="s">
        <v>2049</v>
      </c>
      <c r="D2945" t="s">
        <v>1820</v>
      </c>
      <c r="E2945" t="s">
        <v>1759</v>
      </c>
      <c r="F2945" t="s">
        <v>1891</v>
      </c>
      <c r="G2945" t="s">
        <v>1892</v>
      </c>
      <c r="H2945" t="s">
        <v>1894</v>
      </c>
      <c r="I2945" t="s">
        <v>2032</v>
      </c>
      <c r="J2945" t="s">
        <v>2053</v>
      </c>
      <c r="K2945" s="498">
        <v>-49372.657278264007</v>
      </c>
    </row>
    <row r="2946" spans="1:11" x14ac:dyDescent="0.25">
      <c r="A2946" t="s">
        <v>1755</v>
      </c>
      <c r="B2946" t="s">
        <v>1756</v>
      </c>
      <c r="C2946" t="s">
        <v>2049</v>
      </c>
      <c r="D2946" t="s">
        <v>1820</v>
      </c>
      <c r="E2946" t="s">
        <v>1759</v>
      </c>
      <c r="F2946" t="s">
        <v>1891</v>
      </c>
      <c r="G2946" t="s">
        <v>1896</v>
      </c>
      <c r="H2946" t="s">
        <v>1894</v>
      </c>
      <c r="I2946" t="s">
        <v>2032</v>
      </c>
      <c r="J2946" t="s">
        <v>2053</v>
      </c>
      <c r="K2946" s="498">
        <v>-49372.632101979711</v>
      </c>
    </row>
    <row r="2947" spans="1:11" x14ac:dyDescent="0.25">
      <c r="A2947" t="s">
        <v>1755</v>
      </c>
      <c r="B2947" t="s">
        <v>1756</v>
      </c>
      <c r="C2947" t="s">
        <v>2049</v>
      </c>
      <c r="D2947" t="s">
        <v>1820</v>
      </c>
      <c r="E2947" t="s">
        <v>1759</v>
      </c>
      <c r="F2947" t="s">
        <v>1930</v>
      </c>
      <c r="G2947" t="s">
        <v>1933</v>
      </c>
      <c r="H2947" t="s">
        <v>1894</v>
      </c>
      <c r="I2947" t="s">
        <v>2032</v>
      </c>
      <c r="J2947" t="s">
        <v>2053</v>
      </c>
      <c r="K2947" s="498">
        <v>-69513.357433008801</v>
      </c>
    </row>
    <row r="2948" spans="1:11" x14ac:dyDescent="0.25">
      <c r="A2948" t="s">
        <v>1755</v>
      </c>
      <c r="B2948" t="s">
        <v>1756</v>
      </c>
      <c r="C2948" t="s">
        <v>2049</v>
      </c>
      <c r="D2948" t="s">
        <v>1820</v>
      </c>
      <c r="E2948" t="s">
        <v>1759</v>
      </c>
      <c r="F2948" t="s">
        <v>1968</v>
      </c>
      <c r="G2948" t="s">
        <v>1969</v>
      </c>
      <c r="H2948" t="s">
        <v>1894</v>
      </c>
      <c r="I2948" t="s">
        <v>2032</v>
      </c>
      <c r="J2948" t="s">
        <v>2053</v>
      </c>
      <c r="K2948" s="498">
        <v>-59376.252437793613</v>
      </c>
    </row>
    <row r="2949" spans="1:11" x14ac:dyDescent="0.25">
      <c r="A2949" t="s">
        <v>1755</v>
      </c>
      <c r="B2949" t="s">
        <v>1756</v>
      </c>
      <c r="C2949" t="s">
        <v>2049</v>
      </c>
      <c r="D2949" t="s">
        <v>1820</v>
      </c>
      <c r="E2949" t="s">
        <v>1759</v>
      </c>
      <c r="F2949" t="s">
        <v>1968</v>
      </c>
      <c r="G2949" t="s">
        <v>1974</v>
      </c>
      <c r="H2949" t="s">
        <v>1976</v>
      </c>
      <c r="I2949" t="s">
        <v>2032</v>
      </c>
      <c r="J2949" t="s">
        <v>2053</v>
      </c>
      <c r="K2949" s="498">
        <v>-290939.30662428774</v>
      </c>
    </row>
    <row r="2950" spans="1:11" x14ac:dyDescent="0.25">
      <c r="A2950" t="s">
        <v>1755</v>
      </c>
      <c r="B2950" t="s">
        <v>1756</v>
      </c>
      <c r="C2950" t="s">
        <v>2049</v>
      </c>
      <c r="D2950" t="s">
        <v>1820</v>
      </c>
      <c r="E2950" t="s">
        <v>1759</v>
      </c>
      <c r="F2950" t="s">
        <v>1968</v>
      </c>
      <c r="G2950" t="s">
        <v>1969</v>
      </c>
      <c r="H2950" t="s">
        <v>1970</v>
      </c>
      <c r="I2950" t="s">
        <v>2032</v>
      </c>
      <c r="J2950" t="s">
        <v>2053</v>
      </c>
      <c r="K2950" s="498">
        <v>-38418.928031161806</v>
      </c>
    </row>
    <row r="2951" spans="1:11" x14ac:dyDescent="0.25">
      <c r="A2951" t="s">
        <v>1755</v>
      </c>
      <c r="B2951" t="s">
        <v>1756</v>
      </c>
      <c r="C2951" t="s">
        <v>2049</v>
      </c>
      <c r="D2951" t="s">
        <v>1820</v>
      </c>
      <c r="E2951" t="s">
        <v>1759</v>
      </c>
      <c r="F2951" t="s">
        <v>1968</v>
      </c>
      <c r="G2951" t="s">
        <v>1971</v>
      </c>
      <c r="H2951" t="s">
        <v>1970</v>
      </c>
      <c r="I2951" t="s">
        <v>2032</v>
      </c>
      <c r="J2951" t="s">
        <v>2053</v>
      </c>
      <c r="K2951" s="498">
        <v>-942363.23230472987</v>
      </c>
    </row>
    <row r="2952" spans="1:11" x14ac:dyDescent="0.25">
      <c r="A2952" t="s">
        <v>1755</v>
      </c>
      <c r="B2952" t="s">
        <v>1756</v>
      </c>
      <c r="C2952" t="s">
        <v>2049</v>
      </c>
      <c r="D2952" t="s">
        <v>1820</v>
      </c>
      <c r="E2952" t="s">
        <v>1759</v>
      </c>
      <c r="F2952" t="s">
        <v>1968</v>
      </c>
      <c r="G2952" t="s">
        <v>1972</v>
      </c>
      <c r="H2952" t="s">
        <v>1973</v>
      </c>
      <c r="I2952" t="s">
        <v>2032</v>
      </c>
      <c r="J2952" t="s">
        <v>2053</v>
      </c>
      <c r="K2952" s="498">
        <v>-240923.99321870532</v>
      </c>
    </row>
    <row r="2953" spans="1:11" x14ac:dyDescent="0.25">
      <c r="A2953" t="s">
        <v>1755</v>
      </c>
      <c r="B2953" t="s">
        <v>1756</v>
      </c>
      <c r="C2953" t="s">
        <v>2049</v>
      </c>
      <c r="D2953" t="s">
        <v>1820</v>
      </c>
      <c r="E2953" t="s">
        <v>1759</v>
      </c>
      <c r="F2953" t="s">
        <v>1968</v>
      </c>
      <c r="G2953" t="s">
        <v>1978</v>
      </c>
      <c r="H2953" t="s">
        <v>1979</v>
      </c>
      <c r="I2953" t="s">
        <v>2032</v>
      </c>
      <c r="J2953" t="s">
        <v>2053</v>
      </c>
      <c r="K2953" s="498">
        <v>-484237.47387515876</v>
      </c>
    </row>
    <row r="2954" spans="1:11" x14ac:dyDescent="0.25">
      <c r="A2954" t="s">
        <v>1755</v>
      </c>
      <c r="B2954" t="s">
        <v>1756</v>
      </c>
      <c r="C2954" t="s">
        <v>2049</v>
      </c>
      <c r="D2954" t="s">
        <v>1820</v>
      </c>
      <c r="E2954" t="s">
        <v>1759</v>
      </c>
      <c r="F2954" t="s">
        <v>1968</v>
      </c>
      <c r="G2954" t="s">
        <v>1974</v>
      </c>
      <c r="H2954" t="s">
        <v>1977</v>
      </c>
      <c r="I2954" t="s">
        <v>2032</v>
      </c>
      <c r="J2954" t="s">
        <v>2053</v>
      </c>
      <c r="K2954" s="498">
        <v>-46191.979929851004</v>
      </c>
    </row>
    <row r="2955" spans="1:11" x14ac:dyDescent="0.25">
      <c r="A2955" t="s">
        <v>1755</v>
      </c>
      <c r="B2955" t="s">
        <v>1756</v>
      </c>
      <c r="C2955" t="s">
        <v>2049</v>
      </c>
      <c r="D2955" t="s">
        <v>1820</v>
      </c>
      <c r="E2955" t="s">
        <v>1759</v>
      </c>
      <c r="F2955" t="s">
        <v>1865</v>
      </c>
      <c r="G2955" t="s">
        <v>1866</v>
      </c>
      <c r="H2955" t="s">
        <v>1868</v>
      </c>
      <c r="I2955" t="s">
        <v>2032</v>
      </c>
      <c r="J2955" t="s">
        <v>2053</v>
      </c>
      <c r="K2955" s="498">
        <v>-144437.44453772699</v>
      </c>
    </row>
    <row r="2956" spans="1:11" x14ac:dyDescent="0.25">
      <c r="A2956" t="s">
        <v>1755</v>
      </c>
      <c r="B2956" t="s">
        <v>1756</v>
      </c>
      <c r="C2956" t="s">
        <v>2049</v>
      </c>
      <c r="D2956" t="s">
        <v>1991</v>
      </c>
      <c r="E2956" t="s">
        <v>1991</v>
      </c>
      <c r="F2956" t="s">
        <v>2266</v>
      </c>
      <c r="G2956" t="s">
        <v>2003</v>
      </c>
      <c r="H2956" t="s">
        <v>1868</v>
      </c>
      <c r="I2956" t="s">
        <v>2032</v>
      </c>
      <c r="J2956" t="s">
        <v>2053</v>
      </c>
      <c r="K2956" s="498">
        <v>-10312.338228070301</v>
      </c>
    </row>
    <row r="2957" spans="1:11" x14ac:dyDescent="0.25">
      <c r="A2957" t="s">
        <v>1755</v>
      </c>
      <c r="B2957" t="s">
        <v>1756</v>
      </c>
      <c r="C2957" t="s">
        <v>2049</v>
      </c>
      <c r="D2957" t="s">
        <v>1991</v>
      </c>
      <c r="E2957" t="s">
        <v>1991</v>
      </c>
      <c r="F2957" t="s">
        <v>2266</v>
      </c>
      <c r="G2957" t="s">
        <v>2003</v>
      </c>
      <c r="H2957" t="s">
        <v>2024</v>
      </c>
      <c r="I2957" t="s">
        <v>2032</v>
      </c>
      <c r="J2957" t="s">
        <v>2053</v>
      </c>
      <c r="K2957" s="498">
        <v>-3437.4439779997415</v>
      </c>
    </row>
    <row r="2958" spans="1:11" x14ac:dyDescent="0.25">
      <c r="A2958" t="s">
        <v>1755</v>
      </c>
      <c r="B2958" t="s">
        <v>1756</v>
      </c>
      <c r="C2958" t="s">
        <v>2049</v>
      </c>
      <c r="D2958" t="s">
        <v>1820</v>
      </c>
      <c r="E2958" t="s">
        <v>1759</v>
      </c>
      <c r="F2958" t="s">
        <v>1872</v>
      </c>
      <c r="G2958" t="s">
        <v>1873</v>
      </c>
      <c r="H2958" t="s">
        <v>2054</v>
      </c>
      <c r="I2958" t="s">
        <v>2032</v>
      </c>
      <c r="J2958" t="s">
        <v>2053</v>
      </c>
      <c r="K2958" s="498">
        <v>-88.116995078178462</v>
      </c>
    </row>
    <row r="2959" spans="1:11" x14ac:dyDescent="0.25">
      <c r="A2959" t="s">
        <v>1755</v>
      </c>
      <c r="B2959" t="s">
        <v>1756</v>
      </c>
      <c r="C2959" t="s">
        <v>2049</v>
      </c>
      <c r="D2959" t="s">
        <v>1820</v>
      </c>
      <c r="E2959" t="s">
        <v>1759</v>
      </c>
      <c r="F2959" t="s">
        <v>1872</v>
      </c>
      <c r="G2959" t="s">
        <v>1873</v>
      </c>
      <c r="H2959" t="s">
        <v>1874</v>
      </c>
      <c r="I2959" t="s">
        <v>2032</v>
      </c>
      <c r="J2959" t="s">
        <v>2053</v>
      </c>
      <c r="K2959" s="498">
        <v>-411332.17859803705</v>
      </c>
    </row>
    <row r="2960" spans="1:11" x14ac:dyDescent="0.25">
      <c r="A2960" t="s">
        <v>1755</v>
      </c>
      <c r="B2960" t="s">
        <v>1756</v>
      </c>
      <c r="C2960" t="s">
        <v>2049</v>
      </c>
      <c r="D2960" t="s">
        <v>1820</v>
      </c>
      <c r="E2960" t="s">
        <v>1759</v>
      </c>
      <c r="F2960" t="s">
        <v>1692</v>
      </c>
      <c r="G2960" t="s">
        <v>1940</v>
      </c>
      <c r="H2960" t="s">
        <v>1695</v>
      </c>
      <c r="I2960" t="s">
        <v>2032</v>
      </c>
      <c r="J2960" t="s">
        <v>2053</v>
      </c>
      <c r="K2960" s="498">
        <v>-69513.357433008801</v>
      </c>
    </row>
    <row r="2961" spans="1:11" x14ac:dyDescent="0.25">
      <c r="A2961" t="s">
        <v>1755</v>
      </c>
      <c r="B2961" t="s">
        <v>1756</v>
      </c>
      <c r="C2961" t="s">
        <v>2049</v>
      </c>
      <c r="D2961" t="s">
        <v>1820</v>
      </c>
      <c r="E2961" t="s">
        <v>1759</v>
      </c>
      <c r="F2961" t="s">
        <v>1692</v>
      </c>
      <c r="G2961" t="s">
        <v>1696</v>
      </c>
      <c r="H2961" t="s">
        <v>1695</v>
      </c>
      <c r="I2961" t="s">
        <v>2032</v>
      </c>
      <c r="J2961" t="s">
        <v>2053</v>
      </c>
      <c r="K2961" s="498">
        <v>-254732.42987314204</v>
      </c>
    </row>
    <row r="2962" spans="1:11" x14ac:dyDescent="0.25">
      <c r="A2962" t="s">
        <v>1755</v>
      </c>
      <c r="B2962" t="s">
        <v>1756</v>
      </c>
      <c r="C2962" t="s">
        <v>2049</v>
      </c>
      <c r="D2962" t="s">
        <v>1820</v>
      </c>
      <c r="E2962" t="s">
        <v>1759</v>
      </c>
      <c r="F2962" t="s">
        <v>1692</v>
      </c>
      <c r="G2962" t="s">
        <v>1941</v>
      </c>
      <c r="H2962" t="s">
        <v>1695</v>
      </c>
      <c r="I2962" t="s">
        <v>2032</v>
      </c>
      <c r="J2962" t="s">
        <v>2053</v>
      </c>
      <c r="K2962" s="498">
        <v>-260988.2896446462</v>
      </c>
    </row>
    <row r="2963" spans="1:11" x14ac:dyDescent="0.25">
      <c r="A2963" t="s">
        <v>1755</v>
      </c>
      <c r="B2963" t="s">
        <v>1756</v>
      </c>
      <c r="C2963" t="s">
        <v>2049</v>
      </c>
      <c r="D2963" t="s">
        <v>1820</v>
      </c>
      <c r="E2963" t="s">
        <v>1759</v>
      </c>
      <c r="F2963" t="s">
        <v>1692</v>
      </c>
      <c r="G2963" t="s">
        <v>1942</v>
      </c>
      <c r="H2963" t="s">
        <v>1695</v>
      </c>
      <c r="I2963" t="s">
        <v>2032</v>
      </c>
      <c r="J2963" t="s">
        <v>2053</v>
      </c>
      <c r="K2963" s="498">
        <v>-103891.27154024073</v>
      </c>
    </row>
    <row r="2964" spans="1:11" x14ac:dyDescent="0.25">
      <c r="A2964" t="s">
        <v>1755</v>
      </c>
      <c r="B2964" t="s">
        <v>1756</v>
      </c>
      <c r="C2964" t="s">
        <v>2049</v>
      </c>
      <c r="D2964" t="s">
        <v>1820</v>
      </c>
      <c r="E2964" t="s">
        <v>1759</v>
      </c>
      <c r="F2964" t="s">
        <v>1692</v>
      </c>
      <c r="G2964" t="s">
        <v>1943</v>
      </c>
      <c r="H2964" t="s">
        <v>1695</v>
      </c>
      <c r="I2964" t="s">
        <v>2032</v>
      </c>
      <c r="J2964" t="s">
        <v>2053</v>
      </c>
      <c r="K2964" s="498">
        <v>-252959.89987050477</v>
      </c>
    </row>
    <row r="2965" spans="1:11" x14ac:dyDescent="0.25">
      <c r="A2965" t="s">
        <v>1755</v>
      </c>
      <c r="B2965" t="s">
        <v>1756</v>
      </c>
      <c r="C2965" t="s">
        <v>2049</v>
      </c>
      <c r="D2965" t="s">
        <v>1820</v>
      </c>
      <c r="E2965" t="s">
        <v>1759</v>
      </c>
      <c r="F2965" t="s">
        <v>1760</v>
      </c>
      <c r="G2965" t="s">
        <v>1840</v>
      </c>
      <c r="H2965" t="s">
        <v>1843</v>
      </c>
      <c r="I2965" t="s">
        <v>2032</v>
      </c>
      <c r="J2965" t="s">
        <v>2053</v>
      </c>
      <c r="K2965" s="498">
        <v>-18369.989138648791</v>
      </c>
    </row>
    <row r="2966" spans="1:11" x14ac:dyDescent="0.25">
      <c r="A2966" t="s">
        <v>1755</v>
      </c>
      <c r="B2966" t="s">
        <v>1756</v>
      </c>
      <c r="C2966" t="s">
        <v>2049</v>
      </c>
      <c r="D2966" t="s">
        <v>1820</v>
      </c>
      <c r="E2966" t="s">
        <v>1759</v>
      </c>
      <c r="F2966" t="s">
        <v>1760</v>
      </c>
      <c r="G2966" t="s">
        <v>1842</v>
      </c>
      <c r="H2966" t="s">
        <v>1843</v>
      </c>
      <c r="I2966" t="s">
        <v>2032</v>
      </c>
      <c r="J2966" t="s">
        <v>2053</v>
      </c>
      <c r="K2966" s="498">
        <v>-129691.87734656276</v>
      </c>
    </row>
    <row r="2967" spans="1:11" x14ac:dyDescent="0.25">
      <c r="A2967" t="s">
        <v>1755</v>
      </c>
      <c r="B2967" t="s">
        <v>1756</v>
      </c>
      <c r="C2967" t="s">
        <v>2049</v>
      </c>
      <c r="D2967" t="s">
        <v>1820</v>
      </c>
      <c r="E2967" t="s">
        <v>1759</v>
      </c>
      <c r="F2967" t="s">
        <v>1760</v>
      </c>
      <c r="G2967" t="s">
        <v>1840</v>
      </c>
      <c r="H2967" t="s">
        <v>1845</v>
      </c>
      <c r="I2967" t="s">
        <v>2032</v>
      </c>
      <c r="J2967" t="s">
        <v>2053</v>
      </c>
      <c r="K2967" s="498">
        <v>-77746.241576442393</v>
      </c>
    </row>
    <row r="2968" spans="1:11" x14ac:dyDescent="0.25">
      <c r="A2968" t="s">
        <v>1755</v>
      </c>
      <c r="B2968" t="s">
        <v>1756</v>
      </c>
      <c r="C2968" t="s">
        <v>2049</v>
      </c>
      <c r="D2968" t="s">
        <v>1820</v>
      </c>
      <c r="E2968" t="s">
        <v>1759</v>
      </c>
      <c r="F2968" t="s">
        <v>1760</v>
      </c>
      <c r="G2968" t="s">
        <v>1844</v>
      </c>
      <c r="H2968" t="s">
        <v>1845</v>
      </c>
      <c r="I2968" t="s">
        <v>2032</v>
      </c>
      <c r="J2968" t="s">
        <v>2053</v>
      </c>
      <c r="K2968" s="498">
        <v>-64007.675405031594</v>
      </c>
    </row>
    <row r="2969" spans="1:11" x14ac:dyDescent="0.25">
      <c r="A2969" t="s">
        <v>1755</v>
      </c>
      <c r="B2969" t="s">
        <v>1756</v>
      </c>
      <c r="C2969" t="s">
        <v>2049</v>
      </c>
      <c r="D2969" t="s">
        <v>1820</v>
      </c>
      <c r="E2969" t="s">
        <v>1759</v>
      </c>
      <c r="F2969" t="s">
        <v>1760</v>
      </c>
      <c r="G2969" t="s">
        <v>1842</v>
      </c>
      <c r="H2969" t="s">
        <v>1847</v>
      </c>
      <c r="I2969" t="s">
        <v>2032</v>
      </c>
      <c r="J2969" t="s">
        <v>2053</v>
      </c>
      <c r="K2969" s="498">
        <v>-5068.5524976075949</v>
      </c>
    </row>
    <row r="2970" spans="1:11" x14ac:dyDescent="0.25">
      <c r="A2970" t="s">
        <v>1755</v>
      </c>
      <c r="B2970" t="s">
        <v>1756</v>
      </c>
      <c r="C2970" t="s">
        <v>2049</v>
      </c>
      <c r="D2970" t="s">
        <v>1820</v>
      </c>
      <c r="E2970" t="s">
        <v>1759</v>
      </c>
      <c r="F2970" t="s">
        <v>1760</v>
      </c>
      <c r="G2970" t="s">
        <v>1846</v>
      </c>
      <c r="H2970" t="s">
        <v>1847</v>
      </c>
      <c r="I2970" t="s">
        <v>2032</v>
      </c>
      <c r="J2970" t="s">
        <v>2053</v>
      </c>
      <c r="K2970" s="498">
        <v>-95658.38110273605</v>
      </c>
    </row>
    <row r="2971" spans="1:11" x14ac:dyDescent="0.25">
      <c r="A2971" t="s">
        <v>1755</v>
      </c>
      <c r="B2971" t="s">
        <v>1756</v>
      </c>
      <c r="C2971" t="s">
        <v>2049</v>
      </c>
      <c r="D2971" t="s">
        <v>1820</v>
      </c>
      <c r="E2971" t="s">
        <v>1759</v>
      </c>
      <c r="F2971" t="s">
        <v>1760</v>
      </c>
      <c r="G2971" t="s">
        <v>1848</v>
      </c>
      <c r="H2971" t="s">
        <v>1849</v>
      </c>
      <c r="I2971" t="s">
        <v>2032</v>
      </c>
      <c r="J2971" t="s">
        <v>2053</v>
      </c>
      <c r="K2971" s="498">
        <v>-103160.0200684423</v>
      </c>
    </row>
    <row r="2972" spans="1:11" x14ac:dyDescent="0.25">
      <c r="A2972" t="s">
        <v>1755</v>
      </c>
      <c r="B2972" t="s">
        <v>1756</v>
      </c>
      <c r="C2972" t="s">
        <v>2049</v>
      </c>
      <c r="D2972" t="s">
        <v>1820</v>
      </c>
      <c r="E2972" t="s">
        <v>1759</v>
      </c>
      <c r="F2972" t="s">
        <v>1760</v>
      </c>
      <c r="G2972" t="s">
        <v>1840</v>
      </c>
      <c r="H2972" t="s">
        <v>1859</v>
      </c>
      <c r="I2972" t="s">
        <v>2032</v>
      </c>
      <c r="J2972" t="s">
        <v>2053</v>
      </c>
      <c r="K2972" s="498">
        <v>-5223.0719425482575</v>
      </c>
    </row>
    <row r="2973" spans="1:11" x14ac:dyDescent="0.25">
      <c r="A2973" t="s">
        <v>1755</v>
      </c>
      <c r="B2973" t="s">
        <v>1756</v>
      </c>
      <c r="C2973" t="s">
        <v>2049</v>
      </c>
      <c r="D2973" t="s">
        <v>1820</v>
      </c>
      <c r="E2973" t="s">
        <v>1759</v>
      </c>
      <c r="F2973" t="s">
        <v>1760</v>
      </c>
      <c r="G2973" t="s">
        <v>1856</v>
      </c>
      <c r="H2973" t="s">
        <v>1859</v>
      </c>
      <c r="I2973" t="s">
        <v>2032</v>
      </c>
      <c r="J2973" t="s">
        <v>2053</v>
      </c>
      <c r="K2973" s="498">
        <v>-9184.9945693243953</v>
      </c>
    </row>
    <row r="2974" spans="1:11" x14ac:dyDescent="0.25">
      <c r="A2974" t="s">
        <v>1755</v>
      </c>
      <c r="B2974" t="s">
        <v>1756</v>
      </c>
      <c r="C2974" t="s">
        <v>2049</v>
      </c>
      <c r="D2974" t="s">
        <v>1820</v>
      </c>
      <c r="E2974" t="s">
        <v>1759</v>
      </c>
      <c r="F2974" t="s">
        <v>1760</v>
      </c>
      <c r="G2974" t="s">
        <v>1858</v>
      </c>
      <c r="H2974" t="s">
        <v>1859</v>
      </c>
      <c r="I2974" t="s">
        <v>2032</v>
      </c>
      <c r="J2974" t="s">
        <v>2053</v>
      </c>
      <c r="K2974" s="498">
        <v>-83617.061549810343</v>
      </c>
    </row>
    <row r="2975" spans="1:11" x14ac:dyDescent="0.25">
      <c r="A2975" t="s">
        <v>1755</v>
      </c>
      <c r="B2975" t="s">
        <v>1756</v>
      </c>
      <c r="C2975" t="s">
        <v>2049</v>
      </c>
      <c r="D2975" t="s">
        <v>1820</v>
      </c>
      <c r="E2975" t="s">
        <v>1759</v>
      </c>
      <c r="F2975" t="s">
        <v>1760</v>
      </c>
      <c r="G2975" t="s">
        <v>1840</v>
      </c>
      <c r="H2975" t="s">
        <v>1851</v>
      </c>
      <c r="I2975" t="s">
        <v>2032</v>
      </c>
      <c r="J2975" t="s">
        <v>2053</v>
      </c>
      <c r="K2975" s="498">
        <v>-18369.989138648791</v>
      </c>
    </row>
    <row r="2976" spans="1:11" x14ac:dyDescent="0.25">
      <c r="A2976" t="s">
        <v>1755</v>
      </c>
      <c r="B2976" t="s">
        <v>1756</v>
      </c>
      <c r="C2976" t="s">
        <v>2049</v>
      </c>
      <c r="D2976" t="s">
        <v>1820</v>
      </c>
      <c r="E2976" t="s">
        <v>1759</v>
      </c>
      <c r="F2976" t="s">
        <v>1760</v>
      </c>
      <c r="G2976" t="s">
        <v>1850</v>
      </c>
      <c r="H2976" t="s">
        <v>1851</v>
      </c>
      <c r="I2976" t="s">
        <v>2032</v>
      </c>
      <c r="J2976" t="s">
        <v>2053</v>
      </c>
      <c r="K2976" s="498">
        <v>-60333.039358494629</v>
      </c>
    </row>
    <row r="2977" spans="1:11" x14ac:dyDescent="0.25">
      <c r="A2977" t="s">
        <v>1755</v>
      </c>
      <c r="B2977" t="s">
        <v>1756</v>
      </c>
      <c r="C2977" t="s">
        <v>2049</v>
      </c>
      <c r="D2977" t="s">
        <v>1820</v>
      </c>
      <c r="E2977" t="s">
        <v>1759</v>
      </c>
      <c r="F2977" t="s">
        <v>1760</v>
      </c>
      <c r="G2977" t="s">
        <v>1854</v>
      </c>
      <c r="H2977" t="s">
        <v>1851</v>
      </c>
      <c r="I2977" t="s">
        <v>2032</v>
      </c>
      <c r="J2977" t="s">
        <v>2053</v>
      </c>
      <c r="K2977" s="498">
        <v>-5068.5524976075949</v>
      </c>
    </row>
    <row r="2978" spans="1:11" x14ac:dyDescent="0.25">
      <c r="A2978" t="s">
        <v>1755</v>
      </c>
      <c r="B2978" t="s">
        <v>1756</v>
      </c>
      <c r="C2978" t="s">
        <v>2049</v>
      </c>
      <c r="D2978" t="s">
        <v>1820</v>
      </c>
      <c r="E2978" t="s">
        <v>1759</v>
      </c>
      <c r="F2978" t="s">
        <v>1760</v>
      </c>
      <c r="G2978" t="s">
        <v>1840</v>
      </c>
      <c r="H2978" t="s">
        <v>1853</v>
      </c>
      <c r="I2978" t="s">
        <v>2032</v>
      </c>
      <c r="J2978" t="s">
        <v>2053</v>
      </c>
      <c r="K2978" s="498">
        <v>-19322.099564539585</v>
      </c>
    </row>
    <row r="2979" spans="1:11" x14ac:dyDescent="0.25">
      <c r="A2979" t="s">
        <v>1755</v>
      </c>
      <c r="B2979" t="s">
        <v>1756</v>
      </c>
      <c r="C2979" t="s">
        <v>2049</v>
      </c>
      <c r="D2979" t="s">
        <v>1820</v>
      </c>
      <c r="E2979" t="s">
        <v>1759</v>
      </c>
      <c r="F2979" t="s">
        <v>1760</v>
      </c>
      <c r="G2979" t="s">
        <v>1852</v>
      </c>
      <c r="H2979" t="s">
        <v>1853</v>
      </c>
      <c r="I2979" t="s">
        <v>2032</v>
      </c>
      <c r="J2979" t="s">
        <v>2053</v>
      </c>
      <c r="K2979" s="498">
        <v>-84569.17197570116</v>
      </c>
    </row>
    <row r="2980" spans="1:11" x14ac:dyDescent="0.25">
      <c r="A2980" t="s">
        <v>1755</v>
      </c>
      <c r="B2980" t="s">
        <v>1756</v>
      </c>
      <c r="C2980" t="s">
        <v>2049</v>
      </c>
      <c r="D2980" t="s">
        <v>1820</v>
      </c>
      <c r="E2980" t="s">
        <v>1759</v>
      </c>
      <c r="F2980" t="s">
        <v>1760</v>
      </c>
      <c r="G2980" t="s">
        <v>1840</v>
      </c>
      <c r="H2980" t="s">
        <v>1855</v>
      </c>
      <c r="I2980" t="s">
        <v>2032</v>
      </c>
      <c r="J2980" t="s">
        <v>2053</v>
      </c>
      <c r="K2980" s="498">
        <v>-10137.10499521519</v>
      </c>
    </row>
    <row r="2981" spans="1:11" x14ac:dyDescent="0.25">
      <c r="A2981" t="s">
        <v>1755</v>
      </c>
      <c r="B2981" t="s">
        <v>1756</v>
      </c>
      <c r="C2981" t="s">
        <v>2049</v>
      </c>
      <c r="D2981" t="s">
        <v>1820</v>
      </c>
      <c r="E2981" t="s">
        <v>1759</v>
      </c>
      <c r="F2981" t="s">
        <v>1760</v>
      </c>
      <c r="G2981" t="s">
        <v>1854</v>
      </c>
      <c r="H2981" t="s">
        <v>1855</v>
      </c>
      <c r="I2981" t="s">
        <v>2032</v>
      </c>
      <c r="J2981" t="s">
        <v>2053</v>
      </c>
      <c r="K2981" s="498">
        <v>-25460.644145239348</v>
      </c>
    </row>
    <row r="2982" spans="1:11" x14ac:dyDescent="0.25">
      <c r="A2982" t="s">
        <v>1755</v>
      </c>
      <c r="B2982" t="s">
        <v>1756</v>
      </c>
      <c r="C2982" t="s">
        <v>2049</v>
      </c>
      <c r="D2982" t="s">
        <v>1820</v>
      </c>
      <c r="E2982" t="s">
        <v>1759</v>
      </c>
      <c r="F2982" t="s">
        <v>1760</v>
      </c>
      <c r="G2982" t="s">
        <v>1856</v>
      </c>
      <c r="H2982" t="s">
        <v>1857</v>
      </c>
      <c r="I2982" t="s">
        <v>2032</v>
      </c>
      <c r="J2982" t="s">
        <v>2053</v>
      </c>
      <c r="K2982" s="498">
        <v>-94756.579186963834</v>
      </c>
    </row>
    <row r="2983" spans="1:11" x14ac:dyDescent="0.25">
      <c r="A2983" t="s">
        <v>1755</v>
      </c>
      <c r="B2983" t="s">
        <v>1756</v>
      </c>
      <c r="C2983" t="s">
        <v>2049</v>
      </c>
      <c r="D2983" t="s">
        <v>1820</v>
      </c>
      <c r="E2983" t="s">
        <v>1759</v>
      </c>
      <c r="F2983" t="s">
        <v>1765</v>
      </c>
      <c r="G2983" t="s">
        <v>1825</v>
      </c>
      <c r="H2983" t="s">
        <v>1830</v>
      </c>
      <c r="I2983" t="s">
        <v>2032</v>
      </c>
      <c r="J2983" t="s">
        <v>2053</v>
      </c>
      <c r="K2983" s="498">
        <v>-12435.252873493777</v>
      </c>
    </row>
    <row r="2984" spans="1:11" x14ac:dyDescent="0.25">
      <c r="A2984" t="s">
        <v>1755</v>
      </c>
      <c r="B2984" t="s">
        <v>1756</v>
      </c>
      <c r="C2984" t="s">
        <v>2049</v>
      </c>
      <c r="D2984" t="s">
        <v>1820</v>
      </c>
      <c r="E2984" t="s">
        <v>1759</v>
      </c>
      <c r="F2984" t="s">
        <v>1765</v>
      </c>
      <c r="G2984" t="s">
        <v>1829</v>
      </c>
      <c r="H2984" t="s">
        <v>1830</v>
      </c>
      <c r="I2984" t="s">
        <v>2032</v>
      </c>
      <c r="J2984" t="s">
        <v>2053</v>
      </c>
      <c r="K2984" s="498">
        <v>-74124.066612332346</v>
      </c>
    </row>
    <row r="2985" spans="1:11" x14ac:dyDescent="0.25">
      <c r="A2985" t="s">
        <v>1755</v>
      </c>
      <c r="B2985" t="s">
        <v>1756</v>
      </c>
      <c r="C2985" t="s">
        <v>2049</v>
      </c>
      <c r="D2985" t="s">
        <v>1820</v>
      </c>
      <c r="E2985" t="s">
        <v>1759</v>
      </c>
      <c r="F2985" t="s">
        <v>1765</v>
      </c>
      <c r="G2985" t="s">
        <v>1838</v>
      </c>
      <c r="H2985" t="s">
        <v>1830</v>
      </c>
      <c r="I2985" t="s">
        <v>2032</v>
      </c>
      <c r="J2985" t="s">
        <v>2053</v>
      </c>
      <c r="K2985" s="498">
        <v>-5068.5524976075949</v>
      </c>
    </row>
    <row r="2986" spans="1:11" x14ac:dyDescent="0.25">
      <c r="A2986" t="s">
        <v>1755</v>
      </c>
      <c r="B2986" t="s">
        <v>1756</v>
      </c>
      <c r="C2986" t="s">
        <v>2049</v>
      </c>
      <c r="D2986" t="s">
        <v>1820</v>
      </c>
      <c r="E2986" t="s">
        <v>1759</v>
      </c>
      <c r="F2986" t="s">
        <v>1765</v>
      </c>
      <c r="G2986" t="s">
        <v>1829</v>
      </c>
      <c r="H2986" t="s">
        <v>1831</v>
      </c>
      <c r="I2986" t="s">
        <v>2032</v>
      </c>
      <c r="J2986" t="s">
        <v>2053</v>
      </c>
      <c r="K2986" s="498">
        <v>-14191.946993301264</v>
      </c>
    </row>
    <row r="2987" spans="1:11" x14ac:dyDescent="0.25">
      <c r="A2987" t="s">
        <v>1755</v>
      </c>
      <c r="B2987" t="s">
        <v>1756</v>
      </c>
      <c r="C2987" t="s">
        <v>2049</v>
      </c>
      <c r="D2987" t="s">
        <v>1820</v>
      </c>
      <c r="E2987" t="s">
        <v>1759</v>
      </c>
      <c r="F2987" t="s">
        <v>1765</v>
      </c>
      <c r="G2987" t="s">
        <v>1838</v>
      </c>
      <c r="H2987" t="s">
        <v>1831</v>
      </c>
      <c r="I2987" t="s">
        <v>2032</v>
      </c>
      <c r="J2987" t="s">
        <v>2053</v>
      </c>
      <c r="K2987" s="498">
        <v>-20274.216284501457</v>
      </c>
    </row>
    <row r="2988" spans="1:11" x14ac:dyDescent="0.25">
      <c r="A2988" t="s">
        <v>1755</v>
      </c>
      <c r="B2988" t="s">
        <v>1756</v>
      </c>
      <c r="C2988" t="s">
        <v>2049</v>
      </c>
      <c r="D2988" t="s">
        <v>1820</v>
      </c>
      <c r="E2988" t="s">
        <v>1759</v>
      </c>
      <c r="F2988" t="s">
        <v>1765</v>
      </c>
      <c r="G2988" t="s">
        <v>1825</v>
      </c>
      <c r="H2988" t="s">
        <v>1826</v>
      </c>
      <c r="I2988" t="s">
        <v>2032</v>
      </c>
      <c r="J2988" t="s">
        <v>2053</v>
      </c>
      <c r="K2988" s="498">
        <v>-38083.441454614869</v>
      </c>
    </row>
    <row r="2989" spans="1:11" x14ac:dyDescent="0.25">
      <c r="A2989" t="s">
        <v>1755</v>
      </c>
      <c r="B2989" t="s">
        <v>1756</v>
      </c>
      <c r="C2989" t="s">
        <v>2049</v>
      </c>
      <c r="D2989" t="s">
        <v>1820</v>
      </c>
      <c r="E2989" t="s">
        <v>1759</v>
      </c>
      <c r="F2989" t="s">
        <v>1765</v>
      </c>
      <c r="G2989" t="s">
        <v>1838</v>
      </c>
      <c r="H2989" t="s">
        <v>1826</v>
      </c>
      <c r="I2989" t="s">
        <v>2032</v>
      </c>
      <c r="J2989" t="s">
        <v>2053</v>
      </c>
      <c r="K2989" s="498">
        <v>-26418.06676711914</v>
      </c>
    </row>
    <row r="2990" spans="1:11" x14ac:dyDescent="0.25">
      <c r="A2990" t="s">
        <v>1755</v>
      </c>
      <c r="B2990" t="s">
        <v>1756</v>
      </c>
      <c r="C2990" t="s">
        <v>2049</v>
      </c>
      <c r="D2990" t="s">
        <v>1820</v>
      </c>
      <c r="E2990" t="s">
        <v>1759</v>
      </c>
      <c r="F2990" t="s">
        <v>1765</v>
      </c>
      <c r="G2990" t="s">
        <v>1829</v>
      </c>
      <c r="H2990" t="s">
        <v>1832</v>
      </c>
      <c r="I2990" t="s">
        <v>2032</v>
      </c>
      <c r="J2990" t="s">
        <v>2053</v>
      </c>
      <c r="K2990" s="498">
        <v>-8946.34857036838</v>
      </c>
    </row>
    <row r="2991" spans="1:11" x14ac:dyDescent="0.25">
      <c r="A2991" t="s">
        <v>1755</v>
      </c>
      <c r="B2991" t="s">
        <v>1756</v>
      </c>
      <c r="C2991" t="s">
        <v>2049</v>
      </c>
      <c r="D2991" t="s">
        <v>1820</v>
      </c>
      <c r="E2991" t="s">
        <v>1759</v>
      </c>
      <c r="F2991" t="s">
        <v>1765</v>
      </c>
      <c r="G2991" t="s">
        <v>1838</v>
      </c>
      <c r="H2991" t="s">
        <v>1832</v>
      </c>
      <c r="I2991" t="s">
        <v>2032</v>
      </c>
      <c r="J2991" t="s">
        <v>2053</v>
      </c>
      <c r="K2991" s="498">
        <v>-7873.996210622332</v>
      </c>
    </row>
    <row r="2992" spans="1:11" x14ac:dyDescent="0.25">
      <c r="A2992" t="s">
        <v>1755</v>
      </c>
      <c r="B2992" t="s">
        <v>1756</v>
      </c>
      <c r="C2992" t="s">
        <v>2049</v>
      </c>
      <c r="D2992" t="s">
        <v>1820</v>
      </c>
      <c r="E2992" t="s">
        <v>1759</v>
      </c>
      <c r="F2992" t="s">
        <v>1765</v>
      </c>
      <c r="G2992" t="s">
        <v>1829</v>
      </c>
      <c r="H2992" t="s">
        <v>1833</v>
      </c>
      <c r="I2992" t="s">
        <v>2032</v>
      </c>
      <c r="J2992" t="s">
        <v>2053</v>
      </c>
      <c r="K2992" s="498">
        <v>-10137.10499521519</v>
      </c>
    </row>
    <row r="2993" spans="1:11" x14ac:dyDescent="0.25">
      <c r="A2993" t="s">
        <v>1755</v>
      </c>
      <c r="B2993" t="s">
        <v>1756</v>
      </c>
      <c r="C2993" t="s">
        <v>2049</v>
      </c>
      <c r="D2993" t="s">
        <v>1820</v>
      </c>
      <c r="E2993" t="s">
        <v>1759</v>
      </c>
      <c r="F2993" t="s">
        <v>1765</v>
      </c>
      <c r="G2993" t="s">
        <v>1825</v>
      </c>
      <c r="H2993" t="s">
        <v>1834</v>
      </c>
      <c r="I2993" t="s">
        <v>2032</v>
      </c>
      <c r="J2993" t="s">
        <v>2053</v>
      </c>
      <c r="K2993" s="498">
        <v>-19257.912627696209</v>
      </c>
    </row>
    <row r="2994" spans="1:11" x14ac:dyDescent="0.25">
      <c r="A2994" t="s">
        <v>1755</v>
      </c>
      <c r="B2994" t="s">
        <v>1756</v>
      </c>
      <c r="C2994" t="s">
        <v>2049</v>
      </c>
      <c r="D2994" t="s">
        <v>1820</v>
      </c>
      <c r="E2994" t="s">
        <v>1759</v>
      </c>
      <c r="F2994" t="s">
        <v>1765</v>
      </c>
      <c r="G2994" t="s">
        <v>1829</v>
      </c>
      <c r="H2994" t="s">
        <v>1834</v>
      </c>
      <c r="I2994" t="s">
        <v>2032</v>
      </c>
      <c r="J2994" t="s">
        <v>2053</v>
      </c>
      <c r="K2994" s="498">
        <v>-13620.678220138358</v>
      </c>
    </row>
    <row r="2995" spans="1:11" x14ac:dyDescent="0.25">
      <c r="A2995" t="s">
        <v>1755</v>
      </c>
      <c r="B2995" t="s">
        <v>1756</v>
      </c>
      <c r="C2995" t="s">
        <v>2049</v>
      </c>
      <c r="D2995" t="s">
        <v>1820</v>
      </c>
      <c r="E2995" t="s">
        <v>1759</v>
      </c>
      <c r="F2995" t="s">
        <v>1765</v>
      </c>
      <c r="G2995" t="s">
        <v>1838</v>
      </c>
      <c r="H2995" t="s">
        <v>1834</v>
      </c>
      <c r="I2995" t="s">
        <v>2032</v>
      </c>
      <c r="J2995" t="s">
        <v>2053</v>
      </c>
      <c r="K2995" s="498">
        <v>-2027.4209990430377</v>
      </c>
    </row>
    <row r="2996" spans="1:11" x14ac:dyDescent="0.25">
      <c r="A2996" t="s">
        <v>1755</v>
      </c>
      <c r="B2996" t="s">
        <v>1756</v>
      </c>
      <c r="C2996" t="s">
        <v>2049</v>
      </c>
      <c r="D2996" t="s">
        <v>1820</v>
      </c>
      <c r="E2996" t="s">
        <v>1759</v>
      </c>
      <c r="F2996" t="s">
        <v>1765</v>
      </c>
      <c r="G2996" t="s">
        <v>1825</v>
      </c>
      <c r="H2996" t="s">
        <v>1835</v>
      </c>
      <c r="I2996" t="s">
        <v>2032</v>
      </c>
      <c r="J2996" t="s">
        <v>2053</v>
      </c>
      <c r="K2996" s="498">
        <v>-3542.1143800104637</v>
      </c>
    </row>
    <row r="2997" spans="1:11" x14ac:dyDescent="0.25">
      <c r="A2997" t="s">
        <v>1755</v>
      </c>
      <c r="B2997" t="s">
        <v>1756</v>
      </c>
      <c r="C2997" t="s">
        <v>2049</v>
      </c>
      <c r="D2997" t="s">
        <v>1820</v>
      </c>
      <c r="E2997" t="s">
        <v>1759</v>
      </c>
      <c r="F2997" t="s">
        <v>1765</v>
      </c>
      <c r="G2997" t="s">
        <v>1829</v>
      </c>
      <c r="H2997" t="s">
        <v>1835</v>
      </c>
      <c r="I2997" t="s">
        <v>2032</v>
      </c>
      <c r="J2997" t="s">
        <v>2053</v>
      </c>
      <c r="K2997" s="498">
        <v>-34499.137916175197</v>
      </c>
    </row>
    <row r="2998" spans="1:11" x14ac:dyDescent="0.25">
      <c r="A2998" t="s">
        <v>1755</v>
      </c>
      <c r="B2998" t="s">
        <v>1756</v>
      </c>
      <c r="C2998" t="s">
        <v>2049</v>
      </c>
      <c r="D2998" t="s">
        <v>1820</v>
      </c>
      <c r="E2998" t="s">
        <v>1759</v>
      </c>
      <c r="F2998" t="s">
        <v>1765</v>
      </c>
      <c r="G2998" t="s">
        <v>1838</v>
      </c>
      <c r="H2998" t="s">
        <v>1835</v>
      </c>
      <c r="I2998" t="s">
        <v>2032</v>
      </c>
      <c r="J2998" t="s">
        <v>2053</v>
      </c>
      <c r="K2998" s="498">
        <v>-3041.1314985645568</v>
      </c>
    </row>
    <row r="2999" spans="1:11" x14ac:dyDescent="0.25">
      <c r="A2999" t="s">
        <v>1755</v>
      </c>
      <c r="B2999" t="s">
        <v>1756</v>
      </c>
      <c r="C2999" t="s">
        <v>2049</v>
      </c>
      <c r="D2999" t="s">
        <v>1820</v>
      </c>
      <c r="E2999" t="s">
        <v>1759</v>
      </c>
      <c r="F2999" t="s">
        <v>1765</v>
      </c>
      <c r="G2999" t="s">
        <v>1825</v>
      </c>
      <c r="H2999" t="s">
        <v>1836</v>
      </c>
      <c r="I2999" t="s">
        <v>2032</v>
      </c>
      <c r="J2999" t="s">
        <v>2053</v>
      </c>
      <c r="K2999" s="498">
        <v>-1044.6143885096515</v>
      </c>
    </row>
    <row r="3000" spans="1:11" x14ac:dyDescent="0.25">
      <c r="A3000" t="s">
        <v>1755</v>
      </c>
      <c r="B3000" t="s">
        <v>1756</v>
      </c>
      <c r="C3000" t="s">
        <v>2049</v>
      </c>
      <c r="D3000" t="s">
        <v>1820</v>
      </c>
      <c r="E3000" t="s">
        <v>1759</v>
      </c>
      <c r="F3000" t="s">
        <v>1765</v>
      </c>
      <c r="G3000" t="s">
        <v>1829</v>
      </c>
      <c r="H3000" t="s">
        <v>1836</v>
      </c>
      <c r="I3000" t="s">
        <v>2032</v>
      </c>
      <c r="J3000" t="s">
        <v>2053</v>
      </c>
      <c r="K3000" s="498">
        <v>-19767.833090071472</v>
      </c>
    </row>
    <row r="3001" spans="1:11" x14ac:dyDescent="0.25">
      <c r="A3001" t="s">
        <v>1755</v>
      </c>
      <c r="B3001" t="s">
        <v>1756</v>
      </c>
      <c r="C3001" t="s">
        <v>2049</v>
      </c>
      <c r="D3001" t="s">
        <v>1820</v>
      </c>
      <c r="E3001" t="s">
        <v>1759</v>
      </c>
      <c r="F3001" t="s">
        <v>1765</v>
      </c>
      <c r="G3001" t="s">
        <v>1838</v>
      </c>
      <c r="H3001" t="s">
        <v>1836</v>
      </c>
      <c r="I3001" t="s">
        <v>2032</v>
      </c>
      <c r="J3001" t="s">
        <v>2053</v>
      </c>
      <c r="K3001" s="498">
        <v>-5068.5524976075949</v>
      </c>
    </row>
    <row r="3002" spans="1:11" x14ac:dyDescent="0.25">
      <c r="A3002" t="s">
        <v>1755</v>
      </c>
      <c r="B3002" t="s">
        <v>1756</v>
      </c>
      <c r="C3002" t="s">
        <v>2049</v>
      </c>
      <c r="D3002" t="s">
        <v>1820</v>
      </c>
      <c r="E3002" t="s">
        <v>1759</v>
      </c>
      <c r="F3002" t="s">
        <v>1872</v>
      </c>
      <c r="G3002" t="s">
        <v>1873</v>
      </c>
      <c r="H3002" t="s">
        <v>1877</v>
      </c>
      <c r="I3002" t="s">
        <v>2032</v>
      </c>
      <c r="J3002" t="s">
        <v>2053</v>
      </c>
      <c r="K3002" s="498">
        <v>-10500.713481334216</v>
      </c>
    </row>
    <row r="3003" spans="1:11" x14ac:dyDescent="0.25">
      <c r="A3003" t="s">
        <v>1755</v>
      </c>
      <c r="B3003" t="s">
        <v>1756</v>
      </c>
      <c r="C3003" t="s">
        <v>2049</v>
      </c>
      <c r="D3003" t="s">
        <v>1820</v>
      </c>
      <c r="E3003" t="s">
        <v>1759</v>
      </c>
      <c r="F3003" t="s">
        <v>1907</v>
      </c>
      <c r="G3003" t="s">
        <v>1908</v>
      </c>
      <c r="H3003" t="s">
        <v>1877</v>
      </c>
      <c r="I3003" t="s">
        <v>2032</v>
      </c>
      <c r="J3003" t="s">
        <v>2053</v>
      </c>
      <c r="K3003" s="498">
        <v>-701938.01274852245</v>
      </c>
    </row>
    <row r="3004" spans="1:11" x14ac:dyDescent="0.25">
      <c r="A3004" t="s">
        <v>1755</v>
      </c>
      <c r="B3004" t="s">
        <v>1756</v>
      </c>
      <c r="C3004" t="s">
        <v>2049</v>
      </c>
      <c r="D3004" t="s">
        <v>1820</v>
      </c>
      <c r="E3004" t="s">
        <v>1759</v>
      </c>
      <c r="F3004" t="s">
        <v>1907</v>
      </c>
      <c r="G3004" t="s">
        <v>1909</v>
      </c>
      <c r="H3004" t="s">
        <v>1877</v>
      </c>
      <c r="I3004" t="s">
        <v>2032</v>
      </c>
      <c r="J3004" t="s">
        <v>2053</v>
      </c>
      <c r="K3004" s="498">
        <v>-333363.52343194629</v>
      </c>
    </row>
    <row r="3005" spans="1:11" x14ac:dyDescent="0.25">
      <c r="A3005" t="s">
        <v>1755</v>
      </c>
      <c r="B3005" t="s">
        <v>1756</v>
      </c>
      <c r="C3005" t="s">
        <v>2049</v>
      </c>
      <c r="D3005" t="s">
        <v>1820</v>
      </c>
      <c r="E3005" t="s">
        <v>1759</v>
      </c>
      <c r="F3005" t="s">
        <v>1907</v>
      </c>
      <c r="G3005" t="s">
        <v>1910</v>
      </c>
      <c r="H3005" t="s">
        <v>1877</v>
      </c>
      <c r="I3005" t="s">
        <v>2032</v>
      </c>
      <c r="J3005" t="s">
        <v>2053</v>
      </c>
      <c r="K3005" s="498">
        <v>-112092.00556861295</v>
      </c>
    </row>
    <row r="3006" spans="1:11" x14ac:dyDescent="0.25">
      <c r="A3006" t="s">
        <v>1755</v>
      </c>
      <c r="B3006" t="s">
        <v>1756</v>
      </c>
      <c r="C3006" t="s">
        <v>2049</v>
      </c>
      <c r="D3006" t="s">
        <v>1820</v>
      </c>
      <c r="E3006" t="s">
        <v>1759</v>
      </c>
      <c r="F3006" t="s">
        <v>1907</v>
      </c>
      <c r="G3006" t="s">
        <v>1911</v>
      </c>
      <c r="H3006" t="s">
        <v>1877</v>
      </c>
      <c r="I3006" t="s">
        <v>2032</v>
      </c>
      <c r="J3006" t="s">
        <v>2053</v>
      </c>
      <c r="K3006" s="498">
        <v>-436311.29483552958</v>
      </c>
    </row>
    <row r="3007" spans="1:11" x14ac:dyDescent="0.25">
      <c r="A3007" t="s">
        <v>1755</v>
      </c>
      <c r="B3007" t="s">
        <v>1756</v>
      </c>
      <c r="C3007" t="s">
        <v>2049</v>
      </c>
      <c r="D3007" t="s">
        <v>1820</v>
      </c>
      <c r="E3007" t="s">
        <v>1759</v>
      </c>
      <c r="F3007" t="s">
        <v>1765</v>
      </c>
      <c r="G3007" t="s">
        <v>1825</v>
      </c>
      <c r="H3007" t="s">
        <v>1837</v>
      </c>
      <c r="I3007" t="s">
        <v>2032</v>
      </c>
      <c r="J3007" t="s">
        <v>2053</v>
      </c>
      <c r="K3007" s="498">
        <v>-1514.6933809674256</v>
      </c>
    </row>
    <row r="3008" spans="1:11" x14ac:dyDescent="0.25">
      <c r="A3008" t="s">
        <v>1755</v>
      </c>
      <c r="B3008" t="s">
        <v>1756</v>
      </c>
      <c r="C3008" t="s">
        <v>2049</v>
      </c>
      <c r="D3008" t="s">
        <v>1820</v>
      </c>
      <c r="E3008" t="s">
        <v>1759</v>
      </c>
      <c r="F3008" t="s">
        <v>1765</v>
      </c>
      <c r="G3008" t="s">
        <v>1829</v>
      </c>
      <c r="H3008" t="s">
        <v>1837</v>
      </c>
      <c r="I3008" t="s">
        <v>2032</v>
      </c>
      <c r="J3008" t="s">
        <v>2053</v>
      </c>
      <c r="K3008" s="498">
        <v>-68434.818001394044</v>
      </c>
    </row>
    <row r="3009" spans="1:11" x14ac:dyDescent="0.25">
      <c r="A3009" t="s">
        <v>1755</v>
      </c>
      <c r="B3009" t="s">
        <v>1756</v>
      </c>
      <c r="C3009" t="s">
        <v>2049</v>
      </c>
      <c r="D3009" t="s">
        <v>1820</v>
      </c>
      <c r="E3009" t="s">
        <v>1759</v>
      </c>
      <c r="F3009" t="s">
        <v>1765</v>
      </c>
      <c r="G3009" t="s">
        <v>1838</v>
      </c>
      <c r="H3009" t="s">
        <v>1837</v>
      </c>
      <c r="I3009" t="s">
        <v>2032</v>
      </c>
      <c r="J3009" t="s">
        <v>2053</v>
      </c>
      <c r="K3009" s="498">
        <v>-10915.134003257966</v>
      </c>
    </row>
    <row r="3010" spans="1:11" x14ac:dyDescent="0.25">
      <c r="A3010" t="s">
        <v>1755</v>
      </c>
      <c r="B3010" t="s">
        <v>1756</v>
      </c>
      <c r="C3010" t="s">
        <v>2049</v>
      </c>
      <c r="D3010" t="s">
        <v>1820</v>
      </c>
      <c r="E3010" t="s">
        <v>1759</v>
      </c>
      <c r="F3010" t="s">
        <v>1930</v>
      </c>
      <c r="G3010" t="s">
        <v>1931</v>
      </c>
      <c r="H3010" t="s">
        <v>1932</v>
      </c>
      <c r="I3010" t="s">
        <v>2032</v>
      </c>
      <c r="J3010" t="s">
        <v>2053</v>
      </c>
      <c r="K3010" s="498">
        <v>-775579.24228632392</v>
      </c>
    </row>
    <row r="3011" spans="1:11" x14ac:dyDescent="0.25">
      <c r="A3011" t="s">
        <v>1755</v>
      </c>
      <c r="B3011" t="s">
        <v>1756</v>
      </c>
      <c r="C3011" t="s">
        <v>2049</v>
      </c>
      <c r="D3011" t="s">
        <v>1820</v>
      </c>
      <c r="E3011" t="s">
        <v>1759</v>
      </c>
      <c r="F3011" t="s">
        <v>1930</v>
      </c>
      <c r="G3011" t="s">
        <v>1933</v>
      </c>
      <c r="H3011" t="s">
        <v>1932</v>
      </c>
      <c r="I3011" t="s">
        <v>2032</v>
      </c>
      <c r="J3011" t="s">
        <v>2053</v>
      </c>
      <c r="K3011" s="498">
        <v>-10137.10499521519</v>
      </c>
    </row>
    <row r="3012" spans="1:11" x14ac:dyDescent="0.25">
      <c r="A3012" t="s">
        <v>1755</v>
      </c>
      <c r="B3012" t="s">
        <v>1756</v>
      </c>
      <c r="C3012" t="s">
        <v>2049</v>
      </c>
      <c r="D3012" t="s">
        <v>1820</v>
      </c>
      <c r="E3012" t="s">
        <v>1759</v>
      </c>
      <c r="F3012" t="s">
        <v>1765</v>
      </c>
      <c r="G3012" t="s">
        <v>1825</v>
      </c>
      <c r="H3012" t="s">
        <v>1827</v>
      </c>
      <c r="I3012" t="s">
        <v>2032</v>
      </c>
      <c r="J3012" t="s">
        <v>2053</v>
      </c>
      <c r="K3012" s="498">
        <v>-49241.425896308298</v>
      </c>
    </row>
    <row r="3013" spans="1:11" x14ac:dyDescent="0.25">
      <c r="A3013" t="s">
        <v>1755</v>
      </c>
      <c r="B3013" t="s">
        <v>1756</v>
      </c>
      <c r="C3013" t="s">
        <v>2049</v>
      </c>
      <c r="D3013" t="s">
        <v>1820</v>
      </c>
      <c r="E3013" t="s">
        <v>1759</v>
      </c>
      <c r="F3013" t="s">
        <v>1765</v>
      </c>
      <c r="G3013" t="s">
        <v>1829</v>
      </c>
      <c r="H3013" t="s">
        <v>1827</v>
      </c>
      <c r="I3013" t="s">
        <v>2032</v>
      </c>
      <c r="J3013" t="s">
        <v>2053</v>
      </c>
      <c r="K3013" s="498">
        <v>-10137.10499521519</v>
      </c>
    </row>
    <row r="3014" spans="1:11" x14ac:dyDescent="0.25">
      <c r="A3014" t="s">
        <v>1755</v>
      </c>
      <c r="B3014" t="s">
        <v>1756</v>
      </c>
      <c r="C3014" t="s">
        <v>2049</v>
      </c>
      <c r="D3014" t="s">
        <v>1820</v>
      </c>
      <c r="E3014" t="s">
        <v>1759</v>
      </c>
      <c r="F3014" t="s">
        <v>1765</v>
      </c>
      <c r="G3014" t="s">
        <v>1838</v>
      </c>
      <c r="H3014" t="s">
        <v>1827</v>
      </c>
      <c r="I3014" t="s">
        <v>2032</v>
      </c>
      <c r="J3014" t="s">
        <v>2053</v>
      </c>
      <c r="K3014" s="498">
        <v>-20274.20999043038</v>
      </c>
    </row>
    <row r="3015" spans="1:11" x14ac:dyDescent="0.25">
      <c r="A3015" t="s">
        <v>1755</v>
      </c>
      <c r="B3015" t="s">
        <v>1756</v>
      </c>
      <c r="C3015" t="s">
        <v>2049</v>
      </c>
      <c r="D3015" t="s">
        <v>1820</v>
      </c>
      <c r="E3015" t="s">
        <v>1759</v>
      </c>
      <c r="F3015" t="s">
        <v>1765</v>
      </c>
      <c r="G3015" t="s">
        <v>1825</v>
      </c>
      <c r="H3015" t="s">
        <v>1828</v>
      </c>
      <c r="I3015" t="s">
        <v>2032</v>
      </c>
      <c r="J3015" t="s">
        <v>2053</v>
      </c>
      <c r="K3015" s="498">
        <v>-209322.57639160496</v>
      </c>
    </row>
    <row r="3016" spans="1:11" x14ac:dyDescent="0.25">
      <c r="A3016" t="s">
        <v>1755</v>
      </c>
      <c r="B3016" t="s">
        <v>1756</v>
      </c>
      <c r="C3016" t="s">
        <v>2049</v>
      </c>
      <c r="D3016" t="s">
        <v>1820</v>
      </c>
      <c r="E3016" t="s">
        <v>1759</v>
      </c>
      <c r="F3016" t="s">
        <v>1765</v>
      </c>
      <c r="G3016" t="s">
        <v>1829</v>
      </c>
      <c r="H3016" t="s">
        <v>1828</v>
      </c>
      <c r="I3016" t="s">
        <v>2032</v>
      </c>
      <c r="J3016" t="s">
        <v>2053</v>
      </c>
      <c r="K3016" s="498">
        <v>-15515.407612735815</v>
      </c>
    </row>
    <row r="3017" spans="1:11" x14ac:dyDescent="0.25">
      <c r="A3017" t="s">
        <v>1755</v>
      </c>
      <c r="B3017" t="s">
        <v>1756</v>
      </c>
      <c r="C3017" t="s">
        <v>2049</v>
      </c>
      <c r="D3017" t="s">
        <v>1820</v>
      </c>
      <c r="E3017" t="s">
        <v>1759</v>
      </c>
      <c r="F3017" t="s">
        <v>1765</v>
      </c>
      <c r="G3017" t="s">
        <v>1838</v>
      </c>
      <c r="H3017" t="s">
        <v>1828</v>
      </c>
      <c r="I3017" t="s">
        <v>2032</v>
      </c>
      <c r="J3017" t="s">
        <v>2053</v>
      </c>
      <c r="K3017" s="498">
        <v>-23039.38423669439</v>
      </c>
    </row>
    <row r="3018" spans="1:11" x14ac:dyDescent="0.25">
      <c r="A3018" t="s">
        <v>1755</v>
      </c>
      <c r="B3018" t="s">
        <v>1756</v>
      </c>
      <c r="C3018" t="s">
        <v>2049</v>
      </c>
      <c r="D3018" t="s">
        <v>1820</v>
      </c>
      <c r="E3018" t="s">
        <v>1759</v>
      </c>
      <c r="F3018" t="s">
        <v>1760</v>
      </c>
      <c r="G3018" t="s">
        <v>1860</v>
      </c>
      <c r="H3018" t="s">
        <v>1861</v>
      </c>
      <c r="I3018" t="s">
        <v>2032</v>
      </c>
      <c r="J3018" t="s">
        <v>2053</v>
      </c>
      <c r="K3018" s="498">
        <v>-111342.60199582845</v>
      </c>
    </row>
    <row r="3019" spans="1:11" x14ac:dyDescent="0.25">
      <c r="A3019" t="s">
        <v>1755</v>
      </c>
      <c r="B3019" t="s">
        <v>1756</v>
      </c>
      <c r="C3019" t="s">
        <v>2049</v>
      </c>
      <c r="D3019" t="s">
        <v>1820</v>
      </c>
      <c r="E3019" t="s">
        <v>1759</v>
      </c>
      <c r="F3019" t="s">
        <v>1760</v>
      </c>
      <c r="G3019" t="s">
        <v>1840</v>
      </c>
      <c r="H3019" t="s">
        <v>1864</v>
      </c>
      <c r="I3019" t="s">
        <v>2032</v>
      </c>
      <c r="J3019" t="s">
        <v>2053</v>
      </c>
      <c r="K3019" s="498">
        <v>-18369.989138648791</v>
      </c>
    </row>
    <row r="3020" spans="1:11" x14ac:dyDescent="0.25">
      <c r="A3020" t="s">
        <v>1755</v>
      </c>
      <c r="B3020" t="s">
        <v>1756</v>
      </c>
      <c r="C3020" t="s">
        <v>2049</v>
      </c>
      <c r="D3020" t="s">
        <v>1820</v>
      </c>
      <c r="E3020" t="s">
        <v>1759</v>
      </c>
      <c r="F3020" t="s">
        <v>1760</v>
      </c>
      <c r="G3020" t="s">
        <v>1863</v>
      </c>
      <c r="H3020" t="s">
        <v>1864</v>
      </c>
      <c r="I3020" t="s">
        <v>2032</v>
      </c>
      <c r="J3020" t="s">
        <v>2053</v>
      </c>
      <c r="K3020" s="498">
        <v>-163491.48590916768</v>
      </c>
    </row>
    <row r="3021" spans="1:11" x14ac:dyDescent="0.25">
      <c r="A3021" t="s">
        <v>1755</v>
      </c>
      <c r="B3021" t="s">
        <v>1756</v>
      </c>
      <c r="C3021" t="s">
        <v>2049</v>
      </c>
      <c r="D3021" t="s">
        <v>1820</v>
      </c>
      <c r="E3021" t="s">
        <v>1759</v>
      </c>
      <c r="F3021" t="s">
        <v>1980</v>
      </c>
      <c r="G3021" t="s">
        <v>1981</v>
      </c>
      <c r="H3021" t="s">
        <v>1982</v>
      </c>
      <c r="I3021" t="s">
        <v>2032</v>
      </c>
      <c r="J3021" t="s">
        <v>2053</v>
      </c>
      <c r="K3021" s="498">
        <v>-459484.40290632617</v>
      </c>
    </row>
    <row r="3022" spans="1:11" x14ac:dyDescent="0.25">
      <c r="A3022" t="s">
        <v>1755</v>
      </c>
      <c r="B3022" t="s">
        <v>1756</v>
      </c>
      <c r="C3022" t="s">
        <v>2049</v>
      </c>
      <c r="D3022" t="s">
        <v>1820</v>
      </c>
      <c r="E3022" t="s">
        <v>1759</v>
      </c>
      <c r="F3022" t="s">
        <v>2034</v>
      </c>
      <c r="G3022" t="s">
        <v>2035</v>
      </c>
      <c r="H3022" t="s">
        <v>2036</v>
      </c>
      <c r="I3022" t="s">
        <v>2032</v>
      </c>
      <c r="J3022" t="s">
        <v>2053</v>
      </c>
      <c r="K3022" s="498">
        <v>-3583.4727210575143</v>
      </c>
    </row>
    <row r="3023" spans="1:11" x14ac:dyDescent="0.25">
      <c r="A3023" t="s">
        <v>1755</v>
      </c>
      <c r="B3023" t="s">
        <v>1756</v>
      </c>
      <c r="C3023" t="s">
        <v>2049</v>
      </c>
      <c r="D3023" t="s">
        <v>1991</v>
      </c>
      <c r="E3023" t="s">
        <v>1991</v>
      </c>
      <c r="F3023" t="s">
        <v>2266</v>
      </c>
      <c r="G3023" t="s">
        <v>2003</v>
      </c>
      <c r="H3023" t="s">
        <v>2028</v>
      </c>
      <c r="I3023" t="s">
        <v>2032</v>
      </c>
      <c r="J3023" t="s">
        <v>2053</v>
      </c>
      <c r="K3023" s="498">
        <v>-5571.73200985938</v>
      </c>
    </row>
    <row r="3024" spans="1:11" x14ac:dyDescent="0.25">
      <c r="A3024" t="s">
        <v>1755</v>
      </c>
      <c r="B3024" t="s">
        <v>1756</v>
      </c>
      <c r="C3024" t="s">
        <v>2049</v>
      </c>
      <c r="D3024" t="s">
        <v>1820</v>
      </c>
      <c r="E3024" t="s">
        <v>1759</v>
      </c>
      <c r="F3024" t="s">
        <v>1891</v>
      </c>
      <c r="G3024" t="s">
        <v>1892</v>
      </c>
      <c r="H3024" t="s">
        <v>1895</v>
      </c>
      <c r="I3024" t="s">
        <v>2032</v>
      </c>
      <c r="J3024" t="s">
        <v>2053</v>
      </c>
      <c r="K3024" s="498">
        <v>-99136.264487405599</v>
      </c>
    </row>
    <row r="3025" spans="1:11" x14ac:dyDescent="0.25">
      <c r="A3025" t="s">
        <v>1755</v>
      </c>
      <c r="B3025" t="s">
        <v>1756</v>
      </c>
      <c r="C3025" t="s">
        <v>2049</v>
      </c>
      <c r="D3025" t="s">
        <v>1820</v>
      </c>
      <c r="E3025" t="s">
        <v>1759</v>
      </c>
      <c r="F3025" t="s">
        <v>1930</v>
      </c>
      <c r="G3025" t="s">
        <v>1933</v>
      </c>
      <c r="H3025" t="s">
        <v>1934</v>
      </c>
      <c r="I3025" t="s">
        <v>2032</v>
      </c>
      <c r="J3025" t="s">
        <v>2053</v>
      </c>
      <c r="K3025" s="498">
        <v>-139835.18200178881</v>
      </c>
    </row>
    <row r="3026" spans="1:11" x14ac:dyDescent="0.25">
      <c r="A3026" t="s">
        <v>1755</v>
      </c>
      <c r="B3026" t="s">
        <v>1756</v>
      </c>
      <c r="C3026" t="s">
        <v>2049</v>
      </c>
      <c r="D3026" t="s">
        <v>1820</v>
      </c>
      <c r="E3026" t="s">
        <v>1759</v>
      </c>
      <c r="F3026" t="s">
        <v>1930</v>
      </c>
      <c r="G3026" t="s">
        <v>1933</v>
      </c>
      <c r="H3026" t="s">
        <v>1935</v>
      </c>
      <c r="I3026" t="s">
        <v>2032</v>
      </c>
      <c r="J3026" t="s">
        <v>2053</v>
      </c>
      <c r="K3026" s="498">
        <v>-226780.17069285887</v>
      </c>
    </row>
    <row r="3027" spans="1:11" x14ac:dyDescent="0.25">
      <c r="A3027" t="s">
        <v>1755</v>
      </c>
      <c r="B3027" t="s">
        <v>1756</v>
      </c>
      <c r="C3027" t="s">
        <v>2049</v>
      </c>
      <c r="D3027" t="s">
        <v>1820</v>
      </c>
      <c r="E3027" t="s">
        <v>1759</v>
      </c>
      <c r="F3027" t="s">
        <v>1930</v>
      </c>
      <c r="G3027" t="s">
        <v>1933</v>
      </c>
      <c r="H3027" t="s">
        <v>1936</v>
      </c>
      <c r="I3027" t="s">
        <v>2032</v>
      </c>
      <c r="J3027" t="s">
        <v>2053</v>
      </c>
      <c r="K3027" s="498">
        <v>-196238.63767070099</v>
      </c>
    </row>
    <row r="3028" spans="1:11" x14ac:dyDescent="0.25">
      <c r="A3028" t="s">
        <v>1755</v>
      </c>
      <c r="B3028" t="s">
        <v>1756</v>
      </c>
      <c r="C3028" t="s">
        <v>2049</v>
      </c>
      <c r="D3028" t="s">
        <v>1820</v>
      </c>
      <c r="E3028" t="s">
        <v>1759</v>
      </c>
      <c r="F3028" t="s">
        <v>1930</v>
      </c>
      <c r="G3028" t="s">
        <v>1933</v>
      </c>
      <c r="H3028" t="s">
        <v>1937</v>
      </c>
      <c r="I3028" t="s">
        <v>2032</v>
      </c>
      <c r="J3028" t="s">
        <v>2053</v>
      </c>
      <c r="K3028" s="498">
        <v>-40548.419980860759</v>
      </c>
    </row>
    <row r="3029" spans="1:11" x14ac:dyDescent="0.25">
      <c r="A3029" t="s">
        <v>1755</v>
      </c>
      <c r="B3029" t="s">
        <v>1756</v>
      </c>
      <c r="C3029" t="s">
        <v>2049</v>
      </c>
      <c r="D3029" t="s">
        <v>1820</v>
      </c>
      <c r="E3029" t="s">
        <v>1759</v>
      </c>
      <c r="F3029" t="s">
        <v>1930</v>
      </c>
      <c r="G3029" t="s">
        <v>1938</v>
      </c>
      <c r="H3029" t="s">
        <v>1937</v>
      </c>
      <c r="I3029" t="s">
        <v>2032</v>
      </c>
      <c r="J3029" t="s">
        <v>2053</v>
      </c>
      <c r="K3029" s="498">
        <v>-54619.961394458776</v>
      </c>
    </row>
    <row r="3030" spans="1:11" x14ac:dyDescent="0.25">
      <c r="A3030" t="s">
        <v>1755</v>
      </c>
      <c r="B3030" t="s">
        <v>1756</v>
      </c>
      <c r="C3030" t="s">
        <v>2049</v>
      </c>
      <c r="D3030" t="s">
        <v>1820</v>
      </c>
      <c r="E3030" t="s">
        <v>1759</v>
      </c>
      <c r="F3030" t="s">
        <v>1930</v>
      </c>
      <c r="G3030" t="s">
        <v>1938</v>
      </c>
      <c r="H3030" t="s">
        <v>1939</v>
      </c>
      <c r="I3030" t="s">
        <v>2032</v>
      </c>
      <c r="J3030" t="s">
        <v>2053</v>
      </c>
      <c r="K3030" s="498">
        <v>-38644.19912907917</v>
      </c>
    </row>
    <row r="3031" spans="1:11" x14ac:dyDescent="0.25">
      <c r="A3031" t="s">
        <v>1755</v>
      </c>
      <c r="B3031" t="s">
        <v>1756</v>
      </c>
      <c r="C3031" t="s">
        <v>2049</v>
      </c>
      <c r="D3031" t="s">
        <v>1758</v>
      </c>
      <c r="E3031" t="s">
        <v>1759</v>
      </c>
      <c r="F3031" t="s">
        <v>1760</v>
      </c>
      <c r="G3031" t="s">
        <v>1761</v>
      </c>
      <c r="H3031" t="s">
        <v>1762</v>
      </c>
      <c r="I3031" t="s">
        <v>2032</v>
      </c>
      <c r="J3031" t="s">
        <v>2053</v>
      </c>
      <c r="K3031" s="498">
        <v>-2773.2432453847405</v>
      </c>
    </row>
    <row r="3032" spans="1:11" x14ac:dyDescent="0.25">
      <c r="A3032" t="s">
        <v>1755</v>
      </c>
      <c r="B3032" t="s">
        <v>1756</v>
      </c>
      <c r="C3032" t="s">
        <v>2049</v>
      </c>
      <c r="D3032" t="s">
        <v>1758</v>
      </c>
      <c r="E3032" t="s">
        <v>1759</v>
      </c>
      <c r="F3032" t="s">
        <v>1760</v>
      </c>
      <c r="G3032" t="s">
        <v>1767</v>
      </c>
      <c r="H3032" t="s">
        <v>1762</v>
      </c>
      <c r="I3032" t="s">
        <v>2032</v>
      </c>
      <c r="J3032" t="s">
        <v>2053</v>
      </c>
      <c r="K3032" s="498">
        <v>-10184.990287969102</v>
      </c>
    </row>
    <row r="3033" spans="1:11" x14ac:dyDescent="0.25">
      <c r="A3033" t="s">
        <v>1755</v>
      </c>
      <c r="B3033" t="s">
        <v>1756</v>
      </c>
      <c r="C3033" t="s">
        <v>2049</v>
      </c>
      <c r="D3033" t="s">
        <v>1758</v>
      </c>
      <c r="E3033" t="s">
        <v>1759</v>
      </c>
      <c r="F3033" t="s">
        <v>1760</v>
      </c>
      <c r="G3033" t="s">
        <v>1768</v>
      </c>
      <c r="H3033" t="s">
        <v>1762</v>
      </c>
      <c r="I3033" t="s">
        <v>2032</v>
      </c>
      <c r="J3033" t="s">
        <v>2053</v>
      </c>
      <c r="K3033" s="498">
        <v>-4439.6111511660192</v>
      </c>
    </row>
    <row r="3034" spans="1:11" x14ac:dyDescent="0.25">
      <c r="A3034" t="s">
        <v>1755</v>
      </c>
      <c r="B3034" t="s">
        <v>1756</v>
      </c>
      <c r="C3034" t="s">
        <v>2049</v>
      </c>
      <c r="D3034" t="s">
        <v>1758</v>
      </c>
      <c r="E3034" t="s">
        <v>1759</v>
      </c>
      <c r="F3034" t="s">
        <v>1760</v>
      </c>
      <c r="G3034" t="s">
        <v>1769</v>
      </c>
      <c r="H3034" t="s">
        <v>1762</v>
      </c>
      <c r="I3034" t="s">
        <v>2032</v>
      </c>
      <c r="J3034" t="s">
        <v>2053</v>
      </c>
      <c r="K3034" s="498">
        <v>-2172.404926302027</v>
      </c>
    </row>
    <row r="3035" spans="1:11" x14ac:dyDescent="0.25">
      <c r="A3035" t="s">
        <v>1755</v>
      </c>
      <c r="B3035" t="s">
        <v>1756</v>
      </c>
      <c r="C3035" t="s">
        <v>2049</v>
      </c>
      <c r="D3035" t="s">
        <v>1758</v>
      </c>
      <c r="E3035" t="s">
        <v>1759</v>
      </c>
      <c r="F3035" t="s">
        <v>1760</v>
      </c>
      <c r="G3035" t="s">
        <v>1770</v>
      </c>
      <c r="H3035" t="s">
        <v>1762</v>
      </c>
      <c r="I3035" t="s">
        <v>2032</v>
      </c>
      <c r="J3035" t="s">
        <v>2053</v>
      </c>
      <c r="K3035" s="498">
        <v>-470.07899245777401</v>
      </c>
    </row>
    <row r="3036" spans="1:11" x14ac:dyDescent="0.25">
      <c r="A3036" t="s">
        <v>1755</v>
      </c>
      <c r="B3036" t="s">
        <v>1756</v>
      </c>
      <c r="C3036" t="s">
        <v>2049</v>
      </c>
      <c r="D3036" t="s">
        <v>1758</v>
      </c>
      <c r="E3036" t="s">
        <v>1759</v>
      </c>
      <c r="F3036" t="s">
        <v>1760</v>
      </c>
      <c r="G3036" t="s">
        <v>1771</v>
      </c>
      <c r="H3036" t="s">
        <v>1762</v>
      </c>
      <c r="I3036" t="s">
        <v>2032</v>
      </c>
      <c r="J3036" t="s">
        <v>2053</v>
      </c>
      <c r="K3036" s="498">
        <v>-4344.809852604054</v>
      </c>
    </row>
    <row r="3037" spans="1:11" x14ac:dyDescent="0.25">
      <c r="A3037" t="s">
        <v>1755</v>
      </c>
      <c r="B3037" t="s">
        <v>1756</v>
      </c>
      <c r="C3037" t="s">
        <v>2049</v>
      </c>
      <c r="D3037" t="s">
        <v>1758</v>
      </c>
      <c r="E3037" t="s">
        <v>1759</v>
      </c>
      <c r="F3037" t="s">
        <v>1760</v>
      </c>
      <c r="G3037" t="s">
        <v>1772</v>
      </c>
      <c r="H3037" t="s">
        <v>1762</v>
      </c>
      <c r="I3037" t="s">
        <v>2032</v>
      </c>
      <c r="J3037" t="s">
        <v>2053</v>
      </c>
      <c r="K3037" s="498">
        <v>-4178.4575540386058</v>
      </c>
    </row>
    <row r="3038" spans="1:11" x14ac:dyDescent="0.25">
      <c r="A3038" t="s">
        <v>1755</v>
      </c>
      <c r="B3038" t="s">
        <v>1756</v>
      </c>
      <c r="C3038" t="s">
        <v>2049</v>
      </c>
      <c r="D3038" t="s">
        <v>1758</v>
      </c>
      <c r="E3038" t="s">
        <v>1759</v>
      </c>
      <c r="F3038" t="s">
        <v>1760</v>
      </c>
      <c r="G3038" t="s">
        <v>1773</v>
      </c>
      <c r="H3038" t="s">
        <v>1762</v>
      </c>
      <c r="I3038" t="s">
        <v>2032</v>
      </c>
      <c r="J3038" t="s">
        <v>2053</v>
      </c>
      <c r="K3038" s="498">
        <v>-7083.5741766289184</v>
      </c>
    </row>
    <row r="3039" spans="1:11" x14ac:dyDescent="0.25">
      <c r="A3039" t="s">
        <v>1755</v>
      </c>
      <c r="B3039" t="s">
        <v>1756</v>
      </c>
      <c r="C3039" t="s">
        <v>2049</v>
      </c>
      <c r="D3039" t="s">
        <v>1758</v>
      </c>
      <c r="E3039" t="s">
        <v>1759</v>
      </c>
      <c r="F3039" t="s">
        <v>1760</v>
      </c>
      <c r="G3039" t="s">
        <v>1774</v>
      </c>
      <c r="H3039" t="s">
        <v>1762</v>
      </c>
      <c r="I3039" t="s">
        <v>2032</v>
      </c>
      <c r="J3039" t="s">
        <v>2053</v>
      </c>
      <c r="K3039" s="498">
        <v>-13773.573794741151</v>
      </c>
    </row>
    <row r="3040" spans="1:11" x14ac:dyDescent="0.25">
      <c r="A3040" t="s">
        <v>1755</v>
      </c>
      <c r="B3040" t="s">
        <v>1756</v>
      </c>
      <c r="C3040" t="s">
        <v>2049</v>
      </c>
      <c r="D3040" t="s">
        <v>1758</v>
      </c>
      <c r="E3040" t="s">
        <v>1759</v>
      </c>
      <c r="F3040" t="s">
        <v>1760</v>
      </c>
      <c r="G3040" t="s">
        <v>1775</v>
      </c>
      <c r="H3040" t="s">
        <v>1762</v>
      </c>
      <c r="I3040" t="s">
        <v>2032</v>
      </c>
      <c r="J3040" t="s">
        <v>2053</v>
      </c>
      <c r="K3040" s="498">
        <v>-13634.443353583785</v>
      </c>
    </row>
    <row r="3041" spans="1:11" x14ac:dyDescent="0.25">
      <c r="A3041" t="s">
        <v>1755</v>
      </c>
      <c r="B3041" t="s">
        <v>1756</v>
      </c>
      <c r="C3041" t="s">
        <v>2049</v>
      </c>
      <c r="D3041" t="s">
        <v>1758</v>
      </c>
      <c r="E3041" t="s">
        <v>1759</v>
      </c>
      <c r="F3041" t="s">
        <v>1760</v>
      </c>
      <c r="G3041" t="s">
        <v>1776</v>
      </c>
      <c r="H3041" t="s">
        <v>1762</v>
      </c>
      <c r="I3041" t="s">
        <v>2032</v>
      </c>
      <c r="J3041" t="s">
        <v>2053</v>
      </c>
      <c r="K3041" s="498">
        <v>-7471.6854814507542</v>
      </c>
    </row>
    <row r="3042" spans="1:11" x14ac:dyDescent="0.25">
      <c r="A3042" t="s">
        <v>1755</v>
      </c>
      <c r="B3042" t="s">
        <v>1756</v>
      </c>
      <c r="C3042" t="s">
        <v>2049</v>
      </c>
      <c r="D3042" t="s">
        <v>1758</v>
      </c>
      <c r="E3042" t="s">
        <v>1759</v>
      </c>
      <c r="F3042" t="s">
        <v>1760</v>
      </c>
      <c r="G3042" t="s">
        <v>1777</v>
      </c>
      <c r="H3042" t="s">
        <v>1762</v>
      </c>
      <c r="I3042" t="s">
        <v>2032</v>
      </c>
      <c r="J3042" t="s">
        <v>2053</v>
      </c>
      <c r="K3042" s="498">
        <v>-24363.958906709566</v>
      </c>
    </row>
    <row r="3043" spans="1:11" x14ac:dyDescent="0.25">
      <c r="A3043" t="s">
        <v>1755</v>
      </c>
      <c r="B3043" t="s">
        <v>1756</v>
      </c>
      <c r="C3043" t="s">
        <v>2049</v>
      </c>
      <c r="D3043" t="s">
        <v>1758</v>
      </c>
      <c r="E3043" t="s">
        <v>1759</v>
      </c>
      <c r="F3043" t="s">
        <v>1760</v>
      </c>
      <c r="G3043" t="s">
        <v>1778</v>
      </c>
      <c r="H3043" t="s">
        <v>1762</v>
      </c>
      <c r="I3043" t="s">
        <v>2032</v>
      </c>
      <c r="J3043" t="s">
        <v>2053</v>
      </c>
      <c r="K3043" s="498">
        <v>-15132.960971883287</v>
      </c>
    </row>
    <row r="3044" spans="1:11" x14ac:dyDescent="0.25">
      <c r="A3044" t="s">
        <v>1755</v>
      </c>
      <c r="B3044" t="s">
        <v>1756</v>
      </c>
      <c r="C3044" t="s">
        <v>2049</v>
      </c>
      <c r="D3044" t="s">
        <v>1758</v>
      </c>
      <c r="E3044" t="s">
        <v>1759</v>
      </c>
      <c r="F3044" t="s">
        <v>1760</v>
      </c>
      <c r="G3044" t="s">
        <v>1779</v>
      </c>
      <c r="H3044" t="s">
        <v>1762</v>
      </c>
      <c r="I3044" t="s">
        <v>2032</v>
      </c>
      <c r="J3044" t="s">
        <v>2053</v>
      </c>
      <c r="K3044" s="498">
        <v>-5170.8437407512065</v>
      </c>
    </row>
    <row r="3045" spans="1:11" x14ac:dyDescent="0.25">
      <c r="A3045" t="s">
        <v>1755</v>
      </c>
      <c r="B3045" t="s">
        <v>1756</v>
      </c>
      <c r="C3045" t="s">
        <v>2049</v>
      </c>
      <c r="D3045" t="s">
        <v>1758</v>
      </c>
      <c r="E3045" t="s">
        <v>1759</v>
      </c>
      <c r="F3045" t="s">
        <v>1760</v>
      </c>
      <c r="G3045" t="s">
        <v>1780</v>
      </c>
      <c r="H3045" t="s">
        <v>1762</v>
      </c>
      <c r="I3045" t="s">
        <v>2032</v>
      </c>
      <c r="J3045" t="s">
        <v>2053</v>
      </c>
      <c r="K3045" s="498">
        <v>-13478.218215381254</v>
      </c>
    </row>
    <row r="3046" spans="1:11" x14ac:dyDescent="0.25">
      <c r="A3046" t="s">
        <v>1755</v>
      </c>
      <c r="B3046" t="s">
        <v>1756</v>
      </c>
      <c r="C3046" t="s">
        <v>2049</v>
      </c>
      <c r="D3046" t="s">
        <v>1758</v>
      </c>
      <c r="E3046" t="s">
        <v>1759</v>
      </c>
      <c r="F3046" t="s">
        <v>1760</v>
      </c>
      <c r="G3046" t="s">
        <v>1781</v>
      </c>
      <c r="H3046" t="s">
        <v>1762</v>
      </c>
      <c r="I3046" t="s">
        <v>2032</v>
      </c>
      <c r="J3046" t="s">
        <v>2053</v>
      </c>
      <c r="K3046" s="498">
        <v>-1521.4595073752143</v>
      </c>
    </row>
    <row r="3047" spans="1:11" x14ac:dyDescent="0.25">
      <c r="A3047" t="s">
        <v>1755</v>
      </c>
      <c r="B3047" t="s">
        <v>1756</v>
      </c>
      <c r="C3047" t="s">
        <v>2049</v>
      </c>
      <c r="D3047" t="s">
        <v>1758</v>
      </c>
      <c r="E3047" t="s">
        <v>1759</v>
      </c>
      <c r="F3047" t="s">
        <v>1760</v>
      </c>
      <c r="G3047" t="s">
        <v>1782</v>
      </c>
      <c r="H3047" t="s">
        <v>1762</v>
      </c>
      <c r="I3047" t="s">
        <v>2032</v>
      </c>
      <c r="J3047" t="s">
        <v>2053</v>
      </c>
      <c r="K3047" s="498">
        <v>-13579.98705062547</v>
      </c>
    </row>
    <row r="3048" spans="1:11" x14ac:dyDescent="0.25">
      <c r="A3048" t="s">
        <v>1755</v>
      </c>
      <c r="B3048" t="s">
        <v>1756</v>
      </c>
      <c r="C3048" t="s">
        <v>2049</v>
      </c>
      <c r="D3048" t="s">
        <v>1758</v>
      </c>
      <c r="E3048" t="s">
        <v>1759</v>
      </c>
      <c r="F3048" t="s">
        <v>1760</v>
      </c>
      <c r="G3048" t="s">
        <v>1783</v>
      </c>
      <c r="H3048" t="s">
        <v>1762</v>
      </c>
      <c r="I3048" t="s">
        <v>2032</v>
      </c>
      <c r="J3048" t="s">
        <v>2053</v>
      </c>
      <c r="K3048" s="498">
        <v>-5223.0719425482575</v>
      </c>
    </row>
    <row r="3049" spans="1:11" x14ac:dyDescent="0.25">
      <c r="A3049" t="s">
        <v>1755</v>
      </c>
      <c r="B3049" t="s">
        <v>1756</v>
      </c>
      <c r="C3049" t="s">
        <v>2049</v>
      </c>
      <c r="D3049" t="s">
        <v>1758</v>
      </c>
      <c r="E3049" t="s">
        <v>1759</v>
      </c>
      <c r="F3049" t="s">
        <v>1760</v>
      </c>
      <c r="G3049" t="s">
        <v>1784</v>
      </c>
      <c r="H3049" t="s">
        <v>1762</v>
      </c>
      <c r="I3049" t="s">
        <v>2032</v>
      </c>
      <c r="J3049" t="s">
        <v>2053</v>
      </c>
      <c r="K3049" s="498">
        <v>-3905.6788076319508</v>
      </c>
    </row>
    <row r="3050" spans="1:11" x14ac:dyDescent="0.25">
      <c r="A3050" t="s">
        <v>1755</v>
      </c>
      <c r="B3050" t="s">
        <v>1756</v>
      </c>
      <c r="C3050" t="s">
        <v>2049</v>
      </c>
      <c r="D3050" t="s">
        <v>1758</v>
      </c>
      <c r="E3050" t="s">
        <v>1759</v>
      </c>
      <c r="F3050" t="s">
        <v>1760</v>
      </c>
      <c r="G3050" t="s">
        <v>1785</v>
      </c>
      <c r="H3050" t="s">
        <v>1762</v>
      </c>
      <c r="I3050" t="s">
        <v>2032</v>
      </c>
      <c r="J3050" t="s">
        <v>2053</v>
      </c>
      <c r="K3050" s="498">
        <v>-4439.6111511660192</v>
      </c>
    </row>
    <row r="3051" spans="1:11" x14ac:dyDescent="0.25">
      <c r="A3051" t="s">
        <v>1755</v>
      </c>
      <c r="B3051" t="s">
        <v>1756</v>
      </c>
      <c r="C3051" t="s">
        <v>2049</v>
      </c>
      <c r="D3051" t="s">
        <v>1758</v>
      </c>
      <c r="E3051" t="s">
        <v>1759</v>
      </c>
      <c r="F3051" t="s">
        <v>1760</v>
      </c>
      <c r="G3051" t="s">
        <v>1786</v>
      </c>
      <c r="H3051" t="s">
        <v>1762</v>
      </c>
      <c r="I3051" t="s">
        <v>2032</v>
      </c>
      <c r="J3051" t="s">
        <v>2053</v>
      </c>
      <c r="K3051" s="498">
        <v>-5190.1665389576356</v>
      </c>
    </row>
    <row r="3052" spans="1:11" x14ac:dyDescent="0.25">
      <c r="A3052" t="s">
        <v>1755</v>
      </c>
      <c r="B3052" t="s">
        <v>1756</v>
      </c>
      <c r="C3052" t="s">
        <v>2049</v>
      </c>
      <c r="D3052" t="s">
        <v>1758</v>
      </c>
      <c r="E3052" t="s">
        <v>1759</v>
      </c>
      <c r="F3052" t="s">
        <v>1760</v>
      </c>
      <c r="G3052" t="s">
        <v>1787</v>
      </c>
      <c r="H3052" t="s">
        <v>1762</v>
      </c>
      <c r="I3052" t="s">
        <v>2032</v>
      </c>
      <c r="J3052" t="s">
        <v>2053</v>
      </c>
      <c r="K3052" s="498">
        <v>-6961.0034364751718</v>
      </c>
    </row>
    <row r="3053" spans="1:11" x14ac:dyDescent="0.25">
      <c r="A3053" t="s">
        <v>1755</v>
      </c>
      <c r="B3053" t="s">
        <v>1756</v>
      </c>
      <c r="C3053" t="s">
        <v>2049</v>
      </c>
      <c r="D3053" t="s">
        <v>1758</v>
      </c>
      <c r="E3053" t="s">
        <v>1759</v>
      </c>
      <c r="F3053" t="s">
        <v>1760</v>
      </c>
      <c r="G3053" t="s">
        <v>1788</v>
      </c>
      <c r="H3053" t="s">
        <v>1762</v>
      </c>
      <c r="I3053" t="s">
        <v>2032</v>
      </c>
      <c r="J3053" t="s">
        <v>2053</v>
      </c>
      <c r="K3053" s="498">
        <v>-4344.809852604054</v>
      </c>
    </row>
    <row r="3054" spans="1:11" x14ac:dyDescent="0.25">
      <c r="A3054" t="s">
        <v>1755</v>
      </c>
      <c r="B3054" t="s">
        <v>1756</v>
      </c>
      <c r="C3054" t="s">
        <v>2049</v>
      </c>
      <c r="D3054" t="s">
        <v>1758</v>
      </c>
      <c r="E3054" t="s">
        <v>1759</v>
      </c>
      <c r="F3054" t="s">
        <v>1760</v>
      </c>
      <c r="G3054" t="s">
        <v>1789</v>
      </c>
      <c r="H3054" t="s">
        <v>1762</v>
      </c>
      <c r="I3054" t="s">
        <v>2032</v>
      </c>
      <c r="J3054" t="s">
        <v>2053</v>
      </c>
      <c r="K3054" s="498">
        <v>-311.99080921644486</v>
      </c>
    </row>
    <row r="3055" spans="1:11" x14ac:dyDescent="0.25">
      <c r="A3055" t="s">
        <v>1755</v>
      </c>
      <c r="B3055" t="s">
        <v>1756</v>
      </c>
      <c r="C3055" t="s">
        <v>2049</v>
      </c>
      <c r="D3055" t="s">
        <v>1758</v>
      </c>
      <c r="E3055" t="s">
        <v>1759</v>
      </c>
      <c r="F3055" t="s">
        <v>1760</v>
      </c>
      <c r="G3055" t="s">
        <v>1790</v>
      </c>
      <c r="H3055" t="s">
        <v>1762</v>
      </c>
      <c r="I3055" t="s">
        <v>2032</v>
      </c>
      <c r="J3055" t="s">
        <v>2053</v>
      </c>
      <c r="K3055" s="498">
        <v>-8901.0690230403488</v>
      </c>
    </row>
    <row r="3056" spans="1:11" x14ac:dyDescent="0.25">
      <c r="A3056" t="s">
        <v>1755</v>
      </c>
      <c r="B3056" t="s">
        <v>1756</v>
      </c>
      <c r="C3056" t="s">
        <v>2049</v>
      </c>
      <c r="D3056" t="s">
        <v>1758</v>
      </c>
      <c r="E3056" t="s">
        <v>1759</v>
      </c>
      <c r="F3056" t="s">
        <v>1760</v>
      </c>
      <c r="G3056" t="s">
        <v>1791</v>
      </c>
      <c r="H3056" t="s">
        <v>1762</v>
      </c>
      <c r="I3056" t="s">
        <v>2032</v>
      </c>
      <c r="J3056" t="s">
        <v>2053</v>
      </c>
      <c r="K3056" s="498">
        <v>-4700.7647482934326</v>
      </c>
    </row>
    <row r="3057" spans="1:11" x14ac:dyDescent="0.25">
      <c r="A3057" t="s">
        <v>1755</v>
      </c>
      <c r="B3057" t="s">
        <v>1756</v>
      </c>
      <c r="C3057" t="s">
        <v>2049</v>
      </c>
      <c r="D3057" t="s">
        <v>1758</v>
      </c>
      <c r="E3057" t="s">
        <v>1759</v>
      </c>
      <c r="F3057" t="s">
        <v>1760</v>
      </c>
      <c r="G3057" t="s">
        <v>1792</v>
      </c>
      <c r="H3057" t="s">
        <v>1762</v>
      </c>
      <c r="I3057" t="s">
        <v>2032</v>
      </c>
      <c r="J3057" t="s">
        <v>2053</v>
      </c>
      <c r="K3057" s="498">
        <v>-18644.674988591778</v>
      </c>
    </row>
    <row r="3058" spans="1:11" x14ac:dyDescent="0.25">
      <c r="A3058" t="s">
        <v>1755</v>
      </c>
      <c r="B3058" t="s">
        <v>1756</v>
      </c>
      <c r="C3058" t="s">
        <v>2049</v>
      </c>
      <c r="D3058" t="s">
        <v>1758</v>
      </c>
      <c r="E3058" t="s">
        <v>1759</v>
      </c>
      <c r="F3058" t="s">
        <v>1760</v>
      </c>
      <c r="G3058" t="s">
        <v>1793</v>
      </c>
      <c r="H3058" t="s">
        <v>1762</v>
      </c>
      <c r="I3058" t="s">
        <v>2032</v>
      </c>
      <c r="J3058" t="s">
        <v>2053</v>
      </c>
      <c r="K3058" s="498">
        <v>-5223.0719425482575</v>
      </c>
    </row>
    <row r="3059" spans="1:11" x14ac:dyDescent="0.25">
      <c r="A3059" t="s">
        <v>1755</v>
      </c>
      <c r="B3059" t="s">
        <v>1756</v>
      </c>
      <c r="C3059" t="s">
        <v>2049</v>
      </c>
      <c r="D3059" t="s">
        <v>1758</v>
      </c>
      <c r="E3059" t="s">
        <v>1759</v>
      </c>
      <c r="F3059" t="s">
        <v>1760</v>
      </c>
      <c r="G3059" t="s">
        <v>1794</v>
      </c>
      <c r="H3059" t="s">
        <v>1762</v>
      </c>
      <c r="I3059" t="s">
        <v>2032</v>
      </c>
      <c r="J3059" t="s">
        <v>2053</v>
      </c>
      <c r="K3059" s="498">
        <v>-4961.9183454208451</v>
      </c>
    </row>
    <row r="3060" spans="1:11" x14ac:dyDescent="0.25">
      <c r="A3060" t="s">
        <v>1755</v>
      </c>
      <c r="B3060" t="s">
        <v>1756</v>
      </c>
      <c r="C3060" t="s">
        <v>2049</v>
      </c>
      <c r="D3060" t="s">
        <v>1758</v>
      </c>
      <c r="E3060" t="s">
        <v>1759</v>
      </c>
      <c r="F3060" t="s">
        <v>1760</v>
      </c>
      <c r="G3060" t="s">
        <v>1795</v>
      </c>
      <c r="H3060" t="s">
        <v>1762</v>
      </c>
      <c r="I3060" t="s">
        <v>2032</v>
      </c>
      <c r="J3060" t="s">
        <v>2053</v>
      </c>
      <c r="K3060" s="498">
        <v>-19630.188049688284</v>
      </c>
    </row>
    <row r="3061" spans="1:11" x14ac:dyDescent="0.25">
      <c r="A3061" t="s">
        <v>1755</v>
      </c>
      <c r="B3061" t="s">
        <v>1756</v>
      </c>
      <c r="C3061" t="s">
        <v>2049</v>
      </c>
      <c r="D3061" t="s">
        <v>1758</v>
      </c>
      <c r="E3061" t="s">
        <v>1759</v>
      </c>
      <c r="F3061" t="s">
        <v>1760</v>
      </c>
      <c r="G3061" t="s">
        <v>1796</v>
      </c>
      <c r="H3061" t="s">
        <v>1762</v>
      </c>
      <c r="I3061" t="s">
        <v>2032</v>
      </c>
      <c r="J3061" t="s">
        <v>2053</v>
      </c>
      <c r="K3061" s="498">
        <v>-51552.004564963987</v>
      </c>
    </row>
    <row r="3062" spans="1:11" x14ac:dyDescent="0.25">
      <c r="A3062" t="s">
        <v>1755</v>
      </c>
      <c r="B3062" t="s">
        <v>1756</v>
      </c>
      <c r="C3062" t="s">
        <v>2049</v>
      </c>
      <c r="D3062" t="s">
        <v>1758</v>
      </c>
      <c r="E3062" t="s">
        <v>1759</v>
      </c>
      <c r="F3062" t="s">
        <v>1760</v>
      </c>
      <c r="G3062" t="s">
        <v>1797</v>
      </c>
      <c r="H3062" t="s">
        <v>1762</v>
      </c>
      <c r="I3062" t="s">
        <v>2032</v>
      </c>
      <c r="J3062" t="s">
        <v>2053</v>
      </c>
      <c r="K3062" s="498">
        <v>-20663.97663594547</v>
      </c>
    </row>
    <row r="3063" spans="1:11" x14ac:dyDescent="0.25">
      <c r="A3063" t="s">
        <v>1755</v>
      </c>
      <c r="B3063" t="s">
        <v>1756</v>
      </c>
      <c r="C3063" t="s">
        <v>2049</v>
      </c>
      <c r="D3063" t="s">
        <v>1758</v>
      </c>
      <c r="E3063" t="s">
        <v>1759</v>
      </c>
      <c r="F3063" t="s">
        <v>1760</v>
      </c>
      <c r="G3063" t="s">
        <v>1798</v>
      </c>
      <c r="H3063" t="s">
        <v>1762</v>
      </c>
      <c r="I3063" t="s">
        <v>2032</v>
      </c>
      <c r="J3063" t="s">
        <v>2053</v>
      </c>
      <c r="K3063" s="498">
        <v>-4511.1621511694993</v>
      </c>
    </row>
    <row r="3064" spans="1:11" x14ac:dyDescent="0.25">
      <c r="A3064" t="s">
        <v>1755</v>
      </c>
      <c r="B3064" t="s">
        <v>1756</v>
      </c>
      <c r="C3064" t="s">
        <v>2049</v>
      </c>
      <c r="D3064" t="s">
        <v>1758</v>
      </c>
      <c r="E3064" t="s">
        <v>1759</v>
      </c>
      <c r="F3064" t="s">
        <v>1760</v>
      </c>
      <c r="G3064" t="s">
        <v>1799</v>
      </c>
      <c r="H3064" t="s">
        <v>1762</v>
      </c>
      <c r="I3064" t="s">
        <v>2032</v>
      </c>
      <c r="J3064" t="s">
        <v>2053</v>
      </c>
      <c r="K3064" s="498">
        <v>-35241.592834490693</v>
      </c>
    </row>
    <row r="3065" spans="1:11" x14ac:dyDescent="0.25">
      <c r="A3065" t="s">
        <v>1755</v>
      </c>
      <c r="B3065" t="s">
        <v>1756</v>
      </c>
      <c r="C3065" t="s">
        <v>2049</v>
      </c>
      <c r="D3065" t="s">
        <v>1758</v>
      </c>
      <c r="E3065" t="s">
        <v>1759</v>
      </c>
      <c r="F3065" t="s">
        <v>1760</v>
      </c>
      <c r="G3065" t="s">
        <v>1800</v>
      </c>
      <c r="H3065" t="s">
        <v>1762</v>
      </c>
      <c r="I3065" t="s">
        <v>2032</v>
      </c>
      <c r="J3065" t="s">
        <v>2053</v>
      </c>
      <c r="K3065" s="498">
        <v>-15209.169584483758</v>
      </c>
    </row>
    <row r="3066" spans="1:11" x14ac:dyDescent="0.25">
      <c r="A3066" t="s">
        <v>1755</v>
      </c>
      <c r="B3066" t="s">
        <v>1756</v>
      </c>
      <c r="C3066" t="s">
        <v>2049</v>
      </c>
      <c r="D3066" t="s">
        <v>1758</v>
      </c>
      <c r="E3066" t="s">
        <v>1759</v>
      </c>
      <c r="F3066" t="s">
        <v>1760</v>
      </c>
      <c r="G3066" t="s">
        <v>1801</v>
      </c>
      <c r="H3066" t="s">
        <v>1762</v>
      </c>
      <c r="I3066" t="s">
        <v>2032</v>
      </c>
      <c r="J3066" t="s">
        <v>2053</v>
      </c>
      <c r="K3066" s="498">
        <v>-10171.042626462442</v>
      </c>
    </row>
    <row r="3067" spans="1:11" x14ac:dyDescent="0.25">
      <c r="A3067" t="s">
        <v>1755</v>
      </c>
      <c r="B3067" t="s">
        <v>1756</v>
      </c>
      <c r="C3067" t="s">
        <v>2049</v>
      </c>
      <c r="D3067" t="s">
        <v>1758</v>
      </c>
      <c r="E3067" t="s">
        <v>1759</v>
      </c>
      <c r="F3067" t="s">
        <v>1760</v>
      </c>
      <c r="G3067" t="s">
        <v>1802</v>
      </c>
      <c r="H3067" t="s">
        <v>1762</v>
      </c>
      <c r="I3067" t="s">
        <v>2032</v>
      </c>
      <c r="J3067" t="s">
        <v>2053</v>
      </c>
      <c r="K3067" s="498">
        <v>-23853.64191785645</v>
      </c>
    </row>
    <row r="3068" spans="1:11" x14ac:dyDescent="0.25">
      <c r="A3068" t="s">
        <v>1755</v>
      </c>
      <c r="B3068" t="s">
        <v>1756</v>
      </c>
      <c r="C3068" t="s">
        <v>2049</v>
      </c>
      <c r="D3068" t="s">
        <v>1758</v>
      </c>
      <c r="E3068" t="s">
        <v>1759</v>
      </c>
      <c r="F3068" t="s">
        <v>1760</v>
      </c>
      <c r="G3068" t="s">
        <v>1803</v>
      </c>
      <c r="H3068" t="s">
        <v>1762</v>
      </c>
      <c r="I3068" t="s">
        <v>2032</v>
      </c>
      <c r="J3068" t="s">
        <v>2053</v>
      </c>
      <c r="K3068" s="498">
        <v>-5170.8437407512065</v>
      </c>
    </row>
    <row r="3069" spans="1:11" x14ac:dyDescent="0.25">
      <c r="A3069" t="s">
        <v>1755</v>
      </c>
      <c r="B3069" t="s">
        <v>1756</v>
      </c>
      <c r="C3069" t="s">
        <v>2049</v>
      </c>
      <c r="D3069" t="s">
        <v>1758</v>
      </c>
      <c r="E3069" t="s">
        <v>1759</v>
      </c>
      <c r="F3069" t="s">
        <v>1760</v>
      </c>
      <c r="G3069" t="s">
        <v>1804</v>
      </c>
      <c r="H3069" t="s">
        <v>1762</v>
      </c>
      <c r="I3069" t="s">
        <v>2032</v>
      </c>
      <c r="J3069" t="s">
        <v>2053</v>
      </c>
      <c r="K3069" s="498">
        <v>-23046.924533844649</v>
      </c>
    </row>
    <row r="3070" spans="1:11" x14ac:dyDescent="0.25">
      <c r="A3070" t="s">
        <v>1755</v>
      </c>
      <c r="B3070" t="s">
        <v>1756</v>
      </c>
      <c r="C3070" t="s">
        <v>2049</v>
      </c>
      <c r="D3070" t="s">
        <v>1758</v>
      </c>
      <c r="E3070" t="s">
        <v>1759</v>
      </c>
      <c r="F3070" t="s">
        <v>1760</v>
      </c>
      <c r="G3070" t="s">
        <v>1805</v>
      </c>
      <c r="H3070" t="s">
        <v>1762</v>
      </c>
      <c r="I3070" t="s">
        <v>2032</v>
      </c>
      <c r="J3070" t="s">
        <v>2053</v>
      </c>
      <c r="K3070" s="498">
        <v>-9211.9331935340088</v>
      </c>
    </row>
    <row r="3071" spans="1:11" x14ac:dyDescent="0.25">
      <c r="A3071" t="s">
        <v>1755</v>
      </c>
      <c r="B3071" t="s">
        <v>1756</v>
      </c>
      <c r="C3071" t="s">
        <v>2049</v>
      </c>
      <c r="D3071" t="s">
        <v>1758</v>
      </c>
      <c r="E3071" t="s">
        <v>1759</v>
      </c>
      <c r="F3071" t="s">
        <v>1760</v>
      </c>
      <c r="G3071" t="s">
        <v>1806</v>
      </c>
      <c r="H3071" t="s">
        <v>1762</v>
      </c>
      <c r="I3071" t="s">
        <v>2032</v>
      </c>
      <c r="J3071" t="s">
        <v>2053</v>
      </c>
      <c r="K3071" s="498">
        <v>-9935.4429579077005</v>
      </c>
    </row>
    <row r="3072" spans="1:11" x14ac:dyDescent="0.25">
      <c r="A3072" t="s">
        <v>1755</v>
      </c>
      <c r="B3072" t="s">
        <v>1756</v>
      </c>
      <c r="C3072" t="s">
        <v>2049</v>
      </c>
      <c r="D3072" t="s">
        <v>1758</v>
      </c>
      <c r="E3072" t="s">
        <v>1759</v>
      </c>
      <c r="F3072" t="s">
        <v>1760</v>
      </c>
      <c r="G3072" t="s">
        <v>1807</v>
      </c>
      <c r="H3072" t="s">
        <v>1762</v>
      </c>
      <c r="I3072" t="s">
        <v>2032</v>
      </c>
      <c r="J3072" t="s">
        <v>2053</v>
      </c>
      <c r="K3072" s="498">
        <v>-20774.248761214734</v>
      </c>
    </row>
    <row r="3073" spans="1:11" x14ac:dyDescent="0.25">
      <c r="A3073" t="s">
        <v>1755</v>
      </c>
      <c r="B3073" t="s">
        <v>1756</v>
      </c>
      <c r="C3073" t="s">
        <v>2049</v>
      </c>
      <c r="D3073" t="s">
        <v>1758</v>
      </c>
      <c r="E3073" t="s">
        <v>1759</v>
      </c>
      <c r="F3073" t="s">
        <v>1760</v>
      </c>
      <c r="G3073" t="s">
        <v>1808</v>
      </c>
      <c r="H3073" t="s">
        <v>1762</v>
      </c>
      <c r="I3073" t="s">
        <v>2032</v>
      </c>
      <c r="J3073" t="s">
        <v>2053</v>
      </c>
      <c r="K3073" s="498">
        <v>-13677.94167879702</v>
      </c>
    </row>
    <row r="3074" spans="1:11" x14ac:dyDescent="0.25">
      <c r="A3074" t="s">
        <v>1755</v>
      </c>
      <c r="B3074" t="s">
        <v>1756</v>
      </c>
      <c r="C3074" t="s">
        <v>2049</v>
      </c>
      <c r="D3074" t="s">
        <v>1758</v>
      </c>
      <c r="E3074" t="s">
        <v>1759</v>
      </c>
      <c r="F3074" t="s">
        <v>1760</v>
      </c>
      <c r="G3074" t="s">
        <v>1809</v>
      </c>
      <c r="H3074" t="s">
        <v>1762</v>
      </c>
      <c r="I3074" t="s">
        <v>2032</v>
      </c>
      <c r="J3074" t="s">
        <v>2053</v>
      </c>
      <c r="K3074" s="498">
        <v>-23480.579736979755</v>
      </c>
    </row>
    <row r="3075" spans="1:11" x14ac:dyDescent="0.25">
      <c r="A3075" t="s">
        <v>1755</v>
      </c>
      <c r="B3075" t="s">
        <v>1756</v>
      </c>
      <c r="C3075" t="s">
        <v>2049</v>
      </c>
      <c r="D3075" t="s">
        <v>1758</v>
      </c>
      <c r="E3075" t="s">
        <v>1759</v>
      </c>
      <c r="F3075" t="s">
        <v>1760</v>
      </c>
      <c r="G3075" t="s">
        <v>1810</v>
      </c>
      <c r="H3075" t="s">
        <v>1762</v>
      </c>
      <c r="I3075" t="s">
        <v>2032</v>
      </c>
      <c r="J3075" t="s">
        <v>2053</v>
      </c>
      <c r="K3075" s="498">
        <v>-5251.8106710858974</v>
      </c>
    </row>
    <row r="3076" spans="1:11" x14ac:dyDescent="0.25">
      <c r="A3076" t="s">
        <v>1755</v>
      </c>
      <c r="B3076" t="s">
        <v>1756</v>
      </c>
      <c r="C3076" t="s">
        <v>2049</v>
      </c>
      <c r="D3076" t="s">
        <v>1758</v>
      </c>
      <c r="E3076" t="s">
        <v>1759</v>
      </c>
      <c r="F3076" t="s">
        <v>1760</v>
      </c>
      <c r="G3076" t="s">
        <v>1812</v>
      </c>
      <c r="H3076" t="s">
        <v>1762</v>
      </c>
      <c r="I3076" t="s">
        <v>2032</v>
      </c>
      <c r="J3076" t="s">
        <v>2053</v>
      </c>
      <c r="K3076" s="498">
        <v>-6794.4497276352604</v>
      </c>
    </row>
    <row r="3077" spans="1:11" x14ac:dyDescent="0.25">
      <c r="A3077" t="s">
        <v>1755</v>
      </c>
      <c r="B3077" t="s">
        <v>1756</v>
      </c>
      <c r="C3077" t="s">
        <v>2049</v>
      </c>
      <c r="D3077" t="s">
        <v>1758</v>
      </c>
      <c r="E3077" t="s">
        <v>1759</v>
      </c>
      <c r="F3077" t="s">
        <v>1765</v>
      </c>
      <c r="G3077" t="s">
        <v>1761</v>
      </c>
      <c r="H3077" t="s">
        <v>1766</v>
      </c>
      <c r="I3077" t="s">
        <v>2032</v>
      </c>
      <c r="J3077" t="s">
        <v>2053</v>
      </c>
      <c r="K3077" s="498">
        <v>-693.31081134618512</v>
      </c>
    </row>
    <row r="3078" spans="1:11" x14ac:dyDescent="0.25">
      <c r="A3078" t="s">
        <v>1755</v>
      </c>
      <c r="B3078" t="s">
        <v>1756</v>
      </c>
      <c r="C3078" t="s">
        <v>2049</v>
      </c>
      <c r="D3078" t="s">
        <v>1758</v>
      </c>
      <c r="E3078" t="s">
        <v>1759</v>
      </c>
      <c r="F3078" t="s">
        <v>1765</v>
      </c>
      <c r="G3078" t="s">
        <v>1767</v>
      </c>
      <c r="H3078" t="s">
        <v>1766</v>
      </c>
      <c r="I3078" t="s">
        <v>2032</v>
      </c>
      <c r="J3078" t="s">
        <v>2053</v>
      </c>
      <c r="K3078" s="498">
        <v>-261.15359712741287</v>
      </c>
    </row>
    <row r="3079" spans="1:11" x14ac:dyDescent="0.25">
      <c r="A3079" t="s">
        <v>1755</v>
      </c>
      <c r="B3079" t="s">
        <v>1756</v>
      </c>
      <c r="C3079" t="s">
        <v>2049</v>
      </c>
      <c r="D3079" t="s">
        <v>1758</v>
      </c>
      <c r="E3079" t="s">
        <v>1759</v>
      </c>
      <c r="F3079" t="s">
        <v>1765</v>
      </c>
      <c r="G3079" t="s">
        <v>1768</v>
      </c>
      <c r="H3079" t="s">
        <v>1766</v>
      </c>
      <c r="I3079" t="s">
        <v>2032</v>
      </c>
      <c r="J3079" t="s">
        <v>2053</v>
      </c>
      <c r="K3079" s="498">
        <v>-783.46079138223865</v>
      </c>
    </row>
    <row r="3080" spans="1:11" x14ac:dyDescent="0.25">
      <c r="A3080" t="s">
        <v>1755</v>
      </c>
      <c r="B3080" t="s">
        <v>1756</v>
      </c>
      <c r="C3080" t="s">
        <v>2049</v>
      </c>
      <c r="D3080" t="s">
        <v>1758</v>
      </c>
      <c r="E3080" t="s">
        <v>1759</v>
      </c>
      <c r="F3080" t="s">
        <v>1765</v>
      </c>
      <c r="G3080" t="s">
        <v>1769</v>
      </c>
      <c r="H3080" t="s">
        <v>1766</v>
      </c>
      <c r="I3080" t="s">
        <v>2032</v>
      </c>
      <c r="J3080" t="s">
        <v>2053</v>
      </c>
      <c r="K3080" s="498">
        <v>-6517.2210729771568</v>
      </c>
    </row>
    <row r="3081" spans="1:11" x14ac:dyDescent="0.25">
      <c r="A3081" t="s">
        <v>1755</v>
      </c>
      <c r="B3081" t="s">
        <v>1756</v>
      </c>
      <c r="C3081" t="s">
        <v>2049</v>
      </c>
      <c r="D3081" t="s">
        <v>1758</v>
      </c>
      <c r="E3081" t="s">
        <v>1759</v>
      </c>
      <c r="F3081" t="s">
        <v>1765</v>
      </c>
      <c r="G3081" t="s">
        <v>1770</v>
      </c>
      <c r="H3081" t="s">
        <v>1766</v>
      </c>
      <c r="I3081" t="s">
        <v>2032</v>
      </c>
      <c r="J3081" t="s">
        <v>2053</v>
      </c>
      <c r="K3081" s="498">
        <v>-4752.9929500904846</v>
      </c>
    </row>
    <row r="3082" spans="1:11" x14ac:dyDescent="0.25">
      <c r="A3082" t="s">
        <v>1755</v>
      </c>
      <c r="B3082" t="s">
        <v>1756</v>
      </c>
      <c r="C3082" t="s">
        <v>2049</v>
      </c>
      <c r="D3082" t="s">
        <v>1758</v>
      </c>
      <c r="E3082" t="s">
        <v>1759</v>
      </c>
      <c r="F3082" t="s">
        <v>1765</v>
      </c>
      <c r="G3082" t="s">
        <v>1771</v>
      </c>
      <c r="H3082" t="s">
        <v>1766</v>
      </c>
      <c r="I3082" t="s">
        <v>2032</v>
      </c>
      <c r="J3082" t="s">
        <v>2053</v>
      </c>
      <c r="K3082" s="498">
        <v>-4344.8161466751308</v>
      </c>
    </row>
    <row r="3083" spans="1:11" x14ac:dyDescent="0.25">
      <c r="A3083" t="s">
        <v>1755</v>
      </c>
      <c r="B3083" t="s">
        <v>1756</v>
      </c>
      <c r="C3083" t="s">
        <v>2049</v>
      </c>
      <c r="D3083" t="s">
        <v>1758</v>
      </c>
      <c r="E3083" t="s">
        <v>1759</v>
      </c>
      <c r="F3083" t="s">
        <v>1765</v>
      </c>
      <c r="G3083" t="s">
        <v>1772</v>
      </c>
      <c r="H3083" t="s">
        <v>1766</v>
      </c>
      <c r="I3083" t="s">
        <v>2032</v>
      </c>
      <c r="J3083" t="s">
        <v>2053</v>
      </c>
      <c r="K3083" s="498">
        <v>-1044.6143885096515</v>
      </c>
    </row>
    <row r="3084" spans="1:11" x14ac:dyDescent="0.25">
      <c r="A3084" t="s">
        <v>1755</v>
      </c>
      <c r="B3084" t="s">
        <v>1756</v>
      </c>
      <c r="C3084" t="s">
        <v>2049</v>
      </c>
      <c r="D3084" t="s">
        <v>1758</v>
      </c>
      <c r="E3084" t="s">
        <v>1759</v>
      </c>
      <c r="F3084" t="s">
        <v>1765</v>
      </c>
      <c r="G3084" t="s">
        <v>1773</v>
      </c>
      <c r="H3084" t="s">
        <v>1766</v>
      </c>
      <c r="I3084" t="s">
        <v>2032</v>
      </c>
      <c r="J3084" t="s">
        <v>2053</v>
      </c>
      <c r="K3084" s="498">
        <v>-3035.8193025755581</v>
      </c>
    </row>
    <row r="3085" spans="1:11" x14ac:dyDescent="0.25">
      <c r="A3085" t="s">
        <v>1755</v>
      </c>
      <c r="B3085" t="s">
        <v>1756</v>
      </c>
      <c r="C3085" t="s">
        <v>2049</v>
      </c>
      <c r="D3085" t="s">
        <v>1758</v>
      </c>
      <c r="E3085" t="s">
        <v>1759</v>
      </c>
      <c r="F3085" t="s">
        <v>1765</v>
      </c>
      <c r="G3085" t="s">
        <v>1774</v>
      </c>
      <c r="H3085" t="s">
        <v>1766</v>
      </c>
      <c r="I3085" t="s">
        <v>2032</v>
      </c>
      <c r="J3085" t="s">
        <v>2053</v>
      </c>
      <c r="K3085" s="498">
        <v>-139.12414708628975</v>
      </c>
    </row>
    <row r="3086" spans="1:11" x14ac:dyDescent="0.25">
      <c r="A3086" t="s">
        <v>1755</v>
      </c>
      <c r="B3086" t="s">
        <v>1756</v>
      </c>
      <c r="C3086" t="s">
        <v>2049</v>
      </c>
      <c r="D3086" t="s">
        <v>1758</v>
      </c>
      <c r="E3086" t="s">
        <v>1759</v>
      </c>
      <c r="F3086" t="s">
        <v>1765</v>
      </c>
      <c r="G3086" t="s">
        <v>1775</v>
      </c>
      <c r="H3086" t="s">
        <v>1766</v>
      </c>
      <c r="I3086" t="s">
        <v>2032</v>
      </c>
      <c r="J3086" t="s">
        <v>2053</v>
      </c>
      <c r="K3086" s="498">
        <v>-278.25458824365649</v>
      </c>
    </row>
    <row r="3087" spans="1:11" x14ac:dyDescent="0.25">
      <c r="A3087" t="s">
        <v>1755</v>
      </c>
      <c r="B3087" t="s">
        <v>1756</v>
      </c>
      <c r="C3087" t="s">
        <v>2049</v>
      </c>
      <c r="D3087" t="s">
        <v>1758</v>
      </c>
      <c r="E3087" t="s">
        <v>1759</v>
      </c>
      <c r="F3087" t="s">
        <v>1765</v>
      </c>
      <c r="G3087" t="s">
        <v>1776</v>
      </c>
      <c r="H3087" t="s">
        <v>1766</v>
      </c>
      <c r="I3087" t="s">
        <v>2032</v>
      </c>
      <c r="J3087" t="s">
        <v>2053</v>
      </c>
      <c r="K3087" s="498">
        <v>-1217.9405178284287</v>
      </c>
    </row>
    <row r="3088" spans="1:11" x14ac:dyDescent="0.25">
      <c r="A3088" t="s">
        <v>1755</v>
      </c>
      <c r="B3088" t="s">
        <v>1756</v>
      </c>
      <c r="C3088" t="s">
        <v>2049</v>
      </c>
      <c r="D3088" t="s">
        <v>1758</v>
      </c>
      <c r="E3088" t="s">
        <v>1759</v>
      </c>
      <c r="F3088" t="s">
        <v>1765</v>
      </c>
      <c r="G3088" t="s">
        <v>1777</v>
      </c>
      <c r="H3088" t="s">
        <v>1766</v>
      </c>
      <c r="I3088" t="s">
        <v>2032</v>
      </c>
      <c r="J3088" t="s">
        <v>2053</v>
      </c>
      <c r="K3088" s="498">
        <v>-6090.9928737129303</v>
      </c>
    </row>
    <row r="3089" spans="1:11" x14ac:dyDescent="0.25">
      <c r="A3089" t="s">
        <v>1755</v>
      </c>
      <c r="B3089" t="s">
        <v>1756</v>
      </c>
      <c r="C3089" t="s">
        <v>2049</v>
      </c>
      <c r="D3089" t="s">
        <v>1758</v>
      </c>
      <c r="E3089" t="s">
        <v>1759</v>
      </c>
      <c r="F3089" t="s">
        <v>1765</v>
      </c>
      <c r="G3089" t="s">
        <v>1778</v>
      </c>
      <c r="H3089" t="s">
        <v>1766</v>
      </c>
      <c r="I3089" t="s">
        <v>2032</v>
      </c>
      <c r="J3089" t="s">
        <v>2053</v>
      </c>
      <c r="K3089" s="498">
        <v>-12692.434911771596</v>
      </c>
    </row>
    <row r="3090" spans="1:11" x14ac:dyDescent="0.25">
      <c r="A3090" t="s">
        <v>1755</v>
      </c>
      <c r="B3090" t="s">
        <v>1756</v>
      </c>
      <c r="C3090" t="s">
        <v>2049</v>
      </c>
      <c r="D3090" t="s">
        <v>1758</v>
      </c>
      <c r="E3090" t="s">
        <v>1759</v>
      </c>
      <c r="F3090" t="s">
        <v>1765</v>
      </c>
      <c r="G3090" t="s">
        <v>1779</v>
      </c>
      <c r="H3090" t="s">
        <v>1766</v>
      </c>
      <c r="I3090" t="s">
        <v>2032</v>
      </c>
      <c r="J3090" t="s">
        <v>2053</v>
      </c>
      <c r="K3090" s="498">
        <v>-52.228201797051781</v>
      </c>
    </row>
    <row r="3091" spans="1:11" x14ac:dyDescent="0.25">
      <c r="A3091" t="s">
        <v>1755</v>
      </c>
      <c r="B3091" t="s">
        <v>1756</v>
      </c>
      <c r="C3091" t="s">
        <v>2049</v>
      </c>
      <c r="D3091" t="s">
        <v>1758</v>
      </c>
      <c r="E3091" t="s">
        <v>1759</v>
      </c>
      <c r="F3091" t="s">
        <v>1765</v>
      </c>
      <c r="G3091" t="s">
        <v>1780</v>
      </c>
      <c r="H3091" t="s">
        <v>1766</v>
      </c>
      <c r="I3091" t="s">
        <v>2032</v>
      </c>
      <c r="J3091" t="s">
        <v>2053</v>
      </c>
      <c r="K3091" s="498">
        <v>-434.47972644618989</v>
      </c>
    </row>
    <row r="3092" spans="1:11" x14ac:dyDescent="0.25">
      <c r="A3092" t="s">
        <v>1755</v>
      </c>
      <c r="B3092" t="s">
        <v>1756</v>
      </c>
      <c r="C3092" t="s">
        <v>2049</v>
      </c>
      <c r="D3092" t="s">
        <v>1758</v>
      </c>
      <c r="E3092" t="s">
        <v>1759</v>
      </c>
      <c r="F3092" t="s">
        <v>1765</v>
      </c>
      <c r="G3092" t="s">
        <v>1781</v>
      </c>
      <c r="H3092" t="s">
        <v>1766</v>
      </c>
      <c r="I3092" t="s">
        <v>2032</v>
      </c>
      <c r="J3092" t="s">
        <v>2053</v>
      </c>
      <c r="K3092" s="498">
        <v>-7168.1664919039686</v>
      </c>
    </row>
    <row r="3093" spans="1:11" x14ac:dyDescent="0.25">
      <c r="A3093" t="s">
        <v>1755</v>
      </c>
      <c r="B3093" t="s">
        <v>1756</v>
      </c>
      <c r="C3093" t="s">
        <v>2049</v>
      </c>
      <c r="D3093" t="s">
        <v>1758</v>
      </c>
      <c r="E3093" t="s">
        <v>1759</v>
      </c>
      <c r="F3093" t="s">
        <v>1765</v>
      </c>
      <c r="G3093" t="s">
        <v>1782</v>
      </c>
      <c r="H3093" t="s">
        <v>1766</v>
      </c>
      <c r="I3093" t="s">
        <v>2032</v>
      </c>
      <c r="J3093" t="s">
        <v>2053</v>
      </c>
      <c r="K3093" s="498">
        <v>-2089.2287770193029</v>
      </c>
    </row>
    <row r="3094" spans="1:11" x14ac:dyDescent="0.25">
      <c r="A3094" t="s">
        <v>1755</v>
      </c>
      <c r="B3094" t="s">
        <v>1756</v>
      </c>
      <c r="C3094" t="s">
        <v>2049</v>
      </c>
      <c r="D3094" t="s">
        <v>1758</v>
      </c>
      <c r="E3094" t="s">
        <v>1759</v>
      </c>
      <c r="F3094" t="s">
        <v>1765</v>
      </c>
      <c r="G3094" t="s">
        <v>1784</v>
      </c>
      <c r="H3094" t="s">
        <v>1766</v>
      </c>
      <c r="I3094" t="s">
        <v>2032</v>
      </c>
      <c r="J3094" t="s">
        <v>2053</v>
      </c>
      <c r="K3094" s="498">
        <v>-8250.5012483781593</v>
      </c>
    </row>
    <row r="3095" spans="1:11" x14ac:dyDescent="0.25">
      <c r="A3095" t="s">
        <v>1755</v>
      </c>
      <c r="B3095" t="s">
        <v>1756</v>
      </c>
      <c r="C3095" t="s">
        <v>2049</v>
      </c>
      <c r="D3095" t="s">
        <v>1758</v>
      </c>
      <c r="E3095" t="s">
        <v>1759</v>
      </c>
      <c r="F3095" t="s">
        <v>1765</v>
      </c>
      <c r="G3095" t="s">
        <v>1785</v>
      </c>
      <c r="H3095" t="s">
        <v>1766</v>
      </c>
      <c r="I3095" t="s">
        <v>2032</v>
      </c>
      <c r="J3095" t="s">
        <v>2053</v>
      </c>
      <c r="K3095" s="498">
        <v>-783.46079138223865</v>
      </c>
    </row>
    <row r="3096" spans="1:11" x14ac:dyDescent="0.25">
      <c r="A3096" t="s">
        <v>1755</v>
      </c>
      <c r="B3096" t="s">
        <v>1756</v>
      </c>
      <c r="C3096" t="s">
        <v>2049</v>
      </c>
      <c r="D3096" t="s">
        <v>1758</v>
      </c>
      <c r="E3096" t="s">
        <v>1759</v>
      </c>
      <c r="F3096" t="s">
        <v>1765</v>
      </c>
      <c r="G3096" t="s">
        <v>1786</v>
      </c>
      <c r="H3096" t="s">
        <v>1766</v>
      </c>
      <c r="I3096" t="s">
        <v>2032</v>
      </c>
      <c r="J3096" t="s">
        <v>2053</v>
      </c>
      <c r="K3096" s="498">
        <v>-6966.0135170524736</v>
      </c>
    </row>
    <row r="3097" spans="1:11" x14ac:dyDescent="0.25">
      <c r="A3097" t="s">
        <v>1755</v>
      </c>
      <c r="B3097" t="s">
        <v>1756</v>
      </c>
      <c r="C3097" t="s">
        <v>2049</v>
      </c>
      <c r="D3097" t="s">
        <v>1758</v>
      </c>
      <c r="E3097" t="s">
        <v>1759</v>
      </c>
      <c r="F3097" t="s">
        <v>1765</v>
      </c>
      <c r="G3097" t="s">
        <v>1787</v>
      </c>
      <c r="H3097" t="s">
        <v>1766</v>
      </c>
      <c r="I3097" t="s">
        <v>2032</v>
      </c>
      <c r="J3097" t="s">
        <v>2053</v>
      </c>
      <c r="K3097" s="498">
        <v>-15641.320504631454</v>
      </c>
    </row>
    <row r="3098" spans="1:11" x14ac:dyDescent="0.25">
      <c r="A3098" t="s">
        <v>1755</v>
      </c>
      <c r="B3098" t="s">
        <v>1756</v>
      </c>
      <c r="C3098" t="s">
        <v>2049</v>
      </c>
      <c r="D3098" t="s">
        <v>1758</v>
      </c>
      <c r="E3098" t="s">
        <v>1759</v>
      </c>
      <c r="F3098" t="s">
        <v>1765</v>
      </c>
      <c r="G3098" t="s">
        <v>1788</v>
      </c>
      <c r="H3098" t="s">
        <v>1766</v>
      </c>
      <c r="I3098" t="s">
        <v>2032</v>
      </c>
      <c r="J3098" t="s">
        <v>2053</v>
      </c>
      <c r="K3098" s="498">
        <v>-4344.8161466751308</v>
      </c>
    </row>
    <row r="3099" spans="1:11" x14ac:dyDescent="0.25">
      <c r="A3099" t="s">
        <v>1755</v>
      </c>
      <c r="B3099" t="s">
        <v>1756</v>
      </c>
      <c r="C3099" t="s">
        <v>2049</v>
      </c>
      <c r="D3099" t="s">
        <v>1758</v>
      </c>
      <c r="E3099" t="s">
        <v>1759</v>
      </c>
      <c r="F3099" t="s">
        <v>1765</v>
      </c>
      <c r="G3099" t="s">
        <v>1789</v>
      </c>
      <c r="H3099" t="s">
        <v>1766</v>
      </c>
      <c r="I3099" t="s">
        <v>2032</v>
      </c>
      <c r="J3099" t="s">
        <v>2053</v>
      </c>
      <c r="K3099" s="498">
        <v>-10087.671360976332</v>
      </c>
    </row>
    <row r="3100" spans="1:11" x14ac:dyDescent="0.25">
      <c r="A3100" t="s">
        <v>1755</v>
      </c>
      <c r="B3100" t="s">
        <v>1756</v>
      </c>
      <c r="C3100" t="s">
        <v>2049</v>
      </c>
      <c r="D3100" t="s">
        <v>1758</v>
      </c>
      <c r="E3100" t="s">
        <v>1759</v>
      </c>
      <c r="F3100" t="s">
        <v>1765</v>
      </c>
      <c r="G3100" t="s">
        <v>1790</v>
      </c>
      <c r="H3100" t="s">
        <v>1766</v>
      </c>
      <c r="I3100" t="s">
        <v>2032</v>
      </c>
      <c r="J3100" t="s">
        <v>2053</v>
      </c>
      <c r="K3100" s="498">
        <v>-8232.3428533209753</v>
      </c>
    </row>
    <row r="3101" spans="1:11" x14ac:dyDescent="0.25">
      <c r="A3101" t="s">
        <v>1755</v>
      </c>
      <c r="B3101" t="s">
        <v>1756</v>
      </c>
      <c r="C3101" t="s">
        <v>2049</v>
      </c>
      <c r="D3101" t="s">
        <v>1758</v>
      </c>
      <c r="E3101" t="s">
        <v>1759</v>
      </c>
      <c r="F3101" t="s">
        <v>1765</v>
      </c>
      <c r="G3101" t="s">
        <v>1791</v>
      </c>
      <c r="H3101" t="s">
        <v>1766</v>
      </c>
      <c r="I3101" t="s">
        <v>2032</v>
      </c>
      <c r="J3101" t="s">
        <v>2053</v>
      </c>
      <c r="K3101" s="498">
        <v>-522.30719425482573</v>
      </c>
    </row>
    <row r="3102" spans="1:11" x14ac:dyDescent="0.25">
      <c r="A3102" t="s">
        <v>1755</v>
      </c>
      <c r="B3102" t="s">
        <v>1756</v>
      </c>
      <c r="C3102" t="s">
        <v>2049</v>
      </c>
      <c r="D3102" t="s">
        <v>1758</v>
      </c>
      <c r="E3102" t="s">
        <v>1759</v>
      </c>
      <c r="F3102" t="s">
        <v>1765</v>
      </c>
      <c r="G3102" t="s">
        <v>1792</v>
      </c>
      <c r="H3102" t="s">
        <v>1766</v>
      </c>
      <c r="I3102" t="s">
        <v>2032</v>
      </c>
      <c r="J3102" t="s">
        <v>2053</v>
      </c>
      <c r="K3102" s="498">
        <v>-2071.6305542879754</v>
      </c>
    </row>
    <row r="3103" spans="1:11" x14ac:dyDescent="0.25">
      <c r="A3103" t="s">
        <v>1755</v>
      </c>
      <c r="B3103" t="s">
        <v>1756</v>
      </c>
      <c r="C3103" t="s">
        <v>2049</v>
      </c>
      <c r="D3103" t="s">
        <v>1758</v>
      </c>
      <c r="E3103" t="s">
        <v>1759</v>
      </c>
      <c r="F3103" t="s">
        <v>1765</v>
      </c>
      <c r="G3103" t="s">
        <v>1794</v>
      </c>
      <c r="H3103" t="s">
        <v>1766</v>
      </c>
      <c r="I3103" t="s">
        <v>2032</v>
      </c>
      <c r="J3103" t="s">
        <v>2053</v>
      </c>
      <c r="K3103" s="498">
        <v>-261.15359712741287</v>
      </c>
    </row>
    <row r="3104" spans="1:11" x14ac:dyDescent="0.25">
      <c r="A3104" t="s">
        <v>1755</v>
      </c>
      <c r="B3104" t="s">
        <v>1756</v>
      </c>
      <c r="C3104" t="s">
        <v>2049</v>
      </c>
      <c r="D3104" t="s">
        <v>1758</v>
      </c>
      <c r="E3104" t="s">
        <v>1759</v>
      </c>
      <c r="F3104" t="s">
        <v>1765</v>
      </c>
      <c r="G3104" t="s">
        <v>1795</v>
      </c>
      <c r="H3104" t="s">
        <v>1766</v>
      </c>
      <c r="I3104" t="s">
        <v>2032</v>
      </c>
      <c r="J3104" t="s">
        <v>2053</v>
      </c>
      <c r="K3104" s="498">
        <v>-1215.6180056010107</v>
      </c>
    </row>
    <row r="3105" spans="1:11" x14ac:dyDescent="0.25">
      <c r="A3105" t="s">
        <v>1755</v>
      </c>
      <c r="B3105" t="s">
        <v>1756</v>
      </c>
      <c r="C3105" t="s">
        <v>2049</v>
      </c>
      <c r="D3105" t="s">
        <v>1758</v>
      </c>
      <c r="E3105" t="s">
        <v>1759</v>
      </c>
      <c r="F3105" t="s">
        <v>1765</v>
      </c>
      <c r="G3105" t="s">
        <v>1797</v>
      </c>
      <c r="H3105" t="s">
        <v>1766</v>
      </c>
      <c r="I3105" t="s">
        <v>2032</v>
      </c>
      <c r="J3105" t="s">
        <v>2053</v>
      </c>
      <c r="K3105" s="498">
        <v>-529.84749140508711</v>
      </c>
    </row>
    <row r="3106" spans="1:11" x14ac:dyDescent="0.25">
      <c r="A3106" t="s">
        <v>1755</v>
      </c>
      <c r="B3106" t="s">
        <v>1756</v>
      </c>
      <c r="C3106" t="s">
        <v>2049</v>
      </c>
      <c r="D3106" t="s">
        <v>1758</v>
      </c>
      <c r="E3106" t="s">
        <v>1759</v>
      </c>
      <c r="F3106" t="s">
        <v>1765</v>
      </c>
      <c r="G3106" t="s">
        <v>1798</v>
      </c>
      <c r="H3106" t="s">
        <v>1766</v>
      </c>
      <c r="I3106" t="s">
        <v>2032</v>
      </c>
      <c r="J3106" t="s">
        <v>2053</v>
      </c>
      <c r="K3106" s="498">
        <v>-7645.017904840608</v>
      </c>
    </row>
    <row r="3107" spans="1:11" x14ac:dyDescent="0.25">
      <c r="A3107" t="s">
        <v>1755</v>
      </c>
      <c r="B3107" t="s">
        <v>1756</v>
      </c>
      <c r="C3107" t="s">
        <v>2049</v>
      </c>
      <c r="D3107" t="s">
        <v>1758</v>
      </c>
      <c r="E3107" t="s">
        <v>1759</v>
      </c>
      <c r="F3107" t="s">
        <v>1765</v>
      </c>
      <c r="G3107" t="s">
        <v>1799</v>
      </c>
      <c r="H3107" t="s">
        <v>1766</v>
      </c>
      <c r="I3107" t="s">
        <v>2032</v>
      </c>
      <c r="J3107" t="s">
        <v>2053</v>
      </c>
      <c r="K3107" s="498">
        <v>-16310.411730473294</v>
      </c>
    </row>
    <row r="3108" spans="1:11" x14ac:dyDescent="0.25">
      <c r="A3108" t="s">
        <v>1755</v>
      </c>
      <c r="B3108" t="s">
        <v>1756</v>
      </c>
      <c r="C3108" t="s">
        <v>2049</v>
      </c>
      <c r="D3108" t="s">
        <v>1758</v>
      </c>
      <c r="E3108" t="s">
        <v>1759</v>
      </c>
      <c r="F3108" t="s">
        <v>1765</v>
      </c>
      <c r="G3108" t="s">
        <v>1800</v>
      </c>
      <c r="H3108" t="s">
        <v>1766</v>
      </c>
      <c r="I3108" t="s">
        <v>2032</v>
      </c>
      <c r="J3108" t="s">
        <v>2053</v>
      </c>
      <c r="K3108" s="498">
        <v>-2170.082414074609</v>
      </c>
    </row>
    <row r="3109" spans="1:11" x14ac:dyDescent="0.25">
      <c r="A3109" t="s">
        <v>1755</v>
      </c>
      <c r="B3109" t="s">
        <v>1756</v>
      </c>
      <c r="C3109" t="s">
        <v>2049</v>
      </c>
      <c r="D3109" t="s">
        <v>1758</v>
      </c>
      <c r="E3109" t="s">
        <v>1759</v>
      </c>
      <c r="F3109" t="s">
        <v>1765</v>
      </c>
      <c r="G3109" t="s">
        <v>1801</v>
      </c>
      <c r="H3109" t="s">
        <v>1766</v>
      </c>
      <c r="I3109" t="s">
        <v>2032</v>
      </c>
      <c r="J3109" t="s">
        <v>2053</v>
      </c>
      <c r="K3109" s="498">
        <v>-15897.835371375108</v>
      </c>
    </row>
    <row r="3110" spans="1:11" x14ac:dyDescent="0.25">
      <c r="A3110" t="s">
        <v>1755</v>
      </c>
      <c r="B3110" t="s">
        <v>1756</v>
      </c>
      <c r="C3110" t="s">
        <v>2049</v>
      </c>
      <c r="D3110" t="s">
        <v>1758</v>
      </c>
      <c r="E3110" t="s">
        <v>1759</v>
      </c>
      <c r="F3110" t="s">
        <v>1765</v>
      </c>
      <c r="G3110" t="s">
        <v>1802</v>
      </c>
      <c r="H3110" t="s">
        <v>1766</v>
      </c>
      <c r="I3110" t="s">
        <v>2032</v>
      </c>
      <c r="J3110" t="s">
        <v>2053</v>
      </c>
      <c r="K3110" s="498">
        <v>-5059.8603854502408</v>
      </c>
    </row>
    <row r="3111" spans="1:11" x14ac:dyDescent="0.25">
      <c r="A3111" t="s">
        <v>1755</v>
      </c>
      <c r="B3111" t="s">
        <v>1756</v>
      </c>
      <c r="C3111" t="s">
        <v>2049</v>
      </c>
      <c r="D3111" t="s">
        <v>1758</v>
      </c>
      <c r="E3111" t="s">
        <v>1759</v>
      </c>
      <c r="F3111" t="s">
        <v>1765</v>
      </c>
      <c r="G3111" t="s">
        <v>1803</v>
      </c>
      <c r="H3111" t="s">
        <v>1766</v>
      </c>
      <c r="I3111" t="s">
        <v>2032</v>
      </c>
      <c r="J3111" t="s">
        <v>2053</v>
      </c>
      <c r="K3111" s="498">
        <v>-52.228201797051781</v>
      </c>
    </row>
    <row r="3112" spans="1:11" x14ac:dyDescent="0.25">
      <c r="A3112" t="s">
        <v>1755</v>
      </c>
      <c r="B3112" t="s">
        <v>1756</v>
      </c>
      <c r="C3112" t="s">
        <v>2049</v>
      </c>
      <c r="D3112" t="s">
        <v>1758</v>
      </c>
      <c r="E3112" t="s">
        <v>1759</v>
      </c>
      <c r="F3112" t="s">
        <v>1765</v>
      </c>
      <c r="G3112" t="s">
        <v>1804</v>
      </c>
      <c r="H3112" t="s">
        <v>1766</v>
      </c>
      <c r="I3112" t="s">
        <v>2032</v>
      </c>
      <c r="J3112" t="s">
        <v>2053</v>
      </c>
      <c r="K3112" s="498">
        <v>-4511.1747393116548</v>
      </c>
    </row>
    <row r="3113" spans="1:11" x14ac:dyDescent="0.25">
      <c r="A3113" t="s">
        <v>1755</v>
      </c>
      <c r="B3113" t="s">
        <v>1756</v>
      </c>
      <c r="C3113" t="s">
        <v>2049</v>
      </c>
      <c r="D3113" t="s">
        <v>1758</v>
      </c>
      <c r="E3113" t="s">
        <v>1759</v>
      </c>
      <c r="F3113" t="s">
        <v>1765</v>
      </c>
      <c r="G3113" t="s">
        <v>1805</v>
      </c>
      <c r="H3113" t="s">
        <v>1766</v>
      </c>
      <c r="I3113" t="s">
        <v>2032</v>
      </c>
      <c r="J3113" t="s">
        <v>2053</v>
      </c>
      <c r="K3113" s="498">
        <v>-13390.390747572616</v>
      </c>
    </row>
    <row r="3114" spans="1:11" x14ac:dyDescent="0.25">
      <c r="A3114" t="s">
        <v>1755</v>
      </c>
      <c r="B3114" t="s">
        <v>1756</v>
      </c>
      <c r="C3114" t="s">
        <v>2049</v>
      </c>
      <c r="D3114" t="s">
        <v>1758</v>
      </c>
      <c r="E3114" t="s">
        <v>1759</v>
      </c>
      <c r="F3114" t="s">
        <v>1765</v>
      </c>
      <c r="G3114" t="s">
        <v>1806</v>
      </c>
      <c r="H3114" t="s">
        <v>1766</v>
      </c>
      <c r="I3114" t="s">
        <v>2032</v>
      </c>
      <c r="J3114" t="s">
        <v>2053</v>
      </c>
      <c r="K3114" s="498">
        <v>-522.91771914929598</v>
      </c>
    </row>
    <row r="3115" spans="1:11" x14ac:dyDescent="0.25">
      <c r="A3115" t="s">
        <v>1755</v>
      </c>
      <c r="B3115" t="s">
        <v>1756</v>
      </c>
      <c r="C3115" t="s">
        <v>2049</v>
      </c>
      <c r="D3115" t="s">
        <v>1758</v>
      </c>
      <c r="E3115" t="s">
        <v>1759</v>
      </c>
      <c r="F3115" t="s">
        <v>1765</v>
      </c>
      <c r="G3115" t="s">
        <v>1807</v>
      </c>
      <c r="H3115" t="s">
        <v>1766</v>
      </c>
      <c r="I3115" t="s">
        <v>2032</v>
      </c>
      <c r="J3115" t="s">
        <v>2053</v>
      </c>
      <c r="K3115" s="498">
        <v>-1828.0751798918905</v>
      </c>
    </row>
    <row r="3116" spans="1:11" x14ac:dyDescent="0.25">
      <c r="A3116" t="s">
        <v>1755</v>
      </c>
      <c r="B3116" t="s">
        <v>1756</v>
      </c>
      <c r="C3116" t="s">
        <v>2049</v>
      </c>
      <c r="D3116" t="s">
        <v>1758</v>
      </c>
      <c r="E3116" t="s">
        <v>1759</v>
      </c>
      <c r="F3116" t="s">
        <v>1765</v>
      </c>
      <c r="G3116" t="s">
        <v>1808</v>
      </c>
      <c r="H3116" t="s">
        <v>1766</v>
      </c>
      <c r="I3116" t="s">
        <v>2032</v>
      </c>
      <c r="J3116" t="s">
        <v>2053</v>
      </c>
      <c r="K3116" s="498">
        <v>-10680.900148126937</v>
      </c>
    </row>
    <row r="3117" spans="1:11" x14ac:dyDescent="0.25">
      <c r="A3117" t="s">
        <v>1755</v>
      </c>
      <c r="B3117" t="s">
        <v>1756</v>
      </c>
      <c r="C3117" t="s">
        <v>2049</v>
      </c>
      <c r="D3117" t="s">
        <v>1758</v>
      </c>
      <c r="E3117" t="s">
        <v>1759</v>
      </c>
      <c r="F3117" t="s">
        <v>1765</v>
      </c>
      <c r="G3117" t="s">
        <v>1809</v>
      </c>
      <c r="H3117" t="s">
        <v>1766</v>
      </c>
      <c r="I3117" t="s">
        <v>2032</v>
      </c>
      <c r="J3117" t="s">
        <v>2053</v>
      </c>
      <c r="K3117" s="498">
        <v>-13034.442145954314</v>
      </c>
    </row>
    <row r="3118" spans="1:11" x14ac:dyDescent="0.25">
      <c r="A3118" t="s">
        <v>1755</v>
      </c>
      <c r="B3118" t="s">
        <v>1756</v>
      </c>
      <c r="C3118" t="s">
        <v>2049</v>
      </c>
      <c r="D3118" t="s">
        <v>1758</v>
      </c>
      <c r="E3118" t="s">
        <v>1759</v>
      </c>
      <c r="F3118" t="s">
        <v>1765</v>
      </c>
      <c r="G3118" t="s">
        <v>1810</v>
      </c>
      <c r="H3118" t="s">
        <v>1766</v>
      </c>
      <c r="I3118" t="s">
        <v>2032</v>
      </c>
      <c r="J3118" t="s">
        <v>2053</v>
      </c>
      <c r="K3118" s="498">
        <v>-5251.8169651569751</v>
      </c>
    </row>
    <row r="3119" spans="1:11" x14ac:dyDescent="0.25">
      <c r="A3119" t="s">
        <v>1755</v>
      </c>
      <c r="B3119" t="s">
        <v>1756</v>
      </c>
      <c r="C3119" t="s">
        <v>2049</v>
      </c>
      <c r="D3119" t="s">
        <v>1758</v>
      </c>
      <c r="E3119" t="s">
        <v>1759</v>
      </c>
      <c r="F3119" t="s">
        <v>1765</v>
      </c>
      <c r="G3119" t="s">
        <v>1812</v>
      </c>
      <c r="H3119" t="s">
        <v>1766</v>
      </c>
      <c r="I3119" t="s">
        <v>2032</v>
      </c>
      <c r="J3119" t="s">
        <v>2053</v>
      </c>
      <c r="K3119" s="498">
        <v>-138.6583858265908</v>
      </c>
    </row>
    <row r="3120" spans="1:11" x14ac:dyDescent="0.25">
      <c r="A3120" t="s">
        <v>1755</v>
      </c>
      <c r="B3120" t="s">
        <v>1756</v>
      </c>
      <c r="C3120" t="s">
        <v>2049</v>
      </c>
      <c r="D3120" t="s">
        <v>1820</v>
      </c>
      <c r="E3120" t="s">
        <v>1759</v>
      </c>
      <c r="F3120" t="s">
        <v>1872</v>
      </c>
      <c r="G3120" t="s">
        <v>1873</v>
      </c>
      <c r="H3120" t="s">
        <v>1841</v>
      </c>
      <c r="I3120" t="s">
        <v>2032</v>
      </c>
      <c r="J3120" t="s">
        <v>2053</v>
      </c>
      <c r="K3120" s="498">
        <v>-25363.476275952424</v>
      </c>
    </row>
    <row r="3121" spans="1:11" x14ac:dyDescent="0.25">
      <c r="A3121" t="s">
        <v>1755</v>
      </c>
      <c r="B3121" t="s">
        <v>1756</v>
      </c>
      <c r="C3121" t="s">
        <v>2049</v>
      </c>
      <c r="D3121" t="s">
        <v>1820</v>
      </c>
      <c r="E3121" t="s">
        <v>1759</v>
      </c>
      <c r="F3121" t="s">
        <v>1760</v>
      </c>
      <c r="G3121" t="s">
        <v>1840</v>
      </c>
      <c r="H3121" t="s">
        <v>1841</v>
      </c>
      <c r="I3121" t="s">
        <v>2032</v>
      </c>
      <c r="J3121" t="s">
        <v>2053</v>
      </c>
      <c r="K3121" s="498">
        <v>-103270.80830753988</v>
      </c>
    </row>
    <row r="3122" spans="1:11" x14ac:dyDescent="0.25">
      <c r="A3122" t="s">
        <v>1755</v>
      </c>
      <c r="B3122" t="s">
        <v>1756</v>
      </c>
      <c r="C3122" t="s">
        <v>2049</v>
      </c>
      <c r="D3122" t="s">
        <v>1820</v>
      </c>
      <c r="E3122" t="s">
        <v>1759</v>
      </c>
      <c r="F3122" t="s">
        <v>1760</v>
      </c>
      <c r="G3122" t="s">
        <v>1862</v>
      </c>
      <c r="H3122" t="s">
        <v>1841</v>
      </c>
      <c r="I3122" t="s">
        <v>2032</v>
      </c>
      <c r="J3122" t="s">
        <v>2053</v>
      </c>
      <c r="K3122" s="498">
        <v>-215011.95088396475</v>
      </c>
    </row>
    <row r="3123" spans="1:11" x14ac:dyDescent="0.25">
      <c r="A3123" t="s">
        <v>1755</v>
      </c>
      <c r="B3123" t="s">
        <v>1756</v>
      </c>
      <c r="C3123" t="s">
        <v>2049</v>
      </c>
      <c r="D3123" t="s">
        <v>1820</v>
      </c>
      <c r="E3123" t="s">
        <v>1759</v>
      </c>
      <c r="F3123" t="s">
        <v>1765</v>
      </c>
      <c r="G3123" t="s">
        <v>1821</v>
      </c>
      <c r="H3123" t="s">
        <v>1822</v>
      </c>
      <c r="I3123" t="s">
        <v>2032</v>
      </c>
      <c r="J3123" t="s">
        <v>2053</v>
      </c>
      <c r="K3123" s="498">
        <v>-189585.33248696773</v>
      </c>
    </row>
    <row r="3124" spans="1:11" x14ac:dyDescent="0.25">
      <c r="A3124" t="s">
        <v>1755</v>
      </c>
      <c r="B3124" t="s">
        <v>1756</v>
      </c>
      <c r="C3124" t="s">
        <v>2049</v>
      </c>
      <c r="D3124" t="s">
        <v>1820</v>
      </c>
      <c r="E3124" t="s">
        <v>1759</v>
      </c>
      <c r="F3124" t="s">
        <v>1765</v>
      </c>
      <c r="G3124" t="s">
        <v>1825</v>
      </c>
      <c r="H3124" t="s">
        <v>1822</v>
      </c>
      <c r="I3124" t="s">
        <v>2032</v>
      </c>
      <c r="J3124" t="s">
        <v>2053</v>
      </c>
      <c r="K3124" s="498">
        <v>-55109.967415946368</v>
      </c>
    </row>
    <row r="3125" spans="1:11" x14ac:dyDescent="0.25">
      <c r="A3125" t="s">
        <v>1755</v>
      </c>
      <c r="B3125" t="s">
        <v>1756</v>
      </c>
      <c r="C3125" t="s">
        <v>2049</v>
      </c>
      <c r="D3125" t="s">
        <v>1820</v>
      </c>
      <c r="E3125" t="s">
        <v>1759</v>
      </c>
      <c r="F3125" t="s">
        <v>1765</v>
      </c>
      <c r="G3125" t="s">
        <v>1829</v>
      </c>
      <c r="H3125" t="s">
        <v>1822</v>
      </c>
      <c r="I3125" t="s">
        <v>2032</v>
      </c>
      <c r="J3125" t="s">
        <v>2053</v>
      </c>
      <c r="K3125" s="498">
        <v>-41738.679174092489</v>
      </c>
    </row>
    <row r="3126" spans="1:11" x14ac:dyDescent="0.25">
      <c r="A3126" t="s">
        <v>1755</v>
      </c>
      <c r="B3126" t="s">
        <v>1756</v>
      </c>
      <c r="C3126" t="s">
        <v>2049</v>
      </c>
      <c r="D3126" t="s">
        <v>1820</v>
      </c>
      <c r="E3126" t="s">
        <v>1759</v>
      </c>
      <c r="F3126" t="s">
        <v>1765</v>
      </c>
      <c r="G3126" t="s">
        <v>1838</v>
      </c>
      <c r="H3126" t="s">
        <v>1822</v>
      </c>
      <c r="I3126" t="s">
        <v>2032</v>
      </c>
      <c r="J3126" t="s">
        <v>2053</v>
      </c>
      <c r="K3126" s="498">
        <v>-36739.978277297581</v>
      </c>
    </row>
    <row r="3127" spans="1:11" x14ac:dyDescent="0.25">
      <c r="A3127" t="s">
        <v>1755</v>
      </c>
      <c r="B3127" t="s">
        <v>1756</v>
      </c>
      <c r="C3127" t="s">
        <v>2049</v>
      </c>
      <c r="D3127" t="s">
        <v>1820</v>
      </c>
      <c r="E3127" t="s">
        <v>1759</v>
      </c>
      <c r="F3127" t="s">
        <v>1760</v>
      </c>
      <c r="G3127" t="s">
        <v>1844</v>
      </c>
      <c r="H3127" t="s">
        <v>2041</v>
      </c>
      <c r="I3127" t="s">
        <v>2032</v>
      </c>
      <c r="J3127" t="s">
        <v>2053</v>
      </c>
      <c r="K3127" s="498">
        <v>-3320.0910227688391</v>
      </c>
    </row>
    <row r="3128" spans="1:11" x14ac:dyDescent="0.25">
      <c r="A3128" t="s">
        <v>1755</v>
      </c>
      <c r="B3128" t="s">
        <v>1756</v>
      </c>
      <c r="C3128" t="s">
        <v>2049</v>
      </c>
      <c r="D3128" t="s">
        <v>1820</v>
      </c>
      <c r="E3128" t="s">
        <v>1986</v>
      </c>
      <c r="F3128" t="s">
        <v>1987</v>
      </c>
      <c r="G3128" t="s">
        <v>1988</v>
      </c>
      <c r="H3128" t="s">
        <v>1989</v>
      </c>
      <c r="I3128" t="s">
        <v>2032</v>
      </c>
      <c r="J3128" t="s">
        <v>2053</v>
      </c>
      <c r="K3128" s="498">
        <v>-153130.1042792653</v>
      </c>
    </row>
    <row r="3129" spans="1:11" x14ac:dyDescent="0.25">
      <c r="A3129" t="s">
        <v>1755</v>
      </c>
      <c r="B3129" t="s">
        <v>1756</v>
      </c>
      <c r="C3129" t="s">
        <v>2049</v>
      </c>
      <c r="D3129" t="s">
        <v>1991</v>
      </c>
      <c r="E3129" t="s">
        <v>1991</v>
      </c>
      <c r="F3129" t="s">
        <v>2266</v>
      </c>
      <c r="G3129" t="s">
        <v>2003</v>
      </c>
      <c r="H3129" t="s">
        <v>2002</v>
      </c>
      <c r="I3129" t="s">
        <v>2032</v>
      </c>
      <c r="J3129" t="s">
        <v>2053</v>
      </c>
      <c r="K3129" s="498">
        <v>-6874.8942500705598</v>
      </c>
    </row>
    <row r="3130" spans="1:11" x14ac:dyDescent="0.25">
      <c r="A3130" t="s">
        <v>1755</v>
      </c>
      <c r="B3130" t="s">
        <v>1756</v>
      </c>
      <c r="C3130" t="s">
        <v>2049</v>
      </c>
      <c r="D3130" t="s">
        <v>1820</v>
      </c>
      <c r="E3130" t="s">
        <v>1759</v>
      </c>
      <c r="F3130" t="s">
        <v>1865</v>
      </c>
      <c r="G3130" t="s">
        <v>1866</v>
      </c>
      <c r="H3130" t="s">
        <v>1869</v>
      </c>
      <c r="I3130" t="s">
        <v>2032</v>
      </c>
      <c r="J3130" t="s">
        <v>2053</v>
      </c>
      <c r="K3130" s="498">
        <v>-18369.989138648791</v>
      </c>
    </row>
    <row r="3131" spans="1:11" x14ac:dyDescent="0.25">
      <c r="A3131" t="s">
        <v>1755</v>
      </c>
      <c r="B3131" t="s">
        <v>1756</v>
      </c>
      <c r="C3131" t="s">
        <v>2049</v>
      </c>
      <c r="D3131" t="s">
        <v>1820</v>
      </c>
      <c r="E3131" t="s">
        <v>1759</v>
      </c>
      <c r="F3131" t="s">
        <v>1865</v>
      </c>
      <c r="G3131" t="s">
        <v>1870</v>
      </c>
      <c r="H3131" t="s">
        <v>1869</v>
      </c>
      <c r="I3131" t="s">
        <v>2032</v>
      </c>
      <c r="J3131" t="s">
        <v>2053</v>
      </c>
      <c r="K3131" s="498">
        <v>-186909.09975909299</v>
      </c>
    </row>
    <row r="3132" spans="1:11" x14ac:dyDescent="0.25">
      <c r="A3132" t="s">
        <v>1755</v>
      </c>
      <c r="B3132" t="s">
        <v>1756</v>
      </c>
      <c r="C3132" t="s">
        <v>2049</v>
      </c>
      <c r="D3132" t="s">
        <v>1820</v>
      </c>
      <c r="E3132" t="s">
        <v>1759</v>
      </c>
      <c r="F3132" t="s">
        <v>1913</v>
      </c>
      <c r="G3132" t="s">
        <v>1914</v>
      </c>
      <c r="H3132" t="s">
        <v>1918</v>
      </c>
      <c r="I3132" t="s">
        <v>2032</v>
      </c>
      <c r="J3132" t="s">
        <v>2053</v>
      </c>
      <c r="K3132" s="498">
        <v>-710105.43855275516</v>
      </c>
    </row>
    <row r="3133" spans="1:11" x14ac:dyDescent="0.25">
      <c r="A3133" t="s">
        <v>1755</v>
      </c>
      <c r="B3133" t="s">
        <v>1756</v>
      </c>
      <c r="C3133" t="s">
        <v>2049</v>
      </c>
      <c r="D3133" t="s">
        <v>1820</v>
      </c>
      <c r="E3133" t="s">
        <v>1759</v>
      </c>
      <c r="F3133" t="s">
        <v>1962</v>
      </c>
      <c r="G3133" t="s">
        <v>1963</v>
      </c>
      <c r="H3133" t="s">
        <v>1964</v>
      </c>
      <c r="J3133" t="s">
        <v>2055</v>
      </c>
      <c r="K3133" s="498">
        <v>-4414.2188100101248</v>
      </c>
    </row>
    <row r="3134" spans="1:11" x14ac:dyDescent="0.25">
      <c r="A3134" t="s">
        <v>1755</v>
      </c>
      <c r="B3134" t="s">
        <v>1756</v>
      </c>
      <c r="C3134" t="s">
        <v>2049</v>
      </c>
      <c r="D3134" t="s">
        <v>1820</v>
      </c>
      <c r="E3134" t="s">
        <v>1759</v>
      </c>
      <c r="F3134" t="s">
        <v>1962</v>
      </c>
      <c r="G3134" t="s">
        <v>1963</v>
      </c>
      <c r="H3134" t="s">
        <v>1965</v>
      </c>
      <c r="J3134" t="s">
        <v>2055</v>
      </c>
      <c r="K3134" s="498">
        <v>-8955.6099472666028</v>
      </c>
    </row>
    <row r="3135" spans="1:11" x14ac:dyDescent="0.25">
      <c r="A3135" t="s">
        <v>1755</v>
      </c>
      <c r="B3135" t="s">
        <v>1756</v>
      </c>
      <c r="C3135" t="s">
        <v>2049</v>
      </c>
      <c r="D3135" t="s">
        <v>1820</v>
      </c>
      <c r="E3135" t="s">
        <v>1759</v>
      </c>
      <c r="F3135" t="s">
        <v>1865</v>
      </c>
      <c r="G3135" t="s">
        <v>1866</v>
      </c>
      <c r="H3135" t="s">
        <v>1983</v>
      </c>
      <c r="J3135" t="s">
        <v>2055</v>
      </c>
      <c r="K3135" s="498">
        <v>-75.637418927559423</v>
      </c>
    </row>
    <row r="3136" spans="1:11" x14ac:dyDescent="0.25">
      <c r="A3136" t="s">
        <v>1755</v>
      </c>
      <c r="B3136" t="s">
        <v>1756</v>
      </c>
      <c r="C3136" t="s">
        <v>2049</v>
      </c>
      <c r="D3136" t="s">
        <v>1820</v>
      </c>
      <c r="E3136" t="s">
        <v>1759</v>
      </c>
      <c r="F3136" t="s">
        <v>1865</v>
      </c>
      <c r="G3136" t="s">
        <v>1866</v>
      </c>
      <c r="H3136" t="s">
        <v>1867</v>
      </c>
      <c r="J3136" t="s">
        <v>2055</v>
      </c>
      <c r="K3136" s="498">
        <v>-7830.6275745053645</v>
      </c>
    </row>
    <row r="3137" spans="1:11" x14ac:dyDescent="0.25">
      <c r="A3137" t="s">
        <v>1755</v>
      </c>
      <c r="B3137" t="s">
        <v>1756</v>
      </c>
      <c r="C3137" t="s">
        <v>2049</v>
      </c>
      <c r="D3137" t="s">
        <v>1820</v>
      </c>
      <c r="E3137" t="s">
        <v>1759</v>
      </c>
      <c r="F3137" t="s">
        <v>1865</v>
      </c>
      <c r="G3137" t="s">
        <v>2042</v>
      </c>
      <c r="H3137" t="s">
        <v>1867</v>
      </c>
      <c r="J3137" t="s">
        <v>2055</v>
      </c>
      <c r="K3137" s="498">
        <v>-904.06715886578615</v>
      </c>
    </row>
    <row r="3138" spans="1:11" x14ac:dyDescent="0.25">
      <c r="A3138" t="s">
        <v>1755</v>
      </c>
      <c r="B3138" t="s">
        <v>1756</v>
      </c>
      <c r="C3138" t="s">
        <v>2049</v>
      </c>
      <c r="D3138" t="s">
        <v>1820</v>
      </c>
      <c r="E3138" t="s">
        <v>1759</v>
      </c>
      <c r="F3138" t="s">
        <v>1865</v>
      </c>
      <c r="G3138" t="s">
        <v>1866</v>
      </c>
      <c r="H3138" t="s">
        <v>1985</v>
      </c>
      <c r="J3138" t="s">
        <v>2055</v>
      </c>
      <c r="K3138" s="498">
        <v>-75.637418927559423</v>
      </c>
    </row>
    <row r="3139" spans="1:11" x14ac:dyDescent="0.25">
      <c r="A3139" t="s">
        <v>1755</v>
      </c>
      <c r="B3139" t="s">
        <v>1756</v>
      </c>
      <c r="C3139" t="s">
        <v>2049</v>
      </c>
      <c r="D3139" t="s">
        <v>1991</v>
      </c>
      <c r="E3139" t="s">
        <v>1991</v>
      </c>
      <c r="F3139" t="s">
        <v>2266</v>
      </c>
      <c r="G3139" t="s">
        <v>2003</v>
      </c>
      <c r="H3139" t="s">
        <v>2046</v>
      </c>
      <c r="J3139" t="s">
        <v>2055</v>
      </c>
      <c r="K3139" s="498">
        <v>-12.325678115404788</v>
      </c>
    </row>
    <row r="3140" spans="1:11" x14ac:dyDescent="0.25">
      <c r="A3140" t="s">
        <v>1755</v>
      </c>
      <c r="B3140" t="s">
        <v>1756</v>
      </c>
      <c r="C3140" t="s">
        <v>2049</v>
      </c>
      <c r="D3140" t="s">
        <v>1991</v>
      </c>
      <c r="E3140" t="s">
        <v>1991</v>
      </c>
      <c r="F3140" t="s">
        <v>2266</v>
      </c>
      <c r="G3140" t="s">
        <v>2003</v>
      </c>
      <c r="H3140" t="s">
        <v>2047</v>
      </c>
      <c r="J3140" t="s">
        <v>2055</v>
      </c>
      <c r="K3140" s="498">
        <v>-14.379882240203372</v>
      </c>
    </row>
    <row r="3141" spans="1:11" x14ac:dyDescent="0.25">
      <c r="A3141" t="s">
        <v>1755</v>
      </c>
      <c r="B3141" t="s">
        <v>1756</v>
      </c>
      <c r="C3141" t="s">
        <v>2049</v>
      </c>
      <c r="D3141" t="s">
        <v>1991</v>
      </c>
      <c r="E3141" t="s">
        <v>1991</v>
      </c>
      <c r="F3141" t="s">
        <v>2266</v>
      </c>
      <c r="G3141" t="s">
        <v>2003</v>
      </c>
      <c r="H3141" t="s">
        <v>2048</v>
      </c>
      <c r="J3141" t="s">
        <v>2055</v>
      </c>
      <c r="K3141" s="498">
        <v>-14.379882240203372</v>
      </c>
    </row>
    <row r="3142" spans="1:11" x14ac:dyDescent="0.25">
      <c r="A3142" t="s">
        <v>1755</v>
      </c>
      <c r="B3142" t="s">
        <v>1756</v>
      </c>
      <c r="C3142" t="s">
        <v>2049</v>
      </c>
      <c r="D3142" t="s">
        <v>1820</v>
      </c>
      <c r="E3142" t="s">
        <v>1759</v>
      </c>
      <c r="F3142" t="s">
        <v>1962</v>
      </c>
      <c r="G3142" t="s">
        <v>1963</v>
      </c>
      <c r="H3142" t="s">
        <v>1967</v>
      </c>
      <c r="J3142" t="s">
        <v>2055</v>
      </c>
      <c r="K3142" s="498">
        <v>-2279.9291050943889</v>
      </c>
    </row>
    <row r="3143" spans="1:11" x14ac:dyDescent="0.25">
      <c r="A3143" t="s">
        <v>1755</v>
      </c>
      <c r="B3143" t="s">
        <v>1756</v>
      </c>
      <c r="C3143" t="s">
        <v>2049</v>
      </c>
      <c r="D3143" t="s">
        <v>1820</v>
      </c>
      <c r="E3143" t="s">
        <v>1759</v>
      </c>
      <c r="F3143" t="s">
        <v>1813</v>
      </c>
      <c r="G3143" t="s">
        <v>1944</v>
      </c>
      <c r="H3143" t="s">
        <v>1814</v>
      </c>
      <c r="J3143" t="s">
        <v>2055</v>
      </c>
      <c r="K3143" s="498">
        <v>-221.28099007905362</v>
      </c>
    </row>
    <row r="3144" spans="1:11" x14ac:dyDescent="0.25">
      <c r="A3144" t="s">
        <v>1755</v>
      </c>
      <c r="B3144" t="s">
        <v>1756</v>
      </c>
      <c r="C3144" t="s">
        <v>2049</v>
      </c>
      <c r="D3144" t="s">
        <v>1820</v>
      </c>
      <c r="E3144" t="s">
        <v>1759</v>
      </c>
      <c r="F3144" t="s">
        <v>1813</v>
      </c>
      <c r="G3144" t="s">
        <v>1952</v>
      </c>
      <c r="H3144" t="s">
        <v>1814</v>
      </c>
      <c r="J3144" t="s">
        <v>2055</v>
      </c>
      <c r="K3144" s="498">
        <v>-3917.9351530107015</v>
      </c>
    </row>
    <row r="3145" spans="1:11" x14ac:dyDescent="0.25">
      <c r="A3145" t="s">
        <v>1755</v>
      </c>
      <c r="B3145" t="s">
        <v>1756</v>
      </c>
      <c r="C3145" t="s">
        <v>2049</v>
      </c>
      <c r="D3145" t="s">
        <v>1758</v>
      </c>
      <c r="E3145" t="s">
        <v>1759</v>
      </c>
      <c r="F3145" t="s">
        <v>1813</v>
      </c>
      <c r="G3145" t="s">
        <v>1778</v>
      </c>
      <c r="H3145" t="s">
        <v>1814</v>
      </c>
      <c r="J3145" t="s">
        <v>2055</v>
      </c>
      <c r="K3145" s="498">
        <v>-149.8190776598577</v>
      </c>
    </row>
    <row r="3146" spans="1:11" x14ac:dyDescent="0.25">
      <c r="A3146" t="s">
        <v>1755</v>
      </c>
      <c r="B3146" t="s">
        <v>1756</v>
      </c>
      <c r="C3146" t="s">
        <v>2049</v>
      </c>
      <c r="D3146" t="s">
        <v>1758</v>
      </c>
      <c r="E3146" t="s">
        <v>1759</v>
      </c>
      <c r="F3146" t="s">
        <v>1813</v>
      </c>
      <c r="G3146" t="s">
        <v>1790</v>
      </c>
      <c r="H3146" t="s">
        <v>1814</v>
      </c>
      <c r="J3146" t="s">
        <v>2055</v>
      </c>
      <c r="K3146" s="498">
        <v>-99.879385106571789</v>
      </c>
    </row>
    <row r="3147" spans="1:11" x14ac:dyDescent="0.25">
      <c r="A3147" t="s">
        <v>1755</v>
      </c>
      <c r="B3147" t="s">
        <v>1756</v>
      </c>
      <c r="C3147" t="s">
        <v>2049</v>
      </c>
      <c r="D3147" t="s">
        <v>1758</v>
      </c>
      <c r="E3147" t="s">
        <v>1759</v>
      </c>
      <c r="F3147" t="s">
        <v>1813</v>
      </c>
      <c r="G3147" t="s">
        <v>1795</v>
      </c>
      <c r="H3147" t="s">
        <v>1814</v>
      </c>
      <c r="J3147" t="s">
        <v>2055</v>
      </c>
      <c r="K3147" s="498">
        <v>-99.879385106571789</v>
      </c>
    </row>
    <row r="3148" spans="1:11" x14ac:dyDescent="0.25">
      <c r="A3148" t="s">
        <v>1755</v>
      </c>
      <c r="B3148" t="s">
        <v>1756</v>
      </c>
      <c r="C3148" t="s">
        <v>2049</v>
      </c>
      <c r="D3148" t="s">
        <v>1758</v>
      </c>
      <c r="E3148" t="s">
        <v>1759</v>
      </c>
      <c r="F3148" t="s">
        <v>1813</v>
      </c>
      <c r="G3148" t="s">
        <v>1799</v>
      </c>
      <c r="H3148" t="s">
        <v>1814</v>
      </c>
      <c r="J3148" t="s">
        <v>2055</v>
      </c>
      <c r="K3148" s="498">
        <v>-289.71468554146747</v>
      </c>
    </row>
    <row r="3149" spans="1:11" x14ac:dyDescent="0.25">
      <c r="A3149" t="s">
        <v>1755</v>
      </c>
      <c r="B3149" t="s">
        <v>1756</v>
      </c>
      <c r="C3149" t="s">
        <v>2049</v>
      </c>
      <c r="D3149" t="s">
        <v>1758</v>
      </c>
      <c r="E3149" t="s">
        <v>1759</v>
      </c>
      <c r="F3149" t="s">
        <v>1813</v>
      </c>
      <c r="G3149" t="s">
        <v>1800</v>
      </c>
      <c r="H3149" t="s">
        <v>1814</v>
      </c>
      <c r="J3149" t="s">
        <v>2055</v>
      </c>
      <c r="K3149" s="498">
        <v>-49.939692553285894</v>
      </c>
    </row>
    <row r="3150" spans="1:11" x14ac:dyDescent="0.25">
      <c r="A3150" t="s">
        <v>1755</v>
      </c>
      <c r="B3150" t="s">
        <v>1756</v>
      </c>
      <c r="C3150" t="s">
        <v>2049</v>
      </c>
      <c r="D3150" t="s">
        <v>1758</v>
      </c>
      <c r="E3150" t="s">
        <v>1759</v>
      </c>
      <c r="F3150" t="s">
        <v>1813</v>
      </c>
      <c r="G3150" t="s">
        <v>1809</v>
      </c>
      <c r="H3150" t="s">
        <v>1814</v>
      </c>
      <c r="J3150" t="s">
        <v>2055</v>
      </c>
      <c r="K3150" s="498">
        <v>-49.939692553285894</v>
      </c>
    </row>
    <row r="3151" spans="1:11" x14ac:dyDescent="0.25">
      <c r="A3151" t="s">
        <v>1755</v>
      </c>
      <c r="B3151" t="s">
        <v>1756</v>
      </c>
      <c r="C3151" t="s">
        <v>2049</v>
      </c>
      <c r="D3151" t="s">
        <v>1758</v>
      </c>
      <c r="E3151" t="s">
        <v>1759</v>
      </c>
      <c r="F3151" t="s">
        <v>1813</v>
      </c>
      <c r="G3151" t="s">
        <v>1810</v>
      </c>
      <c r="H3151" t="s">
        <v>1814</v>
      </c>
      <c r="J3151" t="s">
        <v>2055</v>
      </c>
      <c r="K3151" s="498">
        <v>-75.244350073840508</v>
      </c>
    </row>
    <row r="3152" spans="1:11" x14ac:dyDescent="0.25">
      <c r="A3152" t="s">
        <v>1755</v>
      </c>
      <c r="B3152" t="s">
        <v>1756</v>
      </c>
      <c r="C3152" t="s">
        <v>2049</v>
      </c>
      <c r="D3152" t="s">
        <v>1820</v>
      </c>
      <c r="E3152" t="s">
        <v>1759</v>
      </c>
      <c r="F3152" t="s">
        <v>1813</v>
      </c>
      <c r="G3152" t="s">
        <v>1944</v>
      </c>
      <c r="H3152" t="s">
        <v>1945</v>
      </c>
      <c r="J3152" t="s">
        <v>2055</v>
      </c>
      <c r="K3152" s="498">
        <v>-146.03664000521312</v>
      </c>
    </row>
    <row r="3153" spans="1:11" x14ac:dyDescent="0.25">
      <c r="A3153" t="s">
        <v>1755</v>
      </c>
      <c r="B3153" t="s">
        <v>1756</v>
      </c>
      <c r="C3153" t="s">
        <v>2049</v>
      </c>
      <c r="D3153" t="s">
        <v>1820</v>
      </c>
      <c r="E3153" t="s">
        <v>1759</v>
      </c>
      <c r="F3153" t="s">
        <v>1813</v>
      </c>
      <c r="G3153" t="s">
        <v>1948</v>
      </c>
      <c r="H3153" t="s">
        <v>1945</v>
      </c>
      <c r="J3153" t="s">
        <v>2055</v>
      </c>
      <c r="K3153" s="498">
        <v>-4046.9511409266433</v>
      </c>
    </row>
    <row r="3154" spans="1:11" x14ac:dyDescent="0.25">
      <c r="A3154" t="s">
        <v>1755</v>
      </c>
      <c r="B3154" t="s">
        <v>1756</v>
      </c>
      <c r="C3154" t="s">
        <v>2049</v>
      </c>
      <c r="D3154" t="s">
        <v>1820</v>
      </c>
      <c r="E3154" t="s">
        <v>1759</v>
      </c>
      <c r="F3154" t="s">
        <v>1813</v>
      </c>
      <c r="G3154" t="s">
        <v>1950</v>
      </c>
      <c r="H3154" t="s">
        <v>1951</v>
      </c>
      <c r="J3154" t="s">
        <v>2055</v>
      </c>
      <c r="K3154" s="498">
        <v>-9345.1633055927705</v>
      </c>
    </row>
    <row r="3155" spans="1:11" x14ac:dyDescent="0.25">
      <c r="A3155" t="s">
        <v>1755</v>
      </c>
      <c r="B3155" t="s">
        <v>1756</v>
      </c>
      <c r="C3155" t="s">
        <v>2049</v>
      </c>
      <c r="D3155" t="s">
        <v>1820</v>
      </c>
      <c r="E3155" t="s">
        <v>1759</v>
      </c>
      <c r="F3155" t="s">
        <v>1813</v>
      </c>
      <c r="G3155" t="s">
        <v>1948</v>
      </c>
      <c r="H3155" t="s">
        <v>1949</v>
      </c>
      <c r="J3155" t="s">
        <v>2055</v>
      </c>
      <c r="K3155" s="498">
        <v>-146.03664000521312</v>
      </c>
    </row>
    <row r="3156" spans="1:11" x14ac:dyDescent="0.25">
      <c r="A3156" t="s">
        <v>1755</v>
      </c>
      <c r="B3156" t="s">
        <v>1756</v>
      </c>
      <c r="C3156" t="s">
        <v>2049</v>
      </c>
      <c r="D3156" t="s">
        <v>1820</v>
      </c>
      <c r="E3156" t="s">
        <v>1759</v>
      </c>
      <c r="F3156" t="s">
        <v>1813</v>
      </c>
      <c r="G3156" t="s">
        <v>1953</v>
      </c>
      <c r="H3156" t="s">
        <v>1954</v>
      </c>
      <c r="J3156" t="s">
        <v>2055</v>
      </c>
      <c r="K3156" s="498">
        <v>-1940.1870458966259</v>
      </c>
    </row>
    <row r="3157" spans="1:11" x14ac:dyDescent="0.25">
      <c r="A3157" t="s">
        <v>1755</v>
      </c>
      <c r="B3157" t="s">
        <v>1756</v>
      </c>
      <c r="C3157" t="s">
        <v>2049</v>
      </c>
      <c r="D3157" t="s">
        <v>1820</v>
      </c>
      <c r="E3157" t="s">
        <v>1759</v>
      </c>
      <c r="F3157" t="s">
        <v>1813</v>
      </c>
      <c r="G3157" t="s">
        <v>1955</v>
      </c>
      <c r="H3157" t="s">
        <v>1956</v>
      </c>
      <c r="J3157" t="s">
        <v>2055</v>
      </c>
      <c r="K3157" s="498">
        <v>-6450.6447071086368</v>
      </c>
    </row>
    <row r="3158" spans="1:11" x14ac:dyDescent="0.25">
      <c r="A3158" t="s">
        <v>1755</v>
      </c>
      <c r="B3158" t="s">
        <v>1756</v>
      </c>
      <c r="C3158" t="s">
        <v>2049</v>
      </c>
      <c r="D3158" t="s">
        <v>1820</v>
      </c>
      <c r="E3158" t="s">
        <v>1759</v>
      </c>
      <c r="F3158" t="s">
        <v>1813</v>
      </c>
      <c r="G3158" t="s">
        <v>1960</v>
      </c>
      <c r="H3158" t="s">
        <v>1956</v>
      </c>
      <c r="J3158" t="s">
        <v>2055</v>
      </c>
      <c r="K3158" s="498">
        <v>-149.8190776598577</v>
      </c>
    </row>
    <row r="3159" spans="1:11" x14ac:dyDescent="0.25">
      <c r="A3159" t="s">
        <v>1755</v>
      </c>
      <c r="B3159" t="s">
        <v>1756</v>
      </c>
      <c r="C3159" t="s">
        <v>2049</v>
      </c>
      <c r="D3159" t="s">
        <v>1820</v>
      </c>
      <c r="E3159" t="s">
        <v>1759</v>
      </c>
      <c r="F3159" t="s">
        <v>1813</v>
      </c>
      <c r="G3159" t="s">
        <v>1955</v>
      </c>
      <c r="H3159" t="s">
        <v>1957</v>
      </c>
      <c r="J3159" t="s">
        <v>2055</v>
      </c>
      <c r="K3159" s="498">
        <v>-2833.6794285075175</v>
      </c>
    </row>
    <row r="3160" spans="1:11" x14ac:dyDescent="0.25">
      <c r="A3160" t="s">
        <v>1755</v>
      </c>
      <c r="B3160" t="s">
        <v>1756</v>
      </c>
      <c r="C3160" t="s">
        <v>2049</v>
      </c>
      <c r="D3160" t="s">
        <v>1820</v>
      </c>
      <c r="E3160" t="s">
        <v>1759</v>
      </c>
      <c r="F3160" t="s">
        <v>1813</v>
      </c>
      <c r="G3160" t="s">
        <v>1960</v>
      </c>
      <c r="H3160" t="s">
        <v>1957</v>
      </c>
      <c r="J3160" t="s">
        <v>2055</v>
      </c>
      <c r="K3160" s="498">
        <v>-75.244350073840508</v>
      </c>
    </row>
    <row r="3161" spans="1:11" x14ac:dyDescent="0.25">
      <c r="A3161" t="s">
        <v>1755</v>
      </c>
      <c r="B3161" t="s">
        <v>1756</v>
      </c>
      <c r="C3161" t="s">
        <v>2049</v>
      </c>
      <c r="D3161" t="s">
        <v>1820</v>
      </c>
      <c r="E3161" t="s">
        <v>1759</v>
      </c>
      <c r="F3161" t="s">
        <v>1813</v>
      </c>
      <c r="G3161" t="s">
        <v>1961</v>
      </c>
      <c r="H3161" t="s">
        <v>1957</v>
      </c>
      <c r="J3161" t="s">
        <v>2055</v>
      </c>
      <c r="K3161" s="498">
        <v>-857.52000867971901</v>
      </c>
    </row>
    <row r="3162" spans="1:11" x14ac:dyDescent="0.25">
      <c r="A3162" t="s">
        <v>1755</v>
      </c>
      <c r="B3162" t="s">
        <v>1756</v>
      </c>
      <c r="C3162" t="s">
        <v>2049</v>
      </c>
      <c r="D3162" t="s">
        <v>1820</v>
      </c>
      <c r="E3162" t="s">
        <v>1759</v>
      </c>
      <c r="F3162" t="s">
        <v>1813</v>
      </c>
      <c r="G3162" t="s">
        <v>1955</v>
      </c>
      <c r="H3162" t="s">
        <v>1959</v>
      </c>
      <c r="J3162" t="s">
        <v>2055</v>
      </c>
      <c r="K3162" s="498">
        <v>-4238.4438590263899</v>
      </c>
    </row>
    <row r="3163" spans="1:11" x14ac:dyDescent="0.25">
      <c r="A3163" t="s">
        <v>1755</v>
      </c>
      <c r="B3163" t="s">
        <v>1756</v>
      </c>
      <c r="C3163" t="s">
        <v>2049</v>
      </c>
      <c r="D3163" t="s">
        <v>1820</v>
      </c>
      <c r="E3163" t="s">
        <v>1759</v>
      </c>
      <c r="F3163" t="s">
        <v>1813</v>
      </c>
      <c r="G3163" t="s">
        <v>1944</v>
      </c>
      <c r="H3163" t="s">
        <v>1946</v>
      </c>
      <c r="J3163" t="s">
        <v>2055</v>
      </c>
      <c r="K3163" s="498">
        <v>-2305.912815128323</v>
      </c>
    </row>
    <row r="3164" spans="1:11" x14ac:dyDescent="0.25">
      <c r="A3164" t="s">
        <v>1755</v>
      </c>
      <c r="B3164" t="s">
        <v>1756</v>
      </c>
      <c r="C3164" t="s">
        <v>2049</v>
      </c>
      <c r="D3164" t="s">
        <v>1820</v>
      </c>
      <c r="E3164" t="s">
        <v>1759</v>
      </c>
      <c r="F3164" t="s">
        <v>1913</v>
      </c>
      <c r="G3164" t="s">
        <v>1914</v>
      </c>
      <c r="H3164" t="s">
        <v>1915</v>
      </c>
      <c r="J3164" t="s">
        <v>2055</v>
      </c>
      <c r="K3164" s="498">
        <v>-5050.2462877490316</v>
      </c>
    </row>
    <row r="3165" spans="1:11" x14ac:dyDescent="0.25">
      <c r="A3165" t="s">
        <v>1755</v>
      </c>
      <c r="B3165" t="s">
        <v>1756</v>
      </c>
      <c r="C3165" t="s">
        <v>2049</v>
      </c>
      <c r="D3165" t="s">
        <v>1991</v>
      </c>
      <c r="E3165" t="s">
        <v>1991</v>
      </c>
      <c r="F3165" t="s">
        <v>2266</v>
      </c>
      <c r="G3165" t="s">
        <v>2003</v>
      </c>
      <c r="H3165" t="s">
        <v>1915</v>
      </c>
      <c r="J3165" t="s">
        <v>2055</v>
      </c>
      <c r="K3165" s="498">
        <v>-53.41112071121632</v>
      </c>
    </row>
    <row r="3166" spans="1:11" x14ac:dyDescent="0.25">
      <c r="A3166" t="s">
        <v>1755</v>
      </c>
      <c r="B3166" t="s">
        <v>1756</v>
      </c>
      <c r="C3166" t="s">
        <v>2049</v>
      </c>
      <c r="D3166" t="s">
        <v>1820</v>
      </c>
      <c r="E3166" t="s">
        <v>1759</v>
      </c>
      <c r="F3166" t="s">
        <v>1913</v>
      </c>
      <c r="G3166" t="s">
        <v>1914</v>
      </c>
      <c r="H3166" t="s">
        <v>1917</v>
      </c>
      <c r="J3166" t="s">
        <v>2055</v>
      </c>
      <c r="K3166" s="498">
        <v>-3081.7444113662782</v>
      </c>
    </row>
    <row r="3167" spans="1:11" x14ac:dyDescent="0.25">
      <c r="A3167" t="s">
        <v>1755</v>
      </c>
      <c r="B3167" t="s">
        <v>1756</v>
      </c>
      <c r="C3167" t="s">
        <v>2049</v>
      </c>
      <c r="D3167" t="s">
        <v>1991</v>
      </c>
      <c r="E3167" t="s">
        <v>1991</v>
      </c>
      <c r="F3167" t="s">
        <v>2266</v>
      </c>
      <c r="G3167" t="s">
        <v>2003</v>
      </c>
      <c r="H3167" t="s">
        <v>1917</v>
      </c>
      <c r="J3167" t="s">
        <v>2055</v>
      </c>
      <c r="K3167" s="498">
        <v>-28.759855153729401</v>
      </c>
    </row>
    <row r="3168" spans="1:11" x14ac:dyDescent="0.25">
      <c r="A3168" t="s">
        <v>1755</v>
      </c>
      <c r="B3168" t="s">
        <v>1756</v>
      </c>
      <c r="C3168" t="s">
        <v>2049</v>
      </c>
      <c r="D3168" t="s">
        <v>1820</v>
      </c>
      <c r="E3168" t="s">
        <v>1759</v>
      </c>
      <c r="F3168" t="s">
        <v>1813</v>
      </c>
      <c r="G3168" t="s">
        <v>1944</v>
      </c>
      <c r="H3168" t="s">
        <v>1947</v>
      </c>
      <c r="J3168" t="s">
        <v>2055</v>
      </c>
      <c r="K3168" s="498">
        <v>-2396.0478102688953</v>
      </c>
    </row>
    <row r="3169" spans="1:11" x14ac:dyDescent="0.25">
      <c r="A3169" t="s">
        <v>1755</v>
      </c>
      <c r="B3169" t="s">
        <v>1756</v>
      </c>
      <c r="C3169" t="s">
        <v>2049</v>
      </c>
      <c r="D3169" t="s">
        <v>1820</v>
      </c>
      <c r="E3169" t="s">
        <v>1759</v>
      </c>
      <c r="F3169" t="s">
        <v>1813</v>
      </c>
      <c r="G3169" t="s">
        <v>1952</v>
      </c>
      <c r="H3169" t="s">
        <v>1947</v>
      </c>
      <c r="J3169" t="s">
        <v>2055</v>
      </c>
      <c r="K3169" s="498">
        <v>-146.03664000521312</v>
      </c>
    </row>
    <row r="3170" spans="1:11" x14ac:dyDescent="0.25">
      <c r="A3170" t="s">
        <v>1755</v>
      </c>
      <c r="B3170" t="s">
        <v>1756</v>
      </c>
      <c r="C3170" t="s">
        <v>2049</v>
      </c>
      <c r="D3170" t="s">
        <v>1820</v>
      </c>
      <c r="E3170" t="s">
        <v>1759</v>
      </c>
      <c r="F3170" t="s">
        <v>1891</v>
      </c>
      <c r="G3170" t="s">
        <v>1896</v>
      </c>
      <c r="H3170" t="s">
        <v>1897</v>
      </c>
      <c r="J3170" t="s">
        <v>2055</v>
      </c>
      <c r="K3170" s="498">
        <v>-766.1194859748208</v>
      </c>
    </row>
    <row r="3171" spans="1:11" x14ac:dyDescent="0.25">
      <c r="A3171" t="s">
        <v>1755</v>
      </c>
      <c r="B3171" t="s">
        <v>1756</v>
      </c>
      <c r="C3171" t="s">
        <v>2049</v>
      </c>
      <c r="D3171" t="s">
        <v>1820</v>
      </c>
      <c r="E3171" t="s">
        <v>1759</v>
      </c>
      <c r="F3171" t="s">
        <v>1930</v>
      </c>
      <c r="G3171" t="s">
        <v>1933</v>
      </c>
      <c r="H3171" t="s">
        <v>1897</v>
      </c>
      <c r="J3171" t="s">
        <v>2055</v>
      </c>
      <c r="K3171" s="498">
        <v>-4.3324620298830778</v>
      </c>
    </row>
    <row r="3172" spans="1:11" x14ac:dyDescent="0.25">
      <c r="A3172" t="s">
        <v>1755</v>
      </c>
      <c r="B3172" t="s">
        <v>1756</v>
      </c>
      <c r="C3172" t="s">
        <v>2049</v>
      </c>
      <c r="D3172" t="s">
        <v>1820</v>
      </c>
      <c r="E3172" t="s">
        <v>1759</v>
      </c>
      <c r="F3172" t="s">
        <v>1891</v>
      </c>
      <c r="G3172" t="s">
        <v>1896</v>
      </c>
      <c r="H3172" t="s">
        <v>1898</v>
      </c>
      <c r="J3172" t="s">
        <v>2055</v>
      </c>
      <c r="K3172" s="498">
        <v>-48.192054932391265</v>
      </c>
    </row>
    <row r="3173" spans="1:11" x14ac:dyDescent="0.25">
      <c r="A3173" t="s">
        <v>1755</v>
      </c>
      <c r="B3173" t="s">
        <v>1756</v>
      </c>
      <c r="C3173" t="s">
        <v>2049</v>
      </c>
      <c r="D3173" t="s">
        <v>1820</v>
      </c>
      <c r="E3173" t="s">
        <v>1759</v>
      </c>
      <c r="F3173" t="s">
        <v>1930</v>
      </c>
      <c r="G3173" t="s">
        <v>1933</v>
      </c>
      <c r="H3173" t="s">
        <v>1898</v>
      </c>
      <c r="J3173" t="s">
        <v>2055</v>
      </c>
      <c r="K3173" s="498">
        <v>-1431.4253795997324</v>
      </c>
    </row>
    <row r="3174" spans="1:11" x14ac:dyDescent="0.25">
      <c r="A3174" t="s">
        <v>1755</v>
      </c>
      <c r="B3174" t="s">
        <v>1756</v>
      </c>
      <c r="C3174" t="s">
        <v>2049</v>
      </c>
      <c r="D3174" t="s">
        <v>1820</v>
      </c>
      <c r="E3174" t="s">
        <v>1759</v>
      </c>
      <c r="F3174" t="s">
        <v>1891</v>
      </c>
      <c r="G3174" t="s">
        <v>1896</v>
      </c>
      <c r="H3174" t="s">
        <v>1899</v>
      </c>
      <c r="J3174" t="s">
        <v>2055</v>
      </c>
      <c r="K3174" s="498">
        <v>-278.35703581875083</v>
      </c>
    </row>
    <row r="3175" spans="1:11" x14ac:dyDescent="0.25">
      <c r="A3175" t="s">
        <v>1755</v>
      </c>
      <c r="B3175" t="s">
        <v>1756</v>
      </c>
      <c r="C3175" t="s">
        <v>2049</v>
      </c>
      <c r="D3175" t="s">
        <v>1820</v>
      </c>
      <c r="E3175" t="s">
        <v>1759</v>
      </c>
      <c r="F3175" t="s">
        <v>1891</v>
      </c>
      <c r="G3175" t="s">
        <v>1896</v>
      </c>
      <c r="H3175" t="s">
        <v>1900</v>
      </c>
      <c r="J3175" t="s">
        <v>2055</v>
      </c>
      <c r="K3175" s="498">
        <v>-750.94276657510602</v>
      </c>
    </row>
    <row r="3176" spans="1:11" x14ac:dyDescent="0.25">
      <c r="A3176" t="s">
        <v>1755</v>
      </c>
      <c r="B3176" t="s">
        <v>1756</v>
      </c>
      <c r="C3176" t="s">
        <v>2049</v>
      </c>
      <c r="D3176" t="s">
        <v>1820</v>
      </c>
      <c r="E3176" t="s">
        <v>1759</v>
      </c>
      <c r="F3176" t="s">
        <v>1930</v>
      </c>
      <c r="G3176" t="s">
        <v>1933</v>
      </c>
      <c r="H3176" t="s">
        <v>1900</v>
      </c>
      <c r="J3176" t="s">
        <v>2055</v>
      </c>
      <c r="K3176" s="498">
        <v>-1017.0440334102207</v>
      </c>
    </row>
    <row r="3177" spans="1:11" x14ac:dyDescent="0.25">
      <c r="A3177" t="s">
        <v>1755</v>
      </c>
      <c r="B3177" t="s">
        <v>1756</v>
      </c>
      <c r="C3177" t="s">
        <v>2049</v>
      </c>
      <c r="D3177" t="s">
        <v>1820</v>
      </c>
      <c r="E3177" t="s">
        <v>1759</v>
      </c>
      <c r="F3177" t="s">
        <v>1919</v>
      </c>
      <c r="G3177" t="s">
        <v>1927</v>
      </c>
      <c r="H3177" t="s">
        <v>1928</v>
      </c>
      <c r="J3177" t="s">
        <v>2055</v>
      </c>
      <c r="K3177" s="498">
        <v>-205.33871581614426</v>
      </c>
    </row>
    <row r="3178" spans="1:11" x14ac:dyDescent="0.25">
      <c r="A3178" t="s">
        <v>1755</v>
      </c>
      <c r="B3178" t="s">
        <v>1756</v>
      </c>
      <c r="C3178" t="s">
        <v>2049</v>
      </c>
      <c r="D3178" t="s">
        <v>1820</v>
      </c>
      <c r="E3178" t="s">
        <v>1759</v>
      </c>
      <c r="F3178" t="s">
        <v>1891</v>
      </c>
      <c r="G3178" t="s">
        <v>1896</v>
      </c>
      <c r="H3178" t="s">
        <v>1901</v>
      </c>
      <c r="J3178" t="s">
        <v>2055</v>
      </c>
      <c r="K3178" s="498">
        <v>-675.31822325936389</v>
      </c>
    </row>
    <row r="3179" spans="1:11" x14ac:dyDescent="0.25">
      <c r="A3179" t="s">
        <v>1755</v>
      </c>
      <c r="B3179" t="s">
        <v>1756</v>
      </c>
      <c r="C3179" t="s">
        <v>2049</v>
      </c>
      <c r="D3179" t="s">
        <v>1820</v>
      </c>
      <c r="E3179" t="s">
        <v>1759</v>
      </c>
      <c r="F3179" t="s">
        <v>1930</v>
      </c>
      <c r="G3179" t="s">
        <v>1933</v>
      </c>
      <c r="H3179" t="s">
        <v>1901</v>
      </c>
      <c r="J3179" t="s">
        <v>2055</v>
      </c>
      <c r="K3179" s="498">
        <v>-48.192054932391265</v>
      </c>
    </row>
    <row r="3180" spans="1:11" x14ac:dyDescent="0.25">
      <c r="A3180" t="s">
        <v>1755</v>
      </c>
      <c r="B3180" t="s">
        <v>1756</v>
      </c>
      <c r="C3180" t="s">
        <v>2049</v>
      </c>
      <c r="D3180" t="s">
        <v>1820</v>
      </c>
      <c r="E3180" t="s">
        <v>1759</v>
      </c>
      <c r="F3180" t="s">
        <v>1968</v>
      </c>
      <c r="G3180" t="s">
        <v>1974</v>
      </c>
      <c r="H3180" t="s">
        <v>1975</v>
      </c>
      <c r="J3180" t="s">
        <v>2055</v>
      </c>
      <c r="K3180" s="498">
        <v>-351.39258375266223</v>
      </c>
    </row>
    <row r="3181" spans="1:11" x14ac:dyDescent="0.25">
      <c r="A3181" t="s">
        <v>1755</v>
      </c>
      <c r="B3181" t="s">
        <v>1756</v>
      </c>
      <c r="C3181" t="s">
        <v>2049</v>
      </c>
      <c r="D3181" t="s">
        <v>1820</v>
      </c>
      <c r="E3181" t="s">
        <v>1759</v>
      </c>
      <c r="F3181" t="s">
        <v>1891</v>
      </c>
      <c r="G3181" t="s">
        <v>1903</v>
      </c>
      <c r="H3181" t="s">
        <v>1904</v>
      </c>
      <c r="J3181" t="s">
        <v>2055</v>
      </c>
      <c r="K3181" s="498">
        <v>-3398.5042288567047</v>
      </c>
    </row>
    <row r="3182" spans="1:11" x14ac:dyDescent="0.25">
      <c r="A3182" t="s">
        <v>1755</v>
      </c>
      <c r="B3182" t="s">
        <v>1756</v>
      </c>
      <c r="C3182" t="s">
        <v>2049</v>
      </c>
      <c r="D3182" t="s">
        <v>1820</v>
      </c>
      <c r="E3182" t="s">
        <v>1759</v>
      </c>
      <c r="F3182" t="s">
        <v>1930</v>
      </c>
      <c r="G3182" t="s">
        <v>1938</v>
      </c>
      <c r="H3182" t="s">
        <v>1904</v>
      </c>
      <c r="J3182" t="s">
        <v>2055</v>
      </c>
      <c r="K3182" s="498">
        <v>-146.03664000521312</v>
      </c>
    </row>
    <row r="3183" spans="1:11" x14ac:dyDescent="0.25">
      <c r="A3183" t="s">
        <v>1755</v>
      </c>
      <c r="B3183" t="s">
        <v>1756</v>
      </c>
      <c r="C3183" t="s">
        <v>2049</v>
      </c>
      <c r="D3183" t="s">
        <v>1820</v>
      </c>
      <c r="E3183" t="s">
        <v>1759</v>
      </c>
      <c r="F3183" t="s">
        <v>1891</v>
      </c>
      <c r="G3183" t="s">
        <v>1905</v>
      </c>
      <c r="H3183" t="s">
        <v>1906</v>
      </c>
      <c r="J3183" t="s">
        <v>2055</v>
      </c>
      <c r="K3183" s="498">
        <v>-4223.0999380196945</v>
      </c>
    </row>
    <row r="3184" spans="1:11" x14ac:dyDescent="0.25">
      <c r="A3184" t="s">
        <v>1755</v>
      </c>
      <c r="B3184" t="s">
        <v>1756</v>
      </c>
      <c r="C3184" t="s">
        <v>2049</v>
      </c>
      <c r="D3184" t="s">
        <v>1820</v>
      </c>
      <c r="E3184" t="s">
        <v>1759</v>
      </c>
      <c r="F3184" t="s">
        <v>1919</v>
      </c>
      <c r="G3184" t="s">
        <v>1925</v>
      </c>
      <c r="H3184" t="s">
        <v>1926</v>
      </c>
      <c r="J3184" t="s">
        <v>2055</v>
      </c>
      <c r="K3184" s="498">
        <v>-967.39150326979018</v>
      </c>
    </row>
    <row r="3185" spans="1:11" x14ac:dyDescent="0.25">
      <c r="A3185" t="s">
        <v>1755</v>
      </c>
      <c r="B3185" t="s">
        <v>1756</v>
      </c>
      <c r="C3185" t="s">
        <v>2049</v>
      </c>
      <c r="D3185" t="s">
        <v>1820</v>
      </c>
      <c r="E3185" t="s">
        <v>1759</v>
      </c>
      <c r="F3185" t="s">
        <v>1919</v>
      </c>
      <c r="G3185" t="s">
        <v>1920</v>
      </c>
      <c r="H3185" t="s">
        <v>1921</v>
      </c>
      <c r="J3185" t="s">
        <v>2055</v>
      </c>
      <c r="K3185" s="498">
        <v>-235.34560117637795</v>
      </c>
    </row>
    <row r="3186" spans="1:11" x14ac:dyDescent="0.25">
      <c r="A3186" t="s">
        <v>1755</v>
      </c>
      <c r="B3186" t="s">
        <v>1756</v>
      </c>
      <c r="C3186" t="s">
        <v>2049</v>
      </c>
      <c r="D3186" t="s">
        <v>1820</v>
      </c>
      <c r="E3186" t="s">
        <v>1759</v>
      </c>
      <c r="F3186" t="s">
        <v>1919</v>
      </c>
      <c r="G3186" t="s">
        <v>1927</v>
      </c>
      <c r="H3186" t="s">
        <v>1921</v>
      </c>
      <c r="J3186" t="s">
        <v>2055</v>
      </c>
      <c r="K3186" s="498">
        <v>-205.33871581614426</v>
      </c>
    </row>
    <row r="3187" spans="1:11" x14ac:dyDescent="0.25">
      <c r="A3187" t="s">
        <v>1755</v>
      </c>
      <c r="B3187" t="s">
        <v>1756</v>
      </c>
      <c r="C3187" t="s">
        <v>2049</v>
      </c>
      <c r="D3187" t="s">
        <v>1820</v>
      </c>
      <c r="E3187" t="s">
        <v>1759</v>
      </c>
      <c r="F3187" t="s">
        <v>1919</v>
      </c>
      <c r="G3187" t="s">
        <v>1929</v>
      </c>
      <c r="H3187" t="s">
        <v>1921</v>
      </c>
      <c r="J3187" t="s">
        <v>2055</v>
      </c>
      <c r="K3187" s="498">
        <v>-205.33871581614426</v>
      </c>
    </row>
    <row r="3188" spans="1:11" x14ac:dyDescent="0.25">
      <c r="A3188" t="s">
        <v>1755</v>
      </c>
      <c r="B3188" t="s">
        <v>1756</v>
      </c>
      <c r="C3188" t="s">
        <v>2049</v>
      </c>
      <c r="D3188" t="s">
        <v>1820</v>
      </c>
      <c r="E3188" t="s">
        <v>1759</v>
      </c>
      <c r="F3188" t="s">
        <v>1919</v>
      </c>
      <c r="G3188" t="s">
        <v>1920</v>
      </c>
      <c r="H3188" t="s">
        <v>1922</v>
      </c>
      <c r="J3188" t="s">
        <v>2055</v>
      </c>
      <c r="K3188" s="498">
        <v>-235.34560117637795</v>
      </c>
    </row>
    <row r="3189" spans="1:11" x14ac:dyDescent="0.25">
      <c r="A3189" t="s">
        <v>1755</v>
      </c>
      <c r="B3189" t="s">
        <v>1756</v>
      </c>
      <c r="C3189" t="s">
        <v>2049</v>
      </c>
      <c r="D3189" t="s">
        <v>1820</v>
      </c>
      <c r="E3189" t="s">
        <v>1759</v>
      </c>
      <c r="F3189" t="s">
        <v>1919</v>
      </c>
      <c r="G3189" t="s">
        <v>1924</v>
      </c>
      <c r="H3189" t="s">
        <v>1922</v>
      </c>
      <c r="J3189" t="s">
        <v>2055</v>
      </c>
      <c r="K3189" s="498">
        <v>-556.71398096417886</v>
      </c>
    </row>
    <row r="3190" spans="1:11" x14ac:dyDescent="0.25">
      <c r="A3190" t="s">
        <v>1755</v>
      </c>
      <c r="B3190" t="s">
        <v>1756</v>
      </c>
      <c r="C3190" t="s">
        <v>2049</v>
      </c>
      <c r="D3190" t="s">
        <v>1820</v>
      </c>
      <c r="E3190" t="s">
        <v>1759</v>
      </c>
      <c r="F3190" t="s">
        <v>1878</v>
      </c>
      <c r="G3190" t="s">
        <v>1883</v>
      </c>
      <c r="H3190" t="s">
        <v>1884</v>
      </c>
      <c r="J3190" t="s">
        <v>2055</v>
      </c>
      <c r="K3190" s="498">
        <v>-11121.89028849567</v>
      </c>
    </row>
    <row r="3191" spans="1:11" x14ac:dyDescent="0.25">
      <c r="A3191" t="s">
        <v>1755</v>
      </c>
      <c r="B3191" t="s">
        <v>1756</v>
      </c>
      <c r="C3191" t="s">
        <v>2049</v>
      </c>
      <c r="D3191" t="s">
        <v>1820</v>
      </c>
      <c r="E3191" t="s">
        <v>1759</v>
      </c>
      <c r="F3191" t="s">
        <v>1878</v>
      </c>
      <c r="G3191" t="s">
        <v>1883</v>
      </c>
      <c r="H3191" t="s">
        <v>1880</v>
      </c>
      <c r="J3191" t="s">
        <v>2055</v>
      </c>
      <c r="K3191" s="498">
        <v>-56.433443902025694</v>
      </c>
    </row>
    <row r="3192" spans="1:11" x14ac:dyDescent="0.25">
      <c r="A3192" t="s">
        <v>1755</v>
      </c>
      <c r="B3192" t="s">
        <v>1756</v>
      </c>
      <c r="C3192" t="s">
        <v>2049</v>
      </c>
      <c r="D3192" t="s">
        <v>1820</v>
      </c>
      <c r="E3192" t="s">
        <v>1759</v>
      </c>
      <c r="F3192" t="s">
        <v>1878</v>
      </c>
      <c r="G3192" t="s">
        <v>1885</v>
      </c>
      <c r="H3192" t="s">
        <v>1880</v>
      </c>
      <c r="J3192" t="s">
        <v>2055</v>
      </c>
      <c r="K3192" s="498">
        <v>-13687.789180232459</v>
      </c>
    </row>
    <row r="3193" spans="1:11" x14ac:dyDescent="0.25">
      <c r="A3193" t="s">
        <v>1755</v>
      </c>
      <c r="B3193" t="s">
        <v>1756</v>
      </c>
      <c r="C3193" t="s">
        <v>2049</v>
      </c>
      <c r="D3193" t="s">
        <v>1820</v>
      </c>
      <c r="E3193" t="s">
        <v>1759</v>
      </c>
      <c r="F3193" t="s">
        <v>1878</v>
      </c>
      <c r="G3193" t="s">
        <v>1885</v>
      </c>
      <c r="H3193" t="s">
        <v>1886</v>
      </c>
      <c r="J3193" t="s">
        <v>2055</v>
      </c>
      <c r="K3193" s="498">
        <v>-1460.366400052131</v>
      </c>
    </row>
    <row r="3194" spans="1:11" x14ac:dyDescent="0.25">
      <c r="A3194" t="s">
        <v>1755</v>
      </c>
      <c r="B3194" t="s">
        <v>1756</v>
      </c>
      <c r="C3194" t="s">
        <v>2049</v>
      </c>
      <c r="D3194" t="s">
        <v>1820</v>
      </c>
      <c r="E3194" t="s">
        <v>1759</v>
      </c>
      <c r="F3194" t="s">
        <v>1907</v>
      </c>
      <c r="G3194" t="s">
        <v>1910</v>
      </c>
      <c r="H3194" t="s">
        <v>1886</v>
      </c>
      <c r="J3194" t="s">
        <v>2055</v>
      </c>
      <c r="K3194" s="498">
        <v>-4936.9098934802614</v>
      </c>
    </row>
    <row r="3195" spans="1:11" x14ac:dyDescent="0.25">
      <c r="A3195" t="s">
        <v>1755</v>
      </c>
      <c r="B3195" t="s">
        <v>1756</v>
      </c>
      <c r="C3195" t="s">
        <v>2049</v>
      </c>
      <c r="D3195" t="s">
        <v>1820</v>
      </c>
      <c r="E3195" t="s">
        <v>1759</v>
      </c>
      <c r="F3195" t="s">
        <v>1878</v>
      </c>
      <c r="G3195" t="s">
        <v>1889</v>
      </c>
      <c r="H3195" t="s">
        <v>1890</v>
      </c>
      <c r="J3195" t="s">
        <v>2055</v>
      </c>
      <c r="K3195" s="498">
        <v>-5467.7360967858776</v>
      </c>
    </row>
    <row r="3196" spans="1:11" x14ac:dyDescent="0.25">
      <c r="A3196" t="s">
        <v>1755</v>
      </c>
      <c r="B3196" t="s">
        <v>1756</v>
      </c>
      <c r="C3196" t="s">
        <v>2049</v>
      </c>
      <c r="D3196" t="s">
        <v>1820</v>
      </c>
      <c r="E3196" t="s">
        <v>1759</v>
      </c>
      <c r="F3196" t="s">
        <v>1878</v>
      </c>
      <c r="G3196" t="s">
        <v>1887</v>
      </c>
      <c r="H3196" t="s">
        <v>1888</v>
      </c>
      <c r="J3196" t="s">
        <v>2055</v>
      </c>
      <c r="K3196" s="498">
        <v>-4125.9294184275059</v>
      </c>
    </row>
    <row r="3197" spans="1:11" x14ac:dyDescent="0.25">
      <c r="A3197" t="s">
        <v>1755</v>
      </c>
      <c r="B3197" t="s">
        <v>1756</v>
      </c>
      <c r="C3197" t="s">
        <v>2049</v>
      </c>
      <c r="D3197" t="s">
        <v>1820</v>
      </c>
      <c r="E3197" t="s">
        <v>1759</v>
      </c>
      <c r="F3197" t="s">
        <v>1878</v>
      </c>
      <c r="G3197" t="s">
        <v>1879</v>
      </c>
      <c r="H3197" t="s">
        <v>1881</v>
      </c>
      <c r="J3197" t="s">
        <v>2055</v>
      </c>
      <c r="K3197" s="498">
        <v>-6761.2278578596561</v>
      </c>
    </row>
    <row r="3198" spans="1:11" x14ac:dyDescent="0.25">
      <c r="A3198" t="s">
        <v>1755</v>
      </c>
      <c r="B3198" t="s">
        <v>1756</v>
      </c>
      <c r="C3198" t="s">
        <v>2049</v>
      </c>
      <c r="D3198" t="s">
        <v>1820</v>
      </c>
      <c r="E3198" t="s">
        <v>1759</v>
      </c>
      <c r="F3198" t="s">
        <v>1878</v>
      </c>
      <c r="G3198" t="s">
        <v>1883</v>
      </c>
      <c r="H3198" t="s">
        <v>1881</v>
      </c>
      <c r="J3198" t="s">
        <v>2055</v>
      </c>
      <c r="K3198" s="498">
        <v>-265.4689110829035</v>
      </c>
    </row>
    <row r="3199" spans="1:11" x14ac:dyDescent="0.25">
      <c r="A3199" t="s">
        <v>1755</v>
      </c>
      <c r="B3199" t="s">
        <v>1756</v>
      </c>
      <c r="C3199" t="s">
        <v>2049</v>
      </c>
      <c r="D3199" t="s">
        <v>1820</v>
      </c>
      <c r="E3199" t="s">
        <v>1759</v>
      </c>
      <c r="F3199" t="s">
        <v>1891</v>
      </c>
      <c r="G3199" t="s">
        <v>1892</v>
      </c>
      <c r="H3199" t="s">
        <v>1893</v>
      </c>
      <c r="J3199" t="s">
        <v>2055</v>
      </c>
      <c r="K3199" s="498">
        <v>-1286.8972716635672</v>
      </c>
    </row>
    <row r="3200" spans="1:11" x14ac:dyDescent="0.25">
      <c r="A3200" t="s">
        <v>1755</v>
      </c>
      <c r="B3200" t="s">
        <v>1756</v>
      </c>
      <c r="C3200" t="s">
        <v>2049</v>
      </c>
      <c r="D3200" t="s">
        <v>1820</v>
      </c>
      <c r="E3200" t="s">
        <v>1759</v>
      </c>
      <c r="F3200" t="s">
        <v>1891</v>
      </c>
      <c r="G3200" t="s">
        <v>1896</v>
      </c>
      <c r="H3200" t="s">
        <v>1902</v>
      </c>
      <c r="J3200" t="s">
        <v>2055</v>
      </c>
      <c r="K3200" s="498">
        <v>-1204.5998065135147</v>
      </c>
    </row>
    <row r="3201" spans="1:11" x14ac:dyDescent="0.25">
      <c r="A3201" t="s">
        <v>1755</v>
      </c>
      <c r="B3201" t="s">
        <v>1756</v>
      </c>
      <c r="C3201" t="s">
        <v>2049</v>
      </c>
      <c r="D3201" t="s">
        <v>1820</v>
      </c>
      <c r="E3201" t="s">
        <v>1759</v>
      </c>
      <c r="F3201" t="s">
        <v>1919</v>
      </c>
      <c r="G3201" t="s">
        <v>1920</v>
      </c>
      <c r="H3201" t="s">
        <v>1923</v>
      </c>
      <c r="J3201" t="s">
        <v>2055</v>
      </c>
      <c r="K3201" s="498">
        <v>-470.6912930260786</v>
      </c>
    </row>
    <row r="3202" spans="1:11" x14ac:dyDescent="0.25">
      <c r="A3202" t="s">
        <v>1755</v>
      </c>
      <c r="B3202" t="s">
        <v>1756</v>
      </c>
      <c r="C3202" t="s">
        <v>2049</v>
      </c>
      <c r="D3202" t="s">
        <v>1820</v>
      </c>
      <c r="E3202" t="s">
        <v>1759</v>
      </c>
      <c r="F3202" t="s">
        <v>1919</v>
      </c>
      <c r="G3202" t="s">
        <v>1927</v>
      </c>
      <c r="H3202" t="s">
        <v>1923</v>
      </c>
      <c r="J3202" t="s">
        <v>2055</v>
      </c>
      <c r="K3202" s="498">
        <v>-1113.4281432750033</v>
      </c>
    </row>
    <row r="3203" spans="1:11" x14ac:dyDescent="0.25">
      <c r="A3203" t="s">
        <v>1755</v>
      </c>
      <c r="B3203" t="s">
        <v>1756</v>
      </c>
      <c r="C3203" t="s">
        <v>2049</v>
      </c>
      <c r="D3203" t="s">
        <v>1820</v>
      </c>
      <c r="E3203" t="s">
        <v>1759</v>
      </c>
      <c r="F3203" t="s">
        <v>1919</v>
      </c>
      <c r="G3203" t="s">
        <v>1929</v>
      </c>
      <c r="H3203" t="s">
        <v>1923</v>
      </c>
      <c r="J3203" t="s">
        <v>2055</v>
      </c>
      <c r="K3203" s="498">
        <v>-205.33871581614426</v>
      </c>
    </row>
    <row r="3204" spans="1:11" x14ac:dyDescent="0.25">
      <c r="A3204" t="s">
        <v>1755</v>
      </c>
      <c r="B3204" t="s">
        <v>1756</v>
      </c>
      <c r="C3204" t="s">
        <v>2049</v>
      </c>
      <c r="D3204" t="s">
        <v>1820</v>
      </c>
      <c r="E3204" t="s">
        <v>1759</v>
      </c>
      <c r="F3204" t="s">
        <v>1891</v>
      </c>
      <c r="G3204" t="s">
        <v>1892</v>
      </c>
      <c r="H3204" t="s">
        <v>1894</v>
      </c>
      <c r="J3204" t="s">
        <v>2055</v>
      </c>
      <c r="K3204" s="498">
        <v>-711.26983299964809</v>
      </c>
    </row>
    <row r="3205" spans="1:11" x14ac:dyDescent="0.25">
      <c r="A3205" t="s">
        <v>1755</v>
      </c>
      <c r="B3205" t="s">
        <v>1756</v>
      </c>
      <c r="C3205" t="s">
        <v>2049</v>
      </c>
      <c r="D3205" t="s">
        <v>1820</v>
      </c>
      <c r="E3205" t="s">
        <v>1759</v>
      </c>
      <c r="F3205" t="s">
        <v>1891</v>
      </c>
      <c r="G3205" t="s">
        <v>1896</v>
      </c>
      <c r="H3205" t="s">
        <v>1894</v>
      </c>
      <c r="J3205" t="s">
        <v>2055</v>
      </c>
      <c r="K3205" s="498">
        <v>-711.26947030635756</v>
      </c>
    </row>
    <row r="3206" spans="1:11" x14ac:dyDescent="0.25">
      <c r="A3206" t="s">
        <v>1755</v>
      </c>
      <c r="B3206" t="s">
        <v>1756</v>
      </c>
      <c r="C3206" t="s">
        <v>2049</v>
      </c>
      <c r="D3206" t="s">
        <v>1820</v>
      </c>
      <c r="E3206" t="s">
        <v>1759</v>
      </c>
      <c r="F3206" t="s">
        <v>1930</v>
      </c>
      <c r="G3206" t="s">
        <v>1933</v>
      </c>
      <c r="H3206" t="s">
        <v>1894</v>
      </c>
      <c r="J3206" t="s">
        <v>2055</v>
      </c>
      <c r="K3206" s="498">
        <v>-1001.4197504898701</v>
      </c>
    </row>
    <row r="3207" spans="1:11" x14ac:dyDescent="0.25">
      <c r="A3207" t="s">
        <v>1755</v>
      </c>
      <c r="B3207" t="s">
        <v>1756</v>
      </c>
      <c r="C3207" t="s">
        <v>2049</v>
      </c>
      <c r="D3207" t="s">
        <v>1820</v>
      </c>
      <c r="E3207" t="s">
        <v>1759</v>
      </c>
      <c r="F3207" t="s">
        <v>1968</v>
      </c>
      <c r="G3207" t="s">
        <v>1969</v>
      </c>
      <c r="H3207" t="s">
        <v>1894</v>
      </c>
      <c r="J3207" t="s">
        <v>2055</v>
      </c>
      <c r="K3207" s="498">
        <v>-855.38311048465698</v>
      </c>
    </row>
    <row r="3208" spans="1:11" x14ac:dyDescent="0.25">
      <c r="A3208" t="s">
        <v>1755</v>
      </c>
      <c r="B3208" t="s">
        <v>1756</v>
      </c>
      <c r="C3208" t="s">
        <v>2049</v>
      </c>
      <c r="D3208" t="s">
        <v>1820</v>
      </c>
      <c r="E3208" t="s">
        <v>1759</v>
      </c>
      <c r="F3208" t="s">
        <v>1968</v>
      </c>
      <c r="G3208" t="s">
        <v>1974</v>
      </c>
      <c r="H3208" t="s">
        <v>1976</v>
      </c>
      <c r="J3208" t="s">
        <v>2055</v>
      </c>
      <c r="K3208" s="498">
        <v>-4191.3148581288315</v>
      </c>
    </row>
    <row r="3209" spans="1:11" x14ac:dyDescent="0.25">
      <c r="A3209" t="s">
        <v>1755</v>
      </c>
      <c r="B3209" t="s">
        <v>1756</v>
      </c>
      <c r="C3209" t="s">
        <v>2049</v>
      </c>
      <c r="D3209" t="s">
        <v>1820</v>
      </c>
      <c r="E3209" t="s">
        <v>1759</v>
      </c>
      <c r="F3209" t="s">
        <v>1968</v>
      </c>
      <c r="G3209" t="s">
        <v>1969</v>
      </c>
      <c r="H3209" t="s">
        <v>1970</v>
      </c>
      <c r="J3209" t="s">
        <v>2055</v>
      </c>
      <c r="K3209" s="498">
        <v>-553.46878274627818</v>
      </c>
    </row>
    <row r="3210" spans="1:11" x14ac:dyDescent="0.25">
      <c r="A3210" t="s">
        <v>1755</v>
      </c>
      <c r="B3210" t="s">
        <v>1756</v>
      </c>
      <c r="C3210" t="s">
        <v>2049</v>
      </c>
      <c r="D3210" t="s">
        <v>1820</v>
      </c>
      <c r="E3210" t="s">
        <v>1759</v>
      </c>
      <c r="F3210" t="s">
        <v>1968</v>
      </c>
      <c r="G3210" t="s">
        <v>1971</v>
      </c>
      <c r="H3210" t="s">
        <v>1970</v>
      </c>
      <c r="J3210" t="s">
        <v>2055</v>
      </c>
      <c r="K3210" s="498">
        <v>-13575.824673335494</v>
      </c>
    </row>
    <row r="3211" spans="1:11" x14ac:dyDescent="0.25">
      <c r="A3211" t="s">
        <v>1755</v>
      </c>
      <c r="B3211" t="s">
        <v>1756</v>
      </c>
      <c r="C3211" t="s">
        <v>2049</v>
      </c>
      <c r="D3211" t="s">
        <v>1820</v>
      </c>
      <c r="E3211" t="s">
        <v>1759</v>
      </c>
      <c r="F3211" t="s">
        <v>1968</v>
      </c>
      <c r="G3211" t="s">
        <v>1972</v>
      </c>
      <c r="H3211" t="s">
        <v>1973</v>
      </c>
      <c r="J3211" t="s">
        <v>2055</v>
      </c>
      <c r="K3211" s="498">
        <v>-3470.7868255192711</v>
      </c>
    </row>
    <row r="3212" spans="1:11" x14ac:dyDescent="0.25">
      <c r="A3212" t="s">
        <v>1755</v>
      </c>
      <c r="B3212" t="s">
        <v>1756</v>
      </c>
      <c r="C3212" t="s">
        <v>2049</v>
      </c>
      <c r="D3212" t="s">
        <v>1820</v>
      </c>
      <c r="E3212" t="s">
        <v>1759</v>
      </c>
      <c r="F3212" t="s">
        <v>1968</v>
      </c>
      <c r="G3212" t="s">
        <v>1978</v>
      </c>
      <c r="H3212" t="s">
        <v>1979</v>
      </c>
      <c r="J3212" t="s">
        <v>2055</v>
      </c>
      <c r="K3212" s="498">
        <v>-6975.996961925438</v>
      </c>
    </row>
    <row r="3213" spans="1:11" x14ac:dyDescent="0.25">
      <c r="A3213" t="s">
        <v>1755</v>
      </c>
      <c r="B3213" t="s">
        <v>1756</v>
      </c>
      <c r="C3213" t="s">
        <v>2049</v>
      </c>
      <c r="D3213" t="s">
        <v>1820</v>
      </c>
      <c r="E3213" t="s">
        <v>1759</v>
      </c>
      <c r="F3213" t="s">
        <v>1968</v>
      </c>
      <c r="G3213" t="s">
        <v>1974</v>
      </c>
      <c r="H3213" t="s">
        <v>1977</v>
      </c>
      <c r="J3213" t="s">
        <v>2055</v>
      </c>
      <c r="K3213" s="498">
        <v>-665.44852276145161</v>
      </c>
    </row>
    <row r="3214" spans="1:11" x14ac:dyDescent="0.25">
      <c r="A3214" t="s">
        <v>1755</v>
      </c>
      <c r="B3214" t="s">
        <v>1756</v>
      </c>
      <c r="C3214" t="s">
        <v>2049</v>
      </c>
      <c r="D3214" t="s">
        <v>1820</v>
      </c>
      <c r="E3214" t="s">
        <v>1759</v>
      </c>
      <c r="F3214" t="s">
        <v>1865</v>
      </c>
      <c r="G3214" t="s">
        <v>1866</v>
      </c>
      <c r="H3214" t="s">
        <v>1868</v>
      </c>
      <c r="J3214" t="s">
        <v>2055</v>
      </c>
      <c r="K3214" s="498">
        <v>-2080.7872761686044</v>
      </c>
    </row>
    <row r="3215" spans="1:11" x14ac:dyDescent="0.25">
      <c r="A3215" t="s">
        <v>1755</v>
      </c>
      <c r="B3215" t="s">
        <v>1756</v>
      </c>
      <c r="C3215" t="s">
        <v>2049</v>
      </c>
      <c r="D3215" t="s">
        <v>1991</v>
      </c>
      <c r="E3215" t="s">
        <v>1991</v>
      </c>
      <c r="F3215" t="s">
        <v>2266</v>
      </c>
      <c r="G3215" t="s">
        <v>2003</v>
      </c>
      <c r="H3215" t="s">
        <v>1868</v>
      </c>
      <c r="J3215" t="s">
        <v>2055</v>
      </c>
      <c r="K3215" s="498">
        <v>-148.56107598131186</v>
      </c>
    </row>
    <row r="3216" spans="1:11" x14ac:dyDescent="0.25">
      <c r="A3216" t="s">
        <v>1755</v>
      </c>
      <c r="B3216" t="s">
        <v>1756</v>
      </c>
      <c r="C3216" t="s">
        <v>2049</v>
      </c>
      <c r="D3216" t="s">
        <v>1991</v>
      </c>
      <c r="E3216" t="s">
        <v>1991</v>
      </c>
      <c r="F3216" t="s">
        <v>2266</v>
      </c>
      <c r="G3216" t="s">
        <v>2003</v>
      </c>
      <c r="H3216" t="s">
        <v>2024</v>
      </c>
      <c r="J3216" t="s">
        <v>2055</v>
      </c>
      <c r="K3216" s="498">
        <v>-49.520328435996404</v>
      </c>
    </row>
    <row r="3217" spans="1:11" x14ac:dyDescent="0.25">
      <c r="A3217" t="s">
        <v>1755</v>
      </c>
      <c r="B3217" t="s">
        <v>1756</v>
      </c>
      <c r="C3217" t="s">
        <v>2049</v>
      </c>
      <c r="D3217" t="s">
        <v>1820</v>
      </c>
      <c r="E3217" t="s">
        <v>1759</v>
      </c>
      <c r="F3217" t="s">
        <v>1872</v>
      </c>
      <c r="G3217" t="s">
        <v>1873</v>
      </c>
      <c r="H3217" t="s">
        <v>2054</v>
      </c>
      <c r="J3217" t="s">
        <v>2055</v>
      </c>
      <c r="K3217" s="498">
        <v>-1.2694265172006256</v>
      </c>
    </row>
    <row r="3218" spans="1:11" x14ac:dyDescent="0.25">
      <c r="A3218" t="s">
        <v>1755</v>
      </c>
      <c r="B3218" t="s">
        <v>1756</v>
      </c>
      <c r="C3218" t="s">
        <v>2049</v>
      </c>
      <c r="D3218" t="s">
        <v>1820</v>
      </c>
      <c r="E3218" t="s">
        <v>1759</v>
      </c>
      <c r="F3218" t="s">
        <v>1872</v>
      </c>
      <c r="G3218" t="s">
        <v>1873</v>
      </c>
      <c r="H3218" t="s">
        <v>1874</v>
      </c>
      <c r="J3218" t="s">
        <v>2055</v>
      </c>
      <c r="K3218" s="498">
        <v>-5925.7124511223838</v>
      </c>
    </row>
    <row r="3219" spans="1:11" x14ac:dyDescent="0.25">
      <c r="A3219" t="s">
        <v>1755</v>
      </c>
      <c r="B3219" t="s">
        <v>1756</v>
      </c>
      <c r="C3219" t="s">
        <v>2049</v>
      </c>
      <c r="D3219" t="s">
        <v>1820</v>
      </c>
      <c r="E3219" t="s">
        <v>1759</v>
      </c>
      <c r="F3219" t="s">
        <v>1692</v>
      </c>
      <c r="G3219" t="s">
        <v>1940</v>
      </c>
      <c r="H3219" t="s">
        <v>1695</v>
      </c>
      <c r="J3219" t="s">
        <v>2055</v>
      </c>
      <c r="K3219" s="498">
        <v>-1001.4197504898701</v>
      </c>
    </row>
    <row r="3220" spans="1:11" x14ac:dyDescent="0.25">
      <c r="A3220" t="s">
        <v>1755</v>
      </c>
      <c r="B3220" t="s">
        <v>1756</v>
      </c>
      <c r="C3220" t="s">
        <v>2049</v>
      </c>
      <c r="D3220" t="s">
        <v>1820</v>
      </c>
      <c r="E3220" t="s">
        <v>1759</v>
      </c>
      <c r="F3220" t="s">
        <v>1692</v>
      </c>
      <c r="G3220" t="s">
        <v>1696</v>
      </c>
      <c r="H3220" t="s">
        <v>1695</v>
      </c>
      <c r="J3220" t="s">
        <v>2055</v>
      </c>
      <c r="K3220" s="498">
        <v>-3669.7132146304216</v>
      </c>
    </row>
    <row r="3221" spans="1:11" x14ac:dyDescent="0.25">
      <c r="A3221" t="s">
        <v>1755</v>
      </c>
      <c r="B3221" t="s">
        <v>1756</v>
      </c>
      <c r="C3221" t="s">
        <v>2049</v>
      </c>
      <c r="D3221" t="s">
        <v>1820</v>
      </c>
      <c r="E3221" t="s">
        <v>1759</v>
      </c>
      <c r="F3221" t="s">
        <v>1692</v>
      </c>
      <c r="G3221" t="s">
        <v>1941</v>
      </c>
      <c r="H3221" t="s">
        <v>1695</v>
      </c>
      <c r="J3221" t="s">
        <v>2055</v>
      </c>
      <c r="K3221" s="498">
        <v>-3759.8360595457566</v>
      </c>
    </row>
    <row r="3222" spans="1:11" x14ac:dyDescent="0.25">
      <c r="A3222" t="s">
        <v>1755</v>
      </c>
      <c r="B3222" t="s">
        <v>1756</v>
      </c>
      <c r="C3222" t="s">
        <v>2049</v>
      </c>
      <c r="D3222" t="s">
        <v>1820</v>
      </c>
      <c r="E3222" t="s">
        <v>1759</v>
      </c>
      <c r="F3222" t="s">
        <v>1692</v>
      </c>
      <c r="G3222" t="s">
        <v>1942</v>
      </c>
      <c r="H3222" t="s">
        <v>1695</v>
      </c>
      <c r="J3222" t="s">
        <v>2055</v>
      </c>
      <c r="K3222" s="498">
        <v>-1496.673086523941</v>
      </c>
    </row>
    <row r="3223" spans="1:11" x14ac:dyDescent="0.25">
      <c r="A3223" t="s">
        <v>1755</v>
      </c>
      <c r="B3223" t="s">
        <v>1756</v>
      </c>
      <c r="C3223" t="s">
        <v>2049</v>
      </c>
      <c r="D3223" t="s">
        <v>1820</v>
      </c>
      <c r="E3223" t="s">
        <v>1759</v>
      </c>
      <c r="F3223" t="s">
        <v>1692</v>
      </c>
      <c r="G3223" t="s">
        <v>1943</v>
      </c>
      <c r="H3223" t="s">
        <v>1695</v>
      </c>
      <c r="J3223" t="s">
        <v>2055</v>
      </c>
      <c r="K3223" s="498">
        <v>-3644.177884177027</v>
      </c>
    </row>
    <row r="3224" spans="1:11" x14ac:dyDescent="0.25">
      <c r="A3224" t="s">
        <v>1755</v>
      </c>
      <c r="B3224" t="s">
        <v>1756</v>
      </c>
      <c r="C3224" t="s">
        <v>2049</v>
      </c>
      <c r="D3224" t="s">
        <v>1820</v>
      </c>
      <c r="E3224" t="s">
        <v>1759</v>
      </c>
      <c r="F3224" t="s">
        <v>1760</v>
      </c>
      <c r="G3224" t="s">
        <v>1840</v>
      </c>
      <c r="H3224" t="s">
        <v>1843</v>
      </c>
      <c r="J3224" t="s">
        <v>2055</v>
      </c>
      <c r="K3224" s="498">
        <v>-264.64079162707537</v>
      </c>
    </row>
    <row r="3225" spans="1:11" x14ac:dyDescent="0.25">
      <c r="A3225" t="s">
        <v>1755</v>
      </c>
      <c r="B3225" t="s">
        <v>1756</v>
      </c>
      <c r="C3225" t="s">
        <v>2049</v>
      </c>
      <c r="D3225" t="s">
        <v>1820</v>
      </c>
      <c r="E3225" t="s">
        <v>1759</v>
      </c>
      <c r="F3225" t="s">
        <v>1760</v>
      </c>
      <c r="G3225" t="s">
        <v>1842</v>
      </c>
      <c r="H3225" t="s">
        <v>1843</v>
      </c>
      <c r="J3225" t="s">
        <v>2055</v>
      </c>
      <c r="K3225" s="498">
        <v>-1868.360445373703</v>
      </c>
    </row>
    <row r="3226" spans="1:11" x14ac:dyDescent="0.25">
      <c r="A3226" t="s">
        <v>1755</v>
      </c>
      <c r="B3226" t="s">
        <v>1756</v>
      </c>
      <c r="C3226" t="s">
        <v>2049</v>
      </c>
      <c r="D3226" t="s">
        <v>1820</v>
      </c>
      <c r="E3226" t="s">
        <v>1759</v>
      </c>
      <c r="F3226" t="s">
        <v>1760</v>
      </c>
      <c r="G3226" t="s">
        <v>1840</v>
      </c>
      <c r="H3226" t="s">
        <v>1845</v>
      </c>
      <c r="J3226" t="s">
        <v>2055</v>
      </c>
      <c r="K3226" s="498">
        <v>-1120.0239021117322</v>
      </c>
    </row>
    <row r="3227" spans="1:11" x14ac:dyDescent="0.25">
      <c r="A3227" t="s">
        <v>1755</v>
      </c>
      <c r="B3227" t="s">
        <v>1756</v>
      </c>
      <c r="C3227" t="s">
        <v>2049</v>
      </c>
      <c r="D3227" t="s">
        <v>1820</v>
      </c>
      <c r="E3227" t="s">
        <v>1759</v>
      </c>
      <c r="F3227" t="s">
        <v>1760</v>
      </c>
      <c r="G3227" t="s">
        <v>1844</v>
      </c>
      <c r="H3227" t="s">
        <v>1845</v>
      </c>
      <c r="J3227" t="s">
        <v>2055</v>
      </c>
      <c r="K3227" s="498">
        <v>-922.10407755539916</v>
      </c>
    </row>
    <row r="3228" spans="1:11" x14ac:dyDescent="0.25">
      <c r="A3228" t="s">
        <v>1755</v>
      </c>
      <c r="B3228" t="s">
        <v>1756</v>
      </c>
      <c r="C3228" t="s">
        <v>2049</v>
      </c>
      <c r="D3228" t="s">
        <v>1820</v>
      </c>
      <c r="E3228" t="s">
        <v>1759</v>
      </c>
      <c r="F3228" t="s">
        <v>1760</v>
      </c>
      <c r="G3228" t="s">
        <v>1842</v>
      </c>
      <c r="H3228" t="s">
        <v>1847</v>
      </c>
      <c r="J3228" t="s">
        <v>2055</v>
      </c>
      <c r="K3228" s="498">
        <v>-73.018320002606558</v>
      </c>
    </row>
    <row r="3229" spans="1:11" x14ac:dyDescent="0.25">
      <c r="A3229" t="s">
        <v>1755</v>
      </c>
      <c r="B3229" t="s">
        <v>1756</v>
      </c>
      <c r="C3229" t="s">
        <v>2049</v>
      </c>
      <c r="D3229" t="s">
        <v>1820</v>
      </c>
      <c r="E3229" t="s">
        <v>1759</v>
      </c>
      <c r="F3229" t="s">
        <v>1760</v>
      </c>
      <c r="G3229" t="s">
        <v>1846</v>
      </c>
      <c r="H3229" t="s">
        <v>1847</v>
      </c>
      <c r="J3229" t="s">
        <v>2055</v>
      </c>
      <c r="K3229" s="498">
        <v>-1378.068844228756</v>
      </c>
    </row>
    <row r="3230" spans="1:11" x14ac:dyDescent="0.25">
      <c r="A3230" t="s">
        <v>1755</v>
      </c>
      <c r="B3230" t="s">
        <v>1756</v>
      </c>
      <c r="C3230" t="s">
        <v>2049</v>
      </c>
      <c r="D3230" t="s">
        <v>1820</v>
      </c>
      <c r="E3230" t="s">
        <v>1759</v>
      </c>
      <c r="F3230" t="s">
        <v>1760</v>
      </c>
      <c r="G3230" t="s">
        <v>1848</v>
      </c>
      <c r="H3230" t="s">
        <v>1849</v>
      </c>
      <c r="J3230" t="s">
        <v>2055</v>
      </c>
      <c r="K3230" s="498">
        <v>-1486.1385692243061</v>
      </c>
    </row>
    <row r="3231" spans="1:11" x14ac:dyDescent="0.25">
      <c r="A3231" t="s">
        <v>1755</v>
      </c>
      <c r="B3231" t="s">
        <v>1756</v>
      </c>
      <c r="C3231" t="s">
        <v>2049</v>
      </c>
      <c r="D3231" t="s">
        <v>1820</v>
      </c>
      <c r="E3231" t="s">
        <v>1759</v>
      </c>
      <c r="F3231" t="s">
        <v>1760</v>
      </c>
      <c r="G3231" t="s">
        <v>1840</v>
      </c>
      <c r="H3231" t="s">
        <v>1859</v>
      </c>
      <c r="J3231" t="s">
        <v>2055</v>
      </c>
      <c r="K3231" s="498">
        <v>-75.244350073840508</v>
      </c>
    </row>
    <row r="3232" spans="1:11" x14ac:dyDescent="0.25">
      <c r="A3232" t="s">
        <v>1755</v>
      </c>
      <c r="B3232" t="s">
        <v>1756</v>
      </c>
      <c r="C3232" t="s">
        <v>2049</v>
      </c>
      <c r="D3232" t="s">
        <v>1820</v>
      </c>
      <c r="E3232" t="s">
        <v>1759</v>
      </c>
      <c r="F3232" t="s">
        <v>1760</v>
      </c>
      <c r="G3232" t="s">
        <v>1856</v>
      </c>
      <c r="H3232" t="s">
        <v>1859</v>
      </c>
      <c r="J3232" t="s">
        <v>2055</v>
      </c>
      <c r="K3232" s="498">
        <v>-132.32039581353769</v>
      </c>
    </row>
    <row r="3233" spans="1:11" x14ac:dyDescent="0.25">
      <c r="A3233" t="s">
        <v>1755</v>
      </c>
      <c r="B3233" t="s">
        <v>1756</v>
      </c>
      <c r="C3233" t="s">
        <v>2049</v>
      </c>
      <c r="D3233" t="s">
        <v>1820</v>
      </c>
      <c r="E3233" t="s">
        <v>1759</v>
      </c>
      <c r="F3233" t="s">
        <v>1760</v>
      </c>
      <c r="G3233" t="s">
        <v>1858</v>
      </c>
      <c r="H3233" t="s">
        <v>1859</v>
      </c>
      <c r="J3233" t="s">
        <v>2055</v>
      </c>
      <c r="K3233" s="498">
        <v>-1204.5998065135147</v>
      </c>
    </row>
    <row r="3234" spans="1:11" x14ac:dyDescent="0.25">
      <c r="A3234" t="s">
        <v>1755</v>
      </c>
      <c r="B3234" t="s">
        <v>1756</v>
      </c>
      <c r="C3234" t="s">
        <v>2049</v>
      </c>
      <c r="D3234" t="s">
        <v>1820</v>
      </c>
      <c r="E3234" t="s">
        <v>1759</v>
      </c>
      <c r="F3234" t="s">
        <v>1760</v>
      </c>
      <c r="G3234" t="s">
        <v>1840</v>
      </c>
      <c r="H3234" t="s">
        <v>1851</v>
      </c>
      <c r="J3234" t="s">
        <v>2055</v>
      </c>
      <c r="K3234" s="498">
        <v>-264.64079162707537</v>
      </c>
    </row>
    <row r="3235" spans="1:11" x14ac:dyDescent="0.25">
      <c r="A3235" t="s">
        <v>1755</v>
      </c>
      <c r="B3235" t="s">
        <v>1756</v>
      </c>
      <c r="C3235" t="s">
        <v>2049</v>
      </c>
      <c r="D3235" t="s">
        <v>1820</v>
      </c>
      <c r="E3235" t="s">
        <v>1759</v>
      </c>
      <c r="F3235" t="s">
        <v>1760</v>
      </c>
      <c r="G3235" t="s">
        <v>1850</v>
      </c>
      <c r="H3235" t="s">
        <v>1851</v>
      </c>
      <c r="J3235" t="s">
        <v>2055</v>
      </c>
      <c r="K3235" s="498">
        <v>-869.16672495506668</v>
      </c>
    </row>
    <row r="3236" spans="1:11" x14ac:dyDescent="0.25">
      <c r="A3236" t="s">
        <v>1755</v>
      </c>
      <c r="B3236" t="s">
        <v>1756</v>
      </c>
      <c r="C3236" t="s">
        <v>2049</v>
      </c>
      <c r="D3236" t="s">
        <v>1820</v>
      </c>
      <c r="E3236" t="s">
        <v>1759</v>
      </c>
      <c r="F3236" t="s">
        <v>1760</v>
      </c>
      <c r="G3236" t="s">
        <v>1854</v>
      </c>
      <c r="H3236" t="s">
        <v>1851</v>
      </c>
      <c r="J3236" t="s">
        <v>2055</v>
      </c>
      <c r="K3236" s="498">
        <v>-73.018320002606558</v>
      </c>
    </row>
    <row r="3237" spans="1:11" x14ac:dyDescent="0.25">
      <c r="A3237" t="s">
        <v>1755</v>
      </c>
      <c r="B3237" t="s">
        <v>1756</v>
      </c>
      <c r="C3237" t="s">
        <v>2049</v>
      </c>
      <c r="D3237" t="s">
        <v>1820</v>
      </c>
      <c r="E3237" t="s">
        <v>1759</v>
      </c>
      <c r="F3237" t="s">
        <v>1760</v>
      </c>
      <c r="G3237" t="s">
        <v>1840</v>
      </c>
      <c r="H3237" t="s">
        <v>1853</v>
      </c>
      <c r="J3237" t="s">
        <v>2055</v>
      </c>
      <c r="K3237" s="498">
        <v>-278.35703581875083</v>
      </c>
    </row>
    <row r="3238" spans="1:11" x14ac:dyDescent="0.25">
      <c r="A3238" t="s">
        <v>1755</v>
      </c>
      <c r="B3238" t="s">
        <v>1756</v>
      </c>
      <c r="C3238" t="s">
        <v>2049</v>
      </c>
      <c r="D3238" t="s">
        <v>1820</v>
      </c>
      <c r="E3238" t="s">
        <v>1759</v>
      </c>
      <c r="F3238" t="s">
        <v>1760</v>
      </c>
      <c r="G3238" t="s">
        <v>1852</v>
      </c>
      <c r="H3238" t="s">
        <v>1853</v>
      </c>
      <c r="J3238" t="s">
        <v>2055</v>
      </c>
      <c r="K3238" s="498">
        <v>-1218.3160507051903</v>
      </c>
    </row>
    <row r="3239" spans="1:11" x14ac:dyDescent="0.25">
      <c r="A3239" t="s">
        <v>1755</v>
      </c>
      <c r="B3239" t="s">
        <v>1756</v>
      </c>
      <c r="C3239" t="s">
        <v>2049</v>
      </c>
      <c r="D3239" t="s">
        <v>1820</v>
      </c>
      <c r="E3239" t="s">
        <v>1759</v>
      </c>
      <c r="F3239" t="s">
        <v>1760</v>
      </c>
      <c r="G3239" t="s">
        <v>1840</v>
      </c>
      <c r="H3239" t="s">
        <v>1855</v>
      </c>
      <c r="J3239" t="s">
        <v>2055</v>
      </c>
      <c r="K3239" s="498">
        <v>-146.03664000521312</v>
      </c>
    </row>
    <row r="3240" spans="1:11" x14ac:dyDescent="0.25">
      <c r="A3240" t="s">
        <v>1755</v>
      </c>
      <c r="B3240" t="s">
        <v>1756</v>
      </c>
      <c r="C3240" t="s">
        <v>2049</v>
      </c>
      <c r="D3240" t="s">
        <v>1820</v>
      </c>
      <c r="E3240" t="s">
        <v>1759</v>
      </c>
      <c r="F3240" t="s">
        <v>1760</v>
      </c>
      <c r="G3240" t="s">
        <v>1854</v>
      </c>
      <c r="H3240" t="s">
        <v>1855</v>
      </c>
      <c r="J3240" t="s">
        <v>2055</v>
      </c>
      <c r="K3240" s="498">
        <v>-366.7898206730793</v>
      </c>
    </row>
    <row r="3241" spans="1:11" x14ac:dyDescent="0.25">
      <c r="A3241" t="s">
        <v>1755</v>
      </c>
      <c r="B3241" t="s">
        <v>1756</v>
      </c>
      <c r="C3241" t="s">
        <v>2049</v>
      </c>
      <c r="D3241" t="s">
        <v>1820</v>
      </c>
      <c r="E3241" t="s">
        <v>1759</v>
      </c>
      <c r="F3241" t="s">
        <v>1760</v>
      </c>
      <c r="G3241" t="s">
        <v>1856</v>
      </c>
      <c r="H3241" t="s">
        <v>1857</v>
      </c>
      <c r="J3241" t="s">
        <v>2055</v>
      </c>
      <c r="K3241" s="498">
        <v>-1365.0773519050797</v>
      </c>
    </row>
    <row r="3242" spans="1:11" x14ac:dyDescent="0.25">
      <c r="A3242" t="s">
        <v>1755</v>
      </c>
      <c r="B3242" t="s">
        <v>1756</v>
      </c>
      <c r="C3242" t="s">
        <v>2049</v>
      </c>
      <c r="D3242" t="s">
        <v>1820</v>
      </c>
      <c r="E3242" t="s">
        <v>1759</v>
      </c>
      <c r="F3242" t="s">
        <v>1765</v>
      </c>
      <c r="G3242" t="s">
        <v>1825</v>
      </c>
      <c r="H3242" t="s">
        <v>1830</v>
      </c>
      <c r="J3242" t="s">
        <v>2055</v>
      </c>
      <c r="K3242" s="498">
        <v>-179.14409963370935</v>
      </c>
    </row>
    <row r="3243" spans="1:11" x14ac:dyDescent="0.25">
      <c r="A3243" t="s">
        <v>1755</v>
      </c>
      <c r="B3243" t="s">
        <v>1756</v>
      </c>
      <c r="C3243" t="s">
        <v>2049</v>
      </c>
      <c r="D3243" t="s">
        <v>1820</v>
      </c>
      <c r="E3243" t="s">
        <v>1759</v>
      </c>
      <c r="F3243" t="s">
        <v>1765</v>
      </c>
      <c r="G3243" t="s">
        <v>1829</v>
      </c>
      <c r="H3243" t="s">
        <v>1830</v>
      </c>
      <c r="J3243" t="s">
        <v>2055</v>
      </c>
      <c r="K3243" s="498">
        <v>-1067.8423116557476</v>
      </c>
    </row>
    <row r="3244" spans="1:11" x14ac:dyDescent="0.25">
      <c r="A3244" t="s">
        <v>1755</v>
      </c>
      <c r="B3244" t="s">
        <v>1756</v>
      </c>
      <c r="C3244" t="s">
        <v>2049</v>
      </c>
      <c r="D3244" t="s">
        <v>1820</v>
      </c>
      <c r="E3244" t="s">
        <v>1759</v>
      </c>
      <c r="F3244" t="s">
        <v>1765</v>
      </c>
      <c r="G3244" t="s">
        <v>1838</v>
      </c>
      <c r="H3244" t="s">
        <v>1830</v>
      </c>
      <c r="J3244" t="s">
        <v>2055</v>
      </c>
      <c r="K3244" s="498">
        <v>-73.018320002606558</v>
      </c>
    </row>
    <row r="3245" spans="1:11" x14ac:dyDescent="0.25">
      <c r="A3245" t="s">
        <v>1755</v>
      </c>
      <c r="B3245" t="s">
        <v>1756</v>
      </c>
      <c r="C3245" t="s">
        <v>2049</v>
      </c>
      <c r="D3245" t="s">
        <v>1820</v>
      </c>
      <c r="E3245" t="s">
        <v>1759</v>
      </c>
      <c r="F3245" t="s">
        <v>1765</v>
      </c>
      <c r="G3245" t="s">
        <v>1829</v>
      </c>
      <c r="H3245" t="s">
        <v>1831</v>
      </c>
      <c r="J3245" t="s">
        <v>2055</v>
      </c>
      <c r="K3245" s="498">
        <v>-204.45129600729834</v>
      </c>
    </row>
    <row r="3246" spans="1:11" x14ac:dyDescent="0.25">
      <c r="A3246" t="s">
        <v>1755</v>
      </c>
      <c r="B3246" t="s">
        <v>1756</v>
      </c>
      <c r="C3246" t="s">
        <v>2049</v>
      </c>
      <c r="D3246" t="s">
        <v>1820</v>
      </c>
      <c r="E3246" t="s">
        <v>1759</v>
      </c>
      <c r="F3246" t="s">
        <v>1765</v>
      </c>
      <c r="G3246" t="s">
        <v>1838</v>
      </c>
      <c r="H3246" t="s">
        <v>1831</v>
      </c>
      <c r="J3246" t="s">
        <v>2055</v>
      </c>
      <c r="K3246" s="498">
        <v>-292.07337068374892</v>
      </c>
    </row>
    <row r="3247" spans="1:11" x14ac:dyDescent="0.25">
      <c r="A3247" t="s">
        <v>1755</v>
      </c>
      <c r="B3247" t="s">
        <v>1756</v>
      </c>
      <c r="C3247" t="s">
        <v>2049</v>
      </c>
      <c r="D3247" t="s">
        <v>1820</v>
      </c>
      <c r="E3247" t="s">
        <v>1759</v>
      </c>
      <c r="F3247" t="s">
        <v>1765</v>
      </c>
      <c r="G3247" t="s">
        <v>1825</v>
      </c>
      <c r="H3247" t="s">
        <v>1826</v>
      </c>
      <c r="J3247" t="s">
        <v>2055</v>
      </c>
      <c r="K3247" s="498">
        <v>-548.63571330200477</v>
      </c>
    </row>
    <row r="3248" spans="1:11" x14ac:dyDescent="0.25">
      <c r="A3248" t="s">
        <v>1755</v>
      </c>
      <c r="B3248" t="s">
        <v>1756</v>
      </c>
      <c r="C3248" t="s">
        <v>2049</v>
      </c>
      <c r="D3248" t="s">
        <v>1820</v>
      </c>
      <c r="E3248" t="s">
        <v>1759</v>
      </c>
      <c r="F3248" t="s">
        <v>1765</v>
      </c>
      <c r="G3248" t="s">
        <v>1838</v>
      </c>
      <c r="H3248" t="s">
        <v>1826</v>
      </c>
      <c r="J3248" t="s">
        <v>2055</v>
      </c>
      <c r="K3248" s="498">
        <v>-380.58259314907735</v>
      </c>
    </row>
    <row r="3249" spans="1:11" x14ac:dyDescent="0.25">
      <c r="A3249" t="s">
        <v>1755</v>
      </c>
      <c r="B3249" t="s">
        <v>1756</v>
      </c>
      <c r="C3249" t="s">
        <v>2049</v>
      </c>
      <c r="D3249" t="s">
        <v>1820</v>
      </c>
      <c r="E3249" t="s">
        <v>1759</v>
      </c>
      <c r="F3249" t="s">
        <v>1765</v>
      </c>
      <c r="G3249" t="s">
        <v>1829</v>
      </c>
      <c r="H3249" t="s">
        <v>1832</v>
      </c>
      <c r="J3249" t="s">
        <v>2055</v>
      </c>
      <c r="K3249" s="498">
        <v>-128.88242611166777</v>
      </c>
    </row>
    <row r="3250" spans="1:11" x14ac:dyDescent="0.25">
      <c r="A3250" t="s">
        <v>1755</v>
      </c>
      <c r="B3250" t="s">
        <v>1756</v>
      </c>
      <c r="C3250" t="s">
        <v>2049</v>
      </c>
      <c r="D3250" t="s">
        <v>1820</v>
      </c>
      <c r="E3250" t="s">
        <v>1759</v>
      </c>
      <c r="F3250" t="s">
        <v>1765</v>
      </c>
      <c r="G3250" t="s">
        <v>1838</v>
      </c>
      <c r="H3250" t="s">
        <v>1832</v>
      </c>
      <c r="J3250" t="s">
        <v>2055</v>
      </c>
      <c r="K3250" s="498">
        <v>-113.43395876394943</v>
      </c>
    </row>
    <row r="3251" spans="1:11" x14ac:dyDescent="0.25">
      <c r="A3251" t="s">
        <v>1755</v>
      </c>
      <c r="B3251" t="s">
        <v>1756</v>
      </c>
      <c r="C3251" t="s">
        <v>2049</v>
      </c>
      <c r="D3251" t="s">
        <v>1820</v>
      </c>
      <c r="E3251" t="s">
        <v>1759</v>
      </c>
      <c r="F3251" t="s">
        <v>1765</v>
      </c>
      <c r="G3251" t="s">
        <v>1829</v>
      </c>
      <c r="H3251" t="s">
        <v>1833</v>
      </c>
      <c r="J3251" t="s">
        <v>2055</v>
      </c>
      <c r="K3251" s="498">
        <v>-146.03664000521312</v>
      </c>
    </row>
    <row r="3252" spans="1:11" x14ac:dyDescent="0.25">
      <c r="A3252" t="s">
        <v>1755</v>
      </c>
      <c r="B3252" t="s">
        <v>1756</v>
      </c>
      <c r="C3252" t="s">
        <v>2049</v>
      </c>
      <c r="D3252" t="s">
        <v>1820</v>
      </c>
      <c r="E3252" t="s">
        <v>1759</v>
      </c>
      <c r="F3252" t="s">
        <v>1765</v>
      </c>
      <c r="G3252" t="s">
        <v>1825</v>
      </c>
      <c r="H3252" t="s">
        <v>1834</v>
      </c>
      <c r="J3252" t="s">
        <v>2055</v>
      </c>
      <c r="K3252" s="498">
        <v>-277.43234927429285</v>
      </c>
    </row>
    <row r="3253" spans="1:11" x14ac:dyDescent="0.25">
      <c r="A3253" t="s">
        <v>1755</v>
      </c>
      <c r="B3253" t="s">
        <v>1756</v>
      </c>
      <c r="C3253" t="s">
        <v>2049</v>
      </c>
      <c r="D3253" t="s">
        <v>1820</v>
      </c>
      <c r="E3253" t="s">
        <v>1759</v>
      </c>
      <c r="F3253" t="s">
        <v>1765</v>
      </c>
      <c r="G3253" t="s">
        <v>1829</v>
      </c>
      <c r="H3253" t="s">
        <v>1834</v>
      </c>
      <c r="J3253" t="s">
        <v>2055</v>
      </c>
      <c r="K3253" s="498">
        <v>-196.22151322296406</v>
      </c>
    </row>
    <row r="3254" spans="1:11" x14ac:dyDescent="0.25">
      <c r="A3254" t="s">
        <v>1755</v>
      </c>
      <c r="B3254" t="s">
        <v>1756</v>
      </c>
      <c r="C3254" t="s">
        <v>2049</v>
      </c>
      <c r="D3254" t="s">
        <v>1820</v>
      </c>
      <c r="E3254" t="s">
        <v>1759</v>
      </c>
      <c r="F3254" t="s">
        <v>1765</v>
      </c>
      <c r="G3254" t="s">
        <v>1838</v>
      </c>
      <c r="H3254" t="s">
        <v>1834</v>
      </c>
      <c r="J3254" t="s">
        <v>2055</v>
      </c>
      <c r="K3254" s="498">
        <v>-29.207328001042619</v>
      </c>
    </row>
    <row r="3255" spans="1:11" x14ac:dyDescent="0.25">
      <c r="A3255" t="s">
        <v>1755</v>
      </c>
      <c r="B3255" t="s">
        <v>1756</v>
      </c>
      <c r="C3255" t="s">
        <v>2049</v>
      </c>
      <c r="D3255" t="s">
        <v>1820</v>
      </c>
      <c r="E3255" t="s">
        <v>1759</v>
      </c>
      <c r="F3255" t="s">
        <v>1765</v>
      </c>
      <c r="G3255" t="s">
        <v>1825</v>
      </c>
      <c r="H3255" t="s">
        <v>1835</v>
      </c>
      <c r="J3255" t="s">
        <v>2055</v>
      </c>
      <c r="K3255" s="498">
        <v>-51.028225791785438</v>
      </c>
    </row>
    <row r="3256" spans="1:11" x14ac:dyDescent="0.25">
      <c r="A3256" t="s">
        <v>1755</v>
      </c>
      <c r="B3256" t="s">
        <v>1756</v>
      </c>
      <c r="C3256" t="s">
        <v>2049</v>
      </c>
      <c r="D3256" t="s">
        <v>1820</v>
      </c>
      <c r="E3256" t="s">
        <v>1759</v>
      </c>
      <c r="F3256" t="s">
        <v>1765</v>
      </c>
      <c r="G3256" t="s">
        <v>1829</v>
      </c>
      <c r="H3256" t="s">
        <v>1835</v>
      </c>
      <c r="J3256" t="s">
        <v>2055</v>
      </c>
      <c r="K3256" s="498">
        <v>-496.99970422844831</v>
      </c>
    </row>
    <row r="3257" spans="1:11" x14ac:dyDescent="0.25">
      <c r="A3257" t="s">
        <v>1755</v>
      </c>
      <c r="B3257" t="s">
        <v>1756</v>
      </c>
      <c r="C3257" t="s">
        <v>2049</v>
      </c>
      <c r="D3257" t="s">
        <v>1820</v>
      </c>
      <c r="E3257" t="s">
        <v>1759</v>
      </c>
      <c r="F3257" t="s">
        <v>1765</v>
      </c>
      <c r="G3257" t="s">
        <v>1838</v>
      </c>
      <c r="H3257" t="s">
        <v>1835</v>
      </c>
      <c r="J3257" t="s">
        <v>2055</v>
      </c>
      <c r="K3257" s="498">
        <v>-43.810992001563932</v>
      </c>
    </row>
    <row r="3258" spans="1:11" x14ac:dyDescent="0.25">
      <c r="A3258" t="s">
        <v>1755</v>
      </c>
      <c r="B3258" t="s">
        <v>1756</v>
      </c>
      <c r="C3258" t="s">
        <v>2049</v>
      </c>
      <c r="D3258" t="s">
        <v>1820</v>
      </c>
      <c r="E3258" t="s">
        <v>1759</v>
      </c>
      <c r="F3258" t="s">
        <v>1765</v>
      </c>
      <c r="G3258" t="s">
        <v>1825</v>
      </c>
      <c r="H3258" t="s">
        <v>1836</v>
      </c>
      <c r="J3258" t="s">
        <v>2055</v>
      </c>
      <c r="K3258" s="498">
        <v>-15.048870014768102</v>
      </c>
    </row>
    <row r="3259" spans="1:11" x14ac:dyDescent="0.25">
      <c r="A3259" t="s">
        <v>1755</v>
      </c>
      <c r="B3259" t="s">
        <v>1756</v>
      </c>
      <c r="C3259" t="s">
        <v>2049</v>
      </c>
      <c r="D3259" t="s">
        <v>1820</v>
      </c>
      <c r="E3259" t="s">
        <v>1759</v>
      </c>
      <c r="F3259" t="s">
        <v>1765</v>
      </c>
      <c r="G3259" t="s">
        <v>1829</v>
      </c>
      <c r="H3259" t="s">
        <v>1836</v>
      </c>
      <c r="J3259" t="s">
        <v>2055</v>
      </c>
      <c r="K3259" s="498">
        <v>-284.77833918268749</v>
      </c>
    </row>
    <row r="3260" spans="1:11" x14ac:dyDescent="0.25">
      <c r="A3260" t="s">
        <v>1755</v>
      </c>
      <c r="B3260" t="s">
        <v>1756</v>
      </c>
      <c r="C3260" t="s">
        <v>2049</v>
      </c>
      <c r="D3260" t="s">
        <v>1820</v>
      </c>
      <c r="E3260" t="s">
        <v>1759</v>
      </c>
      <c r="F3260" t="s">
        <v>1765</v>
      </c>
      <c r="G3260" t="s">
        <v>1838</v>
      </c>
      <c r="H3260" t="s">
        <v>1836</v>
      </c>
      <c r="J3260" t="s">
        <v>2055</v>
      </c>
      <c r="K3260" s="498">
        <v>-73.018320002606558</v>
      </c>
    </row>
    <row r="3261" spans="1:11" x14ac:dyDescent="0.25">
      <c r="A3261" t="s">
        <v>1755</v>
      </c>
      <c r="B3261" t="s">
        <v>1756</v>
      </c>
      <c r="C3261" t="s">
        <v>2049</v>
      </c>
      <c r="D3261" t="s">
        <v>1820</v>
      </c>
      <c r="E3261" t="s">
        <v>1759</v>
      </c>
      <c r="F3261" t="s">
        <v>1872</v>
      </c>
      <c r="G3261" t="s">
        <v>1873</v>
      </c>
      <c r="H3261" t="s">
        <v>1877</v>
      </c>
      <c r="J3261" t="s">
        <v>2055</v>
      </c>
      <c r="K3261" s="498">
        <v>-151.27483785511885</v>
      </c>
    </row>
    <row r="3262" spans="1:11" x14ac:dyDescent="0.25">
      <c r="A3262" t="s">
        <v>1755</v>
      </c>
      <c r="B3262" t="s">
        <v>1756</v>
      </c>
      <c r="C3262" t="s">
        <v>2049</v>
      </c>
      <c r="D3262" t="s">
        <v>1820</v>
      </c>
      <c r="E3262" t="s">
        <v>1759</v>
      </c>
      <c r="F3262" t="s">
        <v>1907</v>
      </c>
      <c r="G3262" t="s">
        <v>1908</v>
      </c>
      <c r="H3262" t="s">
        <v>1877</v>
      </c>
      <c r="J3262" t="s">
        <v>2055</v>
      </c>
      <c r="K3262" s="498">
        <v>-10112.22325527019</v>
      </c>
    </row>
    <row r="3263" spans="1:11" x14ac:dyDescent="0.25">
      <c r="A3263" t="s">
        <v>1755</v>
      </c>
      <c r="B3263" t="s">
        <v>1756</v>
      </c>
      <c r="C3263" t="s">
        <v>2049</v>
      </c>
      <c r="D3263" t="s">
        <v>1820</v>
      </c>
      <c r="E3263" t="s">
        <v>1759</v>
      </c>
      <c r="F3263" t="s">
        <v>1907</v>
      </c>
      <c r="G3263" t="s">
        <v>1909</v>
      </c>
      <c r="H3263" t="s">
        <v>1877</v>
      </c>
      <c r="J3263" t="s">
        <v>2055</v>
      </c>
      <c r="K3263" s="498">
        <v>-4802.4844258079147</v>
      </c>
    </row>
    <row r="3264" spans="1:11" x14ac:dyDescent="0.25">
      <c r="A3264" t="s">
        <v>1755</v>
      </c>
      <c r="B3264" t="s">
        <v>1756</v>
      </c>
      <c r="C3264" t="s">
        <v>2049</v>
      </c>
      <c r="D3264" t="s">
        <v>1820</v>
      </c>
      <c r="E3264" t="s">
        <v>1759</v>
      </c>
      <c r="F3264" t="s">
        <v>1907</v>
      </c>
      <c r="G3264" t="s">
        <v>1910</v>
      </c>
      <c r="H3264" t="s">
        <v>1877</v>
      </c>
      <c r="J3264" t="s">
        <v>2055</v>
      </c>
      <c r="K3264" s="498">
        <v>-1614.8140788136702</v>
      </c>
    </row>
    <row r="3265" spans="1:11" x14ac:dyDescent="0.25">
      <c r="A3265" t="s">
        <v>1755</v>
      </c>
      <c r="B3265" t="s">
        <v>1756</v>
      </c>
      <c r="C3265" t="s">
        <v>2049</v>
      </c>
      <c r="D3265" t="s">
        <v>1820</v>
      </c>
      <c r="E3265" t="s">
        <v>1759</v>
      </c>
      <c r="F3265" t="s">
        <v>1907</v>
      </c>
      <c r="G3265" t="s">
        <v>1911</v>
      </c>
      <c r="H3265" t="s">
        <v>1877</v>
      </c>
      <c r="J3265" t="s">
        <v>2055</v>
      </c>
      <c r="K3265" s="498">
        <v>-6285.565309245575</v>
      </c>
    </row>
    <row r="3266" spans="1:11" x14ac:dyDescent="0.25">
      <c r="A3266" t="s">
        <v>1755</v>
      </c>
      <c r="B3266" t="s">
        <v>1756</v>
      </c>
      <c r="C3266" t="s">
        <v>2049</v>
      </c>
      <c r="D3266" t="s">
        <v>1820</v>
      </c>
      <c r="E3266" t="s">
        <v>1759</v>
      </c>
      <c r="F3266" t="s">
        <v>1765</v>
      </c>
      <c r="G3266" t="s">
        <v>1825</v>
      </c>
      <c r="H3266" t="s">
        <v>1837</v>
      </c>
      <c r="J3266" t="s">
        <v>2055</v>
      </c>
      <c r="K3266" s="498">
        <v>-21.820897790742809</v>
      </c>
    </row>
    <row r="3267" spans="1:11" x14ac:dyDescent="0.25">
      <c r="A3267" t="s">
        <v>1755</v>
      </c>
      <c r="B3267" t="s">
        <v>1756</v>
      </c>
      <c r="C3267" t="s">
        <v>2049</v>
      </c>
      <c r="D3267" t="s">
        <v>1820</v>
      </c>
      <c r="E3267" t="s">
        <v>1759</v>
      </c>
      <c r="F3267" t="s">
        <v>1765</v>
      </c>
      <c r="G3267" t="s">
        <v>1829</v>
      </c>
      <c r="H3267" t="s">
        <v>1837</v>
      </c>
      <c r="J3267" t="s">
        <v>2055</v>
      </c>
      <c r="K3267" s="498">
        <v>-985.8821512659797</v>
      </c>
    </row>
    <row r="3268" spans="1:11" x14ac:dyDescent="0.25">
      <c r="A3268" t="s">
        <v>1755</v>
      </c>
      <c r="B3268" t="s">
        <v>1756</v>
      </c>
      <c r="C3268" t="s">
        <v>2049</v>
      </c>
      <c r="D3268" t="s">
        <v>1820</v>
      </c>
      <c r="E3268" t="s">
        <v>1759</v>
      </c>
      <c r="F3268" t="s">
        <v>1765</v>
      </c>
      <c r="G3268" t="s">
        <v>1838</v>
      </c>
      <c r="H3268" t="s">
        <v>1837</v>
      </c>
      <c r="J3268" t="s">
        <v>2055</v>
      </c>
      <c r="K3268" s="498">
        <v>-157.24504143883604</v>
      </c>
    </row>
    <row r="3269" spans="1:11" x14ac:dyDescent="0.25">
      <c r="A3269" t="s">
        <v>1755</v>
      </c>
      <c r="B3269" t="s">
        <v>1756</v>
      </c>
      <c r="C3269" t="s">
        <v>2049</v>
      </c>
      <c r="D3269" t="s">
        <v>1820</v>
      </c>
      <c r="E3269" t="s">
        <v>1759</v>
      </c>
      <c r="F3269" t="s">
        <v>1930</v>
      </c>
      <c r="G3269" t="s">
        <v>1931</v>
      </c>
      <c r="H3269" t="s">
        <v>1932</v>
      </c>
      <c r="J3269" t="s">
        <v>2055</v>
      </c>
      <c r="K3269" s="498">
        <v>-11173.109744324938</v>
      </c>
    </row>
    <row r="3270" spans="1:11" x14ac:dyDescent="0.25">
      <c r="A3270" t="s">
        <v>1755</v>
      </c>
      <c r="B3270" t="s">
        <v>1756</v>
      </c>
      <c r="C3270" t="s">
        <v>2049</v>
      </c>
      <c r="D3270" t="s">
        <v>1820</v>
      </c>
      <c r="E3270" t="s">
        <v>1759</v>
      </c>
      <c r="F3270" t="s">
        <v>1930</v>
      </c>
      <c r="G3270" t="s">
        <v>1933</v>
      </c>
      <c r="H3270" t="s">
        <v>1932</v>
      </c>
      <c r="J3270" t="s">
        <v>2055</v>
      </c>
      <c r="K3270" s="498">
        <v>-146.03664000521312</v>
      </c>
    </row>
    <row r="3271" spans="1:11" x14ac:dyDescent="0.25">
      <c r="A3271" t="s">
        <v>1755</v>
      </c>
      <c r="B3271" t="s">
        <v>1756</v>
      </c>
      <c r="C3271" t="s">
        <v>2049</v>
      </c>
      <c r="D3271" t="s">
        <v>1820</v>
      </c>
      <c r="E3271" t="s">
        <v>1759</v>
      </c>
      <c r="F3271" t="s">
        <v>1765</v>
      </c>
      <c r="G3271" t="s">
        <v>1825</v>
      </c>
      <c r="H3271" t="s">
        <v>1827</v>
      </c>
      <c r="J3271" t="s">
        <v>2055</v>
      </c>
      <c r="K3271" s="498">
        <v>-709.37929422224568</v>
      </c>
    </row>
    <row r="3272" spans="1:11" x14ac:dyDescent="0.25">
      <c r="A3272" t="s">
        <v>1755</v>
      </c>
      <c r="B3272" t="s">
        <v>1756</v>
      </c>
      <c r="C3272" t="s">
        <v>2049</v>
      </c>
      <c r="D3272" t="s">
        <v>1820</v>
      </c>
      <c r="E3272" t="s">
        <v>1759</v>
      </c>
      <c r="F3272" t="s">
        <v>1765</v>
      </c>
      <c r="G3272" t="s">
        <v>1829</v>
      </c>
      <c r="H3272" t="s">
        <v>1827</v>
      </c>
      <c r="J3272" t="s">
        <v>2055</v>
      </c>
      <c r="K3272" s="498">
        <v>-146.03664000521312</v>
      </c>
    </row>
    <row r="3273" spans="1:11" x14ac:dyDescent="0.25">
      <c r="A3273" t="s">
        <v>1755</v>
      </c>
      <c r="B3273" t="s">
        <v>1756</v>
      </c>
      <c r="C3273" t="s">
        <v>2049</v>
      </c>
      <c r="D3273" t="s">
        <v>1820</v>
      </c>
      <c r="E3273" t="s">
        <v>1759</v>
      </c>
      <c r="F3273" t="s">
        <v>1765</v>
      </c>
      <c r="G3273" t="s">
        <v>1838</v>
      </c>
      <c r="H3273" t="s">
        <v>1827</v>
      </c>
      <c r="J3273" t="s">
        <v>2055</v>
      </c>
      <c r="K3273" s="498">
        <v>-292.07328001042623</v>
      </c>
    </row>
    <row r="3274" spans="1:11" x14ac:dyDescent="0.25">
      <c r="A3274" t="s">
        <v>1755</v>
      </c>
      <c r="B3274" t="s">
        <v>1756</v>
      </c>
      <c r="C3274" t="s">
        <v>2049</v>
      </c>
      <c r="D3274" t="s">
        <v>1820</v>
      </c>
      <c r="E3274" t="s">
        <v>1759</v>
      </c>
      <c r="F3274" t="s">
        <v>1765</v>
      </c>
      <c r="G3274" t="s">
        <v>1825</v>
      </c>
      <c r="H3274" t="s">
        <v>1828</v>
      </c>
      <c r="J3274" t="s">
        <v>2055</v>
      </c>
      <c r="K3274" s="498">
        <v>-3015.5321216356429</v>
      </c>
    </row>
    <row r="3275" spans="1:11" x14ac:dyDescent="0.25">
      <c r="A3275" t="s">
        <v>1755</v>
      </c>
      <c r="B3275" t="s">
        <v>1756</v>
      </c>
      <c r="C3275" t="s">
        <v>2049</v>
      </c>
      <c r="D3275" t="s">
        <v>1820</v>
      </c>
      <c r="E3275" t="s">
        <v>1759</v>
      </c>
      <c r="F3275" t="s">
        <v>1765</v>
      </c>
      <c r="G3275" t="s">
        <v>1829</v>
      </c>
      <c r="H3275" t="s">
        <v>1828</v>
      </c>
      <c r="J3275" t="s">
        <v>2055</v>
      </c>
      <c r="K3275" s="498">
        <v>-223.51726623574788</v>
      </c>
    </row>
    <row r="3276" spans="1:11" x14ac:dyDescent="0.25">
      <c r="A3276" t="s">
        <v>1755</v>
      </c>
      <c r="B3276" t="s">
        <v>1756</v>
      </c>
      <c r="C3276" t="s">
        <v>2049</v>
      </c>
      <c r="D3276" t="s">
        <v>1820</v>
      </c>
      <c r="E3276" t="s">
        <v>1759</v>
      </c>
      <c r="F3276" t="s">
        <v>1765</v>
      </c>
      <c r="G3276" t="s">
        <v>1838</v>
      </c>
      <c r="H3276" t="s">
        <v>1828</v>
      </c>
      <c r="J3276" t="s">
        <v>2055</v>
      </c>
      <c r="K3276" s="498">
        <v>-331.90879085340845</v>
      </c>
    </row>
    <row r="3277" spans="1:11" x14ac:dyDescent="0.25">
      <c r="A3277" t="s">
        <v>1755</v>
      </c>
      <c r="B3277" t="s">
        <v>1756</v>
      </c>
      <c r="C3277" t="s">
        <v>2049</v>
      </c>
      <c r="D3277" t="s">
        <v>1820</v>
      </c>
      <c r="E3277" t="s">
        <v>1759</v>
      </c>
      <c r="F3277" t="s">
        <v>1760</v>
      </c>
      <c r="G3277" t="s">
        <v>1860</v>
      </c>
      <c r="H3277" t="s">
        <v>1861</v>
      </c>
      <c r="J3277" t="s">
        <v>2055</v>
      </c>
      <c r="K3277" s="498">
        <v>-1604.0180596514924</v>
      </c>
    </row>
    <row r="3278" spans="1:11" x14ac:dyDescent="0.25">
      <c r="A3278" t="s">
        <v>1755</v>
      </c>
      <c r="B3278" t="s">
        <v>1756</v>
      </c>
      <c r="C3278" t="s">
        <v>2049</v>
      </c>
      <c r="D3278" t="s">
        <v>1820</v>
      </c>
      <c r="E3278" t="s">
        <v>1759</v>
      </c>
      <c r="F3278" t="s">
        <v>1760</v>
      </c>
      <c r="G3278" t="s">
        <v>1840</v>
      </c>
      <c r="H3278" t="s">
        <v>1864</v>
      </c>
      <c r="J3278" t="s">
        <v>2055</v>
      </c>
      <c r="K3278" s="498">
        <v>-264.64079162707537</v>
      </c>
    </row>
    <row r="3279" spans="1:11" x14ac:dyDescent="0.25">
      <c r="A3279" t="s">
        <v>1755</v>
      </c>
      <c r="B3279" t="s">
        <v>1756</v>
      </c>
      <c r="C3279" t="s">
        <v>2049</v>
      </c>
      <c r="D3279" t="s">
        <v>1820</v>
      </c>
      <c r="E3279" t="s">
        <v>1759</v>
      </c>
      <c r="F3279" t="s">
        <v>1760</v>
      </c>
      <c r="G3279" t="s">
        <v>1863</v>
      </c>
      <c r="H3279" t="s">
        <v>1864</v>
      </c>
      <c r="J3279" t="s">
        <v>2055</v>
      </c>
      <c r="K3279" s="498">
        <v>-2355.2826258487084</v>
      </c>
    </row>
    <row r="3280" spans="1:11" x14ac:dyDescent="0.25">
      <c r="A3280" t="s">
        <v>1755</v>
      </c>
      <c r="B3280" t="s">
        <v>1756</v>
      </c>
      <c r="C3280" t="s">
        <v>2049</v>
      </c>
      <c r="D3280" t="s">
        <v>1820</v>
      </c>
      <c r="E3280" t="s">
        <v>1759</v>
      </c>
      <c r="F3280" t="s">
        <v>1980</v>
      </c>
      <c r="G3280" t="s">
        <v>1981</v>
      </c>
      <c r="H3280" t="s">
        <v>1982</v>
      </c>
      <c r="J3280" t="s">
        <v>2055</v>
      </c>
      <c r="K3280" s="498">
        <v>-6619.4005455121578</v>
      </c>
    </row>
    <row r="3281" spans="1:11" x14ac:dyDescent="0.25">
      <c r="A3281" t="s">
        <v>1755</v>
      </c>
      <c r="B3281" t="s">
        <v>1756</v>
      </c>
      <c r="C3281" t="s">
        <v>2049</v>
      </c>
      <c r="D3281" t="s">
        <v>1820</v>
      </c>
      <c r="E3281" t="s">
        <v>1759</v>
      </c>
      <c r="F3281" t="s">
        <v>2034</v>
      </c>
      <c r="G3281" t="s">
        <v>2035</v>
      </c>
      <c r="H3281" t="s">
        <v>2036</v>
      </c>
      <c r="J3281" t="s">
        <v>2055</v>
      </c>
      <c r="K3281" s="498">
        <v>-51.624040194965815</v>
      </c>
    </row>
    <row r="3282" spans="1:11" x14ac:dyDescent="0.25">
      <c r="A3282" t="s">
        <v>1755</v>
      </c>
      <c r="B3282" t="s">
        <v>1756</v>
      </c>
      <c r="C3282" t="s">
        <v>2049</v>
      </c>
      <c r="D3282" t="s">
        <v>1991</v>
      </c>
      <c r="E3282" t="s">
        <v>1991</v>
      </c>
      <c r="F3282" t="s">
        <v>2266</v>
      </c>
      <c r="G3282" t="s">
        <v>2003</v>
      </c>
      <c r="H3282" t="s">
        <v>2028</v>
      </c>
      <c r="J3282" t="s">
        <v>2055</v>
      </c>
      <c r="K3282" s="498">
        <v>-80.267198782435429</v>
      </c>
    </row>
    <row r="3283" spans="1:11" x14ac:dyDescent="0.25">
      <c r="A3283" t="s">
        <v>1755</v>
      </c>
      <c r="B3283" t="s">
        <v>1756</v>
      </c>
      <c r="C3283" t="s">
        <v>2049</v>
      </c>
      <c r="D3283" t="s">
        <v>1820</v>
      </c>
      <c r="E3283" t="s">
        <v>1759</v>
      </c>
      <c r="F3283" t="s">
        <v>1891</v>
      </c>
      <c r="G3283" t="s">
        <v>1892</v>
      </c>
      <c r="H3283" t="s">
        <v>1895</v>
      </c>
      <c r="J3283" t="s">
        <v>2055</v>
      </c>
      <c r="K3283" s="498">
        <v>-1428.1717487628248</v>
      </c>
    </row>
    <row r="3284" spans="1:11" x14ac:dyDescent="0.25">
      <c r="A3284" t="s">
        <v>1755</v>
      </c>
      <c r="B3284" t="s">
        <v>1756</v>
      </c>
      <c r="C3284" t="s">
        <v>2049</v>
      </c>
      <c r="D3284" t="s">
        <v>1820</v>
      </c>
      <c r="E3284" t="s">
        <v>1759</v>
      </c>
      <c r="F3284" t="s">
        <v>1930</v>
      </c>
      <c r="G3284" t="s">
        <v>1933</v>
      </c>
      <c r="H3284" t="s">
        <v>1934</v>
      </c>
      <c r="J3284" t="s">
        <v>2055</v>
      </c>
      <c r="K3284" s="498">
        <v>-2014.4863986017333</v>
      </c>
    </row>
    <row r="3285" spans="1:11" x14ac:dyDescent="0.25">
      <c r="A3285" t="s">
        <v>1755</v>
      </c>
      <c r="B3285" t="s">
        <v>1756</v>
      </c>
      <c r="C3285" t="s">
        <v>2049</v>
      </c>
      <c r="D3285" t="s">
        <v>1820</v>
      </c>
      <c r="E3285" t="s">
        <v>1759</v>
      </c>
      <c r="F3285" t="s">
        <v>1930</v>
      </c>
      <c r="G3285" t="s">
        <v>1933</v>
      </c>
      <c r="H3285" t="s">
        <v>1935</v>
      </c>
      <c r="J3285" t="s">
        <v>2055</v>
      </c>
      <c r="K3285" s="498">
        <v>-3267.0288177370089</v>
      </c>
    </row>
    <row r="3286" spans="1:11" x14ac:dyDescent="0.25">
      <c r="A3286" t="s">
        <v>1755</v>
      </c>
      <c r="B3286" t="s">
        <v>1756</v>
      </c>
      <c r="C3286" t="s">
        <v>2049</v>
      </c>
      <c r="D3286" t="s">
        <v>1820</v>
      </c>
      <c r="E3286" t="s">
        <v>1759</v>
      </c>
      <c r="F3286" t="s">
        <v>1930</v>
      </c>
      <c r="G3286" t="s">
        <v>1933</v>
      </c>
      <c r="H3286" t="s">
        <v>1936</v>
      </c>
      <c r="J3286" t="s">
        <v>2055</v>
      </c>
      <c r="K3286" s="498">
        <v>-2827.0429573489155</v>
      </c>
    </row>
    <row r="3287" spans="1:11" x14ac:dyDescent="0.25">
      <c r="A3287" t="s">
        <v>1755</v>
      </c>
      <c r="B3287" t="s">
        <v>1756</v>
      </c>
      <c r="C3287" t="s">
        <v>2049</v>
      </c>
      <c r="D3287" t="s">
        <v>1820</v>
      </c>
      <c r="E3287" t="s">
        <v>1759</v>
      </c>
      <c r="F3287" t="s">
        <v>1930</v>
      </c>
      <c r="G3287" t="s">
        <v>1933</v>
      </c>
      <c r="H3287" t="s">
        <v>1937</v>
      </c>
      <c r="J3287" t="s">
        <v>2055</v>
      </c>
      <c r="K3287" s="498">
        <v>-584.14656002085246</v>
      </c>
    </row>
    <row r="3288" spans="1:11" x14ac:dyDescent="0.25">
      <c r="A3288" t="s">
        <v>1755</v>
      </c>
      <c r="B3288" t="s">
        <v>1756</v>
      </c>
      <c r="C3288" t="s">
        <v>2049</v>
      </c>
      <c r="D3288" t="s">
        <v>1820</v>
      </c>
      <c r="E3288" t="s">
        <v>1759</v>
      </c>
      <c r="F3288" t="s">
        <v>1930</v>
      </c>
      <c r="G3288" t="s">
        <v>1938</v>
      </c>
      <c r="H3288" t="s">
        <v>1937</v>
      </c>
      <c r="J3288" t="s">
        <v>2055</v>
      </c>
      <c r="K3288" s="498">
        <v>-786.86327536571889</v>
      </c>
    </row>
    <row r="3289" spans="1:11" x14ac:dyDescent="0.25">
      <c r="A3289" t="s">
        <v>1755</v>
      </c>
      <c r="B3289" t="s">
        <v>1756</v>
      </c>
      <c r="C3289" t="s">
        <v>2049</v>
      </c>
      <c r="D3289" t="s">
        <v>1820</v>
      </c>
      <c r="E3289" t="s">
        <v>1759</v>
      </c>
      <c r="F3289" t="s">
        <v>1930</v>
      </c>
      <c r="G3289" t="s">
        <v>1938</v>
      </c>
      <c r="H3289" t="s">
        <v>1939</v>
      </c>
      <c r="J3289" t="s">
        <v>2055</v>
      </c>
      <c r="K3289" s="498">
        <v>-556.71407163750166</v>
      </c>
    </row>
    <row r="3290" spans="1:11" x14ac:dyDescent="0.25">
      <c r="A3290" t="s">
        <v>1755</v>
      </c>
      <c r="B3290" t="s">
        <v>1756</v>
      </c>
      <c r="C3290" t="s">
        <v>2049</v>
      </c>
      <c r="D3290" t="s">
        <v>1758</v>
      </c>
      <c r="E3290" t="s">
        <v>1759</v>
      </c>
      <c r="F3290" t="s">
        <v>1760</v>
      </c>
      <c r="G3290" t="s">
        <v>1761</v>
      </c>
      <c r="H3290" t="s">
        <v>1762</v>
      </c>
      <c r="J3290" t="s">
        <v>2055</v>
      </c>
      <c r="K3290" s="498">
        <v>-39.951754042628714</v>
      </c>
    </row>
    <row r="3291" spans="1:11" x14ac:dyDescent="0.25">
      <c r="A3291" t="s">
        <v>1755</v>
      </c>
      <c r="B3291" t="s">
        <v>1756</v>
      </c>
      <c r="C3291" t="s">
        <v>2049</v>
      </c>
      <c r="D3291" t="s">
        <v>1758</v>
      </c>
      <c r="E3291" t="s">
        <v>1759</v>
      </c>
      <c r="F3291" t="s">
        <v>1760</v>
      </c>
      <c r="G3291" t="s">
        <v>1767</v>
      </c>
      <c r="H3291" t="s">
        <v>1762</v>
      </c>
      <c r="J3291" t="s">
        <v>2055</v>
      </c>
      <c r="K3291" s="498">
        <v>-146.72648264398899</v>
      </c>
    </row>
    <row r="3292" spans="1:11" x14ac:dyDescent="0.25">
      <c r="A3292" t="s">
        <v>1755</v>
      </c>
      <c r="B3292" t="s">
        <v>1756</v>
      </c>
      <c r="C3292" t="s">
        <v>2049</v>
      </c>
      <c r="D3292" t="s">
        <v>1758</v>
      </c>
      <c r="E3292" t="s">
        <v>1759</v>
      </c>
      <c r="F3292" t="s">
        <v>1760</v>
      </c>
      <c r="G3292" t="s">
        <v>1768</v>
      </c>
      <c r="H3292" t="s">
        <v>1762</v>
      </c>
      <c r="J3292" t="s">
        <v>2055</v>
      </c>
      <c r="K3292" s="498">
        <v>-63.957697562764437</v>
      </c>
    </row>
    <row r="3293" spans="1:11" x14ac:dyDescent="0.25">
      <c r="A3293" t="s">
        <v>1755</v>
      </c>
      <c r="B3293" t="s">
        <v>1756</v>
      </c>
      <c r="C3293" t="s">
        <v>2049</v>
      </c>
      <c r="D3293" t="s">
        <v>1758</v>
      </c>
      <c r="E3293" t="s">
        <v>1759</v>
      </c>
      <c r="F3293" t="s">
        <v>1760</v>
      </c>
      <c r="G3293" t="s">
        <v>1769</v>
      </c>
      <c r="H3293" t="s">
        <v>1762</v>
      </c>
      <c r="J3293" t="s">
        <v>2055</v>
      </c>
      <c r="K3293" s="498">
        <v>-31.295987988450943</v>
      </c>
    </row>
    <row r="3294" spans="1:11" x14ac:dyDescent="0.25">
      <c r="A3294" t="s">
        <v>1755</v>
      </c>
      <c r="B3294" t="s">
        <v>1756</v>
      </c>
      <c r="C3294" t="s">
        <v>2049</v>
      </c>
      <c r="D3294" t="s">
        <v>1758</v>
      </c>
      <c r="E3294" t="s">
        <v>1759</v>
      </c>
      <c r="F3294" t="s">
        <v>1760</v>
      </c>
      <c r="G3294" t="s">
        <v>1770</v>
      </c>
      <c r="H3294" t="s">
        <v>1762</v>
      </c>
      <c r="J3294" t="s">
        <v>2055</v>
      </c>
      <c r="K3294" s="498">
        <v>-6.772027775974709</v>
      </c>
    </row>
    <row r="3295" spans="1:11" x14ac:dyDescent="0.25">
      <c r="A3295" t="s">
        <v>1755</v>
      </c>
      <c r="B3295" t="s">
        <v>1756</v>
      </c>
      <c r="C3295" t="s">
        <v>2049</v>
      </c>
      <c r="D3295" t="s">
        <v>1758</v>
      </c>
      <c r="E3295" t="s">
        <v>1759</v>
      </c>
      <c r="F3295" t="s">
        <v>1760</v>
      </c>
      <c r="G3295" t="s">
        <v>1771</v>
      </c>
      <c r="H3295" t="s">
        <v>1762</v>
      </c>
      <c r="J3295" t="s">
        <v>2055</v>
      </c>
      <c r="K3295" s="498">
        <v>-62.591975976901885</v>
      </c>
    </row>
    <row r="3296" spans="1:11" x14ac:dyDescent="0.25">
      <c r="A3296" t="s">
        <v>1755</v>
      </c>
      <c r="B3296" t="s">
        <v>1756</v>
      </c>
      <c r="C3296" t="s">
        <v>2049</v>
      </c>
      <c r="D3296" t="s">
        <v>1758</v>
      </c>
      <c r="E3296" t="s">
        <v>1759</v>
      </c>
      <c r="F3296" t="s">
        <v>1760</v>
      </c>
      <c r="G3296" t="s">
        <v>1772</v>
      </c>
      <c r="H3296" t="s">
        <v>1762</v>
      </c>
      <c r="J3296" t="s">
        <v>2055</v>
      </c>
      <c r="K3296" s="498">
        <v>-60.195480059072409</v>
      </c>
    </row>
    <row r="3297" spans="1:11" x14ac:dyDescent="0.25">
      <c r="A3297" t="s">
        <v>1755</v>
      </c>
      <c r="B3297" t="s">
        <v>1756</v>
      </c>
      <c r="C3297" t="s">
        <v>2049</v>
      </c>
      <c r="D3297" t="s">
        <v>1758</v>
      </c>
      <c r="E3297" t="s">
        <v>1759</v>
      </c>
      <c r="F3297" t="s">
        <v>1760</v>
      </c>
      <c r="G3297" t="s">
        <v>1773</v>
      </c>
      <c r="H3297" t="s">
        <v>1762</v>
      </c>
      <c r="J3297" t="s">
        <v>2055</v>
      </c>
      <c r="K3297" s="498">
        <v>-102.04702155801452</v>
      </c>
    </row>
    <row r="3298" spans="1:11" x14ac:dyDescent="0.25">
      <c r="A3298" t="s">
        <v>1755</v>
      </c>
      <c r="B3298" t="s">
        <v>1756</v>
      </c>
      <c r="C3298" t="s">
        <v>2049</v>
      </c>
      <c r="D3298" t="s">
        <v>1758</v>
      </c>
      <c r="E3298" t="s">
        <v>1759</v>
      </c>
      <c r="F3298" t="s">
        <v>1760</v>
      </c>
      <c r="G3298" t="s">
        <v>1774</v>
      </c>
      <c r="H3298" t="s">
        <v>1762</v>
      </c>
      <c r="J3298" t="s">
        <v>2055</v>
      </c>
      <c r="K3298" s="498">
        <v>-198.42414957695243</v>
      </c>
    </row>
    <row r="3299" spans="1:11" x14ac:dyDescent="0.25">
      <c r="A3299" t="s">
        <v>1755</v>
      </c>
      <c r="B3299" t="s">
        <v>1756</v>
      </c>
      <c r="C3299" t="s">
        <v>2049</v>
      </c>
      <c r="D3299" t="s">
        <v>1758</v>
      </c>
      <c r="E3299" t="s">
        <v>1759</v>
      </c>
      <c r="F3299" t="s">
        <v>1760</v>
      </c>
      <c r="G3299" t="s">
        <v>1775</v>
      </c>
      <c r="H3299" t="s">
        <v>1762</v>
      </c>
      <c r="J3299" t="s">
        <v>2055</v>
      </c>
      <c r="K3299" s="498">
        <v>-196.41981577961531</v>
      </c>
    </row>
    <row r="3300" spans="1:11" x14ac:dyDescent="0.25">
      <c r="A3300" t="s">
        <v>1755</v>
      </c>
      <c r="B3300" t="s">
        <v>1756</v>
      </c>
      <c r="C3300" t="s">
        <v>2049</v>
      </c>
      <c r="D3300" t="s">
        <v>1758</v>
      </c>
      <c r="E3300" t="s">
        <v>1759</v>
      </c>
      <c r="F3300" t="s">
        <v>1760</v>
      </c>
      <c r="G3300" t="s">
        <v>1776</v>
      </c>
      <c r="H3300" t="s">
        <v>1762</v>
      </c>
      <c r="J3300" t="s">
        <v>2055</v>
      </c>
      <c r="K3300" s="498">
        <v>-107.63821065302467</v>
      </c>
    </row>
    <row r="3301" spans="1:11" x14ac:dyDescent="0.25">
      <c r="A3301" t="s">
        <v>1755</v>
      </c>
      <c r="B3301" t="s">
        <v>1756</v>
      </c>
      <c r="C3301" t="s">
        <v>2049</v>
      </c>
      <c r="D3301" t="s">
        <v>1758</v>
      </c>
      <c r="E3301" t="s">
        <v>1759</v>
      </c>
      <c r="F3301" t="s">
        <v>1760</v>
      </c>
      <c r="G3301" t="s">
        <v>1777</v>
      </c>
      <c r="H3301" t="s">
        <v>1762</v>
      </c>
      <c r="J3301" t="s">
        <v>2055</v>
      </c>
      <c r="K3301" s="498">
        <v>-350.99081025996821</v>
      </c>
    </row>
    <row r="3302" spans="1:11" x14ac:dyDescent="0.25">
      <c r="A3302" t="s">
        <v>1755</v>
      </c>
      <c r="B3302" t="s">
        <v>1756</v>
      </c>
      <c r="C3302" t="s">
        <v>2049</v>
      </c>
      <c r="D3302" t="s">
        <v>1758</v>
      </c>
      <c r="E3302" t="s">
        <v>1759</v>
      </c>
      <c r="F3302" t="s">
        <v>1760</v>
      </c>
      <c r="G3302" t="s">
        <v>1778</v>
      </c>
      <c r="H3302" t="s">
        <v>1762</v>
      </c>
      <c r="J3302" t="s">
        <v>2055</v>
      </c>
      <c r="K3302" s="498">
        <v>-218.00768313112914</v>
      </c>
    </row>
    <row r="3303" spans="1:11" x14ac:dyDescent="0.25">
      <c r="A3303" t="s">
        <v>1755</v>
      </c>
      <c r="B3303" t="s">
        <v>1756</v>
      </c>
      <c r="C3303" t="s">
        <v>2049</v>
      </c>
      <c r="D3303" t="s">
        <v>1758</v>
      </c>
      <c r="E3303" t="s">
        <v>1759</v>
      </c>
      <c r="F3303" t="s">
        <v>1760</v>
      </c>
      <c r="G3303" t="s">
        <v>1779</v>
      </c>
      <c r="H3303" t="s">
        <v>1762</v>
      </c>
      <c r="J3303" t="s">
        <v>2055</v>
      </c>
      <c r="K3303" s="498">
        <v>-74.491942842431172</v>
      </c>
    </row>
    <row r="3304" spans="1:11" x14ac:dyDescent="0.25">
      <c r="A3304" t="s">
        <v>1755</v>
      </c>
      <c r="B3304" t="s">
        <v>1756</v>
      </c>
      <c r="C3304" t="s">
        <v>2049</v>
      </c>
      <c r="D3304" t="s">
        <v>1758</v>
      </c>
      <c r="E3304" t="s">
        <v>1759</v>
      </c>
      <c r="F3304" t="s">
        <v>1760</v>
      </c>
      <c r="G3304" t="s">
        <v>1780</v>
      </c>
      <c r="H3304" t="s">
        <v>1762</v>
      </c>
      <c r="J3304" t="s">
        <v>2055</v>
      </c>
      <c r="K3304" s="498">
        <v>-194.16921323794128</v>
      </c>
    </row>
    <row r="3305" spans="1:11" x14ac:dyDescent="0.25">
      <c r="A3305" t="s">
        <v>1755</v>
      </c>
      <c r="B3305" t="s">
        <v>1756</v>
      </c>
      <c r="C3305" t="s">
        <v>2049</v>
      </c>
      <c r="D3305" t="s">
        <v>1758</v>
      </c>
      <c r="E3305" t="s">
        <v>1759</v>
      </c>
      <c r="F3305" t="s">
        <v>1760</v>
      </c>
      <c r="G3305" t="s">
        <v>1781</v>
      </c>
      <c r="H3305" t="s">
        <v>1762</v>
      </c>
      <c r="J3305" t="s">
        <v>2055</v>
      </c>
      <c r="K3305" s="498">
        <v>-21.918371612599287</v>
      </c>
    </row>
    <row r="3306" spans="1:11" x14ac:dyDescent="0.25">
      <c r="A3306" t="s">
        <v>1755</v>
      </c>
      <c r="B3306" t="s">
        <v>1756</v>
      </c>
      <c r="C3306" t="s">
        <v>2049</v>
      </c>
      <c r="D3306" t="s">
        <v>1758</v>
      </c>
      <c r="E3306" t="s">
        <v>1759</v>
      </c>
      <c r="F3306" t="s">
        <v>1760</v>
      </c>
      <c r="G3306" t="s">
        <v>1782</v>
      </c>
      <c r="H3306" t="s">
        <v>1762</v>
      </c>
      <c r="J3306" t="s">
        <v>2055</v>
      </c>
      <c r="K3306" s="498">
        <v>-195.63531019198533</v>
      </c>
    </row>
    <row r="3307" spans="1:11" x14ac:dyDescent="0.25">
      <c r="A3307" t="s">
        <v>1755</v>
      </c>
      <c r="B3307" t="s">
        <v>1756</v>
      </c>
      <c r="C3307" t="s">
        <v>2049</v>
      </c>
      <c r="D3307" t="s">
        <v>1758</v>
      </c>
      <c r="E3307" t="s">
        <v>1759</v>
      </c>
      <c r="F3307" t="s">
        <v>1760</v>
      </c>
      <c r="G3307" t="s">
        <v>1783</v>
      </c>
      <c r="H3307" t="s">
        <v>1762</v>
      </c>
      <c r="J3307" t="s">
        <v>2055</v>
      </c>
      <c r="K3307" s="498">
        <v>-75.244350073840508</v>
      </c>
    </row>
    <row r="3308" spans="1:11" x14ac:dyDescent="0.25">
      <c r="A3308" t="s">
        <v>1755</v>
      </c>
      <c r="B3308" t="s">
        <v>1756</v>
      </c>
      <c r="C3308" t="s">
        <v>2049</v>
      </c>
      <c r="D3308" t="s">
        <v>1758</v>
      </c>
      <c r="E3308" t="s">
        <v>1759</v>
      </c>
      <c r="F3308" t="s">
        <v>1760</v>
      </c>
      <c r="G3308" t="s">
        <v>1784</v>
      </c>
      <c r="H3308" t="s">
        <v>1762</v>
      </c>
      <c r="J3308" t="s">
        <v>2055</v>
      </c>
      <c r="K3308" s="498">
        <v>-56.265788928432556</v>
      </c>
    </row>
    <row r="3309" spans="1:11" x14ac:dyDescent="0.25">
      <c r="A3309" t="s">
        <v>1755</v>
      </c>
      <c r="B3309" t="s">
        <v>1756</v>
      </c>
      <c r="C3309" t="s">
        <v>2049</v>
      </c>
      <c r="D3309" t="s">
        <v>1758</v>
      </c>
      <c r="E3309" t="s">
        <v>1759</v>
      </c>
      <c r="F3309" t="s">
        <v>1760</v>
      </c>
      <c r="G3309" t="s">
        <v>1785</v>
      </c>
      <c r="H3309" t="s">
        <v>1762</v>
      </c>
      <c r="J3309" t="s">
        <v>2055</v>
      </c>
      <c r="K3309" s="498">
        <v>-63.957697562764437</v>
      </c>
    </row>
    <row r="3310" spans="1:11" x14ac:dyDescent="0.25">
      <c r="A3310" t="s">
        <v>1755</v>
      </c>
      <c r="B3310" t="s">
        <v>1756</v>
      </c>
      <c r="C3310" t="s">
        <v>2049</v>
      </c>
      <c r="D3310" t="s">
        <v>1758</v>
      </c>
      <c r="E3310" t="s">
        <v>1759</v>
      </c>
      <c r="F3310" t="s">
        <v>1760</v>
      </c>
      <c r="G3310" t="s">
        <v>1786</v>
      </c>
      <c r="H3310" t="s">
        <v>1762</v>
      </c>
      <c r="J3310" t="s">
        <v>2055</v>
      </c>
      <c r="K3310" s="498">
        <v>-74.770309942988746</v>
      </c>
    </row>
    <row r="3311" spans="1:11" x14ac:dyDescent="0.25">
      <c r="A3311" t="s">
        <v>1755</v>
      </c>
      <c r="B3311" t="s">
        <v>1756</v>
      </c>
      <c r="C3311" t="s">
        <v>2049</v>
      </c>
      <c r="D3311" t="s">
        <v>1758</v>
      </c>
      <c r="E3311" t="s">
        <v>1759</v>
      </c>
      <c r="F3311" t="s">
        <v>1760</v>
      </c>
      <c r="G3311" t="s">
        <v>1787</v>
      </c>
      <c r="H3311" t="s">
        <v>1762</v>
      </c>
      <c r="J3311" t="s">
        <v>2055</v>
      </c>
      <c r="K3311" s="498">
        <v>-100.28124927258845</v>
      </c>
    </row>
    <row r="3312" spans="1:11" x14ac:dyDescent="0.25">
      <c r="A3312" t="s">
        <v>1755</v>
      </c>
      <c r="B3312" t="s">
        <v>1756</v>
      </c>
      <c r="C3312" t="s">
        <v>2049</v>
      </c>
      <c r="D3312" t="s">
        <v>1758</v>
      </c>
      <c r="E3312" t="s">
        <v>1759</v>
      </c>
      <c r="F3312" t="s">
        <v>1760</v>
      </c>
      <c r="G3312" t="s">
        <v>1788</v>
      </c>
      <c r="H3312" t="s">
        <v>1762</v>
      </c>
      <c r="J3312" t="s">
        <v>2055</v>
      </c>
      <c r="K3312" s="498">
        <v>-62.591975976901885</v>
      </c>
    </row>
    <row r="3313" spans="1:11" x14ac:dyDescent="0.25">
      <c r="A3313" t="s">
        <v>1755</v>
      </c>
      <c r="B3313" t="s">
        <v>1756</v>
      </c>
      <c r="C3313" t="s">
        <v>2049</v>
      </c>
      <c r="D3313" t="s">
        <v>1758</v>
      </c>
      <c r="E3313" t="s">
        <v>1759</v>
      </c>
      <c r="F3313" t="s">
        <v>1760</v>
      </c>
      <c r="G3313" t="s">
        <v>1789</v>
      </c>
      <c r="H3313" t="s">
        <v>1762</v>
      </c>
      <c r="J3313" t="s">
        <v>2055</v>
      </c>
      <c r="K3313" s="498">
        <v>-4.4945859307941296</v>
      </c>
    </row>
    <row r="3314" spans="1:11" x14ac:dyDescent="0.25">
      <c r="A3314" t="s">
        <v>1755</v>
      </c>
      <c r="B3314" t="s">
        <v>1756</v>
      </c>
      <c r="C3314" t="s">
        <v>2049</v>
      </c>
      <c r="D3314" t="s">
        <v>1758</v>
      </c>
      <c r="E3314" t="s">
        <v>1759</v>
      </c>
      <c r="F3314" t="s">
        <v>1760</v>
      </c>
      <c r="G3314" t="s">
        <v>1790</v>
      </c>
      <c r="H3314" t="s">
        <v>1762</v>
      </c>
      <c r="J3314" t="s">
        <v>2055</v>
      </c>
      <c r="K3314" s="498">
        <v>-128.23012222847197</v>
      </c>
    </row>
    <row r="3315" spans="1:11" x14ac:dyDescent="0.25">
      <c r="A3315" t="s">
        <v>1755</v>
      </c>
      <c r="B3315" t="s">
        <v>1756</v>
      </c>
      <c r="C3315" t="s">
        <v>2049</v>
      </c>
      <c r="D3315" t="s">
        <v>1758</v>
      </c>
      <c r="E3315" t="s">
        <v>1759</v>
      </c>
      <c r="F3315" t="s">
        <v>1760</v>
      </c>
      <c r="G3315" t="s">
        <v>1791</v>
      </c>
      <c r="H3315" t="s">
        <v>1762</v>
      </c>
      <c r="J3315" t="s">
        <v>2055</v>
      </c>
      <c r="K3315" s="498">
        <v>-67.719915066456466</v>
      </c>
    </row>
    <row r="3316" spans="1:11" x14ac:dyDescent="0.25">
      <c r="A3316" t="s">
        <v>1755</v>
      </c>
      <c r="B3316" t="s">
        <v>1756</v>
      </c>
      <c r="C3316" t="s">
        <v>2049</v>
      </c>
      <c r="D3316" t="s">
        <v>1758</v>
      </c>
      <c r="E3316" t="s">
        <v>1759</v>
      </c>
      <c r="F3316" t="s">
        <v>1760</v>
      </c>
      <c r="G3316" t="s">
        <v>1792</v>
      </c>
      <c r="H3316" t="s">
        <v>1762</v>
      </c>
      <c r="J3316" t="s">
        <v>2055</v>
      </c>
      <c r="K3316" s="498">
        <v>-268.59795677448034</v>
      </c>
    </row>
    <row r="3317" spans="1:11" x14ac:dyDescent="0.25">
      <c r="A3317" t="s">
        <v>1755</v>
      </c>
      <c r="B3317" t="s">
        <v>1756</v>
      </c>
      <c r="C3317" t="s">
        <v>2049</v>
      </c>
      <c r="D3317" t="s">
        <v>1758</v>
      </c>
      <c r="E3317" t="s">
        <v>1759</v>
      </c>
      <c r="F3317" t="s">
        <v>1760</v>
      </c>
      <c r="G3317" t="s">
        <v>1793</v>
      </c>
      <c r="H3317" t="s">
        <v>1762</v>
      </c>
      <c r="J3317" t="s">
        <v>2055</v>
      </c>
      <c r="K3317" s="498">
        <v>-75.244350073840508</v>
      </c>
    </row>
    <row r="3318" spans="1:11" x14ac:dyDescent="0.25">
      <c r="A3318" t="s">
        <v>1755</v>
      </c>
      <c r="B3318" t="s">
        <v>1756</v>
      </c>
      <c r="C3318" t="s">
        <v>2049</v>
      </c>
      <c r="D3318" t="s">
        <v>1758</v>
      </c>
      <c r="E3318" t="s">
        <v>1759</v>
      </c>
      <c r="F3318" t="s">
        <v>1760</v>
      </c>
      <c r="G3318" t="s">
        <v>1794</v>
      </c>
      <c r="H3318" t="s">
        <v>1762</v>
      </c>
      <c r="J3318" t="s">
        <v>2055</v>
      </c>
      <c r="K3318" s="498">
        <v>-71.48213257014848</v>
      </c>
    </row>
    <row r="3319" spans="1:11" x14ac:dyDescent="0.25">
      <c r="A3319" t="s">
        <v>1755</v>
      </c>
      <c r="B3319" t="s">
        <v>1756</v>
      </c>
      <c r="C3319" t="s">
        <v>2049</v>
      </c>
      <c r="D3319" t="s">
        <v>1758</v>
      </c>
      <c r="E3319" t="s">
        <v>1759</v>
      </c>
      <c r="F3319" t="s">
        <v>1760</v>
      </c>
      <c r="G3319" t="s">
        <v>1795</v>
      </c>
      <c r="H3319" t="s">
        <v>1762</v>
      </c>
      <c r="J3319" t="s">
        <v>2055</v>
      </c>
      <c r="K3319" s="498">
        <v>-282.79540428949753</v>
      </c>
    </row>
    <row r="3320" spans="1:11" x14ac:dyDescent="0.25">
      <c r="A3320" t="s">
        <v>1755</v>
      </c>
      <c r="B3320" t="s">
        <v>1756</v>
      </c>
      <c r="C3320" t="s">
        <v>2049</v>
      </c>
      <c r="D3320" t="s">
        <v>1758</v>
      </c>
      <c r="E3320" t="s">
        <v>1759</v>
      </c>
      <c r="F3320" t="s">
        <v>1760</v>
      </c>
      <c r="G3320" t="s">
        <v>1796</v>
      </c>
      <c r="H3320" t="s">
        <v>1762</v>
      </c>
      <c r="J3320" t="s">
        <v>2055</v>
      </c>
      <c r="K3320" s="498">
        <v>-742.66583366299005</v>
      </c>
    </row>
    <row r="3321" spans="1:11" x14ac:dyDescent="0.25">
      <c r="A3321" t="s">
        <v>1755</v>
      </c>
      <c r="B3321" t="s">
        <v>1756</v>
      </c>
      <c r="C3321" t="s">
        <v>2049</v>
      </c>
      <c r="D3321" t="s">
        <v>1758</v>
      </c>
      <c r="E3321" t="s">
        <v>1759</v>
      </c>
      <c r="F3321" t="s">
        <v>1760</v>
      </c>
      <c r="G3321" t="s">
        <v>1797</v>
      </c>
      <c r="H3321" t="s">
        <v>1762</v>
      </c>
      <c r="J3321" t="s">
        <v>2055</v>
      </c>
      <c r="K3321" s="498">
        <v>-297.68831618929522</v>
      </c>
    </row>
    <row r="3322" spans="1:11" x14ac:dyDescent="0.25">
      <c r="A3322" t="s">
        <v>1755</v>
      </c>
      <c r="B3322" t="s">
        <v>1756</v>
      </c>
      <c r="C3322" t="s">
        <v>2049</v>
      </c>
      <c r="D3322" t="s">
        <v>1758</v>
      </c>
      <c r="E3322" t="s">
        <v>1759</v>
      </c>
      <c r="F3322" t="s">
        <v>1760</v>
      </c>
      <c r="G3322" t="s">
        <v>1798</v>
      </c>
      <c r="H3322" t="s">
        <v>1762</v>
      </c>
      <c r="J3322" t="s">
        <v>2055</v>
      </c>
      <c r="K3322" s="498">
        <v>-64.988471894731333</v>
      </c>
    </row>
    <row r="3323" spans="1:11" x14ac:dyDescent="0.25">
      <c r="A3323" t="s">
        <v>1755</v>
      </c>
      <c r="B3323" t="s">
        <v>1756</v>
      </c>
      <c r="C3323" t="s">
        <v>2049</v>
      </c>
      <c r="D3323" t="s">
        <v>1758</v>
      </c>
      <c r="E3323" t="s">
        <v>1759</v>
      </c>
      <c r="F3323" t="s">
        <v>1760</v>
      </c>
      <c r="G3323" t="s">
        <v>1799</v>
      </c>
      <c r="H3323" t="s">
        <v>1762</v>
      </c>
      <c r="J3323" t="s">
        <v>2055</v>
      </c>
      <c r="K3323" s="498">
        <v>-507.69562004241277</v>
      </c>
    </row>
    <row r="3324" spans="1:11" x14ac:dyDescent="0.25">
      <c r="A3324" t="s">
        <v>1755</v>
      </c>
      <c r="B3324" t="s">
        <v>1756</v>
      </c>
      <c r="C3324" t="s">
        <v>2049</v>
      </c>
      <c r="D3324" t="s">
        <v>1758</v>
      </c>
      <c r="E3324" t="s">
        <v>1759</v>
      </c>
      <c r="F3324" t="s">
        <v>1760</v>
      </c>
      <c r="G3324" t="s">
        <v>1800</v>
      </c>
      <c r="H3324" t="s">
        <v>1762</v>
      </c>
      <c r="J3324" t="s">
        <v>2055</v>
      </c>
      <c r="K3324" s="498">
        <v>-219.10555572186237</v>
      </c>
    </row>
    <row r="3325" spans="1:11" x14ac:dyDescent="0.25">
      <c r="A3325" t="s">
        <v>1755</v>
      </c>
      <c r="B3325" t="s">
        <v>1756</v>
      </c>
      <c r="C3325" t="s">
        <v>2049</v>
      </c>
      <c r="D3325" t="s">
        <v>1758</v>
      </c>
      <c r="E3325" t="s">
        <v>1759</v>
      </c>
      <c r="F3325" t="s">
        <v>1760</v>
      </c>
      <c r="G3325" t="s">
        <v>1801</v>
      </c>
      <c r="H3325" t="s">
        <v>1762</v>
      </c>
      <c r="J3325" t="s">
        <v>2055</v>
      </c>
      <c r="K3325" s="498">
        <v>-146.52555056098066</v>
      </c>
    </row>
    <row r="3326" spans="1:11" x14ac:dyDescent="0.25">
      <c r="A3326" t="s">
        <v>1755</v>
      </c>
      <c r="B3326" t="s">
        <v>1756</v>
      </c>
      <c r="C3326" t="s">
        <v>2049</v>
      </c>
      <c r="D3326" t="s">
        <v>1758</v>
      </c>
      <c r="E3326" t="s">
        <v>1759</v>
      </c>
      <c r="F3326" t="s">
        <v>1760</v>
      </c>
      <c r="G3326" t="s">
        <v>1802</v>
      </c>
      <c r="H3326" t="s">
        <v>1762</v>
      </c>
      <c r="J3326" t="s">
        <v>2055</v>
      </c>
      <c r="K3326" s="498">
        <v>-343.63910793224608</v>
      </c>
    </row>
    <row r="3327" spans="1:11" x14ac:dyDescent="0.25">
      <c r="A3327" t="s">
        <v>1755</v>
      </c>
      <c r="B3327" t="s">
        <v>1756</v>
      </c>
      <c r="C3327" t="s">
        <v>2049</v>
      </c>
      <c r="D3327" t="s">
        <v>1758</v>
      </c>
      <c r="E3327" t="s">
        <v>1759</v>
      </c>
      <c r="F3327" t="s">
        <v>1760</v>
      </c>
      <c r="G3327" t="s">
        <v>1803</v>
      </c>
      <c r="H3327" t="s">
        <v>1762</v>
      </c>
      <c r="J3327" t="s">
        <v>2055</v>
      </c>
      <c r="K3327" s="498">
        <v>-74.491942842431172</v>
      </c>
    </row>
    <row r="3328" spans="1:11" x14ac:dyDescent="0.25">
      <c r="A3328" t="s">
        <v>1755</v>
      </c>
      <c r="B3328" t="s">
        <v>1756</v>
      </c>
      <c r="C3328" t="s">
        <v>2049</v>
      </c>
      <c r="D3328" t="s">
        <v>1758</v>
      </c>
      <c r="E3328" t="s">
        <v>1759</v>
      </c>
      <c r="F3328" t="s">
        <v>1760</v>
      </c>
      <c r="G3328" t="s">
        <v>1804</v>
      </c>
      <c r="H3328" t="s">
        <v>1762</v>
      </c>
      <c r="J3328" t="s">
        <v>2055</v>
      </c>
      <c r="K3328" s="498">
        <v>-332.01741749395171</v>
      </c>
    </row>
    <row r="3329" spans="1:11" x14ac:dyDescent="0.25">
      <c r="A3329" t="s">
        <v>1755</v>
      </c>
      <c r="B3329" t="s">
        <v>1756</v>
      </c>
      <c r="C3329" t="s">
        <v>2049</v>
      </c>
      <c r="D3329" t="s">
        <v>1758</v>
      </c>
      <c r="E3329" t="s">
        <v>1759</v>
      </c>
      <c r="F3329" t="s">
        <v>1760</v>
      </c>
      <c r="G3329" t="s">
        <v>1805</v>
      </c>
      <c r="H3329" t="s">
        <v>1762</v>
      </c>
      <c r="J3329" t="s">
        <v>2055</v>
      </c>
      <c r="K3329" s="498">
        <v>-132.70847763451044</v>
      </c>
    </row>
    <row r="3330" spans="1:11" x14ac:dyDescent="0.25">
      <c r="A3330" t="s">
        <v>1755</v>
      </c>
      <c r="B3330" t="s">
        <v>1756</v>
      </c>
      <c r="C3330" t="s">
        <v>2049</v>
      </c>
      <c r="D3330" t="s">
        <v>1758</v>
      </c>
      <c r="E3330" t="s">
        <v>1759</v>
      </c>
      <c r="F3330" t="s">
        <v>1760</v>
      </c>
      <c r="G3330" t="s">
        <v>1806</v>
      </c>
      <c r="H3330" t="s">
        <v>1762</v>
      </c>
      <c r="J3330" t="s">
        <v>2055</v>
      </c>
      <c r="K3330" s="498">
        <v>-143.13146674727682</v>
      </c>
    </row>
    <row r="3331" spans="1:11" x14ac:dyDescent="0.25">
      <c r="A3331" t="s">
        <v>1755</v>
      </c>
      <c r="B3331" t="s">
        <v>1756</v>
      </c>
      <c r="C3331" t="s">
        <v>2049</v>
      </c>
      <c r="D3331" t="s">
        <v>1758</v>
      </c>
      <c r="E3331" t="s">
        <v>1759</v>
      </c>
      <c r="F3331" t="s">
        <v>1760</v>
      </c>
      <c r="G3331" t="s">
        <v>1807</v>
      </c>
      <c r="H3331" t="s">
        <v>1762</v>
      </c>
      <c r="J3331" t="s">
        <v>2055</v>
      </c>
      <c r="K3331" s="498">
        <v>-299.27691280224911</v>
      </c>
    </row>
    <row r="3332" spans="1:11" x14ac:dyDescent="0.25">
      <c r="A3332" t="s">
        <v>1755</v>
      </c>
      <c r="B3332" t="s">
        <v>1756</v>
      </c>
      <c r="C3332" t="s">
        <v>2049</v>
      </c>
      <c r="D3332" t="s">
        <v>1758</v>
      </c>
      <c r="E3332" t="s">
        <v>1759</v>
      </c>
      <c r="F3332" t="s">
        <v>1760</v>
      </c>
      <c r="G3332" t="s">
        <v>1808</v>
      </c>
      <c r="H3332" t="s">
        <v>1762</v>
      </c>
      <c r="J3332" t="s">
        <v>2055</v>
      </c>
      <c r="K3332" s="498">
        <v>-197.04645911249915</v>
      </c>
    </row>
    <row r="3333" spans="1:11" x14ac:dyDescent="0.25">
      <c r="A3333" t="s">
        <v>1755</v>
      </c>
      <c r="B3333" t="s">
        <v>1756</v>
      </c>
      <c r="C3333" t="s">
        <v>2049</v>
      </c>
      <c r="D3333" t="s">
        <v>1758</v>
      </c>
      <c r="E3333" t="s">
        <v>1759</v>
      </c>
      <c r="F3333" t="s">
        <v>1760</v>
      </c>
      <c r="G3333" t="s">
        <v>1809</v>
      </c>
      <c r="H3333" t="s">
        <v>1762</v>
      </c>
      <c r="J3333" t="s">
        <v>2055</v>
      </c>
      <c r="K3333" s="498">
        <v>-338.26471875170932</v>
      </c>
    </row>
    <row r="3334" spans="1:11" x14ac:dyDescent="0.25">
      <c r="A3334" t="s">
        <v>1755</v>
      </c>
      <c r="B3334" t="s">
        <v>1756</v>
      </c>
      <c r="C3334" t="s">
        <v>2049</v>
      </c>
      <c r="D3334" t="s">
        <v>1758</v>
      </c>
      <c r="E3334" t="s">
        <v>1759</v>
      </c>
      <c r="F3334" t="s">
        <v>1760</v>
      </c>
      <c r="G3334" t="s">
        <v>1810</v>
      </c>
      <c r="H3334" t="s">
        <v>1762</v>
      </c>
      <c r="J3334" t="s">
        <v>2055</v>
      </c>
      <c r="K3334" s="498">
        <v>-75.658364465093229</v>
      </c>
    </row>
    <row r="3335" spans="1:11" x14ac:dyDescent="0.25">
      <c r="A3335" t="s">
        <v>1755</v>
      </c>
      <c r="B3335" t="s">
        <v>1756</v>
      </c>
      <c r="C3335" t="s">
        <v>2049</v>
      </c>
      <c r="D3335" t="s">
        <v>1758</v>
      </c>
      <c r="E3335" t="s">
        <v>1759</v>
      </c>
      <c r="F3335" t="s">
        <v>1760</v>
      </c>
      <c r="G3335" t="s">
        <v>1812</v>
      </c>
      <c r="H3335" t="s">
        <v>1762</v>
      </c>
      <c r="J3335" t="s">
        <v>2055</v>
      </c>
      <c r="K3335" s="498">
        <v>-97.88185180843395</v>
      </c>
    </row>
    <row r="3336" spans="1:11" x14ac:dyDescent="0.25">
      <c r="A3336" t="s">
        <v>1755</v>
      </c>
      <c r="B3336" t="s">
        <v>1756</v>
      </c>
      <c r="C3336" t="s">
        <v>2049</v>
      </c>
      <c r="D3336" t="s">
        <v>1758</v>
      </c>
      <c r="E3336" t="s">
        <v>1759</v>
      </c>
      <c r="F3336" t="s">
        <v>1765</v>
      </c>
      <c r="G3336" t="s">
        <v>1761</v>
      </c>
      <c r="H3336" t="s">
        <v>1766</v>
      </c>
      <c r="J3336" t="s">
        <v>2055</v>
      </c>
      <c r="K3336" s="498">
        <v>-9.9879385106571785</v>
      </c>
    </row>
    <row r="3337" spans="1:11" x14ac:dyDescent="0.25">
      <c r="A3337" t="s">
        <v>1755</v>
      </c>
      <c r="B3337" t="s">
        <v>1756</v>
      </c>
      <c r="C3337" t="s">
        <v>2049</v>
      </c>
      <c r="D3337" t="s">
        <v>1758</v>
      </c>
      <c r="E3337" t="s">
        <v>1759</v>
      </c>
      <c r="F3337" t="s">
        <v>1765</v>
      </c>
      <c r="G3337" t="s">
        <v>1767</v>
      </c>
      <c r="H3337" t="s">
        <v>1766</v>
      </c>
      <c r="J3337" t="s">
        <v>2055</v>
      </c>
      <c r="K3337" s="498">
        <v>-3.7622175036920256</v>
      </c>
    </row>
    <row r="3338" spans="1:11" x14ac:dyDescent="0.25">
      <c r="A3338" t="s">
        <v>1755</v>
      </c>
      <c r="B3338" t="s">
        <v>1756</v>
      </c>
      <c r="C3338" t="s">
        <v>2049</v>
      </c>
      <c r="D3338" t="s">
        <v>1758</v>
      </c>
      <c r="E3338" t="s">
        <v>1759</v>
      </c>
      <c r="F3338" t="s">
        <v>1765</v>
      </c>
      <c r="G3338" t="s">
        <v>1768</v>
      </c>
      <c r="H3338" t="s">
        <v>1766</v>
      </c>
      <c r="J3338" t="s">
        <v>2055</v>
      </c>
      <c r="K3338" s="498">
        <v>-11.286652511076078</v>
      </c>
    </row>
    <row r="3339" spans="1:11" x14ac:dyDescent="0.25">
      <c r="A3339" t="s">
        <v>1755</v>
      </c>
      <c r="B3339" t="s">
        <v>1756</v>
      </c>
      <c r="C3339" t="s">
        <v>2049</v>
      </c>
      <c r="D3339" t="s">
        <v>1758</v>
      </c>
      <c r="E3339" t="s">
        <v>1759</v>
      </c>
      <c r="F3339" t="s">
        <v>1765</v>
      </c>
      <c r="G3339" t="s">
        <v>1769</v>
      </c>
      <c r="H3339" t="s">
        <v>1766</v>
      </c>
      <c r="J3339" t="s">
        <v>2055</v>
      </c>
      <c r="K3339" s="498">
        <v>-93.88805463867547</v>
      </c>
    </row>
    <row r="3340" spans="1:11" x14ac:dyDescent="0.25">
      <c r="A3340" t="s">
        <v>1755</v>
      </c>
      <c r="B3340" t="s">
        <v>1756</v>
      </c>
      <c r="C3340" t="s">
        <v>2049</v>
      </c>
      <c r="D3340" t="s">
        <v>1758</v>
      </c>
      <c r="E3340" t="s">
        <v>1759</v>
      </c>
      <c r="F3340" t="s">
        <v>1765</v>
      </c>
      <c r="G3340" t="s">
        <v>1770</v>
      </c>
      <c r="H3340" t="s">
        <v>1766</v>
      </c>
      <c r="J3340" t="s">
        <v>2055</v>
      </c>
      <c r="K3340" s="498">
        <v>-68.472322297865801</v>
      </c>
    </row>
    <row r="3341" spans="1:11" x14ac:dyDescent="0.25">
      <c r="A3341" t="s">
        <v>1755</v>
      </c>
      <c r="B3341" t="s">
        <v>1756</v>
      </c>
      <c r="C3341" t="s">
        <v>2049</v>
      </c>
      <c r="D3341" t="s">
        <v>1758</v>
      </c>
      <c r="E3341" t="s">
        <v>1759</v>
      </c>
      <c r="F3341" t="s">
        <v>1765</v>
      </c>
      <c r="G3341" t="s">
        <v>1771</v>
      </c>
      <c r="H3341" t="s">
        <v>1766</v>
      </c>
      <c r="J3341" t="s">
        <v>2055</v>
      </c>
      <c r="K3341" s="498">
        <v>-62.592066650224531</v>
      </c>
    </row>
    <row r="3342" spans="1:11" x14ac:dyDescent="0.25">
      <c r="A3342" t="s">
        <v>1755</v>
      </c>
      <c r="B3342" t="s">
        <v>1756</v>
      </c>
      <c r="C3342" t="s">
        <v>2049</v>
      </c>
      <c r="D3342" t="s">
        <v>1758</v>
      </c>
      <c r="E3342" t="s">
        <v>1759</v>
      </c>
      <c r="F3342" t="s">
        <v>1765</v>
      </c>
      <c r="G3342" t="s">
        <v>1772</v>
      </c>
      <c r="H3342" t="s">
        <v>1766</v>
      </c>
      <c r="J3342" t="s">
        <v>2055</v>
      </c>
      <c r="K3342" s="498">
        <v>-15.048870014768102</v>
      </c>
    </row>
    <row r="3343" spans="1:11" x14ac:dyDescent="0.25">
      <c r="A3343" t="s">
        <v>1755</v>
      </c>
      <c r="B3343" t="s">
        <v>1756</v>
      </c>
      <c r="C3343" t="s">
        <v>2049</v>
      </c>
      <c r="D3343" t="s">
        <v>1758</v>
      </c>
      <c r="E3343" t="s">
        <v>1759</v>
      </c>
      <c r="F3343" t="s">
        <v>1765</v>
      </c>
      <c r="G3343" t="s">
        <v>1773</v>
      </c>
      <c r="H3343" t="s">
        <v>1766</v>
      </c>
      <c r="J3343" t="s">
        <v>2055</v>
      </c>
      <c r="K3343" s="498">
        <v>-43.734463717241269</v>
      </c>
    </row>
    <row r="3344" spans="1:11" x14ac:dyDescent="0.25">
      <c r="A3344" t="s">
        <v>1755</v>
      </c>
      <c r="B3344" t="s">
        <v>1756</v>
      </c>
      <c r="C3344" t="s">
        <v>2049</v>
      </c>
      <c r="D3344" t="s">
        <v>1758</v>
      </c>
      <c r="E3344" t="s">
        <v>1759</v>
      </c>
      <c r="F3344" t="s">
        <v>1765</v>
      </c>
      <c r="G3344" t="s">
        <v>1774</v>
      </c>
      <c r="H3344" t="s">
        <v>1766</v>
      </c>
      <c r="J3344" t="s">
        <v>2055</v>
      </c>
      <c r="K3344" s="498">
        <v>-2.0042431240144731</v>
      </c>
    </row>
    <row r="3345" spans="1:11" x14ac:dyDescent="0.25">
      <c r="A3345" t="s">
        <v>1755</v>
      </c>
      <c r="B3345" t="s">
        <v>1756</v>
      </c>
      <c r="C3345" t="s">
        <v>2049</v>
      </c>
      <c r="D3345" t="s">
        <v>1758</v>
      </c>
      <c r="E3345" t="s">
        <v>1759</v>
      </c>
      <c r="F3345" t="s">
        <v>1765</v>
      </c>
      <c r="G3345" t="s">
        <v>1775</v>
      </c>
      <c r="H3345" t="s">
        <v>1766</v>
      </c>
      <c r="J3345" t="s">
        <v>2055</v>
      </c>
      <c r="K3345" s="498">
        <v>-4.0085769213516036</v>
      </c>
    </row>
    <row r="3346" spans="1:11" x14ac:dyDescent="0.25">
      <c r="A3346" t="s">
        <v>1755</v>
      </c>
      <c r="B3346" t="s">
        <v>1756</v>
      </c>
      <c r="C3346" t="s">
        <v>2049</v>
      </c>
      <c r="D3346" t="s">
        <v>1758</v>
      </c>
      <c r="E3346" t="s">
        <v>1759</v>
      </c>
      <c r="F3346" t="s">
        <v>1765</v>
      </c>
      <c r="G3346" t="s">
        <v>1776</v>
      </c>
      <c r="H3346" t="s">
        <v>1766</v>
      </c>
      <c r="J3346" t="s">
        <v>2055</v>
      </c>
      <c r="K3346" s="498">
        <v>-17.545831974101734</v>
      </c>
    </row>
    <row r="3347" spans="1:11" x14ac:dyDescent="0.25">
      <c r="A3347" t="s">
        <v>1755</v>
      </c>
      <c r="B3347" t="s">
        <v>1756</v>
      </c>
      <c r="C3347" t="s">
        <v>2049</v>
      </c>
      <c r="D3347" t="s">
        <v>1758</v>
      </c>
      <c r="E3347" t="s">
        <v>1759</v>
      </c>
      <c r="F3347" t="s">
        <v>1765</v>
      </c>
      <c r="G3347" t="s">
        <v>1777</v>
      </c>
      <c r="H3347" t="s">
        <v>1766</v>
      </c>
      <c r="J3347" t="s">
        <v>2055</v>
      </c>
      <c r="K3347" s="498">
        <v>-87.747747901653383</v>
      </c>
    </row>
    <row r="3348" spans="1:11" x14ac:dyDescent="0.25">
      <c r="A3348" t="s">
        <v>1755</v>
      </c>
      <c r="B3348" t="s">
        <v>1756</v>
      </c>
      <c r="C3348" t="s">
        <v>2049</v>
      </c>
      <c r="D3348" t="s">
        <v>1758</v>
      </c>
      <c r="E3348" t="s">
        <v>1759</v>
      </c>
      <c r="F3348" t="s">
        <v>1765</v>
      </c>
      <c r="G3348" t="s">
        <v>1778</v>
      </c>
      <c r="H3348" t="s">
        <v>1766</v>
      </c>
      <c r="J3348" t="s">
        <v>2055</v>
      </c>
      <c r="K3348" s="498">
        <v>-182.84910227080468</v>
      </c>
    </row>
    <row r="3349" spans="1:11" x14ac:dyDescent="0.25">
      <c r="A3349" t="s">
        <v>1755</v>
      </c>
      <c r="B3349" t="s">
        <v>1756</v>
      </c>
      <c r="C3349" t="s">
        <v>2049</v>
      </c>
      <c r="D3349" t="s">
        <v>1758</v>
      </c>
      <c r="E3349" t="s">
        <v>1759</v>
      </c>
      <c r="F3349" t="s">
        <v>1765</v>
      </c>
      <c r="G3349" t="s">
        <v>1779</v>
      </c>
      <c r="H3349" t="s">
        <v>1766</v>
      </c>
      <c r="J3349" t="s">
        <v>2055</v>
      </c>
      <c r="K3349" s="498">
        <v>-0.75240723140934229</v>
      </c>
    </row>
    <row r="3350" spans="1:11" x14ac:dyDescent="0.25">
      <c r="A3350" t="s">
        <v>1755</v>
      </c>
      <c r="B3350" t="s">
        <v>1756</v>
      </c>
      <c r="C3350" t="s">
        <v>2049</v>
      </c>
      <c r="D3350" t="s">
        <v>1758</v>
      </c>
      <c r="E3350" t="s">
        <v>1759</v>
      </c>
      <c r="F3350" t="s">
        <v>1765</v>
      </c>
      <c r="G3350" t="s">
        <v>1780</v>
      </c>
      <c r="H3350" t="s">
        <v>1766</v>
      </c>
      <c r="J3350" t="s">
        <v>2055</v>
      </c>
      <c r="K3350" s="498">
        <v>-6.2591794630256556</v>
      </c>
    </row>
    <row r="3351" spans="1:11" x14ac:dyDescent="0.25">
      <c r="A3351" t="s">
        <v>1755</v>
      </c>
      <c r="B3351" t="s">
        <v>1756</v>
      </c>
      <c r="C3351" t="s">
        <v>2049</v>
      </c>
      <c r="D3351" t="s">
        <v>1758</v>
      </c>
      <c r="E3351" t="s">
        <v>1759</v>
      </c>
      <c r="F3351" t="s">
        <v>1765</v>
      </c>
      <c r="G3351" t="s">
        <v>1781</v>
      </c>
      <c r="H3351" t="s">
        <v>1766</v>
      </c>
      <c r="J3351" t="s">
        <v>2055</v>
      </c>
      <c r="K3351" s="498">
        <v>-103.26567101452711</v>
      </c>
    </row>
    <row r="3352" spans="1:11" x14ac:dyDescent="0.25">
      <c r="A3352" t="s">
        <v>1755</v>
      </c>
      <c r="B3352" t="s">
        <v>1756</v>
      </c>
      <c r="C3352" t="s">
        <v>2049</v>
      </c>
      <c r="D3352" t="s">
        <v>1758</v>
      </c>
      <c r="E3352" t="s">
        <v>1759</v>
      </c>
      <c r="F3352" t="s">
        <v>1765</v>
      </c>
      <c r="G3352" t="s">
        <v>1782</v>
      </c>
      <c r="H3352" t="s">
        <v>1766</v>
      </c>
      <c r="J3352" t="s">
        <v>2055</v>
      </c>
      <c r="K3352" s="498">
        <v>-30.097740029536205</v>
      </c>
    </row>
    <row r="3353" spans="1:11" x14ac:dyDescent="0.25">
      <c r="A3353" t="s">
        <v>1755</v>
      </c>
      <c r="B3353" t="s">
        <v>1756</v>
      </c>
      <c r="C3353" t="s">
        <v>2049</v>
      </c>
      <c r="D3353" t="s">
        <v>1758</v>
      </c>
      <c r="E3353" t="s">
        <v>1759</v>
      </c>
      <c r="F3353" t="s">
        <v>1765</v>
      </c>
      <c r="G3353" t="s">
        <v>1784</v>
      </c>
      <c r="H3353" t="s">
        <v>1766</v>
      </c>
      <c r="J3353" t="s">
        <v>2055</v>
      </c>
      <c r="K3353" s="498">
        <v>-118.85794625197975</v>
      </c>
    </row>
    <row r="3354" spans="1:11" x14ac:dyDescent="0.25">
      <c r="A3354" t="s">
        <v>1755</v>
      </c>
      <c r="B3354" t="s">
        <v>1756</v>
      </c>
      <c r="C3354" t="s">
        <v>2049</v>
      </c>
      <c r="D3354" t="s">
        <v>1758</v>
      </c>
      <c r="E3354" t="s">
        <v>1759</v>
      </c>
      <c r="F3354" t="s">
        <v>1765</v>
      </c>
      <c r="G3354" t="s">
        <v>1785</v>
      </c>
      <c r="H3354" t="s">
        <v>1766</v>
      </c>
      <c r="J3354" t="s">
        <v>2055</v>
      </c>
      <c r="K3354" s="498">
        <v>-11.286652511076078</v>
      </c>
    </row>
    <row r="3355" spans="1:11" x14ac:dyDescent="0.25">
      <c r="A3355" t="s">
        <v>1755</v>
      </c>
      <c r="B3355" t="s">
        <v>1756</v>
      </c>
      <c r="C3355" t="s">
        <v>2049</v>
      </c>
      <c r="D3355" t="s">
        <v>1758</v>
      </c>
      <c r="E3355" t="s">
        <v>1759</v>
      </c>
      <c r="F3355" t="s">
        <v>1765</v>
      </c>
      <c r="G3355" t="s">
        <v>1786</v>
      </c>
      <c r="H3355" t="s">
        <v>1766</v>
      </c>
      <c r="J3355" t="s">
        <v>2055</v>
      </c>
      <c r="K3355" s="498">
        <v>-100.35342523742356</v>
      </c>
    </row>
    <row r="3356" spans="1:11" x14ac:dyDescent="0.25">
      <c r="A3356" t="s">
        <v>1755</v>
      </c>
      <c r="B3356" t="s">
        <v>1756</v>
      </c>
      <c r="C3356" t="s">
        <v>2049</v>
      </c>
      <c r="D3356" t="s">
        <v>1758</v>
      </c>
      <c r="E3356" t="s">
        <v>1759</v>
      </c>
      <c r="F3356" t="s">
        <v>1765</v>
      </c>
      <c r="G3356" t="s">
        <v>1787</v>
      </c>
      <c r="H3356" t="s">
        <v>1766</v>
      </c>
      <c r="J3356" t="s">
        <v>2055</v>
      </c>
      <c r="K3356" s="498">
        <v>-225.3311860555049</v>
      </c>
    </row>
    <row r="3357" spans="1:11" x14ac:dyDescent="0.25">
      <c r="A3357" t="s">
        <v>1755</v>
      </c>
      <c r="B3357" t="s">
        <v>1756</v>
      </c>
      <c r="C3357" t="s">
        <v>2049</v>
      </c>
      <c r="D3357" t="s">
        <v>1758</v>
      </c>
      <c r="E3357" t="s">
        <v>1759</v>
      </c>
      <c r="F3357" t="s">
        <v>1765</v>
      </c>
      <c r="G3357" t="s">
        <v>1788</v>
      </c>
      <c r="H3357" t="s">
        <v>1766</v>
      </c>
      <c r="J3357" t="s">
        <v>2055</v>
      </c>
      <c r="K3357" s="498">
        <v>-62.592066650224531</v>
      </c>
    </row>
    <row r="3358" spans="1:11" x14ac:dyDescent="0.25">
      <c r="A3358" t="s">
        <v>1755</v>
      </c>
      <c r="B3358" t="s">
        <v>1756</v>
      </c>
      <c r="C3358" t="s">
        <v>2049</v>
      </c>
      <c r="D3358" t="s">
        <v>1758</v>
      </c>
      <c r="E3358" t="s">
        <v>1759</v>
      </c>
      <c r="F3358" t="s">
        <v>1765</v>
      </c>
      <c r="G3358" t="s">
        <v>1789</v>
      </c>
      <c r="H3358" t="s">
        <v>1766</v>
      </c>
      <c r="J3358" t="s">
        <v>2055</v>
      </c>
      <c r="K3358" s="498">
        <v>-145.32449172906357</v>
      </c>
    </row>
    <row r="3359" spans="1:11" x14ac:dyDescent="0.25">
      <c r="A3359" t="s">
        <v>1755</v>
      </c>
      <c r="B3359" t="s">
        <v>1756</v>
      </c>
      <c r="C3359" t="s">
        <v>2049</v>
      </c>
      <c r="D3359" t="s">
        <v>1758</v>
      </c>
      <c r="E3359" t="s">
        <v>1759</v>
      </c>
      <c r="F3359" t="s">
        <v>1765</v>
      </c>
      <c r="G3359" t="s">
        <v>1790</v>
      </c>
      <c r="H3359" t="s">
        <v>1766</v>
      </c>
      <c r="J3359" t="s">
        <v>2055</v>
      </c>
      <c r="K3359" s="498">
        <v>-118.59635371611375</v>
      </c>
    </row>
    <row r="3360" spans="1:11" x14ac:dyDescent="0.25">
      <c r="A3360" t="s">
        <v>1755</v>
      </c>
      <c r="B3360" t="s">
        <v>1756</v>
      </c>
      <c r="C3360" t="s">
        <v>2049</v>
      </c>
      <c r="D3360" t="s">
        <v>1758</v>
      </c>
      <c r="E3360" t="s">
        <v>1759</v>
      </c>
      <c r="F3360" t="s">
        <v>1765</v>
      </c>
      <c r="G3360" t="s">
        <v>1791</v>
      </c>
      <c r="H3360" t="s">
        <v>1766</v>
      </c>
      <c r="J3360" t="s">
        <v>2055</v>
      </c>
      <c r="K3360" s="498">
        <v>-7.5244350073840511</v>
      </c>
    </row>
    <row r="3361" spans="1:11" x14ac:dyDescent="0.25">
      <c r="A3361" t="s">
        <v>1755</v>
      </c>
      <c r="B3361" t="s">
        <v>1756</v>
      </c>
      <c r="C3361" t="s">
        <v>2049</v>
      </c>
      <c r="D3361" t="s">
        <v>1758</v>
      </c>
      <c r="E3361" t="s">
        <v>1759</v>
      </c>
      <c r="F3361" t="s">
        <v>1765</v>
      </c>
      <c r="G3361" t="s">
        <v>1792</v>
      </c>
      <c r="H3361" t="s">
        <v>1766</v>
      </c>
      <c r="J3361" t="s">
        <v>2055</v>
      </c>
      <c r="K3361" s="498">
        <v>-29.844217419386709</v>
      </c>
    </row>
    <row r="3362" spans="1:11" x14ac:dyDescent="0.25">
      <c r="A3362" t="s">
        <v>1755</v>
      </c>
      <c r="B3362" t="s">
        <v>1756</v>
      </c>
      <c r="C3362" t="s">
        <v>2049</v>
      </c>
      <c r="D3362" t="s">
        <v>1758</v>
      </c>
      <c r="E3362" t="s">
        <v>1759</v>
      </c>
      <c r="F3362" t="s">
        <v>1765</v>
      </c>
      <c r="G3362" t="s">
        <v>1794</v>
      </c>
      <c r="H3362" t="s">
        <v>1766</v>
      </c>
      <c r="J3362" t="s">
        <v>2055</v>
      </c>
      <c r="K3362" s="498">
        <v>-3.7622175036920256</v>
      </c>
    </row>
    <row r="3363" spans="1:11" x14ac:dyDescent="0.25">
      <c r="A3363" t="s">
        <v>1755</v>
      </c>
      <c r="B3363" t="s">
        <v>1756</v>
      </c>
      <c r="C3363" t="s">
        <v>2049</v>
      </c>
      <c r="D3363" t="s">
        <v>1758</v>
      </c>
      <c r="E3363" t="s">
        <v>1759</v>
      </c>
      <c r="F3363" t="s">
        <v>1765</v>
      </c>
      <c r="G3363" t="s">
        <v>1795</v>
      </c>
      <c r="H3363" t="s">
        <v>1766</v>
      </c>
      <c r="J3363" t="s">
        <v>2055</v>
      </c>
      <c r="K3363" s="498">
        <v>-17.51237351804123</v>
      </c>
    </row>
    <row r="3364" spans="1:11" x14ac:dyDescent="0.25">
      <c r="A3364" t="s">
        <v>1755</v>
      </c>
      <c r="B3364" t="s">
        <v>1756</v>
      </c>
      <c r="C3364" t="s">
        <v>2049</v>
      </c>
      <c r="D3364" t="s">
        <v>1758</v>
      </c>
      <c r="E3364" t="s">
        <v>1759</v>
      </c>
      <c r="F3364" t="s">
        <v>1765</v>
      </c>
      <c r="G3364" t="s">
        <v>1797</v>
      </c>
      <c r="H3364" t="s">
        <v>1766</v>
      </c>
      <c r="J3364" t="s">
        <v>2055</v>
      </c>
      <c r="K3364" s="498">
        <v>-7.6330616479273621</v>
      </c>
    </row>
    <row r="3365" spans="1:11" x14ac:dyDescent="0.25">
      <c r="A3365" t="s">
        <v>1755</v>
      </c>
      <c r="B3365" t="s">
        <v>1756</v>
      </c>
      <c r="C3365" t="s">
        <v>2049</v>
      </c>
      <c r="D3365" t="s">
        <v>1758</v>
      </c>
      <c r="E3365" t="s">
        <v>1759</v>
      </c>
      <c r="F3365" t="s">
        <v>1765</v>
      </c>
      <c r="G3365" t="s">
        <v>1798</v>
      </c>
      <c r="H3365" t="s">
        <v>1766</v>
      </c>
      <c r="J3365" t="s">
        <v>2055</v>
      </c>
      <c r="K3365" s="498">
        <v>-110.13526328568095</v>
      </c>
    </row>
    <row r="3366" spans="1:11" x14ac:dyDescent="0.25">
      <c r="A3366" t="s">
        <v>1755</v>
      </c>
      <c r="B3366" t="s">
        <v>1756</v>
      </c>
      <c r="C3366" t="s">
        <v>2049</v>
      </c>
      <c r="D3366" t="s">
        <v>1758</v>
      </c>
      <c r="E3366" t="s">
        <v>1759</v>
      </c>
      <c r="F3366" t="s">
        <v>1765</v>
      </c>
      <c r="G3366" t="s">
        <v>1799</v>
      </c>
      <c r="H3366" t="s">
        <v>1766</v>
      </c>
      <c r="J3366" t="s">
        <v>2055</v>
      </c>
      <c r="K3366" s="498">
        <v>-234.9702136205772</v>
      </c>
    </row>
    <row r="3367" spans="1:11" x14ac:dyDescent="0.25">
      <c r="A3367" t="s">
        <v>1755</v>
      </c>
      <c r="B3367" t="s">
        <v>1756</v>
      </c>
      <c r="C3367" t="s">
        <v>2049</v>
      </c>
      <c r="D3367" t="s">
        <v>1758</v>
      </c>
      <c r="E3367" t="s">
        <v>1759</v>
      </c>
      <c r="F3367" t="s">
        <v>1765</v>
      </c>
      <c r="G3367" t="s">
        <v>1800</v>
      </c>
      <c r="H3367" t="s">
        <v>1766</v>
      </c>
      <c r="J3367" t="s">
        <v>2055</v>
      </c>
      <c r="K3367" s="498">
        <v>-31.262529532390438</v>
      </c>
    </row>
    <row r="3368" spans="1:11" x14ac:dyDescent="0.25">
      <c r="A3368" t="s">
        <v>1755</v>
      </c>
      <c r="B3368" t="s">
        <v>1756</v>
      </c>
      <c r="C3368" t="s">
        <v>2049</v>
      </c>
      <c r="D3368" t="s">
        <v>1758</v>
      </c>
      <c r="E3368" t="s">
        <v>1759</v>
      </c>
      <c r="F3368" t="s">
        <v>1765</v>
      </c>
      <c r="G3368" t="s">
        <v>1801</v>
      </c>
      <c r="H3368" t="s">
        <v>1766</v>
      </c>
      <c r="J3368" t="s">
        <v>2055</v>
      </c>
      <c r="K3368" s="498">
        <v>-229.02657732039856</v>
      </c>
    </row>
    <row r="3369" spans="1:11" x14ac:dyDescent="0.25">
      <c r="A3369" t="s">
        <v>1755</v>
      </c>
      <c r="B3369" t="s">
        <v>1756</v>
      </c>
      <c r="C3369" t="s">
        <v>2049</v>
      </c>
      <c r="D3369" t="s">
        <v>1758</v>
      </c>
      <c r="E3369" t="s">
        <v>1759</v>
      </c>
      <c r="F3369" t="s">
        <v>1765</v>
      </c>
      <c r="G3369" t="s">
        <v>1802</v>
      </c>
      <c r="H3369" t="s">
        <v>1766</v>
      </c>
      <c r="J3369" t="s">
        <v>2055</v>
      </c>
      <c r="K3369" s="498">
        <v>-72.893100144016984</v>
      </c>
    </row>
    <row r="3370" spans="1:11" x14ac:dyDescent="0.25">
      <c r="A3370" t="s">
        <v>1755</v>
      </c>
      <c r="B3370" t="s">
        <v>1756</v>
      </c>
      <c r="C3370" t="s">
        <v>2049</v>
      </c>
      <c r="D3370" t="s">
        <v>1758</v>
      </c>
      <c r="E3370" t="s">
        <v>1759</v>
      </c>
      <c r="F3370" t="s">
        <v>1765</v>
      </c>
      <c r="G3370" t="s">
        <v>1803</v>
      </c>
      <c r="H3370" t="s">
        <v>1766</v>
      </c>
      <c r="J3370" t="s">
        <v>2055</v>
      </c>
      <c r="K3370" s="498">
        <v>-0.75240723140934229</v>
      </c>
    </row>
    <row r="3371" spans="1:11" x14ac:dyDescent="0.25">
      <c r="A3371" t="s">
        <v>1755</v>
      </c>
      <c r="B3371" t="s">
        <v>1756</v>
      </c>
      <c r="C3371" t="s">
        <v>2049</v>
      </c>
      <c r="D3371" t="s">
        <v>1758</v>
      </c>
      <c r="E3371" t="s">
        <v>1759</v>
      </c>
      <c r="F3371" t="s">
        <v>1765</v>
      </c>
      <c r="G3371" t="s">
        <v>1804</v>
      </c>
      <c r="H3371" t="s">
        <v>1766</v>
      </c>
      <c r="J3371" t="s">
        <v>2055</v>
      </c>
      <c r="K3371" s="498">
        <v>-64.988653241376667</v>
      </c>
    </row>
    <row r="3372" spans="1:11" x14ac:dyDescent="0.25">
      <c r="A3372" t="s">
        <v>1755</v>
      </c>
      <c r="B3372" t="s">
        <v>1756</v>
      </c>
      <c r="C3372" t="s">
        <v>2049</v>
      </c>
      <c r="D3372" t="s">
        <v>1758</v>
      </c>
      <c r="E3372" t="s">
        <v>1759</v>
      </c>
      <c r="F3372" t="s">
        <v>1765</v>
      </c>
      <c r="G3372" t="s">
        <v>1805</v>
      </c>
      <c r="H3372" t="s">
        <v>1766</v>
      </c>
      <c r="J3372" t="s">
        <v>2055</v>
      </c>
      <c r="K3372" s="498">
        <v>-192.90395769358287</v>
      </c>
    </row>
    <row r="3373" spans="1:11" x14ac:dyDescent="0.25">
      <c r="A3373" t="s">
        <v>1755</v>
      </c>
      <c r="B3373" t="s">
        <v>1756</v>
      </c>
      <c r="C3373" t="s">
        <v>2049</v>
      </c>
      <c r="D3373" t="s">
        <v>1758</v>
      </c>
      <c r="E3373" t="s">
        <v>1759</v>
      </c>
      <c r="F3373" t="s">
        <v>1765</v>
      </c>
      <c r="G3373" t="s">
        <v>1806</v>
      </c>
      <c r="H3373" t="s">
        <v>1766</v>
      </c>
      <c r="J3373" t="s">
        <v>2055</v>
      </c>
      <c r="K3373" s="498">
        <v>-7.533230319681798</v>
      </c>
    </row>
    <row r="3374" spans="1:11" x14ac:dyDescent="0.25">
      <c r="A3374" t="s">
        <v>1755</v>
      </c>
      <c r="B3374" t="s">
        <v>1756</v>
      </c>
      <c r="C3374" t="s">
        <v>2049</v>
      </c>
      <c r="D3374" t="s">
        <v>1758</v>
      </c>
      <c r="E3374" t="s">
        <v>1759</v>
      </c>
      <c r="F3374" t="s">
        <v>1765</v>
      </c>
      <c r="G3374" t="s">
        <v>1807</v>
      </c>
      <c r="H3374" t="s">
        <v>1766</v>
      </c>
      <c r="J3374" t="s">
        <v>2055</v>
      </c>
      <c r="K3374" s="498">
        <v>-26.33552252584418</v>
      </c>
    </row>
    <row r="3375" spans="1:11" x14ac:dyDescent="0.25">
      <c r="A3375" t="s">
        <v>1755</v>
      </c>
      <c r="B3375" t="s">
        <v>1756</v>
      </c>
      <c r="C3375" t="s">
        <v>2049</v>
      </c>
      <c r="D3375" t="s">
        <v>1758</v>
      </c>
      <c r="E3375" t="s">
        <v>1759</v>
      </c>
      <c r="F3375" t="s">
        <v>1765</v>
      </c>
      <c r="G3375" t="s">
        <v>1808</v>
      </c>
      <c r="H3375" t="s">
        <v>1766</v>
      </c>
      <c r="J3375" t="s">
        <v>2055</v>
      </c>
      <c r="K3375" s="498">
        <v>-153.87063373614879</v>
      </c>
    </row>
    <row r="3376" spans="1:11" x14ac:dyDescent="0.25">
      <c r="A3376" t="s">
        <v>1755</v>
      </c>
      <c r="B3376" t="s">
        <v>1756</v>
      </c>
      <c r="C3376" t="s">
        <v>2049</v>
      </c>
      <c r="D3376" t="s">
        <v>1758</v>
      </c>
      <c r="E3376" t="s">
        <v>1759</v>
      </c>
      <c r="F3376" t="s">
        <v>1765</v>
      </c>
      <c r="G3376" t="s">
        <v>1809</v>
      </c>
      <c r="H3376" t="s">
        <v>1766</v>
      </c>
      <c r="J3376" t="s">
        <v>2055</v>
      </c>
      <c r="K3376" s="498">
        <v>-187.77610927735094</v>
      </c>
    </row>
    <row r="3377" spans="1:11" x14ac:dyDescent="0.25">
      <c r="A3377" t="s">
        <v>1755</v>
      </c>
      <c r="B3377" t="s">
        <v>1756</v>
      </c>
      <c r="C3377" t="s">
        <v>2049</v>
      </c>
      <c r="D3377" t="s">
        <v>1758</v>
      </c>
      <c r="E3377" t="s">
        <v>1759</v>
      </c>
      <c r="F3377" t="s">
        <v>1765</v>
      </c>
      <c r="G3377" t="s">
        <v>1810</v>
      </c>
      <c r="H3377" t="s">
        <v>1766</v>
      </c>
      <c r="J3377" t="s">
        <v>2055</v>
      </c>
      <c r="K3377" s="498">
        <v>-75.658455138415889</v>
      </c>
    </row>
    <row r="3378" spans="1:11" x14ac:dyDescent="0.25">
      <c r="A3378" t="s">
        <v>1755</v>
      </c>
      <c r="B3378" t="s">
        <v>1756</v>
      </c>
      <c r="C3378" t="s">
        <v>2049</v>
      </c>
      <c r="D3378" t="s">
        <v>1758</v>
      </c>
      <c r="E3378" t="s">
        <v>1759</v>
      </c>
      <c r="F3378" t="s">
        <v>1765</v>
      </c>
      <c r="G3378" t="s">
        <v>1812</v>
      </c>
      <c r="H3378" t="s">
        <v>1766</v>
      </c>
      <c r="J3378" t="s">
        <v>2055</v>
      </c>
      <c r="K3378" s="498">
        <v>-1.9975332981378415</v>
      </c>
    </row>
    <row r="3379" spans="1:11" x14ac:dyDescent="0.25">
      <c r="A3379" t="s">
        <v>1755</v>
      </c>
      <c r="B3379" t="s">
        <v>1756</v>
      </c>
      <c r="C3379" t="s">
        <v>2049</v>
      </c>
      <c r="D3379" t="s">
        <v>1820</v>
      </c>
      <c r="E3379" t="s">
        <v>1759</v>
      </c>
      <c r="F3379" t="s">
        <v>1872</v>
      </c>
      <c r="G3379" t="s">
        <v>1873</v>
      </c>
      <c r="H3379" t="s">
        <v>1841</v>
      </c>
      <c r="J3379" t="s">
        <v>2055</v>
      </c>
      <c r="K3379" s="498">
        <v>-365.39000591789761</v>
      </c>
    </row>
    <row r="3380" spans="1:11" x14ac:dyDescent="0.25">
      <c r="A3380" t="s">
        <v>1755</v>
      </c>
      <c r="B3380" t="s">
        <v>1756</v>
      </c>
      <c r="C3380" t="s">
        <v>2049</v>
      </c>
      <c r="D3380" t="s">
        <v>1820</v>
      </c>
      <c r="E3380" t="s">
        <v>1759</v>
      </c>
      <c r="F3380" t="s">
        <v>1760</v>
      </c>
      <c r="G3380" t="s">
        <v>1840</v>
      </c>
      <c r="H3380" t="s">
        <v>1841</v>
      </c>
      <c r="J3380" t="s">
        <v>2055</v>
      </c>
      <c r="K3380" s="498">
        <v>-1487.7346010497179</v>
      </c>
    </row>
    <row r="3381" spans="1:11" x14ac:dyDescent="0.25">
      <c r="A3381" t="s">
        <v>1755</v>
      </c>
      <c r="B3381" t="s">
        <v>1756</v>
      </c>
      <c r="C3381" t="s">
        <v>2049</v>
      </c>
      <c r="D3381" t="s">
        <v>1820</v>
      </c>
      <c r="E3381" t="s">
        <v>1759</v>
      </c>
      <c r="F3381" t="s">
        <v>1760</v>
      </c>
      <c r="G3381" t="s">
        <v>1862</v>
      </c>
      <c r="H3381" t="s">
        <v>1841</v>
      </c>
      <c r="J3381" t="s">
        <v>2055</v>
      </c>
      <c r="K3381" s="498">
        <v>-3097.4940954918634</v>
      </c>
    </row>
    <row r="3382" spans="1:11" x14ac:dyDescent="0.25">
      <c r="A3382" t="s">
        <v>1755</v>
      </c>
      <c r="B3382" t="s">
        <v>1756</v>
      </c>
      <c r="C3382" t="s">
        <v>2049</v>
      </c>
      <c r="D3382" t="s">
        <v>1820</v>
      </c>
      <c r="E3382" t="s">
        <v>1759</v>
      </c>
      <c r="F3382" t="s">
        <v>1765</v>
      </c>
      <c r="G3382" t="s">
        <v>1821</v>
      </c>
      <c r="H3382" t="s">
        <v>1822</v>
      </c>
      <c r="J3382" t="s">
        <v>2055</v>
      </c>
      <c r="K3382" s="498">
        <v>-2731.1944548010688</v>
      </c>
    </row>
    <row r="3383" spans="1:11" x14ac:dyDescent="0.25">
      <c r="A3383" t="s">
        <v>1755</v>
      </c>
      <c r="B3383" t="s">
        <v>1756</v>
      </c>
      <c r="C3383" t="s">
        <v>2049</v>
      </c>
      <c r="D3383" t="s">
        <v>1820</v>
      </c>
      <c r="E3383" t="s">
        <v>1759</v>
      </c>
      <c r="F3383" t="s">
        <v>1765</v>
      </c>
      <c r="G3383" t="s">
        <v>1825</v>
      </c>
      <c r="H3383" t="s">
        <v>1822</v>
      </c>
      <c r="J3383" t="s">
        <v>2055</v>
      </c>
      <c r="K3383" s="498">
        <v>-793.92237488122612</v>
      </c>
    </row>
    <row r="3384" spans="1:11" x14ac:dyDescent="0.25">
      <c r="A3384" t="s">
        <v>1755</v>
      </c>
      <c r="B3384" t="s">
        <v>1756</v>
      </c>
      <c r="C3384" t="s">
        <v>2049</v>
      </c>
      <c r="D3384" t="s">
        <v>1820</v>
      </c>
      <c r="E3384" t="s">
        <v>1759</v>
      </c>
      <c r="F3384" t="s">
        <v>1765</v>
      </c>
      <c r="G3384" t="s">
        <v>1829</v>
      </c>
      <c r="H3384" t="s">
        <v>1822</v>
      </c>
      <c r="J3384" t="s">
        <v>2055</v>
      </c>
      <c r="K3384" s="498">
        <v>-601.29361072190784</v>
      </c>
    </row>
    <row r="3385" spans="1:11" x14ac:dyDescent="0.25">
      <c r="A3385" t="s">
        <v>1755</v>
      </c>
      <c r="B3385" t="s">
        <v>1756</v>
      </c>
      <c r="C3385" t="s">
        <v>2049</v>
      </c>
      <c r="D3385" t="s">
        <v>1820</v>
      </c>
      <c r="E3385" t="s">
        <v>1759</v>
      </c>
      <c r="F3385" t="s">
        <v>1765</v>
      </c>
      <c r="G3385" t="s">
        <v>1838</v>
      </c>
      <c r="H3385" t="s">
        <v>1822</v>
      </c>
      <c r="J3385" t="s">
        <v>2055</v>
      </c>
      <c r="K3385" s="498">
        <v>-529.28158325415075</v>
      </c>
    </row>
    <row r="3386" spans="1:11" x14ac:dyDescent="0.25">
      <c r="A3386" t="s">
        <v>1755</v>
      </c>
      <c r="B3386" t="s">
        <v>1756</v>
      </c>
      <c r="C3386" t="s">
        <v>2049</v>
      </c>
      <c r="D3386" t="s">
        <v>1820</v>
      </c>
      <c r="E3386" t="s">
        <v>1759</v>
      </c>
      <c r="F3386" t="s">
        <v>1760</v>
      </c>
      <c r="G3386" t="s">
        <v>1844</v>
      </c>
      <c r="H3386" t="s">
        <v>2041</v>
      </c>
      <c r="J3386" t="s">
        <v>2055</v>
      </c>
      <c r="K3386" s="498">
        <v>-47.829724335053143</v>
      </c>
    </row>
    <row r="3387" spans="1:11" x14ac:dyDescent="0.25">
      <c r="A3387" t="s">
        <v>1755</v>
      </c>
      <c r="B3387" t="s">
        <v>1756</v>
      </c>
      <c r="C3387" t="s">
        <v>2049</v>
      </c>
      <c r="D3387" t="s">
        <v>1820</v>
      </c>
      <c r="E3387" t="s">
        <v>1986</v>
      </c>
      <c r="F3387" t="s">
        <v>1987</v>
      </c>
      <c r="G3387" t="s">
        <v>1988</v>
      </c>
      <c r="H3387" t="s">
        <v>1989</v>
      </c>
      <c r="J3387" t="s">
        <v>2055</v>
      </c>
      <c r="K3387" s="498">
        <v>-2206.0150233372519</v>
      </c>
    </row>
    <row r="3388" spans="1:11" x14ac:dyDescent="0.25">
      <c r="A3388" t="s">
        <v>1755</v>
      </c>
      <c r="B3388" t="s">
        <v>1756</v>
      </c>
      <c r="C3388" t="s">
        <v>2049</v>
      </c>
      <c r="D3388" t="s">
        <v>1991</v>
      </c>
      <c r="E3388" t="s">
        <v>1991</v>
      </c>
      <c r="F3388" t="s">
        <v>2266</v>
      </c>
      <c r="G3388" t="s">
        <v>2003</v>
      </c>
      <c r="H3388" t="s">
        <v>2002</v>
      </c>
      <c r="J3388" t="s">
        <v>2055</v>
      </c>
      <c r="K3388" s="498">
        <v>-99.040747545315455</v>
      </c>
    </row>
    <row r="3389" spans="1:11" x14ac:dyDescent="0.25">
      <c r="A3389" t="s">
        <v>1755</v>
      </c>
      <c r="B3389" t="s">
        <v>1756</v>
      </c>
      <c r="C3389" t="s">
        <v>2049</v>
      </c>
      <c r="D3389" t="s">
        <v>1820</v>
      </c>
      <c r="E3389" t="s">
        <v>1759</v>
      </c>
      <c r="F3389" t="s">
        <v>1865</v>
      </c>
      <c r="G3389" t="s">
        <v>1866</v>
      </c>
      <c r="H3389" t="s">
        <v>1869</v>
      </c>
      <c r="J3389" t="s">
        <v>2055</v>
      </c>
      <c r="K3389" s="498">
        <v>-264.64079162707537</v>
      </c>
    </row>
    <row r="3390" spans="1:11" x14ac:dyDescent="0.25">
      <c r="A3390" t="s">
        <v>1755</v>
      </c>
      <c r="B3390" t="s">
        <v>1756</v>
      </c>
      <c r="C3390" t="s">
        <v>2049</v>
      </c>
      <c r="D3390" t="s">
        <v>1820</v>
      </c>
      <c r="E3390" t="s">
        <v>1759</v>
      </c>
      <c r="F3390" t="s">
        <v>1865</v>
      </c>
      <c r="G3390" t="s">
        <v>1870</v>
      </c>
      <c r="H3390" t="s">
        <v>1869</v>
      </c>
      <c r="J3390" t="s">
        <v>2055</v>
      </c>
      <c r="K3390" s="498">
        <v>-2692.6402486805555</v>
      </c>
    </row>
    <row r="3391" spans="1:11" x14ac:dyDescent="0.25">
      <c r="A3391" t="s">
        <v>1755</v>
      </c>
      <c r="B3391" t="s">
        <v>1756</v>
      </c>
      <c r="C3391" t="s">
        <v>2049</v>
      </c>
      <c r="D3391" t="s">
        <v>1820</v>
      </c>
      <c r="E3391" t="s">
        <v>1759</v>
      </c>
      <c r="F3391" t="s">
        <v>1913</v>
      </c>
      <c r="G3391" t="s">
        <v>1914</v>
      </c>
      <c r="H3391" t="s">
        <v>1918</v>
      </c>
      <c r="J3391" t="s">
        <v>2055</v>
      </c>
      <c r="K3391" s="498">
        <v>-10229.884404336421</v>
      </c>
    </row>
    <row r="3392" spans="1:11" x14ac:dyDescent="0.25">
      <c r="A3392" t="s">
        <v>1755</v>
      </c>
      <c r="B3392" t="s">
        <v>1756</v>
      </c>
      <c r="C3392" t="s">
        <v>2049</v>
      </c>
      <c r="D3392" t="s">
        <v>1820</v>
      </c>
      <c r="E3392" t="s">
        <v>1759</v>
      </c>
      <c r="F3392" t="s">
        <v>1872</v>
      </c>
      <c r="G3392" t="s">
        <v>1873</v>
      </c>
      <c r="H3392" t="s">
        <v>1874</v>
      </c>
      <c r="J3392" t="s">
        <v>2056</v>
      </c>
      <c r="K3392" s="498">
        <v>12957.851931183495</v>
      </c>
    </row>
    <row r="3393" spans="1:11" x14ac:dyDescent="0.25">
      <c r="A3393" t="s">
        <v>1755</v>
      </c>
      <c r="B3393" t="s">
        <v>1756</v>
      </c>
      <c r="C3393" t="s">
        <v>2049</v>
      </c>
      <c r="D3393" t="s">
        <v>1820</v>
      </c>
      <c r="E3393" t="s">
        <v>1759</v>
      </c>
      <c r="F3393" t="s">
        <v>1872</v>
      </c>
      <c r="G3393" t="s">
        <v>1873</v>
      </c>
      <c r="H3393" t="s">
        <v>1877</v>
      </c>
      <c r="J3393" t="s">
        <v>2056</v>
      </c>
      <c r="K3393" s="498">
        <v>327.28378733989899</v>
      </c>
    </row>
    <row r="3394" spans="1:11" x14ac:dyDescent="0.25">
      <c r="A3394" t="s">
        <v>1755</v>
      </c>
      <c r="B3394" t="s">
        <v>1756</v>
      </c>
      <c r="C3394" t="s">
        <v>2049</v>
      </c>
      <c r="D3394" t="s">
        <v>1820</v>
      </c>
      <c r="E3394" t="s">
        <v>1759</v>
      </c>
      <c r="F3394" t="s">
        <v>1872</v>
      </c>
      <c r="G3394" t="s">
        <v>1873</v>
      </c>
      <c r="H3394" t="s">
        <v>1841</v>
      </c>
      <c r="J3394" t="s">
        <v>2056</v>
      </c>
      <c r="K3394" s="498">
        <v>631.8958863247866</v>
      </c>
    </row>
    <row r="3395" spans="1:11" x14ac:dyDescent="0.25">
      <c r="A3395" t="s">
        <v>1755</v>
      </c>
      <c r="B3395" t="s">
        <v>1756</v>
      </c>
      <c r="C3395" t="s">
        <v>2049</v>
      </c>
      <c r="D3395" t="s">
        <v>1820</v>
      </c>
      <c r="E3395" t="s">
        <v>1759</v>
      </c>
      <c r="F3395" t="s">
        <v>2034</v>
      </c>
      <c r="G3395" t="s">
        <v>2035</v>
      </c>
      <c r="H3395" t="s">
        <v>2036</v>
      </c>
      <c r="J3395" t="s">
        <v>2056</v>
      </c>
      <c r="K3395" s="498">
        <v>111.68755037504701</v>
      </c>
    </row>
    <row r="3396" spans="1:11" x14ac:dyDescent="0.25">
      <c r="A3396" t="s">
        <v>1755</v>
      </c>
      <c r="B3396" t="s">
        <v>1756</v>
      </c>
      <c r="C3396" t="s">
        <v>2049</v>
      </c>
      <c r="D3396" t="s">
        <v>1820</v>
      </c>
      <c r="E3396" t="s">
        <v>1759</v>
      </c>
      <c r="F3396" t="s">
        <v>1878</v>
      </c>
      <c r="G3396" t="s">
        <v>1879</v>
      </c>
      <c r="H3396" t="s">
        <v>1881</v>
      </c>
      <c r="J3396" t="s">
        <v>2056</v>
      </c>
      <c r="K3396" s="498">
        <v>15750.272041896977</v>
      </c>
    </row>
    <row r="3397" spans="1:11" x14ac:dyDescent="0.25">
      <c r="A3397" t="s">
        <v>1755</v>
      </c>
      <c r="B3397" t="s">
        <v>1756</v>
      </c>
      <c r="C3397" t="s">
        <v>2049</v>
      </c>
      <c r="D3397" t="s">
        <v>1820</v>
      </c>
      <c r="E3397" t="s">
        <v>1759</v>
      </c>
      <c r="F3397" t="s">
        <v>1878</v>
      </c>
      <c r="G3397" t="s">
        <v>1883</v>
      </c>
      <c r="H3397" t="s">
        <v>1884</v>
      </c>
      <c r="J3397" t="s">
        <v>2056</v>
      </c>
      <c r="K3397" s="498">
        <v>33210.32683192601</v>
      </c>
    </row>
    <row r="3398" spans="1:11" x14ac:dyDescent="0.25">
      <c r="A3398" t="s">
        <v>1755</v>
      </c>
      <c r="B3398" t="s">
        <v>1756</v>
      </c>
      <c r="C3398" t="s">
        <v>2049</v>
      </c>
      <c r="D3398" t="s">
        <v>1820</v>
      </c>
      <c r="E3398" t="s">
        <v>1759</v>
      </c>
      <c r="F3398" t="s">
        <v>1878</v>
      </c>
      <c r="G3398" t="s">
        <v>1883</v>
      </c>
      <c r="H3398" t="s">
        <v>1880</v>
      </c>
      <c r="J3398" t="s">
        <v>2056</v>
      </c>
      <c r="K3398" s="498">
        <v>129.851044131522</v>
      </c>
    </row>
    <row r="3399" spans="1:11" x14ac:dyDescent="0.25">
      <c r="A3399" t="s">
        <v>1755</v>
      </c>
      <c r="B3399" t="s">
        <v>1756</v>
      </c>
      <c r="C3399" t="s">
        <v>2049</v>
      </c>
      <c r="D3399" t="s">
        <v>1820</v>
      </c>
      <c r="E3399" t="s">
        <v>1759</v>
      </c>
      <c r="F3399" t="s">
        <v>1878</v>
      </c>
      <c r="G3399" t="s">
        <v>1883</v>
      </c>
      <c r="H3399" t="s">
        <v>1881</v>
      </c>
      <c r="J3399" t="s">
        <v>2056</v>
      </c>
      <c r="K3399" s="498">
        <v>574.20195030212665</v>
      </c>
    </row>
    <row r="3400" spans="1:11" x14ac:dyDescent="0.25">
      <c r="A3400" t="s">
        <v>1755</v>
      </c>
      <c r="B3400" t="s">
        <v>1756</v>
      </c>
      <c r="C3400" t="s">
        <v>2049</v>
      </c>
      <c r="D3400" t="s">
        <v>1820</v>
      </c>
      <c r="E3400" t="s">
        <v>1759</v>
      </c>
      <c r="F3400" t="s">
        <v>1878</v>
      </c>
      <c r="G3400" t="s">
        <v>1885</v>
      </c>
      <c r="H3400" t="s">
        <v>1884</v>
      </c>
      <c r="J3400" t="s">
        <v>2056</v>
      </c>
      <c r="K3400" s="498">
        <v>301.9058824991518</v>
      </c>
    </row>
    <row r="3401" spans="1:11" x14ac:dyDescent="0.25">
      <c r="A3401" t="s">
        <v>1755</v>
      </c>
      <c r="B3401" t="s">
        <v>1756</v>
      </c>
      <c r="C3401" t="s">
        <v>2049</v>
      </c>
      <c r="D3401" t="s">
        <v>1820</v>
      </c>
      <c r="E3401" t="s">
        <v>1759</v>
      </c>
      <c r="F3401" t="s">
        <v>1878</v>
      </c>
      <c r="G3401" t="s">
        <v>1885</v>
      </c>
      <c r="H3401" t="s">
        <v>1880</v>
      </c>
      <c r="J3401" t="s">
        <v>2056</v>
      </c>
      <c r="K3401" s="498">
        <v>26942.329506514976</v>
      </c>
    </row>
    <row r="3402" spans="1:11" x14ac:dyDescent="0.25">
      <c r="A3402" t="s">
        <v>1755</v>
      </c>
      <c r="B3402" t="s">
        <v>1756</v>
      </c>
      <c r="C3402" t="s">
        <v>2049</v>
      </c>
      <c r="D3402" t="s">
        <v>1820</v>
      </c>
      <c r="E3402" t="s">
        <v>1759</v>
      </c>
      <c r="F3402" t="s">
        <v>1878</v>
      </c>
      <c r="G3402" t="s">
        <v>1885</v>
      </c>
      <c r="H3402" t="s">
        <v>1886</v>
      </c>
      <c r="J3402" t="s">
        <v>2056</v>
      </c>
      <c r="K3402" s="498">
        <v>3210.1091678238622</v>
      </c>
    </row>
    <row r="3403" spans="1:11" x14ac:dyDescent="0.25">
      <c r="A3403" t="s">
        <v>1755</v>
      </c>
      <c r="B3403" t="s">
        <v>1756</v>
      </c>
      <c r="C3403" t="s">
        <v>2049</v>
      </c>
      <c r="D3403" t="s">
        <v>1820</v>
      </c>
      <c r="E3403" t="s">
        <v>1759</v>
      </c>
      <c r="F3403" t="s">
        <v>1878</v>
      </c>
      <c r="G3403" t="s">
        <v>1887</v>
      </c>
      <c r="H3403" t="s">
        <v>1888</v>
      </c>
      <c r="J3403" t="s">
        <v>2056</v>
      </c>
      <c r="K3403" s="498">
        <v>9556.975389578698</v>
      </c>
    </row>
    <row r="3404" spans="1:11" x14ac:dyDescent="0.25">
      <c r="A3404" t="s">
        <v>1755</v>
      </c>
      <c r="B3404" t="s">
        <v>1756</v>
      </c>
      <c r="C3404" t="s">
        <v>2049</v>
      </c>
      <c r="D3404" t="s">
        <v>1820</v>
      </c>
      <c r="E3404" t="s">
        <v>1759</v>
      </c>
      <c r="F3404" t="s">
        <v>1878</v>
      </c>
      <c r="G3404" t="s">
        <v>1889</v>
      </c>
      <c r="H3404" t="s">
        <v>1890</v>
      </c>
      <c r="J3404" t="s">
        <v>2056</v>
      </c>
      <c r="K3404" s="498">
        <v>12585.488797311464</v>
      </c>
    </row>
    <row r="3405" spans="1:11" x14ac:dyDescent="0.25">
      <c r="A3405" t="s">
        <v>1755</v>
      </c>
      <c r="B3405" t="s">
        <v>1756</v>
      </c>
      <c r="C3405" t="s">
        <v>2049</v>
      </c>
      <c r="D3405" t="s">
        <v>1820</v>
      </c>
      <c r="E3405" t="s">
        <v>1759</v>
      </c>
      <c r="F3405" t="s">
        <v>1891</v>
      </c>
      <c r="G3405" t="s">
        <v>1892</v>
      </c>
      <c r="H3405" t="s">
        <v>1893</v>
      </c>
      <c r="J3405" t="s">
        <v>2056</v>
      </c>
      <c r="K3405" s="498">
        <v>2784.1787299288585</v>
      </c>
    </row>
    <row r="3406" spans="1:11" x14ac:dyDescent="0.25">
      <c r="A3406" t="s">
        <v>1755</v>
      </c>
      <c r="B3406" t="s">
        <v>1756</v>
      </c>
      <c r="C3406" t="s">
        <v>2049</v>
      </c>
      <c r="D3406" t="s">
        <v>1820</v>
      </c>
      <c r="E3406" t="s">
        <v>1759</v>
      </c>
      <c r="F3406" t="s">
        <v>1891</v>
      </c>
      <c r="G3406" t="s">
        <v>1892</v>
      </c>
      <c r="H3406" t="s">
        <v>1894</v>
      </c>
      <c r="J3406" t="s">
        <v>2056</v>
      </c>
      <c r="K3406" s="498">
        <v>3701.2114259779946</v>
      </c>
    </row>
    <row r="3407" spans="1:11" x14ac:dyDescent="0.25">
      <c r="A3407" t="s">
        <v>1755</v>
      </c>
      <c r="B3407" t="s">
        <v>1756</v>
      </c>
      <c r="C3407" t="s">
        <v>2049</v>
      </c>
      <c r="D3407" t="s">
        <v>1820</v>
      </c>
      <c r="E3407" t="s">
        <v>1759</v>
      </c>
      <c r="F3407" t="s">
        <v>1891</v>
      </c>
      <c r="G3407" t="s">
        <v>1892</v>
      </c>
      <c r="H3407" t="s">
        <v>1895</v>
      </c>
      <c r="J3407" t="s">
        <v>2056</v>
      </c>
      <c r="K3407" s="498">
        <v>1836.3349004416782</v>
      </c>
    </row>
    <row r="3408" spans="1:11" x14ac:dyDescent="0.25">
      <c r="A3408" t="s">
        <v>1755</v>
      </c>
      <c r="B3408" t="s">
        <v>1756</v>
      </c>
      <c r="C3408" t="s">
        <v>2049</v>
      </c>
      <c r="D3408" t="s">
        <v>1820</v>
      </c>
      <c r="E3408" t="s">
        <v>1759</v>
      </c>
      <c r="F3408" t="s">
        <v>1891</v>
      </c>
      <c r="G3408" t="s">
        <v>1896</v>
      </c>
      <c r="H3408" t="s">
        <v>1897</v>
      </c>
      <c r="J3408" t="s">
        <v>2056</v>
      </c>
      <c r="K3408" s="498">
        <v>1657.4856483613535</v>
      </c>
    </row>
    <row r="3409" spans="1:11" x14ac:dyDescent="0.25">
      <c r="A3409" t="s">
        <v>1755</v>
      </c>
      <c r="B3409" t="s">
        <v>1756</v>
      </c>
      <c r="C3409" t="s">
        <v>2049</v>
      </c>
      <c r="D3409" t="s">
        <v>1820</v>
      </c>
      <c r="E3409" t="s">
        <v>1759</v>
      </c>
      <c r="F3409" t="s">
        <v>1891</v>
      </c>
      <c r="G3409" t="s">
        <v>1896</v>
      </c>
      <c r="H3409" t="s">
        <v>1898</v>
      </c>
      <c r="J3409" t="s">
        <v>2056</v>
      </c>
      <c r="K3409" s="498">
        <v>104.26276925452524</v>
      </c>
    </row>
    <row r="3410" spans="1:11" x14ac:dyDescent="0.25">
      <c r="A3410" t="s">
        <v>1755</v>
      </c>
      <c r="B3410" t="s">
        <v>1756</v>
      </c>
      <c r="C3410" t="s">
        <v>2049</v>
      </c>
      <c r="D3410" t="s">
        <v>1820</v>
      </c>
      <c r="E3410" t="s">
        <v>1759</v>
      </c>
      <c r="F3410" t="s">
        <v>1891</v>
      </c>
      <c r="G3410" t="s">
        <v>1896</v>
      </c>
      <c r="H3410" t="s">
        <v>1899</v>
      </c>
      <c r="J3410" t="s">
        <v>2056</v>
      </c>
      <c r="K3410" s="498">
        <v>602.21959989606114</v>
      </c>
    </row>
    <row r="3411" spans="1:11" x14ac:dyDescent="0.25">
      <c r="A3411" t="s">
        <v>1755</v>
      </c>
      <c r="B3411" t="s">
        <v>1756</v>
      </c>
      <c r="C3411" t="s">
        <v>2049</v>
      </c>
      <c r="D3411" t="s">
        <v>1820</v>
      </c>
      <c r="E3411" t="s">
        <v>1759</v>
      </c>
      <c r="F3411" t="s">
        <v>1891</v>
      </c>
      <c r="G3411" t="s">
        <v>1896</v>
      </c>
      <c r="H3411" t="s">
        <v>1900</v>
      </c>
      <c r="J3411" t="s">
        <v>2056</v>
      </c>
      <c r="K3411" s="498">
        <v>1624.6497265338101</v>
      </c>
    </row>
    <row r="3412" spans="1:11" x14ac:dyDescent="0.25">
      <c r="A3412" t="s">
        <v>1755</v>
      </c>
      <c r="B3412" t="s">
        <v>1756</v>
      </c>
      <c r="C3412" t="s">
        <v>2049</v>
      </c>
      <c r="D3412" t="s">
        <v>1820</v>
      </c>
      <c r="E3412" t="s">
        <v>1759</v>
      </c>
      <c r="F3412" t="s">
        <v>1891</v>
      </c>
      <c r="G3412" t="s">
        <v>1896</v>
      </c>
      <c r="H3412" t="s">
        <v>1901</v>
      </c>
      <c r="J3412" t="s">
        <v>2056</v>
      </c>
      <c r="K3412" s="498">
        <v>1461.0341987466034</v>
      </c>
    </row>
    <row r="3413" spans="1:11" x14ac:dyDescent="0.25">
      <c r="A3413" t="s">
        <v>1755</v>
      </c>
      <c r="B3413" t="s">
        <v>1756</v>
      </c>
      <c r="C3413" t="s">
        <v>2049</v>
      </c>
      <c r="D3413" t="s">
        <v>1820</v>
      </c>
      <c r="E3413" t="s">
        <v>1759</v>
      </c>
      <c r="F3413" t="s">
        <v>1891</v>
      </c>
      <c r="G3413" t="s">
        <v>1896</v>
      </c>
      <c r="H3413" t="s">
        <v>1902</v>
      </c>
      <c r="J3413" t="s">
        <v>2056</v>
      </c>
      <c r="K3413" s="498">
        <v>3177.4288418395472</v>
      </c>
    </row>
    <row r="3414" spans="1:11" x14ac:dyDescent="0.25">
      <c r="A3414" t="s">
        <v>1755</v>
      </c>
      <c r="B3414" t="s">
        <v>1756</v>
      </c>
      <c r="C3414" t="s">
        <v>2049</v>
      </c>
      <c r="D3414" t="s">
        <v>1820</v>
      </c>
      <c r="E3414" t="s">
        <v>1759</v>
      </c>
      <c r="F3414" t="s">
        <v>1891</v>
      </c>
      <c r="G3414" t="s">
        <v>1896</v>
      </c>
      <c r="H3414" t="s">
        <v>1894</v>
      </c>
      <c r="J3414" t="s">
        <v>2056</v>
      </c>
      <c r="K3414" s="498">
        <v>1850.6057129889973</v>
      </c>
    </row>
    <row r="3415" spans="1:11" x14ac:dyDescent="0.25">
      <c r="A3415" t="s">
        <v>1755</v>
      </c>
      <c r="B3415" t="s">
        <v>1756</v>
      </c>
      <c r="C3415" t="s">
        <v>2049</v>
      </c>
      <c r="D3415" t="s">
        <v>1820</v>
      </c>
      <c r="E3415" t="s">
        <v>1759</v>
      </c>
      <c r="F3415" t="s">
        <v>1891</v>
      </c>
      <c r="G3415" t="s">
        <v>1903</v>
      </c>
      <c r="H3415" t="s">
        <v>1904</v>
      </c>
      <c r="J3415" t="s">
        <v>2056</v>
      </c>
      <c r="K3415" s="498">
        <v>9504.8752912277887</v>
      </c>
    </row>
    <row r="3416" spans="1:11" x14ac:dyDescent="0.25">
      <c r="A3416" t="s">
        <v>1755</v>
      </c>
      <c r="B3416" t="s">
        <v>1756</v>
      </c>
      <c r="C3416" t="s">
        <v>2049</v>
      </c>
      <c r="D3416" t="s">
        <v>1820</v>
      </c>
      <c r="E3416" t="s">
        <v>1759</v>
      </c>
      <c r="F3416" t="s">
        <v>1891</v>
      </c>
      <c r="G3416" t="s">
        <v>1905</v>
      </c>
      <c r="H3416" t="s">
        <v>1906</v>
      </c>
      <c r="J3416" t="s">
        <v>2056</v>
      </c>
      <c r="K3416" s="498">
        <v>10656.979513502312</v>
      </c>
    </row>
    <row r="3417" spans="1:11" x14ac:dyDescent="0.25">
      <c r="A3417" t="s">
        <v>1755</v>
      </c>
      <c r="B3417" t="s">
        <v>1756</v>
      </c>
      <c r="C3417" t="s">
        <v>2049</v>
      </c>
      <c r="D3417" t="s">
        <v>1820</v>
      </c>
      <c r="E3417" t="s">
        <v>1759</v>
      </c>
      <c r="F3417" t="s">
        <v>1907</v>
      </c>
      <c r="G3417" t="s">
        <v>1908</v>
      </c>
      <c r="H3417" t="s">
        <v>1877</v>
      </c>
      <c r="J3417" t="s">
        <v>2056</v>
      </c>
      <c r="K3417" s="498">
        <v>25806.764305404562</v>
      </c>
    </row>
    <row r="3418" spans="1:11" x14ac:dyDescent="0.25">
      <c r="A3418" t="s">
        <v>1755</v>
      </c>
      <c r="B3418" t="s">
        <v>1756</v>
      </c>
      <c r="C3418" t="s">
        <v>2049</v>
      </c>
      <c r="D3418" t="s">
        <v>1820</v>
      </c>
      <c r="E3418" t="s">
        <v>1759</v>
      </c>
      <c r="F3418" t="s">
        <v>1907</v>
      </c>
      <c r="G3418" t="s">
        <v>1909</v>
      </c>
      <c r="H3418" t="s">
        <v>1877</v>
      </c>
      <c r="J3418" t="s">
        <v>2056</v>
      </c>
      <c r="K3418" s="498">
        <v>10464.75291808423</v>
      </c>
    </row>
    <row r="3419" spans="1:11" x14ac:dyDescent="0.25">
      <c r="A3419" t="s">
        <v>1755</v>
      </c>
      <c r="B3419" t="s">
        <v>1756</v>
      </c>
      <c r="C3419" t="s">
        <v>2049</v>
      </c>
      <c r="D3419" t="s">
        <v>1820</v>
      </c>
      <c r="E3419" t="s">
        <v>1759</v>
      </c>
      <c r="F3419" t="s">
        <v>1907</v>
      </c>
      <c r="G3419" t="s">
        <v>1910</v>
      </c>
      <c r="H3419" t="s">
        <v>1886</v>
      </c>
      <c r="J3419" t="s">
        <v>2056</v>
      </c>
      <c r="K3419" s="498">
        <v>12884.471408980329</v>
      </c>
    </row>
    <row r="3420" spans="1:11" x14ac:dyDescent="0.25">
      <c r="A3420" t="s">
        <v>1755</v>
      </c>
      <c r="B3420" t="s">
        <v>1756</v>
      </c>
      <c r="C3420" t="s">
        <v>2049</v>
      </c>
      <c r="D3420" t="s">
        <v>1820</v>
      </c>
      <c r="E3420" t="s">
        <v>1759</v>
      </c>
      <c r="F3420" t="s">
        <v>1907</v>
      </c>
      <c r="G3420" t="s">
        <v>1910</v>
      </c>
      <c r="H3420" t="s">
        <v>1877</v>
      </c>
      <c r="J3420" t="s">
        <v>2056</v>
      </c>
      <c r="K3420" s="498">
        <v>3732.2514969753461</v>
      </c>
    </row>
    <row r="3421" spans="1:11" x14ac:dyDescent="0.25">
      <c r="A3421" t="s">
        <v>1755</v>
      </c>
      <c r="B3421" t="s">
        <v>1756</v>
      </c>
      <c r="C3421" t="s">
        <v>2049</v>
      </c>
      <c r="D3421" t="s">
        <v>1820</v>
      </c>
      <c r="E3421" t="s">
        <v>1759</v>
      </c>
      <c r="F3421" t="s">
        <v>1907</v>
      </c>
      <c r="G3421" t="s">
        <v>1911</v>
      </c>
      <c r="H3421" t="s">
        <v>1877</v>
      </c>
      <c r="J3421" t="s">
        <v>2056</v>
      </c>
      <c r="K3421" s="498">
        <v>15588.896685766744</v>
      </c>
    </row>
    <row r="3422" spans="1:11" x14ac:dyDescent="0.25">
      <c r="A3422" t="s">
        <v>1755</v>
      </c>
      <c r="B3422" t="s">
        <v>1756</v>
      </c>
      <c r="C3422" t="s">
        <v>2049</v>
      </c>
      <c r="D3422" t="s">
        <v>1820</v>
      </c>
      <c r="E3422" t="s">
        <v>1759</v>
      </c>
      <c r="F3422" t="s">
        <v>1913</v>
      </c>
      <c r="G3422" t="s">
        <v>1914</v>
      </c>
      <c r="H3422" t="s">
        <v>1915</v>
      </c>
      <c r="J3422" t="s">
        <v>2056</v>
      </c>
      <c r="K3422" s="498">
        <v>17513.331512315995</v>
      </c>
    </row>
    <row r="3423" spans="1:11" x14ac:dyDescent="0.25">
      <c r="A3423" t="s">
        <v>1755</v>
      </c>
      <c r="B3423" t="s">
        <v>1756</v>
      </c>
      <c r="C3423" t="s">
        <v>2049</v>
      </c>
      <c r="D3423" t="s">
        <v>1820</v>
      </c>
      <c r="E3423" t="s">
        <v>1759</v>
      </c>
      <c r="F3423" t="s">
        <v>1913</v>
      </c>
      <c r="G3423" t="s">
        <v>1914</v>
      </c>
      <c r="H3423" t="s">
        <v>1917</v>
      </c>
      <c r="J3423" t="s">
        <v>2056</v>
      </c>
      <c r="K3423" s="498">
        <v>3408.8037598992764</v>
      </c>
    </row>
    <row r="3424" spans="1:11" x14ac:dyDescent="0.25">
      <c r="A3424" t="s">
        <v>1755</v>
      </c>
      <c r="B3424" t="s">
        <v>1756</v>
      </c>
      <c r="C3424" t="s">
        <v>2049</v>
      </c>
      <c r="D3424" t="s">
        <v>1820</v>
      </c>
      <c r="E3424" t="s">
        <v>1759</v>
      </c>
      <c r="F3424" t="s">
        <v>1913</v>
      </c>
      <c r="G3424" t="s">
        <v>1914</v>
      </c>
      <c r="H3424" t="s">
        <v>1918</v>
      </c>
      <c r="J3424" t="s">
        <v>2056</v>
      </c>
      <c r="K3424" s="498">
        <v>16926.909718063562</v>
      </c>
    </row>
    <row r="3425" spans="1:11" x14ac:dyDescent="0.25">
      <c r="A3425" t="s">
        <v>1755</v>
      </c>
      <c r="B3425" t="s">
        <v>1756</v>
      </c>
      <c r="C3425" t="s">
        <v>2049</v>
      </c>
      <c r="D3425" t="s">
        <v>1820</v>
      </c>
      <c r="E3425" t="s">
        <v>1759</v>
      </c>
      <c r="F3425" t="s">
        <v>1919</v>
      </c>
      <c r="G3425" t="s">
        <v>1920</v>
      </c>
      <c r="H3425" t="s">
        <v>1921</v>
      </c>
      <c r="J3425" t="s">
        <v>2056</v>
      </c>
      <c r="K3425" s="498">
        <v>541.63841403784761</v>
      </c>
    </row>
    <row r="3426" spans="1:11" x14ac:dyDescent="0.25">
      <c r="A3426" t="s">
        <v>1755</v>
      </c>
      <c r="B3426" t="s">
        <v>1756</v>
      </c>
      <c r="C3426" t="s">
        <v>2049</v>
      </c>
      <c r="D3426" t="s">
        <v>1820</v>
      </c>
      <c r="E3426" t="s">
        <v>1759</v>
      </c>
      <c r="F3426" t="s">
        <v>1919</v>
      </c>
      <c r="G3426" t="s">
        <v>1920</v>
      </c>
      <c r="H3426" t="s">
        <v>1922</v>
      </c>
      <c r="J3426" t="s">
        <v>2056</v>
      </c>
      <c r="K3426" s="498">
        <v>541.63841403784761</v>
      </c>
    </row>
    <row r="3427" spans="1:11" x14ac:dyDescent="0.25">
      <c r="A3427" t="s">
        <v>1755</v>
      </c>
      <c r="B3427" t="s">
        <v>1756</v>
      </c>
      <c r="C3427" t="s">
        <v>2049</v>
      </c>
      <c r="D3427" t="s">
        <v>1820</v>
      </c>
      <c r="E3427" t="s">
        <v>1759</v>
      </c>
      <c r="F3427" t="s">
        <v>1919</v>
      </c>
      <c r="G3427" t="s">
        <v>1920</v>
      </c>
      <c r="H3427" t="s">
        <v>1923</v>
      </c>
      <c r="J3427" t="s">
        <v>2056</v>
      </c>
      <c r="K3427" s="498">
        <v>1083.2768280756952</v>
      </c>
    </row>
    <row r="3428" spans="1:11" x14ac:dyDescent="0.25">
      <c r="A3428" t="s">
        <v>1755</v>
      </c>
      <c r="B3428" t="s">
        <v>1756</v>
      </c>
      <c r="C3428" t="s">
        <v>2049</v>
      </c>
      <c r="D3428" t="s">
        <v>1820</v>
      </c>
      <c r="E3428" t="s">
        <v>1759</v>
      </c>
      <c r="F3428" t="s">
        <v>1919</v>
      </c>
      <c r="G3428" t="s">
        <v>1924</v>
      </c>
      <c r="H3428" t="s">
        <v>1922</v>
      </c>
      <c r="J3428" t="s">
        <v>2056</v>
      </c>
      <c r="K3428" s="498">
        <v>888.49107095449835</v>
      </c>
    </row>
    <row r="3429" spans="1:11" x14ac:dyDescent="0.25">
      <c r="A3429" t="s">
        <v>1755</v>
      </c>
      <c r="B3429" t="s">
        <v>1756</v>
      </c>
      <c r="C3429" t="s">
        <v>2049</v>
      </c>
      <c r="D3429" t="s">
        <v>1820</v>
      </c>
      <c r="E3429" t="s">
        <v>1759</v>
      </c>
      <c r="F3429" t="s">
        <v>1919</v>
      </c>
      <c r="G3429" t="s">
        <v>1925</v>
      </c>
      <c r="H3429" t="s">
        <v>1926</v>
      </c>
      <c r="J3429" t="s">
        <v>2056</v>
      </c>
      <c r="K3429" s="498">
        <v>2092.9300850713903</v>
      </c>
    </row>
    <row r="3430" spans="1:11" x14ac:dyDescent="0.25">
      <c r="A3430" t="s">
        <v>1755</v>
      </c>
      <c r="B3430" t="s">
        <v>1756</v>
      </c>
      <c r="C3430" t="s">
        <v>2049</v>
      </c>
      <c r="D3430" t="s">
        <v>1820</v>
      </c>
      <c r="E3430" t="s">
        <v>1759</v>
      </c>
      <c r="F3430" t="s">
        <v>1919</v>
      </c>
      <c r="G3430" t="s">
        <v>1927</v>
      </c>
      <c r="H3430" t="s">
        <v>1928</v>
      </c>
      <c r="J3430" t="s">
        <v>2056</v>
      </c>
      <c r="K3430" s="498">
        <v>602.21959989606114</v>
      </c>
    </row>
    <row r="3431" spans="1:11" x14ac:dyDescent="0.25">
      <c r="A3431" t="s">
        <v>1755</v>
      </c>
      <c r="B3431" t="s">
        <v>1756</v>
      </c>
      <c r="C3431" t="s">
        <v>2049</v>
      </c>
      <c r="D3431" t="s">
        <v>1820</v>
      </c>
      <c r="E3431" t="s">
        <v>1759</v>
      </c>
      <c r="F3431" t="s">
        <v>1919</v>
      </c>
      <c r="G3431" t="s">
        <v>1927</v>
      </c>
      <c r="H3431" t="s">
        <v>1921</v>
      </c>
      <c r="J3431" t="s">
        <v>2056</v>
      </c>
      <c r="K3431" s="498">
        <v>602.21941422083057</v>
      </c>
    </row>
    <row r="3432" spans="1:11" x14ac:dyDescent="0.25">
      <c r="A3432" t="s">
        <v>1755</v>
      </c>
      <c r="B3432" t="s">
        <v>1756</v>
      </c>
      <c r="C3432" t="s">
        <v>2049</v>
      </c>
      <c r="D3432" t="s">
        <v>1820</v>
      </c>
      <c r="E3432" t="s">
        <v>1759</v>
      </c>
      <c r="F3432" t="s">
        <v>1919</v>
      </c>
      <c r="G3432" t="s">
        <v>1927</v>
      </c>
      <c r="H3432" t="s">
        <v>1923</v>
      </c>
      <c r="J3432" t="s">
        <v>2056</v>
      </c>
      <c r="K3432" s="498">
        <v>2135.6123643767082</v>
      </c>
    </row>
    <row r="3433" spans="1:11" x14ac:dyDescent="0.25">
      <c r="A3433" t="s">
        <v>1755</v>
      </c>
      <c r="B3433" t="s">
        <v>1756</v>
      </c>
      <c r="C3433" t="s">
        <v>2049</v>
      </c>
      <c r="D3433" t="s">
        <v>1820</v>
      </c>
      <c r="E3433" t="s">
        <v>1759</v>
      </c>
      <c r="F3433" t="s">
        <v>1919</v>
      </c>
      <c r="G3433" t="s">
        <v>1929</v>
      </c>
      <c r="H3433" t="s">
        <v>1921</v>
      </c>
      <c r="J3433" t="s">
        <v>2056</v>
      </c>
      <c r="K3433" s="498">
        <v>444.24562831486452</v>
      </c>
    </row>
    <row r="3434" spans="1:11" x14ac:dyDescent="0.25">
      <c r="A3434" t="s">
        <v>1755</v>
      </c>
      <c r="B3434" t="s">
        <v>1756</v>
      </c>
      <c r="C3434" t="s">
        <v>2049</v>
      </c>
      <c r="D3434" t="s">
        <v>1820</v>
      </c>
      <c r="E3434" t="s">
        <v>1759</v>
      </c>
      <c r="F3434" t="s">
        <v>1919</v>
      </c>
      <c r="G3434" t="s">
        <v>1929</v>
      </c>
      <c r="H3434" t="s">
        <v>1923</v>
      </c>
      <c r="J3434" t="s">
        <v>2056</v>
      </c>
      <c r="K3434" s="498">
        <v>444.24544263963389</v>
      </c>
    </row>
    <row r="3435" spans="1:11" x14ac:dyDescent="0.25">
      <c r="A3435" t="s">
        <v>1755</v>
      </c>
      <c r="B3435" t="s">
        <v>1756</v>
      </c>
      <c r="C3435" t="s">
        <v>2049</v>
      </c>
      <c r="D3435" t="s">
        <v>1820</v>
      </c>
      <c r="E3435" t="s">
        <v>1759</v>
      </c>
      <c r="F3435" t="s">
        <v>1765</v>
      </c>
      <c r="G3435" t="s">
        <v>1821</v>
      </c>
      <c r="H3435" t="s">
        <v>1822</v>
      </c>
      <c r="J3435" t="s">
        <v>2056</v>
      </c>
      <c r="K3435" s="498">
        <v>6481.1439490586681</v>
      </c>
    </row>
    <row r="3436" spans="1:11" x14ac:dyDescent="0.25">
      <c r="A3436" t="s">
        <v>1755</v>
      </c>
      <c r="B3436" t="s">
        <v>1756</v>
      </c>
      <c r="C3436" t="s">
        <v>2049</v>
      </c>
      <c r="D3436" t="s">
        <v>1820</v>
      </c>
      <c r="E3436" t="s">
        <v>1759</v>
      </c>
      <c r="F3436" t="s">
        <v>1765</v>
      </c>
      <c r="G3436" t="s">
        <v>1825</v>
      </c>
      <c r="H3436" t="s">
        <v>1826</v>
      </c>
      <c r="J3436" t="s">
        <v>2056</v>
      </c>
      <c r="K3436" s="498">
        <v>1219.4239336010296</v>
      </c>
    </row>
    <row r="3437" spans="1:11" x14ac:dyDescent="0.25">
      <c r="A3437" t="s">
        <v>1755</v>
      </c>
      <c r="B3437" t="s">
        <v>1756</v>
      </c>
      <c r="C3437" t="s">
        <v>2049</v>
      </c>
      <c r="D3437" t="s">
        <v>1820</v>
      </c>
      <c r="E3437" t="s">
        <v>1759</v>
      </c>
      <c r="F3437" t="s">
        <v>1765</v>
      </c>
      <c r="G3437" t="s">
        <v>1825</v>
      </c>
      <c r="H3437" t="s">
        <v>1827</v>
      </c>
      <c r="J3437" t="s">
        <v>2056</v>
      </c>
      <c r="K3437" s="498">
        <v>2047.2862858382855</v>
      </c>
    </row>
    <row r="3438" spans="1:11" x14ac:dyDescent="0.25">
      <c r="A3438" t="s">
        <v>1755</v>
      </c>
      <c r="B3438" t="s">
        <v>1756</v>
      </c>
      <c r="C3438" t="s">
        <v>2049</v>
      </c>
      <c r="D3438" t="s">
        <v>1820</v>
      </c>
      <c r="E3438" t="s">
        <v>1759</v>
      </c>
      <c r="F3438" t="s">
        <v>1765</v>
      </c>
      <c r="G3438" t="s">
        <v>1825</v>
      </c>
      <c r="H3438" t="s">
        <v>1828</v>
      </c>
      <c r="J3438" t="s">
        <v>2056</v>
      </c>
      <c r="K3438" s="498">
        <v>6200.3523110804035</v>
      </c>
    </row>
    <row r="3439" spans="1:11" x14ac:dyDescent="0.25">
      <c r="A3439" t="s">
        <v>1755</v>
      </c>
      <c r="B3439" t="s">
        <v>1756</v>
      </c>
      <c r="C3439" t="s">
        <v>2049</v>
      </c>
      <c r="D3439" t="s">
        <v>1820</v>
      </c>
      <c r="E3439" t="s">
        <v>1759</v>
      </c>
      <c r="F3439" t="s">
        <v>1765</v>
      </c>
      <c r="G3439" t="s">
        <v>1825</v>
      </c>
      <c r="H3439" t="s">
        <v>1822</v>
      </c>
      <c r="J3439" t="s">
        <v>2056</v>
      </c>
      <c r="K3439" s="498">
        <v>1875.6033549575118</v>
      </c>
    </row>
    <row r="3440" spans="1:11" x14ac:dyDescent="0.25">
      <c r="A3440" t="s">
        <v>1755</v>
      </c>
      <c r="B3440" t="s">
        <v>1756</v>
      </c>
      <c r="C3440" t="s">
        <v>2049</v>
      </c>
      <c r="D3440" t="s">
        <v>1820</v>
      </c>
      <c r="E3440" t="s">
        <v>1759</v>
      </c>
      <c r="F3440" t="s">
        <v>1765</v>
      </c>
      <c r="G3440" t="s">
        <v>1829</v>
      </c>
      <c r="H3440" t="s">
        <v>1830</v>
      </c>
      <c r="J3440" t="s">
        <v>2056</v>
      </c>
      <c r="K3440" s="498">
        <v>3108.8584221598417</v>
      </c>
    </row>
    <row r="3441" spans="1:11" x14ac:dyDescent="0.25">
      <c r="A3441" t="s">
        <v>1755</v>
      </c>
      <c r="B3441" t="s">
        <v>1756</v>
      </c>
      <c r="C3441" t="s">
        <v>2049</v>
      </c>
      <c r="D3441" t="s">
        <v>1820</v>
      </c>
      <c r="E3441" t="s">
        <v>1759</v>
      </c>
      <c r="F3441" t="s">
        <v>1765</v>
      </c>
      <c r="G3441" t="s">
        <v>1829</v>
      </c>
      <c r="H3441" t="s">
        <v>1831</v>
      </c>
      <c r="J3441" t="s">
        <v>2056</v>
      </c>
      <c r="K3441" s="498">
        <v>442.32704615725845</v>
      </c>
    </row>
    <row r="3442" spans="1:11" x14ac:dyDescent="0.25">
      <c r="A3442" t="s">
        <v>1755</v>
      </c>
      <c r="B3442" t="s">
        <v>1756</v>
      </c>
      <c r="C3442" t="s">
        <v>2049</v>
      </c>
      <c r="D3442" t="s">
        <v>1820</v>
      </c>
      <c r="E3442" t="s">
        <v>1759</v>
      </c>
      <c r="F3442" t="s">
        <v>1765</v>
      </c>
      <c r="G3442" t="s">
        <v>1829</v>
      </c>
      <c r="H3442" t="s">
        <v>1832</v>
      </c>
      <c r="J3442" t="s">
        <v>2056</v>
      </c>
      <c r="K3442" s="498">
        <v>171.76295690515457</v>
      </c>
    </row>
    <row r="3443" spans="1:11" x14ac:dyDescent="0.25">
      <c r="A3443" t="s">
        <v>1755</v>
      </c>
      <c r="B3443" t="s">
        <v>1756</v>
      </c>
      <c r="C3443" t="s">
        <v>2049</v>
      </c>
      <c r="D3443" t="s">
        <v>1820</v>
      </c>
      <c r="E3443" t="s">
        <v>1759</v>
      </c>
      <c r="F3443" t="s">
        <v>1765</v>
      </c>
      <c r="G3443" t="s">
        <v>1829</v>
      </c>
      <c r="H3443" t="s">
        <v>1833</v>
      </c>
      <c r="J3443" t="s">
        <v>2056</v>
      </c>
      <c r="K3443" s="498">
        <v>315.9479431623933</v>
      </c>
    </row>
    <row r="3444" spans="1:11" x14ac:dyDescent="0.25">
      <c r="A3444" t="s">
        <v>1755</v>
      </c>
      <c r="B3444" t="s">
        <v>1756</v>
      </c>
      <c r="C3444" t="s">
        <v>2049</v>
      </c>
      <c r="D3444" t="s">
        <v>1820</v>
      </c>
      <c r="E3444" t="s">
        <v>1759</v>
      </c>
      <c r="F3444" t="s">
        <v>1765</v>
      </c>
      <c r="G3444" t="s">
        <v>1829</v>
      </c>
      <c r="H3444" t="s">
        <v>1834</v>
      </c>
      <c r="J3444" t="s">
        <v>2056</v>
      </c>
      <c r="K3444" s="498">
        <v>1061.4735427741168</v>
      </c>
    </row>
    <row r="3445" spans="1:11" x14ac:dyDescent="0.25">
      <c r="A3445" t="s">
        <v>1755</v>
      </c>
      <c r="B3445" t="s">
        <v>1756</v>
      </c>
      <c r="C3445" t="s">
        <v>2049</v>
      </c>
      <c r="D3445" t="s">
        <v>1820</v>
      </c>
      <c r="E3445" t="s">
        <v>1759</v>
      </c>
      <c r="F3445" t="s">
        <v>1765</v>
      </c>
      <c r="G3445" t="s">
        <v>1829</v>
      </c>
      <c r="H3445" t="s">
        <v>1835</v>
      </c>
      <c r="J3445" t="s">
        <v>2056</v>
      </c>
      <c r="K3445" s="498">
        <v>1946.7336790412546</v>
      </c>
    </row>
    <row r="3446" spans="1:11" x14ac:dyDescent="0.25">
      <c r="A3446" t="s">
        <v>1755</v>
      </c>
      <c r="B3446" t="s">
        <v>1756</v>
      </c>
      <c r="C3446" t="s">
        <v>2049</v>
      </c>
      <c r="D3446" t="s">
        <v>1820</v>
      </c>
      <c r="E3446" t="s">
        <v>1759</v>
      </c>
      <c r="F3446" t="s">
        <v>1765</v>
      </c>
      <c r="G3446" t="s">
        <v>1829</v>
      </c>
      <c r="H3446" t="s">
        <v>1836</v>
      </c>
      <c r="J3446" t="s">
        <v>2056</v>
      </c>
      <c r="K3446" s="498">
        <v>605.10127947469721</v>
      </c>
    </row>
    <row r="3447" spans="1:11" x14ac:dyDescent="0.25">
      <c r="A3447" t="s">
        <v>1755</v>
      </c>
      <c r="B3447" t="s">
        <v>1756</v>
      </c>
      <c r="C3447" t="s">
        <v>2049</v>
      </c>
      <c r="D3447" t="s">
        <v>1820</v>
      </c>
      <c r="E3447" t="s">
        <v>1759</v>
      </c>
      <c r="F3447" t="s">
        <v>1765</v>
      </c>
      <c r="G3447" t="s">
        <v>1829</v>
      </c>
      <c r="H3447" t="s">
        <v>1837</v>
      </c>
      <c r="J3447" t="s">
        <v>2056</v>
      </c>
      <c r="K3447" s="498">
        <v>2829.4073593463813</v>
      </c>
    </row>
    <row r="3448" spans="1:11" x14ac:dyDescent="0.25">
      <c r="A3448" t="s">
        <v>1755</v>
      </c>
      <c r="B3448" t="s">
        <v>1756</v>
      </c>
      <c r="C3448" t="s">
        <v>2049</v>
      </c>
      <c r="D3448" t="s">
        <v>1820</v>
      </c>
      <c r="E3448" t="s">
        <v>1759</v>
      </c>
      <c r="F3448" t="s">
        <v>1765</v>
      </c>
      <c r="G3448" t="s">
        <v>1829</v>
      </c>
      <c r="H3448" t="s">
        <v>1827</v>
      </c>
      <c r="J3448" t="s">
        <v>2056</v>
      </c>
      <c r="K3448" s="498">
        <v>315.9479431623933</v>
      </c>
    </row>
    <row r="3449" spans="1:11" x14ac:dyDescent="0.25">
      <c r="A3449" t="s">
        <v>1755</v>
      </c>
      <c r="B3449" t="s">
        <v>1756</v>
      </c>
      <c r="C3449" t="s">
        <v>2049</v>
      </c>
      <c r="D3449" t="s">
        <v>1820</v>
      </c>
      <c r="E3449" t="s">
        <v>1759</v>
      </c>
      <c r="F3449" t="s">
        <v>1765</v>
      </c>
      <c r="G3449" t="s">
        <v>1829</v>
      </c>
      <c r="H3449" t="s">
        <v>1828</v>
      </c>
      <c r="J3449" t="s">
        <v>2056</v>
      </c>
      <c r="K3449" s="498">
        <v>410.73236324615738</v>
      </c>
    </row>
    <row r="3450" spans="1:11" x14ac:dyDescent="0.25">
      <c r="A3450" t="s">
        <v>1755</v>
      </c>
      <c r="B3450" t="s">
        <v>1756</v>
      </c>
      <c r="C3450" t="s">
        <v>2049</v>
      </c>
      <c r="D3450" t="s">
        <v>1820</v>
      </c>
      <c r="E3450" t="s">
        <v>1759</v>
      </c>
      <c r="F3450" t="s">
        <v>1765</v>
      </c>
      <c r="G3450" t="s">
        <v>1829</v>
      </c>
      <c r="H3450" t="s">
        <v>1822</v>
      </c>
      <c r="J3450" t="s">
        <v>2056</v>
      </c>
      <c r="K3450" s="498">
        <v>1145.08625558421</v>
      </c>
    </row>
    <row r="3451" spans="1:11" x14ac:dyDescent="0.25">
      <c r="A3451" t="s">
        <v>1755</v>
      </c>
      <c r="B3451" t="s">
        <v>1756</v>
      </c>
      <c r="C3451" t="s">
        <v>2049</v>
      </c>
      <c r="D3451" t="s">
        <v>1820</v>
      </c>
      <c r="E3451" t="s">
        <v>1759</v>
      </c>
      <c r="F3451" t="s">
        <v>1765</v>
      </c>
      <c r="G3451" t="s">
        <v>1838</v>
      </c>
      <c r="H3451" t="s">
        <v>1830</v>
      </c>
      <c r="J3451" t="s">
        <v>2056</v>
      </c>
      <c r="K3451" s="498">
        <v>157.97397158119665</v>
      </c>
    </row>
    <row r="3452" spans="1:11" x14ac:dyDescent="0.25">
      <c r="A3452" t="s">
        <v>1755</v>
      </c>
      <c r="B3452" t="s">
        <v>1756</v>
      </c>
      <c r="C3452" t="s">
        <v>2049</v>
      </c>
      <c r="D3452" t="s">
        <v>1820</v>
      </c>
      <c r="E3452" t="s">
        <v>1759</v>
      </c>
      <c r="F3452" t="s">
        <v>1765</v>
      </c>
      <c r="G3452" t="s">
        <v>1838</v>
      </c>
      <c r="H3452" t="s">
        <v>1831</v>
      </c>
      <c r="J3452" t="s">
        <v>2056</v>
      </c>
      <c r="K3452" s="498">
        <v>631.8958863247866</v>
      </c>
    </row>
    <row r="3453" spans="1:11" x14ac:dyDescent="0.25">
      <c r="A3453" t="s">
        <v>1755</v>
      </c>
      <c r="B3453" t="s">
        <v>1756</v>
      </c>
      <c r="C3453" t="s">
        <v>2049</v>
      </c>
      <c r="D3453" t="s">
        <v>1820</v>
      </c>
      <c r="E3453" t="s">
        <v>1759</v>
      </c>
      <c r="F3453" t="s">
        <v>1765</v>
      </c>
      <c r="G3453" t="s">
        <v>1838</v>
      </c>
      <c r="H3453" t="s">
        <v>1826</v>
      </c>
      <c r="J3453" t="s">
        <v>2056</v>
      </c>
      <c r="K3453" s="498">
        <v>1172.8441455305601</v>
      </c>
    </row>
    <row r="3454" spans="1:11" x14ac:dyDescent="0.25">
      <c r="A3454" t="s">
        <v>1755</v>
      </c>
      <c r="B3454" t="s">
        <v>1756</v>
      </c>
      <c r="C3454" t="s">
        <v>2049</v>
      </c>
      <c r="D3454" t="s">
        <v>1820</v>
      </c>
      <c r="E3454" t="s">
        <v>1759</v>
      </c>
      <c r="F3454" t="s">
        <v>1765</v>
      </c>
      <c r="G3454" t="s">
        <v>1838</v>
      </c>
      <c r="H3454" t="s">
        <v>1832</v>
      </c>
      <c r="J3454" t="s">
        <v>2056</v>
      </c>
      <c r="K3454" s="498">
        <v>371.79162551230155</v>
      </c>
    </row>
    <row r="3455" spans="1:11" x14ac:dyDescent="0.25">
      <c r="A3455" t="s">
        <v>1755</v>
      </c>
      <c r="B3455" t="s">
        <v>1756</v>
      </c>
      <c r="C3455" t="s">
        <v>2049</v>
      </c>
      <c r="D3455" t="s">
        <v>1820</v>
      </c>
      <c r="E3455" t="s">
        <v>1759</v>
      </c>
      <c r="F3455" t="s">
        <v>1765</v>
      </c>
      <c r="G3455" t="s">
        <v>1838</v>
      </c>
      <c r="H3455" t="s">
        <v>1834</v>
      </c>
      <c r="J3455" t="s">
        <v>2056</v>
      </c>
      <c r="K3455" s="498">
        <v>63.189551497432547</v>
      </c>
    </row>
    <row r="3456" spans="1:11" x14ac:dyDescent="0.25">
      <c r="A3456" t="s">
        <v>1755</v>
      </c>
      <c r="B3456" t="s">
        <v>1756</v>
      </c>
      <c r="C3456" t="s">
        <v>2049</v>
      </c>
      <c r="D3456" t="s">
        <v>1820</v>
      </c>
      <c r="E3456" t="s">
        <v>1759</v>
      </c>
      <c r="F3456" t="s">
        <v>1765</v>
      </c>
      <c r="G3456" t="s">
        <v>1838</v>
      </c>
      <c r="H3456" t="s">
        <v>1835</v>
      </c>
      <c r="J3456" t="s">
        <v>2056</v>
      </c>
      <c r="K3456" s="498">
        <v>94.784420083764118</v>
      </c>
    </row>
    <row r="3457" spans="1:11" x14ac:dyDescent="0.25">
      <c r="A3457" t="s">
        <v>1755</v>
      </c>
      <c r="B3457" t="s">
        <v>1756</v>
      </c>
      <c r="C3457" t="s">
        <v>2049</v>
      </c>
      <c r="D3457" t="s">
        <v>1820</v>
      </c>
      <c r="E3457" t="s">
        <v>1759</v>
      </c>
      <c r="F3457" t="s">
        <v>1765</v>
      </c>
      <c r="G3457" t="s">
        <v>1838</v>
      </c>
      <c r="H3457" t="s">
        <v>1836</v>
      </c>
      <c r="J3457" t="s">
        <v>2056</v>
      </c>
      <c r="K3457" s="498">
        <v>157.97397158119665</v>
      </c>
    </row>
    <row r="3458" spans="1:11" x14ac:dyDescent="0.25">
      <c r="A3458" t="s">
        <v>1755</v>
      </c>
      <c r="B3458" t="s">
        <v>1756</v>
      </c>
      <c r="C3458" t="s">
        <v>2049</v>
      </c>
      <c r="D3458" t="s">
        <v>1820</v>
      </c>
      <c r="E3458" t="s">
        <v>1759</v>
      </c>
      <c r="F3458" t="s">
        <v>1765</v>
      </c>
      <c r="G3458" t="s">
        <v>1838</v>
      </c>
      <c r="H3458" t="s">
        <v>1837</v>
      </c>
      <c r="J3458" t="s">
        <v>2056</v>
      </c>
      <c r="K3458" s="498">
        <v>340.19694260120059</v>
      </c>
    </row>
    <row r="3459" spans="1:11" x14ac:dyDescent="0.25">
      <c r="A3459" t="s">
        <v>1755</v>
      </c>
      <c r="B3459" t="s">
        <v>1756</v>
      </c>
      <c r="C3459" t="s">
        <v>2049</v>
      </c>
      <c r="D3459" t="s">
        <v>1820</v>
      </c>
      <c r="E3459" t="s">
        <v>1759</v>
      </c>
      <c r="F3459" t="s">
        <v>1765</v>
      </c>
      <c r="G3459" t="s">
        <v>1838</v>
      </c>
      <c r="H3459" t="s">
        <v>1827</v>
      </c>
      <c r="J3459" t="s">
        <v>2056</v>
      </c>
      <c r="K3459" s="498">
        <v>427.63549353744037</v>
      </c>
    </row>
    <row r="3460" spans="1:11" x14ac:dyDescent="0.25">
      <c r="A3460" t="s">
        <v>1755</v>
      </c>
      <c r="B3460" t="s">
        <v>1756</v>
      </c>
      <c r="C3460" t="s">
        <v>2049</v>
      </c>
      <c r="D3460" t="s">
        <v>1820</v>
      </c>
      <c r="E3460" t="s">
        <v>1759</v>
      </c>
      <c r="F3460" t="s">
        <v>1765</v>
      </c>
      <c r="G3460" t="s">
        <v>1838</v>
      </c>
      <c r="H3460" t="s">
        <v>1828</v>
      </c>
      <c r="J3460" t="s">
        <v>2056</v>
      </c>
      <c r="K3460" s="498">
        <v>853.05959507864645</v>
      </c>
    </row>
    <row r="3461" spans="1:11" x14ac:dyDescent="0.25">
      <c r="A3461" t="s">
        <v>1755</v>
      </c>
      <c r="B3461" t="s">
        <v>1756</v>
      </c>
      <c r="C3461" t="s">
        <v>2049</v>
      </c>
      <c r="D3461" t="s">
        <v>1820</v>
      </c>
      <c r="E3461" t="s">
        <v>1759</v>
      </c>
      <c r="F3461" t="s">
        <v>1765</v>
      </c>
      <c r="G3461" t="s">
        <v>1838</v>
      </c>
      <c r="H3461" t="s">
        <v>1822</v>
      </c>
      <c r="J3461" t="s">
        <v>2056</v>
      </c>
      <c r="K3461" s="498">
        <v>1145.08625558421</v>
      </c>
    </row>
    <row r="3462" spans="1:11" x14ac:dyDescent="0.25">
      <c r="A3462" t="s">
        <v>1755</v>
      </c>
      <c r="B3462" t="s">
        <v>1756</v>
      </c>
      <c r="C3462" t="s">
        <v>2049</v>
      </c>
      <c r="D3462" t="s">
        <v>1820</v>
      </c>
      <c r="E3462" t="s">
        <v>1759</v>
      </c>
      <c r="F3462" t="s">
        <v>1760</v>
      </c>
      <c r="G3462" t="s">
        <v>1840</v>
      </c>
      <c r="H3462" t="s">
        <v>1843</v>
      </c>
      <c r="J3462" t="s">
        <v>2056</v>
      </c>
      <c r="K3462" s="498">
        <v>572.543127792105</v>
      </c>
    </row>
    <row r="3463" spans="1:11" x14ac:dyDescent="0.25">
      <c r="A3463" t="s">
        <v>1755</v>
      </c>
      <c r="B3463" t="s">
        <v>1756</v>
      </c>
      <c r="C3463" t="s">
        <v>2049</v>
      </c>
      <c r="D3463" t="s">
        <v>1820</v>
      </c>
      <c r="E3463" t="s">
        <v>1759</v>
      </c>
      <c r="F3463" t="s">
        <v>1760</v>
      </c>
      <c r="G3463" t="s">
        <v>1840</v>
      </c>
      <c r="H3463" t="s">
        <v>1845</v>
      </c>
      <c r="J3463" t="s">
        <v>2056</v>
      </c>
      <c r="K3463" s="498">
        <v>2423.1488407811021</v>
      </c>
    </row>
    <row r="3464" spans="1:11" x14ac:dyDescent="0.25">
      <c r="A3464" t="s">
        <v>1755</v>
      </c>
      <c r="B3464" t="s">
        <v>1756</v>
      </c>
      <c r="C3464" t="s">
        <v>2049</v>
      </c>
      <c r="D3464" t="s">
        <v>1820</v>
      </c>
      <c r="E3464" t="s">
        <v>1759</v>
      </c>
      <c r="F3464" t="s">
        <v>1760</v>
      </c>
      <c r="G3464" t="s">
        <v>1840</v>
      </c>
      <c r="H3464" t="s">
        <v>1859</v>
      </c>
      <c r="J3464" t="s">
        <v>2056</v>
      </c>
      <c r="K3464" s="498">
        <v>162.79038706249941</v>
      </c>
    </row>
    <row r="3465" spans="1:11" x14ac:dyDescent="0.25">
      <c r="A3465" t="s">
        <v>1755</v>
      </c>
      <c r="B3465" t="s">
        <v>1756</v>
      </c>
      <c r="C3465" t="s">
        <v>2049</v>
      </c>
      <c r="D3465" t="s">
        <v>1820</v>
      </c>
      <c r="E3465" t="s">
        <v>1759</v>
      </c>
      <c r="F3465" t="s">
        <v>1760</v>
      </c>
      <c r="G3465" t="s">
        <v>1840</v>
      </c>
      <c r="H3465" t="s">
        <v>1851</v>
      </c>
      <c r="J3465" t="s">
        <v>2056</v>
      </c>
      <c r="K3465" s="498">
        <v>572.543127792105</v>
      </c>
    </row>
    <row r="3466" spans="1:11" x14ac:dyDescent="0.25">
      <c r="A3466" t="s">
        <v>1755</v>
      </c>
      <c r="B3466" t="s">
        <v>1756</v>
      </c>
      <c r="C3466" t="s">
        <v>2049</v>
      </c>
      <c r="D3466" t="s">
        <v>1820</v>
      </c>
      <c r="E3466" t="s">
        <v>1759</v>
      </c>
      <c r="F3466" t="s">
        <v>1760</v>
      </c>
      <c r="G3466" t="s">
        <v>1840</v>
      </c>
      <c r="H3466" t="s">
        <v>1853</v>
      </c>
      <c r="J3466" t="s">
        <v>2056</v>
      </c>
      <c r="K3466" s="498">
        <v>315.9479431623933</v>
      </c>
    </row>
    <row r="3467" spans="1:11" x14ac:dyDescent="0.25">
      <c r="A3467" t="s">
        <v>1755</v>
      </c>
      <c r="B3467" t="s">
        <v>1756</v>
      </c>
      <c r="C3467" t="s">
        <v>2049</v>
      </c>
      <c r="D3467" t="s">
        <v>1820</v>
      </c>
      <c r="E3467" t="s">
        <v>1759</v>
      </c>
      <c r="F3467" t="s">
        <v>1760</v>
      </c>
      <c r="G3467" t="s">
        <v>1840</v>
      </c>
      <c r="H3467" t="s">
        <v>1855</v>
      </c>
      <c r="J3467" t="s">
        <v>2056</v>
      </c>
      <c r="K3467" s="498">
        <v>315.9479431623933</v>
      </c>
    </row>
    <row r="3468" spans="1:11" x14ac:dyDescent="0.25">
      <c r="A3468" t="s">
        <v>1755</v>
      </c>
      <c r="B3468" t="s">
        <v>1756</v>
      </c>
      <c r="C3468" t="s">
        <v>2049</v>
      </c>
      <c r="D3468" t="s">
        <v>1820</v>
      </c>
      <c r="E3468" t="s">
        <v>1759</v>
      </c>
      <c r="F3468" t="s">
        <v>1760</v>
      </c>
      <c r="G3468" t="s">
        <v>1840</v>
      </c>
      <c r="H3468" t="s">
        <v>1864</v>
      </c>
      <c r="J3468" t="s">
        <v>2056</v>
      </c>
      <c r="K3468" s="498">
        <v>572.543127792105</v>
      </c>
    </row>
    <row r="3469" spans="1:11" x14ac:dyDescent="0.25">
      <c r="A3469" t="s">
        <v>1755</v>
      </c>
      <c r="B3469" t="s">
        <v>1756</v>
      </c>
      <c r="C3469" t="s">
        <v>2049</v>
      </c>
      <c r="D3469" t="s">
        <v>1820</v>
      </c>
      <c r="E3469" t="s">
        <v>1759</v>
      </c>
      <c r="F3469" t="s">
        <v>1760</v>
      </c>
      <c r="G3469" t="s">
        <v>1840</v>
      </c>
      <c r="H3469" t="s">
        <v>1841</v>
      </c>
      <c r="J3469" t="s">
        <v>2056</v>
      </c>
      <c r="K3469" s="498">
        <v>7467.8598164443883</v>
      </c>
    </row>
    <row r="3470" spans="1:11" x14ac:dyDescent="0.25">
      <c r="A3470" t="s">
        <v>1755</v>
      </c>
      <c r="B3470" t="s">
        <v>1756</v>
      </c>
      <c r="C3470" t="s">
        <v>2049</v>
      </c>
      <c r="D3470" t="s">
        <v>1820</v>
      </c>
      <c r="E3470" t="s">
        <v>1759</v>
      </c>
      <c r="F3470" t="s">
        <v>1760</v>
      </c>
      <c r="G3470" t="s">
        <v>1842</v>
      </c>
      <c r="H3470" t="s">
        <v>1843</v>
      </c>
      <c r="J3470" t="s">
        <v>2056</v>
      </c>
      <c r="K3470" s="498">
        <v>4614.7001389010074</v>
      </c>
    </row>
    <row r="3471" spans="1:11" x14ac:dyDescent="0.25">
      <c r="A3471" t="s">
        <v>1755</v>
      </c>
      <c r="B3471" t="s">
        <v>1756</v>
      </c>
      <c r="C3471" t="s">
        <v>2049</v>
      </c>
      <c r="D3471" t="s">
        <v>1820</v>
      </c>
      <c r="E3471" t="s">
        <v>1759</v>
      </c>
      <c r="F3471" t="s">
        <v>1760</v>
      </c>
      <c r="G3471" t="s">
        <v>1842</v>
      </c>
      <c r="H3471" t="s">
        <v>1847</v>
      </c>
      <c r="J3471" t="s">
        <v>2056</v>
      </c>
      <c r="K3471" s="498">
        <v>157.97397158119665</v>
      </c>
    </row>
    <row r="3472" spans="1:11" x14ac:dyDescent="0.25">
      <c r="A3472" t="s">
        <v>1755</v>
      </c>
      <c r="B3472" t="s">
        <v>1756</v>
      </c>
      <c r="C3472" t="s">
        <v>2049</v>
      </c>
      <c r="D3472" t="s">
        <v>1820</v>
      </c>
      <c r="E3472" t="s">
        <v>1759</v>
      </c>
      <c r="F3472" t="s">
        <v>1760</v>
      </c>
      <c r="G3472" t="s">
        <v>1844</v>
      </c>
      <c r="H3472" t="s">
        <v>1845</v>
      </c>
      <c r="J3472" t="s">
        <v>2056</v>
      </c>
      <c r="K3472" s="498">
        <v>2468.230972441695</v>
      </c>
    </row>
    <row r="3473" spans="1:11" x14ac:dyDescent="0.25">
      <c r="A3473" t="s">
        <v>1755</v>
      </c>
      <c r="B3473" t="s">
        <v>1756</v>
      </c>
      <c r="C3473" t="s">
        <v>2049</v>
      </c>
      <c r="D3473" t="s">
        <v>1820</v>
      </c>
      <c r="E3473" t="s">
        <v>1759</v>
      </c>
      <c r="F3473" t="s">
        <v>1760</v>
      </c>
      <c r="G3473" t="s">
        <v>1846</v>
      </c>
      <c r="H3473" t="s">
        <v>1847</v>
      </c>
      <c r="J3473" t="s">
        <v>2056</v>
      </c>
      <c r="K3473" s="498">
        <v>2920.8338428850657</v>
      </c>
    </row>
    <row r="3474" spans="1:11" x14ac:dyDescent="0.25">
      <c r="A3474" t="s">
        <v>1755</v>
      </c>
      <c r="B3474" t="s">
        <v>1756</v>
      </c>
      <c r="C3474" t="s">
        <v>2049</v>
      </c>
      <c r="D3474" t="s">
        <v>1820</v>
      </c>
      <c r="E3474" t="s">
        <v>1759</v>
      </c>
      <c r="F3474" t="s">
        <v>1760</v>
      </c>
      <c r="G3474" t="s">
        <v>1846</v>
      </c>
      <c r="H3474" t="s">
        <v>1841</v>
      </c>
      <c r="J3474" t="s">
        <v>2056</v>
      </c>
      <c r="K3474" s="498">
        <v>157.97415725642725</v>
      </c>
    </row>
    <row r="3475" spans="1:11" x14ac:dyDescent="0.25">
      <c r="A3475" t="s">
        <v>1755</v>
      </c>
      <c r="B3475" t="s">
        <v>1756</v>
      </c>
      <c r="C3475" t="s">
        <v>2049</v>
      </c>
      <c r="D3475" t="s">
        <v>1820</v>
      </c>
      <c r="E3475" t="s">
        <v>1759</v>
      </c>
      <c r="F3475" t="s">
        <v>1760</v>
      </c>
      <c r="G3475" t="s">
        <v>1848</v>
      </c>
      <c r="H3475" t="s">
        <v>1849</v>
      </c>
      <c r="J3475" t="s">
        <v>2056</v>
      </c>
      <c r="K3475" s="498">
        <v>3686.940613430676</v>
      </c>
    </row>
    <row r="3476" spans="1:11" x14ac:dyDescent="0.25">
      <c r="A3476" t="s">
        <v>1755</v>
      </c>
      <c r="B3476" t="s">
        <v>1756</v>
      </c>
      <c r="C3476" t="s">
        <v>2049</v>
      </c>
      <c r="D3476" t="s">
        <v>1820</v>
      </c>
      <c r="E3476" t="s">
        <v>1759</v>
      </c>
      <c r="F3476" t="s">
        <v>1760</v>
      </c>
      <c r="G3476" t="s">
        <v>1850</v>
      </c>
      <c r="H3476" t="s">
        <v>1851</v>
      </c>
      <c r="J3476" t="s">
        <v>2056</v>
      </c>
      <c r="K3476" s="498">
        <v>2828.2966501170381</v>
      </c>
    </row>
    <row r="3477" spans="1:11" x14ac:dyDescent="0.25">
      <c r="A3477" t="s">
        <v>1755</v>
      </c>
      <c r="B3477" t="s">
        <v>1756</v>
      </c>
      <c r="C3477" t="s">
        <v>2049</v>
      </c>
      <c r="D3477" t="s">
        <v>1820</v>
      </c>
      <c r="E3477" t="s">
        <v>1759</v>
      </c>
      <c r="F3477" t="s">
        <v>1760</v>
      </c>
      <c r="G3477" t="s">
        <v>1852</v>
      </c>
      <c r="H3477" t="s">
        <v>1853</v>
      </c>
      <c r="J3477" t="s">
        <v>2056</v>
      </c>
      <c r="K3477" s="498">
        <v>4383.1025962398107</v>
      </c>
    </row>
    <row r="3478" spans="1:11" x14ac:dyDescent="0.25">
      <c r="A3478" t="s">
        <v>1755</v>
      </c>
      <c r="B3478" t="s">
        <v>1756</v>
      </c>
      <c r="C3478" t="s">
        <v>2049</v>
      </c>
      <c r="D3478" t="s">
        <v>1820</v>
      </c>
      <c r="E3478" t="s">
        <v>1759</v>
      </c>
      <c r="F3478" t="s">
        <v>1760</v>
      </c>
      <c r="G3478" t="s">
        <v>1854</v>
      </c>
      <c r="H3478" t="s">
        <v>1851</v>
      </c>
      <c r="J3478" t="s">
        <v>2056</v>
      </c>
      <c r="K3478" s="498">
        <v>157.97397158119665</v>
      </c>
    </row>
    <row r="3479" spans="1:11" x14ac:dyDescent="0.25">
      <c r="A3479" t="s">
        <v>1755</v>
      </c>
      <c r="B3479" t="s">
        <v>1756</v>
      </c>
      <c r="C3479" t="s">
        <v>2049</v>
      </c>
      <c r="D3479" t="s">
        <v>1820</v>
      </c>
      <c r="E3479" t="s">
        <v>1759</v>
      </c>
      <c r="F3479" t="s">
        <v>1760</v>
      </c>
      <c r="G3479" t="s">
        <v>1854</v>
      </c>
      <c r="H3479" t="s">
        <v>1855</v>
      </c>
      <c r="J3479" t="s">
        <v>2056</v>
      </c>
      <c r="K3479" s="498">
        <v>1046.4650425356951</v>
      </c>
    </row>
    <row r="3480" spans="1:11" x14ac:dyDescent="0.25">
      <c r="A3480" t="s">
        <v>1755</v>
      </c>
      <c r="B3480" t="s">
        <v>1756</v>
      </c>
      <c r="C3480" t="s">
        <v>2049</v>
      </c>
      <c r="D3480" t="s">
        <v>1820</v>
      </c>
      <c r="E3480" t="s">
        <v>1759</v>
      </c>
      <c r="F3480" t="s">
        <v>1760</v>
      </c>
      <c r="G3480" t="s">
        <v>1856</v>
      </c>
      <c r="H3480" t="s">
        <v>1859</v>
      </c>
      <c r="J3480" t="s">
        <v>2056</v>
      </c>
      <c r="K3480" s="498">
        <v>286.27147105843727</v>
      </c>
    </row>
    <row r="3481" spans="1:11" x14ac:dyDescent="0.25">
      <c r="A3481" t="s">
        <v>1755</v>
      </c>
      <c r="B3481" t="s">
        <v>1756</v>
      </c>
      <c r="C3481" t="s">
        <v>2049</v>
      </c>
      <c r="D3481" t="s">
        <v>1820</v>
      </c>
      <c r="E3481" t="s">
        <v>1759</v>
      </c>
      <c r="F3481" t="s">
        <v>1760</v>
      </c>
      <c r="G3481" t="s">
        <v>1856</v>
      </c>
      <c r="H3481" t="s">
        <v>1857</v>
      </c>
      <c r="J3481" t="s">
        <v>2056</v>
      </c>
      <c r="K3481" s="498">
        <v>2951.7448695971634</v>
      </c>
    </row>
    <row r="3482" spans="1:11" x14ac:dyDescent="0.25">
      <c r="A3482" t="s">
        <v>1755</v>
      </c>
      <c r="B3482" t="s">
        <v>1756</v>
      </c>
      <c r="C3482" t="s">
        <v>2049</v>
      </c>
      <c r="D3482" t="s">
        <v>1820</v>
      </c>
      <c r="E3482" t="s">
        <v>1759</v>
      </c>
      <c r="F3482" t="s">
        <v>1760</v>
      </c>
      <c r="G3482" t="s">
        <v>1858</v>
      </c>
      <c r="H3482" t="s">
        <v>1859</v>
      </c>
      <c r="J3482" t="s">
        <v>2056</v>
      </c>
      <c r="K3482" s="498">
        <v>2635.7967407595393</v>
      </c>
    </row>
    <row r="3483" spans="1:11" x14ac:dyDescent="0.25">
      <c r="A3483" t="s">
        <v>1755</v>
      </c>
      <c r="B3483" t="s">
        <v>1756</v>
      </c>
      <c r="C3483" t="s">
        <v>2049</v>
      </c>
      <c r="D3483" t="s">
        <v>1820</v>
      </c>
      <c r="E3483" t="s">
        <v>1759</v>
      </c>
      <c r="F3483" t="s">
        <v>1760</v>
      </c>
      <c r="G3483" t="s">
        <v>1858</v>
      </c>
      <c r="H3483" t="s">
        <v>1857</v>
      </c>
      <c r="J3483" t="s">
        <v>2056</v>
      </c>
      <c r="K3483" s="498">
        <v>286.27165673366784</v>
      </c>
    </row>
    <row r="3484" spans="1:11" x14ac:dyDescent="0.25">
      <c r="A3484" t="s">
        <v>1755</v>
      </c>
      <c r="B3484" t="s">
        <v>1756</v>
      </c>
      <c r="C3484" t="s">
        <v>2049</v>
      </c>
      <c r="D3484" t="s">
        <v>1820</v>
      </c>
      <c r="E3484" t="s">
        <v>1759</v>
      </c>
      <c r="F3484" t="s">
        <v>1760</v>
      </c>
      <c r="G3484" t="s">
        <v>1860</v>
      </c>
      <c r="H3484" t="s">
        <v>1861</v>
      </c>
      <c r="J3484" t="s">
        <v>2056</v>
      </c>
      <c r="K3484" s="498">
        <v>3943.5357980603876</v>
      </c>
    </row>
    <row r="3485" spans="1:11" x14ac:dyDescent="0.25">
      <c r="A3485" t="s">
        <v>1755</v>
      </c>
      <c r="B3485" t="s">
        <v>1756</v>
      </c>
      <c r="C3485" t="s">
        <v>2049</v>
      </c>
      <c r="D3485" t="s">
        <v>1820</v>
      </c>
      <c r="E3485" t="s">
        <v>1759</v>
      </c>
      <c r="F3485" t="s">
        <v>1760</v>
      </c>
      <c r="G3485" t="s">
        <v>1862</v>
      </c>
      <c r="H3485" t="s">
        <v>1841</v>
      </c>
      <c r="J3485" t="s">
        <v>2056</v>
      </c>
      <c r="K3485" s="498">
        <v>6729.3412286843759</v>
      </c>
    </row>
    <row r="3486" spans="1:11" x14ac:dyDescent="0.25">
      <c r="A3486" t="s">
        <v>1755</v>
      </c>
      <c r="B3486" t="s">
        <v>1756</v>
      </c>
      <c r="C3486" t="s">
        <v>2049</v>
      </c>
      <c r="D3486" t="s">
        <v>1820</v>
      </c>
      <c r="E3486" t="s">
        <v>1759</v>
      </c>
      <c r="F3486" t="s">
        <v>1760</v>
      </c>
      <c r="G3486" t="s">
        <v>1863</v>
      </c>
      <c r="H3486" t="s">
        <v>1864</v>
      </c>
      <c r="J3486" t="s">
        <v>2056</v>
      </c>
      <c r="K3486" s="498">
        <v>3326.699472662433</v>
      </c>
    </row>
    <row r="3487" spans="1:11" x14ac:dyDescent="0.25">
      <c r="A3487" t="s">
        <v>1755</v>
      </c>
      <c r="B3487" t="s">
        <v>1756</v>
      </c>
      <c r="C3487" t="s">
        <v>2049</v>
      </c>
      <c r="D3487" t="s">
        <v>1820</v>
      </c>
      <c r="E3487" t="s">
        <v>1759</v>
      </c>
      <c r="F3487" t="s">
        <v>1930</v>
      </c>
      <c r="G3487" t="s">
        <v>1931</v>
      </c>
      <c r="H3487" t="s">
        <v>1932</v>
      </c>
      <c r="J3487" t="s">
        <v>2056</v>
      </c>
      <c r="K3487" s="498">
        <v>26273.121625579002</v>
      </c>
    </row>
    <row r="3488" spans="1:11" x14ac:dyDescent="0.25">
      <c r="A3488" t="s">
        <v>1755</v>
      </c>
      <c r="B3488" t="s">
        <v>1756</v>
      </c>
      <c r="C3488" t="s">
        <v>2049</v>
      </c>
      <c r="D3488" t="s">
        <v>1820</v>
      </c>
      <c r="E3488" t="s">
        <v>1759</v>
      </c>
      <c r="F3488" t="s">
        <v>1930</v>
      </c>
      <c r="G3488" t="s">
        <v>1933</v>
      </c>
      <c r="H3488" t="s">
        <v>1898</v>
      </c>
      <c r="J3488" t="s">
        <v>2056</v>
      </c>
      <c r="K3488" s="498">
        <v>2821.5584959992093</v>
      </c>
    </row>
    <row r="3489" spans="1:11" x14ac:dyDescent="0.25">
      <c r="A3489" t="s">
        <v>1755</v>
      </c>
      <c r="B3489" t="s">
        <v>1756</v>
      </c>
      <c r="C3489" t="s">
        <v>2049</v>
      </c>
      <c r="D3489" t="s">
        <v>1820</v>
      </c>
      <c r="E3489" t="s">
        <v>1759</v>
      </c>
      <c r="F3489" t="s">
        <v>1930</v>
      </c>
      <c r="G3489" t="s">
        <v>1933</v>
      </c>
      <c r="H3489" t="s">
        <v>1900</v>
      </c>
      <c r="J3489" t="s">
        <v>2056</v>
      </c>
      <c r="K3489" s="498">
        <v>2516.3004328871266</v>
      </c>
    </row>
    <row r="3490" spans="1:11" x14ac:dyDescent="0.25">
      <c r="A3490" t="s">
        <v>1755</v>
      </c>
      <c r="B3490" t="s">
        <v>1756</v>
      </c>
      <c r="C3490" t="s">
        <v>2049</v>
      </c>
      <c r="D3490" t="s">
        <v>1820</v>
      </c>
      <c r="E3490" t="s">
        <v>1759</v>
      </c>
      <c r="F3490" t="s">
        <v>1930</v>
      </c>
      <c r="G3490" t="s">
        <v>1933</v>
      </c>
      <c r="H3490" t="s">
        <v>1901</v>
      </c>
      <c r="J3490" t="s">
        <v>2056</v>
      </c>
      <c r="K3490" s="498">
        <v>104.26276925452524</v>
      </c>
    </row>
    <row r="3491" spans="1:11" x14ac:dyDescent="0.25">
      <c r="A3491" t="s">
        <v>1755</v>
      </c>
      <c r="B3491" t="s">
        <v>1756</v>
      </c>
      <c r="C3491" t="s">
        <v>2049</v>
      </c>
      <c r="D3491" t="s">
        <v>1820</v>
      </c>
      <c r="E3491" t="s">
        <v>1759</v>
      </c>
      <c r="F3491" t="s">
        <v>1930</v>
      </c>
      <c r="G3491" t="s">
        <v>1933</v>
      </c>
      <c r="H3491" t="s">
        <v>1894</v>
      </c>
      <c r="J3491" t="s">
        <v>2056</v>
      </c>
      <c r="K3491" s="498">
        <v>2166.5536561513904</v>
      </c>
    </row>
    <row r="3492" spans="1:11" x14ac:dyDescent="0.25">
      <c r="A3492" t="s">
        <v>1755</v>
      </c>
      <c r="B3492" t="s">
        <v>1756</v>
      </c>
      <c r="C3492" t="s">
        <v>2049</v>
      </c>
      <c r="D3492" t="s">
        <v>1820</v>
      </c>
      <c r="E3492" t="s">
        <v>1759</v>
      </c>
      <c r="F3492" t="s">
        <v>1930</v>
      </c>
      <c r="G3492" t="s">
        <v>1933</v>
      </c>
      <c r="H3492" t="s">
        <v>1932</v>
      </c>
      <c r="J3492" t="s">
        <v>2056</v>
      </c>
      <c r="K3492" s="498">
        <v>315.9479431623933</v>
      </c>
    </row>
    <row r="3493" spans="1:11" x14ac:dyDescent="0.25">
      <c r="A3493" t="s">
        <v>1755</v>
      </c>
      <c r="B3493" t="s">
        <v>1756</v>
      </c>
      <c r="C3493" t="s">
        <v>2049</v>
      </c>
      <c r="D3493" t="s">
        <v>1820</v>
      </c>
      <c r="E3493" t="s">
        <v>1759</v>
      </c>
      <c r="F3493" t="s">
        <v>1930</v>
      </c>
      <c r="G3493" t="s">
        <v>1933</v>
      </c>
      <c r="H3493" t="s">
        <v>1934</v>
      </c>
      <c r="J3493" t="s">
        <v>2056</v>
      </c>
      <c r="K3493" s="498">
        <v>4013.7910347823954</v>
      </c>
    </row>
    <row r="3494" spans="1:11" x14ac:dyDescent="0.25">
      <c r="A3494" t="s">
        <v>1755</v>
      </c>
      <c r="B3494" t="s">
        <v>1756</v>
      </c>
      <c r="C3494" t="s">
        <v>2049</v>
      </c>
      <c r="D3494" t="s">
        <v>1820</v>
      </c>
      <c r="E3494" t="s">
        <v>1759</v>
      </c>
      <c r="F3494" t="s">
        <v>1930</v>
      </c>
      <c r="G3494" t="s">
        <v>1933</v>
      </c>
      <c r="H3494" t="s">
        <v>1935</v>
      </c>
      <c r="J3494" t="s">
        <v>2056</v>
      </c>
      <c r="K3494" s="498">
        <v>7079.2493571954874</v>
      </c>
    </row>
    <row r="3495" spans="1:11" x14ac:dyDescent="0.25">
      <c r="A3495" t="s">
        <v>1755</v>
      </c>
      <c r="B3495" t="s">
        <v>1756</v>
      </c>
      <c r="C3495" t="s">
        <v>2049</v>
      </c>
      <c r="D3495" t="s">
        <v>1820</v>
      </c>
      <c r="E3495" t="s">
        <v>1759</v>
      </c>
      <c r="F3495" t="s">
        <v>1930</v>
      </c>
      <c r="G3495" t="s">
        <v>1933</v>
      </c>
      <c r="H3495" t="s">
        <v>1936</v>
      </c>
      <c r="J3495" t="s">
        <v>2056</v>
      </c>
      <c r="K3495" s="498">
        <v>6513.3992644401806</v>
      </c>
    </row>
    <row r="3496" spans="1:11" x14ac:dyDescent="0.25">
      <c r="A3496" t="s">
        <v>1755</v>
      </c>
      <c r="B3496" t="s">
        <v>1756</v>
      </c>
      <c r="C3496" t="s">
        <v>2049</v>
      </c>
      <c r="D3496" t="s">
        <v>1820</v>
      </c>
      <c r="E3496" t="s">
        <v>1759</v>
      </c>
      <c r="F3496" t="s">
        <v>1930</v>
      </c>
      <c r="G3496" t="s">
        <v>1933</v>
      </c>
      <c r="H3496" t="s">
        <v>1937</v>
      </c>
      <c r="J3496" t="s">
        <v>2056</v>
      </c>
      <c r="K3496" s="498">
        <v>1265.7265085522399</v>
      </c>
    </row>
    <row r="3497" spans="1:11" x14ac:dyDescent="0.25">
      <c r="A3497" t="s">
        <v>1755</v>
      </c>
      <c r="B3497" t="s">
        <v>1756</v>
      </c>
      <c r="C3497" t="s">
        <v>2049</v>
      </c>
      <c r="D3497" t="s">
        <v>1820</v>
      </c>
      <c r="E3497" t="s">
        <v>1759</v>
      </c>
      <c r="F3497" t="s">
        <v>1930</v>
      </c>
      <c r="G3497" t="s">
        <v>1938</v>
      </c>
      <c r="H3497" t="s">
        <v>1904</v>
      </c>
      <c r="J3497" t="s">
        <v>2056</v>
      </c>
      <c r="K3497" s="498">
        <v>315.9479431623933</v>
      </c>
    </row>
    <row r="3498" spans="1:11" x14ac:dyDescent="0.25">
      <c r="A3498" t="s">
        <v>1755</v>
      </c>
      <c r="B3498" t="s">
        <v>1756</v>
      </c>
      <c r="C3498" t="s">
        <v>2049</v>
      </c>
      <c r="D3498" t="s">
        <v>1820</v>
      </c>
      <c r="E3498" t="s">
        <v>1759</v>
      </c>
      <c r="F3498" t="s">
        <v>1930</v>
      </c>
      <c r="G3498" t="s">
        <v>1938</v>
      </c>
      <c r="H3498" t="s">
        <v>1937</v>
      </c>
      <c r="J3498" t="s">
        <v>2056</v>
      </c>
      <c r="K3498" s="498">
        <v>1727.5084196946727</v>
      </c>
    </row>
    <row r="3499" spans="1:11" x14ac:dyDescent="0.25">
      <c r="A3499" t="s">
        <v>1755</v>
      </c>
      <c r="B3499" t="s">
        <v>1756</v>
      </c>
      <c r="C3499" t="s">
        <v>2049</v>
      </c>
      <c r="D3499" t="s">
        <v>1820</v>
      </c>
      <c r="E3499" t="s">
        <v>1759</v>
      </c>
      <c r="F3499" t="s">
        <v>1930</v>
      </c>
      <c r="G3499" t="s">
        <v>1938</v>
      </c>
      <c r="H3499" t="s">
        <v>1939</v>
      </c>
      <c r="J3499" t="s">
        <v>2056</v>
      </c>
      <c r="K3499" s="498">
        <v>1776.9821419089967</v>
      </c>
    </row>
    <row r="3500" spans="1:11" x14ac:dyDescent="0.25">
      <c r="A3500" t="s">
        <v>1755</v>
      </c>
      <c r="B3500" t="s">
        <v>1756</v>
      </c>
      <c r="C3500" t="s">
        <v>2049</v>
      </c>
      <c r="D3500" t="s">
        <v>1820</v>
      </c>
      <c r="E3500" t="s">
        <v>1759</v>
      </c>
      <c r="F3500" t="s">
        <v>1692</v>
      </c>
      <c r="G3500" t="s">
        <v>1940</v>
      </c>
      <c r="H3500" t="s">
        <v>1695</v>
      </c>
      <c r="J3500" t="s">
        <v>2056</v>
      </c>
      <c r="K3500" s="498">
        <v>2166.553841826621</v>
      </c>
    </row>
    <row r="3501" spans="1:11" x14ac:dyDescent="0.25">
      <c r="A3501" t="s">
        <v>1755</v>
      </c>
      <c r="B3501" t="s">
        <v>1756</v>
      </c>
      <c r="C3501" t="s">
        <v>2049</v>
      </c>
      <c r="D3501" t="s">
        <v>1820</v>
      </c>
      <c r="E3501" t="s">
        <v>1759</v>
      </c>
      <c r="F3501" t="s">
        <v>1692</v>
      </c>
      <c r="G3501" t="s">
        <v>1696</v>
      </c>
      <c r="H3501" t="s">
        <v>1695</v>
      </c>
      <c r="J3501" t="s">
        <v>2056</v>
      </c>
      <c r="K3501" s="498">
        <v>8345.5182230962582</v>
      </c>
    </row>
    <row r="3502" spans="1:11" x14ac:dyDescent="0.25">
      <c r="A3502" t="s">
        <v>1755</v>
      </c>
      <c r="B3502" t="s">
        <v>1756</v>
      </c>
      <c r="C3502" t="s">
        <v>2049</v>
      </c>
      <c r="D3502" t="s">
        <v>1820</v>
      </c>
      <c r="E3502" t="s">
        <v>1759</v>
      </c>
      <c r="F3502" t="s">
        <v>1692</v>
      </c>
      <c r="G3502" t="s">
        <v>1941</v>
      </c>
      <c r="H3502" t="s">
        <v>1695</v>
      </c>
      <c r="J3502" t="s">
        <v>2056</v>
      </c>
      <c r="K3502" s="498">
        <v>9279.3953760638142</v>
      </c>
    </row>
    <row r="3503" spans="1:11" x14ac:dyDescent="0.25">
      <c r="A3503" t="s">
        <v>1755</v>
      </c>
      <c r="B3503" t="s">
        <v>1756</v>
      </c>
      <c r="C3503" t="s">
        <v>2049</v>
      </c>
      <c r="D3503" t="s">
        <v>1820</v>
      </c>
      <c r="E3503" t="s">
        <v>1759</v>
      </c>
      <c r="F3503" t="s">
        <v>1692</v>
      </c>
      <c r="G3503" t="s">
        <v>1942</v>
      </c>
      <c r="H3503" t="s">
        <v>1695</v>
      </c>
      <c r="J3503" t="s">
        <v>2056</v>
      </c>
      <c r="K3503" s="498">
        <v>4802.9118788082096</v>
      </c>
    </row>
    <row r="3504" spans="1:11" x14ac:dyDescent="0.25">
      <c r="A3504" t="s">
        <v>1755</v>
      </c>
      <c r="B3504" t="s">
        <v>1756</v>
      </c>
      <c r="C3504" t="s">
        <v>2049</v>
      </c>
      <c r="D3504" t="s">
        <v>1820</v>
      </c>
      <c r="E3504" t="s">
        <v>1759</v>
      </c>
      <c r="F3504" t="s">
        <v>1692</v>
      </c>
      <c r="G3504" t="s">
        <v>1943</v>
      </c>
      <c r="H3504" t="s">
        <v>1695</v>
      </c>
      <c r="J3504" t="s">
        <v>2056</v>
      </c>
      <c r="K3504" s="498">
        <v>7438.1473233457</v>
      </c>
    </row>
    <row r="3505" spans="1:11" x14ac:dyDescent="0.25">
      <c r="A3505" t="s">
        <v>1755</v>
      </c>
      <c r="B3505" t="s">
        <v>1756</v>
      </c>
      <c r="C3505" t="s">
        <v>2049</v>
      </c>
      <c r="D3505" t="s">
        <v>1820</v>
      </c>
      <c r="E3505" t="s">
        <v>1759</v>
      </c>
      <c r="F3505" t="s">
        <v>1813</v>
      </c>
      <c r="G3505" t="s">
        <v>1944</v>
      </c>
      <c r="H3505" t="s">
        <v>1814</v>
      </c>
      <c r="J3505" t="s">
        <v>2056</v>
      </c>
      <c r="K3505" s="498">
        <v>572.543127792105</v>
      </c>
    </row>
    <row r="3506" spans="1:11" x14ac:dyDescent="0.25">
      <c r="A3506" t="s">
        <v>1755</v>
      </c>
      <c r="B3506" t="s">
        <v>1756</v>
      </c>
      <c r="C3506" t="s">
        <v>2049</v>
      </c>
      <c r="D3506" t="s">
        <v>1820</v>
      </c>
      <c r="E3506" t="s">
        <v>1759</v>
      </c>
      <c r="F3506" t="s">
        <v>1813</v>
      </c>
      <c r="G3506" t="s">
        <v>1944</v>
      </c>
      <c r="H3506" t="s">
        <v>1945</v>
      </c>
      <c r="J3506" t="s">
        <v>2056</v>
      </c>
      <c r="K3506" s="498">
        <v>315.9479431623933</v>
      </c>
    </row>
    <row r="3507" spans="1:11" x14ac:dyDescent="0.25">
      <c r="A3507" t="s">
        <v>1755</v>
      </c>
      <c r="B3507" t="s">
        <v>1756</v>
      </c>
      <c r="C3507" t="s">
        <v>2049</v>
      </c>
      <c r="D3507" t="s">
        <v>1820</v>
      </c>
      <c r="E3507" t="s">
        <v>1759</v>
      </c>
      <c r="F3507" t="s">
        <v>1813</v>
      </c>
      <c r="G3507" t="s">
        <v>1944</v>
      </c>
      <c r="H3507" t="s">
        <v>1946</v>
      </c>
      <c r="J3507" t="s">
        <v>2056</v>
      </c>
      <c r="K3507" s="498">
        <v>5936.6401948624753</v>
      </c>
    </row>
    <row r="3508" spans="1:11" x14ac:dyDescent="0.25">
      <c r="A3508" t="s">
        <v>1755</v>
      </c>
      <c r="B3508" t="s">
        <v>1756</v>
      </c>
      <c r="C3508" t="s">
        <v>2049</v>
      </c>
      <c r="D3508" t="s">
        <v>1820</v>
      </c>
      <c r="E3508" t="s">
        <v>1759</v>
      </c>
      <c r="F3508" t="s">
        <v>1813</v>
      </c>
      <c r="G3508" t="s">
        <v>1944</v>
      </c>
      <c r="H3508" t="s">
        <v>1947</v>
      </c>
      <c r="J3508" t="s">
        <v>2056</v>
      </c>
      <c r="K3508" s="498">
        <v>3233.1692887612512</v>
      </c>
    </row>
    <row r="3509" spans="1:11" x14ac:dyDescent="0.25">
      <c r="A3509" t="s">
        <v>1755</v>
      </c>
      <c r="B3509" t="s">
        <v>1756</v>
      </c>
      <c r="C3509" t="s">
        <v>2049</v>
      </c>
      <c r="D3509" t="s">
        <v>1820</v>
      </c>
      <c r="E3509" t="s">
        <v>1759</v>
      </c>
      <c r="F3509" t="s">
        <v>1813</v>
      </c>
      <c r="G3509" t="s">
        <v>1948</v>
      </c>
      <c r="H3509" t="s">
        <v>1945</v>
      </c>
      <c r="J3509" t="s">
        <v>2056</v>
      </c>
      <c r="K3509" s="498">
        <v>7427.2169938717852</v>
      </c>
    </row>
    <row r="3510" spans="1:11" x14ac:dyDescent="0.25">
      <c r="A3510" t="s">
        <v>1755</v>
      </c>
      <c r="B3510" t="s">
        <v>1756</v>
      </c>
      <c r="C3510" t="s">
        <v>2049</v>
      </c>
      <c r="D3510" t="s">
        <v>1820</v>
      </c>
      <c r="E3510" t="s">
        <v>1759</v>
      </c>
      <c r="F3510" t="s">
        <v>1813</v>
      </c>
      <c r="G3510" t="s">
        <v>1948</v>
      </c>
      <c r="H3510" t="s">
        <v>1949</v>
      </c>
      <c r="J3510" t="s">
        <v>2056</v>
      </c>
      <c r="K3510" s="498">
        <v>323.05521963861946</v>
      </c>
    </row>
    <row r="3511" spans="1:11" x14ac:dyDescent="0.25">
      <c r="A3511" t="s">
        <v>1755</v>
      </c>
      <c r="B3511" t="s">
        <v>1756</v>
      </c>
      <c r="C3511" t="s">
        <v>2049</v>
      </c>
      <c r="D3511" t="s">
        <v>1820</v>
      </c>
      <c r="E3511" t="s">
        <v>1759</v>
      </c>
      <c r="F3511" t="s">
        <v>1813</v>
      </c>
      <c r="G3511" t="s">
        <v>1950</v>
      </c>
      <c r="H3511" t="s">
        <v>1951</v>
      </c>
      <c r="J3511" t="s">
        <v>2056</v>
      </c>
      <c r="K3511" s="498">
        <v>21314.331677192407</v>
      </c>
    </row>
    <row r="3512" spans="1:11" x14ac:dyDescent="0.25">
      <c r="A3512" t="s">
        <v>1755</v>
      </c>
      <c r="B3512" t="s">
        <v>1756</v>
      </c>
      <c r="C3512" t="s">
        <v>2049</v>
      </c>
      <c r="D3512" t="s">
        <v>1820</v>
      </c>
      <c r="E3512" t="s">
        <v>1759</v>
      </c>
      <c r="F3512" t="s">
        <v>1813</v>
      </c>
      <c r="G3512" t="s">
        <v>1952</v>
      </c>
      <c r="H3512" t="s">
        <v>1814</v>
      </c>
      <c r="J3512" t="s">
        <v>2056</v>
      </c>
      <c r="K3512" s="498">
        <v>11189.406765026211</v>
      </c>
    </row>
    <row r="3513" spans="1:11" x14ac:dyDescent="0.25">
      <c r="A3513" t="s">
        <v>1755</v>
      </c>
      <c r="B3513" t="s">
        <v>1756</v>
      </c>
      <c r="C3513" t="s">
        <v>2049</v>
      </c>
      <c r="D3513" t="s">
        <v>1820</v>
      </c>
      <c r="E3513" t="s">
        <v>1759</v>
      </c>
      <c r="F3513" t="s">
        <v>1813</v>
      </c>
      <c r="G3513" t="s">
        <v>1952</v>
      </c>
      <c r="H3513" t="s">
        <v>1947</v>
      </c>
      <c r="J3513" t="s">
        <v>2056</v>
      </c>
      <c r="K3513" s="498">
        <v>315.9479431623933</v>
      </c>
    </row>
    <row r="3514" spans="1:11" x14ac:dyDescent="0.25">
      <c r="A3514" t="s">
        <v>1755</v>
      </c>
      <c r="B3514" t="s">
        <v>1756</v>
      </c>
      <c r="C3514" t="s">
        <v>2049</v>
      </c>
      <c r="D3514" t="s">
        <v>1820</v>
      </c>
      <c r="E3514" t="s">
        <v>1759</v>
      </c>
      <c r="F3514" t="s">
        <v>1813</v>
      </c>
      <c r="G3514" t="s">
        <v>1953</v>
      </c>
      <c r="H3514" t="s">
        <v>1954</v>
      </c>
      <c r="J3514" t="s">
        <v>2056</v>
      </c>
      <c r="K3514" s="498">
        <v>4328.4693307180687</v>
      </c>
    </row>
    <row r="3515" spans="1:11" x14ac:dyDescent="0.25">
      <c r="A3515" t="s">
        <v>1755</v>
      </c>
      <c r="B3515" t="s">
        <v>1756</v>
      </c>
      <c r="C3515" t="s">
        <v>2049</v>
      </c>
      <c r="D3515" t="s">
        <v>1820</v>
      </c>
      <c r="E3515" t="s">
        <v>1759</v>
      </c>
      <c r="F3515" t="s">
        <v>1813</v>
      </c>
      <c r="G3515" t="s">
        <v>1955</v>
      </c>
      <c r="H3515" t="s">
        <v>1951</v>
      </c>
      <c r="J3515" t="s">
        <v>2056</v>
      </c>
      <c r="K3515" s="498">
        <v>260.76470760766608</v>
      </c>
    </row>
    <row r="3516" spans="1:11" x14ac:dyDescent="0.25">
      <c r="A3516" t="s">
        <v>1755</v>
      </c>
      <c r="B3516" t="s">
        <v>1756</v>
      </c>
      <c r="C3516" t="s">
        <v>2049</v>
      </c>
      <c r="D3516" t="s">
        <v>1820</v>
      </c>
      <c r="E3516" t="s">
        <v>1759</v>
      </c>
      <c r="F3516" t="s">
        <v>1813</v>
      </c>
      <c r="G3516" t="s">
        <v>1955</v>
      </c>
      <c r="H3516" t="s">
        <v>1956</v>
      </c>
      <c r="J3516" t="s">
        <v>2056</v>
      </c>
      <c r="K3516" s="498">
        <v>14501.868475332369</v>
      </c>
    </row>
    <row r="3517" spans="1:11" x14ac:dyDescent="0.25">
      <c r="A3517" t="s">
        <v>1755</v>
      </c>
      <c r="B3517" t="s">
        <v>1756</v>
      </c>
      <c r="C3517" t="s">
        <v>2049</v>
      </c>
      <c r="D3517" t="s">
        <v>1820</v>
      </c>
      <c r="E3517" t="s">
        <v>1759</v>
      </c>
      <c r="F3517" t="s">
        <v>1813</v>
      </c>
      <c r="G3517" t="s">
        <v>1955</v>
      </c>
      <c r="H3517" t="s">
        <v>1957</v>
      </c>
      <c r="J3517" t="s">
        <v>2056</v>
      </c>
      <c r="K3517" s="498">
        <v>4195.8489405224118</v>
      </c>
    </row>
    <row r="3518" spans="1:11" x14ac:dyDescent="0.25">
      <c r="A3518" t="s">
        <v>1755</v>
      </c>
      <c r="B3518" t="s">
        <v>1756</v>
      </c>
      <c r="C3518" t="s">
        <v>2049</v>
      </c>
      <c r="D3518" t="s">
        <v>1820</v>
      </c>
      <c r="E3518" t="s">
        <v>1759</v>
      </c>
      <c r="F3518" t="s">
        <v>1813</v>
      </c>
      <c r="G3518" t="s">
        <v>1955</v>
      </c>
      <c r="H3518" t="s">
        <v>1959</v>
      </c>
      <c r="J3518" t="s">
        <v>2056</v>
      </c>
      <c r="K3518" s="498">
        <v>9599.4227897173278</v>
      </c>
    </row>
    <row r="3519" spans="1:11" x14ac:dyDescent="0.25">
      <c r="A3519" t="s">
        <v>1755</v>
      </c>
      <c r="B3519" t="s">
        <v>1756</v>
      </c>
      <c r="C3519" t="s">
        <v>2049</v>
      </c>
      <c r="D3519" t="s">
        <v>1820</v>
      </c>
      <c r="E3519" t="s">
        <v>1759</v>
      </c>
      <c r="F3519" t="s">
        <v>1813</v>
      </c>
      <c r="G3519" t="s">
        <v>1960</v>
      </c>
      <c r="H3519" t="s">
        <v>1956</v>
      </c>
      <c r="J3519" t="s">
        <v>2056</v>
      </c>
      <c r="K3519" s="498">
        <v>324.12935084753764</v>
      </c>
    </row>
    <row r="3520" spans="1:11" x14ac:dyDescent="0.25">
      <c r="A3520" t="s">
        <v>1755</v>
      </c>
      <c r="B3520" t="s">
        <v>1756</v>
      </c>
      <c r="C3520" t="s">
        <v>2049</v>
      </c>
      <c r="D3520" t="s">
        <v>1820</v>
      </c>
      <c r="E3520" t="s">
        <v>1759</v>
      </c>
      <c r="F3520" t="s">
        <v>1813</v>
      </c>
      <c r="G3520" t="s">
        <v>1960</v>
      </c>
      <c r="H3520" t="s">
        <v>1957</v>
      </c>
      <c r="J3520" t="s">
        <v>2056</v>
      </c>
      <c r="K3520" s="498">
        <v>162.79038706249941</v>
      </c>
    </row>
    <row r="3521" spans="1:11" x14ac:dyDescent="0.25">
      <c r="A3521" t="s">
        <v>1755</v>
      </c>
      <c r="B3521" t="s">
        <v>1756</v>
      </c>
      <c r="C3521" t="s">
        <v>2049</v>
      </c>
      <c r="D3521" t="s">
        <v>1820</v>
      </c>
      <c r="E3521" t="s">
        <v>1759</v>
      </c>
      <c r="F3521" t="s">
        <v>1813</v>
      </c>
      <c r="G3521" t="s">
        <v>1961</v>
      </c>
      <c r="H3521" t="s">
        <v>1957</v>
      </c>
      <c r="J3521" t="s">
        <v>2056</v>
      </c>
      <c r="K3521" s="498">
        <v>2071.3109895985494</v>
      </c>
    </row>
    <row r="3522" spans="1:11" x14ac:dyDescent="0.25">
      <c r="A3522" t="s">
        <v>1755</v>
      </c>
      <c r="B3522" t="s">
        <v>1756</v>
      </c>
      <c r="C3522" t="s">
        <v>2049</v>
      </c>
      <c r="D3522" t="s">
        <v>1820</v>
      </c>
      <c r="E3522" t="s">
        <v>1759</v>
      </c>
      <c r="F3522" t="s">
        <v>1962</v>
      </c>
      <c r="G3522" t="s">
        <v>1963</v>
      </c>
      <c r="H3522" t="s">
        <v>1964</v>
      </c>
      <c r="J3522" t="s">
        <v>2056</v>
      </c>
      <c r="K3522" s="498">
        <v>6796.8291617697878</v>
      </c>
    </row>
    <row r="3523" spans="1:11" x14ac:dyDescent="0.25">
      <c r="A3523" t="s">
        <v>1755</v>
      </c>
      <c r="B3523" t="s">
        <v>1756</v>
      </c>
      <c r="C3523" t="s">
        <v>2049</v>
      </c>
      <c r="D3523" t="s">
        <v>1820</v>
      </c>
      <c r="E3523" t="s">
        <v>1759</v>
      </c>
      <c r="F3523" t="s">
        <v>1962</v>
      </c>
      <c r="G3523" t="s">
        <v>1963</v>
      </c>
      <c r="H3523" t="s">
        <v>1965</v>
      </c>
      <c r="J3523" t="s">
        <v>2056</v>
      </c>
      <c r="K3523" s="498">
        <v>19094.287586563507</v>
      </c>
    </row>
    <row r="3524" spans="1:11" x14ac:dyDescent="0.25">
      <c r="A3524" t="s">
        <v>1755</v>
      </c>
      <c r="B3524" t="s">
        <v>1756</v>
      </c>
      <c r="C3524" t="s">
        <v>2049</v>
      </c>
      <c r="D3524" t="s">
        <v>1820</v>
      </c>
      <c r="E3524" t="s">
        <v>1759</v>
      </c>
      <c r="F3524" t="s">
        <v>1962</v>
      </c>
      <c r="G3524" t="s">
        <v>1963</v>
      </c>
      <c r="H3524" t="s">
        <v>1967</v>
      </c>
      <c r="J3524" t="s">
        <v>2056</v>
      </c>
      <c r="K3524" s="498">
        <v>3633.7279490981173</v>
      </c>
    </row>
    <row r="3525" spans="1:11" x14ac:dyDescent="0.25">
      <c r="A3525" t="s">
        <v>1755</v>
      </c>
      <c r="B3525" t="s">
        <v>1756</v>
      </c>
      <c r="C3525" t="s">
        <v>2049</v>
      </c>
      <c r="D3525" t="s">
        <v>1820</v>
      </c>
      <c r="E3525" t="s">
        <v>1759</v>
      </c>
      <c r="F3525" t="s">
        <v>1968</v>
      </c>
      <c r="G3525" t="s">
        <v>1969</v>
      </c>
      <c r="H3525" t="s">
        <v>1894</v>
      </c>
      <c r="J3525" t="s">
        <v>2056</v>
      </c>
      <c r="K3525" s="498">
        <v>1850.6057129889973</v>
      </c>
    </row>
    <row r="3526" spans="1:11" x14ac:dyDescent="0.25">
      <c r="A3526" t="s">
        <v>1755</v>
      </c>
      <c r="B3526" t="s">
        <v>1756</v>
      </c>
      <c r="C3526" t="s">
        <v>2049</v>
      </c>
      <c r="D3526" t="s">
        <v>1820</v>
      </c>
      <c r="E3526" t="s">
        <v>1759</v>
      </c>
      <c r="F3526" t="s">
        <v>1968</v>
      </c>
      <c r="G3526" t="s">
        <v>1969</v>
      </c>
      <c r="H3526" t="s">
        <v>1970</v>
      </c>
      <c r="J3526" t="s">
        <v>2056</v>
      </c>
      <c r="K3526" s="498">
        <v>1204.4390141168917</v>
      </c>
    </row>
    <row r="3527" spans="1:11" x14ac:dyDescent="0.25">
      <c r="A3527" t="s">
        <v>1755</v>
      </c>
      <c r="B3527" t="s">
        <v>1756</v>
      </c>
      <c r="C3527" t="s">
        <v>2049</v>
      </c>
      <c r="D3527" t="s">
        <v>1820</v>
      </c>
      <c r="E3527" t="s">
        <v>1759</v>
      </c>
      <c r="F3527" t="s">
        <v>1968</v>
      </c>
      <c r="G3527" t="s">
        <v>1971</v>
      </c>
      <c r="H3527" t="s">
        <v>1970</v>
      </c>
      <c r="J3527" t="s">
        <v>2056</v>
      </c>
      <c r="K3527" s="498">
        <v>32799.029087602576</v>
      </c>
    </row>
    <row r="3528" spans="1:11" x14ac:dyDescent="0.25">
      <c r="A3528" t="s">
        <v>1755</v>
      </c>
      <c r="B3528" t="s">
        <v>1756</v>
      </c>
      <c r="C3528" t="s">
        <v>2049</v>
      </c>
      <c r="D3528" t="s">
        <v>1820</v>
      </c>
      <c r="E3528" t="s">
        <v>1759</v>
      </c>
      <c r="F3528" t="s">
        <v>1968</v>
      </c>
      <c r="G3528" t="s">
        <v>1972</v>
      </c>
      <c r="H3528" t="s">
        <v>1973</v>
      </c>
      <c r="J3528" t="s">
        <v>2056</v>
      </c>
      <c r="K3528" s="498">
        <v>7508.981495436663</v>
      </c>
    </row>
    <row r="3529" spans="1:11" x14ac:dyDescent="0.25">
      <c r="A3529" t="s">
        <v>1755</v>
      </c>
      <c r="B3529" t="s">
        <v>1756</v>
      </c>
      <c r="C3529" t="s">
        <v>2049</v>
      </c>
      <c r="D3529" t="s">
        <v>1820</v>
      </c>
      <c r="E3529" t="s">
        <v>1759</v>
      </c>
      <c r="F3529" t="s">
        <v>1968</v>
      </c>
      <c r="G3529" t="s">
        <v>1974</v>
      </c>
      <c r="H3529" t="s">
        <v>1975</v>
      </c>
      <c r="J3529" t="s">
        <v>2056</v>
      </c>
      <c r="K3529" s="498">
        <v>760.23014949768253</v>
      </c>
    </row>
    <row r="3530" spans="1:11" x14ac:dyDescent="0.25">
      <c r="A3530" t="s">
        <v>1755</v>
      </c>
      <c r="B3530" t="s">
        <v>1756</v>
      </c>
      <c r="C3530" t="s">
        <v>2049</v>
      </c>
      <c r="D3530" t="s">
        <v>1820</v>
      </c>
      <c r="E3530" t="s">
        <v>1759</v>
      </c>
      <c r="F3530" t="s">
        <v>1968</v>
      </c>
      <c r="G3530" t="s">
        <v>1974</v>
      </c>
      <c r="H3530" t="s">
        <v>1976</v>
      </c>
      <c r="J3530" t="s">
        <v>2056</v>
      </c>
      <c r="K3530" s="498">
        <v>9285.1485230834041</v>
      </c>
    </row>
    <row r="3531" spans="1:11" x14ac:dyDescent="0.25">
      <c r="A3531" t="s">
        <v>1755</v>
      </c>
      <c r="B3531" t="s">
        <v>1756</v>
      </c>
      <c r="C3531" t="s">
        <v>2049</v>
      </c>
      <c r="D3531" t="s">
        <v>1820</v>
      </c>
      <c r="E3531" t="s">
        <v>1759</v>
      </c>
      <c r="F3531" t="s">
        <v>1968</v>
      </c>
      <c r="G3531" t="s">
        <v>1974</v>
      </c>
      <c r="H3531" t="s">
        <v>1977</v>
      </c>
      <c r="J3531" t="s">
        <v>2056</v>
      </c>
      <c r="K3531" s="498">
        <v>1597.6562615117671</v>
      </c>
    </row>
    <row r="3532" spans="1:11" x14ac:dyDescent="0.25">
      <c r="A3532" t="s">
        <v>1755</v>
      </c>
      <c r="B3532" t="s">
        <v>1756</v>
      </c>
      <c r="C3532" t="s">
        <v>2049</v>
      </c>
      <c r="D3532" t="s">
        <v>1820</v>
      </c>
      <c r="E3532" t="s">
        <v>1759</v>
      </c>
      <c r="F3532" t="s">
        <v>1968</v>
      </c>
      <c r="G3532" t="s">
        <v>1978</v>
      </c>
      <c r="H3532" t="s">
        <v>1979</v>
      </c>
      <c r="J3532" t="s">
        <v>2056</v>
      </c>
      <c r="K3532" s="498">
        <v>16356.208674234065</v>
      </c>
    </row>
    <row r="3533" spans="1:11" x14ac:dyDescent="0.25">
      <c r="A3533" t="s">
        <v>1755</v>
      </c>
      <c r="B3533" t="s">
        <v>1756</v>
      </c>
      <c r="C3533" t="s">
        <v>2049</v>
      </c>
      <c r="D3533" t="s">
        <v>1820</v>
      </c>
      <c r="E3533" t="s">
        <v>1759</v>
      </c>
      <c r="F3533" t="s">
        <v>1980</v>
      </c>
      <c r="G3533" t="s">
        <v>1981</v>
      </c>
      <c r="H3533" t="s">
        <v>1982</v>
      </c>
      <c r="J3533" t="s">
        <v>2056</v>
      </c>
      <c r="K3533" s="498">
        <v>7182.6760308867006</v>
      </c>
    </row>
    <row r="3534" spans="1:11" x14ac:dyDescent="0.25">
      <c r="A3534" t="s">
        <v>1755</v>
      </c>
      <c r="B3534" t="s">
        <v>1756</v>
      </c>
      <c r="C3534" t="s">
        <v>2049</v>
      </c>
      <c r="D3534" t="s">
        <v>1820</v>
      </c>
      <c r="E3534" t="s">
        <v>1759</v>
      </c>
      <c r="F3534" t="s">
        <v>1865</v>
      </c>
      <c r="G3534" t="s">
        <v>1866</v>
      </c>
      <c r="H3534" t="s">
        <v>1983</v>
      </c>
      <c r="J3534" t="s">
        <v>2056</v>
      </c>
      <c r="K3534" s="498">
        <v>163.6418936699495</v>
      </c>
    </row>
    <row r="3535" spans="1:11" x14ac:dyDescent="0.25">
      <c r="A3535" t="s">
        <v>1755</v>
      </c>
      <c r="B3535" t="s">
        <v>1756</v>
      </c>
      <c r="C3535" t="s">
        <v>2049</v>
      </c>
      <c r="D3535" t="s">
        <v>1820</v>
      </c>
      <c r="E3535" t="s">
        <v>1759</v>
      </c>
      <c r="F3535" t="s">
        <v>1865</v>
      </c>
      <c r="G3535" t="s">
        <v>1866</v>
      </c>
      <c r="H3535" t="s">
        <v>1867</v>
      </c>
      <c r="J3535" t="s">
        <v>2056</v>
      </c>
      <c r="K3535" s="498">
        <v>16541.061177869571</v>
      </c>
    </row>
    <row r="3536" spans="1:11" x14ac:dyDescent="0.25">
      <c r="A3536" t="s">
        <v>1755</v>
      </c>
      <c r="B3536" t="s">
        <v>1756</v>
      </c>
      <c r="C3536" t="s">
        <v>2049</v>
      </c>
      <c r="D3536" t="s">
        <v>1820</v>
      </c>
      <c r="E3536" t="s">
        <v>1759</v>
      </c>
      <c r="F3536" t="s">
        <v>1865</v>
      </c>
      <c r="G3536" t="s">
        <v>1866</v>
      </c>
      <c r="H3536" t="s">
        <v>1985</v>
      </c>
      <c r="J3536" t="s">
        <v>2056</v>
      </c>
      <c r="K3536" s="498">
        <v>163.6418936699495</v>
      </c>
    </row>
    <row r="3537" spans="1:11" x14ac:dyDescent="0.25">
      <c r="A3537" t="s">
        <v>1755</v>
      </c>
      <c r="B3537" t="s">
        <v>1756</v>
      </c>
      <c r="C3537" t="s">
        <v>2049</v>
      </c>
      <c r="D3537" t="s">
        <v>1820</v>
      </c>
      <c r="E3537" t="s">
        <v>1759</v>
      </c>
      <c r="F3537" t="s">
        <v>1865</v>
      </c>
      <c r="G3537" t="s">
        <v>1866</v>
      </c>
      <c r="H3537" t="s">
        <v>1868</v>
      </c>
      <c r="J3537" t="s">
        <v>2056</v>
      </c>
      <c r="K3537" s="498">
        <v>5199.2529262824</v>
      </c>
    </row>
    <row r="3538" spans="1:11" x14ac:dyDescent="0.25">
      <c r="A3538" t="s">
        <v>1755</v>
      </c>
      <c r="B3538" t="s">
        <v>1756</v>
      </c>
      <c r="C3538" t="s">
        <v>2049</v>
      </c>
      <c r="D3538" t="s">
        <v>1820</v>
      </c>
      <c r="E3538" t="s">
        <v>1759</v>
      </c>
      <c r="F3538" t="s">
        <v>1865</v>
      </c>
      <c r="G3538" t="s">
        <v>1866</v>
      </c>
      <c r="H3538" t="s">
        <v>1869</v>
      </c>
      <c r="J3538" t="s">
        <v>2056</v>
      </c>
      <c r="K3538" s="498">
        <v>572.543127792105</v>
      </c>
    </row>
    <row r="3539" spans="1:11" x14ac:dyDescent="0.25">
      <c r="A3539" t="s">
        <v>1755</v>
      </c>
      <c r="B3539" t="s">
        <v>1756</v>
      </c>
      <c r="C3539" t="s">
        <v>2049</v>
      </c>
      <c r="D3539" t="s">
        <v>1820</v>
      </c>
      <c r="E3539" t="s">
        <v>1759</v>
      </c>
      <c r="F3539" t="s">
        <v>1865</v>
      </c>
      <c r="G3539" t="s">
        <v>1870</v>
      </c>
      <c r="H3539" t="s">
        <v>1869</v>
      </c>
      <c r="J3539" t="s">
        <v>2056</v>
      </c>
      <c r="K3539" s="498">
        <v>6007.5003614857205</v>
      </c>
    </row>
    <row r="3540" spans="1:11" x14ac:dyDescent="0.25">
      <c r="A3540" t="s">
        <v>1755</v>
      </c>
      <c r="B3540" t="s">
        <v>1756</v>
      </c>
      <c r="C3540" t="s">
        <v>2049</v>
      </c>
      <c r="D3540" t="s">
        <v>1820</v>
      </c>
      <c r="E3540" t="s">
        <v>1759</v>
      </c>
      <c r="F3540" t="s">
        <v>1865</v>
      </c>
      <c r="G3540" t="s">
        <v>2042</v>
      </c>
      <c r="H3540" t="s">
        <v>1867</v>
      </c>
      <c r="J3540" t="s">
        <v>2056</v>
      </c>
      <c r="K3540" s="498">
        <v>1790.3838087019601</v>
      </c>
    </row>
    <row r="3541" spans="1:11" x14ac:dyDescent="0.25">
      <c r="A3541" t="s">
        <v>1755</v>
      </c>
      <c r="B3541" t="s">
        <v>1756</v>
      </c>
      <c r="C3541" t="s">
        <v>2049</v>
      </c>
      <c r="D3541" t="s">
        <v>1820</v>
      </c>
      <c r="E3541" t="s">
        <v>1986</v>
      </c>
      <c r="F3541" t="s">
        <v>1987</v>
      </c>
      <c r="G3541" t="s">
        <v>1988</v>
      </c>
      <c r="H3541" t="s">
        <v>1989</v>
      </c>
      <c r="J3541" t="s">
        <v>2056</v>
      </c>
      <c r="K3541" s="498">
        <v>5036.8751095822554</v>
      </c>
    </row>
    <row r="3542" spans="1:11" x14ac:dyDescent="0.25">
      <c r="A3542" t="s">
        <v>1755</v>
      </c>
      <c r="B3542" t="s">
        <v>1756</v>
      </c>
      <c r="C3542" t="s">
        <v>2049</v>
      </c>
      <c r="D3542" t="s">
        <v>2044</v>
      </c>
      <c r="E3542" t="s">
        <v>1991</v>
      </c>
      <c r="F3542" t="s">
        <v>2265</v>
      </c>
      <c r="G3542" t="s">
        <v>1992</v>
      </c>
      <c r="H3542" t="s">
        <v>1998</v>
      </c>
      <c r="J3542" t="s">
        <v>2056</v>
      </c>
      <c r="K3542" s="498">
        <v>335.39705221541959</v>
      </c>
    </row>
    <row r="3543" spans="1:11" x14ac:dyDescent="0.25">
      <c r="A3543" t="s">
        <v>1755</v>
      </c>
      <c r="B3543" t="s">
        <v>1756</v>
      </c>
      <c r="C3543" t="s">
        <v>2049</v>
      </c>
      <c r="D3543" t="s">
        <v>2044</v>
      </c>
      <c r="E3543" t="s">
        <v>1991</v>
      </c>
      <c r="F3543" t="s">
        <v>2266</v>
      </c>
      <c r="G3543" t="s">
        <v>2003</v>
      </c>
      <c r="H3543" t="s">
        <v>1915</v>
      </c>
      <c r="J3543" t="s">
        <v>2056</v>
      </c>
      <c r="K3543" s="498">
        <v>205.36608878546343</v>
      </c>
    </row>
    <row r="3544" spans="1:11" x14ac:dyDescent="0.25">
      <c r="A3544" t="s">
        <v>1755</v>
      </c>
      <c r="B3544" t="s">
        <v>1756</v>
      </c>
      <c r="C3544" t="s">
        <v>2049</v>
      </c>
      <c r="D3544" t="s">
        <v>2044</v>
      </c>
      <c r="E3544" t="s">
        <v>1991</v>
      </c>
      <c r="F3544" t="s">
        <v>2266</v>
      </c>
      <c r="G3544" t="s">
        <v>2003</v>
      </c>
      <c r="H3544" t="s">
        <v>1917</v>
      </c>
      <c r="J3544" t="s">
        <v>2056</v>
      </c>
      <c r="K3544" s="498">
        <v>110.5818543769299</v>
      </c>
    </row>
    <row r="3545" spans="1:11" x14ac:dyDescent="0.25">
      <c r="A3545" t="s">
        <v>1755</v>
      </c>
      <c r="B3545" t="s">
        <v>1756</v>
      </c>
      <c r="C3545" t="s">
        <v>2049</v>
      </c>
      <c r="D3545" t="s">
        <v>2044</v>
      </c>
      <c r="E3545" t="s">
        <v>1991</v>
      </c>
      <c r="F3545" t="s">
        <v>2266</v>
      </c>
      <c r="G3545" t="s">
        <v>2003</v>
      </c>
      <c r="H3545" t="s">
        <v>2024</v>
      </c>
      <c r="J3545" t="s">
        <v>2056</v>
      </c>
      <c r="K3545" s="498">
        <v>572.543127792105</v>
      </c>
    </row>
    <row r="3546" spans="1:11" x14ac:dyDescent="0.25">
      <c r="A3546" t="s">
        <v>1755</v>
      </c>
      <c r="B3546" t="s">
        <v>1756</v>
      </c>
      <c r="C3546" t="s">
        <v>2049</v>
      </c>
      <c r="D3546" t="s">
        <v>2044</v>
      </c>
      <c r="E3546" t="s">
        <v>1991</v>
      </c>
      <c r="F3546" t="s">
        <v>2266</v>
      </c>
      <c r="G3546" t="s">
        <v>2003</v>
      </c>
      <c r="H3546" t="s">
        <v>2028</v>
      </c>
      <c r="J3546" t="s">
        <v>2056</v>
      </c>
      <c r="K3546" s="498">
        <v>315.9479431623933</v>
      </c>
    </row>
    <row r="3547" spans="1:11" x14ac:dyDescent="0.25">
      <c r="A3547" t="s">
        <v>1755</v>
      </c>
      <c r="B3547" t="s">
        <v>1756</v>
      </c>
      <c r="C3547" t="s">
        <v>2049</v>
      </c>
      <c r="D3547" t="s">
        <v>1758</v>
      </c>
      <c r="E3547" t="s">
        <v>1759</v>
      </c>
      <c r="F3547" t="s">
        <v>1760</v>
      </c>
      <c r="G3547" t="s">
        <v>1761</v>
      </c>
      <c r="H3547" t="s">
        <v>1762</v>
      </c>
      <c r="J3547" t="s">
        <v>2056</v>
      </c>
      <c r="K3547" s="498">
        <v>86.434419289251139</v>
      </c>
    </row>
    <row r="3548" spans="1:11" x14ac:dyDescent="0.25">
      <c r="A3548" t="s">
        <v>1755</v>
      </c>
      <c r="B3548" t="s">
        <v>1756</v>
      </c>
      <c r="C3548" t="s">
        <v>2049</v>
      </c>
      <c r="D3548" t="s">
        <v>1758</v>
      </c>
      <c r="E3548" t="s">
        <v>1759</v>
      </c>
      <c r="F3548" t="s">
        <v>1765</v>
      </c>
      <c r="G3548" t="s">
        <v>1761</v>
      </c>
      <c r="H3548" t="s">
        <v>1766</v>
      </c>
      <c r="J3548" t="s">
        <v>2056</v>
      </c>
      <c r="K3548" s="498">
        <v>21.608697659928072</v>
      </c>
    </row>
    <row r="3549" spans="1:11" x14ac:dyDescent="0.25">
      <c r="A3549" t="s">
        <v>1755</v>
      </c>
      <c r="B3549" t="s">
        <v>1756</v>
      </c>
      <c r="C3549" t="s">
        <v>2049</v>
      </c>
      <c r="D3549" t="s">
        <v>1758</v>
      </c>
      <c r="E3549" t="s">
        <v>1759</v>
      </c>
      <c r="F3549" t="s">
        <v>1760</v>
      </c>
      <c r="G3549" t="s">
        <v>1767</v>
      </c>
      <c r="H3549" t="s">
        <v>1762</v>
      </c>
      <c r="J3549" t="s">
        <v>2056</v>
      </c>
      <c r="K3549" s="498">
        <v>317.44132904196607</v>
      </c>
    </row>
    <row r="3550" spans="1:11" x14ac:dyDescent="0.25">
      <c r="A3550" t="s">
        <v>1755</v>
      </c>
      <c r="B3550" t="s">
        <v>1756</v>
      </c>
      <c r="C3550" t="s">
        <v>2049</v>
      </c>
      <c r="D3550" t="s">
        <v>1758</v>
      </c>
      <c r="E3550" t="s">
        <v>1759</v>
      </c>
      <c r="F3550" t="s">
        <v>1765</v>
      </c>
      <c r="G3550" t="s">
        <v>1767</v>
      </c>
      <c r="H3550" t="s">
        <v>1766</v>
      </c>
      <c r="J3550" t="s">
        <v>2056</v>
      </c>
      <c r="K3550" s="498">
        <v>8.1394450830327383</v>
      </c>
    </row>
    <row r="3551" spans="1:11" x14ac:dyDescent="0.25">
      <c r="A3551" t="s">
        <v>1755</v>
      </c>
      <c r="B3551" t="s">
        <v>1756</v>
      </c>
      <c r="C3551" t="s">
        <v>2049</v>
      </c>
      <c r="D3551" t="s">
        <v>1758</v>
      </c>
      <c r="E3551" t="s">
        <v>1759</v>
      </c>
      <c r="F3551" t="s">
        <v>1760</v>
      </c>
      <c r="G3551" t="s">
        <v>1768</v>
      </c>
      <c r="H3551" t="s">
        <v>1762</v>
      </c>
      <c r="J3551" t="s">
        <v>2056</v>
      </c>
      <c r="K3551" s="498">
        <v>138.37186613817062</v>
      </c>
    </row>
    <row r="3552" spans="1:11" x14ac:dyDescent="0.25">
      <c r="A3552" t="s">
        <v>1755</v>
      </c>
      <c r="B3552" t="s">
        <v>1756</v>
      </c>
      <c r="C3552" t="s">
        <v>2049</v>
      </c>
      <c r="D3552" t="s">
        <v>1758</v>
      </c>
      <c r="E3552" t="s">
        <v>1759</v>
      </c>
      <c r="F3552" t="s">
        <v>1765</v>
      </c>
      <c r="G3552" t="s">
        <v>1768</v>
      </c>
      <c r="H3552" t="s">
        <v>1766</v>
      </c>
      <c r="J3552" t="s">
        <v>2056</v>
      </c>
      <c r="K3552" s="498">
        <v>24.418520924328796</v>
      </c>
    </row>
    <row r="3553" spans="1:11" x14ac:dyDescent="0.25">
      <c r="A3553" t="s">
        <v>1755</v>
      </c>
      <c r="B3553" t="s">
        <v>1756</v>
      </c>
      <c r="C3553" t="s">
        <v>2049</v>
      </c>
      <c r="D3553" t="s">
        <v>1758</v>
      </c>
      <c r="E3553" t="s">
        <v>1759</v>
      </c>
      <c r="F3553" t="s">
        <v>1760</v>
      </c>
      <c r="G3553" t="s">
        <v>1769</v>
      </c>
      <c r="H3553" t="s">
        <v>1762</v>
      </c>
      <c r="J3553" t="s">
        <v>2056</v>
      </c>
      <c r="K3553" s="498">
        <v>67.708329584112008</v>
      </c>
    </row>
    <row r="3554" spans="1:11" x14ac:dyDescent="0.25">
      <c r="A3554" t="s">
        <v>1755</v>
      </c>
      <c r="B3554" t="s">
        <v>1756</v>
      </c>
      <c r="C3554" t="s">
        <v>2049</v>
      </c>
      <c r="D3554" t="s">
        <v>1758</v>
      </c>
      <c r="E3554" t="s">
        <v>1759</v>
      </c>
      <c r="F3554" t="s">
        <v>1765</v>
      </c>
      <c r="G3554" t="s">
        <v>1769</v>
      </c>
      <c r="H3554" t="s">
        <v>1766</v>
      </c>
      <c r="J3554" t="s">
        <v>2056</v>
      </c>
      <c r="K3554" s="498">
        <v>203.12517442756663</v>
      </c>
    </row>
    <row r="3555" spans="1:11" x14ac:dyDescent="0.25">
      <c r="A3555" t="s">
        <v>1755</v>
      </c>
      <c r="B3555" t="s">
        <v>1756</v>
      </c>
      <c r="C3555" t="s">
        <v>2049</v>
      </c>
      <c r="D3555" t="s">
        <v>1758</v>
      </c>
      <c r="E3555" t="s">
        <v>1759</v>
      </c>
      <c r="F3555" t="s">
        <v>1760</v>
      </c>
      <c r="G3555" t="s">
        <v>1770</v>
      </c>
      <c r="H3555" t="s">
        <v>1762</v>
      </c>
      <c r="J3555" t="s">
        <v>2056</v>
      </c>
      <c r="K3555" s="498">
        <v>14.651075419551162</v>
      </c>
    </row>
    <row r="3556" spans="1:11" x14ac:dyDescent="0.25">
      <c r="A3556" t="s">
        <v>1755</v>
      </c>
      <c r="B3556" t="s">
        <v>1756</v>
      </c>
      <c r="C3556" t="s">
        <v>2049</v>
      </c>
      <c r="D3556" t="s">
        <v>1758</v>
      </c>
      <c r="E3556" t="s">
        <v>1759</v>
      </c>
      <c r="F3556" t="s">
        <v>1765</v>
      </c>
      <c r="G3556" t="s">
        <v>1770</v>
      </c>
      <c r="H3556" t="s">
        <v>1766</v>
      </c>
      <c r="J3556" t="s">
        <v>2056</v>
      </c>
      <c r="K3556" s="498">
        <v>148.13931164294826</v>
      </c>
    </row>
    <row r="3557" spans="1:11" x14ac:dyDescent="0.25">
      <c r="A3557" t="s">
        <v>1755</v>
      </c>
      <c r="B3557" t="s">
        <v>1756</v>
      </c>
      <c r="C3557" t="s">
        <v>2049</v>
      </c>
      <c r="D3557" t="s">
        <v>1758</v>
      </c>
      <c r="E3557" t="s">
        <v>1759</v>
      </c>
      <c r="F3557" t="s">
        <v>1760</v>
      </c>
      <c r="G3557" t="s">
        <v>1771</v>
      </c>
      <c r="H3557" t="s">
        <v>1762</v>
      </c>
      <c r="J3557" t="s">
        <v>2056</v>
      </c>
      <c r="K3557" s="498">
        <v>135.41665916822402</v>
      </c>
    </row>
    <row r="3558" spans="1:11" x14ac:dyDescent="0.25">
      <c r="A3558" t="s">
        <v>1755</v>
      </c>
      <c r="B3558" t="s">
        <v>1756</v>
      </c>
      <c r="C3558" t="s">
        <v>2049</v>
      </c>
      <c r="D3558" t="s">
        <v>1758</v>
      </c>
      <c r="E3558" t="s">
        <v>1759</v>
      </c>
      <c r="F3558" t="s">
        <v>1765</v>
      </c>
      <c r="G3558" t="s">
        <v>1771</v>
      </c>
      <c r="H3558" t="s">
        <v>1766</v>
      </c>
      <c r="J3558" t="s">
        <v>2056</v>
      </c>
      <c r="K3558" s="498">
        <v>135.41684484345461</v>
      </c>
    </row>
    <row r="3559" spans="1:11" x14ac:dyDescent="0.25">
      <c r="A3559" t="s">
        <v>1755</v>
      </c>
      <c r="B3559" t="s">
        <v>1756</v>
      </c>
      <c r="C3559" t="s">
        <v>2049</v>
      </c>
      <c r="D3559" t="s">
        <v>1758</v>
      </c>
      <c r="E3559" t="s">
        <v>1759</v>
      </c>
      <c r="F3559" t="s">
        <v>1760</v>
      </c>
      <c r="G3559" t="s">
        <v>1772</v>
      </c>
      <c r="H3559" t="s">
        <v>1762</v>
      </c>
      <c r="J3559" t="s">
        <v>2056</v>
      </c>
      <c r="K3559" s="498">
        <v>130.23223537990728</v>
      </c>
    </row>
    <row r="3560" spans="1:11" x14ac:dyDescent="0.25">
      <c r="A3560" t="s">
        <v>1755</v>
      </c>
      <c r="B3560" t="s">
        <v>1756</v>
      </c>
      <c r="C3560" t="s">
        <v>2049</v>
      </c>
      <c r="D3560" t="s">
        <v>1758</v>
      </c>
      <c r="E3560" t="s">
        <v>1759</v>
      </c>
      <c r="F3560" t="s">
        <v>1765</v>
      </c>
      <c r="G3560" t="s">
        <v>1772</v>
      </c>
      <c r="H3560" t="s">
        <v>1766</v>
      </c>
      <c r="J3560" t="s">
        <v>2056</v>
      </c>
      <c r="K3560" s="498">
        <v>32.558151682592118</v>
      </c>
    </row>
    <row r="3561" spans="1:11" x14ac:dyDescent="0.25">
      <c r="A3561" t="s">
        <v>1755</v>
      </c>
      <c r="B3561" t="s">
        <v>1756</v>
      </c>
      <c r="C3561" t="s">
        <v>2049</v>
      </c>
      <c r="D3561" t="s">
        <v>1758</v>
      </c>
      <c r="E3561" t="s">
        <v>1759</v>
      </c>
      <c r="F3561" t="s">
        <v>1760</v>
      </c>
      <c r="G3561" t="s">
        <v>1773</v>
      </c>
      <c r="H3561" t="s">
        <v>1762</v>
      </c>
      <c r="J3561" t="s">
        <v>2056</v>
      </c>
      <c r="K3561" s="498">
        <v>1.6582654843297988</v>
      </c>
    </row>
    <row r="3562" spans="1:11" x14ac:dyDescent="0.25">
      <c r="A3562" t="s">
        <v>1755</v>
      </c>
      <c r="B3562" t="s">
        <v>1756</v>
      </c>
      <c r="C3562" t="s">
        <v>2049</v>
      </c>
      <c r="D3562" t="s">
        <v>1758</v>
      </c>
      <c r="E3562" t="s">
        <v>1759</v>
      </c>
      <c r="F3562" t="s">
        <v>1765</v>
      </c>
      <c r="G3562" t="s">
        <v>1773</v>
      </c>
      <c r="H3562" t="s">
        <v>1766</v>
      </c>
      <c r="J3562" t="s">
        <v>2056</v>
      </c>
      <c r="K3562" s="498">
        <v>0.71057910743815256</v>
      </c>
    </row>
    <row r="3563" spans="1:11" x14ac:dyDescent="0.25">
      <c r="A3563" t="s">
        <v>1755</v>
      </c>
      <c r="B3563" t="s">
        <v>1756</v>
      </c>
      <c r="C3563" t="s">
        <v>2049</v>
      </c>
      <c r="D3563" t="s">
        <v>1758</v>
      </c>
      <c r="E3563" t="s">
        <v>1759</v>
      </c>
      <c r="F3563" t="s">
        <v>1760</v>
      </c>
      <c r="G3563" t="s">
        <v>1774</v>
      </c>
      <c r="H3563" t="s">
        <v>1762</v>
      </c>
      <c r="J3563" t="s">
        <v>2056</v>
      </c>
      <c r="K3563" s="498">
        <v>429.2878174143915</v>
      </c>
    </row>
    <row r="3564" spans="1:11" x14ac:dyDescent="0.25">
      <c r="A3564" t="s">
        <v>1755</v>
      </c>
      <c r="B3564" t="s">
        <v>1756</v>
      </c>
      <c r="C3564" t="s">
        <v>2049</v>
      </c>
      <c r="D3564" t="s">
        <v>1758</v>
      </c>
      <c r="E3564" t="s">
        <v>1759</v>
      </c>
      <c r="F3564" t="s">
        <v>1765</v>
      </c>
      <c r="G3564" t="s">
        <v>1774</v>
      </c>
      <c r="H3564" t="s">
        <v>1766</v>
      </c>
      <c r="J3564" t="s">
        <v>2056</v>
      </c>
      <c r="K3564" s="498">
        <v>4.336073659786563</v>
      </c>
    </row>
    <row r="3565" spans="1:11" x14ac:dyDescent="0.25">
      <c r="A3565" t="s">
        <v>1755</v>
      </c>
      <c r="B3565" t="s">
        <v>1756</v>
      </c>
      <c r="C3565" t="s">
        <v>2049</v>
      </c>
      <c r="D3565" t="s">
        <v>1758</v>
      </c>
      <c r="E3565" t="s">
        <v>1759</v>
      </c>
      <c r="F3565" t="s">
        <v>1760</v>
      </c>
      <c r="G3565" t="s">
        <v>1775</v>
      </c>
      <c r="H3565" t="s">
        <v>1762</v>
      </c>
      <c r="J3565" t="s">
        <v>2056</v>
      </c>
      <c r="K3565" s="498">
        <v>424.9513724041438</v>
      </c>
    </row>
    <row r="3566" spans="1:11" x14ac:dyDescent="0.25">
      <c r="A3566" t="s">
        <v>1755</v>
      </c>
      <c r="B3566" t="s">
        <v>1756</v>
      </c>
      <c r="C3566" t="s">
        <v>2049</v>
      </c>
      <c r="D3566" t="s">
        <v>1758</v>
      </c>
      <c r="E3566" t="s">
        <v>1759</v>
      </c>
      <c r="F3566" t="s">
        <v>1765</v>
      </c>
      <c r="G3566" t="s">
        <v>1775</v>
      </c>
      <c r="H3566" t="s">
        <v>1766</v>
      </c>
      <c r="J3566" t="s">
        <v>2056</v>
      </c>
      <c r="K3566" s="498">
        <v>8.6725186700342896</v>
      </c>
    </row>
    <row r="3567" spans="1:11" x14ac:dyDescent="0.25">
      <c r="A3567" t="s">
        <v>1755</v>
      </c>
      <c r="B3567" t="s">
        <v>1756</v>
      </c>
      <c r="C3567" t="s">
        <v>2049</v>
      </c>
      <c r="D3567" t="s">
        <v>1758</v>
      </c>
      <c r="E3567" t="s">
        <v>1759</v>
      </c>
      <c r="F3567" t="s">
        <v>1760</v>
      </c>
      <c r="G3567" t="s">
        <v>1776</v>
      </c>
      <c r="H3567" t="s">
        <v>1762</v>
      </c>
      <c r="J3567" t="s">
        <v>2056</v>
      </c>
      <c r="K3567" s="498">
        <v>232.87313149529683</v>
      </c>
    </row>
    <row r="3568" spans="1:11" x14ac:dyDescent="0.25">
      <c r="A3568" t="s">
        <v>1755</v>
      </c>
      <c r="B3568" t="s">
        <v>1756</v>
      </c>
      <c r="C3568" t="s">
        <v>2049</v>
      </c>
      <c r="D3568" t="s">
        <v>1758</v>
      </c>
      <c r="E3568" t="s">
        <v>1759</v>
      </c>
      <c r="F3568" t="s">
        <v>1765</v>
      </c>
      <c r="G3568" t="s">
        <v>1776</v>
      </c>
      <c r="H3568" t="s">
        <v>1766</v>
      </c>
      <c r="J3568" t="s">
        <v>2056</v>
      </c>
      <c r="K3568" s="498">
        <v>37.960372516381781</v>
      </c>
    </row>
    <row r="3569" spans="1:11" x14ac:dyDescent="0.25">
      <c r="A3569" t="s">
        <v>1755</v>
      </c>
      <c r="B3569" t="s">
        <v>1756</v>
      </c>
      <c r="C3569" t="s">
        <v>2049</v>
      </c>
      <c r="D3569" t="s">
        <v>1758</v>
      </c>
      <c r="E3569" t="s">
        <v>1759</v>
      </c>
      <c r="F3569" t="s">
        <v>1760</v>
      </c>
      <c r="G3569" t="s">
        <v>1777</v>
      </c>
      <c r="H3569" t="s">
        <v>1762</v>
      </c>
      <c r="J3569" t="s">
        <v>2056</v>
      </c>
      <c r="K3569" s="498">
        <v>260.04707284146576</v>
      </c>
    </row>
    <row r="3570" spans="1:11" x14ac:dyDescent="0.25">
      <c r="A3570" t="s">
        <v>1755</v>
      </c>
      <c r="B3570" t="s">
        <v>1756</v>
      </c>
      <c r="C3570" t="s">
        <v>2049</v>
      </c>
      <c r="D3570" t="s">
        <v>1758</v>
      </c>
      <c r="E3570" t="s">
        <v>1759</v>
      </c>
      <c r="F3570" t="s">
        <v>1765</v>
      </c>
      <c r="G3570" t="s">
        <v>1777</v>
      </c>
      <c r="H3570" t="s">
        <v>1766</v>
      </c>
      <c r="J3570" t="s">
        <v>2056</v>
      </c>
      <c r="K3570" s="498">
        <v>65.011768210366441</v>
      </c>
    </row>
    <row r="3571" spans="1:11" x14ac:dyDescent="0.25">
      <c r="A3571" t="s">
        <v>1755</v>
      </c>
      <c r="B3571" t="s">
        <v>1756</v>
      </c>
      <c r="C3571" t="s">
        <v>2049</v>
      </c>
      <c r="D3571" t="s">
        <v>1758</v>
      </c>
      <c r="E3571" t="s">
        <v>1759</v>
      </c>
      <c r="F3571" t="s">
        <v>1760</v>
      </c>
      <c r="G3571" t="s">
        <v>1778</v>
      </c>
      <c r="H3571" t="s">
        <v>1762</v>
      </c>
      <c r="J3571" t="s">
        <v>2056</v>
      </c>
      <c r="K3571" s="498">
        <v>471.65649125525636</v>
      </c>
    </row>
    <row r="3572" spans="1:11" x14ac:dyDescent="0.25">
      <c r="A3572" t="s">
        <v>1755</v>
      </c>
      <c r="B3572" t="s">
        <v>1756</v>
      </c>
      <c r="C3572" t="s">
        <v>2049</v>
      </c>
      <c r="D3572" t="s">
        <v>1758</v>
      </c>
      <c r="E3572" t="s">
        <v>1759</v>
      </c>
      <c r="F3572" t="s">
        <v>1765</v>
      </c>
      <c r="G3572" t="s">
        <v>1778</v>
      </c>
      <c r="H3572" t="s">
        <v>1766</v>
      </c>
      <c r="J3572" t="s">
        <v>2056</v>
      </c>
      <c r="K3572" s="498">
        <v>395.59129089309982</v>
      </c>
    </row>
    <row r="3573" spans="1:11" x14ac:dyDescent="0.25">
      <c r="A3573" t="s">
        <v>1755</v>
      </c>
      <c r="B3573" t="s">
        <v>1756</v>
      </c>
      <c r="C3573" t="s">
        <v>2049</v>
      </c>
      <c r="D3573" t="s">
        <v>1758</v>
      </c>
      <c r="E3573" t="s">
        <v>1759</v>
      </c>
      <c r="F3573" t="s">
        <v>1760</v>
      </c>
      <c r="G3573" t="s">
        <v>1779</v>
      </c>
      <c r="H3573" t="s">
        <v>1762</v>
      </c>
      <c r="J3573" t="s">
        <v>2056</v>
      </c>
      <c r="K3573" s="498">
        <v>161.1625723159851</v>
      </c>
    </row>
    <row r="3574" spans="1:11" x14ac:dyDescent="0.25">
      <c r="A3574" t="s">
        <v>1755</v>
      </c>
      <c r="B3574" t="s">
        <v>1756</v>
      </c>
      <c r="C3574" t="s">
        <v>2049</v>
      </c>
      <c r="D3574" t="s">
        <v>1758</v>
      </c>
      <c r="E3574" t="s">
        <v>1759</v>
      </c>
      <c r="F3574" t="s">
        <v>1765</v>
      </c>
      <c r="G3574" t="s">
        <v>1779</v>
      </c>
      <c r="H3574" t="s">
        <v>1766</v>
      </c>
      <c r="J3574" t="s">
        <v>2056</v>
      </c>
      <c r="K3574" s="498">
        <v>1.6278147465143149</v>
      </c>
    </row>
    <row r="3575" spans="1:11" x14ac:dyDescent="0.25">
      <c r="A3575" t="s">
        <v>1755</v>
      </c>
      <c r="B3575" t="s">
        <v>1756</v>
      </c>
      <c r="C3575" t="s">
        <v>2049</v>
      </c>
      <c r="D3575" t="s">
        <v>1758</v>
      </c>
      <c r="E3575" t="s">
        <v>1759</v>
      </c>
      <c r="F3575" t="s">
        <v>1760</v>
      </c>
      <c r="G3575" t="s">
        <v>1780</v>
      </c>
      <c r="H3575" t="s">
        <v>1762</v>
      </c>
      <c r="J3575" t="s">
        <v>2056</v>
      </c>
      <c r="K3575" s="498">
        <v>317.44132904196607</v>
      </c>
    </row>
    <row r="3576" spans="1:11" x14ac:dyDescent="0.25">
      <c r="A3576" t="s">
        <v>1755</v>
      </c>
      <c r="B3576" t="s">
        <v>1756</v>
      </c>
      <c r="C3576" t="s">
        <v>2049</v>
      </c>
      <c r="D3576" t="s">
        <v>1758</v>
      </c>
      <c r="E3576" t="s">
        <v>1759</v>
      </c>
      <c r="F3576" t="s">
        <v>1765</v>
      </c>
      <c r="G3576" t="s">
        <v>1780</v>
      </c>
      <c r="H3576" t="s">
        <v>1766</v>
      </c>
      <c r="J3576" t="s">
        <v>2056</v>
      </c>
      <c r="K3576" s="498">
        <v>8.1394450830327383</v>
      </c>
    </row>
    <row r="3577" spans="1:11" x14ac:dyDescent="0.25">
      <c r="A3577" t="s">
        <v>1755</v>
      </c>
      <c r="B3577" t="s">
        <v>1756</v>
      </c>
      <c r="C3577" t="s">
        <v>2049</v>
      </c>
      <c r="D3577" t="s">
        <v>1758</v>
      </c>
      <c r="E3577" t="s">
        <v>1759</v>
      </c>
      <c r="F3577" t="s">
        <v>1765</v>
      </c>
      <c r="G3577" t="s">
        <v>1781</v>
      </c>
      <c r="H3577" t="s">
        <v>1766</v>
      </c>
      <c r="J3577" t="s">
        <v>2056</v>
      </c>
      <c r="K3577" s="498">
        <v>270.83350401167866</v>
      </c>
    </row>
    <row r="3578" spans="1:11" x14ac:dyDescent="0.25">
      <c r="A3578" t="s">
        <v>1755</v>
      </c>
      <c r="B3578" t="s">
        <v>1756</v>
      </c>
      <c r="C3578" t="s">
        <v>2049</v>
      </c>
      <c r="D3578" t="s">
        <v>1758</v>
      </c>
      <c r="E3578" t="s">
        <v>1759</v>
      </c>
      <c r="F3578" t="s">
        <v>1760</v>
      </c>
      <c r="G3578" t="s">
        <v>1782</v>
      </c>
      <c r="H3578" t="s">
        <v>1762</v>
      </c>
      <c r="J3578" t="s">
        <v>2056</v>
      </c>
      <c r="K3578" s="498">
        <v>520.49390445437507</v>
      </c>
    </row>
    <row r="3579" spans="1:11" x14ac:dyDescent="0.25">
      <c r="A3579" t="s">
        <v>1755</v>
      </c>
      <c r="B3579" t="s">
        <v>1756</v>
      </c>
      <c r="C3579" t="s">
        <v>2049</v>
      </c>
      <c r="D3579" t="s">
        <v>1758</v>
      </c>
      <c r="E3579" t="s">
        <v>1759</v>
      </c>
      <c r="F3579" t="s">
        <v>1765</v>
      </c>
      <c r="G3579" t="s">
        <v>1782</v>
      </c>
      <c r="H3579" t="s">
        <v>1766</v>
      </c>
      <c r="J3579" t="s">
        <v>2056</v>
      </c>
      <c r="K3579" s="498">
        <v>75.920373682302397</v>
      </c>
    </row>
    <row r="3580" spans="1:11" x14ac:dyDescent="0.25">
      <c r="A3580" t="s">
        <v>1755</v>
      </c>
      <c r="B3580" t="s">
        <v>1756</v>
      </c>
      <c r="C3580" t="s">
        <v>2049</v>
      </c>
      <c r="D3580" t="s">
        <v>1758</v>
      </c>
      <c r="E3580" t="s">
        <v>1759</v>
      </c>
      <c r="F3580" t="s">
        <v>1760</v>
      </c>
      <c r="G3580" t="s">
        <v>1783</v>
      </c>
      <c r="H3580" t="s">
        <v>1762</v>
      </c>
      <c r="J3580" t="s">
        <v>2056</v>
      </c>
      <c r="K3580" s="498">
        <v>162.79038706249941</v>
      </c>
    </row>
    <row r="3581" spans="1:11" x14ac:dyDescent="0.25">
      <c r="A3581" t="s">
        <v>1755</v>
      </c>
      <c r="B3581" t="s">
        <v>1756</v>
      </c>
      <c r="C3581" t="s">
        <v>2049</v>
      </c>
      <c r="D3581" t="s">
        <v>1758</v>
      </c>
      <c r="E3581" t="s">
        <v>1759</v>
      </c>
      <c r="F3581" t="s">
        <v>1760</v>
      </c>
      <c r="G3581" t="s">
        <v>1784</v>
      </c>
      <c r="H3581" t="s">
        <v>1762</v>
      </c>
      <c r="J3581" t="s">
        <v>2056</v>
      </c>
      <c r="K3581" s="498">
        <v>121.72979522108635</v>
      </c>
    </row>
    <row r="3582" spans="1:11" x14ac:dyDescent="0.25">
      <c r="A3582" t="s">
        <v>1755</v>
      </c>
      <c r="B3582" t="s">
        <v>1756</v>
      </c>
      <c r="C3582" t="s">
        <v>2049</v>
      </c>
      <c r="D3582" t="s">
        <v>1758</v>
      </c>
      <c r="E3582" t="s">
        <v>1759</v>
      </c>
      <c r="F3582" t="s">
        <v>1765</v>
      </c>
      <c r="G3582" t="s">
        <v>1784</v>
      </c>
      <c r="H3582" t="s">
        <v>1766</v>
      </c>
      <c r="J3582" t="s">
        <v>2056</v>
      </c>
      <c r="K3582" s="498">
        <v>257.14682573977154</v>
      </c>
    </row>
    <row r="3583" spans="1:11" x14ac:dyDescent="0.25">
      <c r="A3583" t="s">
        <v>1755</v>
      </c>
      <c r="B3583" t="s">
        <v>1756</v>
      </c>
      <c r="C3583" t="s">
        <v>2049</v>
      </c>
      <c r="D3583" t="s">
        <v>1758</v>
      </c>
      <c r="E3583" t="s">
        <v>1759</v>
      </c>
      <c r="F3583" t="s">
        <v>1760</v>
      </c>
      <c r="G3583" t="s">
        <v>1785</v>
      </c>
      <c r="H3583" t="s">
        <v>1762</v>
      </c>
      <c r="J3583" t="s">
        <v>2056</v>
      </c>
      <c r="K3583" s="498">
        <v>107.62256255191049</v>
      </c>
    </row>
    <row r="3584" spans="1:11" x14ac:dyDescent="0.25">
      <c r="A3584" t="s">
        <v>1755</v>
      </c>
      <c r="B3584" t="s">
        <v>1756</v>
      </c>
      <c r="C3584" t="s">
        <v>2049</v>
      </c>
      <c r="D3584" t="s">
        <v>1758</v>
      </c>
      <c r="E3584" t="s">
        <v>1759</v>
      </c>
      <c r="F3584" t="s">
        <v>1765</v>
      </c>
      <c r="G3584" t="s">
        <v>1785</v>
      </c>
      <c r="H3584" t="s">
        <v>1766</v>
      </c>
      <c r="J3584" t="s">
        <v>2056</v>
      </c>
      <c r="K3584" s="498">
        <v>18.992162310563447</v>
      </c>
    </row>
    <row r="3585" spans="1:11" x14ac:dyDescent="0.25">
      <c r="A3585" t="s">
        <v>1755</v>
      </c>
      <c r="B3585" t="s">
        <v>1756</v>
      </c>
      <c r="C3585" t="s">
        <v>2049</v>
      </c>
      <c r="D3585" t="s">
        <v>1758</v>
      </c>
      <c r="E3585" t="s">
        <v>1759</v>
      </c>
      <c r="F3585" t="s">
        <v>1760</v>
      </c>
      <c r="G3585" t="s">
        <v>1786</v>
      </c>
      <c r="H3585" t="s">
        <v>1762</v>
      </c>
      <c r="J3585" t="s">
        <v>2056</v>
      </c>
      <c r="K3585" s="498">
        <v>161.76397438784093</v>
      </c>
    </row>
    <row r="3586" spans="1:11" x14ac:dyDescent="0.25">
      <c r="A3586" t="s">
        <v>1755</v>
      </c>
      <c r="B3586" t="s">
        <v>1756</v>
      </c>
      <c r="C3586" t="s">
        <v>2049</v>
      </c>
      <c r="D3586" t="s">
        <v>1758</v>
      </c>
      <c r="E3586" t="s">
        <v>1759</v>
      </c>
      <c r="F3586" t="s">
        <v>1765</v>
      </c>
      <c r="G3586" t="s">
        <v>1786</v>
      </c>
      <c r="H3586" t="s">
        <v>1766</v>
      </c>
      <c r="J3586" t="s">
        <v>2056</v>
      </c>
      <c r="K3586" s="498">
        <v>217.11264657301692</v>
      </c>
    </row>
    <row r="3587" spans="1:11" x14ac:dyDescent="0.25">
      <c r="A3587" t="s">
        <v>1755</v>
      </c>
      <c r="B3587" t="s">
        <v>1756</v>
      </c>
      <c r="C3587" t="s">
        <v>2049</v>
      </c>
      <c r="D3587" t="s">
        <v>1758</v>
      </c>
      <c r="E3587" t="s">
        <v>1759</v>
      </c>
      <c r="F3587" t="s">
        <v>1760</v>
      </c>
      <c r="G3587" t="s">
        <v>1787</v>
      </c>
      <c r="H3587" t="s">
        <v>1762</v>
      </c>
      <c r="J3587" t="s">
        <v>2056</v>
      </c>
      <c r="K3587" s="498">
        <v>235.20446969048717</v>
      </c>
    </row>
    <row r="3588" spans="1:11" x14ac:dyDescent="0.25">
      <c r="A3588" t="s">
        <v>1755</v>
      </c>
      <c r="B3588" t="s">
        <v>1756</v>
      </c>
      <c r="C3588" t="s">
        <v>2049</v>
      </c>
      <c r="D3588" t="s">
        <v>1758</v>
      </c>
      <c r="E3588" t="s">
        <v>1759</v>
      </c>
      <c r="F3588" t="s">
        <v>1765</v>
      </c>
      <c r="G3588" t="s">
        <v>1787</v>
      </c>
      <c r="H3588" t="s">
        <v>1766</v>
      </c>
      <c r="J3588" t="s">
        <v>2056</v>
      </c>
      <c r="K3588" s="498">
        <v>651.72562960050641</v>
      </c>
    </row>
    <row r="3589" spans="1:11" x14ac:dyDescent="0.25">
      <c r="A3589" t="s">
        <v>1755</v>
      </c>
      <c r="B3589" t="s">
        <v>1756</v>
      </c>
      <c r="C3589" t="s">
        <v>2049</v>
      </c>
      <c r="D3589" t="s">
        <v>1758</v>
      </c>
      <c r="E3589" t="s">
        <v>1759</v>
      </c>
      <c r="F3589" t="s">
        <v>1760</v>
      </c>
      <c r="G3589" t="s">
        <v>1788</v>
      </c>
      <c r="H3589" t="s">
        <v>1762</v>
      </c>
      <c r="J3589" t="s">
        <v>2056</v>
      </c>
      <c r="K3589" s="498">
        <v>135.41665916822402</v>
      </c>
    </row>
    <row r="3590" spans="1:11" x14ac:dyDescent="0.25">
      <c r="A3590" t="s">
        <v>1755</v>
      </c>
      <c r="B3590" t="s">
        <v>1756</v>
      </c>
      <c r="C3590" t="s">
        <v>2049</v>
      </c>
      <c r="D3590" t="s">
        <v>1758</v>
      </c>
      <c r="E3590" t="s">
        <v>1759</v>
      </c>
      <c r="F3590" t="s">
        <v>1765</v>
      </c>
      <c r="G3590" t="s">
        <v>1788</v>
      </c>
      <c r="H3590" t="s">
        <v>1766</v>
      </c>
      <c r="J3590" t="s">
        <v>2056</v>
      </c>
      <c r="K3590" s="498">
        <v>135.41684484345461</v>
      </c>
    </row>
    <row r="3591" spans="1:11" x14ac:dyDescent="0.25">
      <c r="A3591" t="s">
        <v>1755</v>
      </c>
      <c r="B3591" t="s">
        <v>1756</v>
      </c>
      <c r="C3591" t="s">
        <v>2049</v>
      </c>
      <c r="D3591" t="s">
        <v>1758</v>
      </c>
      <c r="E3591" t="s">
        <v>1759</v>
      </c>
      <c r="F3591" t="s">
        <v>1760</v>
      </c>
      <c r="G3591" t="s">
        <v>1789</v>
      </c>
      <c r="H3591" t="s">
        <v>1762</v>
      </c>
      <c r="J3591" t="s">
        <v>2056</v>
      </c>
      <c r="K3591" s="498">
        <v>9.7239975008213957</v>
      </c>
    </row>
    <row r="3592" spans="1:11" x14ac:dyDescent="0.25">
      <c r="A3592" t="s">
        <v>1755</v>
      </c>
      <c r="B3592" t="s">
        <v>1756</v>
      </c>
      <c r="C3592" t="s">
        <v>2049</v>
      </c>
      <c r="D3592" t="s">
        <v>1758</v>
      </c>
      <c r="E3592" t="s">
        <v>1759</v>
      </c>
      <c r="F3592" t="s">
        <v>1765</v>
      </c>
      <c r="G3592" t="s">
        <v>1789</v>
      </c>
      <c r="H3592" t="s">
        <v>1766</v>
      </c>
      <c r="J3592" t="s">
        <v>2056</v>
      </c>
      <c r="K3592" s="498">
        <v>314.40535334671625</v>
      </c>
    </row>
    <row r="3593" spans="1:11" x14ac:dyDescent="0.25">
      <c r="A3593" t="s">
        <v>1755</v>
      </c>
      <c r="B3593" t="s">
        <v>1756</v>
      </c>
      <c r="C3593" t="s">
        <v>2049</v>
      </c>
      <c r="D3593" t="s">
        <v>1758</v>
      </c>
      <c r="E3593" t="s">
        <v>1759</v>
      </c>
      <c r="F3593" t="s">
        <v>1760</v>
      </c>
      <c r="G3593" t="s">
        <v>1790</v>
      </c>
      <c r="H3593" t="s">
        <v>1762</v>
      </c>
      <c r="J3593" t="s">
        <v>2056</v>
      </c>
      <c r="K3593" s="498">
        <v>252.32521135201247</v>
      </c>
    </row>
    <row r="3594" spans="1:11" x14ac:dyDescent="0.25">
      <c r="A3594" t="s">
        <v>1755</v>
      </c>
      <c r="B3594" t="s">
        <v>1756</v>
      </c>
      <c r="C3594" t="s">
        <v>2049</v>
      </c>
      <c r="D3594" t="s">
        <v>1758</v>
      </c>
      <c r="E3594" t="s">
        <v>1759</v>
      </c>
      <c r="F3594" t="s">
        <v>1765</v>
      </c>
      <c r="G3594" t="s">
        <v>1790</v>
      </c>
      <c r="H3594" t="s">
        <v>1766</v>
      </c>
      <c r="J3594" t="s">
        <v>2056</v>
      </c>
      <c r="K3594" s="498">
        <v>236.04594983548586</v>
      </c>
    </row>
    <row r="3595" spans="1:11" x14ac:dyDescent="0.25">
      <c r="A3595" t="s">
        <v>1755</v>
      </c>
      <c r="B3595" t="s">
        <v>1756</v>
      </c>
      <c r="C3595" t="s">
        <v>2049</v>
      </c>
      <c r="D3595" t="s">
        <v>1758</v>
      </c>
      <c r="E3595" t="s">
        <v>1759</v>
      </c>
      <c r="F3595" t="s">
        <v>1760</v>
      </c>
      <c r="G3595" t="s">
        <v>1791</v>
      </c>
      <c r="H3595" t="s">
        <v>1762</v>
      </c>
      <c r="J3595" t="s">
        <v>2056</v>
      </c>
      <c r="K3595" s="498">
        <v>146.51131122120336</v>
      </c>
    </row>
    <row r="3596" spans="1:11" x14ac:dyDescent="0.25">
      <c r="A3596" t="s">
        <v>1755</v>
      </c>
      <c r="B3596" t="s">
        <v>1756</v>
      </c>
      <c r="C3596" t="s">
        <v>2049</v>
      </c>
      <c r="D3596" t="s">
        <v>1758</v>
      </c>
      <c r="E3596" t="s">
        <v>1759</v>
      </c>
      <c r="F3596" t="s">
        <v>1765</v>
      </c>
      <c r="G3596" t="s">
        <v>1791</v>
      </c>
      <c r="H3596" t="s">
        <v>1766</v>
      </c>
      <c r="J3596" t="s">
        <v>2056</v>
      </c>
      <c r="K3596" s="498">
        <v>16.279075841296059</v>
      </c>
    </row>
    <row r="3597" spans="1:11" x14ac:dyDescent="0.25">
      <c r="A3597" t="s">
        <v>1755</v>
      </c>
      <c r="B3597" t="s">
        <v>1756</v>
      </c>
      <c r="C3597" t="s">
        <v>2049</v>
      </c>
      <c r="D3597" t="s">
        <v>1758</v>
      </c>
      <c r="E3597" t="s">
        <v>1759</v>
      </c>
      <c r="F3597" t="s">
        <v>1760</v>
      </c>
      <c r="G3597" t="s">
        <v>1792</v>
      </c>
      <c r="H3597" t="s">
        <v>1762</v>
      </c>
      <c r="J3597" t="s">
        <v>2056</v>
      </c>
      <c r="K3597" s="498">
        <v>210.14369814357448</v>
      </c>
    </row>
    <row r="3598" spans="1:11" x14ac:dyDescent="0.25">
      <c r="A3598" t="s">
        <v>1755</v>
      </c>
      <c r="B3598" t="s">
        <v>1756</v>
      </c>
      <c r="C3598" t="s">
        <v>2049</v>
      </c>
      <c r="D3598" t="s">
        <v>1758</v>
      </c>
      <c r="E3598" t="s">
        <v>1759</v>
      </c>
      <c r="F3598" t="s">
        <v>1765</v>
      </c>
      <c r="G3598" t="s">
        <v>1792</v>
      </c>
      <c r="H3598" t="s">
        <v>1766</v>
      </c>
      <c r="J3598" t="s">
        <v>2056</v>
      </c>
      <c r="K3598" s="498">
        <v>23.349217271405795</v>
      </c>
    </row>
    <row r="3599" spans="1:11" x14ac:dyDescent="0.25">
      <c r="A3599" t="s">
        <v>1755</v>
      </c>
      <c r="B3599" t="s">
        <v>1756</v>
      </c>
      <c r="C3599" t="s">
        <v>2049</v>
      </c>
      <c r="D3599" t="s">
        <v>1758</v>
      </c>
      <c r="E3599" t="s">
        <v>1759</v>
      </c>
      <c r="F3599" t="s">
        <v>1760</v>
      </c>
      <c r="G3599" t="s">
        <v>1793</v>
      </c>
      <c r="H3599" t="s">
        <v>1762</v>
      </c>
      <c r="J3599" t="s">
        <v>2056</v>
      </c>
      <c r="K3599" s="498">
        <v>162.79038706249941</v>
      </c>
    </row>
    <row r="3600" spans="1:11" x14ac:dyDescent="0.25">
      <c r="A3600" t="s">
        <v>1755</v>
      </c>
      <c r="B3600" t="s">
        <v>1756</v>
      </c>
      <c r="C3600" t="s">
        <v>2049</v>
      </c>
      <c r="D3600" t="s">
        <v>1758</v>
      </c>
      <c r="E3600" t="s">
        <v>1759</v>
      </c>
      <c r="F3600" t="s">
        <v>1760</v>
      </c>
      <c r="G3600" t="s">
        <v>1794</v>
      </c>
      <c r="H3600" t="s">
        <v>1762</v>
      </c>
      <c r="J3600" t="s">
        <v>2056</v>
      </c>
      <c r="K3600" s="498">
        <v>262.69405892864592</v>
      </c>
    </row>
    <row r="3601" spans="1:11" x14ac:dyDescent="0.25">
      <c r="A3601" t="s">
        <v>1755</v>
      </c>
      <c r="B3601" t="s">
        <v>1756</v>
      </c>
      <c r="C3601" t="s">
        <v>2049</v>
      </c>
      <c r="D3601" t="s">
        <v>1758</v>
      </c>
      <c r="E3601" t="s">
        <v>1759</v>
      </c>
      <c r="F3601" t="s">
        <v>1765</v>
      </c>
      <c r="G3601" t="s">
        <v>1794</v>
      </c>
      <c r="H3601" t="s">
        <v>1766</v>
      </c>
      <c r="J3601" t="s">
        <v>2056</v>
      </c>
      <c r="K3601" s="498">
        <v>8.1394450830327383</v>
      </c>
    </row>
    <row r="3602" spans="1:11" x14ac:dyDescent="0.25">
      <c r="A3602" t="s">
        <v>1755</v>
      </c>
      <c r="B3602" t="s">
        <v>1756</v>
      </c>
      <c r="C3602" t="s">
        <v>2049</v>
      </c>
      <c r="D3602" t="s">
        <v>1758</v>
      </c>
      <c r="E3602" t="s">
        <v>1759</v>
      </c>
      <c r="F3602" t="s">
        <v>1760</v>
      </c>
      <c r="G3602" t="s">
        <v>1795</v>
      </c>
      <c r="H3602" t="s">
        <v>1762</v>
      </c>
      <c r="J3602" t="s">
        <v>2056</v>
      </c>
      <c r="K3602" s="498">
        <v>904.84497391371906</v>
      </c>
    </row>
    <row r="3603" spans="1:11" x14ac:dyDescent="0.25">
      <c r="A3603" t="s">
        <v>1755</v>
      </c>
      <c r="B3603" t="s">
        <v>1756</v>
      </c>
      <c r="C3603" t="s">
        <v>2049</v>
      </c>
      <c r="D3603" t="s">
        <v>1758</v>
      </c>
      <c r="E3603" t="s">
        <v>1759</v>
      </c>
      <c r="F3603" t="s">
        <v>1765</v>
      </c>
      <c r="G3603" t="s">
        <v>1795</v>
      </c>
      <c r="H3603" t="s">
        <v>1766</v>
      </c>
      <c r="J3603" t="s">
        <v>2056</v>
      </c>
      <c r="K3603" s="498">
        <v>70.445925183816257</v>
      </c>
    </row>
    <row r="3604" spans="1:11" x14ac:dyDescent="0.25">
      <c r="A3604" t="s">
        <v>1755</v>
      </c>
      <c r="B3604" t="s">
        <v>1756</v>
      </c>
      <c r="C3604" t="s">
        <v>2049</v>
      </c>
      <c r="D3604" t="s">
        <v>1758</v>
      </c>
      <c r="E3604" t="s">
        <v>1759</v>
      </c>
      <c r="F3604" t="s">
        <v>1760</v>
      </c>
      <c r="G3604" t="s">
        <v>1796</v>
      </c>
      <c r="H3604" t="s">
        <v>1762</v>
      </c>
      <c r="J3604" t="s">
        <v>2056</v>
      </c>
      <c r="K3604" s="498">
        <v>1128.1931517553787</v>
      </c>
    </row>
    <row r="3605" spans="1:11" x14ac:dyDescent="0.25">
      <c r="A3605" t="s">
        <v>1755</v>
      </c>
      <c r="B3605" t="s">
        <v>1756</v>
      </c>
      <c r="C3605" t="s">
        <v>2049</v>
      </c>
      <c r="D3605" t="s">
        <v>1758</v>
      </c>
      <c r="E3605" t="s">
        <v>1759</v>
      </c>
      <c r="F3605" t="s">
        <v>1760</v>
      </c>
      <c r="G3605" t="s">
        <v>1797</v>
      </c>
      <c r="H3605" t="s">
        <v>1762</v>
      </c>
      <c r="J3605" t="s">
        <v>2056</v>
      </c>
      <c r="K3605" s="498">
        <v>249.97474860807216</v>
      </c>
    </row>
    <row r="3606" spans="1:11" x14ac:dyDescent="0.25">
      <c r="A3606" t="s">
        <v>1755</v>
      </c>
      <c r="B3606" t="s">
        <v>1756</v>
      </c>
      <c r="C3606" t="s">
        <v>2049</v>
      </c>
      <c r="D3606" t="s">
        <v>1758</v>
      </c>
      <c r="E3606" t="s">
        <v>1759</v>
      </c>
      <c r="F3606" t="s">
        <v>1765</v>
      </c>
      <c r="G3606" t="s">
        <v>1797</v>
      </c>
      <c r="H3606" t="s">
        <v>1766</v>
      </c>
      <c r="J3606" t="s">
        <v>2056</v>
      </c>
      <c r="K3606" s="498">
        <v>6.4096946349287851</v>
      </c>
    </row>
    <row r="3607" spans="1:11" x14ac:dyDescent="0.25">
      <c r="A3607" t="s">
        <v>1755</v>
      </c>
      <c r="B3607" t="s">
        <v>1756</v>
      </c>
      <c r="C3607" t="s">
        <v>2049</v>
      </c>
      <c r="D3607" t="s">
        <v>1758</v>
      </c>
      <c r="E3607" t="s">
        <v>1759</v>
      </c>
      <c r="F3607" t="s">
        <v>1760</v>
      </c>
      <c r="G3607" t="s">
        <v>1798</v>
      </c>
      <c r="H3607" t="s">
        <v>1762</v>
      </c>
      <c r="J3607" t="s">
        <v>2056</v>
      </c>
      <c r="K3607" s="498">
        <v>140.60108295654075</v>
      </c>
    </row>
    <row r="3608" spans="1:11" x14ac:dyDescent="0.25">
      <c r="A3608" t="s">
        <v>1755</v>
      </c>
      <c r="B3608" t="s">
        <v>1756</v>
      </c>
      <c r="C3608" t="s">
        <v>2049</v>
      </c>
      <c r="D3608" t="s">
        <v>1758</v>
      </c>
      <c r="E3608" t="s">
        <v>1759</v>
      </c>
      <c r="F3608" t="s">
        <v>1765</v>
      </c>
      <c r="G3608" t="s">
        <v>1798</v>
      </c>
      <c r="H3608" t="s">
        <v>1766</v>
      </c>
      <c r="J3608" t="s">
        <v>2056</v>
      </c>
      <c r="K3608" s="498">
        <v>238.27553800431713</v>
      </c>
    </row>
    <row r="3609" spans="1:11" x14ac:dyDescent="0.25">
      <c r="A3609" t="s">
        <v>1755</v>
      </c>
      <c r="B3609" t="s">
        <v>1756</v>
      </c>
      <c r="C3609" t="s">
        <v>2049</v>
      </c>
      <c r="D3609" t="s">
        <v>1758</v>
      </c>
      <c r="E3609" t="s">
        <v>1759</v>
      </c>
      <c r="F3609" t="s">
        <v>1760</v>
      </c>
      <c r="G3609" t="s">
        <v>1799</v>
      </c>
      <c r="H3609" t="s">
        <v>1762</v>
      </c>
      <c r="J3609" t="s">
        <v>2056</v>
      </c>
      <c r="K3609" s="498">
        <v>398.08249546182145</v>
      </c>
    </row>
    <row r="3610" spans="1:11" x14ac:dyDescent="0.25">
      <c r="A3610" t="s">
        <v>1755</v>
      </c>
      <c r="B3610" t="s">
        <v>1756</v>
      </c>
      <c r="C3610" t="s">
        <v>2049</v>
      </c>
      <c r="D3610" t="s">
        <v>1758</v>
      </c>
      <c r="E3610" t="s">
        <v>1759</v>
      </c>
      <c r="F3610" t="s">
        <v>1765</v>
      </c>
      <c r="G3610" t="s">
        <v>1799</v>
      </c>
      <c r="H3610" t="s">
        <v>1766</v>
      </c>
      <c r="J3610" t="s">
        <v>2056</v>
      </c>
      <c r="K3610" s="498">
        <v>174.20402916161902</v>
      </c>
    </row>
    <row r="3611" spans="1:11" x14ac:dyDescent="0.25">
      <c r="A3611" t="s">
        <v>1755</v>
      </c>
      <c r="B3611" t="s">
        <v>1756</v>
      </c>
      <c r="C3611" t="s">
        <v>2049</v>
      </c>
      <c r="D3611" t="s">
        <v>1758</v>
      </c>
      <c r="E3611" t="s">
        <v>1759</v>
      </c>
      <c r="F3611" t="s">
        <v>1760</v>
      </c>
      <c r="G3611" t="s">
        <v>1800</v>
      </c>
      <c r="H3611" t="s">
        <v>1762</v>
      </c>
      <c r="J3611" t="s">
        <v>2056</v>
      </c>
      <c r="K3611" s="498">
        <v>428.72317903819101</v>
      </c>
    </row>
    <row r="3612" spans="1:11" x14ac:dyDescent="0.25">
      <c r="A3612" t="s">
        <v>1755</v>
      </c>
      <c r="B3612" t="s">
        <v>1756</v>
      </c>
      <c r="C3612" t="s">
        <v>2049</v>
      </c>
      <c r="D3612" t="s">
        <v>1758</v>
      </c>
      <c r="E3612" t="s">
        <v>1759</v>
      </c>
      <c r="F3612" t="s">
        <v>1765</v>
      </c>
      <c r="G3612" t="s">
        <v>1800</v>
      </c>
      <c r="H3612" t="s">
        <v>1766</v>
      </c>
      <c r="J3612" t="s">
        <v>2056</v>
      </c>
      <c r="K3612" s="498">
        <v>59.640555140084011</v>
      </c>
    </row>
    <row r="3613" spans="1:11" x14ac:dyDescent="0.25">
      <c r="A3613" t="s">
        <v>1755</v>
      </c>
      <c r="B3613" t="s">
        <v>1756</v>
      </c>
      <c r="C3613" t="s">
        <v>2049</v>
      </c>
      <c r="D3613" t="s">
        <v>1758</v>
      </c>
      <c r="E3613" t="s">
        <v>1759</v>
      </c>
      <c r="F3613" t="s">
        <v>1760</v>
      </c>
      <c r="G3613" t="s">
        <v>1801</v>
      </c>
      <c r="H3613" t="s">
        <v>1762</v>
      </c>
      <c r="J3613" t="s">
        <v>2056</v>
      </c>
      <c r="K3613" s="498">
        <v>387.70956303011513</v>
      </c>
    </row>
    <row r="3614" spans="1:11" x14ac:dyDescent="0.25">
      <c r="A3614" t="s">
        <v>1755</v>
      </c>
      <c r="B3614" t="s">
        <v>1756</v>
      </c>
      <c r="C3614" t="s">
        <v>2049</v>
      </c>
      <c r="D3614" t="s">
        <v>1758</v>
      </c>
      <c r="E3614" t="s">
        <v>1759</v>
      </c>
      <c r="F3614" t="s">
        <v>1765</v>
      </c>
      <c r="G3614" t="s">
        <v>1801</v>
      </c>
      <c r="H3614" t="s">
        <v>1766</v>
      </c>
      <c r="J3614" t="s">
        <v>2056</v>
      </c>
      <c r="K3614" s="498">
        <v>531.50908750866529</v>
      </c>
    </row>
    <row r="3615" spans="1:11" x14ac:dyDescent="0.25">
      <c r="A3615" t="s">
        <v>1755</v>
      </c>
      <c r="B3615" t="s">
        <v>1756</v>
      </c>
      <c r="C3615" t="s">
        <v>2049</v>
      </c>
      <c r="D3615" t="s">
        <v>1758</v>
      </c>
      <c r="E3615" t="s">
        <v>1759</v>
      </c>
      <c r="F3615" t="s">
        <v>1760</v>
      </c>
      <c r="G3615" t="s">
        <v>1802</v>
      </c>
      <c r="H3615" t="s">
        <v>1762</v>
      </c>
      <c r="J3615" t="s">
        <v>2056</v>
      </c>
      <c r="K3615" s="498">
        <v>546.24130300398087</v>
      </c>
    </row>
    <row r="3616" spans="1:11" x14ac:dyDescent="0.25">
      <c r="A3616" t="s">
        <v>1755</v>
      </c>
      <c r="B3616" t="s">
        <v>1756</v>
      </c>
      <c r="C3616" t="s">
        <v>2049</v>
      </c>
      <c r="D3616" t="s">
        <v>1758</v>
      </c>
      <c r="E3616" t="s">
        <v>1759</v>
      </c>
      <c r="F3616" t="s">
        <v>1765</v>
      </c>
      <c r="G3616" t="s">
        <v>1802</v>
      </c>
      <c r="H3616" t="s">
        <v>1766</v>
      </c>
      <c r="J3616" t="s">
        <v>2056</v>
      </c>
      <c r="K3616" s="498">
        <v>134.60191625642923</v>
      </c>
    </row>
    <row r="3617" spans="1:11" x14ac:dyDescent="0.25">
      <c r="A3617" t="s">
        <v>1755</v>
      </c>
      <c r="B3617" t="s">
        <v>1756</v>
      </c>
      <c r="C3617" t="s">
        <v>2049</v>
      </c>
      <c r="D3617" t="s">
        <v>1758</v>
      </c>
      <c r="E3617" t="s">
        <v>1759</v>
      </c>
      <c r="F3617" t="s">
        <v>1760</v>
      </c>
      <c r="G3617" t="s">
        <v>1803</v>
      </c>
      <c r="H3617" t="s">
        <v>1762</v>
      </c>
      <c r="J3617" t="s">
        <v>2056</v>
      </c>
      <c r="K3617" s="498">
        <v>161.1625723159851</v>
      </c>
    </row>
    <row r="3618" spans="1:11" x14ac:dyDescent="0.25">
      <c r="A3618" t="s">
        <v>1755</v>
      </c>
      <c r="B3618" t="s">
        <v>1756</v>
      </c>
      <c r="C3618" t="s">
        <v>2049</v>
      </c>
      <c r="D3618" t="s">
        <v>1758</v>
      </c>
      <c r="E3618" t="s">
        <v>1759</v>
      </c>
      <c r="F3618" t="s">
        <v>1765</v>
      </c>
      <c r="G3618" t="s">
        <v>1803</v>
      </c>
      <c r="H3618" t="s">
        <v>1766</v>
      </c>
      <c r="J3618" t="s">
        <v>2056</v>
      </c>
      <c r="K3618" s="498">
        <v>1.6278147465143149</v>
      </c>
    </row>
    <row r="3619" spans="1:11" x14ac:dyDescent="0.25">
      <c r="A3619" t="s">
        <v>1755</v>
      </c>
      <c r="B3619" t="s">
        <v>1756</v>
      </c>
      <c r="C3619" t="s">
        <v>2049</v>
      </c>
      <c r="D3619" t="s">
        <v>1758</v>
      </c>
      <c r="E3619" t="s">
        <v>1759</v>
      </c>
      <c r="F3619" t="s">
        <v>1760</v>
      </c>
      <c r="G3619" t="s">
        <v>1804</v>
      </c>
      <c r="H3619" t="s">
        <v>1762</v>
      </c>
      <c r="J3619" t="s">
        <v>2056</v>
      </c>
      <c r="K3619" s="498">
        <v>1148.502679826923</v>
      </c>
    </row>
    <row r="3620" spans="1:11" x14ac:dyDescent="0.25">
      <c r="A3620" t="s">
        <v>1755</v>
      </c>
      <c r="B3620" t="s">
        <v>1756</v>
      </c>
      <c r="C3620" t="s">
        <v>2049</v>
      </c>
      <c r="D3620" t="s">
        <v>1758</v>
      </c>
      <c r="E3620" t="s">
        <v>1759</v>
      </c>
      <c r="F3620" t="s">
        <v>1765</v>
      </c>
      <c r="G3620" t="s">
        <v>1804</v>
      </c>
      <c r="H3620" t="s">
        <v>1766</v>
      </c>
      <c r="J3620" t="s">
        <v>2056</v>
      </c>
      <c r="K3620" s="498">
        <v>334.8416976007482</v>
      </c>
    </row>
    <row r="3621" spans="1:11" x14ac:dyDescent="0.25">
      <c r="A3621" t="s">
        <v>1755</v>
      </c>
      <c r="B3621" t="s">
        <v>1756</v>
      </c>
      <c r="C3621" t="s">
        <v>2049</v>
      </c>
      <c r="D3621" t="s">
        <v>1758</v>
      </c>
      <c r="E3621" t="s">
        <v>1759</v>
      </c>
      <c r="F3621" t="s">
        <v>1760</v>
      </c>
      <c r="G3621" t="s">
        <v>1805</v>
      </c>
      <c r="H3621" t="s">
        <v>1762</v>
      </c>
      <c r="J3621" t="s">
        <v>2056</v>
      </c>
      <c r="K3621" s="498">
        <v>287.1125798529747</v>
      </c>
    </row>
    <row r="3622" spans="1:11" x14ac:dyDescent="0.25">
      <c r="A3622" t="s">
        <v>1755</v>
      </c>
      <c r="B3622" t="s">
        <v>1756</v>
      </c>
      <c r="C3622" t="s">
        <v>2049</v>
      </c>
      <c r="D3622" t="s">
        <v>1758</v>
      </c>
      <c r="E3622" t="s">
        <v>1759</v>
      </c>
      <c r="F3622" t="s">
        <v>1765</v>
      </c>
      <c r="G3622" t="s">
        <v>1805</v>
      </c>
      <c r="H3622" t="s">
        <v>1766</v>
      </c>
      <c r="J3622" t="s">
        <v>2056</v>
      </c>
      <c r="K3622" s="498">
        <v>417.34481523288196</v>
      </c>
    </row>
    <row r="3623" spans="1:11" x14ac:dyDescent="0.25">
      <c r="A3623" t="s">
        <v>1755</v>
      </c>
      <c r="B3623" t="s">
        <v>1756</v>
      </c>
      <c r="C3623" t="s">
        <v>2049</v>
      </c>
      <c r="D3623" t="s">
        <v>1758</v>
      </c>
      <c r="E3623" t="s">
        <v>1759</v>
      </c>
      <c r="F3623" t="s">
        <v>1760</v>
      </c>
      <c r="G3623" t="s">
        <v>1806</v>
      </c>
      <c r="H3623" t="s">
        <v>1762</v>
      </c>
      <c r="J3623" t="s">
        <v>2056</v>
      </c>
      <c r="K3623" s="498">
        <v>295.96706024897958</v>
      </c>
    </row>
    <row r="3624" spans="1:11" x14ac:dyDescent="0.25">
      <c r="A3624" t="s">
        <v>1755</v>
      </c>
      <c r="B3624" t="s">
        <v>1756</v>
      </c>
      <c r="C3624" t="s">
        <v>2049</v>
      </c>
      <c r="D3624" t="s">
        <v>1758</v>
      </c>
      <c r="E3624" t="s">
        <v>1759</v>
      </c>
      <c r="F3624" t="s">
        <v>1765</v>
      </c>
      <c r="G3624" t="s">
        <v>1806</v>
      </c>
      <c r="H3624" t="s">
        <v>1766</v>
      </c>
      <c r="J3624" t="s">
        <v>2056</v>
      </c>
      <c r="K3624" s="498">
        <v>15.57703779446469</v>
      </c>
    </row>
    <row r="3625" spans="1:11" x14ac:dyDescent="0.25">
      <c r="A3625" t="s">
        <v>1755</v>
      </c>
      <c r="B3625" t="s">
        <v>1756</v>
      </c>
      <c r="C3625" t="s">
        <v>2049</v>
      </c>
      <c r="D3625" t="s">
        <v>1758</v>
      </c>
      <c r="E3625" t="s">
        <v>1759</v>
      </c>
      <c r="F3625" t="s">
        <v>1760</v>
      </c>
      <c r="G3625" t="s">
        <v>1807</v>
      </c>
      <c r="H3625" t="s">
        <v>1762</v>
      </c>
      <c r="J3625" t="s">
        <v>2056</v>
      </c>
      <c r="K3625" s="498">
        <v>647.48090815416651</v>
      </c>
    </row>
    <row r="3626" spans="1:11" x14ac:dyDescent="0.25">
      <c r="A3626" t="s">
        <v>1755</v>
      </c>
      <c r="B3626" t="s">
        <v>1756</v>
      </c>
      <c r="C3626" t="s">
        <v>2049</v>
      </c>
      <c r="D3626" t="s">
        <v>1758</v>
      </c>
      <c r="E3626" t="s">
        <v>1759</v>
      </c>
      <c r="F3626" t="s">
        <v>1765</v>
      </c>
      <c r="G3626" t="s">
        <v>1807</v>
      </c>
      <c r="H3626" t="s">
        <v>1766</v>
      </c>
      <c r="J3626" t="s">
        <v>2056</v>
      </c>
      <c r="K3626" s="498">
        <v>56.976486931690332</v>
      </c>
    </row>
    <row r="3627" spans="1:11" x14ac:dyDescent="0.25">
      <c r="A3627" t="s">
        <v>1755</v>
      </c>
      <c r="B3627" t="s">
        <v>1756</v>
      </c>
      <c r="C3627" t="s">
        <v>2049</v>
      </c>
      <c r="D3627" t="s">
        <v>1758</v>
      </c>
      <c r="E3627" t="s">
        <v>1759</v>
      </c>
      <c r="F3627" t="s">
        <v>1760</v>
      </c>
      <c r="G3627" t="s">
        <v>1808</v>
      </c>
      <c r="H3627" t="s">
        <v>1762</v>
      </c>
      <c r="J3627" t="s">
        <v>2056</v>
      </c>
      <c r="K3627" s="498">
        <v>426.30754428831631</v>
      </c>
    </row>
    <row r="3628" spans="1:11" x14ac:dyDescent="0.25">
      <c r="A3628" t="s">
        <v>1755</v>
      </c>
      <c r="B3628" t="s">
        <v>1756</v>
      </c>
      <c r="C3628" t="s">
        <v>2049</v>
      </c>
      <c r="D3628" t="s">
        <v>1758</v>
      </c>
      <c r="E3628" t="s">
        <v>1759</v>
      </c>
      <c r="F3628" t="s">
        <v>1765</v>
      </c>
      <c r="G3628" t="s">
        <v>1808</v>
      </c>
      <c r="H3628" t="s">
        <v>1766</v>
      </c>
      <c r="J3628" t="s">
        <v>2056</v>
      </c>
      <c r="K3628" s="498">
        <v>332.89712091086062</v>
      </c>
    </row>
    <row r="3629" spans="1:11" x14ac:dyDescent="0.25">
      <c r="A3629" t="s">
        <v>1755</v>
      </c>
      <c r="B3629" t="s">
        <v>1756</v>
      </c>
      <c r="C3629" t="s">
        <v>2049</v>
      </c>
      <c r="D3629" t="s">
        <v>1758</v>
      </c>
      <c r="E3629" t="s">
        <v>1759</v>
      </c>
      <c r="F3629" t="s">
        <v>1760</v>
      </c>
      <c r="G3629" t="s">
        <v>1809</v>
      </c>
      <c r="H3629" t="s">
        <v>1762</v>
      </c>
      <c r="J3629" t="s">
        <v>2056</v>
      </c>
      <c r="K3629" s="498">
        <v>698.07796551351282</v>
      </c>
    </row>
    <row r="3630" spans="1:11" x14ac:dyDescent="0.25">
      <c r="A3630" t="s">
        <v>1755</v>
      </c>
      <c r="B3630" t="s">
        <v>1756</v>
      </c>
      <c r="C3630" t="s">
        <v>2049</v>
      </c>
      <c r="D3630" t="s">
        <v>1758</v>
      </c>
      <c r="E3630" t="s">
        <v>1759</v>
      </c>
      <c r="F3630" t="s">
        <v>1765</v>
      </c>
      <c r="G3630" t="s">
        <v>1809</v>
      </c>
      <c r="H3630" t="s">
        <v>1766</v>
      </c>
      <c r="J3630" t="s">
        <v>2056</v>
      </c>
      <c r="K3630" s="498">
        <v>324.85515532388359</v>
      </c>
    </row>
    <row r="3631" spans="1:11" x14ac:dyDescent="0.25">
      <c r="A3631" t="s">
        <v>1755</v>
      </c>
      <c r="B3631" t="s">
        <v>1756</v>
      </c>
      <c r="C3631" t="s">
        <v>2049</v>
      </c>
      <c r="D3631" t="s">
        <v>1758</v>
      </c>
      <c r="E3631" t="s">
        <v>1759</v>
      </c>
      <c r="F3631" t="s">
        <v>1760</v>
      </c>
      <c r="G3631" t="s">
        <v>1810</v>
      </c>
      <c r="H3631" t="s">
        <v>1762</v>
      </c>
      <c r="J3631" t="s">
        <v>2056</v>
      </c>
      <c r="K3631" s="498">
        <v>163.61979831751017</v>
      </c>
    </row>
    <row r="3632" spans="1:11" x14ac:dyDescent="0.25">
      <c r="A3632" t="s">
        <v>1755</v>
      </c>
      <c r="B3632" t="s">
        <v>1756</v>
      </c>
      <c r="C3632" t="s">
        <v>2049</v>
      </c>
      <c r="D3632" t="s">
        <v>1758</v>
      </c>
      <c r="E3632" t="s">
        <v>1759</v>
      </c>
      <c r="F3632" t="s">
        <v>1765</v>
      </c>
      <c r="G3632" t="s">
        <v>1810</v>
      </c>
      <c r="H3632" t="s">
        <v>1766</v>
      </c>
      <c r="J3632" t="s">
        <v>2056</v>
      </c>
      <c r="K3632" s="498">
        <v>163.61979831751017</v>
      </c>
    </row>
    <row r="3633" spans="1:11" x14ac:dyDescent="0.25">
      <c r="A3633" t="s">
        <v>1755</v>
      </c>
      <c r="B3633" t="s">
        <v>1756</v>
      </c>
      <c r="C3633" t="s">
        <v>2049</v>
      </c>
      <c r="D3633" t="s">
        <v>1758</v>
      </c>
      <c r="E3633" t="s">
        <v>1759</v>
      </c>
      <c r="F3633" t="s">
        <v>1760</v>
      </c>
      <c r="G3633" t="s">
        <v>1812</v>
      </c>
      <c r="H3633" t="s">
        <v>1762</v>
      </c>
      <c r="J3633" t="s">
        <v>2056</v>
      </c>
      <c r="K3633" s="498">
        <v>211.7644572313267</v>
      </c>
    </row>
    <row r="3634" spans="1:11" x14ac:dyDescent="0.25">
      <c r="A3634" t="s">
        <v>1755</v>
      </c>
      <c r="B3634" t="s">
        <v>1756</v>
      </c>
      <c r="C3634" t="s">
        <v>2049</v>
      </c>
      <c r="D3634" t="s">
        <v>1758</v>
      </c>
      <c r="E3634" t="s">
        <v>1759</v>
      </c>
      <c r="F3634" t="s">
        <v>1765</v>
      </c>
      <c r="G3634" t="s">
        <v>1812</v>
      </c>
      <c r="H3634" t="s">
        <v>1766</v>
      </c>
      <c r="J3634" t="s">
        <v>2056</v>
      </c>
      <c r="K3634" s="498">
        <v>4.3217766670317319</v>
      </c>
    </row>
    <row r="3635" spans="1:11" x14ac:dyDescent="0.25">
      <c r="A3635" t="s">
        <v>1755</v>
      </c>
      <c r="B3635" t="s">
        <v>1756</v>
      </c>
      <c r="C3635" t="s">
        <v>2049</v>
      </c>
      <c r="D3635" t="s">
        <v>1758</v>
      </c>
      <c r="E3635" t="s">
        <v>1759</v>
      </c>
      <c r="F3635" t="s">
        <v>1813</v>
      </c>
      <c r="G3635" t="s">
        <v>1778</v>
      </c>
      <c r="H3635" t="s">
        <v>1814</v>
      </c>
      <c r="J3635" t="s">
        <v>2056</v>
      </c>
      <c r="K3635" s="498">
        <v>1195.5410857169306</v>
      </c>
    </row>
    <row r="3636" spans="1:11" x14ac:dyDescent="0.25">
      <c r="A3636" t="s">
        <v>1755</v>
      </c>
      <c r="B3636" t="s">
        <v>1756</v>
      </c>
      <c r="C3636" t="s">
        <v>2049</v>
      </c>
      <c r="D3636" t="s">
        <v>1758</v>
      </c>
      <c r="E3636" t="s">
        <v>1759</v>
      </c>
      <c r="F3636" t="s">
        <v>1813</v>
      </c>
      <c r="G3636" t="s">
        <v>1790</v>
      </c>
      <c r="H3636" t="s">
        <v>1814</v>
      </c>
      <c r="J3636" t="s">
        <v>2056</v>
      </c>
      <c r="K3636" s="498">
        <v>216.08623389835844</v>
      </c>
    </row>
    <row r="3637" spans="1:11" x14ac:dyDescent="0.25">
      <c r="A3637" t="s">
        <v>1755</v>
      </c>
      <c r="B3637" t="s">
        <v>1756</v>
      </c>
      <c r="C3637" t="s">
        <v>2049</v>
      </c>
      <c r="D3637" t="s">
        <v>1758</v>
      </c>
      <c r="E3637" t="s">
        <v>1759</v>
      </c>
      <c r="F3637" t="s">
        <v>1813</v>
      </c>
      <c r="G3637" t="s">
        <v>1795</v>
      </c>
      <c r="H3637" t="s">
        <v>1814</v>
      </c>
      <c r="J3637" t="s">
        <v>2056</v>
      </c>
      <c r="K3637" s="498">
        <v>216.08623389835844</v>
      </c>
    </row>
    <row r="3638" spans="1:11" x14ac:dyDescent="0.25">
      <c r="A3638" t="s">
        <v>1755</v>
      </c>
      <c r="B3638" t="s">
        <v>1756</v>
      </c>
      <c r="C3638" t="s">
        <v>2049</v>
      </c>
      <c r="D3638" t="s">
        <v>1758</v>
      </c>
      <c r="E3638" t="s">
        <v>1759</v>
      </c>
      <c r="F3638" t="s">
        <v>1813</v>
      </c>
      <c r="G3638" t="s">
        <v>1799</v>
      </c>
      <c r="H3638" t="s">
        <v>1814</v>
      </c>
      <c r="J3638" t="s">
        <v>2056</v>
      </c>
      <c r="K3638" s="498">
        <v>210.60138758695967</v>
      </c>
    </row>
    <row r="3639" spans="1:11" x14ac:dyDescent="0.25">
      <c r="A3639" t="s">
        <v>1755</v>
      </c>
      <c r="B3639" t="s">
        <v>1756</v>
      </c>
      <c r="C3639" t="s">
        <v>2049</v>
      </c>
      <c r="D3639" t="s">
        <v>1758</v>
      </c>
      <c r="E3639" t="s">
        <v>1759</v>
      </c>
      <c r="F3639" t="s">
        <v>1813</v>
      </c>
      <c r="G3639" t="s">
        <v>1800</v>
      </c>
      <c r="H3639" t="s">
        <v>1814</v>
      </c>
      <c r="J3639" t="s">
        <v>2056</v>
      </c>
      <c r="K3639" s="498">
        <v>108.04311694917922</v>
      </c>
    </row>
    <row r="3640" spans="1:11" x14ac:dyDescent="0.25">
      <c r="A3640" t="s">
        <v>1755</v>
      </c>
      <c r="B3640" t="s">
        <v>1756</v>
      </c>
      <c r="C3640" t="s">
        <v>2049</v>
      </c>
      <c r="D3640" t="s">
        <v>1758</v>
      </c>
      <c r="E3640" t="s">
        <v>1759</v>
      </c>
      <c r="F3640" t="s">
        <v>1813</v>
      </c>
      <c r="G3640" t="s">
        <v>1809</v>
      </c>
      <c r="H3640" t="s">
        <v>1814</v>
      </c>
      <c r="J3640" t="s">
        <v>2056</v>
      </c>
      <c r="K3640" s="498">
        <v>108.04311694917922</v>
      </c>
    </row>
    <row r="3641" spans="1:11" x14ac:dyDescent="0.25">
      <c r="A3641" t="s">
        <v>1755</v>
      </c>
      <c r="B3641" t="s">
        <v>1756</v>
      </c>
      <c r="C3641" t="s">
        <v>2049</v>
      </c>
      <c r="D3641" t="s">
        <v>1758</v>
      </c>
      <c r="E3641" t="s">
        <v>1759</v>
      </c>
      <c r="F3641" t="s">
        <v>1813</v>
      </c>
      <c r="G3641" t="s">
        <v>1810</v>
      </c>
      <c r="H3641" t="s">
        <v>1814</v>
      </c>
      <c r="J3641" t="s">
        <v>2056</v>
      </c>
      <c r="K3641" s="498">
        <v>162.79038706249941</v>
      </c>
    </row>
    <row r="3642" spans="1:11" x14ac:dyDescent="0.25">
      <c r="A3642" t="s">
        <v>1755</v>
      </c>
      <c r="B3642" t="s">
        <v>1756</v>
      </c>
      <c r="C3642" t="s">
        <v>2057</v>
      </c>
      <c r="D3642" t="s">
        <v>1991</v>
      </c>
      <c r="E3642" t="s">
        <v>1991</v>
      </c>
      <c r="F3642" t="s">
        <v>2265</v>
      </c>
      <c r="G3642" t="s">
        <v>1992</v>
      </c>
      <c r="H3642" t="s">
        <v>1868</v>
      </c>
      <c r="J3642" t="s">
        <v>2058</v>
      </c>
      <c r="K3642" s="498">
        <v>126580.95</v>
      </c>
    </row>
    <row r="3643" spans="1:11" x14ac:dyDescent="0.25">
      <c r="A3643" t="s">
        <v>1755</v>
      </c>
      <c r="B3643" t="s">
        <v>1756</v>
      </c>
      <c r="C3643" t="s">
        <v>2057</v>
      </c>
      <c r="D3643" t="s">
        <v>1991</v>
      </c>
      <c r="E3643" t="s">
        <v>1991</v>
      </c>
      <c r="F3643" t="s">
        <v>2265</v>
      </c>
      <c r="G3643" t="s">
        <v>1992</v>
      </c>
      <c r="H3643" t="s">
        <v>1868</v>
      </c>
      <c r="J3643" t="s">
        <v>2058</v>
      </c>
      <c r="K3643" s="498">
        <v>87401.61</v>
      </c>
    </row>
    <row r="3644" spans="1:11" x14ac:dyDescent="0.25">
      <c r="A3644" t="s">
        <v>1755</v>
      </c>
      <c r="B3644" t="s">
        <v>1756</v>
      </c>
      <c r="C3644" t="s">
        <v>2057</v>
      </c>
      <c r="D3644" t="s">
        <v>1991</v>
      </c>
      <c r="E3644" t="s">
        <v>1991</v>
      </c>
      <c r="F3644" t="s">
        <v>2265</v>
      </c>
      <c r="G3644" t="s">
        <v>1992</v>
      </c>
      <c r="H3644" t="s">
        <v>1868</v>
      </c>
      <c r="J3644" t="s">
        <v>2058</v>
      </c>
      <c r="K3644" s="498">
        <v>151897.14000000001</v>
      </c>
    </row>
    <row r="3645" spans="1:11" x14ac:dyDescent="0.25">
      <c r="A3645" t="s">
        <v>1755</v>
      </c>
      <c r="B3645" t="s">
        <v>1756</v>
      </c>
      <c r="C3645" t="s">
        <v>2057</v>
      </c>
      <c r="D3645" t="s">
        <v>1991</v>
      </c>
      <c r="E3645" t="s">
        <v>1991</v>
      </c>
      <c r="F3645" t="s">
        <v>2265</v>
      </c>
      <c r="G3645" t="s">
        <v>1992</v>
      </c>
      <c r="H3645" t="s">
        <v>1868</v>
      </c>
      <c r="J3645" t="s">
        <v>2058</v>
      </c>
      <c r="K3645" s="498">
        <v>109418.26</v>
      </c>
    </row>
    <row r="3646" spans="1:11" x14ac:dyDescent="0.25">
      <c r="A3646" t="s">
        <v>1755</v>
      </c>
      <c r="B3646" t="s">
        <v>1756</v>
      </c>
      <c r="C3646" t="s">
        <v>2057</v>
      </c>
      <c r="D3646" t="s">
        <v>1991</v>
      </c>
      <c r="E3646" t="s">
        <v>1991</v>
      </c>
      <c r="F3646" t="s">
        <v>2265</v>
      </c>
      <c r="G3646" t="s">
        <v>1992</v>
      </c>
      <c r="H3646" t="s">
        <v>1868</v>
      </c>
      <c r="J3646" t="s">
        <v>2058</v>
      </c>
      <c r="K3646" s="498">
        <v>295355.55</v>
      </c>
    </row>
    <row r="3647" spans="1:11" x14ac:dyDescent="0.25">
      <c r="A3647" t="s">
        <v>1755</v>
      </c>
      <c r="B3647" t="s">
        <v>1756</v>
      </c>
      <c r="C3647" t="s">
        <v>2057</v>
      </c>
      <c r="D3647" t="s">
        <v>1991</v>
      </c>
      <c r="E3647" t="s">
        <v>1991</v>
      </c>
      <c r="F3647" t="s">
        <v>2265</v>
      </c>
      <c r="G3647" t="s">
        <v>1992</v>
      </c>
      <c r="H3647" t="s">
        <v>1868</v>
      </c>
      <c r="J3647" t="s">
        <v>2058</v>
      </c>
      <c r="K3647" s="498">
        <v>126580.95</v>
      </c>
    </row>
    <row r="3648" spans="1:11" x14ac:dyDescent="0.25">
      <c r="A3648" t="s">
        <v>1755</v>
      </c>
      <c r="B3648" t="s">
        <v>1756</v>
      </c>
      <c r="C3648" t="s">
        <v>2059</v>
      </c>
      <c r="D3648" t="s">
        <v>1991</v>
      </c>
      <c r="E3648" t="s">
        <v>1991</v>
      </c>
      <c r="F3648" t="s">
        <v>2265</v>
      </c>
      <c r="G3648" t="s">
        <v>1992</v>
      </c>
      <c r="H3648" t="s">
        <v>1995</v>
      </c>
      <c r="J3648" t="s">
        <v>2060</v>
      </c>
      <c r="K3648" s="498">
        <v>541265.31999999995</v>
      </c>
    </row>
    <row r="3649" spans="1:11" x14ac:dyDescent="0.25">
      <c r="A3649" t="s">
        <v>1755</v>
      </c>
      <c r="B3649" t="s">
        <v>1756</v>
      </c>
      <c r="C3649" t="s">
        <v>2059</v>
      </c>
      <c r="D3649" t="s">
        <v>1991</v>
      </c>
      <c r="E3649" t="s">
        <v>1991</v>
      </c>
      <c r="F3649" t="s">
        <v>2265</v>
      </c>
      <c r="G3649" t="s">
        <v>1992</v>
      </c>
      <c r="H3649" t="s">
        <v>1868</v>
      </c>
      <c r="J3649" t="s">
        <v>2060</v>
      </c>
      <c r="K3649" s="498">
        <v>1399821.75</v>
      </c>
    </row>
    <row r="3650" spans="1:11" x14ac:dyDescent="0.25">
      <c r="A3650" t="s">
        <v>1755</v>
      </c>
      <c r="B3650" t="s">
        <v>1756</v>
      </c>
      <c r="C3650" t="s">
        <v>2059</v>
      </c>
      <c r="D3650" t="s">
        <v>1991</v>
      </c>
      <c r="E3650" t="s">
        <v>1991</v>
      </c>
      <c r="F3650" t="s">
        <v>2265</v>
      </c>
      <c r="G3650" t="s">
        <v>1992</v>
      </c>
      <c r="H3650" t="s">
        <v>1998</v>
      </c>
      <c r="J3650" t="s">
        <v>2060</v>
      </c>
      <c r="K3650" s="498">
        <v>268383.33</v>
      </c>
    </row>
    <row r="3651" spans="1:11" x14ac:dyDescent="0.25">
      <c r="A3651" t="s">
        <v>1755</v>
      </c>
      <c r="B3651" t="s">
        <v>1756</v>
      </c>
      <c r="C3651" t="s">
        <v>2059</v>
      </c>
      <c r="D3651" t="s">
        <v>1991</v>
      </c>
      <c r="E3651" t="s">
        <v>1991</v>
      </c>
      <c r="F3651" t="s">
        <v>2265</v>
      </c>
      <c r="G3651" t="s">
        <v>1992</v>
      </c>
      <c r="H3651" t="s">
        <v>2014</v>
      </c>
      <c r="J3651" t="s">
        <v>2060</v>
      </c>
      <c r="K3651" s="498">
        <v>31562.32</v>
      </c>
    </row>
    <row r="3652" spans="1:11" x14ac:dyDescent="0.25">
      <c r="A3652" t="s">
        <v>1755</v>
      </c>
      <c r="B3652" t="s">
        <v>1756</v>
      </c>
      <c r="C3652" t="s">
        <v>2059</v>
      </c>
      <c r="D3652" t="s">
        <v>1991</v>
      </c>
      <c r="E3652" t="s">
        <v>1991</v>
      </c>
      <c r="F3652" t="s">
        <v>2265</v>
      </c>
      <c r="G3652" t="s">
        <v>1992</v>
      </c>
      <c r="H3652" t="s">
        <v>2002</v>
      </c>
      <c r="J3652" t="s">
        <v>2060</v>
      </c>
      <c r="K3652" s="498">
        <v>46026.95</v>
      </c>
    </row>
    <row r="3653" spans="1:11" x14ac:dyDescent="0.25">
      <c r="A3653" t="s">
        <v>1755</v>
      </c>
      <c r="B3653" t="s">
        <v>1756</v>
      </c>
      <c r="C3653" t="s">
        <v>2059</v>
      </c>
      <c r="D3653" t="s">
        <v>1991</v>
      </c>
      <c r="E3653" t="s">
        <v>1991</v>
      </c>
      <c r="F3653" t="s">
        <v>2265</v>
      </c>
      <c r="G3653" t="s">
        <v>1992</v>
      </c>
      <c r="H3653" t="s">
        <v>2000</v>
      </c>
      <c r="J3653" t="s">
        <v>2060</v>
      </c>
      <c r="K3653" s="498">
        <v>185222.31</v>
      </c>
    </row>
    <row r="3654" spans="1:11" x14ac:dyDescent="0.25">
      <c r="A3654" t="s">
        <v>1755</v>
      </c>
      <c r="B3654" t="s">
        <v>1756</v>
      </c>
      <c r="C3654" t="s">
        <v>2059</v>
      </c>
      <c r="D3654" t="s">
        <v>1991</v>
      </c>
      <c r="E3654" t="s">
        <v>1991</v>
      </c>
      <c r="F3654" t="s">
        <v>2265</v>
      </c>
      <c r="G3654" t="s">
        <v>1992</v>
      </c>
      <c r="H3654" t="s">
        <v>1999</v>
      </c>
      <c r="J3654" t="s">
        <v>2060</v>
      </c>
      <c r="K3654" s="498">
        <v>95308.54</v>
      </c>
    </row>
    <row r="3655" spans="1:11" x14ac:dyDescent="0.25">
      <c r="A3655" t="s">
        <v>1755</v>
      </c>
      <c r="B3655" t="s">
        <v>1756</v>
      </c>
      <c r="C3655" t="s">
        <v>2059</v>
      </c>
      <c r="D3655" t="s">
        <v>1991</v>
      </c>
      <c r="E3655" t="s">
        <v>1991</v>
      </c>
      <c r="F3655" t="s">
        <v>2265</v>
      </c>
      <c r="G3655" t="s">
        <v>1992</v>
      </c>
      <c r="H3655" t="s">
        <v>1822</v>
      </c>
      <c r="J3655" t="s">
        <v>2060</v>
      </c>
      <c r="K3655" s="498">
        <v>138740.4</v>
      </c>
    </row>
    <row r="3656" spans="1:11" x14ac:dyDescent="0.25">
      <c r="A3656" t="s">
        <v>1755</v>
      </c>
      <c r="B3656" t="s">
        <v>1756</v>
      </c>
      <c r="C3656" t="s">
        <v>2059</v>
      </c>
      <c r="D3656" t="s">
        <v>1991</v>
      </c>
      <c r="E3656" t="s">
        <v>1991</v>
      </c>
      <c r="F3656" t="s">
        <v>2265</v>
      </c>
      <c r="G3656" t="s">
        <v>1992</v>
      </c>
      <c r="H3656" t="s">
        <v>2001</v>
      </c>
      <c r="J3656" t="s">
        <v>2060</v>
      </c>
      <c r="K3656" s="498">
        <v>86170.49</v>
      </c>
    </row>
    <row r="3657" spans="1:11" x14ac:dyDescent="0.25">
      <c r="A3657" t="s">
        <v>1755</v>
      </c>
      <c r="B3657" t="s">
        <v>1756</v>
      </c>
      <c r="C3657" t="s">
        <v>2059</v>
      </c>
      <c r="D3657" t="s">
        <v>1991</v>
      </c>
      <c r="E3657" t="s">
        <v>1991</v>
      </c>
      <c r="F3657" t="s">
        <v>2265</v>
      </c>
      <c r="G3657" t="s">
        <v>1992</v>
      </c>
      <c r="H3657" t="s">
        <v>1996</v>
      </c>
      <c r="J3657" t="s">
        <v>2060</v>
      </c>
      <c r="K3657" s="498">
        <v>0</v>
      </c>
    </row>
    <row r="3658" spans="1:11" x14ac:dyDescent="0.25">
      <c r="A3658" t="s">
        <v>1755</v>
      </c>
      <c r="B3658" t="s">
        <v>1756</v>
      </c>
      <c r="C3658" t="s">
        <v>2059</v>
      </c>
      <c r="D3658" t="s">
        <v>1991</v>
      </c>
      <c r="E3658" t="s">
        <v>1991</v>
      </c>
      <c r="F3658" t="s">
        <v>2265</v>
      </c>
      <c r="G3658" t="s">
        <v>1992</v>
      </c>
      <c r="H3658" t="s">
        <v>2061</v>
      </c>
      <c r="J3658" t="s">
        <v>2060</v>
      </c>
      <c r="K3658" s="498">
        <v>0</v>
      </c>
    </row>
    <row r="3659" spans="1:11" x14ac:dyDescent="0.25">
      <c r="A3659" t="s">
        <v>1755</v>
      </c>
      <c r="B3659" t="s">
        <v>1756</v>
      </c>
      <c r="C3659" t="s">
        <v>2059</v>
      </c>
      <c r="D3659" t="s">
        <v>1991</v>
      </c>
      <c r="E3659" t="s">
        <v>1991</v>
      </c>
      <c r="F3659" t="s">
        <v>2265</v>
      </c>
      <c r="G3659" t="s">
        <v>1992</v>
      </c>
      <c r="H3659" t="s">
        <v>1997</v>
      </c>
      <c r="J3659" t="s">
        <v>2060</v>
      </c>
      <c r="K3659" s="498">
        <v>200998.29</v>
      </c>
    </row>
    <row r="3660" spans="1:11" x14ac:dyDescent="0.25">
      <c r="A3660" t="s">
        <v>1755</v>
      </c>
      <c r="B3660" t="s">
        <v>1756</v>
      </c>
      <c r="C3660" t="s">
        <v>2062</v>
      </c>
      <c r="D3660" t="s">
        <v>1991</v>
      </c>
      <c r="E3660" t="s">
        <v>1991</v>
      </c>
      <c r="F3660" t="s">
        <v>2265</v>
      </c>
      <c r="G3660" t="s">
        <v>1992</v>
      </c>
      <c r="H3660" t="s">
        <v>1995</v>
      </c>
      <c r="J3660" t="s">
        <v>2058</v>
      </c>
      <c r="K3660" s="498">
        <v>2214329.62</v>
      </c>
    </row>
    <row r="3661" spans="1:11" x14ac:dyDescent="0.25">
      <c r="A3661" t="s">
        <v>1755</v>
      </c>
      <c r="B3661" t="s">
        <v>1756</v>
      </c>
      <c r="C3661" t="s">
        <v>2062</v>
      </c>
      <c r="D3661" t="s">
        <v>1991</v>
      </c>
      <c r="E3661" t="s">
        <v>1991</v>
      </c>
      <c r="F3661" t="s">
        <v>2265</v>
      </c>
      <c r="G3661" t="s">
        <v>1992</v>
      </c>
      <c r="H3661" t="s">
        <v>1868</v>
      </c>
      <c r="J3661" t="s">
        <v>2058</v>
      </c>
      <c r="K3661" s="498">
        <v>4592469.88</v>
      </c>
    </row>
    <row r="3662" spans="1:11" x14ac:dyDescent="0.25">
      <c r="A3662" t="s">
        <v>1755</v>
      </c>
      <c r="B3662" t="s">
        <v>1756</v>
      </c>
      <c r="C3662" t="s">
        <v>2062</v>
      </c>
      <c r="D3662" t="s">
        <v>1991</v>
      </c>
      <c r="E3662" t="s">
        <v>1991</v>
      </c>
      <c r="F3662" t="s">
        <v>2265</v>
      </c>
      <c r="G3662" t="s">
        <v>1992</v>
      </c>
      <c r="H3662" t="s">
        <v>1998</v>
      </c>
      <c r="J3662" t="s">
        <v>2058</v>
      </c>
      <c r="K3662" s="498">
        <v>467415.42</v>
      </c>
    </row>
    <row r="3663" spans="1:11" x14ac:dyDescent="0.25">
      <c r="A3663" t="s">
        <v>1755</v>
      </c>
      <c r="B3663" t="s">
        <v>1756</v>
      </c>
      <c r="C3663" t="s">
        <v>2062</v>
      </c>
      <c r="D3663" t="s">
        <v>1991</v>
      </c>
      <c r="E3663" t="s">
        <v>1991</v>
      </c>
      <c r="F3663" t="s">
        <v>2265</v>
      </c>
      <c r="G3663" t="s">
        <v>1992</v>
      </c>
      <c r="H3663" t="s">
        <v>2014</v>
      </c>
      <c r="J3663" t="s">
        <v>2058</v>
      </c>
      <c r="K3663" s="498">
        <v>132490.43</v>
      </c>
    </row>
    <row r="3664" spans="1:11" x14ac:dyDescent="0.25">
      <c r="A3664" t="s">
        <v>1755</v>
      </c>
      <c r="B3664" t="s">
        <v>1756</v>
      </c>
      <c r="C3664" t="s">
        <v>2062</v>
      </c>
      <c r="D3664" t="s">
        <v>1991</v>
      </c>
      <c r="E3664" t="s">
        <v>1991</v>
      </c>
      <c r="F3664" t="s">
        <v>2265</v>
      </c>
      <c r="G3664" t="s">
        <v>1992</v>
      </c>
      <c r="H3664" t="s">
        <v>2002</v>
      </c>
      <c r="J3664" t="s">
        <v>2058</v>
      </c>
      <c r="K3664" s="498">
        <v>187631.23</v>
      </c>
    </row>
    <row r="3665" spans="1:11" x14ac:dyDescent="0.25">
      <c r="A3665" t="s">
        <v>1755</v>
      </c>
      <c r="B3665" t="s">
        <v>1756</v>
      </c>
      <c r="C3665" t="s">
        <v>2062</v>
      </c>
      <c r="D3665" t="s">
        <v>1991</v>
      </c>
      <c r="E3665" t="s">
        <v>1991</v>
      </c>
      <c r="F3665" t="s">
        <v>2265</v>
      </c>
      <c r="G3665" t="s">
        <v>1992</v>
      </c>
      <c r="H3665" t="s">
        <v>2000</v>
      </c>
      <c r="J3665" t="s">
        <v>2058</v>
      </c>
      <c r="K3665" s="498">
        <v>367639.23</v>
      </c>
    </row>
    <row r="3666" spans="1:11" x14ac:dyDescent="0.25">
      <c r="A3666" t="s">
        <v>1755</v>
      </c>
      <c r="B3666" t="s">
        <v>1756</v>
      </c>
      <c r="C3666" t="s">
        <v>2062</v>
      </c>
      <c r="D3666" t="s">
        <v>1991</v>
      </c>
      <c r="E3666" t="s">
        <v>1991</v>
      </c>
      <c r="F3666" t="s">
        <v>2265</v>
      </c>
      <c r="G3666" t="s">
        <v>1992</v>
      </c>
      <c r="H3666" t="s">
        <v>1999</v>
      </c>
      <c r="J3666" t="s">
        <v>2058</v>
      </c>
      <c r="K3666" s="498">
        <v>392317.39</v>
      </c>
    </row>
    <row r="3667" spans="1:11" x14ac:dyDescent="0.25">
      <c r="A3667" t="s">
        <v>1755</v>
      </c>
      <c r="B3667" t="s">
        <v>1756</v>
      </c>
      <c r="C3667" t="s">
        <v>2062</v>
      </c>
      <c r="D3667" t="s">
        <v>1991</v>
      </c>
      <c r="E3667" t="s">
        <v>1991</v>
      </c>
      <c r="F3667" t="s">
        <v>2265</v>
      </c>
      <c r="G3667" t="s">
        <v>1992</v>
      </c>
      <c r="H3667" t="s">
        <v>1822</v>
      </c>
      <c r="J3667" t="s">
        <v>2058</v>
      </c>
      <c r="K3667" s="498">
        <v>550475.56000000006</v>
      </c>
    </row>
    <row r="3668" spans="1:11" x14ac:dyDescent="0.25">
      <c r="A3668" t="s">
        <v>1755</v>
      </c>
      <c r="B3668" t="s">
        <v>1756</v>
      </c>
      <c r="C3668" t="s">
        <v>2062</v>
      </c>
      <c r="D3668" t="s">
        <v>1991</v>
      </c>
      <c r="E3668" t="s">
        <v>1991</v>
      </c>
      <c r="F3668" t="s">
        <v>2265</v>
      </c>
      <c r="G3668" t="s">
        <v>1992</v>
      </c>
      <c r="H3668" t="s">
        <v>2001</v>
      </c>
      <c r="J3668" t="s">
        <v>2058</v>
      </c>
      <c r="K3668" s="498">
        <v>342275.84000000003</v>
      </c>
    </row>
    <row r="3669" spans="1:11" x14ac:dyDescent="0.25">
      <c r="A3669" t="s">
        <v>1755</v>
      </c>
      <c r="B3669" t="s">
        <v>1756</v>
      </c>
      <c r="C3669" t="s">
        <v>2062</v>
      </c>
      <c r="D3669" t="s">
        <v>1991</v>
      </c>
      <c r="E3669" t="s">
        <v>1991</v>
      </c>
      <c r="F3669" t="s">
        <v>2265</v>
      </c>
      <c r="G3669" t="s">
        <v>1992</v>
      </c>
      <c r="H3669" t="s">
        <v>1996</v>
      </c>
      <c r="J3669" t="s">
        <v>2058</v>
      </c>
      <c r="K3669" s="498">
        <v>0</v>
      </c>
    </row>
    <row r="3670" spans="1:11" x14ac:dyDescent="0.25">
      <c r="A3670" t="s">
        <v>1755</v>
      </c>
      <c r="B3670" t="s">
        <v>1756</v>
      </c>
      <c r="C3670" t="s">
        <v>2062</v>
      </c>
      <c r="D3670" t="s">
        <v>1991</v>
      </c>
      <c r="E3670" t="s">
        <v>1991</v>
      </c>
      <c r="F3670" t="s">
        <v>2265</v>
      </c>
      <c r="G3670" t="s">
        <v>1992</v>
      </c>
      <c r="H3670" t="s">
        <v>2061</v>
      </c>
      <c r="J3670" t="s">
        <v>2058</v>
      </c>
      <c r="K3670" s="498">
        <v>0</v>
      </c>
    </row>
    <row r="3671" spans="1:11" x14ac:dyDescent="0.25">
      <c r="A3671" t="s">
        <v>1755</v>
      </c>
      <c r="B3671" t="s">
        <v>1756</v>
      </c>
      <c r="C3671" t="s">
        <v>2062</v>
      </c>
      <c r="D3671" t="s">
        <v>1991</v>
      </c>
      <c r="E3671" t="s">
        <v>1991</v>
      </c>
      <c r="F3671" t="s">
        <v>2265</v>
      </c>
      <c r="G3671" t="s">
        <v>1992</v>
      </c>
      <c r="H3671" t="s">
        <v>1997</v>
      </c>
      <c r="J3671" t="s">
        <v>2058</v>
      </c>
      <c r="K3671" s="498">
        <v>798727.7</v>
      </c>
    </row>
    <row r="3672" spans="1:11" x14ac:dyDescent="0.25">
      <c r="A3672" t="s">
        <v>1755</v>
      </c>
      <c r="B3672" t="s">
        <v>1756</v>
      </c>
      <c r="C3672" t="s">
        <v>2062</v>
      </c>
      <c r="D3672" t="s">
        <v>1991</v>
      </c>
      <c r="E3672" t="s">
        <v>1991</v>
      </c>
      <c r="F3672" t="s">
        <v>2265</v>
      </c>
      <c r="G3672" t="s">
        <v>1992</v>
      </c>
      <c r="H3672" t="s">
        <v>1998</v>
      </c>
      <c r="J3672" t="s">
        <v>2058</v>
      </c>
      <c r="K3672" s="498">
        <v>1700060.65</v>
      </c>
    </row>
    <row r="3673" spans="1:11" x14ac:dyDescent="0.25">
      <c r="A3673" t="s">
        <v>1755</v>
      </c>
      <c r="B3673" t="s">
        <v>1756</v>
      </c>
      <c r="C3673" t="s">
        <v>2062</v>
      </c>
      <c r="D3673" t="s">
        <v>1991</v>
      </c>
      <c r="E3673" t="s">
        <v>1991</v>
      </c>
      <c r="F3673" t="s">
        <v>2265</v>
      </c>
      <c r="G3673" t="s">
        <v>1992</v>
      </c>
      <c r="H3673" t="s">
        <v>1998</v>
      </c>
      <c r="J3673" t="s">
        <v>2058</v>
      </c>
      <c r="K3673" s="498">
        <v>60402.67</v>
      </c>
    </row>
    <row r="3674" spans="1:11" x14ac:dyDescent="0.25">
      <c r="A3674" t="s">
        <v>1755</v>
      </c>
      <c r="B3674" t="s">
        <v>1756</v>
      </c>
      <c r="C3674" t="s">
        <v>2057</v>
      </c>
      <c r="D3674" t="s">
        <v>1991</v>
      </c>
      <c r="E3674" t="s">
        <v>1991</v>
      </c>
      <c r="F3674" t="s">
        <v>2265</v>
      </c>
      <c r="G3674" t="s">
        <v>1992</v>
      </c>
      <c r="H3674" t="s">
        <v>1868</v>
      </c>
      <c r="J3674" t="s">
        <v>2058</v>
      </c>
      <c r="K3674" s="498">
        <v>51798.12</v>
      </c>
    </row>
    <row r="3675" spans="1:11" x14ac:dyDescent="0.25">
      <c r="A3675" t="s">
        <v>1755</v>
      </c>
      <c r="B3675" t="s">
        <v>1756</v>
      </c>
      <c r="C3675" t="s">
        <v>2057</v>
      </c>
      <c r="D3675" t="s">
        <v>1991</v>
      </c>
      <c r="E3675" t="s">
        <v>1991</v>
      </c>
      <c r="F3675" t="s">
        <v>2265</v>
      </c>
      <c r="G3675" t="s">
        <v>1992</v>
      </c>
      <c r="H3675" t="s">
        <v>1868</v>
      </c>
      <c r="J3675" t="s">
        <v>2058</v>
      </c>
      <c r="K3675" s="498">
        <v>44296.45</v>
      </c>
    </row>
    <row r="3676" spans="1:11" x14ac:dyDescent="0.25">
      <c r="A3676" t="s">
        <v>1755</v>
      </c>
      <c r="B3676" t="s">
        <v>1756</v>
      </c>
      <c r="C3676" t="s">
        <v>2057</v>
      </c>
      <c r="D3676" t="s">
        <v>1991</v>
      </c>
      <c r="E3676" t="s">
        <v>1991</v>
      </c>
      <c r="F3676" t="s">
        <v>2265</v>
      </c>
      <c r="G3676" t="s">
        <v>1992</v>
      </c>
      <c r="H3676" t="s">
        <v>1868</v>
      </c>
      <c r="J3676" t="s">
        <v>2058</v>
      </c>
      <c r="K3676" s="498">
        <v>44296.45</v>
      </c>
    </row>
    <row r="3677" spans="1:11" x14ac:dyDescent="0.25">
      <c r="A3677" t="s">
        <v>1755</v>
      </c>
      <c r="B3677" t="s">
        <v>1756</v>
      </c>
      <c r="C3677" t="s">
        <v>2057</v>
      </c>
      <c r="D3677" t="s">
        <v>1991</v>
      </c>
      <c r="E3677" t="s">
        <v>1991</v>
      </c>
      <c r="F3677" t="s">
        <v>2265</v>
      </c>
      <c r="G3677" t="s">
        <v>1992</v>
      </c>
      <c r="H3677" t="s">
        <v>1868</v>
      </c>
      <c r="J3677" t="s">
        <v>2058</v>
      </c>
      <c r="K3677" s="498">
        <v>64659.26</v>
      </c>
    </row>
    <row r="3678" spans="1:11" x14ac:dyDescent="0.25">
      <c r="A3678" t="s">
        <v>1755</v>
      </c>
      <c r="B3678" t="s">
        <v>1756</v>
      </c>
      <c r="C3678" t="s">
        <v>2057</v>
      </c>
      <c r="D3678" t="s">
        <v>1991</v>
      </c>
      <c r="E3678" t="s">
        <v>1991</v>
      </c>
      <c r="F3678" t="s">
        <v>2265</v>
      </c>
      <c r="G3678" t="s">
        <v>1992</v>
      </c>
      <c r="H3678" t="s">
        <v>1868</v>
      </c>
      <c r="J3678" t="s">
        <v>2058</v>
      </c>
      <c r="K3678" s="498">
        <v>21085.52</v>
      </c>
    </row>
    <row r="3679" spans="1:11" x14ac:dyDescent="0.25">
      <c r="A3679" t="s">
        <v>1755</v>
      </c>
      <c r="B3679" t="s">
        <v>1756</v>
      </c>
      <c r="C3679" t="s">
        <v>2057</v>
      </c>
      <c r="D3679" t="s">
        <v>1991</v>
      </c>
      <c r="E3679" t="s">
        <v>1991</v>
      </c>
      <c r="F3679" t="s">
        <v>2265</v>
      </c>
      <c r="G3679" t="s">
        <v>1992</v>
      </c>
      <c r="H3679" t="s">
        <v>1868</v>
      </c>
      <c r="J3679" t="s">
        <v>2058</v>
      </c>
      <c r="K3679" s="498">
        <v>29246.03</v>
      </c>
    </row>
    <row r="3680" spans="1:11" x14ac:dyDescent="0.25">
      <c r="A3680" t="s">
        <v>1755</v>
      </c>
      <c r="B3680" t="s">
        <v>1756</v>
      </c>
      <c r="C3680" t="s">
        <v>1871</v>
      </c>
      <c r="D3680" t="s">
        <v>1991</v>
      </c>
      <c r="E3680" t="s">
        <v>1991</v>
      </c>
      <c r="F3680" t="s">
        <v>2265</v>
      </c>
      <c r="G3680" t="s">
        <v>1992</v>
      </c>
      <c r="H3680" t="s">
        <v>1995</v>
      </c>
      <c r="J3680" t="s">
        <v>2058</v>
      </c>
      <c r="K3680" s="498">
        <v>2034718.28</v>
      </c>
    </row>
    <row r="3681" spans="1:11" x14ac:dyDescent="0.25">
      <c r="A3681" t="s">
        <v>1755</v>
      </c>
      <c r="B3681" t="s">
        <v>1756</v>
      </c>
      <c r="C3681" t="s">
        <v>1871</v>
      </c>
      <c r="D3681" t="s">
        <v>1991</v>
      </c>
      <c r="E3681" t="s">
        <v>1991</v>
      </c>
      <c r="F3681" t="s">
        <v>2265</v>
      </c>
      <c r="G3681" t="s">
        <v>1992</v>
      </c>
      <c r="H3681" t="s">
        <v>1868</v>
      </c>
      <c r="J3681" t="s">
        <v>2058</v>
      </c>
      <c r="K3681" s="498">
        <v>3750184.97</v>
      </c>
    </row>
    <row r="3682" spans="1:11" x14ac:dyDescent="0.25">
      <c r="A3682" t="s">
        <v>1755</v>
      </c>
      <c r="B3682" t="s">
        <v>1756</v>
      </c>
      <c r="C3682" t="s">
        <v>1871</v>
      </c>
      <c r="D3682" t="s">
        <v>1991</v>
      </c>
      <c r="E3682" t="s">
        <v>1991</v>
      </c>
      <c r="F3682" t="s">
        <v>2265</v>
      </c>
      <c r="G3682" t="s">
        <v>1992</v>
      </c>
      <c r="H3682" t="s">
        <v>1998</v>
      </c>
      <c r="J3682" t="s">
        <v>2058</v>
      </c>
      <c r="K3682" s="498">
        <v>444140.42</v>
      </c>
    </row>
    <row r="3683" spans="1:11" x14ac:dyDescent="0.25">
      <c r="A3683" t="s">
        <v>1755</v>
      </c>
      <c r="B3683" t="s">
        <v>1756</v>
      </c>
      <c r="C3683" t="s">
        <v>1871</v>
      </c>
      <c r="D3683" t="s">
        <v>1991</v>
      </c>
      <c r="E3683" t="s">
        <v>1991</v>
      </c>
      <c r="F3683" t="s">
        <v>2265</v>
      </c>
      <c r="G3683" t="s">
        <v>1992</v>
      </c>
      <c r="H3683" t="s">
        <v>2014</v>
      </c>
      <c r="J3683" t="s">
        <v>2058</v>
      </c>
      <c r="K3683" s="498">
        <v>429335.73</v>
      </c>
    </row>
    <row r="3684" spans="1:11" x14ac:dyDescent="0.25">
      <c r="A3684" t="s">
        <v>1755</v>
      </c>
      <c r="B3684" t="s">
        <v>1756</v>
      </c>
      <c r="C3684" t="s">
        <v>1871</v>
      </c>
      <c r="D3684" t="s">
        <v>1991</v>
      </c>
      <c r="E3684" t="s">
        <v>1991</v>
      </c>
      <c r="F3684" t="s">
        <v>2265</v>
      </c>
      <c r="G3684" t="s">
        <v>1992</v>
      </c>
      <c r="H3684" t="s">
        <v>2002</v>
      </c>
      <c r="J3684" t="s">
        <v>2058</v>
      </c>
      <c r="K3684" s="498">
        <v>463879.99</v>
      </c>
    </row>
    <row r="3685" spans="1:11" x14ac:dyDescent="0.25">
      <c r="A3685" t="s">
        <v>1755</v>
      </c>
      <c r="B3685" t="s">
        <v>1756</v>
      </c>
      <c r="C3685" t="s">
        <v>1871</v>
      </c>
      <c r="D3685" t="s">
        <v>1991</v>
      </c>
      <c r="E3685" t="s">
        <v>1991</v>
      </c>
      <c r="F3685" t="s">
        <v>2265</v>
      </c>
      <c r="G3685" t="s">
        <v>1992</v>
      </c>
      <c r="H3685" t="s">
        <v>2000</v>
      </c>
      <c r="J3685" t="s">
        <v>2058</v>
      </c>
      <c r="K3685" s="498">
        <v>493489.35</v>
      </c>
    </row>
    <row r="3686" spans="1:11" x14ac:dyDescent="0.25">
      <c r="A3686" t="s">
        <v>1755</v>
      </c>
      <c r="B3686" t="s">
        <v>1756</v>
      </c>
      <c r="C3686" t="s">
        <v>1871</v>
      </c>
      <c r="D3686" t="s">
        <v>1991</v>
      </c>
      <c r="E3686" t="s">
        <v>1991</v>
      </c>
      <c r="F3686" t="s">
        <v>2265</v>
      </c>
      <c r="G3686" t="s">
        <v>1992</v>
      </c>
      <c r="H3686" t="s">
        <v>1999</v>
      </c>
      <c r="J3686" t="s">
        <v>2058</v>
      </c>
      <c r="K3686" s="498">
        <v>1381770.18</v>
      </c>
    </row>
    <row r="3687" spans="1:11" x14ac:dyDescent="0.25">
      <c r="A3687" t="s">
        <v>1755</v>
      </c>
      <c r="B3687" t="s">
        <v>1756</v>
      </c>
      <c r="C3687" t="s">
        <v>1871</v>
      </c>
      <c r="D3687" t="s">
        <v>1991</v>
      </c>
      <c r="E3687" t="s">
        <v>1991</v>
      </c>
      <c r="F3687" t="s">
        <v>2265</v>
      </c>
      <c r="G3687" t="s">
        <v>1992</v>
      </c>
      <c r="H3687" t="s">
        <v>1822</v>
      </c>
      <c r="J3687" t="s">
        <v>2058</v>
      </c>
      <c r="K3687" s="498">
        <v>1427006.7</v>
      </c>
    </row>
    <row r="3688" spans="1:11" x14ac:dyDescent="0.25">
      <c r="A3688" t="s">
        <v>1755</v>
      </c>
      <c r="B3688" t="s">
        <v>1756</v>
      </c>
      <c r="C3688" t="s">
        <v>1871</v>
      </c>
      <c r="D3688" t="s">
        <v>1991</v>
      </c>
      <c r="E3688" t="s">
        <v>1991</v>
      </c>
      <c r="F3688" t="s">
        <v>2265</v>
      </c>
      <c r="G3688" t="s">
        <v>1992</v>
      </c>
      <c r="H3688" t="s">
        <v>2061</v>
      </c>
      <c r="J3688" t="s">
        <v>2058</v>
      </c>
      <c r="K3688" s="498">
        <v>0</v>
      </c>
    </row>
    <row r="3689" spans="1:11" x14ac:dyDescent="0.25">
      <c r="A3689" t="s">
        <v>1755</v>
      </c>
      <c r="B3689" t="s">
        <v>1756</v>
      </c>
      <c r="C3689" t="s">
        <v>1871</v>
      </c>
      <c r="D3689" t="s">
        <v>1991</v>
      </c>
      <c r="E3689" t="s">
        <v>1991</v>
      </c>
      <c r="F3689" t="s">
        <v>2265</v>
      </c>
      <c r="G3689" t="s">
        <v>1992</v>
      </c>
      <c r="H3689" t="s">
        <v>2001</v>
      </c>
      <c r="J3689" t="s">
        <v>2058</v>
      </c>
      <c r="K3689" s="498">
        <v>789582.96</v>
      </c>
    </row>
    <row r="3690" spans="1:11" x14ac:dyDescent="0.25">
      <c r="A3690" t="s">
        <v>1755</v>
      </c>
      <c r="B3690" t="s">
        <v>1756</v>
      </c>
      <c r="C3690" t="s">
        <v>1871</v>
      </c>
      <c r="D3690" t="s">
        <v>1991</v>
      </c>
      <c r="E3690" t="s">
        <v>1991</v>
      </c>
      <c r="F3690" t="s">
        <v>2265</v>
      </c>
      <c r="G3690" t="s">
        <v>1992</v>
      </c>
      <c r="H3690" t="s">
        <v>1997</v>
      </c>
      <c r="J3690" t="s">
        <v>2058</v>
      </c>
      <c r="K3690" s="498">
        <v>0</v>
      </c>
    </row>
    <row r="3691" spans="1:11" x14ac:dyDescent="0.25">
      <c r="A3691" t="s">
        <v>1755</v>
      </c>
      <c r="B3691" t="s">
        <v>1756</v>
      </c>
      <c r="C3691" t="s">
        <v>1871</v>
      </c>
      <c r="D3691" t="s">
        <v>1991</v>
      </c>
      <c r="E3691" t="s">
        <v>1991</v>
      </c>
      <c r="F3691" t="s">
        <v>2265</v>
      </c>
      <c r="G3691" t="s">
        <v>1992</v>
      </c>
      <c r="H3691" t="s">
        <v>1996</v>
      </c>
      <c r="J3691" t="s">
        <v>2058</v>
      </c>
      <c r="K3691" s="498">
        <v>0</v>
      </c>
    </row>
    <row r="3692" spans="1:11" x14ac:dyDescent="0.25">
      <c r="A3692" t="s">
        <v>1755</v>
      </c>
      <c r="B3692" t="s">
        <v>1756</v>
      </c>
      <c r="C3692" t="s">
        <v>2057</v>
      </c>
      <c r="D3692" t="s">
        <v>1991</v>
      </c>
      <c r="E3692" t="s">
        <v>1991</v>
      </c>
      <c r="F3692" t="s">
        <v>2266</v>
      </c>
      <c r="G3692" t="s">
        <v>2003</v>
      </c>
      <c r="H3692" t="s">
        <v>2023</v>
      </c>
      <c r="J3692" t="s">
        <v>2058</v>
      </c>
      <c r="K3692" s="498">
        <v>390238</v>
      </c>
    </row>
    <row r="3693" spans="1:11" x14ac:dyDescent="0.25">
      <c r="A3693" t="s">
        <v>1755</v>
      </c>
      <c r="B3693" t="s">
        <v>1756</v>
      </c>
      <c r="C3693" t="s">
        <v>2057</v>
      </c>
      <c r="D3693" t="s">
        <v>1991</v>
      </c>
      <c r="E3693" t="s">
        <v>1991</v>
      </c>
      <c r="F3693" t="s">
        <v>2266</v>
      </c>
      <c r="G3693" t="s">
        <v>2003</v>
      </c>
      <c r="H3693" t="s">
        <v>2024</v>
      </c>
      <c r="J3693" t="s">
        <v>2058</v>
      </c>
      <c r="K3693" s="498">
        <v>160925.32999999999</v>
      </c>
    </row>
    <row r="3694" spans="1:11" x14ac:dyDescent="0.25">
      <c r="A3694" t="s">
        <v>1755</v>
      </c>
      <c r="B3694" t="s">
        <v>1756</v>
      </c>
      <c r="C3694" t="s">
        <v>2057</v>
      </c>
      <c r="D3694" t="s">
        <v>1991</v>
      </c>
      <c r="E3694" t="s">
        <v>1991</v>
      </c>
      <c r="F3694" t="s">
        <v>2266</v>
      </c>
      <c r="G3694" t="s">
        <v>2003</v>
      </c>
      <c r="H3694" t="s">
        <v>2002</v>
      </c>
      <c r="J3694" t="s">
        <v>2058</v>
      </c>
      <c r="K3694" s="498">
        <v>34173.160000000003</v>
      </c>
    </row>
    <row r="3695" spans="1:11" x14ac:dyDescent="0.25">
      <c r="A3695" t="s">
        <v>1755</v>
      </c>
      <c r="B3695" t="s">
        <v>1756</v>
      </c>
      <c r="C3695" t="s">
        <v>2057</v>
      </c>
      <c r="D3695" t="s">
        <v>1991</v>
      </c>
      <c r="E3695" t="s">
        <v>1991</v>
      </c>
      <c r="F3695" t="s">
        <v>2266</v>
      </c>
      <c r="G3695" t="s">
        <v>2003</v>
      </c>
      <c r="H3695" t="s">
        <v>2002</v>
      </c>
      <c r="J3695" t="s">
        <v>2058</v>
      </c>
      <c r="K3695" s="498">
        <v>62296.25</v>
      </c>
    </row>
    <row r="3696" spans="1:11" x14ac:dyDescent="0.25">
      <c r="A3696" t="s">
        <v>1755</v>
      </c>
      <c r="B3696" t="s">
        <v>1756</v>
      </c>
      <c r="C3696" t="s">
        <v>2057</v>
      </c>
      <c r="D3696" t="s">
        <v>1991</v>
      </c>
      <c r="E3696" t="s">
        <v>1991</v>
      </c>
      <c r="F3696" t="s">
        <v>2266</v>
      </c>
      <c r="G3696" t="s">
        <v>2003</v>
      </c>
      <c r="H3696" t="s">
        <v>2024</v>
      </c>
      <c r="J3696" t="s">
        <v>2058</v>
      </c>
      <c r="K3696" s="498">
        <v>171552</v>
      </c>
    </row>
    <row r="3697" spans="1:11" x14ac:dyDescent="0.25">
      <c r="A3697" t="s">
        <v>1755</v>
      </c>
      <c r="B3697" t="s">
        <v>1756</v>
      </c>
      <c r="C3697" t="s">
        <v>2057</v>
      </c>
      <c r="D3697" t="s">
        <v>1991</v>
      </c>
      <c r="E3697" t="s">
        <v>1991</v>
      </c>
      <c r="F3697" t="s">
        <v>2266</v>
      </c>
      <c r="G3697" t="s">
        <v>2003</v>
      </c>
      <c r="H3697" t="s">
        <v>2004</v>
      </c>
      <c r="J3697" t="s">
        <v>2058</v>
      </c>
      <c r="K3697" s="498">
        <v>190994.56</v>
      </c>
    </row>
    <row r="3698" spans="1:11" x14ac:dyDescent="0.25">
      <c r="A3698" t="s">
        <v>1755</v>
      </c>
      <c r="B3698" t="s">
        <v>1756</v>
      </c>
      <c r="C3698" t="s">
        <v>2057</v>
      </c>
      <c r="D3698" t="s">
        <v>1991</v>
      </c>
      <c r="E3698" t="s">
        <v>1991</v>
      </c>
      <c r="F3698" t="s">
        <v>2266</v>
      </c>
      <c r="G3698" t="s">
        <v>2003</v>
      </c>
      <c r="H3698" t="s">
        <v>2015</v>
      </c>
      <c r="J3698" t="s">
        <v>2058</v>
      </c>
      <c r="K3698" s="498">
        <v>194425.60000000001</v>
      </c>
    </row>
    <row r="3699" spans="1:11" x14ac:dyDescent="0.25">
      <c r="A3699" t="s">
        <v>1755</v>
      </c>
      <c r="B3699" t="s">
        <v>1756</v>
      </c>
      <c r="C3699" t="s">
        <v>2057</v>
      </c>
      <c r="D3699" t="s">
        <v>1991</v>
      </c>
      <c r="E3699" t="s">
        <v>1991</v>
      </c>
      <c r="F3699" t="s">
        <v>2266</v>
      </c>
      <c r="G3699" t="s">
        <v>2003</v>
      </c>
      <c r="H3699" t="s">
        <v>2036</v>
      </c>
      <c r="J3699" t="s">
        <v>2058</v>
      </c>
      <c r="K3699" s="498">
        <v>251609.60000000001</v>
      </c>
    </row>
    <row r="3700" spans="1:11" x14ac:dyDescent="0.25">
      <c r="A3700" t="s">
        <v>1755</v>
      </c>
      <c r="B3700" t="s">
        <v>1756</v>
      </c>
      <c r="C3700" t="s">
        <v>2057</v>
      </c>
      <c r="D3700" t="s">
        <v>1991</v>
      </c>
      <c r="E3700" t="s">
        <v>1991</v>
      </c>
      <c r="F3700" t="s">
        <v>2266</v>
      </c>
      <c r="G3700" t="s">
        <v>2003</v>
      </c>
      <c r="H3700" t="s">
        <v>1915</v>
      </c>
      <c r="J3700" t="s">
        <v>2058</v>
      </c>
      <c r="K3700" s="498">
        <v>167263.20000000001</v>
      </c>
    </row>
    <row r="3701" spans="1:11" x14ac:dyDescent="0.25">
      <c r="A3701" t="s">
        <v>1755</v>
      </c>
      <c r="B3701" t="s">
        <v>1756</v>
      </c>
      <c r="C3701" t="s">
        <v>2057</v>
      </c>
      <c r="D3701" t="s">
        <v>1991</v>
      </c>
      <c r="E3701" t="s">
        <v>1991</v>
      </c>
      <c r="F3701" t="s">
        <v>2266</v>
      </c>
      <c r="G3701" t="s">
        <v>2003</v>
      </c>
      <c r="H3701" t="s">
        <v>1917</v>
      </c>
      <c r="J3701" t="s">
        <v>2058</v>
      </c>
      <c r="K3701" s="498">
        <v>90064.8</v>
      </c>
    </row>
    <row r="3702" spans="1:11" x14ac:dyDescent="0.25">
      <c r="A3702" t="s">
        <v>1755</v>
      </c>
      <c r="B3702" t="s">
        <v>1756</v>
      </c>
      <c r="C3702" t="s">
        <v>2057</v>
      </c>
      <c r="D3702" t="s">
        <v>1991</v>
      </c>
      <c r="E3702" t="s">
        <v>1991</v>
      </c>
      <c r="F3702" t="s">
        <v>2266</v>
      </c>
      <c r="G3702" t="s">
        <v>2003</v>
      </c>
      <c r="H3702" t="s">
        <v>2023</v>
      </c>
      <c r="J3702" t="s">
        <v>2058</v>
      </c>
      <c r="K3702" s="498">
        <v>420874.23999999999</v>
      </c>
    </row>
    <row r="3703" spans="1:11" x14ac:dyDescent="0.25">
      <c r="A3703" t="s">
        <v>1755</v>
      </c>
      <c r="B3703" t="s">
        <v>1756</v>
      </c>
      <c r="C3703" t="s">
        <v>2057</v>
      </c>
      <c r="D3703" t="s">
        <v>1991</v>
      </c>
      <c r="E3703" t="s">
        <v>1991</v>
      </c>
      <c r="F3703" t="s">
        <v>2266</v>
      </c>
      <c r="G3703" t="s">
        <v>2003</v>
      </c>
      <c r="H3703" t="s">
        <v>2015</v>
      </c>
      <c r="J3703" t="s">
        <v>2058</v>
      </c>
      <c r="K3703" s="498">
        <v>423161.59999999998</v>
      </c>
    </row>
    <row r="3704" spans="1:11" x14ac:dyDescent="0.25">
      <c r="A3704" t="s">
        <v>1755</v>
      </c>
      <c r="B3704" t="s">
        <v>1756</v>
      </c>
      <c r="C3704" t="s">
        <v>2057</v>
      </c>
      <c r="D3704" t="s">
        <v>1991</v>
      </c>
      <c r="E3704" t="s">
        <v>1991</v>
      </c>
      <c r="F3704" t="s">
        <v>2266</v>
      </c>
      <c r="G3704" t="s">
        <v>2003</v>
      </c>
      <c r="H3704" t="s">
        <v>2002</v>
      </c>
      <c r="J3704" t="s">
        <v>2058</v>
      </c>
      <c r="K3704" s="498">
        <v>34422</v>
      </c>
    </row>
    <row r="3705" spans="1:11" x14ac:dyDescent="0.25">
      <c r="A3705" t="s">
        <v>1755</v>
      </c>
      <c r="B3705" t="s">
        <v>1756</v>
      </c>
      <c r="C3705" t="s">
        <v>2057</v>
      </c>
      <c r="D3705" t="s">
        <v>1991</v>
      </c>
      <c r="E3705" t="s">
        <v>1991</v>
      </c>
      <c r="F3705" t="s">
        <v>2266</v>
      </c>
      <c r="G3705" t="s">
        <v>2003</v>
      </c>
      <c r="H3705" t="s">
        <v>2024</v>
      </c>
      <c r="J3705" t="s">
        <v>2058</v>
      </c>
      <c r="K3705" s="498">
        <v>101485</v>
      </c>
    </row>
    <row r="3706" spans="1:11" x14ac:dyDescent="0.25">
      <c r="A3706" t="s">
        <v>1755</v>
      </c>
      <c r="B3706" t="s">
        <v>1756</v>
      </c>
      <c r="C3706" t="s">
        <v>2057</v>
      </c>
      <c r="D3706" t="s">
        <v>1991</v>
      </c>
      <c r="E3706" t="s">
        <v>1991</v>
      </c>
      <c r="F3706" t="s">
        <v>2266</v>
      </c>
      <c r="G3706" t="s">
        <v>2003</v>
      </c>
      <c r="H3706" t="s">
        <v>2024</v>
      </c>
      <c r="J3706" t="s">
        <v>2058</v>
      </c>
      <c r="K3706" s="498">
        <v>114383.7</v>
      </c>
    </row>
    <row r="3707" spans="1:11" x14ac:dyDescent="0.25">
      <c r="A3707" t="s">
        <v>1755</v>
      </c>
      <c r="B3707" t="s">
        <v>1756</v>
      </c>
      <c r="C3707" t="s">
        <v>2057</v>
      </c>
      <c r="D3707" t="s">
        <v>1991</v>
      </c>
      <c r="E3707" t="s">
        <v>1991</v>
      </c>
      <c r="F3707" t="s">
        <v>2266</v>
      </c>
      <c r="G3707" t="s">
        <v>2003</v>
      </c>
      <c r="H3707" t="s">
        <v>2024</v>
      </c>
      <c r="J3707" t="s">
        <v>2058</v>
      </c>
      <c r="K3707" s="498">
        <v>226016.35</v>
      </c>
    </row>
    <row r="3708" spans="1:11" x14ac:dyDescent="0.25">
      <c r="A3708" t="s">
        <v>1755</v>
      </c>
      <c r="B3708" t="s">
        <v>1756</v>
      </c>
      <c r="C3708" t="s">
        <v>2057</v>
      </c>
      <c r="D3708" t="s">
        <v>1991</v>
      </c>
      <c r="E3708" t="s">
        <v>1991</v>
      </c>
      <c r="F3708" t="s">
        <v>2266</v>
      </c>
      <c r="G3708" t="s">
        <v>2003</v>
      </c>
      <c r="H3708" t="s">
        <v>2005</v>
      </c>
      <c r="J3708" t="s">
        <v>2058</v>
      </c>
      <c r="K3708" s="498">
        <v>244342</v>
      </c>
    </row>
    <row r="3709" spans="1:11" x14ac:dyDescent="0.25">
      <c r="A3709" t="s">
        <v>1755</v>
      </c>
      <c r="B3709" t="s">
        <v>1756</v>
      </c>
      <c r="C3709" t="s">
        <v>2057</v>
      </c>
      <c r="D3709" t="s">
        <v>1991</v>
      </c>
      <c r="E3709" t="s">
        <v>1991</v>
      </c>
      <c r="F3709" t="s">
        <v>2266</v>
      </c>
      <c r="G3709" t="s">
        <v>2003</v>
      </c>
      <c r="H3709" t="s">
        <v>1998</v>
      </c>
      <c r="J3709" t="s">
        <v>2058</v>
      </c>
      <c r="K3709" s="498">
        <v>256559.1</v>
      </c>
    </row>
    <row r="3710" spans="1:11" x14ac:dyDescent="0.25">
      <c r="A3710" t="s">
        <v>1755</v>
      </c>
      <c r="B3710" t="s">
        <v>1756</v>
      </c>
      <c r="C3710" t="s">
        <v>2057</v>
      </c>
      <c r="D3710" t="s">
        <v>1991</v>
      </c>
      <c r="E3710" t="s">
        <v>1991</v>
      </c>
      <c r="F3710" t="s">
        <v>2266</v>
      </c>
      <c r="G3710" t="s">
        <v>2003</v>
      </c>
      <c r="H3710" t="s">
        <v>2008</v>
      </c>
      <c r="J3710" t="s">
        <v>2058</v>
      </c>
      <c r="K3710" s="498">
        <v>263889.36</v>
      </c>
    </row>
    <row r="3711" spans="1:11" x14ac:dyDescent="0.25">
      <c r="A3711" t="s">
        <v>1755</v>
      </c>
      <c r="B3711" t="s">
        <v>1756</v>
      </c>
      <c r="C3711" t="s">
        <v>2057</v>
      </c>
      <c r="D3711" t="s">
        <v>1991</v>
      </c>
      <c r="E3711" t="s">
        <v>1991</v>
      </c>
      <c r="F3711" t="s">
        <v>2266</v>
      </c>
      <c r="G3711" t="s">
        <v>2003</v>
      </c>
      <c r="H3711" t="s">
        <v>2024</v>
      </c>
      <c r="J3711" t="s">
        <v>2058</v>
      </c>
      <c r="K3711" s="498">
        <v>268776.2</v>
      </c>
    </row>
    <row r="3712" spans="1:11" x14ac:dyDescent="0.25">
      <c r="A3712" t="s">
        <v>1755</v>
      </c>
      <c r="B3712" t="s">
        <v>1756</v>
      </c>
      <c r="C3712" t="s">
        <v>2057</v>
      </c>
      <c r="D3712" t="s">
        <v>1991</v>
      </c>
      <c r="E3712" t="s">
        <v>1991</v>
      </c>
      <c r="F3712" t="s">
        <v>2266</v>
      </c>
      <c r="G3712" t="s">
        <v>2003</v>
      </c>
      <c r="H3712" t="s">
        <v>2023</v>
      </c>
      <c r="J3712" t="s">
        <v>2058</v>
      </c>
      <c r="K3712" s="498">
        <v>370178.13</v>
      </c>
    </row>
    <row r="3713" spans="1:11" x14ac:dyDescent="0.25">
      <c r="A3713" t="s">
        <v>1755</v>
      </c>
      <c r="B3713" t="s">
        <v>1756</v>
      </c>
      <c r="C3713" t="s">
        <v>2057</v>
      </c>
      <c r="D3713" t="s">
        <v>1991</v>
      </c>
      <c r="E3713" t="s">
        <v>1991</v>
      </c>
      <c r="F3713" t="s">
        <v>2266</v>
      </c>
      <c r="G3713" t="s">
        <v>2003</v>
      </c>
      <c r="H3713" t="s">
        <v>1995</v>
      </c>
      <c r="J3713" t="s">
        <v>2058</v>
      </c>
      <c r="K3713" s="498">
        <v>216853.53</v>
      </c>
    </row>
    <row r="3714" spans="1:11" x14ac:dyDescent="0.25">
      <c r="A3714" t="s">
        <v>1755</v>
      </c>
      <c r="B3714" t="s">
        <v>1756</v>
      </c>
      <c r="C3714" t="s">
        <v>2057</v>
      </c>
      <c r="D3714" t="s">
        <v>1991</v>
      </c>
      <c r="E3714" t="s">
        <v>1991</v>
      </c>
      <c r="F3714" t="s">
        <v>2266</v>
      </c>
      <c r="G3714" t="s">
        <v>2003</v>
      </c>
      <c r="H3714" t="s">
        <v>2000</v>
      </c>
      <c r="J3714" t="s">
        <v>2058</v>
      </c>
      <c r="K3714" s="498">
        <v>216853.53</v>
      </c>
    </row>
    <row r="3715" spans="1:11" x14ac:dyDescent="0.25">
      <c r="A3715" t="s">
        <v>1755</v>
      </c>
      <c r="B3715" t="s">
        <v>1756</v>
      </c>
      <c r="C3715" t="s">
        <v>2049</v>
      </c>
      <c r="D3715" t="s">
        <v>1991</v>
      </c>
      <c r="E3715" t="s">
        <v>1991</v>
      </c>
      <c r="F3715" t="s">
        <v>2266</v>
      </c>
      <c r="G3715" t="s">
        <v>2003</v>
      </c>
      <c r="H3715" t="s">
        <v>1998</v>
      </c>
      <c r="J3715" t="s">
        <v>2058</v>
      </c>
      <c r="K3715" s="498">
        <v>10006.370000000001</v>
      </c>
    </row>
    <row r="3716" spans="1:11" x14ac:dyDescent="0.25">
      <c r="A3716" t="s">
        <v>1755</v>
      </c>
      <c r="B3716" t="s">
        <v>1756</v>
      </c>
      <c r="C3716" t="s">
        <v>2049</v>
      </c>
      <c r="D3716" t="s">
        <v>1991</v>
      </c>
      <c r="E3716" t="s">
        <v>1991</v>
      </c>
      <c r="F3716" t="s">
        <v>2266</v>
      </c>
      <c r="G3716" t="s">
        <v>2003</v>
      </c>
      <c r="H3716" t="s">
        <v>2023</v>
      </c>
      <c r="J3716" t="s">
        <v>2058</v>
      </c>
      <c r="K3716" s="498">
        <v>18413.02</v>
      </c>
    </row>
    <row r="3717" spans="1:11" x14ac:dyDescent="0.25">
      <c r="A3717" t="s">
        <v>1755</v>
      </c>
      <c r="B3717" t="s">
        <v>1756</v>
      </c>
      <c r="C3717" t="s">
        <v>2049</v>
      </c>
      <c r="D3717" t="s">
        <v>1991</v>
      </c>
      <c r="E3717" t="s">
        <v>1991</v>
      </c>
      <c r="F3717" t="s">
        <v>2266</v>
      </c>
      <c r="G3717" t="s">
        <v>2003</v>
      </c>
      <c r="H3717" t="s">
        <v>2015</v>
      </c>
      <c r="J3717" t="s">
        <v>2058</v>
      </c>
      <c r="K3717" s="498">
        <v>17623.09</v>
      </c>
    </row>
    <row r="3718" spans="1:11" x14ac:dyDescent="0.25">
      <c r="A3718" t="s">
        <v>1755</v>
      </c>
      <c r="B3718" t="s">
        <v>1756</v>
      </c>
      <c r="C3718" t="s">
        <v>2049</v>
      </c>
      <c r="D3718" t="s">
        <v>1991</v>
      </c>
      <c r="E3718" t="s">
        <v>1991</v>
      </c>
      <c r="F3718" t="s">
        <v>2266</v>
      </c>
      <c r="G3718" t="s">
        <v>2003</v>
      </c>
      <c r="H3718" t="s">
        <v>2036</v>
      </c>
      <c r="J3718" t="s">
        <v>2058</v>
      </c>
      <c r="K3718" s="498">
        <v>21463.08</v>
      </c>
    </row>
    <row r="3719" spans="1:11" x14ac:dyDescent="0.25">
      <c r="A3719" t="s">
        <v>1755</v>
      </c>
      <c r="B3719" t="s">
        <v>1756</v>
      </c>
      <c r="C3719" t="s">
        <v>2049</v>
      </c>
      <c r="D3719" t="s">
        <v>1991</v>
      </c>
      <c r="E3719" t="s">
        <v>1991</v>
      </c>
      <c r="F3719" t="s">
        <v>2266</v>
      </c>
      <c r="G3719" t="s">
        <v>2003</v>
      </c>
      <c r="H3719" t="s">
        <v>1915</v>
      </c>
      <c r="J3719" t="s">
        <v>2058</v>
      </c>
      <c r="K3719" s="498">
        <v>10248.290000000001</v>
      </c>
    </row>
    <row r="3720" spans="1:11" x14ac:dyDescent="0.25">
      <c r="A3720" t="s">
        <v>1755</v>
      </c>
      <c r="B3720" t="s">
        <v>1756</v>
      </c>
      <c r="C3720" t="s">
        <v>2049</v>
      </c>
      <c r="D3720" t="s">
        <v>1991</v>
      </c>
      <c r="E3720" t="s">
        <v>1991</v>
      </c>
      <c r="F3720" t="s">
        <v>2266</v>
      </c>
      <c r="G3720" t="s">
        <v>2003</v>
      </c>
      <c r="H3720" t="s">
        <v>1917</v>
      </c>
      <c r="J3720" t="s">
        <v>2058</v>
      </c>
      <c r="K3720" s="498">
        <v>5518.31</v>
      </c>
    </row>
    <row r="3721" spans="1:11" x14ac:dyDescent="0.25">
      <c r="A3721" t="s">
        <v>1755</v>
      </c>
      <c r="B3721" t="s">
        <v>1756</v>
      </c>
      <c r="C3721" t="s">
        <v>2049</v>
      </c>
      <c r="D3721" t="s">
        <v>1991</v>
      </c>
      <c r="E3721" t="s">
        <v>1991</v>
      </c>
      <c r="F3721" t="s">
        <v>2266</v>
      </c>
      <c r="G3721" t="s">
        <v>2003</v>
      </c>
      <c r="H3721" t="s">
        <v>2024</v>
      </c>
      <c r="J3721" t="s">
        <v>2058</v>
      </c>
      <c r="K3721" s="498">
        <v>21931.71</v>
      </c>
    </row>
    <row r="3722" spans="1:11" x14ac:dyDescent="0.25">
      <c r="A3722" t="s">
        <v>1755</v>
      </c>
      <c r="B3722" t="s">
        <v>1756</v>
      </c>
      <c r="C3722" t="s">
        <v>2049</v>
      </c>
      <c r="D3722" t="s">
        <v>1991</v>
      </c>
      <c r="E3722" t="s">
        <v>1991</v>
      </c>
      <c r="F3722" t="s">
        <v>2266</v>
      </c>
      <c r="G3722" t="s">
        <v>2003</v>
      </c>
      <c r="H3722" t="s">
        <v>2005</v>
      </c>
      <c r="J3722" t="s">
        <v>2058</v>
      </c>
      <c r="K3722" s="498">
        <v>8811.5400000000009</v>
      </c>
    </row>
    <row r="3723" spans="1:11" x14ac:dyDescent="0.25">
      <c r="A3723" t="s">
        <v>1755</v>
      </c>
      <c r="B3723" t="s">
        <v>1756</v>
      </c>
      <c r="C3723" t="s">
        <v>2049</v>
      </c>
      <c r="D3723" t="s">
        <v>1991</v>
      </c>
      <c r="E3723" t="s">
        <v>1991</v>
      </c>
      <c r="F3723" t="s">
        <v>2266</v>
      </c>
      <c r="G3723" t="s">
        <v>2003</v>
      </c>
      <c r="H3723" t="s">
        <v>1995</v>
      </c>
      <c r="J3723" t="s">
        <v>2058</v>
      </c>
      <c r="K3723" s="498">
        <v>4405.7700000000004</v>
      </c>
    </row>
    <row r="3724" spans="1:11" x14ac:dyDescent="0.25">
      <c r="A3724" t="s">
        <v>1755</v>
      </c>
      <c r="B3724" t="s">
        <v>1756</v>
      </c>
      <c r="C3724" t="s">
        <v>2049</v>
      </c>
      <c r="D3724" t="s">
        <v>1991</v>
      </c>
      <c r="E3724" t="s">
        <v>1991</v>
      </c>
      <c r="F3724" t="s">
        <v>2266</v>
      </c>
      <c r="G3724" t="s">
        <v>2003</v>
      </c>
      <c r="H3724" t="s">
        <v>2000</v>
      </c>
      <c r="J3724" t="s">
        <v>2058</v>
      </c>
      <c r="K3724" s="498">
        <v>4405.7700000000004</v>
      </c>
    </row>
    <row r="3725" spans="1:11" x14ac:dyDescent="0.25">
      <c r="A3725" t="s">
        <v>1755</v>
      </c>
      <c r="B3725" t="s">
        <v>1756</v>
      </c>
      <c r="C3725" t="s">
        <v>2049</v>
      </c>
      <c r="D3725" t="s">
        <v>1991</v>
      </c>
      <c r="E3725" t="s">
        <v>1991</v>
      </c>
      <c r="F3725" t="s">
        <v>2266</v>
      </c>
      <c r="G3725" t="s">
        <v>2003</v>
      </c>
      <c r="H3725" t="s">
        <v>2008</v>
      </c>
      <c r="J3725" t="s">
        <v>2058</v>
      </c>
      <c r="K3725" s="498">
        <v>9206.51</v>
      </c>
    </row>
    <row r="3726" spans="1:11" x14ac:dyDescent="0.25">
      <c r="A3726" t="s">
        <v>1755</v>
      </c>
      <c r="B3726" t="s">
        <v>1756</v>
      </c>
      <c r="C3726" t="s">
        <v>2049</v>
      </c>
      <c r="D3726" t="s">
        <v>1991</v>
      </c>
      <c r="E3726" t="s">
        <v>1991</v>
      </c>
      <c r="F3726" t="s">
        <v>2266</v>
      </c>
      <c r="G3726" t="s">
        <v>2003</v>
      </c>
      <c r="H3726" t="s">
        <v>2004</v>
      </c>
      <c r="J3726" t="s">
        <v>2058</v>
      </c>
      <c r="K3726" s="498">
        <v>8811.5400000000009</v>
      </c>
    </row>
    <row r="3727" spans="1:11" x14ac:dyDescent="0.25">
      <c r="A3727" t="s">
        <v>1755</v>
      </c>
      <c r="B3727" t="s">
        <v>1756</v>
      </c>
      <c r="C3727" t="s">
        <v>2049</v>
      </c>
      <c r="D3727" t="s">
        <v>1991</v>
      </c>
      <c r="E3727" t="s">
        <v>1991</v>
      </c>
      <c r="F3727" t="s">
        <v>2266</v>
      </c>
      <c r="G3727" t="s">
        <v>2003</v>
      </c>
      <c r="H3727" t="s">
        <v>2002</v>
      </c>
      <c r="J3727" t="s">
        <v>2058</v>
      </c>
      <c r="K3727" s="498">
        <v>18018.05</v>
      </c>
    </row>
    <row r="3728" spans="1:11" x14ac:dyDescent="0.25">
      <c r="A3728" t="s">
        <v>1755</v>
      </c>
      <c r="B3728" t="s">
        <v>1756</v>
      </c>
      <c r="C3728" t="s">
        <v>2049</v>
      </c>
      <c r="D3728" t="s">
        <v>1991</v>
      </c>
      <c r="E3728" t="s">
        <v>1991</v>
      </c>
      <c r="F3728" t="s">
        <v>2266</v>
      </c>
      <c r="G3728" t="s">
        <v>2003</v>
      </c>
      <c r="H3728" t="s">
        <v>2028</v>
      </c>
      <c r="J3728" t="s">
        <v>2058</v>
      </c>
      <c r="K3728" s="498">
        <v>6560.08</v>
      </c>
    </row>
    <row r="3729" spans="1:11" x14ac:dyDescent="0.25">
      <c r="A3729" t="s">
        <v>1755</v>
      </c>
      <c r="B3729" t="s">
        <v>1756</v>
      </c>
      <c r="C3729" t="s">
        <v>2049</v>
      </c>
      <c r="D3729" t="s">
        <v>1991</v>
      </c>
      <c r="E3729" t="s">
        <v>1991</v>
      </c>
      <c r="F3729" t="s">
        <v>2266</v>
      </c>
      <c r="G3729" t="s">
        <v>2003</v>
      </c>
      <c r="H3729" t="s">
        <v>1897</v>
      </c>
      <c r="J3729" t="s">
        <v>2058</v>
      </c>
      <c r="K3729" s="498">
        <v>10006.370000000001</v>
      </c>
    </row>
    <row r="3730" spans="1:11" x14ac:dyDescent="0.25">
      <c r="A3730" t="s">
        <v>1755</v>
      </c>
      <c r="B3730" t="s">
        <v>1756</v>
      </c>
      <c r="C3730" t="s">
        <v>2057</v>
      </c>
      <c r="D3730" t="s">
        <v>1991</v>
      </c>
      <c r="E3730" t="s">
        <v>1991</v>
      </c>
      <c r="F3730" t="s">
        <v>2266</v>
      </c>
      <c r="G3730" t="s">
        <v>2003</v>
      </c>
      <c r="H3730" t="s">
        <v>1998</v>
      </c>
      <c r="J3730" t="s">
        <v>2058</v>
      </c>
      <c r="K3730" s="498">
        <v>10006.370000000001</v>
      </c>
    </row>
    <row r="3731" spans="1:11" x14ac:dyDescent="0.25">
      <c r="A3731" t="s">
        <v>1755</v>
      </c>
      <c r="B3731" t="s">
        <v>1756</v>
      </c>
      <c r="C3731" t="s">
        <v>2057</v>
      </c>
      <c r="D3731" t="s">
        <v>1991</v>
      </c>
      <c r="E3731" t="s">
        <v>1991</v>
      </c>
      <c r="F3731" t="s">
        <v>2266</v>
      </c>
      <c r="G3731" t="s">
        <v>2003</v>
      </c>
      <c r="H3731" t="s">
        <v>2023</v>
      </c>
      <c r="J3731" t="s">
        <v>2058</v>
      </c>
      <c r="K3731" s="498">
        <v>42082.76</v>
      </c>
    </row>
    <row r="3732" spans="1:11" x14ac:dyDescent="0.25">
      <c r="A3732" t="s">
        <v>1755</v>
      </c>
      <c r="B3732" t="s">
        <v>1756</v>
      </c>
      <c r="C3732" t="s">
        <v>2057</v>
      </c>
      <c r="D3732" t="s">
        <v>1991</v>
      </c>
      <c r="E3732" t="s">
        <v>1991</v>
      </c>
      <c r="F3732" t="s">
        <v>2266</v>
      </c>
      <c r="G3732" t="s">
        <v>2003</v>
      </c>
      <c r="H3732" t="s">
        <v>2015</v>
      </c>
      <c r="J3732" t="s">
        <v>2058</v>
      </c>
      <c r="K3732" s="498">
        <v>10503.84</v>
      </c>
    </row>
    <row r="3733" spans="1:11" x14ac:dyDescent="0.25">
      <c r="A3733" t="s">
        <v>1755</v>
      </c>
      <c r="B3733" t="s">
        <v>1756</v>
      </c>
      <c r="C3733" t="s">
        <v>2057</v>
      </c>
      <c r="D3733" t="s">
        <v>1991</v>
      </c>
      <c r="E3733" t="s">
        <v>1991</v>
      </c>
      <c r="F3733" t="s">
        <v>2266</v>
      </c>
      <c r="G3733" t="s">
        <v>2003</v>
      </c>
      <c r="H3733" t="s">
        <v>2036</v>
      </c>
      <c r="J3733" t="s">
        <v>2058</v>
      </c>
      <c r="K3733" s="498">
        <v>19195.78</v>
      </c>
    </row>
    <row r="3734" spans="1:11" x14ac:dyDescent="0.25">
      <c r="A3734" t="s">
        <v>1755</v>
      </c>
      <c r="B3734" t="s">
        <v>1756</v>
      </c>
      <c r="C3734" t="s">
        <v>2057</v>
      </c>
      <c r="D3734" t="s">
        <v>1991</v>
      </c>
      <c r="E3734" t="s">
        <v>1991</v>
      </c>
      <c r="F3734" t="s">
        <v>2266</v>
      </c>
      <c r="G3734" t="s">
        <v>2003</v>
      </c>
      <c r="H3734" t="s">
        <v>2024</v>
      </c>
      <c r="J3734" t="s">
        <v>2058</v>
      </c>
      <c r="K3734" s="498">
        <v>23738.83</v>
      </c>
    </row>
    <row r="3735" spans="1:11" x14ac:dyDescent="0.25">
      <c r="A3735" t="s">
        <v>1755</v>
      </c>
      <c r="B3735" t="s">
        <v>1756</v>
      </c>
      <c r="C3735" t="s">
        <v>2057</v>
      </c>
      <c r="D3735" t="s">
        <v>1991</v>
      </c>
      <c r="E3735" t="s">
        <v>1991</v>
      </c>
      <c r="F3735" t="s">
        <v>2266</v>
      </c>
      <c r="G3735" t="s">
        <v>2003</v>
      </c>
      <c r="H3735" t="s">
        <v>1995</v>
      </c>
      <c r="J3735" t="s">
        <v>2058</v>
      </c>
      <c r="K3735" s="498">
        <v>12613.35</v>
      </c>
    </row>
    <row r="3736" spans="1:11" x14ac:dyDescent="0.25">
      <c r="A3736" t="s">
        <v>1755</v>
      </c>
      <c r="B3736" t="s">
        <v>1756</v>
      </c>
      <c r="C3736" t="s">
        <v>2057</v>
      </c>
      <c r="D3736" t="s">
        <v>1991</v>
      </c>
      <c r="E3736" t="s">
        <v>1991</v>
      </c>
      <c r="F3736" t="s">
        <v>2266</v>
      </c>
      <c r="G3736" t="s">
        <v>2003</v>
      </c>
      <c r="H3736" t="s">
        <v>2000</v>
      </c>
      <c r="J3736" t="s">
        <v>2058</v>
      </c>
      <c r="K3736" s="498">
        <v>12613.35</v>
      </c>
    </row>
    <row r="3737" spans="1:11" x14ac:dyDescent="0.25">
      <c r="A3737" t="s">
        <v>1755</v>
      </c>
      <c r="B3737" t="s">
        <v>1756</v>
      </c>
      <c r="C3737" t="s">
        <v>2057</v>
      </c>
      <c r="D3737" t="s">
        <v>1991</v>
      </c>
      <c r="E3737" t="s">
        <v>1991</v>
      </c>
      <c r="F3737" t="s">
        <v>2266</v>
      </c>
      <c r="G3737" t="s">
        <v>2003</v>
      </c>
      <c r="H3737" t="s">
        <v>2002</v>
      </c>
      <c r="J3737" t="s">
        <v>2058</v>
      </c>
      <c r="K3737" s="498">
        <v>63548.69</v>
      </c>
    </row>
    <row r="3738" spans="1:11" x14ac:dyDescent="0.25">
      <c r="A3738" t="s">
        <v>1755</v>
      </c>
      <c r="B3738" t="s">
        <v>1756</v>
      </c>
      <c r="C3738" t="s">
        <v>2049</v>
      </c>
      <c r="D3738" t="s">
        <v>1991</v>
      </c>
      <c r="E3738" t="s">
        <v>1991</v>
      </c>
      <c r="F3738" t="s">
        <v>2266</v>
      </c>
      <c r="G3738" t="s">
        <v>2003</v>
      </c>
      <c r="H3738" t="s">
        <v>1995</v>
      </c>
      <c r="J3738" t="s">
        <v>2058</v>
      </c>
      <c r="K3738" s="498">
        <v>17315.330000000002</v>
      </c>
    </row>
    <row r="3739" spans="1:11" x14ac:dyDescent="0.25">
      <c r="A3739" t="s">
        <v>1755</v>
      </c>
      <c r="B3739" t="s">
        <v>1756</v>
      </c>
      <c r="C3739" t="s">
        <v>2049</v>
      </c>
      <c r="D3739" t="s">
        <v>1991</v>
      </c>
      <c r="E3739" t="s">
        <v>1991</v>
      </c>
      <c r="F3739" t="s">
        <v>2266</v>
      </c>
      <c r="G3739" t="s">
        <v>2003</v>
      </c>
      <c r="H3739" t="s">
        <v>2004</v>
      </c>
      <c r="J3739" t="s">
        <v>2058</v>
      </c>
      <c r="K3739" s="498">
        <v>162569.54999999999</v>
      </c>
    </row>
    <row r="3740" spans="1:11" x14ac:dyDescent="0.25">
      <c r="A3740" t="s">
        <v>1755</v>
      </c>
      <c r="B3740" t="s">
        <v>1756</v>
      </c>
      <c r="C3740" t="s">
        <v>2049</v>
      </c>
      <c r="D3740" t="s">
        <v>1991</v>
      </c>
      <c r="E3740" t="s">
        <v>1991</v>
      </c>
      <c r="F3740" t="s">
        <v>2266</v>
      </c>
      <c r="G3740" t="s">
        <v>2003</v>
      </c>
      <c r="H3740" t="s">
        <v>2006</v>
      </c>
      <c r="J3740" t="s">
        <v>2058</v>
      </c>
      <c r="K3740" s="498">
        <v>148843.44</v>
      </c>
    </row>
    <row r="3741" spans="1:11" x14ac:dyDescent="0.25">
      <c r="A3741" t="s">
        <v>1755</v>
      </c>
      <c r="B3741" t="s">
        <v>1756</v>
      </c>
      <c r="C3741" t="s">
        <v>2049</v>
      </c>
      <c r="D3741" t="s">
        <v>1991</v>
      </c>
      <c r="E3741" t="s">
        <v>1991</v>
      </c>
      <c r="F3741" t="s">
        <v>2266</v>
      </c>
      <c r="G3741" t="s">
        <v>2003</v>
      </c>
      <c r="H3741" t="s">
        <v>2007</v>
      </c>
      <c r="J3741" t="s">
        <v>2058</v>
      </c>
      <c r="K3741" s="498">
        <v>20875.240000000002</v>
      </c>
    </row>
    <row r="3742" spans="1:11" x14ac:dyDescent="0.25">
      <c r="A3742" t="s">
        <v>1755</v>
      </c>
      <c r="B3742" t="s">
        <v>1756</v>
      </c>
      <c r="C3742" t="s">
        <v>2049</v>
      </c>
      <c r="D3742" t="s">
        <v>1991</v>
      </c>
      <c r="E3742" t="s">
        <v>1991</v>
      </c>
      <c r="F3742" t="s">
        <v>2266</v>
      </c>
      <c r="G3742" t="s">
        <v>2003</v>
      </c>
      <c r="H3742" t="s">
        <v>2063</v>
      </c>
      <c r="J3742" t="s">
        <v>2058</v>
      </c>
      <c r="K3742" s="498">
        <v>12868.28</v>
      </c>
    </row>
    <row r="3743" spans="1:11" x14ac:dyDescent="0.25">
      <c r="A3743" t="s">
        <v>1755</v>
      </c>
      <c r="B3743" t="s">
        <v>1756</v>
      </c>
      <c r="C3743" t="s">
        <v>2049</v>
      </c>
      <c r="D3743" t="s">
        <v>1991</v>
      </c>
      <c r="E3743" t="s">
        <v>1991</v>
      </c>
      <c r="F3743" t="s">
        <v>2266</v>
      </c>
      <c r="G3743" t="s">
        <v>2003</v>
      </c>
      <c r="H3743" t="s">
        <v>2009</v>
      </c>
      <c r="J3743" t="s">
        <v>2058</v>
      </c>
      <c r="K3743" s="498">
        <v>16013.93</v>
      </c>
    </row>
    <row r="3744" spans="1:11" x14ac:dyDescent="0.25">
      <c r="A3744" t="s">
        <v>1755</v>
      </c>
      <c r="B3744" t="s">
        <v>1756</v>
      </c>
      <c r="C3744" t="s">
        <v>2049</v>
      </c>
      <c r="D3744" t="s">
        <v>1991</v>
      </c>
      <c r="E3744" t="s">
        <v>1991</v>
      </c>
      <c r="F3744" t="s">
        <v>2266</v>
      </c>
      <c r="G3744" t="s">
        <v>2003</v>
      </c>
      <c r="H3744" t="s">
        <v>2010</v>
      </c>
      <c r="J3744" t="s">
        <v>2058</v>
      </c>
      <c r="K3744" s="498">
        <v>6963.16</v>
      </c>
    </row>
    <row r="3745" spans="1:11" x14ac:dyDescent="0.25">
      <c r="A3745" t="s">
        <v>1755</v>
      </c>
      <c r="B3745" t="s">
        <v>1756</v>
      </c>
      <c r="C3745" t="s">
        <v>2049</v>
      </c>
      <c r="D3745" t="s">
        <v>1991</v>
      </c>
      <c r="E3745" t="s">
        <v>1991</v>
      </c>
      <c r="F3745" t="s">
        <v>2266</v>
      </c>
      <c r="G3745" t="s">
        <v>2003</v>
      </c>
      <c r="H3745" t="s">
        <v>2011</v>
      </c>
      <c r="J3745" t="s">
        <v>2058</v>
      </c>
      <c r="K3745" s="498">
        <v>13912.08</v>
      </c>
    </row>
    <row r="3746" spans="1:11" x14ac:dyDescent="0.25">
      <c r="A3746" t="s">
        <v>1755</v>
      </c>
      <c r="B3746" t="s">
        <v>1756</v>
      </c>
      <c r="C3746" t="s">
        <v>2049</v>
      </c>
      <c r="D3746" t="s">
        <v>1991</v>
      </c>
      <c r="E3746" t="s">
        <v>1991</v>
      </c>
      <c r="F3746" t="s">
        <v>2266</v>
      </c>
      <c r="G3746" t="s">
        <v>2003</v>
      </c>
      <c r="H3746" t="s">
        <v>2012</v>
      </c>
      <c r="J3746" t="s">
        <v>2058</v>
      </c>
      <c r="K3746" s="498">
        <v>20017.419999999998</v>
      </c>
    </row>
    <row r="3747" spans="1:11" x14ac:dyDescent="0.25">
      <c r="A3747" t="s">
        <v>1755</v>
      </c>
      <c r="B3747" t="s">
        <v>1756</v>
      </c>
      <c r="C3747" t="s">
        <v>2049</v>
      </c>
      <c r="D3747" t="s">
        <v>1991</v>
      </c>
      <c r="E3747" t="s">
        <v>1991</v>
      </c>
      <c r="F3747" t="s">
        <v>2266</v>
      </c>
      <c r="G3747" t="s">
        <v>2003</v>
      </c>
      <c r="H3747" t="s">
        <v>2013</v>
      </c>
      <c r="J3747" t="s">
        <v>2058</v>
      </c>
      <c r="K3747" s="498">
        <v>12882.93</v>
      </c>
    </row>
    <row r="3748" spans="1:11" x14ac:dyDescent="0.25">
      <c r="A3748" t="s">
        <v>1755</v>
      </c>
      <c r="B3748" t="s">
        <v>1756</v>
      </c>
      <c r="C3748" t="s">
        <v>2049</v>
      </c>
      <c r="D3748" t="s">
        <v>1991</v>
      </c>
      <c r="E3748" t="s">
        <v>1991</v>
      </c>
      <c r="F3748" t="s">
        <v>2266</v>
      </c>
      <c r="G3748" t="s">
        <v>2003</v>
      </c>
      <c r="H3748" t="s">
        <v>1996</v>
      </c>
      <c r="J3748" t="s">
        <v>2058</v>
      </c>
      <c r="K3748" s="498">
        <v>21733.07</v>
      </c>
    </row>
    <row r="3749" spans="1:11" x14ac:dyDescent="0.25">
      <c r="A3749" t="s">
        <v>1755</v>
      </c>
      <c r="B3749" t="s">
        <v>1756</v>
      </c>
      <c r="C3749" t="s">
        <v>2049</v>
      </c>
      <c r="D3749" t="s">
        <v>1991</v>
      </c>
      <c r="E3749" t="s">
        <v>1991</v>
      </c>
      <c r="F3749" t="s">
        <v>2266</v>
      </c>
      <c r="G3749" t="s">
        <v>2003</v>
      </c>
      <c r="H3749" t="s">
        <v>1997</v>
      </c>
      <c r="J3749" t="s">
        <v>2058</v>
      </c>
      <c r="K3749" s="498">
        <v>8864.7999999999993</v>
      </c>
    </row>
    <row r="3750" spans="1:11" x14ac:dyDescent="0.25">
      <c r="A3750" t="s">
        <v>1755</v>
      </c>
      <c r="B3750" t="s">
        <v>1756</v>
      </c>
      <c r="C3750" t="s">
        <v>2049</v>
      </c>
      <c r="D3750" t="s">
        <v>1991</v>
      </c>
      <c r="E3750" t="s">
        <v>1991</v>
      </c>
      <c r="F3750" t="s">
        <v>2266</v>
      </c>
      <c r="G3750" t="s">
        <v>2003</v>
      </c>
      <c r="H3750" t="s">
        <v>2014</v>
      </c>
      <c r="J3750" t="s">
        <v>2058</v>
      </c>
      <c r="K3750" s="498">
        <v>20875.240000000002</v>
      </c>
    </row>
    <row r="3751" spans="1:11" x14ac:dyDescent="0.25">
      <c r="A3751" t="s">
        <v>1755</v>
      </c>
      <c r="B3751" t="s">
        <v>1756</v>
      </c>
      <c r="C3751" t="s">
        <v>2049</v>
      </c>
      <c r="D3751" t="s">
        <v>1991</v>
      </c>
      <c r="E3751" t="s">
        <v>1991</v>
      </c>
      <c r="F3751" t="s">
        <v>2266</v>
      </c>
      <c r="G3751" t="s">
        <v>2003</v>
      </c>
      <c r="H3751" t="s">
        <v>1998</v>
      </c>
      <c r="J3751" t="s">
        <v>2058</v>
      </c>
      <c r="K3751" s="498">
        <v>24449.81</v>
      </c>
    </row>
    <row r="3752" spans="1:11" x14ac:dyDescent="0.25">
      <c r="A3752" t="s">
        <v>1755</v>
      </c>
      <c r="B3752" t="s">
        <v>1756</v>
      </c>
      <c r="C3752" t="s">
        <v>2049</v>
      </c>
      <c r="D3752" t="s">
        <v>1991</v>
      </c>
      <c r="E3752" t="s">
        <v>1991</v>
      </c>
      <c r="F3752" t="s">
        <v>2266</v>
      </c>
      <c r="G3752" t="s">
        <v>2003</v>
      </c>
      <c r="H3752" t="s">
        <v>1999</v>
      </c>
      <c r="J3752" t="s">
        <v>2058</v>
      </c>
      <c r="K3752" s="498">
        <v>2216.1999999999998</v>
      </c>
    </row>
    <row r="3753" spans="1:11" x14ac:dyDescent="0.25">
      <c r="A3753" t="s">
        <v>1755</v>
      </c>
      <c r="B3753" t="s">
        <v>1756</v>
      </c>
      <c r="C3753" t="s">
        <v>2049</v>
      </c>
      <c r="D3753" t="s">
        <v>1991</v>
      </c>
      <c r="E3753" t="s">
        <v>1991</v>
      </c>
      <c r="F3753" t="s">
        <v>2266</v>
      </c>
      <c r="G3753" t="s">
        <v>2003</v>
      </c>
      <c r="H3753" t="s">
        <v>2015</v>
      </c>
      <c r="J3753" t="s">
        <v>2058</v>
      </c>
      <c r="K3753" s="498">
        <v>4003.48</v>
      </c>
    </row>
    <row r="3754" spans="1:11" x14ac:dyDescent="0.25">
      <c r="A3754" t="s">
        <v>1755</v>
      </c>
      <c r="B3754" t="s">
        <v>1756</v>
      </c>
      <c r="C3754" t="s">
        <v>2049</v>
      </c>
      <c r="D3754" t="s">
        <v>1991</v>
      </c>
      <c r="E3754" t="s">
        <v>1991</v>
      </c>
      <c r="F3754" t="s">
        <v>2266</v>
      </c>
      <c r="G3754" t="s">
        <v>2003</v>
      </c>
      <c r="H3754" t="s">
        <v>1915</v>
      </c>
      <c r="J3754" t="s">
        <v>2058</v>
      </c>
      <c r="K3754" s="498">
        <v>67565.75</v>
      </c>
    </row>
    <row r="3755" spans="1:11" x14ac:dyDescent="0.25">
      <c r="A3755" t="s">
        <v>1755</v>
      </c>
      <c r="B3755" t="s">
        <v>1756</v>
      </c>
      <c r="C3755" t="s">
        <v>2049</v>
      </c>
      <c r="D3755" t="s">
        <v>1991</v>
      </c>
      <c r="E3755" t="s">
        <v>1991</v>
      </c>
      <c r="F3755" t="s">
        <v>2266</v>
      </c>
      <c r="G3755" t="s">
        <v>2003</v>
      </c>
      <c r="H3755" t="s">
        <v>1917</v>
      </c>
      <c r="J3755" t="s">
        <v>2058</v>
      </c>
      <c r="K3755" s="498">
        <v>36381.56</v>
      </c>
    </row>
    <row r="3756" spans="1:11" x14ac:dyDescent="0.25">
      <c r="A3756" t="s">
        <v>1755</v>
      </c>
      <c r="B3756" t="s">
        <v>1756</v>
      </c>
      <c r="C3756" t="s">
        <v>2049</v>
      </c>
      <c r="D3756" t="s">
        <v>1991</v>
      </c>
      <c r="E3756" t="s">
        <v>1991</v>
      </c>
      <c r="F3756" t="s">
        <v>2266</v>
      </c>
      <c r="G3756" t="s">
        <v>2003</v>
      </c>
      <c r="H3756" t="s">
        <v>2016</v>
      </c>
      <c r="J3756" t="s">
        <v>2058</v>
      </c>
      <c r="K3756" s="498">
        <v>8435.8799999999992</v>
      </c>
    </row>
    <row r="3757" spans="1:11" x14ac:dyDescent="0.25">
      <c r="A3757" t="s">
        <v>1755</v>
      </c>
      <c r="B3757" t="s">
        <v>1756</v>
      </c>
      <c r="C3757" t="s">
        <v>2049</v>
      </c>
      <c r="D3757" t="s">
        <v>1991</v>
      </c>
      <c r="E3757" t="s">
        <v>1991</v>
      </c>
      <c r="F3757" t="s">
        <v>2266</v>
      </c>
      <c r="G3757" t="s">
        <v>2003</v>
      </c>
      <c r="H3757" t="s">
        <v>1897</v>
      </c>
      <c r="J3757" t="s">
        <v>2058</v>
      </c>
      <c r="K3757" s="498">
        <v>15084.48</v>
      </c>
    </row>
    <row r="3758" spans="1:11" x14ac:dyDescent="0.25">
      <c r="A3758" t="s">
        <v>1755</v>
      </c>
      <c r="B3758" t="s">
        <v>1756</v>
      </c>
      <c r="C3758" t="s">
        <v>2057</v>
      </c>
      <c r="D3758" t="s">
        <v>1991</v>
      </c>
      <c r="E3758" t="s">
        <v>1991</v>
      </c>
      <c r="F3758" t="s">
        <v>2266</v>
      </c>
      <c r="G3758" t="s">
        <v>2003</v>
      </c>
      <c r="H3758" t="s">
        <v>2000</v>
      </c>
      <c r="J3758" t="s">
        <v>2058</v>
      </c>
      <c r="K3758" s="498">
        <v>4003.48</v>
      </c>
    </row>
    <row r="3759" spans="1:11" x14ac:dyDescent="0.25">
      <c r="A3759" t="s">
        <v>1755</v>
      </c>
      <c r="B3759" t="s">
        <v>1756</v>
      </c>
      <c r="C3759" t="s">
        <v>2057</v>
      </c>
      <c r="D3759" t="s">
        <v>1991</v>
      </c>
      <c r="E3759" t="s">
        <v>1991</v>
      </c>
      <c r="F3759" t="s">
        <v>2266</v>
      </c>
      <c r="G3759" t="s">
        <v>2003</v>
      </c>
      <c r="H3759" t="s">
        <v>2017</v>
      </c>
      <c r="J3759" t="s">
        <v>2058</v>
      </c>
      <c r="K3759" s="498">
        <v>17729.599999999999</v>
      </c>
    </row>
    <row r="3760" spans="1:11" x14ac:dyDescent="0.25">
      <c r="A3760" t="s">
        <v>1755</v>
      </c>
      <c r="B3760" t="s">
        <v>1756</v>
      </c>
      <c r="C3760" t="s">
        <v>2049</v>
      </c>
      <c r="D3760" t="s">
        <v>1991</v>
      </c>
      <c r="E3760" t="s">
        <v>1991</v>
      </c>
      <c r="F3760" t="s">
        <v>2266</v>
      </c>
      <c r="G3760" t="s">
        <v>2003</v>
      </c>
      <c r="H3760" t="s">
        <v>2018</v>
      </c>
      <c r="J3760" t="s">
        <v>2058</v>
      </c>
      <c r="K3760" s="498">
        <v>18587.419999999998</v>
      </c>
    </row>
    <row r="3761" spans="1:11" x14ac:dyDescent="0.25">
      <c r="A3761" t="s">
        <v>1755</v>
      </c>
      <c r="B3761" t="s">
        <v>1756</v>
      </c>
      <c r="C3761" t="s">
        <v>2049</v>
      </c>
      <c r="D3761" t="s">
        <v>1991</v>
      </c>
      <c r="E3761" t="s">
        <v>1991</v>
      </c>
      <c r="F3761" t="s">
        <v>2266</v>
      </c>
      <c r="G3761" t="s">
        <v>2003</v>
      </c>
      <c r="H3761" t="s">
        <v>2019</v>
      </c>
      <c r="J3761" t="s">
        <v>2058</v>
      </c>
      <c r="K3761" s="498">
        <v>42179.4</v>
      </c>
    </row>
    <row r="3762" spans="1:11" x14ac:dyDescent="0.25">
      <c r="A3762" t="s">
        <v>1755</v>
      </c>
      <c r="B3762" t="s">
        <v>1756</v>
      </c>
      <c r="C3762" t="s">
        <v>2049</v>
      </c>
      <c r="D3762" t="s">
        <v>1991</v>
      </c>
      <c r="E3762" t="s">
        <v>1991</v>
      </c>
      <c r="F3762" t="s">
        <v>2266</v>
      </c>
      <c r="G3762" t="s">
        <v>2003</v>
      </c>
      <c r="H3762" t="s">
        <v>2020</v>
      </c>
      <c r="J3762" t="s">
        <v>2058</v>
      </c>
      <c r="K3762" s="498">
        <v>16442.849999999999</v>
      </c>
    </row>
    <row r="3763" spans="1:11" x14ac:dyDescent="0.25">
      <c r="A3763" t="s">
        <v>1755</v>
      </c>
      <c r="B3763" t="s">
        <v>1756</v>
      </c>
      <c r="C3763" t="s">
        <v>2049</v>
      </c>
      <c r="D3763" t="s">
        <v>1991</v>
      </c>
      <c r="E3763" t="s">
        <v>1991</v>
      </c>
      <c r="F3763" t="s">
        <v>2266</v>
      </c>
      <c r="G3763" t="s">
        <v>2003</v>
      </c>
      <c r="H3763" t="s">
        <v>2021</v>
      </c>
      <c r="J3763" t="s">
        <v>2058</v>
      </c>
      <c r="K3763" s="498">
        <v>28453.3</v>
      </c>
    </row>
    <row r="3764" spans="1:11" x14ac:dyDescent="0.25">
      <c r="A3764" t="s">
        <v>1755</v>
      </c>
      <c r="B3764" t="s">
        <v>1756</v>
      </c>
      <c r="C3764" t="s">
        <v>2049</v>
      </c>
      <c r="D3764" t="s">
        <v>1991</v>
      </c>
      <c r="E3764" t="s">
        <v>1991</v>
      </c>
      <c r="F3764" t="s">
        <v>2266</v>
      </c>
      <c r="G3764" t="s">
        <v>2003</v>
      </c>
      <c r="H3764" t="s">
        <v>2022</v>
      </c>
      <c r="J3764" t="s">
        <v>2058</v>
      </c>
      <c r="K3764" s="498">
        <v>12868.28</v>
      </c>
    </row>
    <row r="3765" spans="1:11" x14ac:dyDescent="0.25">
      <c r="A3765" t="s">
        <v>1755</v>
      </c>
      <c r="B3765" t="s">
        <v>1756</v>
      </c>
      <c r="C3765" t="s">
        <v>2049</v>
      </c>
      <c r="D3765" t="s">
        <v>1991</v>
      </c>
      <c r="E3765" t="s">
        <v>1991</v>
      </c>
      <c r="F3765" t="s">
        <v>2266</v>
      </c>
      <c r="G3765" t="s">
        <v>2003</v>
      </c>
      <c r="H3765" t="s">
        <v>2025</v>
      </c>
      <c r="J3765" t="s">
        <v>2058</v>
      </c>
      <c r="K3765" s="498">
        <v>18158.5</v>
      </c>
    </row>
    <row r="3766" spans="1:11" x14ac:dyDescent="0.25">
      <c r="A3766" t="s">
        <v>1755</v>
      </c>
      <c r="B3766" t="s">
        <v>1756</v>
      </c>
      <c r="C3766" t="s">
        <v>2049</v>
      </c>
      <c r="D3766" t="s">
        <v>1991</v>
      </c>
      <c r="E3766" t="s">
        <v>1991</v>
      </c>
      <c r="F3766" t="s">
        <v>2266</v>
      </c>
      <c r="G3766" t="s">
        <v>2003</v>
      </c>
      <c r="H3766" t="s">
        <v>2026</v>
      </c>
      <c r="J3766" t="s">
        <v>2058</v>
      </c>
      <c r="K3766" s="498">
        <v>175133.37</v>
      </c>
    </row>
    <row r="3767" spans="1:11" x14ac:dyDescent="0.25">
      <c r="A3767" t="s">
        <v>1755</v>
      </c>
      <c r="B3767" t="s">
        <v>1756</v>
      </c>
      <c r="C3767" t="s">
        <v>2049</v>
      </c>
      <c r="D3767" t="s">
        <v>1991</v>
      </c>
      <c r="E3767" t="s">
        <v>1991</v>
      </c>
      <c r="F3767" t="s">
        <v>2266</v>
      </c>
      <c r="G3767" t="s">
        <v>2003</v>
      </c>
      <c r="H3767" t="s">
        <v>2036</v>
      </c>
      <c r="J3767" t="s">
        <v>2058</v>
      </c>
      <c r="K3767" s="498">
        <v>16871.759999999998</v>
      </c>
    </row>
    <row r="3768" spans="1:11" x14ac:dyDescent="0.25">
      <c r="A3768" t="s">
        <v>1755</v>
      </c>
      <c r="B3768" t="s">
        <v>1756</v>
      </c>
      <c r="C3768" t="s">
        <v>2049</v>
      </c>
      <c r="D3768" t="s">
        <v>1991</v>
      </c>
      <c r="E3768" t="s">
        <v>1991</v>
      </c>
      <c r="F3768" t="s">
        <v>2266</v>
      </c>
      <c r="G3768" t="s">
        <v>2003</v>
      </c>
      <c r="H3768" t="s">
        <v>2027</v>
      </c>
      <c r="J3768" t="s">
        <v>2058</v>
      </c>
      <c r="K3768" s="498">
        <v>2001.74</v>
      </c>
    </row>
    <row r="3769" spans="1:11" x14ac:dyDescent="0.25">
      <c r="A3769" t="s">
        <v>1755</v>
      </c>
      <c r="B3769" t="s">
        <v>1756</v>
      </c>
      <c r="C3769" t="s">
        <v>2049</v>
      </c>
      <c r="D3769" t="s">
        <v>1991</v>
      </c>
      <c r="E3769" t="s">
        <v>1991</v>
      </c>
      <c r="F3769" t="s">
        <v>2266</v>
      </c>
      <c r="G3769" t="s">
        <v>2003</v>
      </c>
      <c r="H3769" t="s">
        <v>2028</v>
      </c>
      <c r="J3769" t="s">
        <v>2058</v>
      </c>
      <c r="K3769" s="498">
        <v>52903.12</v>
      </c>
    </row>
    <row r="3770" spans="1:11" x14ac:dyDescent="0.25">
      <c r="A3770" t="s">
        <v>1755</v>
      </c>
      <c r="B3770" t="s">
        <v>1756</v>
      </c>
      <c r="C3770" t="s">
        <v>2049</v>
      </c>
      <c r="D3770" t="s">
        <v>1991</v>
      </c>
      <c r="E3770" t="s">
        <v>1991</v>
      </c>
      <c r="F3770" t="s">
        <v>2266</v>
      </c>
      <c r="G3770" t="s">
        <v>2003</v>
      </c>
      <c r="H3770" t="s">
        <v>2029</v>
      </c>
      <c r="J3770" t="s">
        <v>2058</v>
      </c>
      <c r="K3770" s="498">
        <v>26182.89</v>
      </c>
    </row>
    <row r="3771" spans="1:11" x14ac:dyDescent="0.25">
      <c r="A3771" t="s">
        <v>1755</v>
      </c>
      <c r="B3771" t="s">
        <v>1756</v>
      </c>
      <c r="C3771" t="s">
        <v>2049</v>
      </c>
      <c r="D3771" t="s">
        <v>1991</v>
      </c>
      <c r="E3771" t="s">
        <v>1991</v>
      </c>
      <c r="F3771" t="s">
        <v>2266</v>
      </c>
      <c r="G3771" t="s">
        <v>2003</v>
      </c>
      <c r="H3771" t="s">
        <v>2030</v>
      </c>
      <c r="J3771" t="s">
        <v>2058</v>
      </c>
      <c r="K3771" s="498">
        <v>12439.36</v>
      </c>
    </row>
    <row r="3772" spans="1:11" x14ac:dyDescent="0.25">
      <c r="A3772" t="s">
        <v>1755</v>
      </c>
      <c r="B3772" t="s">
        <v>1756</v>
      </c>
      <c r="C3772" t="s">
        <v>2049</v>
      </c>
      <c r="D3772" t="s">
        <v>1991</v>
      </c>
      <c r="E3772" t="s">
        <v>1991</v>
      </c>
      <c r="F3772" t="s">
        <v>2266</v>
      </c>
      <c r="G3772" t="s">
        <v>2003</v>
      </c>
      <c r="H3772" t="s">
        <v>2001</v>
      </c>
      <c r="J3772" t="s">
        <v>2058</v>
      </c>
      <c r="K3772" s="498">
        <v>9293.7199999999993</v>
      </c>
    </row>
    <row r="3773" spans="1:11" x14ac:dyDescent="0.25">
      <c r="A3773" t="s">
        <v>1755</v>
      </c>
      <c r="B3773" t="s">
        <v>1756</v>
      </c>
      <c r="C3773" t="s">
        <v>2049</v>
      </c>
      <c r="D3773" t="s">
        <v>1991</v>
      </c>
      <c r="E3773" t="s">
        <v>1991</v>
      </c>
      <c r="F3773" t="s">
        <v>2266</v>
      </c>
      <c r="G3773" t="s">
        <v>2003</v>
      </c>
      <c r="H3773" t="s">
        <v>2002</v>
      </c>
      <c r="J3773" t="s">
        <v>2058</v>
      </c>
      <c r="K3773" s="498">
        <v>4861.32</v>
      </c>
    </row>
    <row r="3774" spans="1:11" x14ac:dyDescent="0.25">
      <c r="A3774" t="s">
        <v>1755</v>
      </c>
      <c r="B3774" t="s">
        <v>1756</v>
      </c>
      <c r="C3774" t="s">
        <v>2049</v>
      </c>
      <c r="D3774" t="s">
        <v>1991</v>
      </c>
      <c r="E3774" t="s">
        <v>1991</v>
      </c>
      <c r="F3774" t="s">
        <v>2266</v>
      </c>
      <c r="G3774" t="s">
        <v>2003</v>
      </c>
      <c r="H3774" t="s">
        <v>1918</v>
      </c>
      <c r="J3774" t="s">
        <v>2058</v>
      </c>
      <c r="K3774" s="498">
        <v>8435.8799999999992</v>
      </c>
    </row>
    <row r="3775" spans="1:11" x14ac:dyDescent="0.25">
      <c r="A3775" t="s">
        <v>1755</v>
      </c>
      <c r="B3775" t="s">
        <v>1756</v>
      </c>
      <c r="C3775" t="s">
        <v>2062</v>
      </c>
      <c r="D3775" t="s">
        <v>1991</v>
      </c>
      <c r="E3775" t="s">
        <v>1991</v>
      </c>
      <c r="F3775" t="s">
        <v>2266</v>
      </c>
      <c r="G3775" t="s">
        <v>2003</v>
      </c>
      <c r="H3775" t="s">
        <v>1995</v>
      </c>
      <c r="J3775" t="s">
        <v>2058</v>
      </c>
      <c r="K3775" s="498">
        <v>1886879.86</v>
      </c>
    </row>
    <row r="3776" spans="1:11" x14ac:dyDescent="0.25">
      <c r="A3776" t="s">
        <v>1755</v>
      </c>
      <c r="B3776" t="s">
        <v>1756</v>
      </c>
      <c r="C3776" t="s">
        <v>2062</v>
      </c>
      <c r="D3776" t="s">
        <v>1991</v>
      </c>
      <c r="E3776" t="s">
        <v>1991</v>
      </c>
      <c r="F3776" t="s">
        <v>2266</v>
      </c>
      <c r="G3776" t="s">
        <v>2003</v>
      </c>
      <c r="H3776" t="s">
        <v>2004</v>
      </c>
      <c r="J3776" t="s">
        <v>2058</v>
      </c>
      <c r="K3776" s="498">
        <v>10065323.66</v>
      </c>
    </row>
    <row r="3777" spans="1:11" x14ac:dyDescent="0.25">
      <c r="A3777" t="s">
        <v>1755</v>
      </c>
      <c r="B3777" t="s">
        <v>1756</v>
      </c>
      <c r="C3777" t="s">
        <v>2062</v>
      </c>
      <c r="D3777" t="s">
        <v>1991</v>
      </c>
      <c r="E3777" t="s">
        <v>1991</v>
      </c>
      <c r="F3777" t="s">
        <v>2266</v>
      </c>
      <c r="G3777" t="s">
        <v>2003</v>
      </c>
      <c r="H3777" t="s">
        <v>2006</v>
      </c>
      <c r="J3777" t="s">
        <v>2058</v>
      </c>
      <c r="K3777" s="498">
        <v>7526196</v>
      </c>
    </row>
    <row r="3778" spans="1:11" x14ac:dyDescent="0.25">
      <c r="A3778" t="s">
        <v>1755</v>
      </c>
      <c r="B3778" t="s">
        <v>1756</v>
      </c>
      <c r="C3778" t="s">
        <v>2062</v>
      </c>
      <c r="D3778" t="s">
        <v>1991</v>
      </c>
      <c r="E3778" t="s">
        <v>1991</v>
      </c>
      <c r="F3778" t="s">
        <v>2266</v>
      </c>
      <c r="G3778" t="s">
        <v>2003</v>
      </c>
      <c r="H3778" t="s">
        <v>2007</v>
      </c>
      <c r="J3778" t="s">
        <v>2058</v>
      </c>
      <c r="K3778" s="498">
        <v>1124530.05</v>
      </c>
    </row>
    <row r="3779" spans="1:11" x14ac:dyDescent="0.25">
      <c r="A3779" t="s">
        <v>1755</v>
      </c>
      <c r="B3779" t="s">
        <v>1756</v>
      </c>
      <c r="C3779" t="s">
        <v>2062</v>
      </c>
      <c r="D3779" t="s">
        <v>1991</v>
      </c>
      <c r="E3779" t="s">
        <v>1991</v>
      </c>
      <c r="F3779" t="s">
        <v>2266</v>
      </c>
      <c r="G3779" t="s">
        <v>2003</v>
      </c>
      <c r="H3779" t="s">
        <v>2063</v>
      </c>
      <c r="J3779" t="s">
        <v>2058</v>
      </c>
      <c r="K3779" s="498">
        <v>728833.52</v>
      </c>
    </row>
    <row r="3780" spans="1:11" x14ac:dyDescent="0.25">
      <c r="A3780" t="s">
        <v>1755</v>
      </c>
      <c r="B3780" t="s">
        <v>1756</v>
      </c>
      <c r="C3780" t="s">
        <v>2062</v>
      </c>
      <c r="D3780" t="s">
        <v>1991</v>
      </c>
      <c r="E3780" t="s">
        <v>1991</v>
      </c>
      <c r="F3780" t="s">
        <v>2266</v>
      </c>
      <c r="G3780" t="s">
        <v>2003</v>
      </c>
      <c r="H3780" t="s">
        <v>2009</v>
      </c>
      <c r="J3780" t="s">
        <v>2058</v>
      </c>
      <c r="K3780" s="498">
        <v>891550.02</v>
      </c>
    </row>
    <row r="3781" spans="1:11" x14ac:dyDescent="0.25">
      <c r="A3781" t="s">
        <v>1755</v>
      </c>
      <c r="B3781" t="s">
        <v>1756</v>
      </c>
      <c r="C3781" t="s">
        <v>2062</v>
      </c>
      <c r="D3781" t="s">
        <v>1991</v>
      </c>
      <c r="E3781" t="s">
        <v>1991</v>
      </c>
      <c r="F3781" t="s">
        <v>2266</v>
      </c>
      <c r="G3781" t="s">
        <v>2003</v>
      </c>
      <c r="H3781" t="s">
        <v>2010</v>
      </c>
      <c r="J3781" t="s">
        <v>2058</v>
      </c>
      <c r="K3781" s="498">
        <v>382846.08</v>
      </c>
    </row>
    <row r="3782" spans="1:11" x14ac:dyDescent="0.25">
      <c r="A3782" t="s">
        <v>1755</v>
      </c>
      <c r="B3782" t="s">
        <v>1756</v>
      </c>
      <c r="C3782" t="s">
        <v>2062</v>
      </c>
      <c r="D3782" t="s">
        <v>1991</v>
      </c>
      <c r="E3782" t="s">
        <v>1991</v>
      </c>
      <c r="F3782" t="s">
        <v>2266</v>
      </c>
      <c r="G3782" t="s">
        <v>2003</v>
      </c>
      <c r="H3782" t="s">
        <v>2011</v>
      </c>
      <c r="J3782" t="s">
        <v>2058</v>
      </c>
      <c r="K3782" s="498">
        <v>897479.37</v>
      </c>
    </row>
    <row r="3783" spans="1:11" x14ac:dyDescent="0.25">
      <c r="A3783" t="s">
        <v>1755</v>
      </c>
      <c r="B3783" t="s">
        <v>1756</v>
      </c>
      <c r="C3783" t="s">
        <v>2062</v>
      </c>
      <c r="D3783" t="s">
        <v>1991</v>
      </c>
      <c r="E3783" t="s">
        <v>1991</v>
      </c>
      <c r="F3783" t="s">
        <v>2266</v>
      </c>
      <c r="G3783" t="s">
        <v>2003</v>
      </c>
      <c r="H3783" t="s">
        <v>2012</v>
      </c>
      <c r="J3783" t="s">
        <v>2058</v>
      </c>
      <c r="K3783" s="498">
        <v>838635.75</v>
      </c>
    </row>
    <row r="3784" spans="1:11" x14ac:dyDescent="0.25">
      <c r="A3784" t="s">
        <v>1755</v>
      </c>
      <c r="B3784" t="s">
        <v>1756</v>
      </c>
      <c r="C3784" t="s">
        <v>2062</v>
      </c>
      <c r="D3784" t="s">
        <v>1991</v>
      </c>
      <c r="E3784" t="s">
        <v>1991</v>
      </c>
      <c r="F3784" t="s">
        <v>2266</v>
      </c>
      <c r="G3784" t="s">
        <v>2003</v>
      </c>
      <c r="H3784" t="s">
        <v>2013</v>
      </c>
      <c r="J3784" t="s">
        <v>2058</v>
      </c>
      <c r="K3784" s="498">
        <v>1380411.6</v>
      </c>
    </row>
    <row r="3785" spans="1:11" x14ac:dyDescent="0.25">
      <c r="A3785" t="s">
        <v>1755</v>
      </c>
      <c r="B3785" t="s">
        <v>1756</v>
      </c>
      <c r="C3785" t="s">
        <v>2062</v>
      </c>
      <c r="D3785" t="s">
        <v>1991</v>
      </c>
      <c r="E3785" t="s">
        <v>1991</v>
      </c>
      <c r="F3785" t="s">
        <v>2266</v>
      </c>
      <c r="G3785" t="s">
        <v>2003</v>
      </c>
      <c r="H3785" t="s">
        <v>1996</v>
      </c>
      <c r="J3785" t="s">
        <v>2058</v>
      </c>
      <c r="K3785" s="498">
        <v>1382217.08</v>
      </c>
    </row>
    <row r="3786" spans="1:11" x14ac:dyDescent="0.25">
      <c r="A3786" t="s">
        <v>1755</v>
      </c>
      <c r="B3786" t="s">
        <v>1756</v>
      </c>
      <c r="C3786" t="s">
        <v>2062</v>
      </c>
      <c r="D3786" t="s">
        <v>1991</v>
      </c>
      <c r="E3786" t="s">
        <v>1991</v>
      </c>
      <c r="F3786" t="s">
        <v>2266</v>
      </c>
      <c r="G3786" t="s">
        <v>2003</v>
      </c>
      <c r="H3786" t="s">
        <v>1997</v>
      </c>
      <c r="J3786" t="s">
        <v>2058</v>
      </c>
      <c r="K3786" s="498">
        <v>706168.36</v>
      </c>
    </row>
    <row r="3787" spans="1:11" x14ac:dyDescent="0.25">
      <c r="A3787" t="s">
        <v>1755</v>
      </c>
      <c r="B3787" t="s">
        <v>1756</v>
      </c>
      <c r="C3787" t="s">
        <v>2062</v>
      </c>
      <c r="D3787" t="s">
        <v>1991</v>
      </c>
      <c r="E3787" t="s">
        <v>1991</v>
      </c>
      <c r="F3787" t="s">
        <v>2266</v>
      </c>
      <c r="G3787" t="s">
        <v>2003</v>
      </c>
      <c r="H3787" t="s">
        <v>2014</v>
      </c>
      <c r="J3787" t="s">
        <v>2058</v>
      </c>
      <c r="K3787" s="498">
        <v>1139742.2</v>
      </c>
    </row>
    <row r="3788" spans="1:11" x14ac:dyDescent="0.25">
      <c r="A3788" t="s">
        <v>1755</v>
      </c>
      <c r="B3788" t="s">
        <v>1756</v>
      </c>
      <c r="C3788" t="s">
        <v>2062</v>
      </c>
      <c r="D3788" t="s">
        <v>1991</v>
      </c>
      <c r="E3788" t="s">
        <v>1991</v>
      </c>
      <c r="F3788" t="s">
        <v>2266</v>
      </c>
      <c r="G3788" t="s">
        <v>2003</v>
      </c>
      <c r="H3788" t="s">
        <v>1998</v>
      </c>
      <c r="J3788" t="s">
        <v>2058</v>
      </c>
      <c r="K3788" s="498">
        <v>2665430.9300000002</v>
      </c>
    </row>
    <row r="3789" spans="1:11" x14ac:dyDescent="0.25">
      <c r="A3789" t="s">
        <v>1755</v>
      </c>
      <c r="B3789" t="s">
        <v>1756</v>
      </c>
      <c r="C3789" t="s">
        <v>2062</v>
      </c>
      <c r="D3789" t="s">
        <v>1991</v>
      </c>
      <c r="E3789" t="s">
        <v>1991</v>
      </c>
      <c r="F3789" t="s">
        <v>2266</v>
      </c>
      <c r="G3789" t="s">
        <v>2003</v>
      </c>
      <c r="H3789" t="s">
        <v>1999</v>
      </c>
      <c r="J3789" t="s">
        <v>2058</v>
      </c>
      <c r="K3789" s="498">
        <v>748543.66</v>
      </c>
    </row>
    <row r="3790" spans="1:11" x14ac:dyDescent="0.25">
      <c r="A3790" t="s">
        <v>1755</v>
      </c>
      <c r="B3790" t="s">
        <v>1756</v>
      </c>
      <c r="C3790" t="s">
        <v>2062</v>
      </c>
      <c r="D3790" t="s">
        <v>1991</v>
      </c>
      <c r="E3790" t="s">
        <v>1991</v>
      </c>
      <c r="F3790" t="s">
        <v>2266</v>
      </c>
      <c r="G3790" t="s">
        <v>2003</v>
      </c>
      <c r="H3790" t="s">
        <v>2015</v>
      </c>
      <c r="J3790" t="s">
        <v>2058</v>
      </c>
      <c r="K3790" s="498">
        <v>142801.20000000001</v>
      </c>
    </row>
    <row r="3791" spans="1:11" x14ac:dyDescent="0.25">
      <c r="A3791" t="s">
        <v>1755</v>
      </c>
      <c r="B3791" t="s">
        <v>1756</v>
      </c>
      <c r="C3791" t="s">
        <v>2062</v>
      </c>
      <c r="D3791" t="s">
        <v>1991</v>
      </c>
      <c r="E3791" t="s">
        <v>1991</v>
      </c>
      <c r="F3791" t="s">
        <v>2266</v>
      </c>
      <c r="G3791" t="s">
        <v>2003</v>
      </c>
      <c r="H3791" t="s">
        <v>1915</v>
      </c>
      <c r="J3791" t="s">
        <v>2058</v>
      </c>
      <c r="K3791" s="498">
        <v>5239802.6500000004</v>
      </c>
    </row>
    <row r="3792" spans="1:11" x14ac:dyDescent="0.25">
      <c r="A3792" t="s">
        <v>1755</v>
      </c>
      <c r="B3792" t="s">
        <v>1756</v>
      </c>
      <c r="C3792" t="s">
        <v>2062</v>
      </c>
      <c r="D3792" t="s">
        <v>1991</v>
      </c>
      <c r="E3792" t="s">
        <v>1991</v>
      </c>
      <c r="F3792" t="s">
        <v>2266</v>
      </c>
      <c r="G3792" t="s">
        <v>2003</v>
      </c>
      <c r="H3792" t="s">
        <v>1917</v>
      </c>
      <c r="J3792" t="s">
        <v>2058</v>
      </c>
      <c r="K3792" s="498">
        <v>2821432.2</v>
      </c>
    </row>
    <row r="3793" spans="1:11" x14ac:dyDescent="0.25">
      <c r="A3793" t="s">
        <v>1755</v>
      </c>
      <c r="B3793" t="s">
        <v>1756</v>
      </c>
      <c r="C3793" t="s">
        <v>2062</v>
      </c>
      <c r="D3793" t="s">
        <v>1991</v>
      </c>
      <c r="E3793" t="s">
        <v>1991</v>
      </c>
      <c r="F3793" t="s">
        <v>2266</v>
      </c>
      <c r="G3793" t="s">
        <v>2003</v>
      </c>
      <c r="H3793" t="s">
        <v>2016</v>
      </c>
      <c r="J3793" t="s">
        <v>2058</v>
      </c>
      <c r="K3793" s="498">
        <v>1097582.05</v>
      </c>
    </row>
    <row r="3794" spans="1:11" x14ac:dyDescent="0.25">
      <c r="A3794" t="s">
        <v>1755</v>
      </c>
      <c r="B3794" t="s">
        <v>1756</v>
      </c>
      <c r="C3794" t="s">
        <v>2062</v>
      </c>
      <c r="D3794" t="s">
        <v>1991</v>
      </c>
      <c r="E3794" t="s">
        <v>1991</v>
      </c>
      <c r="F3794" t="s">
        <v>2266</v>
      </c>
      <c r="G3794" t="s">
        <v>2003</v>
      </c>
      <c r="H3794" t="s">
        <v>1897</v>
      </c>
      <c r="J3794" t="s">
        <v>2058</v>
      </c>
      <c r="K3794" s="498">
        <v>2206190.83</v>
      </c>
    </row>
    <row r="3795" spans="1:11" x14ac:dyDescent="0.25">
      <c r="A3795" t="s">
        <v>1755</v>
      </c>
      <c r="B3795" t="s">
        <v>1756</v>
      </c>
      <c r="C3795" t="s">
        <v>2062</v>
      </c>
      <c r="D3795" t="s">
        <v>1991</v>
      </c>
      <c r="E3795" t="s">
        <v>1991</v>
      </c>
      <c r="F3795" t="s">
        <v>2266</v>
      </c>
      <c r="G3795" t="s">
        <v>2003</v>
      </c>
      <c r="H3795" t="s">
        <v>2000</v>
      </c>
      <c r="J3795" t="s">
        <v>2058</v>
      </c>
      <c r="K3795" s="498">
        <v>1324481.1299999999</v>
      </c>
    </row>
    <row r="3796" spans="1:11" x14ac:dyDescent="0.25">
      <c r="A3796" t="s">
        <v>1755</v>
      </c>
      <c r="B3796" t="s">
        <v>1756</v>
      </c>
      <c r="C3796" t="s">
        <v>2062</v>
      </c>
      <c r="D3796" t="s">
        <v>1991</v>
      </c>
      <c r="E3796" t="s">
        <v>1991</v>
      </c>
      <c r="F3796" t="s">
        <v>2266</v>
      </c>
      <c r="G3796" t="s">
        <v>2003</v>
      </c>
      <c r="H3796" t="s">
        <v>2017</v>
      </c>
      <c r="J3796" t="s">
        <v>2058</v>
      </c>
      <c r="K3796" s="498">
        <v>2202427.0699999998</v>
      </c>
    </row>
    <row r="3797" spans="1:11" x14ac:dyDescent="0.25">
      <c r="A3797" t="s">
        <v>1755</v>
      </c>
      <c r="B3797" t="s">
        <v>1756</v>
      </c>
      <c r="C3797" t="s">
        <v>2062</v>
      </c>
      <c r="D3797" t="s">
        <v>1991</v>
      </c>
      <c r="E3797" t="s">
        <v>1991</v>
      </c>
      <c r="F3797" t="s">
        <v>2266</v>
      </c>
      <c r="G3797" t="s">
        <v>2003</v>
      </c>
      <c r="H3797" t="s">
        <v>2018</v>
      </c>
      <c r="J3797" t="s">
        <v>2058</v>
      </c>
      <c r="K3797" s="498">
        <v>2331279.2000000002</v>
      </c>
    </row>
    <row r="3798" spans="1:11" x14ac:dyDescent="0.25">
      <c r="A3798" t="s">
        <v>1755</v>
      </c>
      <c r="B3798" t="s">
        <v>1756</v>
      </c>
      <c r="C3798" t="s">
        <v>2062</v>
      </c>
      <c r="D3798" t="s">
        <v>1991</v>
      </c>
      <c r="E3798" t="s">
        <v>1991</v>
      </c>
      <c r="F3798" t="s">
        <v>2266</v>
      </c>
      <c r="G3798" t="s">
        <v>2003</v>
      </c>
      <c r="H3798" t="s">
        <v>2019</v>
      </c>
      <c r="J3798" t="s">
        <v>2058</v>
      </c>
      <c r="K3798" s="498">
        <v>4613613.67</v>
      </c>
    </row>
    <row r="3799" spans="1:11" x14ac:dyDescent="0.25">
      <c r="A3799" t="s">
        <v>1755</v>
      </c>
      <c r="B3799" t="s">
        <v>1756</v>
      </c>
      <c r="C3799" t="s">
        <v>2062</v>
      </c>
      <c r="D3799" t="s">
        <v>1991</v>
      </c>
      <c r="E3799" t="s">
        <v>1991</v>
      </c>
      <c r="F3799" t="s">
        <v>2266</v>
      </c>
      <c r="G3799" t="s">
        <v>2003</v>
      </c>
      <c r="H3799" t="s">
        <v>2020</v>
      </c>
      <c r="J3799" t="s">
        <v>2058</v>
      </c>
      <c r="K3799" s="498">
        <v>1997917.07</v>
      </c>
    </row>
    <row r="3800" spans="1:11" x14ac:dyDescent="0.25">
      <c r="A3800" t="s">
        <v>1755</v>
      </c>
      <c r="B3800" t="s">
        <v>1756</v>
      </c>
      <c r="C3800" t="s">
        <v>2062</v>
      </c>
      <c r="D3800" t="s">
        <v>1991</v>
      </c>
      <c r="E3800" t="s">
        <v>1991</v>
      </c>
      <c r="F3800" t="s">
        <v>2266</v>
      </c>
      <c r="G3800" t="s">
        <v>2003</v>
      </c>
      <c r="H3800" t="s">
        <v>2021</v>
      </c>
      <c r="J3800" t="s">
        <v>2058</v>
      </c>
      <c r="K3800" s="498">
        <v>1573215.12</v>
      </c>
    </row>
    <row r="3801" spans="1:11" x14ac:dyDescent="0.25">
      <c r="A3801" t="s">
        <v>1755</v>
      </c>
      <c r="B3801" t="s">
        <v>1756</v>
      </c>
      <c r="C3801" t="s">
        <v>2062</v>
      </c>
      <c r="D3801" t="s">
        <v>1991</v>
      </c>
      <c r="E3801" t="s">
        <v>1991</v>
      </c>
      <c r="F3801" t="s">
        <v>2266</v>
      </c>
      <c r="G3801" t="s">
        <v>2003</v>
      </c>
      <c r="H3801" t="s">
        <v>2022</v>
      </c>
      <c r="J3801" t="s">
        <v>2058</v>
      </c>
      <c r="K3801" s="498">
        <v>1832615.4</v>
      </c>
    </row>
    <row r="3802" spans="1:11" x14ac:dyDescent="0.25">
      <c r="A3802" t="s">
        <v>1755</v>
      </c>
      <c r="B3802" t="s">
        <v>1756</v>
      </c>
      <c r="C3802" t="s">
        <v>2062</v>
      </c>
      <c r="D3802" t="s">
        <v>1991</v>
      </c>
      <c r="E3802" t="s">
        <v>1991</v>
      </c>
      <c r="F3802" t="s">
        <v>2266</v>
      </c>
      <c r="G3802" t="s">
        <v>2003</v>
      </c>
      <c r="H3802" t="s">
        <v>2025</v>
      </c>
      <c r="J3802" t="s">
        <v>2058</v>
      </c>
      <c r="K3802" s="498">
        <v>4676144.3</v>
      </c>
    </row>
    <row r="3803" spans="1:11" x14ac:dyDescent="0.25">
      <c r="A3803" t="s">
        <v>1755</v>
      </c>
      <c r="B3803" t="s">
        <v>1756</v>
      </c>
      <c r="C3803" t="s">
        <v>2062</v>
      </c>
      <c r="D3803" t="s">
        <v>1991</v>
      </c>
      <c r="E3803" t="s">
        <v>1991</v>
      </c>
      <c r="F3803" t="s">
        <v>2266</v>
      </c>
      <c r="G3803" t="s">
        <v>2003</v>
      </c>
      <c r="H3803" t="s">
        <v>2026</v>
      </c>
      <c r="J3803" t="s">
        <v>2058</v>
      </c>
      <c r="K3803" s="498">
        <v>15771153.619999999</v>
      </c>
    </row>
    <row r="3804" spans="1:11" x14ac:dyDescent="0.25">
      <c r="A3804" t="s">
        <v>1755</v>
      </c>
      <c r="B3804" t="s">
        <v>1756</v>
      </c>
      <c r="C3804" t="s">
        <v>2062</v>
      </c>
      <c r="D3804" t="s">
        <v>1991</v>
      </c>
      <c r="E3804" t="s">
        <v>1991</v>
      </c>
      <c r="F3804" t="s">
        <v>2266</v>
      </c>
      <c r="G3804" t="s">
        <v>2003</v>
      </c>
      <c r="H3804" t="s">
        <v>2036</v>
      </c>
      <c r="J3804" t="s">
        <v>2058</v>
      </c>
      <c r="K3804" s="498">
        <v>2362169.85</v>
      </c>
    </row>
    <row r="3805" spans="1:11" x14ac:dyDescent="0.25">
      <c r="A3805" t="s">
        <v>1755</v>
      </c>
      <c r="B3805" t="s">
        <v>1756</v>
      </c>
      <c r="C3805" t="s">
        <v>2062</v>
      </c>
      <c r="D3805" t="s">
        <v>1991</v>
      </c>
      <c r="E3805" t="s">
        <v>1991</v>
      </c>
      <c r="F3805" t="s">
        <v>2266</v>
      </c>
      <c r="G3805" t="s">
        <v>2003</v>
      </c>
      <c r="H3805" t="s">
        <v>2027</v>
      </c>
      <c r="J3805" t="s">
        <v>2058</v>
      </c>
      <c r="K3805" s="498">
        <v>639322.65</v>
      </c>
    </row>
    <row r="3806" spans="1:11" x14ac:dyDescent="0.25">
      <c r="A3806" t="s">
        <v>1755</v>
      </c>
      <c r="B3806" t="s">
        <v>1756</v>
      </c>
      <c r="C3806" t="s">
        <v>2062</v>
      </c>
      <c r="D3806" t="s">
        <v>1991</v>
      </c>
      <c r="E3806" t="s">
        <v>1991</v>
      </c>
      <c r="F3806" t="s">
        <v>2266</v>
      </c>
      <c r="G3806" t="s">
        <v>2003</v>
      </c>
      <c r="H3806" t="s">
        <v>2028</v>
      </c>
      <c r="J3806" t="s">
        <v>2058</v>
      </c>
      <c r="K3806" s="498">
        <v>3312880.5</v>
      </c>
    </row>
    <row r="3807" spans="1:11" x14ac:dyDescent="0.25">
      <c r="A3807" t="s">
        <v>1755</v>
      </c>
      <c r="B3807" t="s">
        <v>1756</v>
      </c>
      <c r="C3807" t="s">
        <v>2062</v>
      </c>
      <c r="D3807" t="s">
        <v>1991</v>
      </c>
      <c r="E3807" t="s">
        <v>1991</v>
      </c>
      <c r="F3807" t="s">
        <v>2266</v>
      </c>
      <c r="G3807" t="s">
        <v>2003</v>
      </c>
      <c r="H3807" t="s">
        <v>2029</v>
      </c>
      <c r="J3807" t="s">
        <v>2058</v>
      </c>
      <c r="K3807" s="498">
        <v>1124678.45</v>
      </c>
    </row>
    <row r="3808" spans="1:11" x14ac:dyDescent="0.25">
      <c r="A3808" t="s">
        <v>1755</v>
      </c>
      <c r="B3808" t="s">
        <v>1756</v>
      </c>
      <c r="C3808" t="s">
        <v>2062</v>
      </c>
      <c r="D3808" t="s">
        <v>1991</v>
      </c>
      <c r="E3808" t="s">
        <v>1991</v>
      </c>
      <c r="F3808" t="s">
        <v>2266</v>
      </c>
      <c r="G3808" t="s">
        <v>2003</v>
      </c>
      <c r="H3808" t="s">
        <v>2030</v>
      </c>
      <c r="J3808" t="s">
        <v>2058</v>
      </c>
      <c r="K3808" s="498">
        <v>773287.42</v>
      </c>
    </row>
    <row r="3809" spans="1:11" x14ac:dyDescent="0.25">
      <c r="A3809" t="s">
        <v>1755</v>
      </c>
      <c r="B3809" t="s">
        <v>1756</v>
      </c>
      <c r="C3809" t="s">
        <v>2062</v>
      </c>
      <c r="D3809" t="s">
        <v>1991</v>
      </c>
      <c r="E3809" t="s">
        <v>1991</v>
      </c>
      <c r="F3809" t="s">
        <v>2266</v>
      </c>
      <c r="G3809" t="s">
        <v>2003</v>
      </c>
      <c r="H3809" t="s">
        <v>2001</v>
      </c>
      <c r="J3809" t="s">
        <v>2058</v>
      </c>
      <c r="K3809" s="498">
        <v>1090049.1599999999</v>
      </c>
    </row>
    <row r="3810" spans="1:11" x14ac:dyDescent="0.25">
      <c r="A3810" t="s">
        <v>1755</v>
      </c>
      <c r="B3810" t="s">
        <v>1756</v>
      </c>
      <c r="C3810" t="s">
        <v>2062</v>
      </c>
      <c r="D3810" t="s">
        <v>1991</v>
      </c>
      <c r="E3810" t="s">
        <v>1991</v>
      </c>
      <c r="F3810" t="s">
        <v>2266</v>
      </c>
      <c r="G3810" t="s">
        <v>2003</v>
      </c>
      <c r="H3810" t="s">
        <v>2002</v>
      </c>
      <c r="J3810" t="s">
        <v>2058</v>
      </c>
      <c r="K3810" s="498">
        <v>489509.9</v>
      </c>
    </row>
    <row r="3811" spans="1:11" x14ac:dyDescent="0.25">
      <c r="A3811" t="s">
        <v>1755</v>
      </c>
      <c r="B3811" t="s">
        <v>1756</v>
      </c>
      <c r="C3811" t="s">
        <v>2062</v>
      </c>
      <c r="D3811" t="s">
        <v>1991</v>
      </c>
      <c r="E3811" t="s">
        <v>1991</v>
      </c>
      <c r="F3811" t="s">
        <v>2266</v>
      </c>
      <c r="G3811" t="s">
        <v>2003</v>
      </c>
      <c r="H3811" t="s">
        <v>1918</v>
      </c>
      <c r="J3811" t="s">
        <v>2058</v>
      </c>
      <c r="K3811" s="498">
        <v>1320911.1000000001</v>
      </c>
    </row>
    <row r="3812" spans="1:11" x14ac:dyDescent="0.25">
      <c r="A3812" t="s">
        <v>1755</v>
      </c>
      <c r="B3812" t="s">
        <v>1756</v>
      </c>
      <c r="C3812" t="s">
        <v>2031</v>
      </c>
      <c r="D3812" t="s">
        <v>1991</v>
      </c>
      <c r="E3812" t="s">
        <v>1991</v>
      </c>
      <c r="F3812" t="s">
        <v>2266</v>
      </c>
      <c r="G3812" t="s">
        <v>2003</v>
      </c>
      <c r="H3812" t="s">
        <v>2064</v>
      </c>
      <c r="J3812" t="s">
        <v>2058</v>
      </c>
      <c r="K3812" s="498">
        <v>59500.5</v>
      </c>
    </row>
    <row r="3813" spans="1:11" x14ac:dyDescent="0.25">
      <c r="A3813" t="s">
        <v>1755</v>
      </c>
      <c r="B3813" t="s">
        <v>1756</v>
      </c>
      <c r="C3813" t="s">
        <v>1871</v>
      </c>
      <c r="D3813" t="s">
        <v>1991</v>
      </c>
      <c r="E3813" t="s">
        <v>1991</v>
      </c>
      <c r="F3813" t="s">
        <v>2266</v>
      </c>
      <c r="G3813" t="s">
        <v>2003</v>
      </c>
      <c r="H3813" t="s">
        <v>1995</v>
      </c>
      <c r="J3813" t="s">
        <v>2058</v>
      </c>
      <c r="K3813" s="498">
        <v>3164120.29</v>
      </c>
    </row>
    <row r="3814" spans="1:11" x14ac:dyDescent="0.25">
      <c r="A3814" t="s">
        <v>1755</v>
      </c>
      <c r="B3814" t="s">
        <v>1756</v>
      </c>
      <c r="C3814" t="s">
        <v>1871</v>
      </c>
      <c r="D3814" t="s">
        <v>1991</v>
      </c>
      <c r="E3814" t="s">
        <v>1991</v>
      </c>
      <c r="F3814" t="s">
        <v>2266</v>
      </c>
      <c r="G3814" t="s">
        <v>2003</v>
      </c>
      <c r="H3814" t="s">
        <v>2004</v>
      </c>
      <c r="J3814" t="s">
        <v>2058</v>
      </c>
      <c r="K3814" s="498">
        <v>24511757.649999999</v>
      </c>
    </row>
    <row r="3815" spans="1:11" x14ac:dyDescent="0.25">
      <c r="A3815" t="s">
        <v>1755</v>
      </c>
      <c r="B3815" t="s">
        <v>1756</v>
      </c>
      <c r="C3815" t="s">
        <v>1871</v>
      </c>
      <c r="D3815" t="s">
        <v>1991</v>
      </c>
      <c r="E3815" t="s">
        <v>1991</v>
      </c>
      <c r="F3815" t="s">
        <v>2266</v>
      </c>
      <c r="G3815" t="s">
        <v>2003</v>
      </c>
      <c r="H3815" t="s">
        <v>2006</v>
      </c>
      <c r="J3815" t="s">
        <v>2058</v>
      </c>
      <c r="K3815" s="498">
        <v>15955988.15</v>
      </c>
    </row>
    <row r="3816" spans="1:11" x14ac:dyDescent="0.25">
      <c r="A3816" t="s">
        <v>1755</v>
      </c>
      <c r="B3816" t="s">
        <v>1756</v>
      </c>
      <c r="C3816" t="s">
        <v>1871</v>
      </c>
      <c r="D3816" t="s">
        <v>1991</v>
      </c>
      <c r="E3816" t="s">
        <v>1991</v>
      </c>
      <c r="F3816" t="s">
        <v>2266</v>
      </c>
      <c r="G3816" t="s">
        <v>2003</v>
      </c>
      <c r="H3816" t="s">
        <v>2007</v>
      </c>
      <c r="J3816" t="s">
        <v>2058</v>
      </c>
      <c r="K3816" s="498">
        <v>2311336.94</v>
      </c>
    </row>
    <row r="3817" spans="1:11" x14ac:dyDescent="0.25">
      <c r="A3817" t="s">
        <v>1755</v>
      </c>
      <c r="B3817" t="s">
        <v>1756</v>
      </c>
      <c r="C3817" t="s">
        <v>1871</v>
      </c>
      <c r="D3817" t="s">
        <v>1991</v>
      </c>
      <c r="E3817" t="s">
        <v>1991</v>
      </c>
      <c r="F3817" t="s">
        <v>2266</v>
      </c>
      <c r="G3817" t="s">
        <v>2003</v>
      </c>
      <c r="H3817" t="s">
        <v>2063</v>
      </c>
      <c r="J3817" t="s">
        <v>2058</v>
      </c>
      <c r="K3817" s="498">
        <v>1407974.72</v>
      </c>
    </row>
    <row r="3818" spans="1:11" x14ac:dyDescent="0.25">
      <c r="A3818" t="s">
        <v>1755</v>
      </c>
      <c r="B3818" t="s">
        <v>1756</v>
      </c>
      <c r="C3818" t="s">
        <v>1871</v>
      </c>
      <c r="D3818" t="s">
        <v>1991</v>
      </c>
      <c r="E3818" t="s">
        <v>1991</v>
      </c>
      <c r="F3818" t="s">
        <v>2266</v>
      </c>
      <c r="G3818" t="s">
        <v>2003</v>
      </c>
      <c r="H3818" t="s">
        <v>2009</v>
      </c>
      <c r="J3818" t="s">
        <v>2058</v>
      </c>
      <c r="K3818" s="498">
        <v>1889944.34</v>
      </c>
    </row>
    <row r="3819" spans="1:11" x14ac:dyDescent="0.25">
      <c r="A3819" t="s">
        <v>1755</v>
      </c>
      <c r="B3819" t="s">
        <v>1756</v>
      </c>
      <c r="C3819" t="s">
        <v>1871</v>
      </c>
      <c r="D3819" t="s">
        <v>1991</v>
      </c>
      <c r="E3819" t="s">
        <v>1991</v>
      </c>
      <c r="F3819" t="s">
        <v>2266</v>
      </c>
      <c r="G3819" t="s">
        <v>2003</v>
      </c>
      <c r="H3819" t="s">
        <v>2010</v>
      </c>
      <c r="J3819" t="s">
        <v>2058</v>
      </c>
      <c r="K3819" s="498">
        <v>933885.99</v>
      </c>
    </row>
    <row r="3820" spans="1:11" x14ac:dyDescent="0.25">
      <c r="A3820" t="s">
        <v>1755</v>
      </c>
      <c r="B3820" t="s">
        <v>1756</v>
      </c>
      <c r="C3820" t="s">
        <v>1871</v>
      </c>
      <c r="D3820" t="s">
        <v>1991</v>
      </c>
      <c r="E3820" t="s">
        <v>1991</v>
      </c>
      <c r="F3820" t="s">
        <v>2266</v>
      </c>
      <c r="G3820" t="s">
        <v>2003</v>
      </c>
      <c r="H3820" t="s">
        <v>2011</v>
      </c>
      <c r="J3820" t="s">
        <v>2058</v>
      </c>
      <c r="K3820" s="498">
        <v>2276990.36</v>
      </c>
    </row>
    <row r="3821" spans="1:11" x14ac:dyDescent="0.25">
      <c r="A3821" t="s">
        <v>1755</v>
      </c>
      <c r="B3821" t="s">
        <v>1756</v>
      </c>
      <c r="C3821" t="s">
        <v>1871</v>
      </c>
      <c r="D3821" t="s">
        <v>1991</v>
      </c>
      <c r="E3821" t="s">
        <v>1991</v>
      </c>
      <c r="F3821" t="s">
        <v>2266</v>
      </c>
      <c r="G3821" t="s">
        <v>2003</v>
      </c>
      <c r="H3821" t="s">
        <v>2012</v>
      </c>
      <c r="J3821" t="s">
        <v>2058</v>
      </c>
      <c r="K3821" s="498">
        <v>1630286.51</v>
      </c>
    </row>
    <row r="3822" spans="1:11" x14ac:dyDescent="0.25">
      <c r="A3822" t="s">
        <v>1755</v>
      </c>
      <c r="B3822" t="s">
        <v>1756</v>
      </c>
      <c r="C3822" t="s">
        <v>1871</v>
      </c>
      <c r="D3822" t="s">
        <v>1991</v>
      </c>
      <c r="E3822" t="s">
        <v>1991</v>
      </c>
      <c r="F3822" t="s">
        <v>2266</v>
      </c>
      <c r="G3822" t="s">
        <v>2003</v>
      </c>
      <c r="H3822" t="s">
        <v>2013</v>
      </c>
      <c r="J3822" t="s">
        <v>2058</v>
      </c>
      <c r="K3822" s="498">
        <v>3999259.84</v>
      </c>
    </row>
    <row r="3823" spans="1:11" x14ac:dyDescent="0.25">
      <c r="A3823" t="s">
        <v>1755</v>
      </c>
      <c r="B3823" t="s">
        <v>1756</v>
      </c>
      <c r="C3823" t="s">
        <v>1871</v>
      </c>
      <c r="D3823" t="s">
        <v>1991</v>
      </c>
      <c r="E3823" t="s">
        <v>1991</v>
      </c>
      <c r="F3823" t="s">
        <v>2266</v>
      </c>
      <c r="G3823" t="s">
        <v>2003</v>
      </c>
      <c r="H3823" t="s">
        <v>1996</v>
      </c>
      <c r="J3823" t="s">
        <v>2058</v>
      </c>
      <c r="K3823" s="498">
        <v>2800658.14</v>
      </c>
    </row>
    <row r="3824" spans="1:11" x14ac:dyDescent="0.25">
      <c r="A3824" t="s">
        <v>1755</v>
      </c>
      <c r="B3824" t="s">
        <v>1756</v>
      </c>
      <c r="C3824" t="s">
        <v>1871</v>
      </c>
      <c r="D3824" t="s">
        <v>1991</v>
      </c>
      <c r="E3824" t="s">
        <v>1991</v>
      </c>
      <c r="F3824" t="s">
        <v>2266</v>
      </c>
      <c r="G3824" t="s">
        <v>2003</v>
      </c>
      <c r="H3824" t="s">
        <v>1997</v>
      </c>
      <c r="J3824" t="s">
        <v>2058</v>
      </c>
      <c r="K3824" s="498">
        <v>1646754.05</v>
      </c>
    </row>
    <row r="3825" spans="1:11" x14ac:dyDescent="0.25">
      <c r="A3825" t="s">
        <v>1755</v>
      </c>
      <c r="B3825" t="s">
        <v>1756</v>
      </c>
      <c r="C3825" t="s">
        <v>1871</v>
      </c>
      <c r="D3825" t="s">
        <v>1991</v>
      </c>
      <c r="E3825" t="s">
        <v>1991</v>
      </c>
      <c r="F3825" t="s">
        <v>2266</v>
      </c>
      <c r="G3825" t="s">
        <v>2003</v>
      </c>
      <c r="H3825" t="s">
        <v>2014</v>
      </c>
      <c r="J3825" t="s">
        <v>2058</v>
      </c>
      <c r="K3825" s="498">
        <v>2999444.88</v>
      </c>
    </row>
    <row r="3826" spans="1:11" x14ac:dyDescent="0.25">
      <c r="A3826" t="s">
        <v>1755</v>
      </c>
      <c r="B3826" t="s">
        <v>1756</v>
      </c>
      <c r="C3826" t="s">
        <v>1871</v>
      </c>
      <c r="D3826" t="s">
        <v>1991</v>
      </c>
      <c r="E3826" t="s">
        <v>1991</v>
      </c>
      <c r="F3826" t="s">
        <v>2266</v>
      </c>
      <c r="G3826" t="s">
        <v>2003</v>
      </c>
      <c r="H3826" t="s">
        <v>1998</v>
      </c>
      <c r="J3826" t="s">
        <v>2058</v>
      </c>
      <c r="K3826" s="498">
        <v>7727981.5199999996</v>
      </c>
    </row>
    <row r="3827" spans="1:11" x14ac:dyDescent="0.25">
      <c r="A3827" t="s">
        <v>1755</v>
      </c>
      <c r="B3827" t="s">
        <v>1756</v>
      </c>
      <c r="C3827" t="s">
        <v>1871</v>
      </c>
      <c r="D3827" t="s">
        <v>1991</v>
      </c>
      <c r="E3827" t="s">
        <v>1991</v>
      </c>
      <c r="F3827" t="s">
        <v>2266</v>
      </c>
      <c r="G3827" t="s">
        <v>2003</v>
      </c>
      <c r="H3827" t="s">
        <v>1999</v>
      </c>
      <c r="J3827" t="s">
        <v>2058</v>
      </c>
      <c r="K3827" s="498">
        <v>2058442.57</v>
      </c>
    </row>
    <row r="3828" spans="1:11" x14ac:dyDescent="0.25">
      <c r="A3828" t="s">
        <v>1755</v>
      </c>
      <c r="B3828" t="s">
        <v>1756</v>
      </c>
      <c r="C3828" t="s">
        <v>1871</v>
      </c>
      <c r="D3828" t="s">
        <v>1991</v>
      </c>
      <c r="E3828" t="s">
        <v>1991</v>
      </c>
      <c r="F3828" t="s">
        <v>2266</v>
      </c>
      <c r="G3828" t="s">
        <v>2003</v>
      </c>
      <c r="H3828" t="s">
        <v>2015</v>
      </c>
      <c r="J3828" t="s">
        <v>2058</v>
      </c>
      <c r="K3828" s="498">
        <v>352875.87</v>
      </c>
    </row>
    <row r="3829" spans="1:11" x14ac:dyDescent="0.25">
      <c r="A3829" t="s">
        <v>1755</v>
      </c>
      <c r="B3829" t="s">
        <v>1756</v>
      </c>
      <c r="C3829" t="s">
        <v>1871</v>
      </c>
      <c r="D3829" t="s">
        <v>1991</v>
      </c>
      <c r="E3829" t="s">
        <v>1991</v>
      </c>
      <c r="F3829" t="s">
        <v>2266</v>
      </c>
      <c r="G3829" t="s">
        <v>2003</v>
      </c>
      <c r="H3829" t="s">
        <v>1915</v>
      </c>
      <c r="J3829" t="s">
        <v>2058</v>
      </c>
      <c r="K3829" s="498">
        <v>16715671.09</v>
      </c>
    </row>
    <row r="3830" spans="1:11" x14ac:dyDescent="0.25">
      <c r="A3830" t="s">
        <v>1755</v>
      </c>
      <c r="B3830" t="s">
        <v>1756</v>
      </c>
      <c r="C3830" t="s">
        <v>1871</v>
      </c>
      <c r="D3830" t="s">
        <v>1991</v>
      </c>
      <c r="E3830" t="s">
        <v>1991</v>
      </c>
      <c r="F3830" t="s">
        <v>2266</v>
      </c>
      <c r="G3830" t="s">
        <v>2003</v>
      </c>
      <c r="H3830" t="s">
        <v>1917</v>
      </c>
      <c r="J3830" t="s">
        <v>2058</v>
      </c>
      <c r="K3830" s="498">
        <v>9000745.9700000007</v>
      </c>
    </row>
    <row r="3831" spans="1:11" x14ac:dyDescent="0.25">
      <c r="A3831" t="s">
        <v>1755</v>
      </c>
      <c r="B3831" t="s">
        <v>1756</v>
      </c>
      <c r="C3831" t="s">
        <v>1871</v>
      </c>
      <c r="D3831" t="s">
        <v>1991</v>
      </c>
      <c r="E3831" t="s">
        <v>1991</v>
      </c>
      <c r="F3831" t="s">
        <v>2266</v>
      </c>
      <c r="G3831" t="s">
        <v>2003</v>
      </c>
      <c r="H3831" t="s">
        <v>2016</v>
      </c>
      <c r="J3831" t="s">
        <v>2058</v>
      </c>
      <c r="K3831" s="498">
        <v>3893397.08</v>
      </c>
    </row>
    <row r="3832" spans="1:11" x14ac:dyDescent="0.25">
      <c r="A3832" t="s">
        <v>1755</v>
      </c>
      <c r="B3832" t="s">
        <v>1756</v>
      </c>
      <c r="C3832" t="s">
        <v>1871</v>
      </c>
      <c r="D3832" t="s">
        <v>1991</v>
      </c>
      <c r="E3832" t="s">
        <v>1991</v>
      </c>
      <c r="F3832" t="s">
        <v>2266</v>
      </c>
      <c r="G3832" t="s">
        <v>2003</v>
      </c>
      <c r="H3832" t="s">
        <v>1897</v>
      </c>
      <c r="J3832" t="s">
        <v>2058</v>
      </c>
      <c r="K3832" s="498">
        <v>7727981.5199999996</v>
      </c>
    </row>
    <row r="3833" spans="1:11" x14ac:dyDescent="0.25">
      <c r="A3833" t="s">
        <v>1755</v>
      </c>
      <c r="B3833" t="s">
        <v>1756</v>
      </c>
      <c r="C3833" t="s">
        <v>1871</v>
      </c>
      <c r="D3833" t="s">
        <v>1991</v>
      </c>
      <c r="E3833" t="s">
        <v>1991</v>
      </c>
      <c r="F3833" t="s">
        <v>2266</v>
      </c>
      <c r="G3833" t="s">
        <v>2003</v>
      </c>
      <c r="H3833" t="s">
        <v>2000</v>
      </c>
      <c r="J3833" t="s">
        <v>2058</v>
      </c>
      <c r="K3833" s="498">
        <v>4705011.58</v>
      </c>
    </row>
    <row r="3834" spans="1:11" x14ac:dyDescent="0.25">
      <c r="A3834" t="s">
        <v>1755</v>
      </c>
      <c r="B3834" t="s">
        <v>1756</v>
      </c>
      <c r="C3834" t="s">
        <v>1871</v>
      </c>
      <c r="D3834" t="s">
        <v>1991</v>
      </c>
      <c r="E3834" t="s">
        <v>1991</v>
      </c>
      <c r="F3834" t="s">
        <v>2266</v>
      </c>
      <c r="G3834" t="s">
        <v>2003</v>
      </c>
      <c r="H3834" t="s">
        <v>2017</v>
      </c>
      <c r="J3834" t="s">
        <v>2058</v>
      </c>
      <c r="K3834" s="498">
        <v>4383600.4800000004</v>
      </c>
    </row>
    <row r="3835" spans="1:11" x14ac:dyDescent="0.25">
      <c r="A3835" t="s">
        <v>1755</v>
      </c>
      <c r="B3835" t="s">
        <v>1756</v>
      </c>
      <c r="C3835" t="s">
        <v>1871</v>
      </c>
      <c r="D3835" t="s">
        <v>1991</v>
      </c>
      <c r="E3835" t="s">
        <v>1991</v>
      </c>
      <c r="F3835" t="s">
        <v>2266</v>
      </c>
      <c r="G3835" t="s">
        <v>2003</v>
      </c>
      <c r="H3835" t="s">
        <v>2018</v>
      </c>
      <c r="J3835" t="s">
        <v>2058</v>
      </c>
      <c r="K3835" s="498">
        <v>3970500.46</v>
      </c>
    </row>
    <row r="3836" spans="1:11" x14ac:dyDescent="0.25">
      <c r="A3836" t="s">
        <v>1755</v>
      </c>
      <c r="B3836" t="s">
        <v>1756</v>
      </c>
      <c r="C3836" t="s">
        <v>1871</v>
      </c>
      <c r="D3836" t="s">
        <v>1991</v>
      </c>
      <c r="E3836" t="s">
        <v>1991</v>
      </c>
      <c r="F3836" t="s">
        <v>2266</v>
      </c>
      <c r="G3836" t="s">
        <v>2003</v>
      </c>
      <c r="H3836" t="s">
        <v>2019</v>
      </c>
      <c r="J3836" t="s">
        <v>2058</v>
      </c>
      <c r="K3836" s="498">
        <v>9322509.9499999993</v>
      </c>
    </row>
    <row r="3837" spans="1:11" x14ac:dyDescent="0.25">
      <c r="A3837" t="s">
        <v>1755</v>
      </c>
      <c r="B3837" t="s">
        <v>1756</v>
      </c>
      <c r="C3837" t="s">
        <v>1871</v>
      </c>
      <c r="D3837" t="s">
        <v>1991</v>
      </c>
      <c r="E3837" t="s">
        <v>1991</v>
      </c>
      <c r="F3837" t="s">
        <v>2266</v>
      </c>
      <c r="G3837" t="s">
        <v>2003</v>
      </c>
      <c r="H3837" t="s">
        <v>2020</v>
      </c>
      <c r="J3837" t="s">
        <v>2058</v>
      </c>
      <c r="K3837" s="498">
        <v>5130662.22</v>
      </c>
    </row>
    <row r="3838" spans="1:11" x14ac:dyDescent="0.25">
      <c r="A3838" t="s">
        <v>1755</v>
      </c>
      <c r="B3838" t="s">
        <v>1756</v>
      </c>
      <c r="C3838" t="s">
        <v>1871</v>
      </c>
      <c r="D3838" t="s">
        <v>1991</v>
      </c>
      <c r="E3838" t="s">
        <v>1991</v>
      </c>
      <c r="F3838" t="s">
        <v>2266</v>
      </c>
      <c r="G3838" t="s">
        <v>2003</v>
      </c>
      <c r="H3838" t="s">
        <v>2021</v>
      </c>
      <c r="J3838" t="s">
        <v>2058</v>
      </c>
      <c r="K3838" s="498">
        <v>4266269.25</v>
      </c>
    </row>
    <row r="3839" spans="1:11" x14ac:dyDescent="0.25">
      <c r="A3839" t="s">
        <v>1755</v>
      </c>
      <c r="B3839" t="s">
        <v>1756</v>
      </c>
      <c r="C3839" t="s">
        <v>1871</v>
      </c>
      <c r="D3839" t="s">
        <v>1991</v>
      </c>
      <c r="E3839" t="s">
        <v>1991</v>
      </c>
      <c r="F3839" t="s">
        <v>2266</v>
      </c>
      <c r="G3839" t="s">
        <v>2003</v>
      </c>
      <c r="H3839" t="s">
        <v>2022</v>
      </c>
      <c r="J3839" t="s">
        <v>2058</v>
      </c>
      <c r="K3839" s="498">
        <v>3504057.38</v>
      </c>
    </row>
    <row r="3840" spans="1:11" x14ac:dyDescent="0.25">
      <c r="A3840" t="s">
        <v>1755</v>
      </c>
      <c r="B3840" t="s">
        <v>1756</v>
      </c>
      <c r="C3840" t="s">
        <v>1871</v>
      </c>
      <c r="D3840" t="s">
        <v>1991</v>
      </c>
      <c r="E3840" t="s">
        <v>1991</v>
      </c>
      <c r="F3840" t="s">
        <v>2266</v>
      </c>
      <c r="G3840" t="s">
        <v>2003</v>
      </c>
      <c r="H3840" t="s">
        <v>2025</v>
      </c>
      <c r="J3840" t="s">
        <v>2058</v>
      </c>
      <c r="K3840" s="498">
        <v>12792926.49</v>
      </c>
    </row>
    <row r="3841" spans="1:11" x14ac:dyDescent="0.25">
      <c r="A3841" t="s">
        <v>1755</v>
      </c>
      <c r="B3841" t="s">
        <v>1756</v>
      </c>
      <c r="C3841" t="s">
        <v>1871</v>
      </c>
      <c r="D3841" t="s">
        <v>1991</v>
      </c>
      <c r="E3841" t="s">
        <v>1991</v>
      </c>
      <c r="F3841" t="s">
        <v>2266</v>
      </c>
      <c r="G3841" t="s">
        <v>2003</v>
      </c>
      <c r="H3841" t="s">
        <v>2026</v>
      </c>
      <c r="J3841" t="s">
        <v>2058</v>
      </c>
      <c r="K3841" s="498">
        <v>37373212.640000001</v>
      </c>
    </row>
    <row r="3842" spans="1:11" x14ac:dyDescent="0.25">
      <c r="A3842" t="s">
        <v>1755</v>
      </c>
      <c r="B3842" t="s">
        <v>1756</v>
      </c>
      <c r="C3842" t="s">
        <v>1871</v>
      </c>
      <c r="D3842" t="s">
        <v>1991</v>
      </c>
      <c r="E3842" t="s">
        <v>1991</v>
      </c>
      <c r="F3842" t="s">
        <v>2266</v>
      </c>
      <c r="G3842" t="s">
        <v>2003</v>
      </c>
      <c r="H3842" t="s">
        <v>2036</v>
      </c>
      <c r="J3842" t="s">
        <v>2058</v>
      </c>
      <c r="K3842" s="498">
        <v>7998519.6900000004</v>
      </c>
    </row>
    <row r="3843" spans="1:11" x14ac:dyDescent="0.25">
      <c r="A3843" t="s">
        <v>1755</v>
      </c>
      <c r="B3843" t="s">
        <v>1756</v>
      </c>
      <c r="C3843" t="s">
        <v>1871</v>
      </c>
      <c r="D3843" t="s">
        <v>1991</v>
      </c>
      <c r="E3843" t="s">
        <v>1991</v>
      </c>
      <c r="F3843" t="s">
        <v>2266</v>
      </c>
      <c r="G3843" t="s">
        <v>2003</v>
      </c>
      <c r="H3843" t="s">
        <v>2027</v>
      </c>
      <c r="J3843" t="s">
        <v>2058</v>
      </c>
      <c r="K3843" s="498">
        <v>4001612.35</v>
      </c>
    </row>
    <row r="3844" spans="1:11" x14ac:dyDescent="0.25">
      <c r="A3844" t="s">
        <v>1755</v>
      </c>
      <c r="B3844" t="s">
        <v>1756</v>
      </c>
      <c r="C3844" t="s">
        <v>1871</v>
      </c>
      <c r="D3844" t="s">
        <v>1991</v>
      </c>
      <c r="E3844" t="s">
        <v>1991</v>
      </c>
      <c r="F3844" t="s">
        <v>2266</v>
      </c>
      <c r="G3844" t="s">
        <v>2003</v>
      </c>
      <c r="H3844" t="s">
        <v>2028</v>
      </c>
      <c r="J3844" t="s">
        <v>2058</v>
      </c>
      <c r="K3844" s="498">
        <v>8319839.0499999998</v>
      </c>
    </row>
    <row r="3845" spans="1:11" x14ac:dyDescent="0.25">
      <c r="A3845" t="s">
        <v>1755</v>
      </c>
      <c r="B3845" t="s">
        <v>1756</v>
      </c>
      <c r="C3845" t="s">
        <v>1871</v>
      </c>
      <c r="D3845" t="s">
        <v>1991</v>
      </c>
      <c r="E3845" t="s">
        <v>1991</v>
      </c>
      <c r="F3845" t="s">
        <v>2266</v>
      </c>
      <c r="G3845" t="s">
        <v>2003</v>
      </c>
      <c r="H3845" t="s">
        <v>2029</v>
      </c>
      <c r="J3845" t="s">
        <v>2058</v>
      </c>
      <c r="K3845" s="498">
        <v>2447194.15</v>
      </c>
    </row>
    <row r="3846" spans="1:11" x14ac:dyDescent="0.25">
      <c r="A3846" t="s">
        <v>1755</v>
      </c>
      <c r="B3846" t="s">
        <v>1756</v>
      </c>
      <c r="C3846" t="s">
        <v>1871</v>
      </c>
      <c r="D3846" t="s">
        <v>1991</v>
      </c>
      <c r="E3846" t="s">
        <v>1991</v>
      </c>
      <c r="F3846" t="s">
        <v>2266</v>
      </c>
      <c r="G3846" t="s">
        <v>2003</v>
      </c>
      <c r="H3846" t="s">
        <v>2030</v>
      </c>
      <c r="J3846" t="s">
        <v>2058</v>
      </c>
      <c r="K3846" s="498">
        <v>2098199.92</v>
      </c>
    </row>
    <row r="3847" spans="1:11" x14ac:dyDescent="0.25">
      <c r="A3847" t="s">
        <v>1755</v>
      </c>
      <c r="B3847" t="s">
        <v>1756</v>
      </c>
      <c r="C3847" t="s">
        <v>1871</v>
      </c>
      <c r="D3847" t="s">
        <v>1991</v>
      </c>
      <c r="E3847" t="s">
        <v>1991</v>
      </c>
      <c r="F3847" t="s">
        <v>2266</v>
      </c>
      <c r="G3847" t="s">
        <v>2003</v>
      </c>
      <c r="H3847" t="s">
        <v>2001</v>
      </c>
      <c r="J3847" t="s">
        <v>2058</v>
      </c>
      <c r="K3847" s="498">
        <v>2783367.23</v>
      </c>
    </row>
    <row r="3848" spans="1:11" x14ac:dyDescent="0.25">
      <c r="A3848" t="s">
        <v>1755</v>
      </c>
      <c r="B3848" t="s">
        <v>1756</v>
      </c>
      <c r="C3848" t="s">
        <v>1871</v>
      </c>
      <c r="D3848" t="s">
        <v>1991</v>
      </c>
      <c r="E3848" t="s">
        <v>1991</v>
      </c>
      <c r="F3848" t="s">
        <v>2266</v>
      </c>
      <c r="G3848" t="s">
        <v>2003</v>
      </c>
      <c r="H3848" t="s">
        <v>2002</v>
      </c>
      <c r="J3848" t="s">
        <v>2058</v>
      </c>
      <c r="K3848" s="498">
        <v>882189.67</v>
      </c>
    </row>
    <row r="3849" spans="1:11" x14ac:dyDescent="0.25">
      <c r="A3849" t="s">
        <v>1755</v>
      </c>
      <c r="B3849" t="s">
        <v>1756</v>
      </c>
      <c r="C3849" t="s">
        <v>1871</v>
      </c>
      <c r="D3849" t="s">
        <v>1991</v>
      </c>
      <c r="E3849" t="s">
        <v>1991</v>
      </c>
      <c r="F3849" t="s">
        <v>2266</v>
      </c>
      <c r="G3849" t="s">
        <v>2003</v>
      </c>
      <c r="H3849" t="s">
        <v>1918</v>
      </c>
      <c r="J3849" t="s">
        <v>2058</v>
      </c>
      <c r="K3849" s="498">
        <v>4822636.87</v>
      </c>
    </row>
    <row r="3850" spans="1:11" x14ac:dyDescent="0.25">
      <c r="A3850" t="s">
        <v>1755</v>
      </c>
      <c r="B3850" t="s">
        <v>1756</v>
      </c>
      <c r="C3850" t="s">
        <v>2059</v>
      </c>
      <c r="D3850" t="s">
        <v>1991</v>
      </c>
      <c r="E3850" t="s">
        <v>1991</v>
      </c>
      <c r="F3850" t="s">
        <v>2266</v>
      </c>
      <c r="G3850" t="s">
        <v>2003</v>
      </c>
      <c r="H3850" t="s">
        <v>1995</v>
      </c>
      <c r="J3850" t="s">
        <v>2058</v>
      </c>
      <c r="K3850" s="498">
        <v>523256.44</v>
      </c>
    </row>
    <row r="3851" spans="1:11" x14ac:dyDescent="0.25">
      <c r="A3851" t="s">
        <v>1755</v>
      </c>
      <c r="B3851" t="s">
        <v>1756</v>
      </c>
      <c r="C3851" t="s">
        <v>2059</v>
      </c>
      <c r="D3851" t="s">
        <v>1991</v>
      </c>
      <c r="E3851" t="s">
        <v>1991</v>
      </c>
      <c r="F3851" t="s">
        <v>2266</v>
      </c>
      <c r="G3851" t="s">
        <v>2003</v>
      </c>
      <c r="H3851" t="s">
        <v>2004</v>
      </c>
      <c r="J3851" t="s">
        <v>2058</v>
      </c>
      <c r="K3851" s="498">
        <v>2925203.7</v>
      </c>
    </row>
    <row r="3852" spans="1:11" x14ac:dyDescent="0.25">
      <c r="A3852" t="s">
        <v>1755</v>
      </c>
      <c r="B3852" t="s">
        <v>1756</v>
      </c>
      <c r="C3852" t="s">
        <v>2059</v>
      </c>
      <c r="D3852" t="s">
        <v>1991</v>
      </c>
      <c r="E3852" t="s">
        <v>1991</v>
      </c>
      <c r="F3852" t="s">
        <v>2266</v>
      </c>
      <c r="G3852" t="s">
        <v>2003</v>
      </c>
      <c r="H3852" t="s">
        <v>2006</v>
      </c>
      <c r="J3852" t="s">
        <v>2058</v>
      </c>
      <c r="K3852" s="498">
        <v>2376148.77</v>
      </c>
    </row>
    <row r="3853" spans="1:11" x14ac:dyDescent="0.25">
      <c r="A3853" t="s">
        <v>1755</v>
      </c>
      <c r="B3853" t="s">
        <v>1756</v>
      </c>
      <c r="C3853" t="s">
        <v>2059</v>
      </c>
      <c r="D3853" t="s">
        <v>1991</v>
      </c>
      <c r="E3853" t="s">
        <v>1991</v>
      </c>
      <c r="F3853" t="s">
        <v>2266</v>
      </c>
      <c r="G3853" t="s">
        <v>2003</v>
      </c>
      <c r="H3853" t="s">
        <v>2007</v>
      </c>
      <c r="J3853" t="s">
        <v>2058</v>
      </c>
      <c r="K3853" s="498">
        <v>337464.43</v>
      </c>
    </row>
    <row r="3854" spans="1:11" x14ac:dyDescent="0.25">
      <c r="A3854" t="s">
        <v>1755</v>
      </c>
      <c r="B3854" t="s">
        <v>1756</v>
      </c>
      <c r="C3854" t="s">
        <v>2059</v>
      </c>
      <c r="D3854" t="s">
        <v>1991</v>
      </c>
      <c r="E3854" t="s">
        <v>1991</v>
      </c>
      <c r="F3854" t="s">
        <v>2266</v>
      </c>
      <c r="G3854" t="s">
        <v>2003</v>
      </c>
      <c r="H3854" t="s">
        <v>2063</v>
      </c>
      <c r="J3854" t="s">
        <v>2058</v>
      </c>
      <c r="K3854" s="498">
        <v>236363.5</v>
      </c>
    </row>
    <row r="3855" spans="1:11" x14ac:dyDescent="0.25">
      <c r="A3855" t="s">
        <v>1755</v>
      </c>
      <c r="B3855" t="s">
        <v>1756</v>
      </c>
      <c r="C3855" t="s">
        <v>2059</v>
      </c>
      <c r="D3855" t="s">
        <v>1991</v>
      </c>
      <c r="E3855" t="s">
        <v>1991</v>
      </c>
      <c r="F3855" t="s">
        <v>2266</v>
      </c>
      <c r="G3855" t="s">
        <v>2003</v>
      </c>
      <c r="H3855" t="s">
        <v>2009</v>
      </c>
      <c r="J3855" t="s">
        <v>2058</v>
      </c>
      <c r="K3855" s="498">
        <v>259935.91</v>
      </c>
    </row>
    <row r="3856" spans="1:11" x14ac:dyDescent="0.25">
      <c r="A3856" t="s">
        <v>1755</v>
      </c>
      <c r="B3856" t="s">
        <v>1756</v>
      </c>
      <c r="C3856" t="s">
        <v>2059</v>
      </c>
      <c r="D3856" t="s">
        <v>1991</v>
      </c>
      <c r="E3856" t="s">
        <v>1991</v>
      </c>
      <c r="F3856" t="s">
        <v>2266</v>
      </c>
      <c r="G3856" t="s">
        <v>2003</v>
      </c>
      <c r="H3856" t="s">
        <v>2010</v>
      </c>
      <c r="J3856" t="s">
        <v>2058</v>
      </c>
      <c r="K3856" s="498">
        <v>123755.73</v>
      </c>
    </row>
    <row r="3857" spans="1:11" x14ac:dyDescent="0.25">
      <c r="A3857" t="s">
        <v>1755</v>
      </c>
      <c r="B3857" t="s">
        <v>1756</v>
      </c>
      <c r="C3857" t="s">
        <v>2059</v>
      </c>
      <c r="D3857" t="s">
        <v>1991</v>
      </c>
      <c r="E3857" t="s">
        <v>1991</v>
      </c>
      <c r="F3857" t="s">
        <v>2266</v>
      </c>
      <c r="G3857" t="s">
        <v>2003</v>
      </c>
      <c r="H3857" t="s">
        <v>2011</v>
      </c>
      <c r="J3857" t="s">
        <v>2058</v>
      </c>
      <c r="K3857" s="498">
        <v>271030.53000000003</v>
      </c>
    </row>
    <row r="3858" spans="1:11" x14ac:dyDescent="0.25">
      <c r="A3858" t="s">
        <v>1755</v>
      </c>
      <c r="B3858" t="s">
        <v>1756</v>
      </c>
      <c r="C3858" t="s">
        <v>2059</v>
      </c>
      <c r="D3858" t="s">
        <v>1991</v>
      </c>
      <c r="E3858" t="s">
        <v>1991</v>
      </c>
      <c r="F3858" t="s">
        <v>2266</v>
      </c>
      <c r="G3858" t="s">
        <v>2003</v>
      </c>
      <c r="H3858" t="s">
        <v>2012</v>
      </c>
      <c r="J3858" t="s">
        <v>2058</v>
      </c>
      <c r="K3858" s="498">
        <v>262650.53000000003</v>
      </c>
    </row>
    <row r="3859" spans="1:11" x14ac:dyDescent="0.25">
      <c r="A3859" t="s">
        <v>1755</v>
      </c>
      <c r="B3859" t="s">
        <v>1756</v>
      </c>
      <c r="C3859" t="s">
        <v>2059</v>
      </c>
      <c r="D3859" t="s">
        <v>1991</v>
      </c>
      <c r="E3859" t="s">
        <v>1991</v>
      </c>
      <c r="F3859" t="s">
        <v>2266</v>
      </c>
      <c r="G3859" t="s">
        <v>2003</v>
      </c>
      <c r="H3859" t="s">
        <v>2013</v>
      </c>
      <c r="J3859" t="s">
        <v>2058</v>
      </c>
      <c r="K3859" s="498">
        <v>361650.02</v>
      </c>
    </row>
    <row r="3860" spans="1:11" x14ac:dyDescent="0.25">
      <c r="A3860" t="s">
        <v>1755</v>
      </c>
      <c r="B3860" t="s">
        <v>1756</v>
      </c>
      <c r="C3860" t="s">
        <v>2059</v>
      </c>
      <c r="D3860" t="s">
        <v>1991</v>
      </c>
      <c r="E3860" t="s">
        <v>1991</v>
      </c>
      <c r="F3860" t="s">
        <v>2266</v>
      </c>
      <c r="G3860" t="s">
        <v>2003</v>
      </c>
      <c r="H3860" t="s">
        <v>1996</v>
      </c>
      <c r="J3860" t="s">
        <v>2058</v>
      </c>
      <c r="K3860" s="498">
        <v>378664.01</v>
      </c>
    </row>
    <row r="3861" spans="1:11" x14ac:dyDescent="0.25">
      <c r="A3861" t="s">
        <v>1755</v>
      </c>
      <c r="B3861" t="s">
        <v>1756</v>
      </c>
      <c r="C3861" t="s">
        <v>2059</v>
      </c>
      <c r="D3861" t="s">
        <v>1991</v>
      </c>
      <c r="E3861" t="s">
        <v>1991</v>
      </c>
      <c r="F3861" t="s">
        <v>2266</v>
      </c>
      <c r="G3861" t="s">
        <v>2003</v>
      </c>
      <c r="H3861" t="s">
        <v>1997</v>
      </c>
      <c r="J3861" t="s">
        <v>2058</v>
      </c>
      <c r="K3861" s="498">
        <v>194888.83</v>
      </c>
    </row>
    <row r="3862" spans="1:11" x14ac:dyDescent="0.25">
      <c r="A3862" t="s">
        <v>1755</v>
      </c>
      <c r="B3862" t="s">
        <v>1756</v>
      </c>
      <c r="C3862" t="s">
        <v>2059</v>
      </c>
      <c r="D3862" t="s">
        <v>1991</v>
      </c>
      <c r="E3862" t="s">
        <v>1991</v>
      </c>
      <c r="F3862" t="s">
        <v>2266</v>
      </c>
      <c r="G3862" t="s">
        <v>2003</v>
      </c>
      <c r="H3862" t="s">
        <v>2014</v>
      </c>
      <c r="J3862" t="s">
        <v>2058</v>
      </c>
      <c r="K3862" s="498">
        <v>325064.77</v>
      </c>
    </row>
    <row r="3863" spans="1:11" x14ac:dyDescent="0.25">
      <c r="A3863" t="s">
        <v>1755</v>
      </c>
      <c r="B3863" t="s">
        <v>1756</v>
      </c>
      <c r="C3863" t="s">
        <v>2059</v>
      </c>
      <c r="D3863" t="s">
        <v>1991</v>
      </c>
      <c r="E3863" t="s">
        <v>1991</v>
      </c>
      <c r="F3863" t="s">
        <v>2266</v>
      </c>
      <c r="G3863" t="s">
        <v>2003</v>
      </c>
      <c r="H3863" t="s">
        <v>1998</v>
      </c>
      <c r="J3863" t="s">
        <v>2058</v>
      </c>
      <c r="K3863" s="498">
        <v>542020.57999999996</v>
      </c>
    </row>
    <row r="3864" spans="1:11" x14ac:dyDescent="0.25">
      <c r="A3864" t="s">
        <v>1755</v>
      </c>
      <c r="B3864" t="s">
        <v>1756</v>
      </c>
      <c r="C3864" t="s">
        <v>2059</v>
      </c>
      <c r="D3864" t="s">
        <v>1991</v>
      </c>
      <c r="E3864" t="s">
        <v>1991</v>
      </c>
      <c r="F3864" t="s">
        <v>2266</v>
      </c>
      <c r="G3864" t="s">
        <v>2003</v>
      </c>
      <c r="H3864" t="s">
        <v>1999</v>
      </c>
      <c r="J3864" t="s">
        <v>2058</v>
      </c>
      <c r="K3864" s="498">
        <v>72656.94</v>
      </c>
    </row>
    <row r="3865" spans="1:11" x14ac:dyDescent="0.25">
      <c r="A3865" t="s">
        <v>1755</v>
      </c>
      <c r="B3865" t="s">
        <v>1756</v>
      </c>
      <c r="C3865" t="s">
        <v>2059</v>
      </c>
      <c r="D3865" t="s">
        <v>1991</v>
      </c>
      <c r="E3865" t="s">
        <v>1991</v>
      </c>
      <c r="F3865" t="s">
        <v>2266</v>
      </c>
      <c r="G3865" t="s">
        <v>2003</v>
      </c>
      <c r="H3865" t="s">
        <v>2015</v>
      </c>
      <c r="J3865" t="s">
        <v>2058</v>
      </c>
      <c r="K3865" s="498">
        <v>40864.44</v>
      </c>
    </row>
    <row r="3866" spans="1:11" x14ac:dyDescent="0.25">
      <c r="A3866" t="s">
        <v>1755</v>
      </c>
      <c r="B3866" t="s">
        <v>1756</v>
      </c>
      <c r="C3866" t="s">
        <v>2059</v>
      </c>
      <c r="D3866" t="s">
        <v>1991</v>
      </c>
      <c r="E3866" t="s">
        <v>1991</v>
      </c>
      <c r="F3866" t="s">
        <v>2266</v>
      </c>
      <c r="G3866" t="s">
        <v>2003</v>
      </c>
      <c r="H3866" t="s">
        <v>1915</v>
      </c>
      <c r="J3866" t="s">
        <v>2058</v>
      </c>
      <c r="K3866" s="498">
        <v>1462001.36</v>
      </c>
    </row>
    <row r="3867" spans="1:11" x14ac:dyDescent="0.25">
      <c r="A3867" t="s">
        <v>1755</v>
      </c>
      <c r="B3867" t="s">
        <v>1756</v>
      </c>
      <c r="C3867" t="s">
        <v>2059</v>
      </c>
      <c r="D3867" t="s">
        <v>1991</v>
      </c>
      <c r="E3867" t="s">
        <v>1991</v>
      </c>
      <c r="F3867" t="s">
        <v>2266</v>
      </c>
      <c r="G3867" t="s">
        <v>2003</v>
      </c>
      <c r="H3867" t="s">
        <v>1917</v>
      </c>
      <c r="J3867" t="s">
        <v>2058</v>
      </c>
      <c r="K3867" s="498">
        <v>787231.5</v>
      </c>
    </row>
    <row r="3868" spans="1:11" x14ac:dyDescent="0.25">
      <c r="A3868" t="s">
        <v>1755</v>
      </c>
      <c r="B3868" t="s">
        <v>1756</v>
      </c>
      <c r="C3868" t="s">
        <v>2059</v>
      </c>
      <c r="D3868" t="s">
        <v>1991</v>
      </c>
      <c r="E3868" t="s">
        <v>1991</v>
      </c>
      <c r="F3868" t="s">
        <v>2266</v>
      </c>
      <c r="G3868" t="s">
        <v>2003</v>
      </c>
      <c r="H3868" t="s">
        <v>2016</v>
      </c>
      <c r="J3868" t="s">
        <v>2058</v>
      </c>
      <c r="K3868" s="498">
        <v>217129.52</v>
      </c>
    </row>
    <row r="3869" spans="1:11" x14ac:dyDescent="0.25">
      <c r="A3869" t="s">
        <v>1755</v>
      </c>
      <c r="B3869" t="s">
        <v>1756</v>
      </c>
      <c r="C3869" t="s">
        <v>2059</v>
      </c>
      <c r="D3869" t="s">
        <v>1991</v>
      </c>
      <c r="E3869" t="s">
        <v>1991</v>
      </c>
      <c r="F3869" t="s">
        <v>2266</v>
      </c>
      <c r="G3869" t="s">
        <v>2003</v>
      </c>
      <c r="H3869" t="s">
        <v>1897</v>
      </c>
      <c r="J3869" t="s">
        <v>2058</v>
      </c>
      <c r="K3869" s="498">
        <v>450668.52</v>
      </c>
    </row>
    <row r="3870" spans="1:11" x14ac:dyDescent="0.25">
      <c r="A3870" t="s">
        <v>1755</v>
      </c>
      <c r="B3870" t="s">
        <v>1756</v>
      </c>
      <c r="C3870" t="s">
        <v>2059</v>
      </c>
      <c r="D3870" t="s">
        <v>1991</v>
      </c>
      <c r="E3870" t="s">
        <v>1991</v>
      </c>
      <c r="F3870" t="s">
        <v>2266</v>
      </c>
      <c r="G3870" t="s">
        <v>2003</v>
      </c>
      <c r="H3870" t="s">
        <v>2000</v>
      </c>
      <c r="J3870" t="s">
        <v>2058</v>
      </c>
      <c r="K3870" s="498">
        <v>145313.88</v>
      </c>
    </row>
    <row r="3871" spans="1:11" x14ac:dyDescent="0.25">
      <c r="A3871" t="s">
        <v>1755</v>
      </c>
      <c r="B3871" t="s">
        <v>1756</v>
      </c>
      <c r="C3871" t="s">
        <v>2059</v>
      </c>
      <c r="D3871" t="s">
        <v>1991</v>
      </c>
      <c r="E3871" t="s">
        <v>1991</v>
      </c>
      <c r="F3871" t="s">
        <v>2266</v>
      </c>
      <c r="G3871" t="s">
        <v>2003</v>
      </c>
      <c r="H3871" t="s">
        <v>2017</v>
      </c>
      <c r="J3871" t="s">
        <v>2058</v>
      </c>
      <c r="K3871" s="498">
        <v>573678.82999999996</v>
      </c>
    </row>
    <row r="3872" spans="1:11" x14ac:dyDescent="0.25">
      <c r="A3872" t="s">
        <v>1755</v>
      </c>
      <c r="B3872" t="s">
        <v>1756</v>
      </c>
      <c r="C3872" t="s">
        <v>2059</v>
      </c>
      <c r="D3872" t="s">
        <v>1991</v>
      </c>
      <c r="E3872" t="s">
        <v>1991</v>
      </c>
      <c r="F3872" t="s">
        <v>2266</v>
      </c>
      <c r="G3872" t="s">
        <v>2003</v>
      </c>
      <c r="H3872" t="s">
        <v>2018</v>
      </c>
      <c r="J3872" t="s">
        <v>2058</v>
      </c>
      <c r="K3872" s="498">
        <v>531213.92000000004</v>
      </c>
    </row>
    <row r="3873" spans="1:11" x14ac:dyDescent="0.25">
      <c r="A3873" t="s">
        <v>1755</v>
      </c>
      <c r="B3873" t="s">
        <v>1756</v>
      </c>
      <c r="C3873" t="s">
        <v>2059</v>
      </c>
      <c r="D3873" t="s">
        <v>1991</v>
      </c>
      <c r="E3873" t="s">
        <v>1991</v>
      </c>
      <c r="F3873" t="s">
        <v>2266</v>
      </c>
      <c r="G3873" t="s">
        <v>2003</v>
      </c>
      <c r="H3873" t="s">
        <v>2019</v>
      </c>
      <c r="J3873" t="s">
        <v>2058</v>
      </c>
      <c r="K3873" s="498">
        <v>1196131.3500000001</v>
      </c>
    </row>
    <row r="3874" spans="1:11" x14ac:dyDescent="0.25">
      <c r="A3874" t="s">
        <v>1755</v>
      </c>
      <c r="B3874" t="s">
        <v>1756</v>
      </c>
      <c r="C3874" t="s">
        <v>2059</v>
      </c>
      <c r="D3874" t="s">
        <v>1991</v>
      </c>
      <c r="E3874" t="s">
        <v>1991</v>
      </c>
      <c r="F3874" t="s">
        <v>2266</v>
      </c>
      <c r="G3874" t="s">
        <v>2003</v>
      </c>
      <c r="H3874" t="s">
        <v>2020</v>
      </c>
      <c r="J3874" t="s">
        <v>2058</v>
      </c>
      <c r="K3874" s="498">
        <v>527408.38</v>
      </c>
    </row>
    <row r="3875" spans="1:11" x14ac:dyDescent="0.25">
      <c r="A3875" t="s">
        <v>1755</v>
      </c>
      <c r="B3875" t="s">
        <v>1756</v>
      </c>
      <c r="C3875" t="s">
        <v>2059</v>
      </c>
      <c r="D3875" t="s">
        <v>1991</v>
      </c>
      <c r="E3875" t="s">
        <v>1991</v>
      </c>
      <c r="F3875" t="s">
        <v>2266</v>
      </c>
      <c r="G3875" t="s">
        <v>2003</v>
      </c>
      <c r="H3875" t="s">
        <v>2021</v>
      </c>
      <c r="J3875" t="s">
        <v>2058</v>
      </c>
      <c r="K3875" s="498">
        <v>494420.74</v>
      </c>
    </row>
    <row r="3876" spans="1:11" x14ac:dyDescent="0.25">
      <c r="A3876" t="s">
        <v>1755</v>
      </c>
      <c r="B3876" t="s">
        <v>1756</v>
      </c>
      <c r="C3876" t="s">
        <v>2059</v>
      </c>
      <c r="D3876" t="s">
        <v>1991</v>
      </c>
      <c r="E3876" t="s">
        <v>1991</v>
      </c>
      <c r="F3876" t="s">
        <v>2266</v>
      </c>
      <c r="G3876" t="s">
        <v>2003</v>
      </c>
      <c r="H3876" t="s">
        <v>2022</v>
      </c>
      <c r="J3876" t="s">
        <v>2058</v>
      </c>
      <c r="K3876" s="498">
        <v>384180.83</v>
      </c>
    </row>
    <row r="3877" spans="1:11" x14ac:dyDescent="0.25">
      <c r="A3877" t="s">
        <v>1755</v>
      </c>
      <c r="B3877" t="s">
        <v>1756</v>
      </c>
      <c r="C3877" t="s">
        <v>2059</v>
      </c>
      <c r="D3877" t="s">
        <v>1991</v>
      </c>
      <c r="E3877" t="s">
        <v>1991</v>
      </c>
      <c r="F3877" t="s">
        <v>2266</v>
      </c>
      <c r="G3877" t="s">
        <v>2003</v>
      </c>
      <c r="H3877" t="s">
        <v>2025</v>
      </c>
      <c r="J3877" t="s">
        <v>2058</v>
      </c>
      <c r="K3877" s="498">
        <v>563343.24</v>
      </c>
    </row>
    <row r="3878" spans="1:11" x14ac:dyDescent="0.25">
      <c r="A3878" t="s">
        <v>1755</v>
      </c>
      <c r="B3878" t="s">
        <v>1756</v>
      </c>
      <c r="C3878" t="s">
        <v>2059</v>
      </c>
      <c r="D3878" t="s">
        <v>1991</v>
      </c>
      <c r="E3878" t="s">
        <v>1991</v>
      </c>
      <c r="F3878" t="s">
        <v>2266</v>
      </c>
      <c r="G3878" t="s">
        <v>2003</v>
      </c>
      <c r="H3878" t="s">
        <v>2026</v>
      </c>
      <c r="J3878" t="s">
        <v>2058</v>
      </c>
      <c r="K3878" s="498">
        <v>4516665.8</v>
      </c>
    </row>
    <row r="3879" spans="1:11" x14ac:dyDescent="0.25">
      <c r="A3879" t="s">
        <v>1755</v>
      </c>
      <c r="B3879" t="s">
        <v>1756</v>
      </c>
      <c r="C3879" t="s">
        <v>2059</v>
      </c>
      <c r="D3879" t="s">
        <v>1991</v>
      </c>
      <c r="E3879" t="s">
        <v>1991</v>
      </c>
      <c r="F3879" t="s">
        <v>2266</v>
      </c>
      <c r="G3879" t="s">
        <v>2003</v>
      </c>
      <c r="H3879" t="s">
        <v>2036</v>
      </c>
      <c r="J3879" t="s">
        <v>2058</v>
      </c>
      <c r="K3879" s="498">
        <v>552842.69999999995</v>
      </c>
    </row>
    <row r="3880" spans="1:11" x14ac:dyDescent="0.25">
      <c r="A3880" t="s">
        <v>1755</v>
      </c>
      <c r="B3880" t="s">
        <v>1756</v>
      </c>
      <c r="C3880" t="s">
        <v>2059</v>
      </c>
      <c r="D3880" t="s">
        <v>1991</v>
      </c>
      <c r="E3880" t="s">
        <v>1991</v>
      </c>
      <c r="F3880" t="s">
        <v>2266</v>
      </c>
      <c r="G3880" t="s">
        <v>2003</v>
      </c>
      <c r="H3880" t="s">
        <v>2027</v>
      </c>
      <c r="J3880" t="s">
        <v>2058</v>
      </c>
      <c r="K3880" s="498">
        <v>72656.94</v>
      </c>
    </row>
    <row r="3881" spans="1:11" x14ac:dyDescent="0.25">
      <c r="A3881" t="s">
        <v>1755</v>
      </c>
      <c r="B3881" t="s">
        <v>1756</v>
      </c>
      <c r="C3881" t="s">
        <v>2059</v>
      </c>
      <c r="D3881" t="s">
        <v>1991</v>
      </c>
      <c r="E3881" t="s">
        <v>1991</v>
      </c>
      <c r="F3881" t="s">
        <v>2266</v>
      </c>
      <c r="G3881" t="s">
        <v>2003</v>
      </c>
      <c r="H3881" t="s">
        <v>2028</v>
      </c>
      <c r="J3881" t="s">
        <v>2058</v>
      </c>
      <c r="K3881" s="498">
        <v>834914.73</v>
      </c>
    </row>
    <row r="3882" spans="1:11" x14ac:dyDescent="0.25">
      <c r="A3882" t="s">
        <v>1755</v>
      </c>
      <c r="B3882" t="s">
        <v>1756</v>
      </c>
      <c r="C3882" t="s">
        <v>2059</v>
      </c>
      <c r="D3882" t="s">
        <v>1991</v>
      </c>
      <c r="E3882" t="s">
        <v>1991</v>
      </c>
      <c r="F3882" t="s">
        <v>2266</v>
      </c>
      <c r="G3882" t="s">
        <v>2003</v>
      </c>
      <c r="H3882" t="s">
        <v>2029</v>
      </c>
      <c r="J3882" t="s">
        <v>2058</v>
      </c>
      <c r="K3882" s="498">
        <v>340565.57</v>
      </c>
    </row>
    <row r="3883" spans="1:11" x14ac:dyDescent="0.25">
      <c r="A3883" t="s">
        <v>1755</v>
      </c>
      <c r="B3883" t="s">
        <v>1756</v>
      </c>
      <c r="C3883" t="s">
        <v>2059</v>
      </c>
      <c r="D3883" t="s">
        <v>1991</v>
      </c>
      <c r="E3883" t="s">
        <v>1991</v>
      </c>
      <c r="F3883" t="s">
        <v>2266</v>
      </c>
      <c r="G3883" t="s">
        <v>2003</v>
      </c>
      <c r="H3883" t="s">
        <v>2030</v>
      </c>
      <c r="J3883" t="s">
        <v>2058</v>
      </c>
      <c r="K3883" s="498">
        <v>248484.1</v>
      </c>
    </row>
    <row r="3884" spans="1:11" x14ac:dyDescent="0.25">
      <c r="A3884" t="s">
        <v>1755</v>
      </c>
      <c r="B3884" t="s">
        <v>1756</v>
      </c>
      <c r="C3884" t="s">
        <v>2059</v>
      </c>
      <c r="D3884" t="s">
        <v>1991</v>
      </c>
      <c r="E3884" t="s">
        <v>1991</v>
      </c>
      <c r="F3884" t="s">
        <v>2266</v>
      </c>
      <c r="G3884" t="s">
        <v>2003</v>
      </c>
      <c r="H3884" t="s">
        <v>2001</v>
      </c>
      <c r="J3884" t="s">
        <v>2058</v>
      </c>
      <c r="K3884" s="498">
        <v>221502.45</v>
      </c>
    </row>
    <row r="3885" spans="1:11" x14ac:dyDescent="0.25">
      <c r="A3885" t="s">
        <v>1755</v>
      </c>
      <c r="B3885" t="s">
        <v>1756</v>
      </c>
      <c r="C3885" t="s">
        <v>2059</v>
      </c>
      <c r="D3885" t="s">
        <v>1991</v>
      </c>
      <c r="E3885" t="s">
        <v>1991</v>
      </c>
      <c r="F3885" t="s">
        <v>2266</v>
      </c>
      <c r="G3885" t="s">
        <v>2003</v>
      </c>
      <c r="H3885" t="s">
        <v>2002</v>
      </c>
      <c r="J3885" t="s">
        <v>2058</v>
      </c>
      <c r="K3885" s="498">
        <v>126446</v>
      </c>
    </row>
    <row r="3886" spans="1:11" x14ac:dyDescent="0.25">
      <c r="A3886" t="s">
        <v>1755</v>
      </c>
      <c r="B3886" t="s">
        <v>1756</v>
      </c>
      <c r="C3886" t="s">
        <v>2059</v>
      </c>
      <c r="D3886" t="s">
        <v>1991</v>
      </c>
      <c r="E3886" t="s">
        <v>1991</v>
      </c>
      <c r="F3886" t="s">
        <v>2266</v>
      </c>
      <c r="G3886" t="s">
        <v>2003</v>
      </c>
      <c r="H3886" t="s">
        <v>1918</v>
      </c>
      <c r="J3886" t="s">
        <v>2058</v>
      </c>
      <c r="K3886" s="498">
        <v>242758.29</v>
      </c>
    </row>
    <row r="3887" spans="1:11" x14ac:dyDescent="0.25">
      <c r="A3887" t="s">
        <v>1755</v>
      </c>
      <c r="B3887" t="s">
        <v>1756</v>
      </c>
      <c r="C3887" t="s">
        <v>2059</v>
      </c>
      <c r="D3887" t="s">
        <v>1991</v>
      </c>
      <c r="E3887" t="s">
        <v>1991</v>
      </c>
      <c r="F3887" t="s">
        <v>2266</v>
      </c>
      <c r="G3887" t="s">
        <v>2003</v>
      </c>
      <c r="H3887" t="s">
        <v>2064</v>
      </c>
      <c r="J3887" t="s">
        <v>2058</v>
      </c>
      <c r="K3887" s="498">
        <v>80.55</v>
      </c>
    </row>
    <row r="3888" spans="1:11" x14ac:dyDescent="0.25">
      <c r="A3888" t="s">
        <v>1755</v>
      </c>
      <c r="B3888" t="s">
        <v>1756</v>
      </c>
      <c r="C3888" t="s">
        <v>2062</v>
      </c>
      <c r="D3888" t="s">
        <v>1991</v>
      </c>
      <c r="E3888" t="s">
        <v>1991</v>
      </c>
      <c r="F3888" t="s">
        <v>2266</v>
      </c>
      <c r="G3888" t="s">
        <v>2003</v>
      </c>
      <c r="H3888" t="s">
        <v>2023</v>
      </c>
      <c r="J3888" t="s">
        <v>2058</v>
      </c>
      <c r="K3888" s="498">
        <v>5116347.47</v>
      </c>
    </row>
    <row r="3889" spans="1:11" x14ac:dyDescent="0.25">
      <c r="A3889" t="s">
        <v>1755</v>
      </c>
      <c r="B3889" t="s">
        <v>1756</v>
      </c>
      <c r="C3889" t="s">
        <v>2062</v>
      </c>
      <c r="D3889" t="s">
        <v>1991</v>
      </c>
      <c r="E3889" t="s">
        <v>1991</v>
      </c>
      <c r="F3889" t="s">
        <v>2266</v>
      </c>
      <c r="G3889" t="s">
        <v>2003</v>
      </c>
      <c r="H3889" t="s">
        <v>2024</v>
      </c>
      <c r="J3889" t="s">
        <v>2058</v>
      </c>
      <c r="K3889" s="498">
        <v>1755713.05</v>
      </c>
    </row>
    <row r="3890" spans="1:11" x14ac:dyDescent="0.25">
      <c r="A3890" t="s">
        <v>1755</v>
      </c>
      <c r="B3890" t="s">
        <v>1756</v>
      </c>
      <c r="C3890" t="s">
        <v>2062</v>
      </c>
      <c r="D3890" t="s">
        <v>1991</v>
      </c>
      <c r="E3890" t="s">
        <v>1991</v>
      </c>
      <c r="F3890" t="s">
        <v>2266</v>
      </c>
      <c r="G3890" t="s">
        <v>2003</v>
      </c>
      <c r="H3890" t="s">
        <v>2002</v>
      </c>
      <c r="J3890" t="s">
        <v>2058</v>
      </c>
      <c r="K3890" s="498">
        <v>2037742.81</v>
      </c>
    </row>
    <row r="3891" spans="1:11" x14ac:dyDescent="0.25">
      <c r="A3891" t="s">
        <v>1755</v>
      </c>
      <c r="B3891" t="s">
        <v>1756</v>
      </c>
      <c r="C3891" t="s">
        <v>2062</v>
      </c>
      <c r="D3891" t="s">
        <v>1991</v>
      </c>
      <c r="E3891" t="s">
        <v>1991</v>
      </c>
      <c r="F3891" t="s">
        <v>2266</v>
      </c>
      <c r="G3891" t="s">
        <v>2003</v>
      </c>
      <c r="H3891" t="s">
        <v>1998</v>
      </c>
      <c r="J3891" t="s">
        <v>2058</v>
      </c>
      <c r="K3891" s="498">
        <v>1405623.4</v>
      </c>
    </row>
    <row r="3892" spans="1:11" x14ac:dyDescent="0.25">
      <c r="A3892" t="s">
        <v>1755</v>
      </c>
      <c r="B3892" t="s">
        <v>1756</v>
      </c>
      <c r="C3892" t="s">
        <v>2062</v>
      </c>
      <c r="D3892" t="s">
        <v>1991</v>
      </c>
      <c r="E3892" t="s">
        <v>1991</v>
      </c>
      <c r="F3892" t="s">
        <v>2266</v>
      </c>
      <c r="G3892" t="s">
        <v>2003</v>
      </c>
      <c r="H3892" t="s">
        <v>2015</v>
      </c>
      <c r="J3892" t="s">
        <v>2058</v>
      </c>
      <c r="K3892" s="498">
        <v>1056951</v>
      </c>
    </row>
    <row r="3893" spans="1:11" x14ac:dyDescent="0.25">
      <c r="A3893" t="s">
        <v>1755</v>
      </c>
      <c r="B3893" t="s">
        <v>1756</v>
      </c>
      <c r="C3893" t="s">
        <v>2062</v>
      </c>
      <c r="D3893" t="s">
        <v>1991</v>
      </c>
      <c r="E3893" t="s">
        <v>1991</v>
      </c>
      <c r="F3893" t="s">
        <v>2266</v>
      </c>
      <c r="G3893" t="s">
        <v>2003</v>
      </c>
      <c r="H3893" t="s">
        <v>2065</v>
      </c>
      <c r="J3893" t="s">
        <v>2058</v>
      </c>
      <c r="K3893" s="498">
        <v>568698.36</v>
      </c>
    </row>
    <row r="3894" spans="1:11" x14ac:dyDescent="0.25">
      <c r="A3894" t="s">
        <v>1755</v>
      </c>
      <c r="B3894" t="s">
        <v>1756</v>
      </c>
      <c r="C3894" t="s">
        <v>2062</v>
      </c>
      <c r="D3894" t="s">
        <v>1991</v>
      </c>
      <c r="E3894" t="s">
        <v>1991</v>
      </c>
      <c r="F3894" t="s">
        <v>2266</v>
      </c>
      <c r="G3894" t="s">
        <v>2003</v>
      </c>
      <c r="H3894" t="s">
        <v>2066</v>
      </c>
      <c r="J3894" t="s">
        <v>2058</v>
      </c>
      <c r="K3894" s="498">
        <v>306222.19</v>
      </c>
    </row>
    <row r="3895" spans="1:11" x14ac:dyDescent="0.25">
      <c r="A3895" t="s">
        <v>1755</v>
      </c>
      <c r="B3895" t="s">
        <v>1756</v>
      </c>
      <c r="C3895" t="s">
        <v>2062</v>
      </c>
      <c r="D3895" t="s">
        <v>1991</v>
      </c>
      <c r="E3895" t="s">
        <v>1991</v>
      </c>
      <c r="F3895" t="s">
        <v>2266</v>
      </c>
      <c r="G3895" t="s">
        <v>2003</v>
      </c>
      <c r="H3895" t="s">
        <v>2036</v>
      </c>
      <c r="J3895" t="s">
        <v>2058</v>
      </c>
      <c r="K3895" s="498">
        <v>1667633.8</v>
      </c>
    </row>
    <row r="3896" spans="1:11" x14ac:dyDescent="0.25">
      <c r="A3896" t="s">
        <v>1755</v>
      </c>
      <c r="B3896" t="s">
        <v>1756</v>
      </c>
      <c r="C3896" t="s">
        <v>2062</v>
      </c>
      <c r="D3896" t="s">
        <v>1991</v>
      </c>
      <c r="E3896" t="s">
        <v>1991</v>
      </c>
      <c r="F3896" t="s">
        <v>2266</v>
      </c>
      <c r="G3896" t="s">
        <v>2003</v>
      </c>
      <c r="H3896" t="s">
        <v>2028</v>
      </c>
      <c r="J3896" t="s">
        <v>2058</v>
      </c>
      <c r="K3896" s="498">
        <v>176158.5</v>
      </c>
    </row>
    <row r="3897" spans="1:11" x14ac:dyDescent="0.25">
      <c r="A3897" t="s">
        <v>1755</v>
      </c>
      <c r="B3897" t="s">
        <v>1756</v>
      </c>
      <c r="C3897" t="s">
        <v>2062</v>
      </c>
      <c r="D3897" t="s">
        <v>1991</v>
      </c>
      <c r="E3897" t="s">
        <v>1991</v>
      </c>
      <c r="F3897" t="s">
        <v>2266</v>
      </c>
      <c r="G3897" t="s">
        <v>2003</v>
      </c>
      <c r="H3897" t="s">
        <v>1995</v>
      </c>
      <c r="J3897" t="s">
        <v>2058</v>
      </c>
      <c r="K3897" s="498">
        <v>1186625.9099999999</v>
      </c>
    </row>
    <row r="3898" spans="1:11" x14ac:dyDescent="0.25">
      <c r="A3898" t="s">
        <v>1755</v>
      </c>
      <c r="B3898" t="s">
        <v>1756</v>
      </c>
      <c r="C3898" t="s">
        <v>2062</v>
      </c>
      <c r="D3898" t="s">
        <v>1991</v>
      </c>
      <c r="E3898" t="s">
        <v>1991</v>
      </c>
      <c r="F3898" t="s">
        <v>2266</v>
      </c>
      <c r="G3898" t="s">
        <v>2003</v>
      </c>
      <c r="H3898" t="s">
        <v>2000</v>
      </c>
      <c r="J3898" t="s">
        <v>2058</v>
      </c>
      <c r="K3898" s="498">
        <v>1186625.9099999999</v>
      </c>
    </row>
    <row r="3899" spans="1:11" x14ac:dyDescent="0.25">
      <c r="A3899" t="s">
        <v>1755</v>
      </c>
      <c r="B3899" t="s">
        <v>1756</v>
      </c>
      <c r="C3899" t="s">
        <v>2062</v>
      </c>
      <c r="D3899" t="s">
        <v>1991</v>
      </c>
      <c r="E3899" t="s">
        <v>1991</v>
      </c>
      <c r="F3899" t="s">
        <v>2266</v>
      </c>
      <c r="G3899" t="s">
        <v>2003</v>
      </c>
      <c r="H3899" t="s">
        <v>2004</v>
      </c>
      <c r="J3899" t="s">
        <v>2058</v>
      </c>
      <c r="K3899" s="498">
        <v>587195</v>
      </c>
    </row>
    <row r="3900" spans="1:11" x14ac:dyDescent="0.25">
      <c r="A3900" t="s">
        <v>1755</v>
      </c>
      <c r="B3900" t="s">
        <v>1756</v>
      </c>
      <c r="C3900" t="s">
        <v>2062</v>
      </c>
      <c r="D3900" t="s">
        <v>1991</v>
      </c>
      <c r="E3900" t="s">
        <v>1991</v>
      </c>
      <c r="F3900" t="s">
        <v>2266</v>
      </c>
      <c r="G3900" t="s">
        <v>2003</v>
      </c>
      <c r="H3900" t="s">
        <v>2005</v>
      </c>
      <c r="J3900" t="s">
        <v>2058</v>
      </c>
      <c r="K3900" s="498">
        <v>924244.93</v>
      </c>
    </row>
    <row r="3901" spans="1:11" x14ac:dyDescent="0.25">
      <c r="A3901" t="s">
        <v>1755</v>
      </c>
      <c r="B3901" t="s">
        <v>1756</v>
      </c>
      <c r="C3901" t="s">
        <v>2062</v>
      </c>
      <c r="D3901" t="s">
        <v>1991</v>
      </c>
      <c r="E3901" t="s">
        <v>1991</v>
      </c>
      <c r="F3901" t="s">
        <v>2266</v>
      </c>
      <c r="G3901" t="s">
        <v>2003</v>
      </c>
      <c r="H3901" t="s">
        <v>2008</v>
      </c>
      <c r="J3901" t="s">
        <v>2058</v>
      </c>
      <c r="K3901" s="498">
        <v>833816.9</v>
      </c>
    </row>
    <row r="3902" spans="1:11" x14ac:dyDescent="0.25">
      <c r="A3902" t="s">
        <v>1755</v>
      </c>
      <c r="B3902" t="s">
        <v>1756</v>
      </c>
      <c r="C3902" t="s">
        <v>2062</v>
      </c>
      <c r="D3902" t="s">
        <v>1991</v>
      </c>
      <c r="E3902" t="s">
        <v>1991</v>
      </c>
      <c r="F3902" t="s">
        <v>2266</v>
      </c>
      <c r="G3902" t="s">
        <v>2003</v>
      </c>
      <c r="H3902" t="s">
        <v>1897</v>
      </c>
      <c r="J3902" t="s">
        <v>2058</v>
      </c>
      <c r="K3902" s="498">
        <v>1585426.5</v>
      </c>
    </row>
    <row r="3903" spans="1:11" x14ac:dyDescent="0.25">
      <c r="A3903" t="s">
        <v>1755</v>
      </c>
      <c r="B3903" t="s">
        <v>1756</v>
      </c>
      <c r="C3903" t="s">
        <v>1871</v>
      </c>
      <c r="D3903" t="s">
        <v>1991</v>
      </c>
      <c r="E3903" t="s">
        <v>1991</v>
      </c>
      <c r="F3903" t="s">
        <v>2266</v>
      </c>
      <c r="G3903" t="s">
        <v>2003</v>
      </c>
      <c r="H3903" t="s">
        <v>1915</v>
      </c>
      <c r="J3903" t="s">
        <v>2058</v>
      </c>
      <c r="K3903" s="498">
        <v>229369.32</v>
      </c>
    </row>
    <row r="3904" spans="1:11" x14ac:dyDescent="0.25">
      <c r="A3904" t="s">
        <v>1755</v>
      </c>
      <c r="B3904" t="s">
        <v>1756</v>
      </c>
      <c r="C3904" t="s">
        <v>1871</v>
      </c>
      <c r="D3904" t="s">
        <v>1991</v>
      </c>
      <c r="E3904" t="s">
        <v>1991</v>
      </c>
      <c r="F3904" t="s">
        <v>2266</v>
      </c>
      <c r="G3904" t="s">
        <v>2003</v>
      </c>
      <c r="H3904" t="s">
        <v>1917</v>
      </c>
      <c r="J3904" t="s">
        <v>2058</v>
      </c>
      <c r="K3904" s="498">
        <v>123506.55</v>
      </c>
    </row>
    <row r="3905" spans="1:11" x14ac:dyDescent="0.25">
      <c r="A3905" t="s">
        <v>1755</v>
      </c>
      <c r="B3905" t="s">
        <v>1756</v>
      </c>
      <c r="C3905" t="s">
        <v>1871</v>
      </c>
      <c r="D3905" t="s">
        <v>1991</v>
      </c>
      <c r="E3905" t="s">
        <v>1991</v>
      </c>
      <c r="F3905" t="s">
        <v>2266</v>
      </c>
      <c r="G3905" t="s">
        <v>2003</v>
      </c>
      <c r="H3905" t="s">
        <v>1897</v>
      </c>
      <c r="J3905" t="s">
        <v>2058</v>
      </c>
      <c r="K3905" s="498">
        <v>7175142.6600000001</v>
      </c>
    </row>
    <row r="3906" spans="1:11" x14ac:dyDescent="0.25">
      <c r="A3906" t="s">
        <v>1755</v>
      </c>
      <c r="B3906" t="s">
        <v>1756</v>
      </c>
      <c r="C3906" t="s">
        <v>2059</v>
      </c>
      <c r="D3906" t="s">
        <v>1991</v>
      </c>
      <c r="E3906" t="s">
        <v>1991</v>
      </c>
      <c r="F3906" t="s">
        <v>2266</v>
      </c>
      <c r="G3906" t="s">
        <v>2003</v>
      </c>
      <c r="H3906" t="s">
        <v>2023</v>
      </c>
      <c r="J3906" t="s">
        <v>2058</v>
      </c>
      <c r="K3906" s="498">
        <v>225168.38</v>
      </c>
    </row>
    <row r="3907" spans="1:11" x14ac:dyDescent="0.25">
      <c r="A3907" t="s">
        <v>1755</v>
      </c>
      <c r="B3907" t="s">
        <v>1756</v>
      </c>
      <c r="C3907" t="s">
        <v>2059</v>
      </c>
      <c r="D3907" t="s">
        <v>1991</v>
      </c>
      <c r="E3907" t="s">
        <v>1991</v>
      </c>
      <c r="F3907" t="s">
        <v>2266</v>
      </c>
      <c r="G3907" t="s">
        <v>2003</v>
      </c>
      <c r="H3907" t="s">
        <v>2024</v>
      </c>
      <c r="J3907" t="s">
        <v>2058</v>
      </c>
      <c r="K3907" s="498">
        <v>285532.02</v>
      </c>
    </row>
    <row r="3908" spans="1:11" x14ac:dyDescent="0.25">
      <c r="A3908" t="s">
        <v>1755</v>
      </c>
      <c r="B3908" t="s">
        <v>1756</v>
      </c>
      <c r="C3908" t="s">
        <v>2059</v>
      </c>
      <c r="D3908" t="s">
        <v>1991</v>
      </c>
      <c r="E3908" t="s">
        <v>1991</v>
      </c>
      <c r="F3908" t="s">
        <v>2266</v>
      </c>
      <c r="G3908" t="s">
        <v>2003</v>
      </c>
      <c r="H3908" t="s">
        <v>2002</v>
      </c>
      <c r="J3908" t="s">
        <v>2058</v>
      </c>
      <c r="K3908" s="498">
        <v>225168.38</v>
      </c>
    </row>
    <row r="3909" spans="1:11" x14ac:dyDescent="0.25">
      <c r="A3909" t="s">
        <v>1755</v>
      </c>
      <c r="B3909" t="s">
        <v>1756</v>
      </c>
      <c r="C3909" t="s">
        <v>2059</v>
      </c>
      <c r="D3909" t="s">
        <v>1991</v>
      </c>
      <c r="E3909" t="s">
        <v>1991</v>
      </c>
      <c r="F3909" t="s">
        <v>2266</v>
      </c>
      <c r="G3909" t="s">
        <v>2003</v>
      </c>
      <c r="H3909" t="s">
        <v>1998</v>
      </c>
      <c r="J3909" t="s">
        <v>2058</v>
      </c>
      <c r="K3909" s="498">
        <v>112584.19</v>
      </c>
    </row>
    <row r="3910" spans="1:11" x14ac:dyDescent="0.25">
      <c r="A3910" t="s">
        <v>1755</v>
      </c>
      <c r="B3910" t="s">
        <v>1756</v>
      </c>
      <c r="C3910" t="s">
        <v>2059</v>
      </c>
      <c r="D3910" t="s">
        <v>1991</v>
      </c>
      <c r="E3910" t="s">
        <v>1991</v>
      </c>
      <c r="F3910" t="s">
        <v>2266</v>
      </c>
      <c r="G3910" t="s">
        <v>2003</v>
      </c>
      <c r="H3910" t="s">
        <v>2015</v>
      </c>
      <c r="J3910" t="s">
        <v>2058</v>
      </c>
      <c r="K3910" s="498">
        <v>181090.94</v>
      </c>
    </row>
    <row r="3911" spans="1:11" x14ac:dyDescent="0.25">
      <c r="A3911" t="s">
        <v>1755</v>
      </c>
      <c r="B3911" t="s">
        <v>1756</v>
      </c>
      <c r="C3911" t="s">
        <v>2059</v>
      </c>
      <c r="D3911" t="s">
        <v>1991</v>
      </c>
      <c r="E3911" t="s">
        <v>1991</v>
      </c>
      <c r="F3911" t="s">
        <v>2266</v>
      </c>
      <c r="G3911" t="s">
        <v>2003</v>
      </c>
      <c r="H3911" t="s">
        <v>2065</v>
      </c>
      <c r="J3911" t="s">
        <v>2058</v>
      </c>
      <c r="K3911" s="498">
        <v>102607</v>
      </c>
    </row>
    <row r="3912" spans="1:11" x14ac:dyDescent="0.25">
      <c r="A3912" t="s">
        <v>1755</v>
      </c>
      <c r="B3912" t="s">
        <v>1756</v>
      </c>
      <c r="C3912" t="s">
        <v>2059</v>
      </c>
      <c r="D3912" t="s">
        <v>1991</v>
      </c>
      <c r="E3912" t="s">
        <v>1991</v>
      </c>
      <c r="F3912" t="s">
        <v>2266</v>
      </c>
      <c r="G3912" t="s">
        <v>2003</v>
      </c>
      <c r="H3912" t="s">
        <v>2066</v>
      </c>
      <c r="J3912" t="s">
        <v>2058</v>
      </c>
      <c r="K3912" s="498">
        <v>55249.919999999998</v>
      </c>
    </row>
    <row r="3913" spans="1:11" x14ac:dyDescent="0.25">
      <c r="A3913" t="s">
        <v>1755</v>
      </c>
      <c r="B3913" t="s">
        <v>1756</v>
      </c>
      <c r="C3913" t="s">
        <v>2059</v>
      </c>
      <c r="D3913" t="s">
        <v>1991</v>
      </c>
      <c r="E3913" t="s">
        <v>1991</v>
      </c>
      <c r="F3913" t="s">
        <v>2266</v>
      </c>
      <c r="G3913" t="s">
        <v>2003</v>
      </c>
      <c r="H3913" t="s">
        <v>2036</v>
      </c>
      <c r="J3913" t="s">
        <v>2058</v>
      </c>
      <c r="K3913" s="498">
        <v>168756.44</v>
      </c>
    </row>
    <row r="3914" spans="1:11" x14ac:dyDescent="0.25">
      <c r="A3914" t="s">
        <v>1755</v>
      </c>
      <c r="B3914" t="s">
        <v>1756</v>
      </c>
      <c r="C3914" t="s">
        <v>2059</v>
      </c>
      <c r="D3914" t="s">
        <v>1991</v>
      </c>
      <c r="E3914" t="s">
        <v>1991</v>
      </c>
      <c r="F3914" t="s">
        <v>2266</v>
      </c>
      <c r="G3914" t="s">
        <v>2003</v>
      </c>
      <c r="H3914" t="s">
        <v>2028</v>
      </c>
      <c r="J3914" t="s">
        <v>2058</v>
      </c>
      <c r="K3914" s="498">
        <v>45272.73</v>
      </c>
    </row>
    <row r="3915" spans="1:11" x14ac:dyDescent="0.25">
      <c r="A3915" t="s">
        <v>1755</v>
      </c>
      <c r="B3915" t="s">
        <v>1756</v>
      </c>
      <c r="C3915" t="s">
        <v>2059</v>
      </c>
      <c r="D3915" t="s">
        <v>1991</v>
      </c>
      <c r="E3915" t="s">
        <v>1991</v>
      </c>
      <c r="F3915" t="s">
        <v>2266</v>
      </c>
      <c r="G3915" t="s">
        <v>2003</v>
      </c>
      <c r="H3915" t="s">
        <v>1995</v>
      </c>
      <c r="J3915" t="s">
        <v>2058</v>
      </c>
      <c r="K3915" s="498">
        <v>56292.09</v>
      </c>
    </row>
    <row r="3916" spans="1:11" x14ac:dyDescent="0.25">
      <c r="A3916" t="s">
        <v>1755</v>
      </c>
      <c r="B3916" t="s">
        <v>1756</v>
      </c>
      <c r="C3916" t="s">
        <v>2059</v>
      </c>
      <c r="D3916" t="s">
        <v>1991</v>
      </c>
      <c r="E3916" t="s">
        <v>1991</v>
      </c>
      <c r="F3916" t="s">
        <v>2266</v>
      </c>
      <c r="G3916" t="s">
        <v>2003</v>
      </c>
      <c r="H3916" t="s">
        <v>2000</v>
      </c>
      <c r="J3916" t="s">
        <v>2058</v>
      </c>
      <c r="K3916" s="498">
        <v>56292.09</v>
      </c>
    </row>
    <row r="3917" spans="1:11" x14ac:dyDescent="0.25">
      <c r="A3917" t="s">
        <v>1755</v>
      </c>
      <c r="B3917" t="s">
        <v>1756</v>
      </c>
      <c r="C3917" t="s">
        <v>2059</v>
      </c>
      <c r="D3917" t="s">
        <v>1991</v>
      </c>
      <c r="E3917" t="s">
        <v>1991</v>
      </c>
      <c r="F3917" t="s">
        <v>2266</v>
      </c>
      <c r="G3917" t="s">
        <v>2003</v>
      </c>
      <c r="H3917" t="s">
        <v>2004</v>
      </c>
      <c r="J3917" t="s">
        <v>2058</v>
      </c>
      <c r="K3917" s="498">
        <v>105636.38</v>
      </c>
    </row>
    <row r="3918" spans="1:11" x14ac:dyDescent="0.25">
      <c r="A3918" t="s">
        <v>1755</v>
      </c>
      <c r="B3918" t="s">
        <v>1756</v>
      </c>
      <c r="C3918" t="s">
        <v>2059</v>
      </c>
      <c r="D3918" t="s">
        <v>1991</v>
      </c>
      <c r="E3918" t="s">
        <v>1991</v>
      </c>
      <c r="F3918" t="s">
        <v>2266</v>
      </c>
      <c r="G3918" t="s">
        <v>2003</v>
      </c>
      <c r="H3918" t="s">
        <v>2005</v>
      </c>
      <c r="J3918" t="s">
        <v>2058</v>
      </c>
      <c r="K3918" s="498">
        <v>112584.19</v>
      </c>
    </row>
    <row r="3919" spans="1:11" x14ac:dyDescent="0.25">
      <c r="A3919" t="s">
        <v>1755</v>
      </c>
      <c r="B3919" t="s">
        <v>1756</v>
      </c>
      <c r="C3919" t="s">
        <v>2059</v>
      </c>
      <c r="D3919" t="s">
        <v>1991</v>
      </c>
      <c r="E3919" t="s">
        <v>1991</v>
      </c>
      <c r="F3919" t="s">
        <v>2266</v>
      </c>
      <c r="G3919" t="s">
        <v>2003</v>
      </c>
      <c r="H3919" t="s">
        <v>2008</v>
      </c>
      <c r="J3919" t="s">
        <v>2058</v>
      </c>
      <c r="K3919" s="498">
        <v>112584.19</v>
      </c>
    </row>
    <row r="3920" spans="1:11" x14ac:dyDescent="0.25">
      <c r="A3920" t="s">
        <v>1755</v>
      </c>
      <c r="B3920" t="s">
        <v>1756</v>
      </c>
      <c r="C3920" t="s">
        <v>2059</v>
      </c>
      <c r="D3920" t="s">
        <v>1991</v>
      </c>
      <c r="E3920" t="s">
        <v>1991</v>
      </c>
      <c r="F3920" t="s">
        <v>2266</v>
      </c>
      <c r="G3920" t="s">
        <v>2003</v>
      </c>
      <c r="H3920" t="s">
        <v>1897</v>
      </c>
      <c r="J3920" t="s">
        <v>2058</v>
      </c>
      <c r="K3920" s="498">
        <v>112584.19</v>
      </c>
    </row>
    <row r="3921" spans="1:11" x14ac:dyDescent="0.25">
      <c r="A3921" t="s">
        <v>1755</v>
      </c>
      <c r="B3921" t="s">
        <v>1756</v>
      </c>
      <c r="C3921" t="s">
        <v>2067</v>
      </c>
      <c r="D3921" t="s">
        <v>1820</v>
      </c>
      <c r="E3921" t="s">
        <v>1759</v>
      </c>
      <c r="F3921" t="s">
        <v>1872</v>
      </c>
      <c r="G3921" t="s">
        <v>1873</v>
      </c>
      <c r="H3921" t="s">
        <v>1894</v>
      </c>
      <c r="I3921" t="s">
        <v>1816</v>
      </c>
      <c r="J3921" t="s">
        <v>2067</v>
      </c>
      <c r="K3921" s="498">
        <v>0.28000000000000003</v>
      </c>
    </row>
    <row r="3922" spans="1:11" x14ac:dyDescent="0.25">
      <c r="A3922" t="s">
        <v>1755</v>
      </c>
      <c r="B3922" t="s">
        <v>1756</v>
      </c>
      <c r="C3922" t="s">
        <v>2067</v>
      </c>
      <c r="D3922" t="s">
        <v>1820</v>
      </c>
      <c r="E3922" t="s">
        <v>1759</v>
      </c>
      <c r="F3922" t="s">
        <v>1872</v>
      </c>
      <c r="G3922" t="s">
        <v>1873</v>
      </c>
      <c r="H3922" t="s">
        <v>1874</v>
      </c>
      <c r="I3922" t="s">
        <v>1816</v>
      </c>
      <c r="J3922" t="s">
        <v>2067</v>
      </c>
      <c r="K3922" s="498">
        <v>12.305</v>
      </c>
    </row>
    <row r="3923" spans="1:11" x14ac:dyDescent="0.25">
      <c r="A3923" t="s">
        <v>1755</v>
      </c>
      <c r="B3923" t="s">
        <v>1756</v>
      </c>
      <c r="C3923" t="s">
        <v>2067</v>
      </c>
      <c r="D3923" t="s">
        <v>1820</v>
      </c>
      <c r="E3923" t="s">
        <v>1759</v>
      </c>
      <c r="F3923" t="s">
        <v>1872</v>
      </c>
      <c r="G3923" t="s">
        <v>1873</v>
      </c>
      <c r="H3923" t="s">
        <v>1874</v>
      </c>
      <c r="I3923" t="s">
        <v>1839</v>
      </c>
      <c r="J3923" t="s">
        <v>2067</v>
      </c>
      <c r="K3923" s="498">
        <v>0.15</v>
      </c>
    </row>
    <row r="3924" spans="1:11" x14ac:dyDescent="0.25">
      <c r="A3924" t="s">
        <v>1755</v>
      </c>
      <c r="B3924" t="s">
        <v>1756</v>
      </c>
      <c r="C3924" t="s">
        <v>2067</v>
      </c>
      <c r="D3924" t="s">
        <v>1820</v>
      </c>
      <c r="E3924" t="s">
        <v>1759</v>
      </c>
      <c r="F3924" t="s">
        <v>1872</v>
      </c>
      <c r="G3924" t="s">
        <v>1873</v>
      </c>
      <c r="H3924" t="s">
        <v>1877</v>
      </c>
      <c r="I3924" t="s">
        <v>1816</v>
      </c>
      <c r="J3924" t="s">
        <v>2067</v>
      </c>
      <c r="K3924" s="498">
        <v>2</v>
      </c>
    </row>
    <row r="3925" spans="1:11" x14ac:dyDescent="0.25">
      <c r="A3925" t="s">
        <v>1755</v>
      </c>
      <c r="B3925" t="s">
        <v>1756</v>
      </c>
      <c r="C3925" t="s">
        <v>2067</v>
      </c>
      <c r="D3925" t="s">
        <v>1820</v>
      </c>
      <c r="E3925" t="s">
        <v>1759</v>
      </c>
      <c r="F3925" t="s">
        <v>1872</v>
      </c>
      <c r="G3925" t="s">
        <v>1873</v>
      </c>
      <c r="H3925" t="s">
        <v>1841</v>
      </c>
      <c r="I3925" t="s">
        <v>1816</v>
      </c>
      <c r="J3925" t="s">
        <v>2067</v>
      </c>
      <c r="K3925" s="498">
        <v>2</v>
      </c>
    </row>
    <row r="3926" spans="1:11" x14ac:dyDescent="0.25">
      <c r="A3926" t="s">
        <v>1755</v>
      </c>
      <c r="B3926" t="s">
        <v>1756</v>
      </c>
      <c r="C3926" t="s">
        <v>2067</v>
      </c>
      <c r="D3926" t="s">
        <v>1820</v>
      </c>
      <c r="E3926" t="s">
        <v>1759</v>
      </c>
      <c r="F3926" t="s">
        <v>1878</v>
      </c>
      <c r="G3926" t="s">
        <v>1879</v>
      </c>
      <c r="H3926" t="s">
        <v>1880</v>
      </c>
      <c r="I3926" t="s">
        <v>1816</v>
      </c>
      <c r="J3926" t="s">
        <v>2067</v>
      </c>
      <c r="K3926" s="498">
        <v>0.87096774193548399</v>
      </c>
    </row>
    <row r="3927" spans="1:11" x14ac:dyDescent="0.25">
      <c r="A3927" t="s">
        <v>1755</v>
      </c>
      <c r="B3927" t="s">
        <v>1756</v>
      </c>
      <c r="C3927" t="s">
        <v>2067</v>
      </c>
      <c r="D3927" t="s">
        <v>1820</v>
      </c>
      <c r="E3927" t="s">
        <v>1759</v>
      </c>
      <c r="F3927" t="s">
        <v>1878</v>
      </c>
      <c r="G3927" t="s">
        <v>1879</v>
      </c>
      <c r="H3927" t="s">
        <v>1881</v>
      </c>
      <c r="I3927" t="s">
        <v>1816</v>
      </c>
      <c r="J3927" t="s">
        <v>2067</v>
      </c>
      <c r="K3927" s="498">
        <v>18.939999999999998</v>
      </c>
    </row>
    <row r="3928" spans="1:11" x14ac:dyDescent="0.25">
      <c r="A3928" t="s">
        <v>1755</v>
      </c>
      <c r="B3928" t="s">
        <v>1756</v>
      </c>
      <c r="C3928" t="s">
        <v>2067</v>
      </c>
      <c r="D3928" t="s">
        <v>1820</v>
      </c>
      <c r="E3928" t="s">
        <v>1759</v>
      </c>
      <c r="F3928" t="s">
        <v>1878</v>
      </c>
      <c r="G3928" t="s">
        <v>1879</v>
      </c>
      <c r="H3928" t="s">
        <v>1881</v>
      </c>
      <c r="I3928" t="s">
        <v>1839</v>
      </c>
      <c r="J3928" t="s">
        <v>2067</v>
      </c>
      <c r="K3928" s="498">
        <v>1</v>
      </c>
    </row>
    <row r="3929" spans="1:11" x14ac:dyDescent="0.25">
      <c r="A3929" t="s">
        <v>1755</v>
      </c>
      <c r="B3929" t="s">
        <v>1756</v>
      </c>
      <c r="C3929" t="s">
        <v>2067</v>
      </c>
      <c r="D3929" t="s">
        <v>1820</v>
      </c>
      <c r="E3929" t="s">
        <v>1759</v>
      </c>
      <c r="F3929" t="s">
        <v>1878</v>
      </c>
      <c r="G3929" t="s">
        <v>1879</v>
      </c>
      <c r="H3929" t="s">
        <v>1881</v>
      </c>
      <c r="I3929" t="s">
        <v>1882</v>
      </c>
      <c r="J3929" t="s">
        <v>2067</v>
      </c>
      <c r="K3929" s="498">
        <v>1</v>
      </c>
    </row>
    <row r="3930" spans="1:11" x14ac:dyDescent="0.25">
      <c r="A3930" t="s">
        <v>1755</v>
      </c>
      <c r="B3930" t="s">
        <v>1756</v>
      </c>
      <c r="C3930" t="s">
        <v>2067</v>
      </c>
      <c r="D3930" t="s">
        <v>1820</v>
      </c>
      <c r="E3930" t="s">
        <v>1759</v>
      </c>
      <c r="F3930" t="s">
        <v>1878</v>
      </c>
      <c r="G3930" t="s">
        <v>1883</v>
      </c>
      <c r="H3930" t="s">
        <v>1884</v>
      </c>
      <c r="I3930" t="s">
        <v>1816</v>
      </c>
      <c r="J3930" t="s">
        <v>2067</v>
      </c>
      <c r="K3930" s="498">
        <v>57.903225806451623</v>
      </c>
    </row>
    <row r="3931" spans="1:11" x14ac:dyDescent="0.25">
      <c r="A3931" t="s">
        <v>1755</v>
      </c>
      <c r="B3931" t="s">
        <v>1756</v>
      </c>
      <c r="C3931" t="s">
        <v>2067</v>
      </c>
      <c r="D3931" t="s">
        <v>1820</v>
      </c>
      <c r="E3931" t="s">
        <v>1759</v>
      </c>
      <c r="F3931" t="s">
        <v>1878</v>
      </c>
      <c r="G3931" t="s">
        <v>1883</v>
      </c>
      <c r="H3931" t="s">
        <v>1884</v>
      </c>
      <c r="I3931" t="s">
        <v>1882</v>
      </c>
      <c r="J3931" t="s">
        <v>2067</v>
      </c>
      <c r="K3931" s="498">
        <v>32.161290322580648</v>
      </c>
    </row>
    <row r="3932" spans="1:11" x14ac:dyDescent="0.25">
      <c r="A3932" t="s">
        <v>1755</v>
      </c>
      <c r="B3932" t="s">
        <v>1756</v>
      </c>
      <c r="C3932" t="s">
        <v>2067</v>
      </c>
      <c r="D3932" t="s">
        <v>1820</v>
      </c>
      <c r="E3932" t="s">
        <v>1759</v>
      </c>
      <c r="F3932" t="s">
        <v>1878</v>
      </c>
      <c r="G3932" t="s">
        <v>1883</v>
      </c>
      <c r="H3932" t="s">
        <v>1880</v>
      </c>
      <c r="I3932" t="s">
        <v>1816</v>
      </c>
      <c r="J3932" t="s">
        <v>2067</v>
      </c>
      <c r="K3932" s="498">
        <v>1</v>
      </c>
    </row>
    <row r="3933" spans="1:11" x14ac:dyDescent="0.25">
      <c r="A3933" t="s">
        <v>1755</v>
      </c>
      <c r="B3933" t="s">
        <v>1756</v>
      </c>
      <c r="C3933" t="s">
        <v>2067</v>
      </c>
      <c r="D3933" t="s">
        <v>1820</v>
      </c>
      <c r="E3933" t="s">
        <v>1759</v>
      </c>
      <c r="F3933" t="s">
        <v>1878</v>
      </c>
      <c r="G3933" t="s">
        <v>1883</v>
      </c>
      <c r="H3933" t="s">
        <v>1881</v>
      </c>
      <c r="I3933" t="s">
        <v>1882</v>
      </c>
      <c r="J3933" t="s">
        <v>2067</v>
      </c>
      <c r="K3933" s="498">
        <v>1</v>
      </c>
    </row>
    <row r="3934" spans="1:11" x14ac:dyDescent="0.25">
      <c r="A3934" t="s">
        <v>1755</v>
      </c>
      <c r="B3934" t="s">
        <v>1756</v>
      </c>
      <c r="C3934" t="s">
        <v>2067</v>
      </c>
      <c r="D3934" t="s">
        <v>1820</v>
      </c>
      <c r="E3934" t="s">
        <v>1759</v>
      </c>
      <c r="F3934" t="s">
        <v>1878</v>
      </c>
      <c r="G3934" t="s">
        <v>1885</v>
      </c>
      <c r="H3934" t="s">
        <v>1884</v>
      </c>
      <c r="I3934" t="s">
        <v>1816</v>
      </c>
      <c r="J3934" t="s">
        <v>2067</v>
      </c>
      <c r="K3934" s="498">
        <v>0.83870967741935498</v>
      </c>
    </row>
    <row r="3935" spans="1:11" x14ac:dyDescent="0.25">
      <c r="A3935" t="s">
        <v>1755</v>
      </c>
      <c r="B3935" t="s">
        <v>1756</v>
      </c>
      <c r="C3935" t="s">
        <v>2067</v>
      </c>
      <c r="D3935" t="s">
        <v>1820</v>
      </c>
      <c r="E3935" t="s">
        <v>1759</v>
      </c>
      <c r="F3935" t="s">
        <v>1878</v>
      </c>
      <c r="G3935" t="s">
        <v>1885</v>
      </c>
      <c r="H3935" t="s">
        <v>1880</v>
      </c>
      <c r="I3935" t="s">
        <v>1816</v>
      </c>
      <c r="J3935" t="s">
        <v>2067</v>
      </c>
      <c r="K3935" s="498">
        <v>51.709677419354868</v>
      </c>
    </row>
    <row r="3936" spans="1:11" x14ac:dyDescent="0.25">
      <c r="A3936" t="s">
        <v>1755</v>
      </c>
      <c r="B3936" t="s">
        <v>1756</v>
      </c>
      <c r="C3936" t="s">
        <v>2067</v>
      </c>
      <c r="D3936" t="s">
        <v>1820</v>
      </c>
      <c r="E3936" t="s">
        <v>1759</v>
      </c>
      <c r="F3936" t="s">
        <v>1878</v>
      </c>
      <c r="G3936" t="s">
        <v>1885</v>
      </c>
      <c r="H3936" t="s">
        <v>1880</v>
      </c>
      <c r="I3936" t="s">
        <v>1839</v>
      </c>
      <c r="J3936" t="s">
        <v>2067</v>
      </c>
      <c r="K3936" s="498">
        <v>5</v>
      </c>
    </row>
    <row r="3937" spans="1:11" x14ac:dyDescent="0.25">
      <c r="A3937" t="s">
        <v>1755</v>
      </c>
      <c r="B3937" t="s">
        <v>1756</v>
      </c>
      <c r="C3937" t="s">
        <v>2067</v>
      </c>
      <c r="D3937" t="s">
        <v>1820</v>
      </c>
      <c r="E3937" t="s">
        <v>1759</v>
      </c>
      <c r="F3937" t="s">
        <v>1878</v>
      </c>
      <c r="G3937" t="s">
        <v>1885</v>
      </c>
      <c r="H3937" t="s">
        <v>1880</v>
      </c>
      <c r="I3937" t="s">
        <v>1882</v>
      </c>
      <c r="J3937" t="s">
        <v>2067</v>
      </c>
      <c r="K3937" s="498">
        <v>27</v>
      </c>
    </row>
    <row r="3938" spans="1:11" x14ac:dyDescent="0.25">
      <c r="A3938" t="s">
        <v>1755</v>
      </c>
      <c r="B3938" t="s">
        <v>1756</v>
      </c>
      <c r="C3938" t="s">
        <v>2067</v>
      </c>
      <c r="D3938" t="s">
        <v>1820</v>
      </c>
      <c r="E3938" t="s">
        <v>1759</v>
      </c>
      <c r="F3938" t="s">
        <v>1878</v>
      </c>
      <c r="G3938" t="s">
        <v>1885</v>
      </c>
      <c r="H3938" t="s">
        <v>1886</v>
      </c>
      <c r="I3938" t="s">
        <v>1816</v>
      </c>
      <c r="J3938" t="s">
        <v>2067</v>
      </c>
      <c r="K3938" s="498">
        <v>10</v>
      </c>
    </row>
    <row r="3939" spans="1:11" x14ac:dyDescent="0.25">
      <c r="A3939" t="s">
        <v>1755</v>
      </c>
      <c r="B3939" t="s">
        <v>1756</v>
      </c>
      <c r="C3939" t="s">
        <v>2067</v>
      </c>
      <c r="D3939" t="s">
        <v>1820</v>
      </c>
      <c r="E3939" t="s">
        <v>1759</v>
      </c>
      <c r="F3939" t="s">
        <v>1878</v>
      </c>
      <c r="G3939" t="s">
        <v>1887</v>
      </c>
      <c r="H3939" t="s">
        <v>1888</v>
      </c>
      <c r="I3939" t="s">
        <v>1816</v>
      </c>
      <c r="J3939" t="s">
        <v>2067</v>
      </c>
      <c r="K3939" s="498">
        <v>22</v>
      </c>
    </row>
    <row r="3940" spans="1:11" x14ac:dyDescent="0.25">
      <c r="A3940" t="s">
        <v>1755</v>
      </c>
      <c r="B3940" t="s">
        <v>1756</v>
      </c>
      <c r="C3940" t="s">
        <v>2067</v>
      </c>
      <c r="D3940" t="s">
        <v>1820</v>
      </c>
      <c r="E3940" t="s">
        <v>1759</v>
      </c>
      <c r="F3940" t="s">
        <v>1878</v>
      </c>
      <c r="G3940" t="s">
        <v>1887</v>
      </c>
      <c r="H3940" t="s">
        <v>1888</v>
      </c>
      <c r="I3940" t="s">
        <v>1839</v>
      </c>
      <c r="J3940" t="s">
        <v>2067</v>
      </c>
      <c r="K3940" s="498">
        <v>1</v>
      </c>
    </row>
    <row r="3941" spans="1:11" x14ac:dyDescent="0.25">
      <c r="A3941" t="s">
        <v>1755</v>
      </c>
      <c r="B3941" t="s">
        <v>1756</v>
      </c>
      <c r="C3941" t="s">
        <v>2067</v>
      </c>
      <c r="D3941" t="s">
        <v>1820</v>
      </c>
      <c r="E3941" t="s">
        <v>1759</v>
      </c>
      <c r="F3941" t="s">
        <v>1878</v>
      </c>
      <c r="G3941" t="s">
        <v>1887</v>
      </c>
      <c r="H3941" t="s">
        <v>1888</v>
      </c>
      <c r="I3941" t="s">
        <v>1882</v>
      </c>
      <c r="J3941" t="s">
        <v>2067</v>
      </c>
      <c r="K3941" s="498">
        <v>2</v>
      </c>
    </row>
    <row r="3942" spans="1:11" x14ac:dyDescent="0.25">
      <c r="A3942" t="s">
        <v>1755</v>
      </c>
      <c r="B3942" t="s">
        <v>1756</v>
      </c>
      <c r="C3942" t="s">
        <v>2067</v>
      </c>
      <c r="D3942" t="s">
        <v>1820</v>
      </c>
      <c r="E3942" t="s">
        <v>1759</v>
      </c>
      <c r="F3942" t="s">
        <v>1878</v>
      </c>
      <c r="G3942" t="s">
        <v>2037</v>
      </c>
      <c r="H3942" t="s">
        <v>2038</v>
      </c>
      <c r="I3942" t="s">
        <v>1816</v>
      </c>
      <c r="J3942" t="s">
        <v>2067</v>
      </c>
      <c r="K3942" s="498">
        <v>0.28000000000000003</v>
      </c>
    </row>
    <row r="3943" spans="1:11" x14ac:dyDescent="0.25">
      <c r="A3943" t="s">
        <v>1755</v>
      </c>
      <c r="B3943" t="s">
        <v>1756</v>
      </c>
      <c r="C3943" t="s">
        <v>2067</v>
      </c>
      <c r="D3943" t="s">
        <v>1820</v>
      </c>
      <c r="E3943" t="s">
        <v>1759</v>
      </c>
      <c r="F3943" t="s">
        <v>1878</v>
      </c>
      <c r="G3943" t="s">
        <v>1889</v>
      </c>
      <c r="H3943" t="s">
        <v>1890</v>
      </c>
      <c r="I3943" t="s">
        <v>1816</v>
      </c>
      <c r="J3943" t="s">
        <v>2067</v>
      </c>
      <c r="K3943" s="498">
        <v>34.967741935483872</v>
      </c>
    </row>
    <row r="3944" spans="1:11" x14ac:dyDescent="0.25">
      <c r="A3944" t="s">
        <v>1755</v>
      </c>
      <c r="B3944" t="s">
        <v>1756</v>
      </c>
      <c r="C3944" t="s">
        <v>2067</v>
      </c>
      <c r="D3944" t="s">
        <v>1820</v>
      </c>
      <c r="E3944" t="s">
        <v>1759</v>
      </c>
      <c r="F3944" t="s">
        <v>1878</v>
      </c>
      <c r="G3944" t="s">
        <v>1889</v>
      </c>
      <c r="H3944" t="s">
        <v>1890</v>
      </c>
      <c r="I3944" t="s">
        <v>1882</v>
      </c>
      <c r="J3944" t="s">
        <v>2067</v>
      </c>
      <c r="K3944" s="498">
        <v>3</v>
      </c>
    </row>
    <row r="3945" spans="1:11" x14ac:dyDescent="0.25">
      <c r="A3945" t="s">
        <v>1755</v>
      </c>
      <c r="B3945" t="s">
        <v>1756</v>
      </c>
      <c r="C3945" t="s">
        <v>2067</v>
      </c>
      <c r="D3945" t="s">
        <v>1820</v>
      </c>
      <c r="E3945" t="s">
        <v>1759</v>
      </c>
      <c r="F3945" t="s">
        <v>1891</v>
      </c>
      <c r="G3945" t="s">
        <v>1892</v>
      </c>
      <c r="H3945" t="s">
        <v>1893</v>
      </c>
      <c r="I3945" t="s">
        <v>1816</v>
      </c>
      <c r="J3945" t="s">
        <v>2067</v>
      </c>
      <c r="K3945" s="498">
        <v>3</v>
      </c>
    </row>
    <row r="3946" spans="1:11" x14ac:dyDescent="0.25">
      <c r="A3946" t="s">
        <v>1755</v>
      </c>
      <c r="B3946" t="s">
        <v>1756</v>
      </c>
      <c r="C3946" t="s">
        <v>2067</v>
      </c>
      <c r="D3946" t="s">
        <v>1820</v>
      </c>
      <c r="E3946" t="s">
        <v>1759</v>
      </c>
      <c r="F3946" t="s">
        <v>1891</v>
      </c>
      <c r="G3946" t="s">
        <v>1892</v>
      </c>
      <c r="H3946" t="s">
        <v>1893</v>
      </c>
      <c r="I3946" t="s">
        <v>1839</v>
      </c>
      <c r="J3946" t="s">
        <v>2067</v>
      </c>
      <c r="K3946" s="498">
        <v>1</v>
      </c>
    </row>
    <row r="3947" spans="1:11" x14ac:dyDescent="0.25">
      <c r="A3947" t="s">
        <v>1755</v>
      </c>
      <c r="B3947" t="s">
        <v>1756</v>
      </c>
      <c r="C3947" t="s">
        <v>2067</v>
      </c>
      <c r="D3947" t="s">
        <v>1820</v>
      </c>
      <c r="E3947" t="s">
        <v>1759</v>
      </c>
      <c r="F3947" t="s">
        <v>1891</v>
      </c>
      <c r="G3947" t="s">
        <v>1892</v>
      </c>
      <c r="H3947" t="s">
        <v>1893</v>
      </c>
      <c r="I3947" t="s">
        <v>1882</v>
      </c>
      <c r="J3947" t="s">
        <v>2067</v>
      </c>
      <c r="K3947" s="498">
        <v>4</v>
      </c>
    </row>
    <row r="3948" spans="1:11" x14ac:dyDescent="0.25">
      <c r="A3948" t="s">
        <v>1755</v>
      </c>
      <c r="B3948" t="s">
        <v>1756</v>
      </c>
      <c r="C3948" t="s">
        <v>2067</v>
      </c>
      <c r="D3948" t="s">
        <v>1820</v>
      </c>
      <c r="E3948" t="s">
        <v>1759</v>
      </c>
      <c r="F3948" t="s">
        <v>1891</v>
      </c>
      <c r="G3948" t="s">
        <v>1892</v>
      </c>
      <c r="H3948" t="s">
        <v>1902</v>
      </c>
      <c r="I3948" t="s">
        <v>1816</v>
      </c>
      <c r="J3948" t="s">
        <v>2067</v>
      </c>
      <c r="K3948" s="498">
        <v>0.3</v>
      </c>
    </row>
    <row r="3949" spans="1:11" x14ac:dyDescent="0.25">
      <c r="A3949" t="s">
        <v>1755</v>
      </c>
      <c r="B3949" t="s">
        <v>1756</v>
      </c>
      <c r="C3949" t="s">
        <v>2067</v>
      </c>
      <c r="D3949" t="s">
        <v>1820</v>
      </c>
      <c r="E3949" t="s">
        <v>1759</v>
      </c>
      <c r="F3949" t="s">
        <v>1891</v>
      </c>
      <c r="G3949" t="s">
        <v>1892</v>
      </c>
      <c r="H3949" t="s">
        <v>1894</v>
      </c>
      <c r="I3949" t="s">
        <v>1816</v>
      </c>
      <c r="J3949" t="s">
        <v>2067</v>
      </c>
      <c r="K3949" s="498">
        <v>0.6</v>
      </c>
    </row>
    <row r="3950" spans="1:11" x14ac:dyDescent="0.25">
      <c r="A3950" t="s">
        <v>1755</v>
      </c>
      <c r="B3950" t="s">
        <v>1756</v>
      </c>
      <c r="C3950" t="s">
        <v>2067</v>
      </c>
      <c r="D3950" t="s">
        <v>1820</v>
      </c>
      <c r="E3950" t="s">
        <v>1759</v>
      </c>
      <c r="F3950" t="s">
        <v>1891</v>
      </c>
      <c r="G3950" t="s">
        <v>1892</v>
      </c>
      <c r="H3950" t="s">
        <v>1895</v>
      </c>
      <c r="I3950" t="s">
        <v>1816</v>
      </c>
      <c r="J3950" t="s">
        <v>2067</v>
      </c>
      <c r="K3950" s="498">
        <v>4.1999999999999984</v>
      </c>
    </row>
    <row r="3951" spans="1:11" x14ac:dyDescent="0.25">
      <c r="A3951" t="s">
        <v>1755</v>
      </c>
      <c r="B3951" t="s">
        <v>1756</v>
      </c>
      <c r="C3951" t="s">
        <v>2067</v>
      </c>
      <c r="D3951" t="s">
        <v>1820</v>
      </c>
      <c r="E3951" t="s">
        <v>1759</v>
      </c>
      <c r="F3951" t="s">
        <v>1891</v>
      </c>
      <c r="G3951" t="s">
        <v>1896</v>
      </c>
      <c r="H3951" t="s">
        <v>1897</v>
      </c>
      <c r="I3951" t="s">
        <v>1816</v>
      </c>
      <c r="J3951" t="s">
        <v>2067</v>
      </c>
      <c r="K3951" s="498">
        <v>2.5</v>
      </c>
    </row>
    <row r="3952" spans="1:11" x14ac:dyDescent="0.25">
      <c r="A3952" t="s">
        <v>1755</v>
      </c>
      <c r="B3952" t="s">
        <v>1756</v>
      </c>
      <c r="C3952" t="s">
        <v>2067</v>
      </c>
      <c r="D3952" t="s">
        <v>1820</v>
      </c>
      <c r="E3952" t="s">
        <v>1759</v>
      </c>
      <c r="F3952" t="s">
        <v>1891</v>
      </c>
      <c r="G3952" t="s">
        <v>1896</v>
      </c>
      <c r="H3952" t="s">
        <v>1897</v>
      </c>
      <c r="I3952" t="s">
        <v>1839</v>
      </c>
      <c r="J3952" t="s">
        <v>2067</v>
      </c>
      <c r="K3952" s="498">
        <v>2.34</v>
      </c>
    </row>
    <row r="3953" spans="1:11" x14ac:dyDescent="0.25">
      <c r="A3953" t="s">
        <v>1755</v>
      </c>
      <c r="B3953" t="s">
        <v>1756</v>
      </c>
      <c r="C3953" t="s">
        <v>2067</v>
      </c>
      <c r="D3953" t="s">
        <v>1820</v>
      </c>
      <c r="E3953" t="s">
        <v>1759</v>
      </c>
      <c r="F3953" t="s">
        <v>1891</v>
      </c>
      <c r="G3953" t="s">
        <v>1896</v>
      </c>
      <c r="H3953" t="s">
        <v>1898</v>
      </c>
      <c r="I3953" t="s">
        <v>1839</v>
      </c>
      <c r="J3953" t="s">
        <v>2067</v>
      </c>
      <c r="K3953" s="498">
        <v>0.33</v>
      </c>
    </row>
    <row r="3954" spans="1:11" x14ac:dyDescent="0.25">
      <c r="A3954" t="s">
        <v>1755</v>
      </c>
      <c r="B3954" t="s">
        <v>1756</v>
      </c>
      <c r="C3954" t="s">
        <v>2067</v>
      </c>
      <c r="D3954" t="s">
        <v>1820</v>
      </c>
      <c r="E3954" t="s">
        <v>1759</v>
      </c>
      <c r="F3954" t="s">
        <v>1891</v>
      </c>
      <c r="G3954" t="s">
        <v>1896</v>
      </c>
      <c r="H3954" t="s">
        <v>1899</v>
      </c>
      <c r="I3954" t="s">
        <v>1816</v>
      </c>
      <c r="J3954" t="s">
        <v>2067</v>
      </c>
      <c r="K3954" s="498">
        <v>1.5</v>
      </c>
    </row>
    <row r="3955" spans="1:11" x14ac:dyDescent="0.25">
      <c r="A3955" t="s">
        <v>1755</v>
      </c>
      <c r="B3955" t="s">
        <v>1756</v>
      </c>
      <c r="C3955" t="s">
        <v>2067</v>
      </c>
      <c r="D3955" t="s">
        <v>1820</v>
      </c>
      <c r="E3955" t="s">
        <v>1759</v>
      </c>
      <c r="F3955" t="s">
        <v>1891</v>
      </c>
      <c r="G3955" t="s">
        <v>1896</v>
      </c>
      <c r="H3955" t="s">
        <v>1900</v>
      </c>
      <c r="I3955" t="s">
        <v>1816</v>
      </c>
      <c r="J3955" t="s">
        <v>2067</v>
      </c>
      <c r="K3955" s="498">
        <v>2.5</v>
      </c>
    </row>
    <row r="3956" spans="1:11" x14ac:dyDescent="0.25">
      <c r="A3956" t="s">
        <v>1755</v>
      </c>
      <c r="B3956" t="s">
        <v>1756</v>
      </c>
      <c r="C3956" t="s">
        <v>2067</v>
      </c>
      <c r="D3956" t="s">
        <v>1820</v>
      </c>
      <c r="E3956" t="s">
        <v>1759</v>
      </c>
      <c r="F3956" t="s">
        <v>1891</v>
      </c>
      <c r="G3956" t="s">
        <v>1896</v>
      </c>
      <c r="H3956" t="s">
        <v>1900</v>
      </c>
      <c r="I3956" t="s">
        <v>1839</v>
      </c>
      <c r="J3956" t="s">
        <v>2067</v>
      </c>
      <c r="K3956" s="498">
        <v>2.33</v>
      </c>
    </row>
    <row r="3957" spans="1:11" x14ac:dyDescent="0.25">
      <c r="A3957" t="s">
        <v>1755</v>
      </c>
      <c r="B3957" t="s">
        <v>1756</v>
      </c>
      <c r="C3957" t="s">
        <v>2067</v>
      </c>
      <c r="D3957" t="s">
        <v>1820</v>
      </c>
      <c r="E3957" t="s">
        <v>1759</v>
      </c>
      <c r="F3957" t="s">
        <v>1891</v>
      </c>
      <c r="G3957" t="s">
        <v>1896</v>
      </c>
      <c r="H3957" t="s">
        <v>1901</v>
      </c>
      <c r="I3957" t="s">
        <v>1816</v>
      </c>
      <c r="J3957" t="s">
        <v>2067</v>
      </c>
      <c r="K3957" s="498">
        <v>3</v>
      </c>
    </row>
    <row r="3958" spans="1:11" x14ac:dyDescent="0.25">
      <c r="A3958" t="s">
        <v>1755</v>
      </c>
      <c r="B3958" t="s">
        <v>1756</v>
      </c>
      <c r="C3958" t="s">
        <v>2067</v>
      </c>
      <c r="D3958" t="s">
        <v>1820</v>
      </c>
      <c r="E3958" t="s">
        <v>1759</v>
      </c>
      <c r="F3958" t="s">
        <v>1891</v>
      </c>
      <c r="G3958" t="s">
        <v>1896</v>
      </c>
      <c r="H3958" t="s">
        <v>1902</v>
      </c>
      <c r="I3958" t="s">
        <v>1816</v>
      </c>
      <c r="J3958" t="s">
        <v>2067</v>
      </c>
      <c r="K3958" s="498">
        <v>4</v>
      </c>
    </row>
    <row r="3959" spans="1:11" x14ac:dyDescent="0.25">
      <c r="A3959" t="s">
        <v>1755</v>
      </c>
      <c r="B3959" t="s">
        <v>1756</v>
      </c>
      <c r="C3959" t="s">
        <v>2067</v>
      </c>
      <c r="D3959" t="s">
        <v>1820</v>
      </c>
      <c r="E3959" t="s">
        <v>1759</v>
      </c>
      <c r="F3959" t="s">
        <v>1891</v>
      </c>
      <c r="G3959" t="s">
        <v>1896</v>
      </c>
      <c r="H3959" t="s">
        <v>1902</v>
      </c>
      <c r="I3959" t="s">
        <v>1839</v>
      </c>
      <c r="J3959" t="s">
        <v>2067</v>
      </c>
      <c r="K3959" s="498">
        <v>1</v>
      </c>
    </row>
    <row r="3960" spans="1:11" x14ac:dyDescent="0.25">
      <c r="A3960" t="s">
        <v>1755</v>
      </c>
      <c r="B3960" t="s">
        <v>1756</v>
      </c>
      <c r="C3960" t="s">
        <v>2067</v>
      </c>
      <c r="D3960" t="s">
        <v>1820</v>
      </c>
      <c r="E3960" t="s">
        <v>1759</v>
      </c>
      <c r="F3960" t="s">
        <v>1891</v>
      </c>
      <c r="G3960" t="s">
        <v>1896</v>
      </c>
      <c r="H3960" t="s">
        <v>1894</v>
      </c>
      <c r="I3960" t="s">
        <v>1816</v>
      </c>
      <c r="J3960" t="s">
        <v>2067</v>
      </c>
      <c r="K3960" s="498">
        <v>1</v>
      </c>
    </row>
    <row r="3961" spans="1:11" x14ac:dyDescent="0.25">
      <c r="A3961" t="s">
        <v>1755</v>
      </c>
      <c r="B3961" t="s">
        <v>1756</v>
      </c>
      <c r="C3961" t="s">
        <v>2067</v>
      </c>
      <c r="D3961" t="s">
        <v>1820</v>
      </c>
      <c r="E3961" t="s">
        <v>1759</v>
      </c>
      <c r="F3961" t="s">
        <v>1891</v>
      </c>
      <c r="G3961" t="s">
        <v>1903</v>
      </c>
      <c r="H3961" t="s">
        <v>1904</v>
      </c>
      <c r="I3961" t="s">
        <v>1816</v>
      </c>
      <c r="J3961" t="s">
        <v>2067</v>
      </c>
      <c r="K3961" s="498">
        <v>20.5</v>
      </c>
    </row>
    <row r="3962" spans="1:11" x14ac:dyDescent="0.25">
      <c r="A3962" t="s">
        <v>1755</v>
      </c>
      <c r="B3962" t="s">
        <v>1756</v>
      </c>
      <c r="C3962" t="s">
        <v>2067</v>
      </c>
      <c r="D3962" t="s">
        <v>1820</v>
      </c>
      <c r="E3962" t="s">
        <v>1759</v>
      </c>
      <c r="F3962" t="s">
        <v>1891</v>
      </c>
      <c r="G3962" t="s">
        <v>1903</v>
      </c>
      <c r="H3962" t="s">
        <v>1904</v>
      </c>
      <c r="I3962" t="s">
        <v>1839</v>
      </c>
      <c r="J3962" t="s">
        <v>2067</v>
      </c>
      <c r="K3962" s="498">
        <v>1</v>
      </c>
    </row>
    <row r="3963" spans="1:11" x14ac:dyDescent="0.25">
      <c r="A3963" t="s">
        <v>1755</v>
      </c>
      <c r="B3963" t="s">
        <v>1756</v>
      </c>
      <c r="C3963" t="s">
        <v>2067</v>
      </c>
      <c r="D3963" t="s">
        <v>1820</v>
      </c>
      <c r="E3963" t="s">
        <v>1759</v>
      </c>
      <c r="F3963" t="s">
        <v>1891</v>
      </c>
      <c r="G3963" t="s">
        <v>1903</v>
      </c>
      <c r="H3963" t="s">
        <v>1904</v>
      </c>
      <c r="I3963" t="s">
        <v>1882</v>
      </c>
      <c r="J3963" t="s">
        <v>2067</v>
      </c>
      <c r="K3963" s="498">
        <v>1</v>
      </c>
    </row>
    <row r="3964" spans="1:11" x14ac:dyDescent="0.25">
      <c r="A3964" t="s">
        <v>1755</v>
      </c>
      <c r="B3964" t="s">
        <v>1756</v>
      </c>
      <c r="C3964" t="s">
        <v>2067</v>
      </c>
      <c r="D3964" t="s">
        <v>1820</v>
      </c>
      <c r="E3964" t="s">
        <v>1759</v>
      </c>
      <c r="F3964" t="s">
        <v>1891</v>
      </c>
      <c r="G3964" t="s">
        <v>1905</v>
      </c>
      <c r="H3964" t="s">
        <v>1906</v>
      </c>
      <c r="I3964" t="s">
        <v>1816</v>
      </c>
      <c r="J3964" t="s">
        <v>2067</v>
      </c>
      <c r="K3964" s="498">
        <v>19</v>
      </c>
    </row>
    <row r="3965" spans="1:11" x14ac:dyDescent="0.25">
      <c r="A3965" t="s">
        <v>1755</v>
      </c>
      <c r="B3965" t="s">
        <v>1756</v>
      </c>
      <c r="C3965" t="s">
        <v>2067</v>
      </c>
      <c r="D3965" t="s">
        <v>1820</v>
      </c>
      <c r="E3965" t="s">
        <v>1759</v>
      </c>
      <c r="F3965" t="s">
        <v>1891</v>
      </c>
      <c r="G3965" t="s">
        <v>1905</v>
      </c>
      <c r="H3965" t="s">
        <v>1906</v>
      </c>
      <c r="I3965" t="s">
        <v>1839</v>
      </c>
      <c r="J3965" t="s">
        <v>2067</v>
      </c>
      <c r="K3965" s="498">
        <v>1</v>
      </c>
    </row>
    <row r="3966" spans="1:11" x14ac:dyDescent="0.25">
      <c r="A3966" t="s">
        <v>1755</v>
      </c>
      <c r="B3966" t="s">
        <v>1756</v>
      </c>
      <c r="C3966" t="s">
        <v>2067</v>
      </c>
      <c r="D3966" t="s">
        <v>1820</v>
      </c>
      <c r="E3966" t="s">
        <v>1759</v>
      </c>
      <c r="F3966" t="s">
        <v>1907</v>
      </c>
      <c r="G3966" t="s">
        <v>1908</v>
      </c>
      <c r="H3966" t="s">
        <v>1877</v>
      </c>
      <c r="I3966" t="s">
        <v>1816</v>
      </c>
      <c r="J3966" t="s">
        <v>2067</v>
      </c>
      <c r="K3966" s="498">
        <v>57.315483870967739</v>
      </c>
    </row>
    <row r="3967" spans="1:11" x14ac:dyDescent="0.25">
      <c r="A3967" t="s">
        <v>1755</v>
      </c>
      <c r="B3967" t="s">
        <v>1756</v>
      </c>
      <c r="C3967" t="s">
        <v>2067</v>
      </c>
      <c r="D3967" t="s">
        <v>1820</v>
      </c>
      <c r="E3967" t="s">
        <v>1759</v>
      </c>
      <c r="F3967" t="s">
        <v>1907</v>
      </c>
      <c r="G3967" t="s">
        <v>1908</v>
      </c>
      <c r="H3967" t="s">
        <v>1877</v>
      </c>
      <c r="I3967" t="s">
        <v>1839</v>
      </c>
      <c r="J3967" t="s">
        <v>2067</v>
      </c>
      <c r="K3967" s="498">
        <v>6</v>
      </c>
    </row>
    <row r="3968" spans="1:11" x14ac:dyDescent="0.25">
      <c r="A3968" t="s">
        <v>1755</v>
      </c>
      <c r="B3968" t="s">
        <v>1756</v>
      </c>
      <c r="C3968" t="s">
        <v>2067</v>
      </c>
      <c r="D3968" t="s">
        <v>1820</v>
      </c>
      <c r="E3968" t="s">
        <v>1759</v>
      </c>
      <c r="F3968" t="s">
        <v>1907</v>
      </c>
      <c r="G3968" t="s">
        <v>1908</v>
      </c>
      <c r="H3968" t="s">
        <v>1877</v>
      </c>
      <c r="I3968" t="s">
        <v>1815</v>
      </c>
      <c r="J3968" t="s">
        <v>2067</v>
      </c>
      <c r="K3968" s="498">
        <v>1</v>
      </c>
    </row>
    <row r="3969" spans="1:11" x14ac:dyDescent="0.25">
      <c r="A3969" t="s">
        <v>1755</v>
      </c>
      <c r="B3969" t="s">
        <v>1756</v>
      </c>
      <c r="C3969" t="s">
        <v>2067</v>
      </c>
      <c r="D3969" t="s">
        <v>1820</v>
      </c>
      <c r="E3969" t="s">
        <v>1759</v>
      </c>
      <c r="F3969" t="s">
        <v>1907</v>
      </c>
      <c r="G3969" t="s">
        <v>1909</v>
      </c>
      <c r="H3969" t="s">
        <v>1877</v>
      </c>
      <c r="I3969" t="s">
        <v>1816</v>
      </c>
      <c r="J3969" t="s">
        <v>2067</v>
      </c>
      <c r="K3969" s="498">
        <v>19</v>
      </c>
    </row>
    <row r="3970" spans="1:11" x14ac:dyDescent="0.25">
      <c r="A3970" t="s">
        <v>1755</v>
      </c>
      <c r="B3970" t="s">
        <v>1756</v>
      </c>
      <c r="C3970" t="s">
        <v>2067</v>
      </c>
      <c r="D3970" t="s">
        <v>1820</v>
      </c>
      <c r="E3970" t="s">
        <v>1759</v>
      </c>
      <c r="F3970" t="s">
        <v>1907</v>
      </c>
      <c r="G3970" t="s">
        <v>1909</v>
      </c>
      <c r="H3970" t="s">
        <v>1877</v>
      </c>
      <c r="I3970" t="s">
        <v>1839</v>
      </c>
      <c r="J3970" t="s">
        <v>2067</v>
      </c>
      <c r="K3970" s="498">
        <v>4</v>
      </c>
    </row>
    <row r="3971" spans="1:11" x14ac:dyDescent="0.25">
      <c r="A3971" t="s">
        <v>1755</v>
      </c>
      <c r="B3971" t="s">
        <v>1756</v>
      </c>
      <c r="C3971" t="s">
        <v>2067</v>
      </c>
      <c r="D3971" t="s">
        <v>1820</v>
      </c>
      <c r="E3971" t="s">
        <v>1759</v>
      </c>
      <c r="F3971" t="s">
        <v>1907</v>
      </c>
      <c r="G3971" t="s">
        <v>1910</v>
      </c>
      <c r="H3971" t="s">
        <v>1886</v>
      </c>
      <c r="I3971" t="s">
        <v>1816</v>
      </c>
      <c r="J3971" t="s">
        <v>2067</v>
      </c>
      <c r="K3971" s="498">
        <v>23.322580645161288</v>
      </c>
    </row>
    <row r="3972" spans="1:11" x14ac:dyDescent="0.25">
      <c r="A3972" t="s">
        <v>1755</v>
      </c>
      <c r="B3972" t="s">
        <v>1756</v>
      </c>
      <c r="C3972" t="s">
        <v>2067</v>
      </c>
      <c r="D3972" t="s">
        <v>1820</v>
      </c>
      <c r="E3972" t="s">
        <v>1759</v>
      </c>
      <c r="F3972" t="s">
        <v>1907</v>
      </c>
      <c r="G3972" t="s">
        <v>1910</v>
      </c>
      <c r="H3972" t="s">
        <v>1886</v>
      </c>
      <c r="I3972" t="s">
        <v>1839</v>
      </c>
      <c r="J3972" t="s">
        <v>2067</v>
      </c>
      <c r="K3972" s="498">
        <v>3</v>
      </c>
    </row>
    <row r="3973" spans="1:11" x14ac:dyDescent="0.25">
      <c r="A3973" t="s">
        <v>1755</v>
      </c>
      <c r="B3973" t="s">
        <v>1756</v>
      </c>
      <c r="C3973" t="s">
        <v>2067</v>
      </c>
      <c r="D3973" t="s">
        <v>1820</v>
      </c>
      <c r="E3973" t="s">
        <v>1759</v>
      </c>
      <c r="F3973" t="s">
        <v>1907</v>
      </c>
      <c r="G3973" t="s">
        <v>1910</v>
      </c>
      <c r="H3973" t="s">
        <v>1886</v>
      </c>
      <c r="I3973" t="s">
        <v>1882</v>
      </c>
      <c r="J3973" t="s">
        <v>2067</v>
      </c>
      <c r="K3973" s="498">
        <v>0.83870967741935498</v>
      </c>
    </row>
    <row r="3974" spans="1:11" x14ac:dyDescent="0.25">
      <c r="A3974" t="s">
        <v>1755</v>
      </c>
      <c r="B3974" t="s">
        <v>1756</v>
      </c>
      <c r="C3974" t="s">
        <v>2067</v>
      </c>
      <c r="D3974" t="s">
        <v>1820</v>
      </c>
      <c r="E3974" t="s">
        <v>1759</v>
      </c>
      <c r="F3974" t="s">
        <v>1907</v>
      </c>
      <c r="G3974" t="s">
        <v>1910</v>
      </c>
      <c r="H3974" t="s">
        <v>1877</v>
      </c>
      <c r="I3974" t="s">
        <v>1816</v>
      </c>
      <c r="J3974" t="s">
        <v>2067</v>
      </c>
      <c r="K3974" s="498">
        <v>1</v>
      </c>
    </row>
    <row r="3975" spans="1:11" x14ac:dyDescent="0.25">
      <c r="A3975" t="s">
        <v>1755</v>
      </c>
      <c r="B3975" t="s">
        <v>1756</v>
      </c>
      <c r="C3975" t="s">
        <v>2067</v>
      </c>
      <c r="D3975" t="s">
        <v>1820</v>
      </c>
      <c r="E3975" t="s">
        <v>1759</v>
      </c>
      <c r="F3975" t="s">
        <v>1907</v>
      </c>
      <c r="G3975" t="s">
        <v>1910</v>
      </c>
      <c r="H3975" t="s">
        <v>1877</v>
      </c>
      <c r="I3975" t="s">
        <v>1839</v>
      </c>
      <c r="J3975" t="s">
        <v>2067</v>
      </c>
      <c r="K3975" s="498">
        <v>3.838709677419355</v>
      </c>
    </row>
    <row r="3976" spans="1:11" x14ac:dyDescent="0.25">
      <c r="A3976" t="s">
        <v>1755</v>
      </c>
      <c r="B3976" t="s">
        <v>1756</v>
      </c>
      <c r="C3976" t="s">
        <v>2067</v>
      </c>
      <c r="D3976" t="s">
        <v>1820</v>
      </c>
      <c r="E3976" t="s">
        <v>1759</v>
      </c>
      <c r="F3976" t="s">
        <v>1907</v>
      </c>
      <c r="G3976" t="s">
        <v>1911</v>
      </c>
      <c r="H3976" t="s">
        <v>1877</v>
      </c>
      <c r="I3976" t="s">
        <v>1816</v>
      </c>
      <c r="J3976" t="s">
        <v>2067</v>
      </c>
      <c r="K3976" s="498">
        <v>28.096774193548384</v>
      </c>
    </row>
    <row r="3977" spans="1:11" x14ac:dyDescent="0.25">
      <c r="A3977" t="s">
        <v>1755</v>
      </c>
      <c r="B3977" t="s">
        <v>1756</v>
      </c>
      <c r="C3977" t="s">
        <v>2067</v>
      </c>
      <c r="D3977" t="s">
        <v>1820</v>
      </c>
      <c r="E3977" t="s">
        <v>1759</v>
      </c>
      <c r="F3977" t="s">
        <v>1907</v>
      </c>
      <c r="G3977" t="s">
        <v>1911</v>
      </c>
      <c r="H3977" t="s">
        <v>1877</v>
      </c>
      <c r="I3977" t="s">
        <v>1839</v>
      </c>
      <c r="J3977" t="s">
        <v>2067</v>
      </c>
      <c r="K3977" s="498">
        <v>3</v>
      </c>
    </row>
    <row r="3978" spans="1:11" x14ac:dyDescent="0.25">
      <c r="A3978" t="s">
        <v>1755</v>
      </c>
      <c r="B3978" t="s">
        <v>1756</v>
      </c>
      <c r="C3978" t="s">
        <v>2067</v>
      </c>
      <c r="D3978" t="s">
        <v>1820</v>
      </c>
      <c r="E3978" t="s">
        <v>1759</v>
      </c>
      <c r="F3978" t="s">
        <v>1907</v>
      </c>
      <c r="G3978" t="s">
        <v>1911</v>
      </c>
      <c r="H3978" t="s">
        <v>1877</v>
      </c>
      <c r="I3978" t="s">
        <v>1912</v>
      </c>
      <c r="J3978" t="s">
        <v>2067</v>
      </c>
      <c r="K3978" s="498">
        <v>2</v>
      </c>
    </row>
    <row r="3979" spans="1:11" x14ac:dyDescent="0.25">
      <c r="A3979" t="s">
        <v>1755</v>
      </c>
      <c r="B3979" t="s">
        <v>1756</v>
      </c>
      <c r="C3979" t="s">
        <v>2067</v>
      </c>
      <c r="D3979" t="s">
        <v>1820</v>
      </c>
      <c r="E3979" t="s">
        <v>1759</v>
      </c>
      <c r="F3979" t="s">
        <v>1913</v>
      </c>
      <c r="G3979" t="s">
        <v>1914</v>
      </c>
      <c r="H3979" t="s">
        <v>1915</v>
      </c>
      <c r="I3979" t="s">
        <v>1816</v>
      </c>
      <c r="J3979" t="s">
        <v>2067</v>
      </c>
      <c r="K3979" s="498">
        <v>35.558064516129029</v>
      </c>
    </row>
    <row r="3980" spans="1:11" x14ac:dyDescent="0.25">
      <c r="A3980" t="s">
        <v>1755</v>
      </c>
      <c r="B3980" t="s">
        <v>1756</v>
      </c>
      <c r="C3980" t="s">
        <v>2067</v>
      </c>
      <c r="D3980" t="s">
        <v>1820</v>
      </c>
      <c r="E3980" t="s">
        <v>1759</v>
      </c>
      <c r="F3980" t="s">
        <v>1913</v>
      </c>
      <c r="G3980" t="s">
        <v>1914</v>
      </c>
      <c r="H3980" t="s">
        <v>1915</v>
      </c>
      <c r="I3980" t="s">
        <v>1839</v>
      </c>
      <c r="J3980" t="s">
        <v>2067</v>
      </c>
      <c r="K3980" s="498">
        <v>4.040322580645161</v>
      </c>
    </row>
    <row r="3981" spans="1:11" x14ac:dyDescent="0.25">
      <c r="A3981" t="s">
        <v>1755</v>
      </c>
      <c r="B3981" t="s">
        <v>1756</v>
      </c>
      <c r="C3981" t="s">
        <v>2067</v>
      </c>
      <c r="D3981" t="s">
        <v>1820</v>
      </c>
      <c r="E3981" t="s">
        <v>1759</v>
      </c>
      <c r="F3981" t="s">
        <v>1913</v>
      </c>
      <c r="G3981" t="s">
        <v>1914</v>
      </c>
      <c r="H3981" t="s">
        <v>1915</v>
      </c>
      <c r="I3981" t="s">
        <v>1916</v>
      </c>
      <c r="J3981" t="s">
        <v>2067</v>
      </c>
      <c r="K3981" s="498">
        <v>2</v>
      </c>
    </row>
    <row r="3982" spans="1:11" x14ac:dyDescent="0.25">
      <c r="A3982" t="s">
        <v>1755</v>
      </c>
      <c r="B3982" t="s">
        <v>1756</v>
      </c>
      <c r="C3982" t="s">
        <v>2067</v>
      </c>
      <c r="D3982" t="s">
        <v>1820</v>
      </c>
      <c r="E3982" t="s">
        <v>1759</v>
      </c>
      <c r="F3982" t="s">
        <v>1913</v>
      </c>
      <c r="G3982" t="s">
        <v>1914</v>
      </c>
      <c r="H3982" t="s">
        <v>1917</v>
      </c>
      <c r="I3982" t="s">
        <v>1816</v>
      </c>
      <c r="J3982" t="s">
        <v>2067</v>
      </c>
      <c r="K3982" s="498">
        <v>4.5322580645161299</v>
      </c>
    </row>
    <row r="3983" spans="1:11" x14ac:dyDescent="0.25">
      <c r="A3983" t="s">
        <v>1755</v>
      </c>
      <c r="B3983" t="s">
        <v>1756</v>
      </c>
      <c r="C3983" t="s">
        <v>2067</v>
      </c>
      <c r="D3983" t="s">
        <v>1820</v>
      </c>
      <c r="E3983" t="s">
        <v>1759</v>
      </c>
      <c r="F3983" t="s">
        <v>1913</v>
      </c>
      <c r="G3983" t="s">
        <v>1914</v>
      </c>
      <c r="H3983" t="s">
        <v>1917</v>
      </c>
      <c r="I3983" t="s">
        <v>1839</v>
      </c>
      <c r="J3983" t="s">
        <v>2067</v>
      </c>
      <c r="K3983" s="498">
        <v>1.0403225806451613</v>
      </c>
    </row>
    <row r="3984" spans="1:11" x14ac:dyDescent="0.25">
      <c r="A3984" t="s">
        <v>1755</v>
      </c>
      <c r="B3984" t="s">
        <v>1756</v>
      </c>
      <c r="C3984" t="s">
        <v>2067</v>
      </c>
      <c r="D3984" t="s">
        <v>1820</v>
      </c>
      <c r="E3984" t="s">
        <v>1759</v>
      </c>
      <c r="F3984" t="s">
        <v>1913</v>
      </c>
      <c r="G3984" t="s">
        <v>1914</v>
      </c>
      <c r="H3984" t="s">
        <v>1918</v>
      </c>
      <c r="I3984" t="s">
        <v>1816</v>
      </c>
      <c r="J3984" t="s">
        <v>2067</v>
      </c>
      <c r="K3984" s="498">
        <v>22.403225806451616</v>
      </c>
    </row>
    <row r="3985" spans="1:11" x14ac:dyDescent="0.25">
      <c r="A3985" t="s">
        <v>1755</v>
      </c>
      <c r="B3985" t="s">
        <v>1756</v>
      </c>
      <c r="C3985" t="s">
        <v>2067</v>
      </c>
      <c r="D3985" t="s">
        <v>1820</v>
      </c>
      <c r="E3985" t="s">
        <v>1759</v>
      </c>
      <c r="F3985" t="s">
        <v>1913</v>
      </c>
      <c r="G3985" t="s">
        <v>1914</v>
      </c>
      <c r="H3985" t="s">
        <v>1918</v>
      </c>
      <c r="I3985" t="s">
        <v>1839</v>
      </c>
      <c r="J3985" t="s">
        <v>2067</v>
      </c>
      <c r="K3985" s="498">
        <v>5.080645161290323</v>
      </c>
    </row>
    <row r="3986" spans="1:11" x14ac:dyDescent="0.25">
      <c r="A3986" t="s">
        <v>1755</v>
      </c>
      <c r="B3986" t="s">
        <v>1756</v>
      </c>
      <c r="C3986" t="s">
        <v>2067</v>
      </c>
      <c r="D3986" t="s">
        <v>1820</v>
      </c>
      <c r="E3986" t="s">
        <v>1759</v>
      </c>
      <c r="F3986" t="s">
        <v>1919</v>
      </c>
      <c r="G3986" t="s">
        <v>1920</v>
      </c>
      <c r="H3986" t="s">
        <v>1921</v>
      </c>
      <c r="I3986" t="s">
        <v>1816</v>
      </c>
      <c r="J3986" t="s">
        <v>2067</v>
      </c>
      <c r="K3986" s="498">
        <v>0.5</v>
      </c>
    </row>
    <row r="3987" spans="1:11" x14ac:dyDescent="0.25">
      <c r="A3987" t="s">
        <v>1755</v>
      </c>
      <c r="B3987" t="s">
        <v>1756</v>
      </c>
      <c r="C3987" t="s">
        <v>2067</v>
      </c>
      <c r="D3987" t="s">
        <v>1820</v>
      </c>
      <c r="E3987" t="s">
        <v>1759</v>
      </c>
      <c r="F3987" t="s">
        <v>1919</v>
      </c>
      <c r="G3987" t="s">
        <v>1920</v>
      </c>
      <c r="H3987" t="s">
        <v>1922</v>
      </c>
      <c r="I3987" t="s">
        <v>1816</v>
      </c>
      <c r="J3987" t="s">
        <v>2067</v>
      </c>
      <c r="K3987" s="498">
        <v>0.5</v>
      </c>
    </row>
    <row r="3988" spans="1:11" x14ac:dyDescent="0.25">
      <c r="A3988" t="s">
        <v>1755</v>
      </c>
      <c r="B3988" t="s">
        <v>1756</v>
      </c>
      <c r="C3988" t="s">
        <v>2067</v>
      </c>
      <c r="D3988" t="s">
        <v>1820</v>
      </c>
      <c r="E3988" t="s">
        <v>1759</v>
      </c>
      <c r="F3988" t="s">
        <v>1919</v>
      </c>
      <c r="G3988" t="s">
        <v>1920</v>
      </c>
      <c r="H3988" t="s">
        <v>1923</v>
      </c>
      <c r="I3988" t="s">
        <v>1816</v>
      </c>
      <c r="J3988" t="s">
        <v>2067</v>
      </c>
      <c r="K3988" s="498">
        <v>1</v>
      </c>
    </row>
    <row r="3989" spans="1:11" x14ac:dyDescent="0.25">
      <c r="A3989" t="s">
        <v>1755</v>
      </c>
      <c r="B3989" t="s">
        <v>1756</v>
      </c>
      <c r="C3989" t="s">
        <v>2067</v>
      </c>
      <c r="D3989" t="s">
        <v>1820</v>
      </c>
      <c r="E3989" t="s">
        <v>1759</v>
      </c>
      <c r="F3989" t="s">
        <v>1919</v>
      </c>
      <c r="G3989" t="s">
        <v>1924</v>
      </c>
      <c r="H3989" t="s">
        <v>1922</v>
      </c>
      <c r="I3989" t="s">
        <v>1816</v>
      </c>
      <c r="J3989" t="s">
        <v>2067</v>
      </c>
      <c r="K3989" s="498">
        <v>2</v>
      </c>
    </row>
    <row r="3990" spans="1:11" x14ac:dyDescent="0.25">
      <c r="A3990" t="s">
        <v>1755</v>
      </c>
      <c r="B3990" t="s">
        <v>1756</v>
      </c>
      <c r="C3990" t="s">
        <v>2067</v>
      </c>
      <c r="D3990" t="s">
        <v>1820</v>
      </c>
      <c r="E3990" t="s">
        <v>1759</v>
      </c>
      <c r="F3990" t="s">
        <v>1919</v>
      </c>
      <c r="G3990" t="s">
        <v>1925</v>
      </c>
      <c r="H3990" t="s">
        <v>1926</v>
      </c>
      <c r="I3990" t="s">
        <v>1816</v>
      </c>
      <c r="J3990" t="s">
        <v>2067</v>
      </c>
      <c r="K3990" s="498">
        <v>4</v>
      </c>
    </row>
    <row r="3991" spans="1:11" x14ac:dyDescent="0.25">
      <c r="A3991" t="s">
        <v>1755</v>
      </c>
      <c r="B3991" t="s">
        <v>1756</v>
      </c>
      <c r="C3991" t="s">
        <v>2067</v>
      </c>
      <c r="D3991" t="s">
        <v>1820</v>
      </c>
      <c r="E3991" t="s">
        <v>1759</v>
      </c>
      <c r="F3991" t="s">
        <v>1919</v>
      </c>
      <c r="G3991" t="s">
        <v>1925</v>
      </c>
      <c r="H3991" t="s">
        <v>1926</v>
      </c>
      <c r="I3991" t="s">
        <v>1882</v>
      </c>
      <c r="J3991" t="s">
        <v>2067</v>
      </c>
      <c r="K3991" s="498">
        <v>1</v>
      </c>
    </row>
    <row r="3992" spans="1:11" x14ac:dyDescent="0.25">
      <c r="A3992" t="s">
        <v>1755</v>
      </c>
      <c r="B3992" t="s">
        <v>1756</v>
      </c>
      <c r="C3992" t="s">
        <v>2067</v>
      </c>
      <c r="D3992" t="s">
        <v>1820</v>
      </c>
      <c r="E3992" t="s">
        <v>1759</v>
      </c>
      <c r="F3992" t="s">
        <v>1919</v>
      </c>
      <c r="G3992" t="s">
        <v>1927</v>
      </c>
      <c r="H3992" t="s">
        <v>1928</v>
      </c>
      <c r="I3992" t="s">
        <v>1816</v>
      </c>
      <c r="J3992" t="s">
        <v>2067</v>
      </c>
      <c r="K3992" s="498">
        <v>1.5</v>
      </c>
    </row>
    <row r="3993" spans="1:11" x14ac:dyDescent="0.25">
      <c r="A3993" t="s">
        <v>1755</v>
      </c>
      <c r="B3993" t="s">
        <v>1756</v>
      </c>
      <c r="C3993" t="s">
        <v>2067</v>
      </c>
      <c r="D3993" t="s">
        <v>1820</v>
      </c>
      <c r="E3993" t="s">
        <v>1759</v>
      </c>
      <c r="F3993" t="s">
        <v>1919</v>
      </c>
      <c r="G3993" t="s">
        <v>1927</v>
      </c>
      <c r="H3993" t="s">
        <v>1921</v>
      </c>
      <c r="I3993" t="s">
        <v>1816</v>
      </c>
      <c r="J3993" t="s">
        <v>2067</v>
      </c>
      <c r="K3993" s="498">
        <v>1.5</v>
      </c>
    </row>
    <row r="3994" spans="1:11" x14ac:dyDescent="0.25">
      <c r="A3994" t="s">
        <v>1755</v>
      </c>
      <c r="B3994" t="s">
        <v>1756</v>
      </c>
      <c r="C3994" t="s">
        <v>2067</v>
      </c>
      <c r="D3994" t="s">
        <v>1820</v>
      </c>
      <c r="E3994" t="s">
        <v>1759</v>
      </c>
      <c r="F3994" t="s">
        <v>1919</v>
      </c>
      <c r="G3994" t="s">
        <v>1927</v>
      </c>
      <c r="H3994" t="s">
        <v>1923</v>
      </c>
      <c r="I3994" t="s">
        <v>1816</v>
      </c>
      <c r="J3994" t="s">
        <v>2067</v>
      </c>
      <c r="K3994" s="498">
        <v>1</v>
      </c>
    </row>
    <row r="3995" spans="1:11" x14ac:dyDescent="0.25">
      <c r="A3995" t="s">
        <v>1755</v>
      </c>
      <c r="B3995" t="s">
        <v>1756</v>
      </c>
      <c r="C3995" t="s">
        <v>2067</v>
      </c>
      <c r="D3995" t="s">
        <v>1820</v>
      </c>
      <c r="E3995" t="s">
        <v>1759</v>
      </c>
      <c r="F3995" t="s">
        <v>1919</v>
      </c>
      <c r="G3995" t="s">
        <v>1927</v>
      </c>
      <c r="H3995" t="s">
        <v>1923</v>
      </c>
      <c r="I3995" t="s">
        <v>1839</v>
      </c>
      <c r="J3995" t="s">
        <v>2067</v>
      </c>
      <c r="K3995" s="498">
        <v>4</v>
      </c>
    </row>
    <row r="3996" spans="1:11" x14ac:dyDescent="0.25">
      <c r="A3996" t="s">
        <v>1755</v>
      </c>
      <c r="B3996" t="s">
        <v>1756</v>
      </c>
      <c r="C3996" t="s">
        <v>2067</v>
      </c>
      <c r="D3996" t="s">
        <v>1820</v>
      </c>
      <c r="E3996" t="s">
        <v>1759</v>
      </c>
      <c r="F3996" t="s">
        <v>1919</v>
      </c>
      <c r="G3996" t="s">
        <v>1929</v>
      </c>
      <c r="H3996" t="s">
        <v>1921</v>
      </c>
      <c r="I3996" t="s">
        <v>1816</v>
      </c>
      <c r="J3996" t="s">
        <v>2067</v>
      </c>
      <c r="K3996" s="498">
        <v>0.72</v>
      </c>
    </row>
    <row r="3997" spans="1:11" x14ac:dyDescent="0.25">
      <c r="A3997" t="s">
        <v>1755</v>
      </c>
      <c r="B3997" t="s">
        <v>1756</v>
      </c>
      <c r="C3997" t="s">
        <v>2067</v>
      </c>
      <c r="D3997" t="s">
        <v>1820</v>
      </c>
      <c r="E3997" t="s">
        <v>1759</v>
      </c>
      <c r="F3997" t="s">
        <v>1919</v>
      </c>
      <c r="G3997" t="s">
        <v>1929</v>
      </c>
      <c r="H3997" t="s">
        <v>1923</v>
      </c>
      <c r="I3997" t="s">
        <v>1816</v>
      </c>
      <c r="J3997" t="s">
        <v>2067</v>
      </c>
      <c r="K3997" s="498">
        <v>0.72</v>
      </c>
    </row>
    <row r="3998" spans="1:11" x14ac:dyDescent="0.25">
      <c r="A3998" t="s">
        <v>1755</v>
      </c>
      <c r="B3998" t="s">
        <v>1756</v>
      </c>
      <c r="C3998" t="s">
        <v>2067</v>
      </c>
      <c r="D3998" t="s">
        <v>1820</v>
      </c>
      <c r="E3998" t="s">
        <v>1759</v>
      </c>
      <c r="F3998" t="s">
        <v>1765</v>
      </c>
      <c r="G3998" t="s">
        <v>1821</v>
      </c>
      <c r="H3998" t="s">
        <v>1822</v>
      </c>
      <c r="I3998" t="s">
        <v>1816</v>
      </c>
      <c r="J3998" t="s">
        <v>2067</v>
      </c>
      <c r="K3998" s="498">
        <v>3</v>
      </c>
    </row>
    <row r="3999" spans="1:11" x14ac:dyDescent="0.25">
      <c r="A3999" t="s">
        <v>1755</v>
      </c>
      <c r="B3999" t="s">
        <v>1756</v>
      </c>
      <c r="C3999" t="s">
        <v>2067</v>
      </c>
      <c r="D3999" t="s">
        <v>1820</v>
      </c>
      <c r="E3999" t="s">
        <v>1759</v>
      </c>
      <c r="F3999" t="s">
        <v>1765</v>
      </c>
      <c r="G3999" t="s">
        <v>1821</v>
      </c>
      <c r="H3999" t="s">
        <v>1822</v>
      </c>
      <c r="I3999" t="s">
        <v>1839</v>
      </c>
      <c r="J3999" t="s">
        <v>2067</v>
      </c>
      <c r="K3999" s="498">
        <v>1</v>
      </c>
    </row>
    <row r="4000" spans="1:11" x14ac:dyDescent="0.25">
      <c r="A4000" t="s">
        <v>1755</v>
      </c>
      <c r="B4000" t="s">
        <v>1756</v>
      </c>
      <c r="C4000" t="s">
        <v>2067</v>
      </c>
      <c r="D4000" t="s">
        <v>1820</v>
      </c>
      <c r="E4000" t="s">
        <v>1759</v>
      </c>
      <c r="F4000" t="s">
        <v>1765</v>
      </c>
      <c r="G4000" t="s">
        <v>1825</v>
      </c>
      <c r="H4000" t="s">
        <v>1830</v>
      </c>
      <c r="I4000" t="s">
        <v>1816</v>
      </c>
      <c r="J4000" t="s">
        <v>2067</v>
      </c>
      <c r="K4000" s="498">
        <v>0.44</v>
      </c>
    </row>
    <row r="4001" spans="1:11" x14ac:dyDescent="0.25">
      <c r="A4001" t="s">
        <v>1755</v>
      </c>
      <c r="B4001" t="s">
        <v>1756</v>
      </c>
      <c r="C4001" t="s">
        <v>2067</v>
      </c>
      <c r="D4001" t="s">
        <v>1820</v>
      </c>
      <c r="E4001" t="s">
        <v>1759</v>
      </c>
      <c r="F4001" t="s">
        <v>1765</v>
      </c>
      <c r="G4001" t="s">
        <v>1825</v>
      </c>
      <c r="H4001" t="s">
        <v>1826</v>
      </c>
      <c r="I4001" t="s">
        <v>1816</v>
      </c>
      <c r="J4001" t="s">
        <v>2067</v>
      </c>
      <c r="K4001" s="498">
        <v>2.7</v>
      </c>
    </row>
    <row r="4002" spans="1:11" x14ac:dyDescent="0.25">
      <c r="A4002" t="s">
        <v>1755</v>
      </c>
      <c r="B4002" t="s">
        <v>1756</v>
      </c>
      <c r="C4002" t="s">
        <v>2067</v>
      </c>
      <c r="D4002" t="s">
        <v>1820</v>
      </c>
      <c r="E4002" t="s">
        <v>1759</v>
      </c>
      <c r="F4002" t="s">
        <v>1765</v>
      </c>
      <c r="G4002" t="s">
        <v>1825</v>
      </c>
      <c r="H4002" t="s">
        <v>1834</v>
      </c>
      <c r="I4002" t="s">
        <v>1816</v>
      </c>
      <c r="J4002" t="s">
        <v>2067</v>
      </c>
      <c r="K4002" s="498">
        <v>0.17</v>
      </c>
    </row>
    <row r="4003" spans="1:11" x14ac:dyDescent="0.25">
      <c r="A4003" t="s">
        <v>1755</v>
      </c>
      <c r="B4003" t="s">
        <v>1756</v>
      </c>
      <c r="C4003" t="s">
        <v>2067</v>
      </c>
      <c r="D4003" t="s">
        <v>1820</v>
      </c>
      <c r="E4003" t="s">
        <v>1759</v>
      </c>
      <c r="F4003" t="s">
        <v>1765</v>
      </c>
      <c r="G4003" t="s">
        <v>1825</v>
      </c>
      <c r="H4003" t="s">
        <v>1835</v>
      </c>
      <c r="I4003" t="s">
        <v>1816</v>
      </c>
      <c r="J4003" t="s">
        <v>2067</v>
      </c>
      <c r="K4003" s="498">
        <v>0.28999999999999998</v>
      </c>
    </row>
    <row r="4004" spans="1:11" x14ac:dyDescent="0.25">
      <c r="A4004" t="s">
        <v>1755</v>
      </c>
      <c r="B4004" t="s">
        <v>1756</v>
      </c>
      <c r="C4004" t="s">
        <v>2067</v>
      </c>
      <c r="D4004" t="s">
        <v>1820</v>
      </c>
      <c r="E4004" t="s">
        <v>1759</v>
      </c>
      <c r="F4004" t="s">
        <v>1765</v>
      </c>
      <c r="G4004" t="s">
        <v>1825</v>
      </c>
      <c r="H4004" t="s">
        <v>1836</v>
      </c>
      <c r="I4004" t="s">
        <v>1816</v>
      </c>
      <c r="J4004" t="s">
        <v>2067</v>
      </c>
      <c r="K4004" s="498">
        <v>0.2</v>
      </c>
    </row>
    <row r="4005" spans="1:11" x14ac:dyDescent="0.25">
      <c r="A4005" t="s">
        <v>1755</v>
      </c>
      <c r="B4005" t="s">
        <v>1756</v>
      </c>
      <c r="C4005" t="s">
        <v>2067</v>
      </c>
      <c r="D4005" t="s">
        <v>1820</v>
      </c>
      <c r="E4005" t="s">
        <v>1759</v>
      </c>
      <c r="F4005" t="s">
        <v>1765</v>
      </c>
      <c r="G4005" t="s">
        <v>1825</v>
      </c>
      <c r="H4005" t="s">
        <v>1837</v>
      </c>
      <c r="I4005" t="s">
        <v>1816</v>
      </c>
      <c r="J4005" t="s">
        <v>2067</v>
      </c>
      <c r="K4005" s="498">
        <v>0.28999999999999998</v>
      </c>
    </row>
    <row r="4006" spans="1:11" x14ac:dyDescent="0.25">
      <c r="A4006" t="s">
        <v>1755</v>
      </c>
      <c r="B4006" t="s">
        <v>1756</v>
      </c>
      <c r="C4006" t="s">
        <v>2067</v>
      </c>
      <c r="D4006" t="s">
        <v>1820</v>
      </c>
      <c r="E4006" t="s">
        <v>1759</v>
      </c>
      <c r="F4006" t="s">
        <v>1765</v>
      </c>
      <c r="G4006" t="s">
        <v>1825</v>
      </c>
      <c r="H4006" t="s">
        <v>1827</v>
      </c>
      <c r="I4006" t="s">
        <v>1816</v>
      </c>
      <c r="J4006" t="s">
        <v>2067</v>
      </c>
      <c r="K4006" s="498">
        <v>5.59</v>
      </c>
    </row>
    <row r="4007" spans="1:11" x14ac:dyDescent="0.25">
      <c r="A4007" t="s">
        <v>1755</v>
      </c>
      <c r="B4007" t="s">
        <v>1756</v>
      </c>
      <c r="C4007" t="s">
        <v>2067</v>
      </c>
      <c r="D4007" t="s">
        <v>1820</v>
      </c>
      <c r="E4007" t="s">
        <v>1759</v>
      </c>
      <c r="F4007" t="s">
        <v>1765</v>
      </c>
      <c r="G4007" t="s">
        <v>1825</v>
      </c>
      <c r="H4007" t="s">
        <v>1828</v>
      </c>
      <c r="I4007" t="s">
        <v>1816</v>
      </c>
      <c r="J4007" t="s">
        <v>2067</v>
      </c>
      <c r="K4007" s="498">
        <v>15.32</v>
      </c>
    </row>
    <row r="4008" spans="1:11" x14ac:dyDescent="0.25">
      <c r="A4008" t="s">
        <v>1755</v>
      </c>
      <c r="B4008" t="s">
        <v>1756</v>
      </c>
      <c r="C4008" t="s">
        <v>2067</v>
      </c>
      <c r="D4008" t="s">
        <v>1820</v>
      </c>
      <c r="E4008" t="s">
        <v>1759</v>
      </c>
      <c r="F4008" t="s">
        <v>1765</v>
      </c>
      <c r="G4008" t="s">
        <v>1825</v>
      </c>
      <c r="H4008" t="s">
        <v>1822</v>
      </c>
      <c r="I4008" t="s">
        <v>1816</v>
      </c>
      <c r="J4008" t="s">
        <v>2067</v>
      </c>
      <c r="K4008" s="498">
        <v>4</v>
      </c>
    </row>
    <row r="4009" spans="1:11" x14ac:dyDescent="0.25">
      <c r="A4009" t="s">
        <v>1755</v>
      </c>
      <c r="B4009" t="s">
        <v>1756</v>
      </c>
      <c r="C4009" t="s">
        <v>2067</v>
      </c>
      <c r="D4009" t="s">
        <v>1820</v>
      </c>
      <c r="E4009" t="s">
        <v>1759</v>
      </c>
      <c r="F4009" t="s">
        <v>1765</v>
      </c>
      <c r="G4009" t="s">
        <v>1829</v>
      </c>
      <c r="H4009" t="s">
        <v>1830</v>
      </c>
      <c r="I4009" t="s">
        <v>1816</v>
      </c>
      <c r="J4009" t="s">
        <v>2067</v>
      </c>
      <c r="K4009" s="498">
        <v>7.5</v>
      </c>
    </row>
    <row r="4010" spans="1:11" x14ac:dyDescent="0.25">
      <c r="A4010" t="s">
        <v>1755</v>
      </c>
      <c r="B4010" t="s">
        <v>1756</v>
      </c>
      <c r="C4010" t="s">
        <v>2067</v>
      </c>
      <c r="D4010" t="s">
        <v>1820</v>
      </c>
      <c r="E4010" t="s">
        <v>1759</v>
      </c>
      <c r="F4010" t="s">
        <v>1765</v>
      </c>
      <c r="G4010" t="s">
        <v>1829</v>
      </c>
      <c r="H4010" t="s">
        <v>1831</v>
      </c>
      <c r="I4010" t="s">
        <v>1816</v>
      </c>
      <c r="J4010" t="s">
        <v>2067</v>
      </c>
      <c r="K4010" s="498">
        <v>0.7</v>
      </c>
    </row>
    <row r="4011" spans="1:11" x14ac:dyDescent="0.25">
      <c r="A4011" t="s">
        <v>1755</v>
      </c>
      <c r="B4011" t="s">
        <v>1756</v>
      </c>
      <c r="C4011" t="s">
        <v>2067</v>
      </c>
      <c r="D4011" t="s">
        <v>1820</v>
      </c>
      <c r="E4011" t="s">
        <v>1759</v>
      </c>
      <c r="F4011" t="s">
        <v>1765</v>
      </c>
      <c r="G4011" t="s">
        <v>1829</v>
      </c>
      <c r="H4011" t="s">
        <v>1832</v>
      </c>
      <c r="I4011" t="s">
        <v>1816</v>
      </c>
      <c r="J4011" t="s">
        <v>2067</v>
      </c>
      <c r="K4011" s="498">
        <v>0.3</v>
      </c>
    </row>
    <row r="4012" spans="1:11" x14ac:dyDescent="0.25">
      <c r="A4012" t="s">
        <v>1755</v>
      </c>
      <c r="B4012" t="s">
        <v>1756</v>
      </c>
      <c r="C4012" t="s">
        <v>2067</v>
      </c>
      <c r="D4012" t="s">
        <v>1820</v>
      </c>
      <c r="E4012" t="s">
        <v>1759</v>
      </c>
      <c r="F4012" t="s">
        <v>1765</v>
      </c>
      <c r="G4012" t="s">
        <v>1829</v>
      </c>
      <c r="H4012" t="s">
        <v>1833</v>
      </c>
      <c r="I4012" t="s">
        <v>1816</v>
      </c>
      <c r="J4012" t="s">
        <v>2067</v>
      </c>
      <c r="K4012" s="498">
        <v>1</v>
      </c>
    </row>
    <row r="4013" spans="1:11" x14ac:dyDescent="0.25">
      <c r="A4013" t="s">
        <v>1755</v>
      </c>
      <c r="B4013" t="s">
        <v>1756</v>
      </c>
      <c r="C4013" t="s">
        <v>2067</v>
      </c>
      <c r="D4013" t="s">
        <v>1820</v>
      </c>
      <c r="E4013" t="s">
        <v>1759</v>
      </c>
      <c r="F4013" t="s">
        <v>1765</v>
      </c>
      <c r="G4013" t="s">
        <v>1829</v>
      </c>
      <c r="H4013" t="s">
        <v>1834</v>
      </c>
      <c r="I4013" t="s">
        <v>1816</v>
      </c>
      <c r="J4013" t="s">
        <v>2067</v>
      </c>
      <c r="K4013" s="498">
        <v>2.1</v>
      </c>
    </row>
    <row r="4014" spans="1:11" x14ac:dyDescent="0.25">
      <c r="A4014" t="s">
        <v>1755</v>
      </c>
      <c r="B4014" t="s">
        <v>1756</v>
      </c>
      <c r="C4014" t="s">
        <v>2067</v>
      </c>
      <c r="D4014" t="s">
        <v>1820</v>
      </c>
      <c r="E4014" t="s">
        <v>1759</v>
      </c>
      <c r="F4014" t="s">
        <v>1765</v>
      </c>
      <c r="G4014" t="s">
        <v>1829</v>
      </c>
      <c r="H4014" t="s">
        <v>1835</v>
      </c>
      <c r="I4014" t="s">
        <v>1816</v>
      </c>
      <c r="J4014" t="s">
        <v>2067</v>
      </c>
      <c r="K4014" s="498">
        <v>2.9999999999999991</v>
      </c>
    </row>
    <row r="4015" spans="1:11" x14ac:dyDescent="0.25">
      <c r="A4015" t="s">
        <v>1755</v>
      </c>
      <c r="B4015" t="s">
        <v>1756</v>
      </c>
      <c r="C4015" t="s">
        <v>2067</v>
      </c>
      <c r="D4015" t="s">
        <v>1820</v>
      </c>
      <c r="E4015" t="s">
        <v>1759</v>
      </c>
      <c r="F4015" t="s">
        <v>1765</v>
      </c>
      <c r="G4015" t="s">
        <v>1829</v>
      </c>
      <c r="H4015" t="s">
        <v>1836</v>
      </c>
      <c r="I4015" t="s">
        <v>1816</v>
      </c>
      <c r="J4015" t="s">
        <v>2067</v>
      </c>
      <c r="K4015" s="498">
        <v>1</v>
      </c>
    </row>
    <row r="4016" spans="1:11" x14ac:dyDescent="0.25">
      <c r="A4016" t="s">
        <v>1755</v>
      </c>
      <c r="B4016" t="s">
        <v>1756</v>
      </c>
      <c r="C4016" t="s">
        <v>2067</v>
      </c>
      <c r="D4016" t="s">
        <v>1820</v>
      </c>
      <c r="E4016" t="s">
        <v>1759</v>
      </c>
      <c r="F4016" t="s">
        <v>1765</v>
      </c>
      <c r="G4016" t="s">
        <v>1829</v>
      </c>
      <c r="H4016" t="s">
        <v>1837</v>
      </c>
      <c r="I4016" t="s">
        <v>1816</v>
      </c>
      <c r="J4016" t="s">
        <v>2067</v>
      </c>
      <c r="K4016" s="498">
        <v>4.1000000000000005</v>
      </c>
    </row>
    <row r="4017" spans="1:11" x14ac:dyDescent="0.25">
      <c r="A4017" t="s">
        <v>1755</v>
      </c>
      <c r="B4017" t="s">
        <v>1756</v>
      </c>
      <c r="C4017" t="s">
        <v>2067</v>
      </c>
      <c r="D4017" t="s">
        <v>1820</v>
      </c>
      <c r="E4017" t="s">
        <v>1759</v>
      </c>
      <c r="F4017" t="s">
        <v>1765</v>
      </c>
      <c r="G4017" t="s">
        <v>1829</v>
      </c>
      <c r="H4017" t="s">
        <v>1827</v>
      </c>
      <c r="I4017" t="s">
        <v>1816</v>
      </c>
      <c r="J4017" t="s">
        <v>2067</v>
      </c>
      <c r="K4017" s="498">
        <v>0.99999999999999889</v>
      </c>
    </row>
    <row r="4018" spans="1:11" x14ac:dyDescent="0.25">
      <c r="A4018" t="s">
        <v>1755</v>
      </c>
      <c r="B4018" t="s">
        <v>1756</v>
      </c>
      <c r="C4018" t="s">
        <v>2067</v>
      </c>
      <c r="D4018" t="s">
        <v>1820</v>
      </c>
      <c r="E4018" t="s">
        <v>1759</v>
      </c>
      <c r="F4018" t="s">
        <v>1765</v>
      </c>
      <c r="G4018" t="s">
        <v>1829</v>
      </c>
      <c r="H4018" t="s">
        <v>1828</v>
      </c>
      <c r="I4018" t="s">
        <v>1816</v>
      </c>
      <c r="J4018" t="s">
        <v>2067</v>
      </c>
      <c r="K4018" s="498">
        <v>1.3</v>
      </c>
    </row>
    <row r="4019" spans="1:11" x14ac:dyDescent="0.25">
      <c r="A4019" t="s">
        <v>1755</v>
      </c>
      <c r="B4019" t="s">
        <v>1756</v>
      </c>
      <c r="C4019" t="s">
        <v>2067</v>
      </c>
      <c r="D4019" t="s">
        <v>1820</v>
      </c>
      <c r="E4019" t="s">
        <v>1759</v>
      </c>
      <c r="F4019" t="s">
        <v>1765</v>
      </c>
      <c r="G4019" t="s">
        <v>1829</v>
      </c>
      <c r="H4019" t="s">
        <v>1822</v>
      </c>
      <c r="I4019" t="s">
        <v>1816</v>
      </c>
      <c r="J4019" t="s">
        <v>2067</v>
      </c>
      <c r="K4019" s="498">
        <v>2</v>
      </c>
    </row>
    <row r="4020" spans="1:11" x14ac:dyDescent="0.25">
      <c r="A4020" t="s">
        <v>1755</v>
      </c>
      <c r="B4020" t="s">
        <v>1756</v>
      </c>
      <c r="C4020" t="s">
        <v>2067</v>
      </c>
      <c r="D4020" t="s">
        <v>1820</v>
      </c>
      <c r="E4020" t="s">
        <v>1759</v>
      </c>
      <c r="F4020" t="s">
        <v>1765</v>
      </c>
      <c r="G4020" t="s">
        <v>1838</v>
      </c>
      <c r="H4020" t="s">
        <v>1830</v>
      </c>
      <c r="I4020" t="s">
        <v>1816</v>
      </c>
      <c r="J4020" t="s">
        <v>2067</v>
      </c>
      <c r="K4020" s="498">
        <v>1.5</v>
      </c>
    </row>
    <row r="4021" spans="1:11" x14ac:dyDescent="0.25">
      <c r="A4021" t="s">
        <v>1755</v>
      </c>
      <c r="B4021" t="s">
        <v>1756</v>
      </c>
      <c r="C4021" t="s">
        <v>2067</v>
      </c>
      <c r="D4021" t="s">
        <v>1820</v>
      </c>
      <c r="E4021" t="s">
        <v>1759</v>
      </c>
      <c r="F4021" t="s">
        <v>1765</v>
      </c>
      <c r="G4021" t="s">
        <v>1838</v>
      </c>
      <c r="H4021" t="s">
        <v>1831</v>
      </c>
      <c r="I4021" t="s">
        <v>1816</v>
      </c>
      <c r="J4021" t="s">
        <v>2067</v>
      </c>
      <c r="K4021" s="498">
        <v>2.7</v>
      </c>
    </row>
    <row r="4022" spans="1:11" x14ac:dyDescent="0.25">
      <c r="A4022" t="s">
        <v>1755</v>
      </c>
      <c r="B4022" t="s">
        <v>1756</v>
      </c>
      <c r="C4022" t="s">
        <v>2067</v>
      </c>
      <c r="D4022" t="s">
        <v>1820</v>
      </c>
      <c r="E4022" t="s">
        <v>1759</v>
      </c>
      <c r="F4022" t="s">
        <v>1765</v>
      </c>
      <c r="G4022" t="s">
        <v>1838</v>
      </c>
      <c r="H4022" t="s">
        <v>1826</v>
      </c>
      <c r="I4022" t="s">
        <v>1816</v>
      </c>
      <c r="J4022" t="s">
        <v>2067</v>
      </c>
      <c r="K4022" s="498">
        <v>3.3</v>
      </c>
    </row>
    <row r="4023" spans="1:11" x14ac:dyDescent="0.25">
      <c r="A4023" t="s">
        <v>1755</v>
      </c>
      <c r="B4023" t="s">
        <v>1756</v>
      </c>
      <c r="C4023" t="s">
        <v>2067</v>
      </c>
      <c r="D4023" t="s">
        <v>1820</v>
      </c>
      <c r="E4023" t="s">
        <v>1759</v>
      </c>
      <c r="F4023" t="s">
        <v>1765</v>
      </c>
      <c r="G4023" t="s">
        <v>1838</v>
      </c>
      <c r="H4023" t="s">
        <v>1832</v>
      </c>
      <c r="I4023" t="s">
        <v>1816</v>
      </c>
      <c r="J4023" t="s">
        <v>2067</v>
      </c>
      <c r="K4023" s="498">
        <v>1</v>
      </c>
    </row>
    <row r="4024" spans="1:11" x14ac:dyDescent="0.25">
      <c r="A4024" t="s">
        <v>1755</v>
      </c>
      <c r="B4024" t="s">
        <v>1756</v>
      </c>
      <c r="C4024" t="s">
        <v>2067</v>
      </c>
      <c r="D4024" t="s">
        <v>1820</v>
      </c>
      <c r="E4024" t="s">
        <v>1759</v>
      </c>
      <c r="F4024" t="s">
        <v>1765</v>
      </c>
      <c r="G4024" t="s">
        <v>1838</v>
      </c>
      <c r="H4024" t="s">
        <v>1834</v>
      </c>
      <c r="I4024" t="s">
        <v>1816</v>
      </c>
      <c r="J4024" t="s">
        <v>2067</v>
      </c>
      <c r="K4024" s="498">
        <v>0.2</v>
      </c>
    </row>
    <row r="4025" spans="1:11" x14ac:dyDescent="0.25">
      <c r="A4025" t="s">
        <v>1755</v>
      </c>
      <c r="B4025" t="s">
        <v>1756</v>
      </c>
      <c r="C4025" t="s">
        <v>2067</v>
      </c>
      <c r="D4025" t="s">
        <v>1820</v>
      </c>
      <c r="E4025" t="s">
        <v>1759</v>
      </c>
      <c r="F4025" t="s">
        <v>1765</v>
      </c>
      <c r="G4025" t="s">
        <v>1838</v>
      </c>
      <c r="H4025" t="s">
        <v>1835</v>
      </c>
      <c r="I4025" t="s">
        <v>1816</v>
      </c>
      <c r="J4025" t="s">
        <v>2067</v>
      </c>
      <c r="K4025" s="498">
        <v>0.5</v>
      </c>
    </row>
    <row r="4026" spans="1:11" x14ac:dyDescent="0.25">
      <c r="A4026" t="s">
        <v>1755</v>
      </c>
      <c r="B4026" t="s">
        <v>1756</v>
      </c>
      <c r="C4026" t="s">
        <v>2067</v>
      </c>
      <c r="D4026" t="s">
        <v>1820</v>
      </c>
      <c r="E4026" t="s">
        <v>1759</v>
      </c>
      <c r="F4026" t="s">
        <v>1765</v>
      </c>
      <c r="G4026" t="s">
        <v>1838</v>
      </c>
      <c r="H4026" t="s">
        <v>1836</v>
      </c>
      <c r="I4026" t="s">
        <v>1816</v>
      </c>
      <c r="J4026" t="s">
        <v>2067</v>
      </c>
      <c r="K4026" s="498">
        <v>0.2</v>
      </c>
    </row>
    <row r="4027" spans="1:11" x14ac:dyDescent="0.25">
      <c r="A4027" t="s">
        <v>1755</v>
      </c>
      <c r="B4027" t="s">
        <v>1756</v>
      </c>
      <c r="C4027" t="s">
        <v>2067</v>
      </c>
      <c r="D4027" t="s">
        <v>1820</v>
      </c>
      <c r="E4027" t="s">
        <v>1759</v>
      </c>
      <c r="F4027" t="s">
        <v>1765</v>
      </c>
      <c r="G4027" t="s">
        <v>1838</v>
      </c>
      <c r="H4027" t="s">
        <v>1836</v>
      </c>
      <c r="I4027" t="s">
        <v>1839</v>
      </c>
      <c r="J4027" t="s">
        <v>2067</v>
      </c>
      <c r="K4027" s="498">
        <v>0.3</v>
      </c>
    </row>
    <row r="4028" spans="1:11" x14ac:dyDescent="0.25">
      <c r="A4028" t="s">
        <v>1755</v>
      </c>
      <c r="B4028" t="s">
        <v>1756</v>
      </c>
      <c r="C4028" t="s">
        <v>2067</v>
      </c>
      <c r="D4028" t="s">
        <v>1820</v>
      </c>
      <c r="E4028" t="s">
        <v>1759</v>
      </c>
      <c r="F4028" t="s">
        <v>1765</v>
      </c>
      <c r="G4028" t="s">
        <v>1838</v>
      </c>
      <c r="H4028" t="s">
        <v>1837</v>
      </c>
      <c r="I4028" t="s">
        <v>1816</v>
      </c>
      <c r="J4028" t="s">
        <v>2067</v>
      </c>
      <c r="K4028" s="498">
        <v>0.4</v>
      </c>
    </row>
    <row r="4029" spans="1:11" x14ac:dyDescent="0.25">
      <c r="A4029" t="s">
        <v>1755</v>
      </c>
      <c r="B4029" t="s">
        <v>1756</v>
      </c>
      <c r="C4029" t="s">
        <v>2067</v>
      </c>
      <c r="D4029" t="s">
        <v>1820</v>
      </c>
      <c r="E4029" t="s">
        <v>1759</v>
      </c>
      <c r="F4029" t="s">
        <v>1765</v>
      </c>
      <c r="G4029" t="s">
        <v>1838</v>
      </c>
      <c r="H4029" t="s">
        <v>1837</v>
      </c>
      <c r="I4029" t="s">
        <v>1839</v>
      </c>
      <c r="J4029" t="s">
        <v>2067</v>
      </c>
      <c r="K4029" s="498">
        <v>0.5</v>
      </c>
    </row>
    <row r="4030" spans="1:11" x14ac:dyDescent="0.25">
      <c r="A4030" t="s">
        <v>1755</v>
      </c>
      <c r="B4030" t="s">
        <v>1756</v>
      </c>
      <c r="C4030" t="s">
        <v>2067</v>
      </c>
      <c r="D4030" t="s">
        <v>1820</v>
      </c>
      <c r="E4030" t="s">
        <v>1759</v>
      </c>
      <c r="F4030" t="s">
        <v>1765</v>
      </c>
      <c r="G4030" t="s">
        <v>1838</v>
      </c>
      <c r="H4030" t="s">
        <v>1827</v>
      </c>
      <c r="I4030" t="s">
        <v>1816</v>
      </c>
      <c r="J4030" t="s">
        <v>2067</v>
      </c>
      <c r="K4030" s="498">
        <v>0.8</v>
      </c>
    </row>
    <row r="4031" spans="1:11" x14ac:dyDescent="0.25">
      <c r="A4031" t="s">
        <v>1755</v>
      </c>
      <c r="B4031" t="s">
        <v>1756</v>
      </c>
      <c r="C4031" t="s">
        <v>2067</v>
      </c>
      <c r="D4031" t="s">
        <v>1820</v>
      </c>
      <c r="E4031" t="s">
        <v>1759</v>
      </c>
      <c r="F4031" t="s">
        <v>1765</v>
      </c>
      <c r="G4031" t="s">
        <v>1838</v>
      </c>
      <c r="H4031" t="s">
        <v>1827</v>
      </c>
      <c r="I4031" t="s">
        <v>1839</v>
      </c>
      <c r="J4031" t="s">
        <v>2067</v>
      </c>
      <c r="K4031" s="498">
        <v>0.2</v>
      </c>
    </row>
    <row r="4032" spans="1:11" x14ac:dyDescent="0.25">
      <c r="A4032" t="s">
        <v>1755</v>
      </c>
      <c r="B4032" t="s">
        <v>1756</v>
      </c>
      <c r="C4032" t="s">
        <v>2067</v>
      </c>
      <c r="D4032" t="s">
        <v>1820</v>
      </c>
      <c r="E4032" t="s">
        <v>1759</v>
      </c>
      <c r="F4032" t="s">
        <v>1765</v>
      </c>
      <c r="G4032" t="s">
        <v>1838</v>
      </c>
      <c r="H4032" t="s">
        <v>1828</v>
      </c>
      <c r="I4032" t="s">
        <v>1816</v>
      </c>
      <c r="J4032" t="s">
        <v>2067</v>
      </c>
      <c r="K4032" s="498">
        <v>4.3999999999999995</v>
      </c>
    </row>
    <row r="4033" spans="1:11" x14ac:dyDescent="0.25">
      <c r="A4033" t="s">
        <v>1755</v>
      </c>
      <c r="B4033" t="s">
        <v>1756</v>
      </c>
      <c r="C4033" t="s">
        <v>2067</v>
      </c>
      <c r="D4033" t="s">
        <v>1820</v>
      </c>
      <c r="E4033" t="s">
        <v>1759</v>
      </c>
      <c r="F4033" t="s">
        <v>1765</v>
      </c>
      <c r="G4033" t="s">
        <v>1838</v>
      </c>
      <c r="H4033" t="s">
        <v>1822</v>
      </c>
      <c r="I4033" t="s">
        <v>1816</v>
      </c>
      <c r="J4033" t="s">
        <v>2067</v>
      </c>
      <c r="K4033" s="498">
        <v>2</v>
      </c>
    </row>
    <row r="4034" spans="1:11" x14ac:dyDescent="0.25">
      <c r="A4034" t="s">
        <v>1755</v>
      </c>
      <c r="B4034" t="s">
        <v>1756</v>
      </c>
      <c r="C4034" t="s">
        <v>2067</v>
      </c>
      <c r="D4034" t="s">
        <v>1820</v>
      </c>
      <c r="E4034" t="s">
        <v>1759</v>
      </c>
      <c r="F4034" t="s">
        <v>1760</v>
      </c>
      <c r="G4034" t="s">
        <v>1840</v>
      </c>
      <c r="H4034" t="s">
        <v>1841</v>
      </c>
      <c r="I4034" t="s">
        <v>1816</v>
      </c>
      <c r="J4034" t="s">
        <v>2067</v>
      </c>
      <c r="K4034" s="498">
        <v>10.1</v>
      </c>
    </row>
    <row r="4035" spans="1:11" x14ac:dyDescent="0.25">
      <c r="A4035" t="s">
        <v>1755</v>
      </c>
      <c r="B4035" t="s">
        <v>1756</v>
      </c>
      <c r="C4035" t="s">
        <v>2067</v>
      </c>
      <c r="D4035" t="s">
        <v>1820</v>
      </c>
      <c r="E4035" t="s">
        <v>1759</v>
      </c>
      <c r="F4035" t="s">
        <v>1760</v>
      </c>
      <c r="G4035" t="s">
        <v>1840</v>
      </c>
      <c r="H4035" t="s">
        <v>1841</v>
      </c>
      <c r="I4035" t="s">
        <v>1839</v>
      </c>
      <c r="J4035" t="s">
        <v>2067</v>
      </c>
      <c r="K4035" s="498">
        <v>2</v>
      </c>
    </row>
    <row r="4036" spans="1:11" x14ac:dyDescent="0.25">
      <c r="A4036" t="s">
        <v>1755</v>
      </c>
      <c r="B4036" t="s">
        <v>1756</v>
      </c>
      <c r="C4036" t="s">
        <v>2067</v>
      </c>
      <c r="D4036" t="s">
        <v>1820</v>
      </c>
      <c r="E4036" t="s">
        <v>1759</v>
      </c>
      <c r="F4036" t="s">
        <v>1760</v>
      </c>
      <c r="G4036" t="s">
        <v>1842</v>
      </c>
      <c r="H4036" t="s">
        <v>1843</v>
      </c>
      <c r="I4036" t="s">
        <v>1816</v>
      </c>
      <c r="J4036" t="s">
        <v>2067</v>
      </c>
      <c r="K4036" s="498">
        <v>6.5</v>
      </c>
    </row>
    <row r="4037" spans="1:11" x14ac:dyDescent="0.25">
      <c r="A4037" t="s">
        <v>1755</v>
      </c>
      <c r="B4037" t="s">
        <v>1756</v>
      </c>
      <c r="C4037" t="s">
        <v>2067</v>
      </c>
      <c r="D4037" t="s">
        <v>1820</v>
      </c>
      <c r="E4037" t="s">
        <v>1759</v>
      </c>
      <c r="F4037" t="s">
        <v>1760</v>
      </c>
      <c r="G4037" t="s">
        <v>1842</v>
      </c>
      <c r="H4037" t="s">
        <v>1843</v>
      </c>
      <c r="I4037" t="s">
        <v>1839</v>
      </c>
      <c r="J4037" t="s">
        <v>2067</v>
      </c>
      <c r="K4037" s="498">
        <v>1</v>
      </c>
    </row>
    <row r="4038" spans="1:11" x14ac:dyDescent="0.25">
      <c r="A4038" t="s">
        <v>1755</v>
      </c>
      <c r="B4038" t="s">
        <v>1756</v>
      </c>
      <c r="C4038" t="s">
        <v>2067</v>
      </c>
      <c r="D4038" t="s">
        <v>1820</v>
      </c>
      <c r="E4038" t="s">
        <v>1759</v>
      </c>
      <c r="F4038" t="s">
        <v>1760</v>
      </c>
      <c r="G4038" t="s">
        <v>1842</v>
      </c>
      <c r="H4038" t="s">
        <v>1847</v>
      </c>
      <c r="I4038" t="s">
        <v>1816</v>
      </c>
      <c r="J4038" t="s">
        <v>2067</v>
      </c>
      <c r="K4038" s="498">
        <v>0.5</v>
      </c>
    </row>
    <row r="4039" spans="1:11" x14ac:dyDescent="0.25">
      <c r="A4039" t="s">
        <v>1755</v>
      </c>
      <c r="B4039" t="s">
        <v>1756</v>
      </c>
      <c r="C4039" t="s">
        <v>2067</v>
      </c>
      <c r="D4039" t="s">
        <v>1820</v>
      </c>
      <c r="E4039" t="s">
        <v>1759</v>
      </c>
      <c r="F4039" t="s">
        <v>1760</v>
      </c>
      <c r="G4039" t="s">
        <v>1844</v>
      </c>
      <c r="H4039" t="s">
        <v>1845</v>
      </c>
      <c r="I4039" t="s">
        <v>1816</v>
      </c>
      <c r="J4039" t="s">
        <v>2067</v>
      </c>
      <c r="K4039" s="498">
        <v>4</v>
      </c>
    </row>
    <row r="4040" spans="1:11" x14ac:dyDescent="0.25">
      <c r="A4040" t="s">
        <v>1755</v>
      </c>
      <c r="B4040" t="s">
        <v>1756</v>
      </c>
      <c r="C4040" t="s">
        <v>2067</v>
      </c>
      <c r="D4040" t="s">
        <v>1820</v>
      </c>
      <c r="E4040" t="s">
        <v>1759</v>
      </c>
      <c r="F4040" t="s">
        <v>1760</v>
      </c>
      <c r="G4040" t="s">
        <v>1844</v>
      </c>
      <c r="H4040" t="s">
        <v>1845</v>
      </c>
      <c r="I4040" t="s">
        <v>1839</v>
      </c>
      <c r="J4040" t="s">
        <v>2067</v>
      </c>
      <c r="K4040" s="498">
        <v>3</v>
      </c>
    </row>
    <row r="4041" spans="1:11" x14ac:dyDescent="0.25">
      <c r="A4041" t="s">
        <v>1755</v>
      </c>
      <c r="B4041" t="s">
        <v>1756</v>
      </c>
      <c r="C4041" t="s">
        <v>2067</v>
      </c>
      <c r="D4041" t="s">
        <v>1820</v>
      </c>
      <c r="E4041" t="s">
        <v>1759</v>
      </c>
      <c r="F4041" t="s">
        <v>1760</v>
      </c>
      <c r="G4041" t="s">
        <v>1846</v>
      </c>
      <c r="H4041" t="s">
        <v>1847</v>
      </c>
      <c r="I4041" t="s">
        <v>1816</v>
      </c>
      <c r="J4041" t="s">
        <v>2067</v>
      </c>
      <c r="K4041" s="498">
        <v>5</v>
      </c>
    </row>
    <row r="4042" spans="1:11" x14ac:dyDescent="0.25">
      <c r="A4042" t="s">
        <v>1755</v>
      </c>
      <c r="B4042" t="s">
        <v>1756</v>
      </c>
      <c r="C4042" t="s">
        <v>2067</v>
      </c>
      <c r="D4042" t="s">
        <v>1820</v>
      </c>
      <c r="E4042" t="s">
        <v>1759</v>
      </c>
      <c r="F4042" t="s">
        <v>1760</v>
      </c>
      <c r="G4042" t="s">
        <v>1846</v>
      </c>
      <c r="H4042" t="s">
        <v>1847</v>
      </c>
      <c r="I4042" t="s">
        <v>1839</v>
      </c>
      <c r="J4042" t="s">
        <v>2067</v>
      </c>
      <c r="K4042" s="498">
        <v>1</v>
      </c>
    </row>
    <row r="4043" spans="1:11" x14ac:dyDescent="0.25">
      <c r="A4043" t="s">
        <v>1755</v>
      </c>
      <c r="B4043" t="s">
        <v>1756</v>
      </c>
      <c r="C4043" t="s">
        <v>2067</v>
      </c>
      <c r="D4043" t="s">
        <v>1820</v>
      </c>
      <c r="E4043" t="s">
        <v>1759</v>
      </c>
      <c r="F4043" t="s">
        <v>1760</v>
      </c>
      <c r="G4043" t="s">
        <v>1846</v>
      </c>
      <c r="H4043" t="s">
        <v>1841</v>
      </c>
      <c r="I4043" t="s">
        <v>1816</v>
      </c>
      <c r="J4043" t="s">
        <v>2067</v>
      </c>
      <c r="K4043" s="498">
        <v>0.16129032258064499</v>
      </c>
    </row>
    <row r="4044" spans="1:11" x14ac:dyDescent="0.25">
      <c r="A4044" t="s">
        <v>1755</v>
      </c>
      <c r="B4044" t="s">
        <v>1756</v>
      </c>
      <c r="C4044" t="s">
        <v>2067</v>
      </c>
      <c r="D4044" t="s">
        <v>1820</v>
      </c>
      <c r="E4044" t="s">
        <v>1759</v>
      </c>
      <c r="F4044" t="s">
        <v>1760</v>
      </c>
      <c r="G4044" t="s">
        <v>1848</v>
      </c>
      <c r="H4044" t="s">
        <v>1849</v>
      </c>
      <c r="I4044" t="s">
        <v>1816</v>
      </c>
      <c r="J4044" t="s">
        <v>2067</v>
      </c>
      <c r="K4044" s="498">
        <v>6</v>
      </c>
    </row>
    <row r="4045" spans="1:11" x14ac:dyDescent="0.25">
      <c r="A4045" t="s">
        <v>1755</v>
      </c>
      <c r="B4045" t="s">
        <v>1756</v>
      </c>
      <c r="C4045" t="s">
        <v>2067</v>
      </c>
      <c r="D4045" t="s">
        <v>1820</v>
      </c>
      <c r="E4045" t="s">
        <v>1759</v>
      </c>
      <c r="F4045" t="s">
        <v>1760</v>
      </c>
      <c r="G4045" t="s">
        <v>1850</v>
      </c>
      <c r="H4045" t="s">
        <v>1851</v>
      </c>
      <c r="I4045" t="s">
        <v>1816</v>
      </c>
      <c r="J4045" t="s">
        <v>2067</v>
      </c>
      <c r="K4045" s="498">
        <v>6</v>
      </c>
    </row>
    <row r="4046" spans="1:11" x14ac:dyDescent="0.25">
      <c r="A4046" t="s">
        <v>1755</v>
      </c>
      <c r="B4046" t="s">
        <v>1756</v>
      </c>
      <c r="C4046" t="s">
        <v>2067</v>
      </c>
      <c r="D4046" t="s">
        <v>1820</v>
      </c>
      <c r="E4046" t="s">
        <v>1759</v>
      </c>
      <c r="F4046" t="s">
        <v>1760</v>
      </c>
      <c r="G4046" t="s">
        <v>1850</v>
      </c>
      <c r="H4046" t="s">
        <v>1851</v>
      </c>
      <c r="I4046" t="s">
        <v>1839</v>
      </c>
      <c r="J4046" t="s">
        <v>2067</v>
      </c>
      <c r="K4046" s="498">
        <v>1</v>
      </c>
    </row>
    <row r="4047" spans="1:11" x14ac:dyDescent="0.25">
      <c r="A4047" t="s">
        <v>1755</v>
      </c>
      <c r="B4047" t="s">
        <v>1756</v>
      </c>
      <c r="C4047" t="s">
        <v>2067</v>
      </c>
      <c r="D4047" t="s">
        <v>1820</v>
      </c>
      <c r="E4047" t="s">
        <v>1759</v>
      </c>
      <c r="F4047" t="s">
        <v>1760</v>
      </c>
      <c r="G4047" t="s">
        <v>1852</v>
      </c>
      <c r="H4047" t="s">
        <v>1853</v>
      </c>
      <c r="I4047" t="s">
        <v>1816</v>
      </c>
      <c r="J4047" t="s">
        <v>2067</v>
      </c>
      <c r="K4047" s="498">
        <v>11</v>
      </c>
    </row>
    <row r="4048" spans="1:11" x14ac:dyDescent="0.25">
      <c r="A4048" t="s">
        <v>1755</v>
      </c>
      <c r="B4048" t="s">
        <v>1756</v>
      </c>
      <c r="C4048" t="s">
        <v>2067</v>
      </c>
      <c r="D4048" t="s">
        <v>1820</v>
      </c>
      <c r="E4048" t="s">
        <v>1759</v>
      </c>
      <c r="F4048" t="s">
        <v>1760</v>
      </c>
      <c r="G4048" t="s">
        <v>1854</v>
      </c>
      <c r="H4048" t="s">
        <v>1851</v>
      </c>
      <c r="I4048" t="s">
        <v>1816</v>
      </c>
      <c r="J4048" t="s">
        <v>2067</v>
      </c>
      <c r="K4048" s="498">
        <v>0.5</v>
      </c>
    </row>
    <row r="4049" spans="1:11" x14ac:dyDescent="0.25">
      <c r="A4049" t="s">
        <v>1755</v>
      </c>
      <c r="B4049" t="s">
        <v>1756</v>
      </c>
      <c r="C4049" t="s">
        <v>2067</v>
      </c>
      <c r="D4049" t="s">
        <v>1820</v>
      </c>
      <c r="E4049" t="s">
        <v>1759</v>
      </c>
      <c r="F4049" t="s">
        <v>1760</v>
      </c>
      <c r="G4049" t="s">
        <v>1854</v>
      </c>
      <c r="H4049" t="s">
        <v>1855</v>
      </c>
      <c r="I4049" t="s">
        <v>1816</v>
      </c>
      <c r="J4049" t="s">
        <v>2067</v>
      </c>
      <c r="K4049" s="498">
        <v>4.5</v>
      </c>
    </row>
    <row r="4050" spans="1:11" x14ac:dyDescent="0.25">
      <c r="A4050" t="s">
        <v>1755</v>
      </c>
      <c r="B4050" t="s">
        <v>1756</v>
      </c>
      <c r="C4050" t="s">
        <v>2067</v>
      </c>
      <c r="D4050" t="s">
        <v>1820</v>
      </c>
      <c r="E4050" t="s">
        <v>1759</v>
      </c>
      <c r="F4050" t="s">
        <v>1760</v>
      </c>
      <c r="G4050" t="s">
        <v>1856</v>
      </c>
      <c r="H4050" t="s">
        <v>1859</v>
      </c>
      <c r="I4050" t="s">
        <v>1816</v>
      </c>
      <c r="J4050" t="s">
        <v>2067</v>
      </c>
      <c r="K4050" s="498">
        <v>0.5</v>
      </c>
    </row>
    <row r="4051" spans="1:11" x14ac:dyDescent="0.25">
      <c r="A4051" t="s">
        <v>1755</v>
      </c>
      <c r="B4051" t="s">
        <v>1756</v>
      </c>
      <c r="C4051" t="s">
        <v>2067</v>
      </c>
      <c r="D4051" t="s">
        <v>1820</v>
      </c>
      <c r="E4051" t="s">
        <v>1759</v>
      </c>
      <c r="F4051" t="s">
        <v>1760</v>
      </c>
      <c r="G4051" t="s">
        <v>1856</v>
      </c>
      <c r="H4051" t="s">
        <v>1857</v>
      </c>
      <c r="I4051" t="s">
        <v>1816</v>
      </c>
      <c r="J4051" t="s">
        <v>2067</v>
      </c>
      <c r="K4051" s="498">
        <v>6.5</v>
      </c>
    </row>
    <row r="4052" spans="1:11" x14ac:dyDescent="0.25">
      <c r="A4052" t="s">
        <v>1755</v>
      </c>
      <c r="B4052" t="s">
        <v>1756</v>
      </c>
      <c r="C4052" t="s">
        <v>2067</v>
      </c>
      <c r="D4052" t="s">
        <v>1820</v>
      </c>
      <c r="E4052" t="s">
        <v>1759</v>
      </c>
      <c r="F4052" t="s">
        <v>1760</v>
      </c>
      <c r="G4052" t="s">
        <v>1858</v>
      </c>
      <c r="H4052" t="s">
        <v>1859</v>
      </c>
      <c r="I4052" t="s">
        <v>1816</v>
      </c>
      <c r="J4052" t="s">
        <v>2067</v>
      </c>
      <c r="K4052" s="498">
        <v>5.5</v>
      </c>
    </row>
    <row r="4053" spans="1:11" x14ac:dyDescent="0.25">
      <c r="A4053" t="s">
        <v>1755</v>
      </c>
      <c r="B4053" t="s">
        <v>1756</v>
      </c>
      <c r="C4053" t="s">
        <v>2067</v>
      </c>
      <c r="D4053" t="s">
        <v>1820</v>
      </c>
      <c r="E4053" t="s">
        <v>1759</v>
      </c>
      <c r="F4053" t="s">
        <v>1760</v>
      </c>
      <c r="G4053" t="s">
        <v>1858</v>
      </c>
      <c r="H4053" t="s">
        <v>1857</v>
      </c>
      <c r="I4053" t="s">
        <v>1816</v>
      </c>
      <c r="J4053" t="s">
        <v>2067</v>
      </c>
      <c r="K4053" s="498">
        <v>0.5</v>
      </c>
    </row>
    <row r="4054" spans="1:11" x14ac:dyDescent="0.25">
      <c r="A4054" t="s">
        <v>1755</v>
      </c>
      <c r="B4054" t="s">
        <v>1756</v>
      </c>
      <c r="C4054" t="s">
        <v>2067</v>
      </c>
      <c r="D4054" t="s">
        <v>1820</v>
      </c>
      <c r="E4054" t="s">
        <v>1759</v>
      </c>
      <c r="F4054" t="s">
        <v>1760</v>
      </c>
      <c r="G4054" t="s">
        <v>1860</v>
      </c>
      <c r="H4054" t="s">
        <v>1861</v>
      </c>
      <c r="I4054" t="s">
        <v>1816</v>
      </c>
      <c r="J4054" t="s">
        <v>2067</v>
      </c>
      <c r="K4054" s="498">
        <v>5.290322580645161</v>
      </c>
    </row>
    <row r="4055" spans="1:11" x14ac:dyDescent="0.25">
      <c r="A4055" t="s">
        <v>1755</v>
      </c>
      <c r="B4055" t="s">
        <v>1756</v>
      </c>
      <c r="C4055" t="s">
        <v>2067</v>
      </c>
      <c r="D4055" t="s">
        <v>1820</v>
      </c>
      <c r="E4055" t="s">
        <v>1759</v>
      </c>
      <c r="F4055" t="s">
        <v>1760</v>
      </c>
      <c r="G4055" t="s">
        <v>1860</v>
      </c>
      <c r="H4055" t="s">
        <v>1861</v>
      </c>
      <c r="I4055" t="s">
        <v>1839</v>
      </c>
      <c r="J4055" t="s">
        <v>2067</v>
      </c>
      <c r="K4055" s="498">
        <v>1</v>
      </c>
    </row>
    <row r="4056" spans="1:11" x14ac:dyDescent="0.25">
      <c r="A4056" t="s">
        <v>1755</v>
      </c>
      <c r="B4056" t="s">
        <v>1756</v>
      </c>
      <c r="C4056" t="s">
        <v>2067</v>
      </c>
      <c r="D4056" t="s">
        <v>1820</v>
      </c>
      <c r="E4056" t="s">
        <v>1759</v>
      </c>
      <c r="F4056" t="s">
        <v>1760</v>
      </c>
      <c r="G4056" t="s">
        <v>1862</v>
      </c>
      <c r="H4056" t="s">
        <v>1841</v>
      </c>
      <c r="I4056" t="s">
        <v>1816</v>
      </c>
      <c r="J4056" t="s">
        <v>2067</v>
      </c>
      <c r="K4056" s="498">
        <v>23.838709677419356</v>
      </c>
    </row>
    <row r="4057" spans="1:11" x14ac:dyDescent="0.25">
      <c r="A4057" t="s">
        <v>1755</v>
      </c>
      <c r="B4057" t="s">
        <v>1756</v>
      </c>
      <c r="C4057" t="s">
        <v>2067</v>
      </c>
      <c r="D4057" t="s">
        <v>1820</v>
      </c>
      <c r="E4057" t="s">
        <v>1759</v>
      </c>
      <c r="F4057" t="s">
        <v>1760</v>
      </c>
      <c r="G4057" t="s">
        <v>1862</v>
      </c>
      <c r="H4057" t="s">
        <v>1841</v>
      </c>
      <c r="I4057" t="s">
        <v>1839</v>
      </c>
      <c r="J4057" t="s">
        <v>2067</v>
      </c>
      <c r="K4057" s="498">
        <v>2</v>
      </c>
    </row>
    <row r="4058" spans="1:11" x14ac:dyDescent="0.25">
      <c r="A4058" t="s">
        <v>1755</v>
      </c>
      <c r="B4058" t="s">
        <v>1756</v>
      </c>
      <c r="C4058" t="s">
        <v>2067</v>
      </c>
      <c r="D4058" t="s">
        <v>1820</v>
      </c>
      <c r="E4058" t="s">
        <v>1759</v>
      </c>
      <c r="F4058" t="s">
        <v>1760</v>
      </c>
      <c r="G4058" t="s">
        <v>1863</v>
      </c>
      <c r="H4058" t="s">
        <v>1864</v>
      </c>
      <c r="I4058" t="s">
        <v>1816</v>
      </c>
      <c r="J4058" t="s">
        <v>2067</v>
      </c>
      <c r="K4058" s="498">
        <v>10</v>
      </c>
    </row>
    <row r="4059" spans="1:11" x14ac:dyDescent="0.25">
      <c r="A4059" t="s">
        <v>1755</v>
      </c>
      <c r="B4059" t="s">
        <v>1756</v>
      </c>
      <c r="C4059" t="s">
        <v>2067</v>
      </c>
      <c r="D4059" t="s">
        <v>1820</v>
      </c>
      <c r="E4059" t="s">
        <v>1759</v>
      </c>
      <c r="F4059" t="s">
        <v>1930</v>
      </c>
      <c r="G4059" t="s">
        <v>1931</v>
      </c>
      <c r="H4059" t="s">
        <v>1932</v>
      </c>
      <c r="I4059" t="s">
        <v>1816</v>
      </c>
      <c r="J4059" t="s">
        <v>2067</v>
      </c>
      <c r="K4059" s="498">
        <v>41.87096774193548</v>
      </c>
    </row>
    <row r="4060" spans="1:11" x14ac:dyDescent="0.25">
      <c r="A4060" t="s">
        <v>1755</v>
      </c>
      <c r="B4060" t="s">
        <v>1756</v>
      </c>
      <c r="C4060" t="s">
        <v>2067</v>
      </c>
      <c r="D4060" t="s">
        <v>1820</v>
      </c>
      <c r="E4060" t="s">
        <v>1759</v>
      </c>
      <c r="F4060" t="s">
        <v>1930</v>
      </c>
      <c r="G4060" t="s">
        <v>1931</v>
      </c>
      <c r="H4060" t="s">
        <v>1932</v>
      </c>
      <c r="I4060" t="s">
        <v>1839</v>
      </c>
      <c r="J4060" t="s">
        <v>2067</v>
      </c>
      <c r="K4060" s="498">
        <v>9</v>
      </c>
    </row>
    <row r="4061" spans="1:11" x14ac:dyDescent="0.25">
      <c r="A4061" t="s">
        <v>1755</v>
      </c>
      <c r="B4061" t="s">
        <v>1756</v>
      </c>
      <c r="C4061" t="s">
        <v>2067</v>
      </c>
      <c r="D4061" t="s">
        <v>1820</v>
      </c>
      <c r="E4061" t="s">
        <v>1759</v>
      </c>
      <c r="F4061" t="s">
        <v>1930</v>
      </c>
      <c r="G4061" t="s">
        <v>1933</v>
      </c>
      <c r="H4061" t="s">
        <v>1898</v>
      </c>
      <c r="I4061" t="s">
        <v>1816</v>
      </c>
      <c r="J4061" t="s">
        <v>2067</v>
      </c>
      <c r="K4061" s="498">
        <v>3.7222580645161294</v>
      </c>
    </row>
    <row r="4062" spans="1:11" x14ac:dyDescent="0.25">
      <c r="A4062" t="s">
        <v>1755</v>
      </c>
      <c r="B4062" t="s">
        <v>1756</v>
      </c>
      <c r="C4062" t="s">
        <v>2067</v>
      </c>
      <c r="D4062" t="s">
        <v>1820</v>
      </c>
      <c r="E4062" t="s">
        <v>1759</v>
      </c>
      <c r="F4062" t="s">
        <v>1930</v>
      </c>
      <c r="G4062" t="s">
        <v>1933</v>
      </c>
      <c r="H4062" t="s">
        <v>1898</v>
      </c>
      <c r="I4062" t="s">
        <v>1839</v>
      </c>
      <c r="J4062" t="s">
        <v>2067</v>
      </c>
      <c r="K4062" s="498">
        <v>1</v>
      </c>
    </row>
    <row r="4063" spans="1:11" x14ac:dyDescent="0.25">
      <c r="A4063" t="s">
        <v>1755</v>
      </c>
      <c r="B4063" t="s">
        <v>1756</v>
      </c>
      <c r="C4063" t="s">
        <v>2067</v>
      </c>
      <c r="D4063" t="s">
        <v>1820</v>
      </c>
      <c r="E4063" t="s">
        <v>1759</v>
      </c>
      <c r="F4063" t="s">
        <v>1930</v>
      </c>
      <c r="G4063" t="s">
        <v>1933</v>
      </c>
      <c r="H4063" t="s">
        <v>1900</v>
      </c>
      <c r="I4063" t="s">
        <v>1816</v>
      </c>
      <c r="J4063" t="s">
        <v>2067</v>
      </c>
      <c r="K4063" s="498">
        <v>5.34</v>
      </c>
    </row>
    <row r="4064" spans="1:11" x14ac:dyDescent="0.25">
      <c r="A4064" t="s">
        <v>1755</v>
      </c>
      <c r="B4064" t="s">
        <v>1756</v>
      </c>
      <c r="C4064" t="s">
        <v>2067</v>
      </c>
      <c r="D4064" t="s">
        <v>1820</v>
      </c>
      <c r="E4064" t="s">
        <v>1759</v>
      </c>
      <c r="F4064" t="s">
        <v>1930</v>
      </c>
      <c r="G4064" t="s">
        <v>1933</v>
      </c>
      <c r="H4064" t="s">
        <v>1900</v>
      </c>
      <c r="I4064" t="s">
        <v>1882</v>
      </c>
      <c r="J4064" t="s">
        <v>2067</v>
      </c>
      <c r="K4064" s="498">
        <v>1</v>
      </c>
    </row>
    <row r="4065" spans="1:11" x14ac:dyDescent="0.25">
      <c r="A4065" t="s">
        <v>1755</v>
      </c>
      <c r="B4065" t="s">
        <v>1756</v>
      </c>
      <c r="C4065" t="s">
        <v>2067</v>
      </c>
      <c r="D4065" t="s">
        <v>1820</v>
      </c>
      <c r="E4065" t="s">
        <v>1759</v>
      </c>
      <c r="F4065" t="s">
        <v>1930</v>
      </c>
      <c r="G4065" t="s">
        <v>1933</v>
      </c>
      <c r="H4065" t="s">
        <v>1901</v>
      </c>
      <c r="I4065" t="s">
        <v>1816</v>
      </c>
      <c r="J4065" t="s">
        <v>2067</v>
      </c>
      <c r="K4065" s="498">
        <v>0.33</v>
      </c>
    </row>
    <row r="4066" spans="1:11" x14ac:dyDescent="0.25">
      <c r="A4066" t="s">
        <v>1755</v>
      </c>
      <c r="B4066" t="s">
        <v>1756</v>
      </c>
      <c r="C4066" t="s">
        <v>2067</v>
      </c>
      <c r="D4066" t="s">
        <v>1820</v>
      </c>
      <c r="E4066" t="s">
        <v>1759</v>
      </c>
      <c r="F4066" t="s">
        <v>1930</v>
      </c>
      <c r="G4066" t="s">
        <v>1933</v>
      </c>
      <c r="H4066" t="s">
        <v>1894</v>
      </c>
      <c r="I4066" t="s">
        <v>1816</v>
      </c>
      <c r="J4066" t="s">
        <v>2067</v>
      </c>
      <c r="K4066" s="498">
        <v>2</v>
      </c>
    </row>
    <row r="4067" spans="1:11" x14ac:dyDescent="0.25">
      <c r="A4067" t="s">
        <v>1755</v>
      </c>
      <c r="B4067" t="s">
        <v>1756</v>
      </c>
      <c r="C4067" t="s">
        <v>2067</v>
      </c>
      <c r="D4067" t="s">
        <v>1820</v>
      </c>
      <c r="E4067" t="s">
        <v>1759</v>
      </c>
      <c r="F4067" t="s">
        <v>1930</v>
      </c>
      <c r="G4067" t="s">
        <v>1933</v>
      </c>
      <c r="H4067" t="s">
        <v>1932</v>
      </c>
      <c r="I4067" t="s">
        <v>1816</v>
      </c>
      <c r="J4067" t="s">
        <v>2067</v>
      </c>
      <c r="K4067" s="498">
        <v>1</v>
      </c>
    </row>
    <row r="4068" spans="1:11" x14ac:dyDescent="0.25">
      <c r="A4068" t="s">
        <v>1755</v>
      </c>
      <c r="B4068" t="s">
        <v>1756</v>
      </c>
      <c r="C4068" t="s">
        <v>2067</v>
      </c>
      <c r="D4068" t="s">
        <v>1820</v>
      </c>
      <c r="E4068" t="s">
        <v>1759</v>
      </c>
      <c r="F4068" t="s">
        <v>1930</v>
      </c>
      <c r="G4068" t="s">
        <v>1933</v>
      </c>
      <c r="H4068" t="s">
        <v>1934</v>
      </c>
      <c r="I4068" t="s">
        <v>1816</v>
      </c>
      <c r="J4068" t="s">
        <v>2067</v>
      </c>
      <c r="K4068" s="498">
        <v>12.049999999999997</v>
      </c>
    </row>
    <row r="4069" spans="1:11" x14ac:dyDescent="0.25">
      <c r="A4069" t="s">
        <v>1755</v>
      </c>
      <c r="B4069" t="s">
        <v>1756</v>
      </c>
      <c r="C4069" t="s">
        <v>2067</v>
      </c>
      <c r="D4069" t="s">
        <v>1820</v>
      </c>
      <c r="E4069" t="s">
        <v>1759</v>
      </c>
      <c r="F4069" t="s">
        <v>1930</v>
      </c>
      <c r="G4069" t="s">
        <v>1933</v>
      </c>
      <c r="H4069" t="s">
        <v>1935</v>
      </c>
      <c r="I4069" t="s">
        <v>1816</v>
      </c>
      <c r="J4069" t="s">
        <v>2067</v>
      </c>
      <c r="K4069" s="498">
        <v>10.65</v>
      </c>
    </row>
    <row r="4070" spans="1:11" x14ac:dyDescent="0.25">
      <c r="A4070" t="s">
        <v>1755</v>
      </c>
      <c r="B4070" t="s">
        <v>1756</v>
      </c>
      <c r="C4070" t="s">
        <v>2067</v>
      </c>
      <c r="D4070" t="s">
        <v>1820</v>
      </c>
      <c r="E4070" t="s">
        <v>1759</v>
      </c>
      <c r="F4070" t="s">
        <v>1930</v>
      </c>
      <c r="G4070" t="s">
        <v>1933</v>
      </c>
      <c r="H4070" t="s">
        <v>1935</v>
      </c>
      <c r="I4070" t="s">
        <v>1839</v>
      </c>
      <c r="J4070" t="s">
        <v>2067</v>
      </c>
      <c r="K4070" s="498">
        <v>3</v>
      </c>
    </row>
    <row r="4071" spans="1:11" x14ac:dyDescent="0.25">
      <c r="A4071" t="s">
        <v>1755</v>
      </c>
      <c r="B4071" t="s">
        <v>1756</v>
      </c>
      <c r="C4071" t="s">
        <v>2067</v>
      </c>
      <c r="D4071" t="s">
        <v>1820</v>
      </c>
      <c r="E4071" t="s">
        <v>1759</v>
      </c>
      <c r="F4071" t="s">
        <v>1930</v>
      </c>
      <c r="G4071" t="s">
        <v>1933</v>
      </c>
      <c r="H4071" t="s">
        <v>1936</v>
      </c>
      <c r="I4071" t="s">
        <v>1816</v>
      </c>
      <c r="J4071" t="s">
        <v>2067</v>
      </c>
      <c r="K4071" s="498">
        <v>19</v>
      </c>
    </row>
    <row r="4072" spans="1:11" x14ac:dyDescent="0.25">
      <c r="A4072" t="s">
        <v>1755</v>
      </c>
      <c r="B4072" t="s">
        <v>1756</v>
      </c>
      <c r="C4072" t="s">
        <v>2067</v>
      </c>
      <c r="D4072" t="s">
        <v>1820</v>
      </c>
      <c r="E4072" t="s">
        <v>1759</v>
      </c>
      <c r="F4072" t="s">
        <v>1930</v>
      </c>
      <c r="G4072" t="s">
        <v>1933</v>
      </c>
      <c r="H4072" t="s">
        <v>1936</v>
      </c>
      <c r="I4072" t="s">
        <v>1839</v>
      </c>
      <c r="J4072" t="s">
        <v>2067</v>
      </c>
      <c r="K4072" s="498">
        <v>5</v>
      </c>
    </row>
    <row r="4073" spans="1:11" x14ac:dyDescent="0.25">
      <c r="A4073" t="s">
        <v>1755</v>
      </c>
      <c r="B4073" t="s">
        <v>1756</v>
      </c>
      <c r="C4073" t="s">
        <v>2067</v>
      </c>
      <c r="D4073" t="s">
        <v>1820</v>
      </c>
      <c r="E4073" t="s">
        <v>1759</v>
      </c>
      <c r="F4073" t="s">
        <v>1930</v>
      </c>
      <c r="G4073" t="s">
        <v>1933</v>
      </c>
      <c r="H4073" t="s">
        <v>1937</v>
      </c>
      <c r="I4073" t="s">
        <v>1839</v>
      </c>
      <c r="J4073" t="s">
        <v>2067</v>
      </c>
      <c r="K4073" s="498">
        <v>4</v>
      </c>
    </row>
    <row r="4074" spans="1:11" x14ac:dyDescent="0.25">
      <c r="A4074" t="s">
        <v>1755</v>
      </c>
      <c r="B4074" t="s">
        <v>1756</v>
      </c>
      <c r="C4074" t="s">
        <v>2067</v>
      </c>
      <c r="D4074" t="s">
        <v>1820</v>
      </c>
      <c r="E4074" t="s">
        <v>1759</v>
      </c>
      <c r="F4074" t="s">
        <v>1930</v>
      </c>
      <c r="G4074" t="s">
        <v>1938</v>
      </c>
      <c r="H4074" t="s">
        <v>1904</v>
      </c>
      <c r="I4074" t="s">
        <v>1816</v>
      </c>
      <c r="J4074" t="s">
        <v>2067</v>
      </c>
      <c r="K4074" s="498">
        <v>1</v>
      </c>
    </row>
    <row r="4075" spans="1:11" x14ac:dyDescent="0.25">
      <c r="A4075" t="s">
        <v>1755</v>
      </c>
      <c r="B4075" t="s">
        <v>1756</v>
      </c>
      <c r="C4075" t="s">
        <v>2067</v>
      </c>
      <c r="D4075" t="s">
        <v>1820</v>
      </c>
      <c r="E4075" t="s">
        <v>1759</v>
      </c>
      <c r="F4075" t="s">
        <v>1930</v>
      </c>
      <c r="G4075" t="s">
        <v>1938</v>
      </c>
      <c r="H4075" t="s">
        <v>1937</v>
      </c>
      <c r="I4075" t="s">
        <v>1816</v>
      </c>
      <c r="J4075" t="s">
        <v>2067</v>
      </c>
      <c r="K4075" s="498">
        <v>6.17741935483871</v>
      </c>
    </row>
    <row r="4076" spans="1:11" x14ac:dyDescent="0.25">
      <c r="A4076" t="s">
        <v>1755</v>
      </c>
      <c r="B4076" t="s">
        <v>1756</v>
      </c>
      <c r="C4076" t="s">
        <v>2067</v>
      </c>
      <c r="D4076" t="s">
        <v>1820</v>
      </c>
      <c r="E4076" t="s">
        <v>1759</v>
      </c>
      <c r="F4076" t="s">
        <v>1930</v>
      </c>
      <c r="G4076" t="s">
        <v>1938</v>
      </c>
      <c r="H4076" t="s">
        <v>1939</v>
      </c>
      <c r="I4076" t="s">
        <v>1816</v>
      </c>
      <c r="J4076" t="s">
        <v>2067</v>
      </c>
      <c r="K4076" s="498">
        <v>4</v>
      </c>
    </row>
    <row r="4077" spans="1:11" x14ac:dyDescent="0.25">
      <c r="A4077" t="s">
        <v>1755</v>
      </c>
      <c r="B4077" t="s">
        <v>1756</v>
      </c>
      <c r="C4077" t="s">
        <v>2067</v>
      </c>
      <c r="D4077" t="s">
        <v>1820</v>
      </c>
      <c r="E4077" t="s">
        <v>1759</v>
      </c>
      <c r="F4077" t="s">
        <v>1930</v>
      </c>
      <c r="G4077" t="s">
        <v>1938</v>
      </c>
      <c r="H4077" t="s">
        <v>1939</v>
      </c>
      <c r="I4077" t="s">
        <v>1839</v>
      </c>
      <c r="J4077" t="s">
        <v>2067</v>
      </c>
      <c r="K4077" s="498">
        <v>0.25</v>
      </c>
    </row>
    <row r="4078" spans="1:11" x14ac:dyDescent="0.25">
      <c r="A4078" t="s">
        <v>1755</v>
      </c>
      <c r="B4078" t="s">
        <v>1756</v>
      </c>
      <c r="C4078" t="s">
        <v>2067</v>
      </c>
      <c r="D4078" t="s">
        <v>1820</v>
      </c>
      <c r="E4078" t="s">
        <v>1759</v>
      </c>
      <c r="F4078" t="s">
        <v>1692</v>
      </c>
      <c r="G4078" t="s">
        <v>1940</v>
      </c>
      <c r="H4078" t="s">
        <v>1695</v>
      </c>
      <c r="I4078" t="s">
        <v>1816</v>
      </c>
      <c r="J4078" t="s">
        <v>2067</v>
      </c>
      <c r="K4078" s="498">
        <v>2</v>
      </c>
    </row>
    <row r="4079" spans="1:11" x14ac:dyDescent="0.25">
      <c r="A4079" t="s">
        <v>1755</v>
      </c>
      <c r="B4079" t="s">
        <v>1756</v>
      </c>
      <c r="C4079" t="s">
        <v>2067</v>
      </c>
      <c r="D4079" t="s">
        <v>1820</v>
      </c>
      <c r="E4079" t="s">
        <v>1759</v>
      </c>
      <c r="F4079" t="s">
        <v>1692</v>
      </c>
      <c r="G4079" t="s">
        <v>1696</v>
      </c>
      <c r="H4079" t="s">
        <v>1695</v>
      </c>
      <c r="I4079" t="s">
        <v>1816</v>
      </c>
      <c r="J4079" t="s">
        <v>2067</v>
      </c>
      <c r="K4079" s="498">
        <v>19.999999999999996</v>
      </c>
    </row>
    <row r="4080" spans="1:11" x14ac:dyDescent="0.25">
      <c r="A4080" t="s">
        <v>1755</v>
      </c>
      <c r="B4080" t="s">
        <v>1756</v>
      </c>
      <c r="C4080" t="s">
        <v>2067</v>
      </c>
      <c r="D4080" t="s">
        <v>1820</v>
      </c>
      <c r="E4080" t="s">
        <v>1759</v>
      </c>
      <c r="F4080" t="s">
        <v>1692</v>
      </c>
      <c r="G4080" t="s">
        <v>1696</v>
      </c>
      <c r="H4080" t="s">
        <v>1695</v>
      </c>
      <c r="I4080" t="s">
        <v>1839</v>
      </c>
      <c r="J4080" t="s">
        <v>2067</v>
      </c>
      <c r="K4080" s="498">
        <v>2</v>
      </c>
    </row>
    <row r="4081" spans="1:11" x14ac:dyDescent="0.25">
      <c r="A4081" t="s">
        <v>1755</v>
      </c>
      <c r="B4081" t="s">
        <v>1756</v>
      </c>
      <c r="C4081" t="s">
        <v>2067</v>
      </c>
      <c r="D4081" t="s">
        <v>1820</v>
      </c>
      <c r="E4081" t="s">
        <v>1759</v>
      </c>
      <c r="F4081" t="s">
        <v>1692</v>
      </c>
      <c r="G4081" t="s">
        <v>1941</v>
      </c>
      <c r="H4081" t="s">
        <v>1695</v>
      </c>
      <c r="I4081" t="s">
        <v>1816</v>
      </c>
      <c r="J4081" t="s">
        <v>2067</v>
      </c>
      <c r="K4081" s="498">
        <v>16</v>
      </c>
    </row>
    <row r="4082" spans="1:11" x14ac:dyDescent="0.25">
      <c r="A4082" t="s">
        <v>1755</v>
      </c>
      <c r="B4082" t="s">
        <v>1756</v>
      </c>
      <c r="C4082" t="s">
        <v>2067</v>
      </c>
      <c r="D4082" t="s">
        <v>1820</v>
      </c>
      <c r="E4082" t="s">
        <v>1759</v>
      </c>
      <c r="F4082" t="s">
        <v>1692</v>
      </c>
      <c r="G4082" t="s">
        <v>1942</v>
      </c>
      <c r="H4082" t="s">
        <v>1695</v>
      </c>
      <c r="I4082" t="s">
        <v>1816</v>
      </c>
      <c r="J4082" t="s">
        <v>2067</v>
      </c>
      <c r="K4082" s="498">
        <v>6</v>
      </c>
    </row>
    <row r="4083" spans="1:11" x14ac:dyDescent="0.25">
      <c r="A4083" t="s">
        <v>1755</v>
      </c>
      <c r="B4083" t="s">
        <v>1756</v>
      </c>
      <c r="C4083" t="s">
        <v>2067</v>
      </c>
      <c r="D4083" t="s">
        <v>1820</v>
      </c>
      <c r="E4083" t="s">
        <v>1759</v>
      </c>
      <c r="F4083" t="s">
        <v>1692</v>
      </c>
      <c r="G4083" t="s">
        <v>1943</v>
      </c>
      <c r="H4083" t="s">
        <v>1695</v>
      </c>
      <c r="I4083" t="s">
        <v>1816</v>
      </c>
      <c r="J4083" t="s">
        <v>2067</v>
      </c>
      <c r="K4083" s="498">
        <v>9.9999999999999929</v>
      </c>
    </row>
    <row r="4084" spans="1:11" x14ac:dyDescent="0.25">
      <c r="A4084" t="s">
        <v>1755</v>
      </c>
      <c r="B4084" t="s">
        <v>1756</v>
      </c>
      <c r="C4084" t="s">
        <v>2067</v>
      </c>
      <c r="D4084" t="s">
        <v>1820</v>
      </c>
      <c r="E4084" t="s">
        <v>1759</v>
      </c>
      <c r="F4084" t="s">
        <v>1692</v>
      </c>
      <c r="G4084" t="s">
        <v>1943</v>
      </c>
      <c r="H4084" t="s">
        <v>1695</v>
      </c>
      <c r="I4084" t="s">
        <v>1839</v>
      </c>
      <c r="J4084" t="s">
        <v>2067</v>
      </c>
      <c r="K4084" s="498">
        <v>3</v>
      </c>
    </row>
    <row r="4085" spans="1:11" x14ac:dyDescent="0.25">
      <c r="A4085" t="s">
        <v>1755</v>
      </c>
      <c r="B4085" t="s">
        <v>1756</v>
      </c>
      <c r="C4085" t="s">
        <v>2067</v>
      </c>
      <c r="D4085" t="s">
        <v>1820</v>
      </c>
      <c r="E4085" t="s">
        <v>1759</v>
      </c>
      <c r="F4085" t="s">
        <v>1813</v>
      </c>
      <c r="G4085" t="s">
        <v>1944</v>
      </c>
      <c r="H4085" t="s">
        <v>1814</v>
      </c>
      <c r="I4085" t="s">
        <v>1816</v>
      </c>
      <c r="J4085" t="s">
        <v>2067</v>
      </c>
      <c r="K4085" s="498">
        <v>1</v>
      </c>
    </row>
    <row r="4086" spans="1:11" x14ac:dyDescent="0.25">
      <c r="A4086" t="s">
        <v>1755</v>
      </c>
      <c r="B4086" t="s">
        <v>1756</v>
      </c>
      <c r="C4086" t="s">
        <v>2067</v>
      </c>
      <c r="D4086" t="s">
        <v>1820</v>
      </c>
      <c r="E4086" t="s">
        <v>1759</v>
      </c>
      <c r="F4086" t="s">
        <v>1813</v>
      </c>
      <c r="G4086" t="s">
        <v>1944</v>
      </c>
      <c r="H4086" t="s">
        <v>1945</v>
      </c>
      <c r="I4086" t="s">
        <v>1816</v>
      </c>
      <c r="J4086" t="s">
        <v>2067</v>
      </c>
      <c r="K4086" s="498">
        <v>1</v>
      </c>
    </row>
    <row r="4087" spans="1:11" x14ac:dyDescent="0.25">
      <c r="A4087" t="s">
        <v>1755</v>
      </c>
      <c r="B4087" t="s">
        <v>1756</v>
      </c>
      <c r="C4087" t="s">
        <v>2067</v>
      </c>
      <c r="D4087" t="s">
        <v>1820</v>
      </c>
      <c r="E4087" t="s">
        <v>1759</v>
      </c>
      <c r="F4087" t="s">
        <v>1813</v>
      </c>
      <c r="G4087" t="s">
        <v>1944</v>
      </c>
      <c r="H4087" t="s">
        <v>1946</v>
      </c>
      <c r="I4087" t="s">
        <v>1816</v>
      </c>
      <c r="J4087" t="s">
        <v>2067</v>
      </c>
      <c r="K4087" s="498">
        <v>17.70967741935484</v>
      </c>
    </row>
    <row r="4088" spans="1:11" x14ac:dyDescent="0.25">
      <c r="A4088" t="s">
        <v>1755</v>
      </c>
      <c r="B4088" t="s">
        <v>1756</v>
      </c>
      <c r="C4088" t="s">
        <v>2067</v>
      </c>
      <c r="D4088" t="s">
        <v>1820</v>
      </c>
      <c r="E4088" t="s">
        <v>1759</v>
      </c>
      <c r="F4088" t="s">
        <v>1813</v>
      </c>
      <c r="G4088" t="s">
        <v>1944</v>
      </c>
      <c r="H4088" t="s">
        <v>1947</v>
      </c>
      <c r="I4088" t="s">
        <v>1816</v>
      </c>
      <c r="J4088" t="s">
        <v>2067</v>
      </c>
      <c r="K4088" s="498">
        <v>4</v>
      </c>
    </row>
    <row r="4089" spans="1:11" x14ac:dyDescent="0.25">
      <c r="A4089" t="s">
        <v>1755</v>
      </c>
      <c r="B4089" t="s">
        <v>1756</v>
      </c>
      <c r="C4089" t="s">
        <v>2067</v>
      </c>
      <c r="D4089" t="s">
        <v>1820</v>
      </c>
      <c r="E4089" t="s">
        <v>1759</v>
      </c>
      <c r="F4089" t="s">
        <v>1813</v>
      </c>
      <c r="G4089" t="s">
        <v>1948</v>
      </c>
      <c r="H4089" t="s">
        <v>1945</v>
      </c>
      <c r="I4089" t="s">
        <v>1816</v>
      </c>
      <c r="J4089" t="s">
        <v>2067</v>
      </c>
      <c r="K4089" s="498">
        <v>13</v>
      </c>
    </row>
    <row r="4090" spans="1:11" x14ac:dyDescent="0.25">
      <c r="A4090" t="s">
        <v>1755</v>
      </c>
      <c r="B4090" t="s">
        <v>1756</v>
      </c>
      <c r="C4090" t="s">
        <v>2067</v>
      </c>
      <c r="D4090" t="s">
        <v>1820</v>
      </c>
      <c r="E4090" t="s">
        <v>1759</v>
      </c>
      <c r="F4090" t="s">
        <v>1813</v>
      </c>
      <c r="G4090" t="s">
        <v>1948</v>
      </c>
      <c r="H4090" t="s">
        <v>1945</v>
      </c>
      <c r="I4090" t="s">
        <v>1839</v>
      </c>
      <c r="J4090" t="s">
        <v>2067</v>
      </c>
      <c r="K4090" s="498">
        <v>4.129032258064516</v>
      </c>
    </row>
    <row r="4091" spans="1:11" x14ac:dyDescent="0.25">
      <c r="A4091" t="s">
        <v>1755</v>
      </c>
      <c r="B4091" t="s">
        <v>1756</v>
      </c>
      <c r="C4091" t="s">
        <v>2067</v>
      </c>
      <c r="D4091" t="s">
        <v>1820</v>
      </c>
      <c r="E4091" t="s">
        <v>1759</v>
      </c>
      <c r="F4091" t="s">
        <v>1813</v>
      </c>
      <c r="G4091" t="s">
        <v>1948</v>
      </c>
      <c r="H4091" t="s">
        <v>1949</v>
      </c>
      <c r="I4091" t="s">
        <v>1816</v>
      </c>
      <c r="J4091" t="s">
        <v>2067</v>
      </c>
      <c r="K4091" s="498">
        <v>1</v>
      </c>
    </row>
    <row r="4092" spans="1:11" x14ac:dyDescent="0.25">
      <c r="A4092" t="s">
        <v>1755</v>
      </c>
      <c r="B4092" t="s">
        <v>1756</v>
      </c>
      <c r="C4092" t="s">
        <v>2067</v>
      </c>
      <c r="D4092" t="s">
        <v>1820</v>
      </c>
      <c r="E4092" t="s">
        <v>1759</v>
      </c>
      <c r="F4092" t="s">
        <v>1813</v>
      </c>
      <c r="G4092" t="s">
        <v>1950</v>
      </c>
      <c r="H4092" t="s">
        <v>1951</v>
      </c>
      <c r="I4092" t="s">
        <v>1816</v>
      </c>
      <c r="J4092" t="s">
        <v>2067</v>
      </c>
      <c r="K4092" s="498">
        <v>45.172903225806451</v>
      </c>
    </row>
    <row r="4093" spans="1:11" x14ac:dyDescent="0.25">
      <c r="A4093" t="s">
        <v>1755</v>
      </c>
      <c r="B4093" t="s">
        <v>1756</v>
      </c>
      <c r="C4093" t="s">
        <v>2067</v>
      </c>
      <c r="D4093" t="s">
        <v>1820</v>
      </c>
      <c r="E4093" t="s">
        <v>1759</v>
      </c>
      <c r="F4093" t="s">
        <v>1813</v>
      </c>
      <c r="G4093" t="s">
        <v>1950</v>
      </c>
      <c r="H4093" t="s">
        <v>1951</v>
      </c>
      <c r="I4093" t="s">
        <v>1839</v>
      </c>
      <c r="J4093" t="s">
        <v>2067</v>
      </c>
      <c r="K4093" s="498">
        <v>4</v>
      </c>
    </row>
    <row r="4094" spans="1:11" x14ac:dyDescent="0.25">
      <c r="A4094" t="s">
        <v>1755</v>
      </c>
      <c r="B4094" t="s">
        <v>1756</v>
      </c>
      <c r="C4094" t="s">
        <v>2067</v>
      </c>
      <c r="D4094" t="s">
        <v>1820</v>
      </c>
      <c r="E4094" t="s">
        <v>1759</v>
      </c>
      <c r="F4094" t="s">
        <v>1813</v>
      </c>
      <c r="G4094" t="s">
        <v>1950</v>
      </c>
      <c r="H4094" t="s">
        <v>1951</v>
      </c>
      <c r="I4094" t="s">
        <v>1912</v>
      </c>
      <c r="J4094" t="s">
        <v>2067</v>
      </c>
      <c r="K4094" s="498">
        <v>4</v>
      </c>
    </row>
    <row r="4095" spans="1:11" x14ac:dyDescent="0.25">
      <c r="A4095" t="s">
        <v>1755</v>
      </c>
      <c r="B4095" t="s">
        <v>1756</v>
      </c>
      <c r="C4095" t="s">
        <v>2067</v>
      </c>
      <c r="D4095" t="s">
        <v>1820</v>
      </c>
      <c r="E4095" t="s">
        <v>1759</v>
      </c>
      <c r="F4095" t="s">
        <v>1813</v>
      </c>
      <c r="G4095" t="s">
        <v>1950</v>
      </c>
      <c r="H4095" t="s">
        <v>1951</v>
      </c>
      <c r="I4095" t="s">
        <v>1916</v>
      </c>
      <c r="J4095" t="s">
        <v>2067</v>
      </c>
      <c r="K4095" s="498">
        <v>1</v>
      </c>
    </row>
    <row r="4096" spans="1:11" x14ac:dyDescent="0.25">
      <c r="A4096" t="s">
        <v>1755</v>
      </c>
      <c r="B4096" t="s">
        <v>1756</v>
      </c>
      <c r="C4096" t="s">
        <v>2067</v>
      </c>
      <c r="D4096" t="s">
        <v>1820</v>
      </c>
      <c r="E4096" t="s">
        <v>1759</v>
      </c>
      <c r="F4096" t="s">
        <v>1813</v>
      </c>
      <c r="G4096" t="s">
        <v>1952</v>
      </c>
      <c r="H4096" t="s">
        <v>1814</v>
      </c>
      <c r="I4096" t="s">
        <v>1816</v>
      </c>
      <c r="J4096" t="s">
        <v>2067</v>
      </c>
      <c r="K4096" s="498">
        <v>29.516129032258064</v>
      </c>
    </row>
    <row r="4097" spans="1:11" x14ac:dyDescent="0.25">
      <c r="A4097" t="s">
        <v>1755</v>
      </c>
      <c r="B4097" t="s">
        <v>1756</v>
      </c>
      <c r="C4097" t="s">
        <v>2067</v>
      </c>
      <c r="D4097" t="s">
        <v>1820</v>
      </c>
      <c r="E4097" t="s">
        <v>1759</v>
      </c>
      <c r="F4097" t="s">
        <v>1813</v>
      </c>
      <c r="G4097" t="s">
        <v>1952</v>
      </c>
      <c r="H4097" t="s">
        <v>1814</v>
      </c>
      <c r="I4097" t="s">
        <v>1839</v>
      </c>
      <c r="J4097" t="s">
        <v>2067</v>
      </c>
      <c r="K4097" s="498">
        <v>1</v>
      </c>
    </row>
    <row r="4098" spans="1:11" x14ac:dyDescent="0.25">
      <c r="A4098" t="s">
        <v>1755</v>
      </c>
      <c r="B4098" t="s">
        <v>1756</v>
      </c>
      <c r="C4098" t="s">
        <v>2067</v>
      </c>
      <c r="D4098" t="s">
        <v>1820</v>
      </c>
      <c r="E4098" t="s">
        <v>1759</v>
      </c>
      <c r="F4098" t="s">
        <v>1813</v>
      </c>
      <c r="G4098" t="s">
        <v>1952</v>
      </c>
      <c r="H4098" t="s">
        <v>1947</v>
      </c>
      <c r="I4098" t="s">
        <v>1816</v>
      </c>
      <c r="J4098" t="s">
        <v>2067</v>
      </c>
      <c r="K4098" s="498">
        <v>1</v>
      </c>
    </row>
    <row r="4099" spans="1:11" x14ac:dyDescent="0.25">
      <c r="A4099" t="s">
        <v>1755</v>
      </c>
      <c r="B4099" t="s">
        <v>1756</v>
      </c>
      <c r="C4099" t="s">
        <v>2067</v>
      </c>
      <c r="D4099" t="s">
        <v>1820</v>
      </c>
      <c r="E4099" t="s">
        <v>1759</v>
      </c>
      <c r="F4099" t="s">
        <v>1813</v>
      </c>
      <c r="G4099" t="s">
        <v>1953</v>
      </c>
      <c r="H4099" t="s">
        <v>1954</v>
      </c>
      <c r="I4099" t="s">
        <v>1816</v>
      </c>
      <c r="J4099" t="s">
        <v>2067</v>
      </c>
      <c r="K4099" s="498">
        <v>9</v>
      </c>
    </row>
    <row r="4100" spans="1:11" x14ac:dyDescent="0.25">
      <c r="A4100" t="s">
        <v>1755</v>
      </c>
      <c r="B4100" t="s">
        <v>1756</v>
      </c>
      <c r="C4100" t="s">
        <v>2067</v>
      </c>
      <c r="D4100" t="s">
        <v>1820</v>
      </c>
      <c r="E4100" t="s">
        <v>1759</v>
      </c>
      <c r="F4100" t="s">
        <v>1813</v>
      </c>
      <c r="G4100" t="s">
        <v>1955</v>
      </c>
      <c r="H4100" t="s">
        <v>1956</v>
      </c>
      <c r="I4100" t="s">
        <v>1816</v>
      </c>
      <c r="J4100" t="s">
        <v>2067</v>
      </c>
      <c r="K4100" s="498">
        <v>14.58064516129032</v>
      </c>
    </row>
    <row r="4101" spans="1:11" x14ac:dyDescent="0.25">
      <c r="A4101" t="s">
        <v>1755</v>
      </c>
      <c r="B4101" t="s">
        <v>1756</v>
      </c>
      <c r="C4101" t="s">
        <v>2067</v>
      </c>
      <c r="D4101" t="s">
        <v>1820</v>
      </c>
      <c r="E4101" t="s">
        <v>1759</v>
      </c>
      <c r="F4101" t="s">
        <v>1813</v>
      </c>
      <c r="G4101" t="s">
        <v>1955</v>
      </c>
      <c r="H4101" t="s">
        <v>1956</v>
      </c>
      <c r="I4101" t="s">
        <v>1839</v>
      </c>
      <c r="J4101" t="s">
        <v>2067</v>
      </c>
      <c r="K4101" s="498">
        <v>6.967741935483871</v>
      </c>
    </row>
    <row r="4102" spans="1:11" x14ac:dyDescent="0.25">
      <c r="A4102" t="s">
        <v>1755</v>
      </c>
      <c r="B4102" t="s">
        <v>1756</v>
      </c>
      <c r="C4102" t="s">
        <v>2067</v>
      </c>
      <c r="D4102" t="s">
        <v>1820</v>
      </c>
      <c r="E4102" t="s">
        <v>1759</v>
      </c>
      <c r="F4102" t="s">
        <v>1813</v>
      </c>
      <c r="G4102" t="s">
        <v>1955</v>
      </c>
      <c r="H4102" t="s">
        <v>1956</v>
      </c>
      <c r="I4102" t="s">
        <v>1912</v>
      </c>
      <c r="J4102" t="s">
        <v>2067</v>
      </c>
      <c r="K4102" s="498">
        <v>15.032258064516132</v>
      </c>
    </row>
    <row r="4103" spans="1:11" x14ac:dyDescent="0.25">
      <c r="A4103" t="s">
        <v>1755</v>
      </c>
      <c r="B4103" t="s">
        <v>1756</v>
      </c>
      <c r="C4103" t="s">
        <v>2067</v>
      </c>
      <c r="D4103" t="s">
        <v>1820</v>
      </c>
      <c r="E4103" t="s">
        <v>1759</v>
      </c>
      <c r="F4103" t="s">
        <v>1813</v>
      </c>
      <c r="G4103" t="s">
        <v>1955</v>
      </c>
      <c r="H4103" t="s">
        <v>1956</v>
      </c>
      <c r="I4103" t="s">
        <v>1916</v>
      </c>
      <c r="J4103" t="s">
        <v>2067</v>
      </c>
      <c r="K4103" s="498">
        <v>1</v>
      </c>
    </row>
    <row r="4104" spans="1:11" x14ac:dyDescent="0.25">
      <c r="A4104" t="s">
        <v>1755</v>
      </c>
      <c r="B4104" t="s">
        <v>1756</v>
      </c>
      <c r="C4104" t="s">
        <v>2067</v>
      </c>
      <c r="D4104" t="s">
        <v>1820</v>
      </c>
      <c r="E4104" t="s">
        <v>1759</v>
      </c>
      <c r="F4104" t="s">
        <v>1813</v>
      </c>
      <c r="G4104" t="s">
        <v>1955</v>
      </c>
      <c r="H4104" t="s">
        <v>1957</v>
      </c>
      <c r="I4104" t="s">
        <v>1816</v>
      </c>
      <c r="J4104" t="s">
        <v>2067</v>
      </c>
      <c r="K4104" s="498">
        <v>0.59451612903225826</v>
      </c>
    </row>
    <row r="4105" spans="1:11" x14ac:dyDescent="0.25">
      <c r="A4105" t="s">
        <v>1755</v>
      </c>
      <c r="B4105" t="s">
        <v>1756</v>
      </c>
      <c r="C4105" t="s">
        <v>2067</v>
      </c>
      <c r="D4105" t="s">
        <v>1820</v>
      </c>
      <c r="E4105" t="s">
        <v>1759</v>
      </c>
      <c r="F4105" t="s">
        <v>1813</v>
      </c>
      <c r="G4105" t="s">
        <v>1955</v>
      </c>
      <c r="H4105" t="s">
        <v>1957</v>
      </c>
      <c r="I4105" t="s">
        <v>1958</v>
      </c>
      <c r="J4105" t="s">
        <v>2067</v>
      </c>
      <c r="K4105" s="498">
        <v>15</v>
      </c>
    </row>
    <row r="4106" spans="1:11" x14ac:dyDescent="0.25">
      <c r="A4106" t="s">
        <v>1755</v>
      </c>
      <c r="B4106" t="s">
        <v>1756</v>
      </c>
      <c r="C4106" t="s">
        <v>2067</v>
      </c>
      <c r="D4106" t="s">
        <v>1820</v>
      </c>
      <c r="E4106" t="s">
        <v>1759</v>
      </c>
      <c r="F4106" t="s">
        <v>1813</v>
      </c>
      <c r="G4106" t="s">
        <v>1955</v>
      </c>
      <c r="H4106" t="s">
        <v>1959</v>
      </c>
      <c r="I4106" t="s">
        <v>1816</v>
      </c>
      <c r="J4106" t="s">
        <v>2067</v>
      </c>
      <c r="K4106" s="498">
        <v>2</v>
      </c>
    </row>
    <row r="4107" spans="1:11" x14ac:dyDescent="0.25">
      <c r="A4107" t="s">
        <v>1755</v>
      </c>
      <c r="B4107" t="s">
        <v>1756</v>
      </c>
      <c r="C4107" t="s">
        <v>2067</v>
      </c>
      <c r="D4107" t="s">
        <v>1820</v>
      </c>
      <c r="E4107" t="s">
        <v>1759</v>
      </c>
      <c r="F4107" t="s">
        <v>1813</v>
      </c>
      <c r="G4107" t="s">
        <v>1955</v>
      </c>
      <c r="H4107" t="s">
        <v>1959</v>
      </c>
      <c r="I4107" t="s">
        <v>1839</v>
      </c>
      <c r="J4107" t="s">
        <v>2067</v>
      </c>
      <c r="K4107" s="498">
        <v>2</v>
      </c>
    </row>
    <row r="4108" spans="1:11" x14ac:dyDescent="0.25">
      <c r="A4108" t="s">
        <v>1755</v>
      </c>
      <c r="B4108" t="s">
        <v>1756</v>
      </c>
      <c r="C4108" t="s">
        <v>2067</v>
      </c>
      <c r="D4108" t="s">
        <v>1820</v>
      </c>
      <c r="E4108" t="s">
        <v>1759</v>
      </c>
      <c r="F4108" t="s">
        <v>1813</v>
      </c>
      <c r="G4108" t="s">
        <v>1955</v>
      </c>
      <c r="H4108" t="s">
        <v>1959</v>
      </c>
      <c r="I4108" t="s">
        <v>1912</v>
      </c>
      <c r="J4108" t="s">
        <v>2067</v>
      </c>
      <c r="K4108" s="498">
        <v>0.48387096774193494</v>
      </c>
    </row>
    <row r="4109" spans="1:11" x14ac:dyDescent="0.25">
      <c r="A4109" t="s">
        <v>1755</v>
      </c>
      <c r="B4109" t="s">
        <v>1756</v>
      </c>
      <c r="C4109" t="s">
        <v>2067</v>
      </c>
      <c r="D4109" t="s">
        <v>1820</v>
      </c>
      <c r="E4109" t="s">
        <v>1759</v>
      </c>
      <c r="F4109" t="s">
        <v>1813</v>
      </c>
      <c r="G4109" t="s">
        <v>1955</v>
      </c>
      <c r="H4109" t="s">
        <v>1959</v>
      </c>
      <c r="I4109" t="s">
        <v>1916</v>
      </c>
      <c r="J4109" t="s">
        <v>2067</v>
      </c>
      <c r="K4109" s="498">
        <v>16</v>
      </c>
    </row>
    <row r="4110" spans="1:11" x14ac:dyDescent="0.25">
      <c r="A4110" t="s">
        <v>1755</v>
      </c>
      <c r="B4110" t="s">
        <v>1756</v>
      </c>
      <c r="C4110" t="s">
        <v>2067</v>
      </c>
      <c r="D4110" t="s">
        <v>1820</v>
      </c>
      <c r="E4110" t="s">
        <v>1759</v>
      </c>
      <c r="F4110" t="s">
        <v>1813</v>
      </c>
      <c r="G4110" t="s">
        <v>1960</v>
      </c>
      <c r="H4110" t="s">
        <v>1956</v>
      </c>
      <c r="I4110" t="s">
        <v>1958</v>
      </c>
      <c r="J4110" t="s">
        <v>2067</v>
      </c>
      <c r="K4110" s="498">
        <v>3</v>
      </c>
    </row>
    <row r="4111" spans="1:11" x14ac:dyDescent="0.25">
      <c r="A4111" t="s">
        <v>1755</v>
      </c>
      <c r="B4111" t="s">
        <v>1756</v>
      </c>
      <c r="C4111" t="s">
        <v>2067</v>
      </c>
      <c r="D4111" t="s">
        <v>1820</v>
      </c>
      <c r="E4111" t="s">
        <v>1759</v>
      </c>
      <c r="F4111" t="s">
        <v>1813</v>
      </c>
      <c r="G4111" t="s">
        <v>1960</v>
      </c>
      <c r="H4111" t="s">
        <v>1957</v>
      </c>
      <c r="I4111" t="s">
        <v>1958</v>
      </c>
      <c r="J4111" t="s">
        <v>2067</v>
      </c>
      <c r="K4111" s="498">
        <v>1</v>
      </c>
    </row>
    <row r="4112" spans="1:11" x14ac:dyDescent="0.25">
      <c r="A4112" t="s">
        <v>1755</v>
      </c>
      <c r="B4112" t="s">
        <v>1756</v>
      </c>
      <c r="C4112" t="s">
        <v>2067</v>
      </c>
      <c r="D4112" t="s">
        <v>1820</v>
      </c>
      <c r="E4112" t="s">
        <v>1759</v>
      </c>
      <c r="F4112" t="s">
        <v>1813</v>
      </c>
      <c r="G4112" t="s">
        <v>1961</v>
      </c>
      <c r="H4112" t="s">
        <v>1957</v>
      </c>
      <c r="I4112" t="s">
        <v>1958</v>
      </c>
      <c r="J4112" t="s">
        <v>2067</v>
      </c>
      <c r="K4112" s="498">
        <v>14</v>
      </c>
    </row>
    <row r="4113" spans="1:11" x14ac:dyDescent="0.25">
      <c r="A4113" t="s">
        <v>1755</v>
      </c>
      <c r="B4113" t="s">
        <v>1756</v>
      </c>
      <c r="C4113" t="s">
        <v>2067</v>
      </c>
      <c r="D4113" t="s">
        <v>1820</v>
      </c>
      <c r="E4113" t="s">
        <v>1759</v>
      </c>
      <c r="F4113" t="s">
        <v>1962</v>
      </c>
      <c r="G4113" t="s">
        <v>1963</v>
      </c>
      <c r="H4113" t="s">
        <v>1964</v>
      </c>
      <c r="I4113" t="s">
        <v>1816</v>
      </c>
      <c r="J4113" t="s">
        <v>2067</v>
      </c>
      <c r="K4113" s="498">
        <v>21.619354838709675</v>
      </c>
    </row>
    <row r="4114" spans="1:11" x14ac:dyDescent="0.25">
      <c r="A4114" t="s">
        <v>1755</v>
      </c>
      <c r="B4114" t="s">
        <v>1756</v>
      </c>
      <c r="C4114" t="s">
        <v>2067</v>
      </c>
      <c r="D4114" t="s">
        <v>1820</v>
      </c>
      <c r="E4114" t="s">
        <v>1759</v>
      </c>
      <c r="F4114" t="s">
        <v>1962</v>
      </c>
      <c r="G4114" t="s">
        <v>1963</v>
      </c>
      <c r="H4114" t="s">
        <v>1965</v>
      </c>
      <c r="I4114" t="s">
        <v>1816</v>
      </c>
      <c r="J4114" t="s">
        <v>2067</v>
      </c>
      <c r="K4114" s="498">
        <v>49.660935483870965</v>
      </c>
    </row>
    <row r="4115" spans="1:11" x14ac:dyDescent="0.25">
      <c r="A4115" t="s">
        <v>1755</v>
      </c>
      <c r="B4115" t="s">
        <v>1756</v>
      </c>
      <c r="C4115" t="s">
        <v>2067</v>
      </c>
      <c r="D4115" t="s">
        <v>1820</v>
      </c>
      <c r="E4115" t="s">
        <v>1759</v>
      </c>
      <c r="F4115" t="s">
        <v>1962</v>
      </c>
      <c r="G4115" t="s">
        <v>1963</v>
      </c>
      <c r="H4115" t="s">
        <v>1965</v>
      </c>
      <c r="I4115" t="s">
        <v>1966</v>
      </c>
      <c r="J4115" t="s">
        <v>2067</v>
      </c>
      <c r="K4115" s="498">
        <v>5</v>
      </c>
    </row>
    <row r="4116" spans="1:11" x14ac:dyDescent="0.25">
      <c r="A4116" t="s">
        <v>1755</v>
      </c>
      <c r="B4116" t="s">
        <v>1756</v>
      </c>
      <c r="C4116" t="s">
        <v>2067</v>
      </c>
      <c r="D4116" t="s">
        <v>1820</v>
      </c>
      <c r="E4116" t="s">
        <v>1759</v>
      </c>
      <c r="F4116" t="s">
        <v>1962</v>
      </c>
      <c r="G4116" t="s">
        <v>1963</v>
      </c>
      <c r="H4116" t="s">
        <v>1965</v>
      </c>
      <c r="I4116" t="s">
        <v>1912</v>
      </c>
      <c r="J4116" t="s">
        <v>2067</v>
      </c>
      <c r="K4116" s="498">
        <v>2</v>
      </c>
    </row>
    <row r="4117" spans="1:11" x14ac:dyDescent="0.25">
      <c r="A4117" t="s">
        <v>1755</v>
      </c>
      <c r="B4117" t="s">
        <v>1756</v>
      </c>
      <c r="C4117" t="s">
        <v>2067</v>
      </c>
      <c r="D4117" t="s">
        <v>1820</v>
      </c>
      <c r="E4117" t="s">
        <v>1759</v>
      </c>
      <c r="F4117" t="s">
        <v>1962</v>
      </c>
      <c r="G4117" t="s">
        <v>1963</v>
      </c>
      <c r="H4117" t="s">
        <v>1967</v>
      </c>
      <c r="I4117" t="s">
        <v>1816</v>
      </c>
      <c r="J4117" t="s">
        <v>2067</v>
      </c>
      <c r="K4117" s="498">
        <v>7.5825806451612898</v>
      </c>
    </row>
    <row r="4118" spans="1:11" x14ac:dyDescent="0.25">
      <c r="A4118" t="s">
        <v>1755</v>
      </c>
      <c r="B4118" t="s">
        <v>1756</v>
      </c>
      <c r="C4118" t="s">
        <v>2067</v>
      </c>
      <c r="D4118" t="s">
        <v>1820</v>
      </c>
      <c r="E4118" t="s">
        <v>1759</v>
      </c>
      <c r="F4118" t="s">
        <v>1968</v>
      </c>
      <c r="G4118" t="s">
        <v>1969</v>
      </c>
      <c r="H4118" t="s">
        <v>1894</v>
      </c>
      <c r="I4118" t="s">
        <v>1816</v>
      </c>
      <c r="J4118" t="s">
        <v>2067</v>
      </c>
      <c r="K4118" s="498">
        <v>1.5</v>
      </c>
    </row>
    <row r="4119" spans="1:11" x14ac:dyDescent="0.25">
      <c r="A4119" t="s">
        <v>1755</v>
      </c>
      <c r="B4119" t="s">
        <v>1756</v>
      </c>
      <c r="C4119" t="s">
        <v>2067</v>
      </c>
      <c r="D4119" t="s">
        <v>1820</v>
      </c>
      <c r="E4119" t="s">
        <v>1759</v>
      </c>
      <c r="F4119" t="s">
        <v>1968</v>
      </c>
      <c r="G4119" t="s">
        <v>1969</v>
      </c>
      <c r="H4119" t="s">
        <v>1970</v>
      </c>
      <c r="I4119" t="s">
        <v>1816</v>
      </c>
      <c r="J4119" t="s">
        <v>2067</v>
      </c>
      <c r="K4119" s="498">
        <v>3.01</v>
      </c>
    </row>
    <row r="4120" spans="1:11" x14ac:dyDescent="0.25">
      <c r="A4120" t="s">
        <v>1755</v>
      </c>
      <c r="B4120" t="s">
        <v>1756</v>
      </c>
      <c r="C4120" t="s">
        <v>2067</v>
      </c>
      <c r="D4120" t="s">
        <v>1820</v>
      </c>
      <c r="E4120" t="s">
        <v>1759</v>
      </c>
      <c r="F4120" t="s">
        <v>1968</v>
      </c>
      <c r="G4120" t="s">
        <v>1971</v>
      </c>
      <c r="H4120" t="s">
        <v>1970</v>
      </c>
      <c r="I4120" t="s">
        <v>1816</v>
      </c>
      <c r="J4120" t="s">
        <v>2067</v>
      </c>
      <c r="K4120" s="498">
        <v>53.000000000000007</v>
      </c>
    </row>
    <row r="4121" spans="1:11" x14ac:dyDescent="0.25">
      <c r="A4121" t="s">
        <v>1755</v>
      </c>
      <c r="B4121" t="s">
        <v>1756</v>
      </c>
      <c r="C4121" t="s">
        <v>2067</v>
      </c>
      <c r="D4121" t="s">
        <v>1820</v>
      </c>
      <c r="E4121" t="s">
        <v>1759</v>
      </c>
      <c r="F4121" t="s">
        <v>1968</v>
      </c>
      <c r="G4121" t="s">
        <v>1971</v>
      </c>
      <c r="H4121" t="s">
        <v>1970</v>
      </c>
      <c r="I4121" t="s">
        <v>1839</v>
      </c>
      <c r="J4121" t="s">
        <v>2067</v>
      </c>
      <c r="K4121" s="498">
        <v>12.967741935483872</v>
      </c>
    </row>
    <row r="4122" spans="1:11" x14ac:dyDescent="0.25">
      <c r="A4122" t="s">
        <v>1755</v>
      </c>
      <c r="B4122" t="s">
        <v>1756</v>
      </c>
      <c r="C4122" t="s">
        <v>2067</v>
      </c>
      <c r="D4122" t="s">
        <v>1820</v>
      </c>
      <c r="E4122" t="s">
        <v>1759</v>
      </c>
      <c r="F4122" t="s">
        <v>1968</v>
      </c>
      <c r="G4122" t="s">
        <v>1971</v>
      </c>
      <c r="H4122" t="s">
        <v>1970</v>
      </c>
      <c r="I4122" t="s">
        <v>1815</v>
      </c>
      <c r="J4122" t="s">
        <v>2067</v>
      </c>
      <c r="K4122" s="498">
        <v>0.87096774193548399</v>
      </c>
    </row>
    <row r="4123" spans="1:11" x14ac:dyDescent="0.25">
      <c r="A4123" t="s">
        <v>1755</v>
      </c>
      <c r="B4123" t="s">
        <v>1756</v>
      </c>
      <c r="C4123" t="s">
        <v>2067</v>
      </c>
      <c r="D4123" t="s">
        <v>1820</v>
      </c>
      <c r="E4123" t="s">
        <v>1759</v>
      </c>
      <c r="F4123" t="s">
        <v>1968</v>
      </c>
      <c r="G4123" t="s">
        <v>1972</v>
      </c>
      <c r="H4123" t="s">
        <v>1973</v>
      </c>
      <c r="I4123" t="s">
        <v>1816</v>
      </c>
      <c r="J4123" t="s">
        <v>2067</v>
      </c>
      <c r="K4123" s="498">
        <v>20</v>
      </c>
    </row>
    <row r="4124" spans="1:11" x14ac:dyDescent="0.25">
      <c r="A4124" t="s">
        <v>1755</v>
      </c>
      <c r="B4124" t="s">
        <v>1756</v>
      </c>
      <c r="C4124" t="s">
        <v>2067</v>
      </c>
      <c r="D4124" t="s">
        <v>1820</v>
      </c>
      <c r="E4124" t="s">
        <v>1759</v>
      </c>
      <c r="F4124" t="s">
        <v>1968</v>
      </c>
      <c r="G4124" t="s">
        <v>1972</v>
      </c>
      <c r="H4124" t="s">
        <v>1973</v>
      </c>
      <c r="I4124" t="s">
        <v>1839</v>
      </c>
      <c r="J4124" t="s">
        <v>2067</v>
      </c>
      <c r="K4124" s="498">
        <v>1</v>
      </c>
    </row>
    <row r="4125" spans="1:11" x14ac:dyDescent="0.25">
      <c r="A4125" t="s">
        <v>1755</v>
      </c>
      <c r="B4125" t="s">
        <v>1756</v>
      </c>
      <c r="C4125" t="s">
        <v>2067</v>
      </c>
      <c r="D4125" t="s">
        <v>1820</v>
      </c>
      <c r="E4125" t="s">
        <v>1759</v>
      </c>
      <c r="F4125" t="s">
        <v>1968</v>
      </c>
      <c r="G4125" t="s">
        <v>1974</v>
      </c>
      <c r="H4125" t="s">
        <v>1975</v>
      </c>
      <c r="I4125" t="s">
        <v>1816</v>
      </c>
      <c r="J4125" t="s">
        <v>2067</v>
      </c>
      <c r="K4125" s="498">
        <v>0.5</v>
      </c>
    </row>
    <row r="4126" spans="1:11" x14ac:dyDescent="0.25">
      <c r="A4126" t="s">
        <v>1755</v>
      </c>
      <c r="B4126" t="s">
        <v>1756</v>
      </c>
      <c r="C4126" t="s">
        <v>2067</v>
      </c>
      <c r="D4126" t="s">
        <v>1820</v>
      </c>
      <c r="E4126" t="s">
        <v>1759</v>
      </c>
      <c r="F4126" t="s">
        <v>1968</v>
      </c>
      <c r="G4126" t="s">
        <v>1974</v>
      </c>
      <c r="H4126" t="s">
        <v>1976</v>
      </c>
      <c r="I4126" t="s">
        <v>1816</v>
      </c>
      <c r="J4126" t="s">
        <v>2067</v>
      </c>
      <c r="K4126" s="498">
        <v>14.75</v>
      </c>
    </row>
    <row r="4127" spans="1:11" x14ac:dyDescent="0.25">
      <c r="A4127" t="s">
        <v>1755</v>
      </c>
      <c r="B4127" t="s">
        <v>1756</v>
      </c>
      <c r="C4127" t="s">
        <v>2067</v>
      </c>
      <c r="D4127" t="s">
        <v>1820</v>
      </c>
      <c r="E4127" t="s">
        <v>1759</v>
      </c>
      <c r="F4127" t="s">
        <v>1968</v>
      </c>
      <c r="G4127" t="s">
        <v>1974</v>
      </c>
      <c r="H4127" t="s">
        <v>1976</v>
      </c>
      <c r="I4127" t="s">
        <v>1839</v>
      </c>
      <c r="J4127" t="s">
        <v>2067</v>
      </c>
      <c r="K4127" s="498">
        <v>3</v>
      </c>
    </row>
    <row r="4128" spans="1:11" x14ac:dyDescent="0.25">
      <c r="A4128" t="s">
        <v>1755</v>
      </c>
      <c r="B4128" t="s">
        <v>1756</v>
      </c>
      <c r="C4128" t="s">
        <v>2067</v>
      </c>
      <c r="D4128" t="s">
        <v>1820</v>
      </c>
      <c r="E4128" t="s">
        <v>1759</v>
      </c>
      <c r="F4128" t="s">
        <v>1968</v>
      </c>
      <c r="G4128" t="s">
        <v>1974</v>
      </c>
      <c r="H4128" t="s">
        <v>1977</v>
      </c>
      <c r="I4128" t="s">
        <v>1816</v>
      </c>
      <c r="J4128" t="s">
        <v>2067</v>
      </c>
      <c r="K4128" s="498">
        <v>1.75</v>
      </c>
    </row>
    <row r="4129" spans="1:11" x14ac:dyDescent="0.25">
      <c r="A4129" t="s">
        <v>1755</v>
      </c>
      <c r="B4129" t="s">
        <v>1756</v>
      </c>
      <c r="C4129" t="s">
        <v>2067</v>
      </c>
      <c r="D4129" t="s">
        <v>1820</v>
      </c>
      <c r="E4129" t="s">
        <v>1759</v>
      </c>
      <c r="F4129" t="s">
        <v>1968</v>
      </c>
      <c r="G4129" t="s">
        <v>1978</v>
      </c>
      <c r="H4129" t="s">
        <v>1979</v>
      </c>
      <c r="I4129" t="s">
        <v>1816</v>
      </c>
      <c r="J4129" t="s">
        <v>2067</v>
      </c>
      <c r="K4129" s="498">
        <v>31</v>
      </c>
    </row>
    <row r="4130" spans="1:11" x14ac:dyDescent="0.25">
      <c r="A4130" t="s">
        <v>1755</v>
      </c>
      <c r="B4130" t="s">
        <v>1756</v>
      </c>
      <c r="C4130" t="s">
        <v>2067</v>
      </c>
      <c r="D4130" t="s">
        <v>1820</v>
      </c>
      <c r="E4130" t="s">
        <v>1759</v>
      </c>
      <c r="F4130" t="s">
        <v>1968</v>
      </c>
      <c r="G4130" t="s">
        <v>1978</v>
      </c>
      <c r="H4130" t="s">
        <v>1979</v>
      </c>
      <c r="I4130" t="s">
        <v>1839</v>
      </c>
      <c r="J4130" t="s">
        <v>2067</v>
      </c>
      <c r="K4130" s="498">
        <v>7</v>
      </c>
    </row>
    <row r="4131" spans="1:11" x14ac:dyDescent="0.25">
      <c r="A4131" t="s">
        <v>1755</v>
      </c>
      <c r="B4131" t="s">
        <v>1756</v>
      </c>
      <c r="C4131" t="s">
        <v>2067</v>
      </c>
      <c r="D4131" t="s">
        <v>1820</v>
      </c>
      <c r="E4131" t="s">
        <v>1759</v>
      </c>
      <c r="F4131" t="s">
        <v>1987</v>
      </c>
      <c r="G4131" t="s">
        <v>1988</v>
      </c>
      <c r="H4131" t="s">
        <v>1989</v>
      </c>
      <c r="I4131" t="s">
        <v>1816</v>
      </c>
      <c r="J4131" t="s">
        <v>2067</v>
      </c>
      <c r="K4131" s="498">
        <v>24.967741935483872</v>
      </c>
    </row>
    <row r="4132" spans="1:11" x14ac:dyDescent="0.25">
      <c r="A4132" t="s">
        <v>1755</v>
      </c>
      <c r="B4132" t="s">
        <v>1756</v>
      </c>
      <c r="C4132" t="s">
        <v>2067</v>
      </c>
      <c r="D4132" t="s">
        <v>1820</v>
      </c>
      <c r="E4132" t="s">
        <v>1759</v>
      </c>
      <c r="F4132" t="s">
        <v>1987</v>
      </c>
      <c r="G4132" t="s">
        <v>1988</v>
      </c>
      <c r="H4132" t="s">
        <v>1989</v>
      </c>
      <c r="I4132" t="s">
        <v>1990</v>
      </c>
      <c r="J4132" t="s">
        <v>2067</v>
      </c>
      <c r="K4132" s="498">
        <v>6.4516129032258104E-2</v>
      </c>
    </row>
    <row r="4133" spans="1:11" x14ac:dyDescent="0.25">
      <c r="A4133" t="s">
        <v>1755</v>
      </c>
      <c r="B4133" t="s">
        <v>1756</v>
      </c>
      <c r="C4133" t="s">
        <v>2067</v>
      </c>
      <c r="D4133" t="s">
        <v>1820</v>
      </c>
      <c r="E4133" t="s">
        <v>1759</v>
      </c>
      <c r="F4133" t="s">
        <v>1980</v>
      </c>
      <c r="G4133" t="s">
        <v>2040</v>
      </c>
      <c r="H4133" t="s">
        <v>2041</v>
      </c>
      <c r="I4133" t="s">
        <v>1816</v>
      </c>
      <c r="J4133" t="s">
        <v>2067</v>
      </c>
      <c r="K4133" s="498">
        <v>0.5</v>
      </c>
    </row>
    <row r="4134" spans="1:11" x14ac:dyDescent="0.25">
      <c r="A4134" t="s">
        <v>1755</v>
      </c>
      <c r="B4134" t="s">
        <v>1756</v>
      </c>
      <c r="C4134" t="s">
        <v>2067</v>
      </c>
      <c r="D4134" t="s">
        <v>1820</v>
      </c>
      <c r="E4134" t="s">
        <v>1759</v>
      </c>
      <c r="F4134" t="s">
        <v>1980</v>
      </c>
      <c r="G4134" t="s">
        <v>1981</v>
      </c>
      <c r="H4134" t="s">
        <v>1982</v>
      </c>
      <c r="I4134" t="s">
        <v>1816</v>
      </c>
      <c r="J4134" t="s">
        <v>2067</v>
      </c>
      <c r="K4134" s="498">
        <v>20.363225806451613</v>
      </c>
    </row>
    <row r="4135" spans="1:11" x14ac:dyDescent="0.25">
      <c r="A4135" t="s">
        <v>1755</v>
      </c>
      <c r="B4135" t="s">
        <v>1756</v>
      </c>
      <c r="C4135" t="s">
        <v>2067</v>
      </c>
      <c r="D4135" t="s">
        <v>1820</v>
      </c>
      <c r="E4135" t="s">
        <v>1759</v>
      </c>
      <c r="F4135" t="s">
        <v>1980</v>
      </c>
      <c r="G4135" t="s">
        <v>1981</v>
      </c>
      <c r="H4135" t="s">
        <v>1982</v>
      </c>
      <c r="I4135" t="s">
        <v>1839</v>
      </c>
      <c r="J4135" t="s">
        <v>2067</v>
      </c>
      <c r="K4135" s="498">
        <v>7.161290322580645</v>
      </c>
    </row>
    <row r="4136" spans="1:11" x14ac:dyDescent="0.25">
      <c r="A4136" t="s">
        <v>1755</v>
      </c>
      <c r="B4136" t="s">
        <v>1756</v>
      </c>
      <c r="C4136" t="s">
        <v>2067</v>
      </c>
      <c r="D4136" t="s">
        <v>1820</v>
      </c>
      <c r="E4136" t="s">
        <v>1759</v>
      </c>
      <c r="F4136" t="s">
        <v>1865</v>
      </c>
      <c r="G4136" t="s">
        <v>1866</v>
      </c>
      <c r="H4136" t="s">
        <v>1983</v>
      </c>
      <c r="I4136" t="s">
        <v>1984</v>
      </c>
      <c r="J4136" t="s">
        <v>2067</v>
      </c>
      <c r="K4136" s="498">
        <v>1</v>
      </c>
    </row>
    <row r="4137" spans="1:11" x14ac:dyDescent="0.25">
      <c r="A4137" t="s">
        <v>1755</v>
      </c>
      <c r="B4137" t="s">
        <v>1756</v>
      </c>
      <c r="C4137" t="s">
        <v>2067</v>
      </c>
      <c r="D4137" t="s">
        <v>1820</v>
      </c>
      <c r="E4137" t="s">
        <v>1759</v>
      </c>
      <c r="F4137" t="s">
        <v>1865</v>
      </c>
      <c r="G4137" t="s">
        <v>1866</v>
      </c>
      <c r="H4137" t="s">
        <v>1867</v>
      </c>
      <c r="I4137" t="s">
        <v>1816</v>
      </c>
      <c r="J4137" t="s">
        <v>2067</v>
      </c>
      <c r="K4137" s="498">
        <v>78</v>
      </c>
    </row>
    <row r="4138" spans="1:11" x14ac:dyDescent="0.25">
      <c r="A4138" t="s">
        <v>1755</v>
      </c>
      <c r="B4138" t="s">
        <v>1756</v>
      </c>
      <c r="C4138" t="s">
        <v>2067</v>
      </c>
      <c r="D4138" t="s">
        <v>1820</v>
      </c>
      <c r="E4138" t="s">
        <v>1759</v>
      </c>
      <c r="F4138" t="s">
        <v>1865</v>
      </c>
      <c r="G4138" t="s">
        <v>1866</v>
      </c>
      <c r="H4138" t="s">
        <v>1985</v>
      </c>
      <c r="I4138" t="s">
        <v>1984</v>
      </c>
      <c r="J4138" t="s">
        <v>2067</v>
      </c>
      <c r="K4138" s="498">
        <v>1</v>
      </c>
    </row>
    <row r="4139" spans="1:11" x14ac:dyDescent="0.25">
      <c r="A4139" t="s">
        <v>1755</v>
      </c>
      <c r="B4139" t="s">
        <v>1756</v>
      </c>
      <c r="C4139" t="s">
        <v>2067</v>
      </c>
      <c r="D4139" t="s">
        <v>1820</v>
      </c>
      <c r="E4139" t="s">
        <v>1759</v>
      </c>
      <c r="F4139" t="s">
        <v>1865</v>
      </c>
      <c r="G4139" t="s">
        <v>1866</v>
      </c>
      <c r="H4139" t="s">
        <v>1868</v>
      </c>
      <c r="I4139" t="s">
        <v>1816</v>
      </c>
      <c r="J4139" t="s">
        <v>2067</v>
      </c>
      <c r="K4139" s="498">
        <v>19.516129032258064</v>
      </c>
    </row>
    <row r="4140" spans="1:11" x14ac:dyDescent="0.25">
      <c r="A4140" t="s">
        <v>1755</v>
      </c>
      <c r="B4140" t="s">
        <v>1756</v>
      </c>
      <c r="C4140" t="s">
        <v>2067</v>
      </c>
      <c r="D4140" t="s">
        <v>1820</v>
      </c>
      <c r="E4140" t="s">
        <v>1759</v>
      </c>
      <c r="F4140" t="s">
        <v>1865</v>
      </c>
      <c r="G4140" t="s">
        <v>1866</v>
      </c>
      <c r="H4140" t="s">
        <v>1869</v>
      </c>
      <c r="I4140" t="s">
        <v>1816</v>
      </c>
      <c r="J4140" t="s">
        <v>2067</v>
      </c>
      <c r="K4140" s="498">
        <v>1</v>
      </c>
    </row>
    <row r="4141" spans="1:11" x14ac:dyDescent="0.25">
      <c r="A4141" t="s">
        <v>1755</v>
      </c>
      <c r="B4141" t="s">
        <v>1756</v>
      </c>
      <c r="C4141" t="s">
        <v>2067</v>
      </c>
      <c r="D4141" t="s">
        <v>1820</v>
      </c>
      <c r="E4141" t="s">
        <v>1759</v>
      </c>
      <c r="F4141" t="s">
        <v>1865</v>
      </c>
      <c r="G4141" t="s">
        <v>1870</v>
      </c>
      <c r="H4141" t="s">
        <v>1869</v>
      </c>
      <c r="I4141" t="s">
        <v>1816</v>
      </c>
      <c r="J4141" t="s">
        <v>2067</v>
      </c>
      <c r="K4141" s="498">
        <v>16</v>
      </c>
    </row>
    <row r="4142" spans="1:11" x14ac:dyDescent="0.25">
      <c r="A4142" t="s">
        <v>1755</v>
      </c>
      <c r="B4142" t="s">
        <v>1756</v>
      </c>
      <c r="C4142" t="s">
        <v>2067</v>
      </c>
      <c r="D4142" t="s">
        <v>1820</v>
      </c>
      <c r="E4142" t="s">
        <v>1759</v>
      </c>
      <c r="F4142" t="s">
        <v>1865</v>
      </c>
      <c r="G4142" t="s">
        <v>2042</v>
      </c>
      <c r="H4142" t="s">
        <v>1867</v>
      </c>
      <c r="I4142" t="s">
        <v>1816</v>
      </c>
      <c r="J4142" t="s">
        <v>2067</v>
      </c>
      <c r="K4142" s="498">
        <v>10</v>
      </c>
    </row>
    <row r="4143" spans="1:11" x14ac:dyDescent="0.25">
      <c r="A4143" t="s">
        <v>1755</v>
      </c>
      <c r="B4143" t="s">
        <v>1756</v>
      </c>
      <c r="C4143" t="s">
        <v>2067</v>
      </c>
      <c r="D4143" t="s">
        <v>1991</v>
      </c>
      <c r="E4143" t="s">
        <v>1991</v>
      </c>
      <c r="F4143" t="s">
        <v>2265</v>
      </c>
      <c r="G4143" t="s">
        <v>1992</v>
      </c>
      <c r="H4143" t="s">
        <v>1995</v>
      </c>
      <c r="I4143" t="s">
        <v>1816</v>
      </c>
      <c r="J4143" t="s">
        <v>2067</v>
      </c>
      <c r="K4143" s="498">
        <v>9</v>
      </c>
    </row>
    <row r="4144" spans="1:11" x14ac:dyDescent="0.25">
      <c r="A4144" t="s">
        <v>1755</v>
      </c>
      <c r="B4144" t="s">
        <v>1756</v>
      </c>
      <c r="C4144" t="s">
        <v>2067</v>
      </c>
      <c r="D4144" t="s">
        <v>1991</v>
      </c>
      <c r="E4144" t="s">
        <v>1991</v>
      </c>
      <c r="F4144" t="s">
        <v>2265</v>
      </c>
      <c r="G4144" t="s">
        <v>1992</v>
      </c>
      <c r="H4144" t="s">
        <v>1996</v>
      </c>
      <c r="I4144" t="s">
        <v>1816</v>
      </c>
      <c r="J4144" t="s">
        <v>2067</v>
      </c>
      <c r="K4144" s="498">
        <v>1</v>
      </c>
    </row>
    <row r="4145" spans="1:11" x14ac:dyDescent="0.25">
      <c r="A4145" t="s">
        <v>1755</v>
      </c>
      <c r="B4145" t="s">
        <v>1756</v>
      </c>
      <c r="C4145" t="s">
        <v>2067</v>
      </c>
      <c r="D4145" t="s">
        <v>1991</v>
      </c>
      <c r="E4145" t="s">
        <v>1991</v>
      </c>
      <c r="F4145" t="s">
        <v>2265</v>
      </c>
      <c r="G4145" t="s">
        <v>1992</v>
      </c>
      <c r="H4145" t="s">
        <v>1997</v>
      </c>
      <c r="I4145" t="s">
        <v>1816</v>
      </c>
      <c r="J4145" t="s">
        <v>2067</v>
      </c>
      <c r="K4145" s="498">
        <v>1</v>
      </c>
    </row>
    <row r="4146" spans="1:11" x14ac:dyDescent="0.25">
      <c r="A4146" t="s">
        <v>1755</v>
      </c>
      <c r="B4146" t="s">
        <v>1756</v>
      </c>
      <c r="C4146" t="s">
        <v>2067</v>
      </c>
      <c r="D4146" t="s">
        <v>1991</v>
      </c>
      <c r="E4146" t="s">
        <v>1991</v>
      </c>
      <c r="F4146" t="s">
        <v>2265</v>
      </c>
      <c r="G4146" t="s">
        <v>1992</v>
      </c>
      <c r="H4146" t="s">
        <v>1998</v>
      </c>
      <c r="I4146" t="s">
        <v>1816</v>
      </c>
      <c r="J4146" t="s">
        <v>2067</v>
      </c>
      <c r="K4146" s="498">
        <v>4.193548387096774</v>
      </c>
    </row>
    <row r="4147" spans="1:11" x14ac:dyDescent="0.25">
      <c r="A4147" t="s">
        <v>1755</v>
      </c>
      <c r="B4147" t="s">
        <v>1756</v>
      </c>
      <c r="C4147" t="s">
        <v>2067</v>
      </c>
      <c r="D4147" t="s">
        <v>1991</v>
      </c>
      <c r="E4147" t="s">
        <v>1991</v>
      </c>
      <c r="F4147" t="s">
        <v>2265</v>
      </c>
      <c r="G4147" t="s">
        <v>1992</v>
      </c>
      <c r="H4147" t="s">
        <v>1999</v>
      </c>
      <c r="I4147" t="s">
        <v>1816</v>
      </c>
      <c r="J4147" t="s">
        <v>2067</v>
      </c>
      <c r="K4147" s="498">
        <v>1</v>
      </c>
    </row>
    <row r="4148" spans="1:11" x14ac:dyDescent="0.25">
      <c r="A4148" t="s">
        <v>1755</v>
      </c>
      <c r="B4148" t="s">
        <v>1756</v>
      </c>
      <c r="C4148" t="s">
        <v>2067</v>
      </c>
      <c r="D4148" t="s">
        <v>1991</v>
      </c>
      <c r="E4148" t="s">
        <v>1991</v>
      </c>
      <c r="F4148" t="s">
        <v>2265</v>
      </c>
      <c r="G4148" t="s">
        <v>1992</v>
      </c>
      <c r="H4148" t="s">
        <v>1897</v>
      </c>
      <c r="I4148" t="s">
        <v>1816</v>
      </c>
      <c r="J4148" t="s">
        <v>2067</v>
      </c>
      <c r="K4148" s="498">
        <v>1</v>
      </c>
    </row>
    <row r="4149" spans="1:11" x14ac:dyDescent="0.25">
      <c r="A4149" t="s">
        <v>1755</v>
      </c>
      <c r="B4149" t="s">
        <v>1756</v>
      </c>
      <c r="C4149" t="s">
        <v>2067</v>
      </c>
      <c r="D4149" t="s">
        <v>1991</v>
      </c>
      <c r="E4149" t="s">
        <v>1991</v>
      </c>
      <c r="F4149" t="s">
        <v>2265</v>
      </c>
      <c r="G4149" t="s">
        <v>1992</v>
      </c>
      <c r="H4149" t="s">
        <v>2000</v>
      </c>
      <c r="I4149" t="s">
        <v>1816</v>
      </c>
      <c r="J4149" t="s">
        <v>2067</v>
      </c>
      <c r="K4149" s="498">
        <v>2</v>
      </c>
    </row>
    <row r="4150" spans="1:11" x14ac:dyDescent="0.25">
      <c r="A4150" t="s">
        <v>1755</v>
      </c>
      <c r="B4150" t="s">
        <v>1756</v>
      </c>
      <c r="C4150" t="s">
        <v>2067</v>
      </c>
      <c r="D4150" t="s">
        <v>1991</v>
      </c>
      <c r="E4150" t="s">
        <v>1991</v>
      </c>
      <c r="F4150" t="s">
        <v>2265</v>
      </c>
      <c r="G4150" t="s">
        <v>1992</v>
      </c>
      <c r="H4150" t="s">
        <v>1868</v>
      </c>
      <c r="I4150" t="s">
        <v>1816</v>
      </c>
      <c r="J4150" t="s">
        <v>2067</v>
      </c>
      <c r="K4150" s="498">
        <v>18</v>
      </c>
    </row>
    <row r="4151" spans="1:11" x14ac:dyDescent="0.25">
      <c r="A4151" t="s">
        <v>1755</v>
      </c>
      <c r="B4151" t="s">
        <v>1756</v>
      </c>
      <c r="C4151" t="s">
        <v>2067</v>
      </c>
      <c r="D4151" t="s">
        <v>1991</v>
      </c>
      <c r="E4151" t="s">
        <v>1991</v>
      </c>
      <c r="F4151" t="s">
        <v>2265</v>
      </c>
      <c r="G4151" t="s">
        <v>1992</v>
      </c>
      <c r="H4151" t="s">
        <v>1822</v>
      </c>
      <c r="I4151" t="s">
        <v>1816</v>
      </c>
      <c r="J4151" t="s">
        <v>2067</v>
      </c>
      <c r="K4151" s="498">
        <v>1</v>
      </c>
    </row>
    <row r="4152" spans="1:11" x14ac:dyDescent="0.25">
      <c r="A4152" t="s">
        <v>1755</v>
      </c>
      <c r="B4152" t="s">
        <v>1756</v>
      </c>
      <c r="C4152" t="s">
        <v>2067</v>
      </c>
      <c r="D4152" t="s">
        <v>1991</v>
      </c>
      <c r="E4152" t="s">
        <v>1991</v>
      </c>
      <c r="F4152" t="s">
        <v>2265</v>
      </c>
      <c r="G4152" t="s">
        <v>1992</v>
      </c>
      <c r="H4152" t="s">
        <v>2001</v>
      </c>
      <c r="I4152" t="s">
        <v>1816</v>
      </c>
      <c r="J4152" t="s">
        <v>2067</v>
      </c>
      <c r="K4152" s="498">
        <v>1</v>
      </c>
    </row>
    <row r="4153" spans="1:11" x14ac:dyDescent="0.25">
      <c r="A4153" t="s">
        <v>1755</v>
      </c>
      <c r="B4153" t="s">
        <v>1756</v>
      </c>
      <c r="C4153" t="s">
        <v>2067</v>
      </c>
      <c r="D4153" t="s">
        <v>1991</v>
      </c>
      <c r="E4153" t="s">
        <v>1991</v>
      </c>
      <c r="F4153" t="s">
        <v>2265</v>
      </c>
      <c r="G4153" t="s">
        <v>1992</v>
      </c>
      <c r="H4153" t="s">
        <v>2002</v>
      </c>
      <c r="I4153" t="s">
        <v>1816</v>
      </c>
      <c r="J4153" t="s">
        <v>2067</v>
      </c>
      <c r="K4153" s="498">
        <v>1</v>
      </c>
    </row>
    <row r="4154" spans="1:11" x14ac:dyDescent="0.25">
      <c r="A4154" t="s">
        <v>1755</v>
      </c>
      <c r="B4154" t="s">
        <v>1756</v>
      </c>
      <c r="C4154" t="s">
        <v>2067</v>
      </c>
      <c r="D4154" t="s">
        <v>1991</v>
      </c>
      <c r="E4154" t="s">
        <v>1991</v>
      </c>
      <c r="F4154" t="s">
        <v>2266</v>
      </c>
      <c r="G4154" t="s">
        <v>2003</v>
      </c>
      <c r="H4154" t="s">
        <v>1995</v>
      </c>
      <c r="I4154" t="s">
        <v>1816</v>
      </c>
      <c r="J4154" t="s">
        <v>2067</v>
      </c>
      <c r="K4154" s="498">
        <v>5.5</v>
      </c>
    </row>
    <row r="4155" spans="1:11" x14ac:dyDescent="0.25">
      <c r="A4155" t="s">
        <v>1755</v>
      </c>
      <c r="B4155" t="s">
        <v>1756</v>
      </c>
      <c r="C4155" t="s">
        <v>2067</v>
      </c>
      <c r="D4155" t="s">
        <v>1991</v>
      </c>
      <c r="E4155" t="s">
        <v>1991</v>
      </c>
      <c r="F4155" t="s">
        <v>2266</v>
      </c>
      <c r="G4155" t="s">
        <v>2003</v>
      </c>
      <c r="H4155" t="s">
        <v>2004</v>
      </c>
      <c r="I4155" t="s">
        <v>1816</v>
      </c>
      <c r="J4155" t="s">
        <v>2067</v>
      </c>
      <c r="K4155" s="498">
        <v>40</v>
      </c>
    </row>
    <row r="4156" spans="1:11" x14ac:dyDescent="0.25">
      <c r="A4156" t="s">
        <v>1755</v>
      </c>
      <c r="B4156" t="s">
        <v>1756</v>
      </c>
      <c r="C4156" t="s">
        <v>2067</v>
      </c>
      <c r="D4156" t="s">
        <v>1991</v>
      </c>
      <c r="E4156" t="s">
        <v>1991</v>
      </c>
      <c r="F4156" t="s">
        <v>2266</v>
      </c>
      <c r="G4156" t="s">
        <v>2003</v>
      </c>
      <c r="H4156" t="s">
        <v>2005</v>
      </c>
      <c r="I4156" t="s">
        <v>1816</v>
      </c>
      <c r="J4156" t="s">
        <v>2067</v>
      </c>
      <c r="K4156" s="498">
        <v>1</v>
      </c>
    </row>
    <row r="4157" spans="1:11" x14ac:dyDescent="0.25">
      <c r="A4157" t="s">
        <v>1755</v>
      </c>
      <c r="B4157" t="s">
        <v>1756</v>
      </c>
      <c r="C4157" t="s">
        <v>2067</v>
      </c>
      <c r="D4157" t="s">
        <v>1991</v>
      </c>
      <c r="E4157" t="s">
        <v>1991</v>
      </c>
      <c r="F4157" t="s">
        <v>2266</v>
      </c>
      <c r="G4157" t="s">
        <v>2003</v>
      </c>
      <c r="H4157" t="s">
        <v>2006</v>
      </c>
      <c r="I4157" t="s">
        <v>1816</v>
      </c>
      <c r="J4157" t="s">
        <v>2067</v>
      </c>
      <c r="K4157" s="498">
        <v>37</v>
      </c>
    </row>
    <row r="4158" spans="1:11" x14ac:dyDescent="0.25">
      <c r="A4158" t="s">
        <v>1755</v>
      </c>
      <c r="B4158" t="s">
        <v>1756</v>
      </c>
      <c r="C4158" t="s">
        <v>2067</v>
      </c>
      <c r="D4158" t="s">
        <v>1991</v>
      </c>
      <c r="E4158" t="s">
        <v>1991</v>
      </c>
      <c r="F4158" t="s">
        <v>2266</v>
      </c>
      <c r="G4158" t="s">
        <v>2003</v>
      </c>
      <c r="H4158" t="s">
        <v>2007</v>
      </c>
      <c r="I4158" t="s">
        <v>1816</v>
      </c>
      <c r="J4158" t="s">
        <v>2067</v>
      </c>
      <c r="K4158" s="498">
        <v>5</v>
      </c>
    </row>
    <row r="4159" spans="1:11" x14ac:dyDescent="0.25">
      <c r="A4159" t="s">
        <v>1755</v>
      </c>
      <c r="B4159" t="s">
        <v>1756</v>
      </c>
      <c r="C4159" t="s">
        <v>2067</v>
      </c>
      <c r="D4159" t="s">
        <v>1991</v>
      </c>
      <c r="E4159" t="s">
        <v>1991</v>
      </c>
      <c r="F4159" t="s">
        <v>2266</v>
      </c>
      <c r="G4159" t="s">
        <v>2003</v>
      </c>
      <c r="H4159" t="s">
        <v>2063</v>
      </c>
      <c r="I4159" t="s">
        <v>1816</v>
      </c>
      <c r="J4159" t="s">
        <v>2067</v>
      </c>
      <c r="K4159" s="498">
        <v>3</v>
      </c>
    </row>
    <row r="4160" spans="1:11" x14ac:dyDescent="0.25">
      <c r="A4160" t="s">
        <v>1755</v>
      </c>
      <c r="B4160" t="s">
        <v>1756</v>
      </c>
      <c r="C4160" t="s">
        <v>2067</v>
      </c>
      <c r="D4160" t="s">
        <v>1991</v>
      </c>
      <c r="E4160" t="s">
        <v>1991</v>
      </c>
      <c r="F4160" t="s">
        <v>2266</v>
      </c>
      <c r="G4160" t="s">
        <v>2003</v>
      </c>
      <c r="H4160" t="s">
        <v>2008</v>
      </c>
      <c r="I4160" t="s">
        <v>1816</v>
      </c>
      <c r="J4160" t="s">
        <v>2067</v>
      </c>
      <c r="K4160" s="498">
        <v>1</v>
      </c>
    </row>
    <row r="4161" spans="1:11" x14ac:dyDescent="0.25">
      <c r="A4161" t="s">
        <v>1755</v>
      </c>
      <c r="B4161" t="s">
        <v>1756</v>
      </c>
      <c r="C4161" t="s">
        <v>2067</v>
      </c>
      <c r="D4161" t="s">
        <v>1991</v>
      </c>
      <c r="E4161" t="s">
        <v>1991</v>
      </c>
      <c r="F4161" t="s">
        <v>2266</v>
      </c>
      <c r="G4161" t="s">
        <v>2003</v>
      </c>
      <c r="H4161" t="s">
        <v>2009</v>
      </c>
      <c r="I4161" t="s">
        <v>1816</v>
      </c>
      <c r="J4161" t="s">
        <v>2067</v>
      </c>
      <c r="K4161" s="498">
        <v>1</v>
      </c>
    </row>
    <row r="4162" spans="1:11" x14ac:dyDescent="0.25">
      <c r="A4162" t="s">
        <v>1755</v>
      </c>
      <c r="B4162" t="s">
        <v>1756</v>
      </c>
      <c r="C4162" t="s">
        <v>2067</v>
      </c>
      <c r="D4162" t="s">
        <v>1991</v>
      </c>
      <c r="E4162" t="s">
        <v>1991</v>
      </c>
      <c r="F4162" t="s">
        <v>2266</v>
      </c>
      <c r="G4162" t="s">
        <v>2003</v>
      </c>
      <c r="H4162" t="s">
        <v>2011</v>
      </c>
      <c r="I4162" t="s">
        <v>1816</v>
      </c>
      <c r="J4162" t="s">
        <v>2067</v>
      </c>
      <c r="K4162" s="498">
        <v>7</v>
      </c>
    </row>
    <row r="4163" spans="1:11" x14ac:dyDescent="0.25">
      <c r="A4163" t="s">
        <v>1755</v>
      </c>
      <c r="B4163" t="s">
        <v>1756</v>
      </c>
      <c r="C4163" t="s">
        <v>2067</v>
      </c>
      <c r="D4163" t="s">
        <v>1991</v>
      </c>
      <c r="E4163" t="s">
        <v>1991</v>
      </c>
      <c r="F4163" t="s">
        <v>2266</v>
      </c>
      <c r="G4163" t="s">
        <v>2003</v>
      </c>
      <c r="H4163" t="s">
        <v>2012</v>
      </c>
      <c r="I4163" t="s">
        <v>1816</v>
      </c>
      <c r="J4163" t="s">
        <v>2067</v>
      </c>
      <c r="K4163" s="498">
        <v>4</v>
      </c>
    </row>
    <row r="4164" spans="1:11" x14ac:dyDescent="0.25">
      <c r="A4164" t="s">
        <v>1755</v>
      </c>
      <c r="B4164" t="s">
        <v>1756</v>
      </c>
      <c r="C4164" t="s">
        <v>2067</v>
      </c>
      <c r="D4164" t="s">
        <v>1991</v>
      </c>
      <c r="E4164" t="s">
        <v>1991</v>
      </c>
      <c r="F4164" t="s">
        <v>2266</v>
      </c>
      <c r="G4164" t="s">
        <v>2003</v>
      </c>
      <c r="H4164" t="s">
        <v>2013</v>
      </c>
      <c r="I4164" t="s">
        <v>1816</v>
      </c>
      <c r="J4164" t="s">
        <v>2067</v>
      </c>
      <c r="K4164" s="498">
        <v>3</v>
      </c>
    </row>
    <row r="4165" spans="1:11" x14ac:dyDescent="0.25">
      <c r="A4165" t="s">
        <v>1755</v>
      </c>
      <c r="B4165" t="s">
        <v>1756</v>
      </c>
      <c r="C4165" t="s">
        <v>2067</v>
      </c>
      <c r="D4165" t="s">
        <v>1991</v>
      </c>
      <c r="E4165" t="s">
        <v>1991</v>
      </c>
      <c r="F4165" t="s">
        <v>2266</v>
      </c>
      <c r="G4165" t="s">
        <v>2003</v>
      </c>
      <c r="H4165" t="s">
        <v>1996</v>
      </c>
      <c r="I4165" t="s">
        <v>1816</v>
      </c>
      <c r="J4165" t="s">
        <v>2067</v>
      </c>
      <c r="K4165" s="498">
        <v>5</v>
      </c>
    </row>
    <row r="4166" spans="1:11" x14ac:dyDescent="0.25">
      <c r="A4166" t="s">
        <v>1755</v>
      </c>
      <c r="B4166" t="s">
        <v>1756</v>
      </c>
      <c r="C4166" t="s">
        <v>2067</v>
      </c>
      <c r="D4166" t="s">
        <v>1991</v>
      </c>
      <c r="E4166" t="s">
        <v>1991</v>
      </c>
      <c r="F4166" t="s">
        <v>2266</v>
      </c>
      <c r="G4166" t="s">
        <v>2003</v>
      </c>
      <c r="H4166" t="s">
        <v>1997</v>
      </c>
      <c r="I4166" t="s">
        <v>1816</v>
      </c>
      <c r="J4166" t="s">
        <v>2067</v>
      </c>
      <c r="K4166" s="498">
        <v>2</v>
      </c>
    </row>
    <row r="4167" spans="1:11" x14ac:dyDescent="0.25">
      <c r="A4167" t="s">
        <v>1755</v>
      </c>
      <c r="B4167" t="s">
        <v>1756</v>
      </c>
      <c r="C4167" t="s">
        <v>2067</v>
      </c>
      <c r="D4167" t="s">
        <v>1991</v>
      </c>
      <c r="E4167" t="s">
        <v>1991</v>
      </c>
      <c r="F4167" t="s">
        <v>2266</v>
      </c>
      <c r="G4167" t="s">
        <v>2003</v>
      </c>
      <c r="H4167" t="s">
        <v>2014</v>
      </c>
      <c r="I4167" t="s">
        <v>1816</v>
      </c>
      <c r="J4167" t="s">
        <v>2067</v>
      </c>
      <c r="K4167" s="498">
        <v>5.193548387096774</v>
      </c>
    </row>
    <row r="4168" spans="1:11" x14ac:dyDescent="0.25">
      <c r="A4168" t="s">
        <v>1755</v>
      </c>
      <c r="B4168" t="s">
        <v>1756</v>
      </c>
      <c r="C4168" t="s">
        <v>2067</v>
      </c>
      <c r="D4168" t="s">
        <v>1991</v>
      </c>
      <c r="E4168" t="s">
        <v>1991</v>
      </c>
      <c r="F4168" t="s">
        <v>2266</v>
      </c>
      <c r="G4168" t="s">
        <v>2003</v>
      </c>
      <c r="H4168" t="s">
        <v>1998</v>
      </c>
      <c r="I4168" t="s">
        <v>1816</v>
      </c>
      <c r="J4168" t="s">
        <v>2067</v>
      </c>
      <c r="K4168" s="498">
        <v>7</v>
      </c>
    </row>
    <row r="4169" spans="1:11" x14ac:dyDescent="0.25">
      <c r="A4169" t="s">
        <v>1755</v>
      </c>
      <c r="B4169" t="s">
        <v>1756</v>
      </c>
      <c r="C4169" t="s">
        <v>2067</v>
      </c>
      <c r="D4169" t="s">
        <v>1991</v>
      </c>
      <c r="E4169" t="s">
        <v>1991</v>
      </c>
      <c r="F4169" t="s">
        <v>2266</v>
      </c>
      <c r="G4169" t="s">
        <v>2003</v>
      </c>
      <c r="H4169" t="s">
        <v>1999</v>
      </c>
      <c r="I4169" t="s">
        <v>1816</v>
      </c>
      <c r="J4169" t="s">
        <v>2067</v>
      </c>
      <c r="K4169" s="498">
        <v>0.5</v>
      </c>
    </row>
    <row r="4170" spans="1:11" x14ac:dyDescent="0.25">
      <c r="A4170" t="s">
        <v>1755</v>
      </c>
      <c r="B4170" t="s">
        <v>1756</v>
      </c>
      <c r="C4170" t="s">
        <v>2067</v>
      </c>
      <c r="D4170" t="s">
        <v>1991</v>
      </c>
      <c r="E4170" t="s">
        <v>1991</v>
      </c>
      <c r="F4170" t="s">
        <v>2266</v>
      </c>
      <c r="G4170" t="s">
        <v>2003</v>
      </c>
      <c r="H4170" t="s">
        <v>2015</v>
      </c>
      <c r="I4170" t="s">
        <v>1816</v>
      </c>
      <c r="J4170" t="s">
        <v>2067</v>
      </c>
      <c r="K4170" s="498">
        <v>3</v>
      </c>
    </row>
    <row r="4171" spans="1:11" x14ac:dyDescent="0.25">
      <c r="A4171" t="s">
        <v>1755</v>
      </c>
      <c r="B4171" t="s">
        <v>1756</v>
      </c>
      <c r="C4171" t="s">
        <v>2067</v>
      </c>
      <c r="D4171" t="s">
        <v>1991</v>
      </c>
      <c r="E4171" t="s">
        <v>1991</v>
      </c>
      <c r="F4171" t="s">
        <v>2266</v>
      </c>
      <c r="G4171" t="s">
        <v>2003</v>
      </c>
      <c r="H4171" t="s">
        <v>1915</v>
      </c>
      <c r="I4171" t="s">
        <v>1816</v>
      </c>
      <c r="J4171" t="s">
        <v>2067</v>
      </c>
      <c r="K4171" s="498">
        <v>17.550000000000026</v>
      </c>
    </row>
    <row r="4172" spans="1:11" x14ac:dyDescent="0.25">
      <c r="A4172" t="s">
        <v>1755</v>
      </c>
      <c r="B4172" t="s">
        <v>1756</v>
      </c>
      <c r="C4172" t="s">
        <v>2067</v>
      </c>
      <c r="D4172" t="s">
        <v>1991</v>
      </c>
      <c r="E4172" t="s">
        <v>1991</v>
      </c>
      <c r="F4172" t="s">
        <v>2266</v>
      </c>
      <c r="G4172" t="s">
        <v>2003</v>
      </c>
      <c r="H4172" t="s">
        <v>1917</v>
      </c>
      <c r="I4172" t="s">
        <v>1816</v>
      </c>
      <c r="J4172" t="s">
        <v>2067</v>
      </c>
      <c r="K4172" s="498">
        <v>9.4499999999999957</v>
      </c>
    </row>
    <row r="4173" spans="1:11" x14ac:dyDescent="0.25">
      <c r="A4173" t="s">
        <v>1755</v>
      </c>
      <c r="B4173" t="s">
        <v>1756</v>
      </c>
      <c r="C4173" t="s">
        <v>2067</v>
      </c>
      <c r="D4173" t="s">
        <v>1991</v>
      </c>
      <c r="E4173" t="s">
        <v>1991</v>
      </c>
      <c r="F4173" t="s">
        <v>2266</v>
      </c>
      <c r="G4173" t="s">
        <v>2003</v>
      </c>
      <c r="H4173" t="s">
        <v>2016</v>
      </c>
      <c r="I4173" t="s">
        <v>1816</v>
      </c>
      <c r="J4173" t="s">
        <v>2067</v>
      </c>
      <c r="K4173" s="498">
        <v>2</v>
      </c>
    </row>
    <row r="4174" spans="1:11" x14ac:dyDescent="0.25">
      <c r="A4174" t="s">
        <v>1755</v>
      </c>
      <c r="B4174" t="s">
        <v>1756</v>
      </c>
      <c r="C4174" t="s">
        <v>2067</v>
      </c>
      <c r="D4174" t="s">
        <v>1991</v>
      </c>
      <c r="E4174" t="s">
        <v>1991</v>
      </c>
      <c r="F4174" t="s">
        <v>2266</v>
      </c>
      <c r="G4174" t="s">
        <v>2003</v>
      </c>
      <c r="H4174" t="s">
        <v>1897</v>
      </c>
      <c r="I4174" t="s">
        <v>1816</v>
      </c>
      <c r="J4174" t="s">
        <v>2067</v>
      </c>
      <c r="K4174" s="498">
        <v>4.5</v>
      </c>
    </row>
    <row r="4175" spans="1:11" x14ac:dyDescent="0.25">
      <c r="A4175" t="s">
        <v>1755</v>
      </c>
      <c r="B4175" t="s">
        <v>1756</v>
      </c>
      <c r="C4175" t="s">
        <v>2067</v>
      </c>
      <c r="D4175" t="s">
        <v>1991</v>
      </c>
      <c r="E4175" t="s">
        <v>1991</v>
      </c>
      <c r="F4175" t="s">
        <v>2266</v>
      </c>
      <c r="G4175" t="s">
        <v>2003</v>
      </c>
      <c r="H4175" t="s">
        <v>2000</v>
      </c>
      <c r="I4175" t="s">
        <v>1816</v>
      </c>
      <c r="J4175" t="s">
        <v>2067</v>
      </c>
      <c r="K4175" s="498">
        <v>1.5</v>
      </c>
    </row>
    <row r="4176" spans="1:11" x14ac:dyDescent="0.25">
      <c r="A4176" t="s">
        <v>1755</v>
      </c>
      <c r="B4176" t="s">
        <v>1756</v>
      </c>
      <c r="C4176" t="s">
        <v>2067</v>
      </c>
      <c r="D4176" t="s">
        <v>1991</v>
      </c>
      <c r="E4176" t="s">
        <v>1991</v>
      </c>
      <c r="F4176" t="s">
        <v>2266</v>
      </c>
      <c r="G4176" t="s">
        <v>2003</v>
      </c>
      <c r="H4176" t="s">
        <v>2017</v>
      </c>
      <c r="I4176" t="s">
        <v>1816</v>
      </c>
      <c r="J4176" t="s">
        <v>2067</v>
      </c>
      <c r="K4176" s="498">
        <v>4</v>
      </c>
    </row>
    <row r="4177" spans="1:11" x14ac:dyDescent="0.25">
      <c r="A4177" t="s">
        <v>1755</v>
      </c>
      <c r="B4177" t="s">
        <v>1756</v>
      </c>
      <c r="C4177" t="s">
        <v>2067</v>
      </c>
      <c r="D4177" t="s">
        <v>1991</v>
      </c>
      <c r="E4177" t="s">
        <v>1991</v>
      </c>
      <c r="F4177" t="s">
        <v>2266</v>
      </c>
      <c r="G4177" t="s">
        <v>2003</v>
      </c>
      <c r="H4177" t="s">
        <v>2018</v>
      </c>
      <c r="I4177" t="s">
        <v>1816</v>
      </c>
      <c r="J4177" t="s">
        <v>2067</v>
      </c>
      <c r="K4177" s="498">
        <v>4</v>
      </c>
    </row>
    <row r="4178" spans="1:11" x14ac:dyDescent="0.25">
      <c r="A4178" t="s">
        <v>1755</v>
      </c>
      <c r="B4178" t="s">
        <v>1756</v>
      </c>
      <c r="C4178" t="s">
        <v>2067</v>
      </c>
      <c r="D4178" t="s">
        <v>1991</v>
      </c>
      <c r="E4178" t="s">
        <v>1991</v>
      </c>
      <c r="F4178" t="s">
        <v>2266</v>
      </c>
      <c r="G4178" t="s">
        <v>2003</v>
      </c>
      <c r="H4178" t="s">
        <v>2019</v>
      </c>
      <c r="I4178" t="s">
        <v>1816</v>
      </c>
      <c r="J4178" t="s">
        <v>2067</v>
      </c>
      <c r="K4178" s="498">
        <v>10</v>
      </c>
    </row>
    <row r="4179" spans="1:11" x14ac:dyDescent="0.25">
      <c r="A4179" t="s">
        <v>1755</v>
      </c>
      <c r="B4179" t="s">
        <v>1756</v>
      </c>
      <c r="C4179" t="s">
        <v>2067</v>
      </c>
      <c r="D4179" t="s">
        <v>1991</v>
      </c>
      <c r="E4179" t="s">
        <v>1991</v>
      </c>
      <c r="F4179" t="s">
        <v>2266</v>
      </c>
      <c r="G4179" t="s">
        <v>2003</v>
      </c>
      <c r="H4179" t="s">
        <v>2020</v>
      </c>
      <c r="I4179" t="s">
        <v>1816</v>
      </c>
      <c r="J4179" t="s">
        <v>2067</v>
      </c>
      <c r="K4179" s="498">
        <v>4</v>
      </c>
    </row>
    <row r="4180" spans="1:11" x14ac:dyDescent="0.25">
      <c r="A4180" t="s">
        <v>1755</v>
      </c>
      <c r="B4180" t="s">
        <v>1756</v>
      </c>
      <c r="C4180" t="s">
        <v>2067</v>
      </c>
      <c r="D4180" t="s">
        <v>1991</v>
      </c>
      <c r="E4180" t="s">
        <v>1991</v>
      </c>
      <c r="F4180" t="s">
        <v>2266</v>
      </c>
      <c r="G4180" t="s">
        <v>2003</v>
      </c>
      <c r="H4180" t="s">
        <v>2021</v>
      </c>
      <c r="I4180" t="s">
        <v>1816</v>
      </c>
      <c r="J4180" t="s">
        <v>2067</v>
      </c>
      <c r="K4180" s="498">
        <v>7</v>
      </c>
    </row>
    <row r="4181" spans="1:11" x14ac:dyDescent="0.25">
      <c r="A4181" t="s">
        <v>1755</v>
      </c>
      <c r="B4181" t="s">
        <v>1756</v>
      </c>
      <c r="C4181" t="s">
        <v>2067</v>
      </c>
      <c r="D4181" t="s">
        <v>1991</v>
      </c>
      <c r="E4181" t="s">
        <v>1991</v>
      </c>
      <c r="F4181" t="s">
        <v>2266</v>
      </c>
      <c r="G4181" t="s">
        <v>2003</v>
      </c>
      <c r="H4181" t="s">
        <v>2022</v>
      </c>
      <c r="I4181" t="s">
        <v>1816</v>
      </c>
      <c r="J4181" t="s">
        <v>2067</v>
      </c>
      <c r="K4181" s="498">
        <v>3</v>
      </c>
    </row>
    <row r="4182" spans="1:11" x14ac:dyDescent="0.25">
      <c r="A4182" t="s">
        <v>1755</v>
      </c>
      <c r="B4182" t="s">
        <v>1756</v>
      </c>
      <c r="C4182" t="s">
        <v>2067</v>
      </c>
      <c r="D4182" t="s">
        <v>1991</v>
      </c>
      <c r="E4182" t="s">
        <v>1991</v>
      </c>
      <c r="F4182" t="s">
        <v>2266</v>
      </c>
      <c r="G4182" t="s">
        <v>2003</v>
      </c>
      <c r="H4182" t="s">
        <v>2023</v>
      </c>
      <c r="I4182" t="s">
        <v>1816</v>
      </c>
      <c r="J4182" t="s">
        <v>2067</v>
      </c>
      <c r="K4182" s="498">
        <v>2</v>
      </c>
    </row>
    <row r="4183" spans="1:11" x14ac:dyDescent="0.25">
      <c r="A4183" t="s">
        <v>1755</v>
      </c>
      <c r="B4183" t="s">
        <v>1756</v>
      </c>
      <c r="C4183" t="s">
        <v>2067</v>
      </c>
      <c r="D4183" t="s">
        <v>1991</v>
      </c>
      <c r="E4183" t="s">
        <v>1991</v>
      </c>
      <c r="F4183" t="s">
        <v>2266</v>
      </c>
      <c r="G4183" t="s">
        <v>2003</v>
      </c>
      <c r="H4183" t="s">
        <v>2024</v>
      </c>
      <c r="I4183" t="s">
        <v>1816</v>
      </c>
      <c r="J4183" t="s">
        <v>2067</v>
      </c>
      <c r="K4183" s="498">
        <v>3</v>
      </c>
    </row>
    <row r="4184" spans="1:11" x14ac:dyDescent="0.25">
      <c r="A4184" t="s">
        <v>1755</v>
      </c>
      <c r="B4184" t="s">
        <v>1756</v>
      </c>
      <c r="C4184" t="s">
        <v>2067</v>
      </c>
      <c r="D4184" t="s">
        <v>1991</v>
      </c>
      <c r="E4184" t="s">
        <v>1991</v>
      </c>
      <c r="F4184" t="s">
        <v>2266</v>
      </c>
      <c r="G4184" t="s">
        <v>2003</v>
      </c>
      <c r="H4184" t="s">
        <v>2025</v>
      </c>
      <c r="I4184" t="s">
        <v>1816</v>
      </c>
      <c r="J4184" t="s">
        <v>2067</v>
      </c>
      <c r="K4184" s="498">
        <v>4</v>
      </c>
    </row>
    <row r="4185" spans="1:11" x14ac:dyDescent="0.25">
      <c r="A4185" t="s">
        <v>1755</v>
      </c>
      <c r="B4185" t="s">
        <v>1756</v>
      </c>
      <c r="C4185" t="s">
        <v>2067</v>
      </c>
      <c r="D4185" t="s">
        <v>1991</v>
      </c>
      <c r="E4185" t="s">
        <v>1991</v>
      </c>
      <c r="F4185" t="s">
        <v>2266</v>
      </c>
      <c r="G4185" t="s">
        <v>2003</v>
      </c>
      <c r="H4185" t="s">
        <v>2026</v>
      </c>
      <c r="I4185" t="s">
        <v>1816</v>
      </c>
      <c r="J4185" t="s">
        <v>2067</v>
      </c>
      <c r="K4185" s="498">
        <v>41.5</v>
      </c>
    </row>
    <row r="4186" spans="1:11" x14ac:dyDescent="0.25">
      <c r="A4186" t="s">
        <v>1755</v>
      </c>
      <c r="B4186" t="s">
        <v>1756</v>
      </c>
      <c r="C4186" t="s">
        <v>2067</v>
      </c>
      <c r="D4186" t="s">
        <v>1991</v>
      </c>
      <c r="E4186" t="s">
        <v>1991</v>
      </c>
      <c r="F4186" t="s">
        <v>2266</v>
      </c>
      <c r="G4186" t="s">
        <v>2003</v>
      </c>
      <c r="H4186" t="s">
        <v>2036</v>
      </c>
      <c r="I4186" t="s">
        <v>1816</v>
      </c>
      <c r="J4186" t="s">
        <v>2067</v>
      </c>
      <c r="K4186" s="498">
        <v>6.967741935483871</v>
      </c>
    </row>
    <row r="4187" spans="1:11" x14ac:dyDescent="0.25">
      <c r="A4187" t="s">
        <v>1755</v>
      </c>
      <c r="B4187" t="s">
        <v>1756</v>
      </c>
      <c r="C4187" t="s">
        <v>2067</v>
      </c>
      <c r="D4187" t="s">
        <v>1991</v>
      </c>
      <c r="E4187" t="s">
        <v>1991</v>
      </c>
      <c r="F4187" t="s">
        <v>2266</v>
      </c>
      <c r="G4187" t="s">
        <v>2003</v>
      </c>
      <c r="H4187" t="s">
        <v>2027</v>
      </c>
      <c r="I4187" t="s">
        <v>1816</v>
      </c>
      <c r="J4187" t="s">
        <v>2067</v>
      </c>
      <c r="K4187" s="498">
        <v>0.5</v>
      </c>
    </row>
    <row r="4188" spans="1:11" x14ac:dyDescent="0.25">
      <c r="A4188" t="s">
        <v>1755</v>
      </c>
      <c r="B4188" t="s">
        <v>1756</v>
      </c>
      <c r="C4188" t="s">
        <v>2067</v>
      </c>
      <c r="D4188" t="s">
        <v>1991</v>
      </c>
      <c r="E4188" t="s">
        <v>1991</v>
      </c>
      <c r="F4188" t="s">
        <v>2266</v>
      </c>
      <c r="G4188" t="s">
        <v>2003</v>
      </c>
      <c r="H4188" t="s">
        <v>2028</v>
      </c>
      <c r="I4188" t="s">
        <v>1816</v>
      </c>
      <c r="J4188" t="s">
        <v>2067</v>
      </c>
      <c r="K4188" s="498">
        <v>26.967741935483872</v>
      </c>
    </row>
    <row r="4189" spans="1:11" x14ac:dyDescent="0.25">
      <c r="A4189" t="s">
        <v>1755</v>
      </c>
      <c r="B4189" t="s">
        <v>1756</v>
      </c>
      <c r="C4189" t="s">
        <v>2067</v>
      </c>
      <c r="D4189" t="s">
        <v>1991</v>
      </c>
      <c r="E4189" t="s">
        <v>1991</v>
      </c>
      <c r="F4189" t="s">
        <v>2266</v>
      </c>
      <c r="G4189" t="s">
        <v>2003</v>
      </c>
      <c r="H4189" t="s">
        <v>2029</v>
      </c>
      <c r="I4189" t="s">
        <v>1816</v>
      </c>
      <c r="J4189" t="s">
        <v>2067</v>
      </c>
      <c r="K4189" s="498">
        <v>6</v>
      </c>
    </row>
    <row r="4190" spans="1:11" x14ac:dyDescent="0.25">
      <c r="A4190" t="s">
        <v>1755</v>
      </c>
      <c r="B4190" t="s">
        <v>1756</v>
      </c>
      <c r="C4190" t="s">
        <v>2067</v>
      </c>
      <c r="D4190" t="s">
        <v>1991</v>
      </c>
      <c r="E4190" t="s">
        <v>1991</v>
      </c>
      <c r="F4190" t="s">
        <v>2266</v>
      </c>
      <c r="G4190" t="s">
        <v>2003</v>
      </c>
      <c r="H4190" t="s">
        <v>2030</v>
      </c>
      <c r="I4190" t="s">
        <v>1816</v>
      </c>
      <c r="J4190" t="s">
        <v>2067</v>
      </c>
      <c r="K4190" s="498">
        <v>3</v>
      </c>
    </row>
    <row r="4191" spans="1:11" x14ac:dyDescent="0.25">
      <c r="A4191" t="s">
        <v>1755</v>
      </c>
      <c r="B4191" t="s">
        <v>1756</v>
      </c>
      <c r="C4191" t="s">
        <v>2067</v>
      </c>
      <c r="D4191" t="s">
        <v>1991</v>
      </c>
      <c r="E4191" t="s">
        <v>1991</v>
      </c>
      <c r="F4191" t="s">
        <v>2266</v>
      </c>
      <c r="G4191" t="s">
        <v>2003</v>
      </c>
      <c r="H4191" t="s">
        <v>2001</v>
      </c>
      <c r="I4191" t="s">
        <v>1816</v>
      </c>
      <c r="J4191" t="s">
        <v>2067</v>
      </c>
      <c r="K4191" s="498">
        <v>2</v>
      </c>
    </row>
    <row r="4192" spans="1:11" x14ac:dyDescent="0.25">
      <c r="A4192" t="s">
        <v>1755</v>
      </c>
      <c r="B4192" t="s">
        <v>1756</v>
      </c>
      <c r="C4192" t="s">
        <v>2067</v>
      </c>
      <c r="D4192" t="s">
        <v>1991</v>
      </c>
      <c r="E4192" t="s">
        <v>1991</v>
      </c>
      <c r="F4192" t="s">
        <v>2266</v>
      </c>
      <c r="G4192" t="s">
        <v>2003</v>
      </c>
      <c r="H4192" t="s">
        <v>2002</v>
      </c>
      <c r="I4192" t="s">
        <v>1816</v>
      </c>
      <c r="J4192" t="s">
        <v>2067</v>
      </c>
      <c r="K4192" s="498">
        <v>3.5161290322580641</v>
      </c>
    </row>
    <row r="4193" spans="1:11" x14ac:dyDescent="0.25">
      <c r="A4193" t="s">
        <v>1755</v>
      </c>
      <c r="B4193" t="s">
        <v>1756</v>
      </c>
      <c r="C4193" t="s">
        <v>2067</v>
      </c>
      <c r="D4193" t="s">
        <v>1991</v>
      </c>
      <c r="E4193" t="s">
        <v>1991</v>
      </c>
      <c r="F4193" t="s">
        <v>2266</v>
      </c>
      <c r="G4193" t="s">
        <v>2003</v>
      </c>
      <c r="H4193" t="s">
        <v>1918</v>
      </c>
      <c r="I4193" t="s">
        <v>1816</v>
      </c>
      <c r="J4193" t="s">
        <v>2067</v>
      </c>
      <c r="K4193" s="498">
        <v>2</v>
      </c>
    </row>
    <row r="4194" spans="1:11" x14ac:dyDescent="0.25">
      <c r="A4194" t="s">
        <v>1755</v>
      </c>
      <c r="B4194" t="s">
        <v>1756</v>
      </c>
      <c r="C4194" t="s">
        <v>2067</v>
      </c>
      <c r="D4194" t="s">
        <v>1758</v>
      </c>
      <c r="E4194" t="s">
        <v>1759</v>
      </c>
      <c r="F4194" t="s">
        <v>1760</v>
      </c>
      <c r="G4194" t="s">
        <v>1761</v>
      </c>
      <c r="H4194" t="s">
        <v>1762</v>
      </c>
      <c r="I4194" t="s">
        <v>1816</v>
      </c>
      <c r="J4194" t="s">
        <v>2067</v>
      </c>
      <c r="K4194" s="498">
        <v>0.8</v>
      </c>
    </row>
    <row r="4195" spans="1:11" x14ac:dyDescent="0.25">
      <c r="A4195" t="s">
        <v>1755</v>
      </c>
      <c r="B4195" t="s">
        <v>1756</v>
      </c>
      <c r="C4195" t="s">
        <v>2067</v>
      </c>
      <c r="D4195" t="s">
        <v>1758</v>
      </c>
      <c r="E4195" t="s">
        <v>1759</v>
      </c>
      <c r="F4195" t="s">
        <v>1765</v>
      </c>
      <c r="G4195" t="s">
        <v>1761</v>
      </c>
      <c r="H4195" t="s">
        <v>1766</v>
      </c>
      <c r="I4195" t="s">
        <v>1816</v>
      </c>
      <c r="J4195" t="s">
        <v>2067</v>
      </c>
      <c r="K4195" s="498">
        <v>0.2</v>
      </c>
    </row>
    <row r="4196" spans="1:11" x14ac:dyDescent="0.25">
      <c r="A4196" t="s">
        <v>1755</v>
      </c>
      <c r="B4196" t="s">
        <v>1756</v>
      </c>
      <c r="C4196" t="s">
        <v>2067</v>
      </c>
      <c r="D4196" t="s">
        <v>1758</v>
      </c>
      <c r="E4196" t="s">
        <v>1759</v>
      </c>
      <c r="F4196" t="s">
        <v>1760</v>
      </c>
      <c r="G4196" t="s">
        <v>1767</v>
      </c>
      <c r="H4196" t="s">
        <v>1762</v>
      </c>
      <c r="I4196" t="s">
        <v>1816</v>
      </c>
      <c r="J4196" t="s">
        <v>2067</v>
      </c>
      <c r="K4196" s="498">
        <v>1.95</v>
      </c>
    </row>
    <row r="4197" spans="1:11" x14ac:dyDescent="0.25">
      <c r="A4197" t="s">
        <v>1755</v>
      </c>
      <c r="B4197" t="s">
        <v>1756</v>
      </c>
      <c r="C4197" t="s">
        <v>2067</v>
      </c>
      <c r="D4197" t="s">
        <v>1758</v>
      </c>
      <c r="E4197" t="s">
        <v>1759</v>
      </c>
      <c r="F4197" t="s">
        <v>1765</v>
      </c>
      <c r="G4197" t="s">
        <v>1767</v>
      </c>
      <c r="H4197" t="s">
        <v>1766</v>
      </c>
      <c r="I4197" t="s">
        <v>1816</v>
      </c>
      <c r="J4197" t="s">
        <v>2067</v>
      </c>
      <c r="K4197" s="498">
        <v>0.05</v>
      </c>
    </row>
    <row r="4198" spans="1:11" x14ac:dyDescent="0.25">
      <c r="A4198" t="s">
        <v>1755</v>
      </c>
      <c r="B4198" t="s">
        <v>1756</v>
      </c>
      <c r="C4198" t="s">
        <v>2067</v>
      </c>
      <c r="D4198" t="s">
        <v>1758</v>
      </c>
      <c r="E4198" t="s">
        <v>1759</v>
      </c>
      <c r="F4198" t="s">
        <v>1760</v>
      </c>
      <c r="G4198" t="s">
        <v>1768</v>
      </c>
      <c r="H4198" t="s">
        <v>1762</v>
      </c>
      <c r="I4198" t="s">
        <v>1816</v>
      </c>
      <c r="J4198" t="s">
        <v>2067</v>
      </c>
      <c r="K4198" s="498">
        <v>0.85000000000000098</v>
      </c>
    </row>
    <row r="4199" spans="1:11" x14ac:dyDescent="0.25">
      <c r="A4199" t="s">
        <v>1755</v>
      </c>
      <c r="B4199" t="s">
        <v>1756</v>
      </c>
      <c r="C4199" t="s">
        <v>2067</v>
      </c>
      <c r="D4199" t="s">
        <v>1758</v>
      </c>
      <c r="E4199" t="s">
        <v>1759</v>
      </c>
      <c r="F4199" t="s">
        <v>1765</v>
      </c>
      <c r="G4199" t="s">
        <v>1768</v>
      </c>
      <c r="H4199" t="s">
        <v>1766</v>
      </c>
      <c r="I4199" t="s">
        <v>1816</v>
      </c>
      <c r="J4199" t="s">
        <v>2067</v>
      </c>
      <c r="K4199" s="498">
        <v>0.15</v>
      </c>
    </row>
    <row r="4200" spans="1:11" x14ac:dyDescent="0.25">
      <c r="A4200" t="s">
        <v>1755</v>
      </c>
      <c r="B4200" t="s">
        <v>1756</v>
      </c>
      <c r="C4200" t="s">
        <v>2067</v>
      </c>
      <c r="D4200" t="s">
        <v>1758</v>
      </c>
      <c r="E4200" t="s">
        <v>1759</v>
      </c>
      <c r="F4200" t="s">
        <v>1760</v>
      </c>
      <c r="G4200" t="s">
        <v>1769</v>
      </c>
      <c r="H4200" t="s">
        <v>1762</v>
      </c>
      <c r="I4200" t="s">
        <v>1816</v>
      </c>
      <c r="J4200" t="s">
        <v>2067</v>
      </c>
      <c r="K4200" s="498">
        <v>0.5</v>
      </c>
    </row>
    <row r="4201" spans="1:11" x14ac:dyDescent="0.25">
      <c r="A4201" t="s">
        <v>1755</v>
      </c>
      <c r="B4201" t="s">
        <v>1756</v>
      </c>
      <c r="C4201" t="s">
        <v>2067</v>
      </c>
      <c r="D4201" t="s">
        <v>1758</v>
      </c>
      <c r="E4201" t="s">
        <v>1759</v>
      </c>
      <c r="F4201" t="s">
        <v>1765</v>
      </c>
      <c r="G4201" t="s">
        <v>1769</v>
      </c>
      <c r="H4201" t="s">
        <v>1766</v>
      </c>
      <c r="I4201" t="s">
        <v>1816</v>
      </c>
      <c r="J4201" t="s">
        <v>2067</v>
      </c>
      <c r="K4201" s="498">
        <v>1.5</v>
      </c>
    </row>
    <row r="4202" spans="1:11" x14ac:dyDescent="0.25">
      <c r="A4202" t="s">
        <v>1755</v>
      </c>
      <c r="B4202" t="s">
        <v>1756</v>
      </c>
      <c r="C4202" t="s">
        <v>2067</v>
      </c>
      <c r="D4202" t="s">
        <v>1758</v>
      </c>
      <c r="E4202" t="s">
        <v>1759</v>
      </c>
      <c r="F4202" t="s">
        <v>1760</v>
      </c>
      <c r="G4202" t="s">
        <v>1770</v>
      </c>
      <c r="H4202" t="s">
        <v>1762</v>
      </c>
      <c r="I4202" t="s">
        <v>1816</v>
      </c>
      <c r="J4202" t="s">
        <v>2067</v>
      </c>
      <c r="K4202" s="498">
        <v>0.09</v>
      </c>
    </row>
    <row r="4203" spans="1:11" x14ac:dyDescent="0.25">
      <c r="A4203" t="s">
        <v>1755</v>
      </c>
      <c r="B4203" t="s">
        <v>1756</v>
      </c>
      <c r="C4203" t="s">
        <v>2067</v>
      </c>
      <c r="D4203" t="s">
        <v>1758</v>
      </c>
      <c r="E4203" t="s">
        <v>1759</v>
      </c>
      <c r="F4203" t="s">
        <v>1765</v>
      </c>
      <c r="G4203" t="s">
        <v>1770</v>
      </c>
      <c r="H4203" t="s">
        <v>1766</v>
      </c>
      <c r="I4203" t="s">
        <v>1816</v>
      </c>
      <c r="J4203" t="s">
        <v>2067</v>
      </c>
      <c r="K4203" s="498">
        <v>0.91</v>
      </c>
    </row>
    <row r="4204" spans="1:11" x14ac:dyDescent="0.25">
      <c r="A4204" t="s">
        <v>1755</v>
      </c>
      <c r="B4204" t="s">
        <v>1756</v>
      </c>
      <c r="C4204" t="s">
        <v>2067</v>
      </c>
      <c r="D4204" t="s">
        <v>1758</v>
      </c>
      <c r="E4204" t="s">
        <v>1759</v>
      </c>
      <c r="F4204" t="s">
        <v>1760</v>
      </c>
      <c r="G4204" t="s">
        <v>1771</v>
      </c>
      <c r="H4204" t="s">
        <v>1762</v>
      </c>
      <c r="I4204" t="s">
        <v>1816</v>
      </c>
      <c r="J4204" t="s">
        <v>2067</v>
      </c>
      <c r="K4204" s="498">
        <v>1</v>
      </c>
    </row>
    <row r="4205" spans="1:11" x14ac:dyDescent="0.25">
      <c r="A4205" t="s">
        <v>1755</v>
      </c>
      <c r="B4205" t="s">
        <v>1756</v>
      </c>
      <c r="C4205" t="s">
        <v>2067</v>
      </c>
      <c r="D4205" t="s">
        <v>1758</v>
      </c>
      <c r="E4205" t="s">
        <v>1759</v>
      </c>
      <c r="F4205" t="s">
        <v>1765</v>
      </c>
      <c r="G4205" t="s">
        <v>1771</v>
      </c>
      <c r="H4205" t="s">
        <v>1766</v>
      </c>
      <c r="I4205" t="s">
        <v>1816</v>
      </c>
      <c r="J4205" t="s">
        <v>2067</v>
      </c>
      <c r="K4205" s="498">
        <v>1</v>
      </c>
    </row>
    <row r="4206" spans="1:11" x14ac:dyDescent="0.25">
      <c r="A4206" t="s">
        <v>1755</v>
      </c>
      <c r="B4206" t="s">
        <v>1756</v>
      </c>
      <c r="C4206" t="s">
        <v>2067</v>
      </c>
      <c r="D4206" t="s">
        <v>1758</v>
      </c>
      <c r="E4206" t="s">
        <v>1759</v>
      </c>
      <c r="F4206" t="s">
        <v>1760</v>
      </c>
      <c r="G4206" t="s">
        <v>1772</v>
      </c>
      <c r="H4206" t="s">
        <v>1762</v>
      </c>
      <c r="I4206" t="s">
        <v>1816</v>
      </c>
      <c r="J4206" t="s">
        <v>2067</v>
      </c>
      <c r="K4206" s="498">
        <v>0.8</v>
      </c>
    </row>
    <row r="4207" spans="1:11" x14ac:dyDescent="0.25">
      <c r="A4207" t="s">
        <v>1755</v>
      </c>
      <c r="B4207" t="s">
        <v>1756</v>
      </c>
      <c r="C4207" t="s">
        <v>2067</v>
      </c>
      <c r="D4207" t="s">
        <v>1758</v>
      </c>
      <c r="E4207" t="s">
        <v>1759</v>
      </c>
      <c r="F4207" t="s">
        <v>1765</v>
      </c>
      <c r="G4207" t="s">
        <v>1772</v>
      </c>
      <c r="H4207" t="s">
        <v>1766</v>
      </c>
      <c r="I4207" t="s">
        <v>1816</v>
      </c>
      <c r="J4207" t="s">
        <v>2067</v>
      </c>
      <c r="K4207" s="498">
        <v>0.2</v>
      </c>
    </row>
    <row r="4208" spans="1:11" x14ac:dyDescent="0.25">
      <c r="A4208" t="s">
        <v>1755</v>
      </c>
      <c r="B4208" t="s">
        <v>1756</v>
      </c>
      <c r="C4208" t="s">
        <v>2067</v>
      </c>
      <c r="D4208" t="s">
        <v>1758</v>
      </c>
      <c r="E4208" t="s">
        <v>1759</v>
      </c>
      <c r="F4208" t="s">
        <v>1760</v>
      </c>
      <c r="G4208" t="s">
        <v>1774</v>
      </c>
      <c r="H4208" t="s">
        <v>1762</v>
      </c>
      <c r="I4208" t="s">
        <v>1816</v>
      </c>
      <c r="J4208" t="s">
        <v>2067</v>
      </c>
      <c r="K4208" s="498">
        <v>2.9700000000000029</v>
      </c>
    </row>
    <row r="4209" spans="1:11" x14ac:dyDescent="0.25">
      <c r="A4209" t="s">
        <v>1755</v>
      </c>
      <c r="B4209" t="s">
        <v>1756</v>
      </c>
      <c r="C4209" t="s">
        <v>2067</v>
      </c>
      <c r="D4209" t="s">
        <v>1758</v>
      </c>
      <c r="E4209" t="s">
        <v>1759</v>
      </c>
      <c r="F4209" t="s">
        <v>1765</v>
      </c>
      <c r="G4209" t="s">
        <v>1774</v>
      </c>
      <c r="H4209" t="s">
        <v>1766</v>
      </c>
      <c r="I4209" t="s">
        <v>1816</v>
      </c>
      <c r="J4209" t="s">
        <v>2067</v>
      </c>
      <c r="K4209" s="498">
        <v>0.03</v>
      </c>
    </row>
    <row r="4210" spans="1:11" x14ac:dyDescent="0.25">
      <c r="A4210" t="s">
        <v>1755</v>
      </c>
      <c r="B4210" t="s">
        <v>1756</v>
      </c>
      <c r="C4210" t="s">
        <v>2067</v>
      </c>
      <c r="D4210" t="s">
        <v>1758</v>
      </c>
      <c r="E4210" t="s">
        <v>1759</v>
      </c>
      <c r="F4210" t="s">
        <v>1760</v>
      </c>
      <c r="G4210" t="s">
        <v>1775</v>
      </c>
      <c r="H4210" t="s">
        <v>1762</v>
      </c>
      <c r="I4210" t="s">
        <v>1816</v>
      </c>
      <c r="J4210" t="s">
        <v>2067</v>
      </c>
      <c r="K4210" s="498">
        <v>2.94</v>
      </c>
    </row>
    <row r="4211" spans="1:11" x14ac:dyDescent="0.25">
      <c r="A4211" t="s">
        <v>1755</v>
      </c>
      <c r="B4211" t="s">
        <v>1756</v>
      </c>
      <c r="C4211" t="s">
        <v>2067</v>
      </c>
      <c r="D4211" t="s">
        <v>1758</v>
      </c>
      <c r="E4211" t="s">
        <v>1759</v>
      </c>
      <c r="F4211" t="s">
        <v>1765</v>
      </c>
      <c r="G4211" t="s">
        <v>1775</v>
      </c>
      <c r="H4211" t="s">
        <v>1766</v>
      </c>
      <c r="I4211" t="s">
        <v>1816</v>
      </c>
      <c r="J4211" t="s">
        <v>2067</v>
      </c>
      <c r="K4211" s="498">
        <v>0.06</v>
      </c>
    </row>
    <row r="4212" spans="1:11" x14ac:dyDescent="0.25">
      <c r="A4212" t="s">
        <v>1755</v>
      </c>
      <c r="B4212" t="s">
        <v>1756</v>
      </c>
      <c r="C4212" t="s">
        <v>2067</v>
      </c>
      <c r="D4212" t="s">
        <v>1758</v>
      </c>
      <c r="E4212" t="s">
        <v>1759</v>
      </c>
      <c r="F4212" t="s">
        <v>1760</v>
      </c>
      <c r="G4212" t="s">
        <v>1776</v>
      </c>
      <c r="H4212" t="s">
        <v>1762</v>
      </c>
      <c r="I4212" t="s">
        <v>1816</v>
      </c>
      <c r="J4212" t="s">
        <v>2067</v>
      </c>
      <c r="K4212" s="498">
        <v>1.75</v>
      </c>
    </row>
    <row r="4213" spans="1:11" x14ac:dyDescent="0.25">
      <c r="A4213" t="s">
        <v>1755</v>
      </c>
      <c r="B4213" t="s">
        <v>1756</v>
      </c>
      <c r="C4213" t="s">
        <v>2067</v>
      </c>
      <c r="D4213" t="s">
        <v>1758</v>
      </c>
      <c r="E4213" t="s">
        <v>1759</v>
      </c>
      <c r="F4213" t="s">
        <v>1765</v>
      </c>
      <c r="G4213" t="s">
        <v>1776</v>
      </c>
      <c r="H4213" t="s">
        <v>1766</v>
      </c>
      <c r="I4213" t="s">
        <v>1816</v>
      </c>
      <c r="J4213" t="s">
        <v>2067</v>
      </c>
      <c r="K4213" s="498">
        <v>0.25</v>
      </c>
    </row>
    <row r="4214" spans="1:11" x14ac:dyDescent="0.25">
      <c r="A4214" t="s">
        <v>1755</v>
      </c>
      <c r="B4214" t="s">
        <v>1756</v>
      </c>
      <c r="C4214" t="s">
        <v>2067</v>
      </c>
      <c r="D4214" t="s">
        <v>1758</v>
      </c>
      <c r="E4214" t="s">
        <v>1759</v>
      </c>
      <c r="F4214" t="s">
        <v>1760</v>
      </c>
      <c r="G4214" t="s">
        <v>1777</v>
      </c>
      <c r="H4214" t="s">
        <v>1762</v>
      </c>
      <c r="I4214" t="s">
        <v>1816</v>
      </c>
      <c r="J4214" t="s">
        <v>2067</v>
      </c>
      <c r="K4214" s="498">
        <v>1.6</v>
      </c>
    </row>
    <row r="4215" spans="1:11" x14ac:dyDescent="0.25">
      <c r="A4215" t="s">
        <v>1755</v>
      </c>
      <c r="B4215" t="s">
        <v>1756</v>
      </c>
      <c r="C4215" t="s">
        <v>2067</v>
      </c>
      <c r="D4215" t="s">
        <v>1758</v>
      </c>
      <c r="E4215" t="s">
        <v>1759</v>
      </c>
      <c r="F4215" t="s">
        <v>1765</v>
      </c>
      <c r="G4215" t="s">
        <v>1777</v>
      </c>
      <c r="H4215" t="s">
        <v>1766</v>
      </c>
      <c r="I4215" t="s">
        <v>1816</v>
      </c>
      <c r="J4215" t="s">
        <v>2067</v>
      </c>
      <c r="K4215" s="498">
        <v>0.4</v>
      </c>
    </row>
    <row r="4216" spans="1:11" x14ac:dyDescent="0.25">
      <c r="A4216" t="s">
        <v>1755</v>
      </c>
      <c r="B4216" t="s">
        <v>1756</v>
      </c>
      <c r="C4216" t="s">
        <v>2067</v>
      </c>
      <c r="D4216" t="s">
        <v>1758</v>
      </c>
      <c r="E4216" t="s">
        <v>1759</v>
      </c>
      <c r="F4216" t="s">
        <v>1760</v>
      </c>
      <c r="G4216" t="s">
        <v>1778</v>
      </c>
      <c r="H4216" t="s">
        <v>1762</v>
      </c>
      <c r="I4216" t="s">
        <v>1816</v>
      </c>
      <c r="J4216" t="s">
        <v>2067</v>
      </c>
      <c r="K4216" s="498">
        <v>3.1999999999999997</v>
      </c>
    </row>
    <row r="4217" spans="1:11" x14ac:dyDescent="0.25">
      <c r="A4217" t="s">
        <v>1755</v>
      </c>
      <c r="B4217" t="s">
        <v>1756</v>
      </c>
      <c r="C4217" t="s">
        <v>2067</v>
      </c>
      <c r="D4217" t="s">
        <v>1758</v>
      </c>
      <c r="E4217" t="s">
        <v>1759</v>
      </c>
      <c r="F4217" t="s">
        <v>1765</v>
      </c>
      <c r="G4217" t="s">
        <v>1778</v>
      </c>
      <c r="H4217" t="s">
        <v>1766</v>
      </c>
      <c r="I4217" t="s">
        <v>1816</v>
      </c>
      <c r="J4217" t="s">
        <v>2067</v>
      </c>
      <c r="K4217" s="498">
        <v>2.8000000000000003</v>
      </c>
    </row>
    <row r="4218" spans="1:11" x14ac:dyDescent="0.25">
      <c r="A4218" t="s">
        <v>1755</v>
      </c>
      <c r="B4218" t="s">
        <v>1756</v>
      </c>
      <c r="C4218" t="s">
        <v>2067</v>
      </c>
      <c r="D4218" t="s">
        <v>1758</v>
      </c>
      <c r="E4218" t="s">
        <v>1759</v>
      </c>
      <c r="F4218" t="s">
        <v>1760</v>
      </c>
      <c r="G4218" t="s">
        <v>1779</v>
      </c>
      <c r="H4218" t="s">
        <v>1762</v>
      </c>
      <c r="I4218" t="s">
        <v>1816</v>
      </c>
      <c r="J4218" t="s">
        <v>2067</v>
      </c>
      <c r="K4218" s="498">
        <v>0.99000000000000099</v>
      </c>
    </row>
    <row r="4219" spans="1:11" x14ac:dyDescent="0.25">
      <c r="A4219" t="s">
        <v>1755</v>
      </c>
      <c r="B4219" t="s">
        <v>1756</v>
      </c>
      <c r="C4219" t="s">
        <v>2067</v>
      </c>
      <c r="D4219" t="s">
        <v>1758</v>
      </c>
      <c r="E4219" t="s">
        <v>1759</v>
      </c>
      <c r="F4219" t="s">
        <v>1765</v>
      </c>
      <c r="G4219" t="s">
        <v>1779</v>
      </c>
      <c r="H4219" t="s">
        <v>1766</v>
      </c>
      <c r="I4219" t="s">
        <v>1816</v>
      </c>
      <c r="J4219" t="s">
        <v>2067</v>
      </c>
      <c r="K4219" s="498">
        <v>0.01</v>
      </c>
    </row>
    <row r="4220" spans="1:11" x14ac:dyDescent="0.25">
      <c r="A4220" t="s">
        <v>1755</v>
      </c>
      <c r="B4220" t="s">
        <v>1756</v>
      </c>
      <c r="C4220" t="s">
        <v>2067</v>
      </c>
      <c r="D4220" t="s">
        <v>1758</v>
      </c>
      <c r="E4220" t="s">
        <v>1759</v>
      </c>
      <c r="F4220" t="s">
        <v>1760</v>
      </c>
      <c r="G4220" t="s">
        <v>1780</v>
      </c>
      <c r="H4220" t="s">
        <v>1762</v>
      </c>
      <c r="I4220" t="s">
        <v>1816</v>
      </c>
      <c r="J4220" t="s">
        <v>2067</v>
      </c>
      <c r="K4220" s="498">
        <v>1.95</v>
      </c>
    </row>
    <row r="4221" spans="1:11" x14ac:dyDescent="0.25">
      <c r="A4221" t="s">
        <v>1755</v>
      </c>
      <c r="B4221" t="s">
        <v>1756</v>
      </c>
      <c r="C4221" t="s">
        <v>2067</v>
      </c>
      <c r="D4221" t="s">
        <v>1758</v>
      </c>
      <c r="E4221" t="s">
        <v>1759</v>
      </c>
      <c r="F4221" t="s">
        <v>1765</v>
      </c>
      <c r="G4221" t="s">
        <v>1780</v>
      </c>
      <c r="H4221" t="s">
        <v>1766</v>
      </c>
      <c r="I4221" t="s">
        <v>1816</v>
      </c>
      <c r="J4221" t="s">
        <v>2067</v>
      </c>
      <c r="K4221" s="498">
        <v>0.05</v>
      </c>
    </row>
    <row r="4222" spans="1:11" x14ac:dyDescent="0.25">
      <c r="A4222" t="s">
        <v>1755</v>
      </c>
      <c r="B4222" t="s">
        <v>1756</v>
      </c>
      <c r="C4222" t="s">
        <v>2067</v>
      </c>
      <c r="D4222" t="s">
        <v>1758</v>
      </c>
      <c r="E4222" t="s">
        <v>1759</v>
      </c>
      <c r="F4222" t="s">
        <v>1765</v>
      </c>
      <c r="G4222" t="s">
        <v>1781</v>
      </c>
      <c r="H4222" t="s">
        <v>1766</v>
      </c>
      <c r="I4222" t="s">
        <v>1816</v>
      </c>
      <c r="J4222" t="s">
        <v>2067</v>
      </c>
      <c r="K4222" s="498">
        <v>2</v>
      </c>
    </row>
    <row r="4223" spans="1:11" x14ac:dyDescent="0.25">
      <c r="A4223" t="s">
        <v>1755</v>
      </c>
      <c r="B4223" t="s">
        <v>1756</v>
      </c>
      <c r="C4223" t="s">
        <v>2067</v>
      </c>
      <c r="D4223" t="s">
        <v>1758</v>
      </c>
      <c r="E4223" t="s">
        <v>1759</v>
      </c>
      <c r="F4223" t="s">
        <v>1760</v>
      </c>
      <c r="G4223" t="s">
        <v>1782</v>
      </c>
      <c r="H4223" t="s">
        <v>1762</v>
      </c>
      <c r="I4223" t="s">
        <v>1816</v>
      </c>
      <c r="J4223" t="s">
        <v>2067</v>
      </c>
      <c r="K4223" s="498">
        <v>3.5</v>
      </c>
    </row>
    <row r="4224" spans="1:11" x14ac:dyDescent="0.25">
      <c r="A4224" t="s">
        <v>1755</v>
      </c>
      <c r="B4224" t="s">
        <v>1756</v>
      </c>
      <c r="C4224" t="s">
        <v>2067</v>
      </c>
      <c r="D4224" t="s">
        <v>1758</v>
      </c>
      <c r="E4224" t="s">
        <v>1759</v>
      </c>
      <c r="F4224" t="s">
        <v>1765</v>
      </c>
      <c r="G4224" t="s">
        <v>1782</v>
      </c>
      <c r="H4224" t="s">
        <v>1766</v>
      </c>
      <c r="I4224" t="s">
        <v>1816</v>
      </c>
      <c r="J4224" t="s">
        <v>2067</v>
      </c>
      <c r="K4224" s="498">
        <v>0.5</v>
      </c>
    </row>
    <row r="4225" spans="1:11" x14ac:dyDescent="0.25">
      <c r="A4225" t="s">
        <v>1755</v>
      </c>
      <c r="B4225" t="s">
        <v>1756</v>
      </c>
      <c r="C4225" t="s">
        <v>2067</v>
      </c>
      <c r="D4225" t="s">
        <v>1758</v>
      </c>
      <c r="E4225" t="s">
        <v>1759</v>
      </c>
      <c r="F4225" t="s">
        <v>1760</v>
      </c>
      <c r="G4225" t="s">
        <v>1783</v>
      </c>
      <c r="H4225" t="s">
        <v>1762</v>
      </c>
      <c r="I4225" t="s">
        <v>1816</v>
      </c>
      <c r="J4225" t="s">
        <v>2067</v>
      </c>
      <c r="K4225" s="498">
        <v>1</v>
      </c>
    </row>
    <row r="4226" spans="1:11" x14ac:dyDescent="0.25">
      <c r="A4226" t="s">
        <v>1755</v>
      </c>
      <c r="B4226" t="s">
        <v>1756</v>
      </c>
      <c r="C4226" t="s">
        <v>2067</v>
      </c>
      <c r="D4226" t="s">
        <v>1758</v>
      </c>
      <c r="E4226" t="s">
        <v>1759</v>
      </c>
      <c r="F4226" t="s">
        <v>1760</v>
      </c>
      <c r="G4226" t="s">
        <v>1784</v>
      </c>
      <c r="H4226" t="s">
        <v>1762</v>
      </c>
      <c r="I4226" t="s">
        <v>1816</v>
      </c>
      <c r="J4226" t="s">
        <v>2067</v>
      </c>
      <c r="K4226" s="498">
        <v>1</v>
      </c>
    </row>
    <row r="4227" spans="1:11" x14ac:dyDescent="0.25">
      <c r="A4227" t="s">
        <v>1755</v>
      </c>
      <c r="B4227" t="s">
        <v>1756</v>
      </c>
      <c r="C4227" t="s">
        <v>2067</v>
      </c>
      <c r="D4227" t="s">
        <v>1758</v>
      </c>
      <c r="E4227" t="s">
        <v>1759</v>
      </c>
      <c r="F4227" t="s">
        <v>1765</v>
      </c>
      <c r="G4227" t="s">
        <v>1784</v>
      </c>
      <c r="H4227" t="s">
        <v>1766</v>
      </c>
      <c r="I4227" t="s">
        <v>1816</v>
      </c>
      <c r="J4227" t="s">
        <v>2067</v>
      </c>
      <c r="K4227" s="498">
        <v>2</v>
      </c>
    </row>
    <row r="4228" spans="1:11" x14ac:dyDescent="0.25">
      <c r="A4228" t="s">
        <v>1755</v>
      </c>
      <c r="B4228" t="s">
        <v>1756</v>
      </c>
      <c r="C4228" t="s">
        <v>2067</v>
      </c>
      <c r="D4228" t="s">
        <v>1758</v>
      </c>
      <c r="E4228" t="s">
        <v>1759</v>
      </c>
      <c r="F4228" t="s">
        <v>1760</v>
      </c>
      <c r="G4228" t="s">
        <v>1785</v>
      </c>
      <c r="H4228" t="s">
        <v>1762</v>
      </c>
      <c r="I4228" t="s">
        <v>1816</v>
      </c>
      <c r="J4228" t="s">
        <v>2067</v>
      </c>
      <c r="K4228" s="498">
        <v>0.27419354838709697</v>
      </c>
    </row>
    <row r="4229" spans="1:11" x14ac:dyDescent="0.25">
      <c r="A4229" t="s">
        <v>1755</v>
      </c>
      <c r="B4229" t="s">
        <v>1756</v>
      </c>
      <c r="C4229" t="s">
        <v>2067</v>
      </c>
      <c r="D4229" t="s">
        <v>1758</v>
      </c>
      <c r="E4229" t="s">
        <v>1759</v>
      </c>
      <c r="F4229" t="s">
        <v>1765</v>
      </c>
      <c r="G4229" t="s">
        <v>1785</v>
      </c>
      <c r="H4229" t="s">
        <v>1766</v>
      </c>
      <c r="I4229" t="s">
        <v>1816</v>
      </c>
      <c r="J4229" t="s">
        <v>2067</v>
      </c>
      <c r="K4229" s="498">
        <v>4.8387096774193498E-2</v>
      </c>
    </row>
    <row r="4230" spans="1:11" x14ac:dyDescent="0.25">
      <c r="A4230" t="s">
        <v>1755</v>
      </c>
      <c r="B4230" t="s">
        <v>1756</v>
      </c>
      <c r="C4230" t="s">
        <v>2067</v>
      </c>
      <c r="D4230" t="s">
        <v>1758</v>
      </c>
      <c r="E4230" t="s">
        <v>1759</v>
      </c>
      <c r="F4230" t="s">
        <v>1760</v>
      </c>
      <c r="G4230" t="s">
        <v>1786</v>
      </c>
      <c r="H4230" t="s">
        <v>1762</v>
      </c>
      <c r="I4230" t="s">
        <v>1816</v>
      </c>
      <c r="J4230" t="s">
        <v>2067</v>
      </c>
      <c r="K4230" s="498">
        <v>1.33</v>
      </c>
    </row>
    <row r="4231" spans="1:11" x14ac:dyDescent="0.25">
      <c r="A4231" t="s">
        <v>1755</v>
      </c>
      <c r="B4231" t="s">
        <v>1756</v>
      </c>
      <c r="C4231" t="s">
        <v>2067</v>
      </c>
      <c r="D4231" t="s">
        <v>1758</v>
      </c>
      <c r="E4231" t="s">
        <v>1759</v>
      </c>
      <c r="F4231" t="s">
        <v>1765</v>
      </c>
      <c r="G4231" t="s">
        <v>1786</v>
      </c>
      <c r="H4231" t="s">
        <v>1766</v>
      </c>
      <c r="I4231" t="s">
        <v>1816</v>
      </c>
      <c r="J4231" t="s">
        <v>2067</v>
      </c>
      <c r="K4231" s="498">
        <v>1.67</v>
      </c>
    </row>
    <row r="4232" spans="1:11" x14ac:dyDescent="0.25">
      <c r="A4232" t="s">
        <v>1755</v>
      </c>
      <c r="B4232" t="s">
        <v>1756</v>
      </c>
      <c r="C4232" t="s">
        <v>2067</v>
      </c>
      <c r="D4232" t="s">
        <v>1758</v>
      </c>
      <c r="E4232" t="s">
        <v>1759</v>
      </c>
      <c r="F4232" t="s">
        <v>1760</v>
      </c>
      <c r="G4232" t="s">
        <v>1787</v>
      </c>
      <c r="H4232" t="s">
        <v>1762</v>
      </c>
      <c r="I4232" t="s">
        <v>1816</v>
      </c>
      <c r="J4232" t="s">
        <v>2067</v>
      </c>
      <c r="K4232" s="498">
        <v>1.4000000000000004</v>
      </c>
    </row>
    <row r="4233" spans="1:11" x14ac:dyDescent="0.25">
      <c r="A4233" t="s">
        <v>1755</v>
      </c>
      <c r="B4233" t="s">
        <v>1756</v>
      </c>
      <c r="C4233" t="s">
        <v>2067</v>
      </c>
      <c r="D4233" t="s">
        <v>1758</v>
      </c>
      <c r="E4233" t="s">
        <v>1759</v>
      </c>
      <c r="F4233" t="s">
        <v>1765</v>
      </c>
      <c r="G4233" t="s">
        <v>1787</v>
      </c>
      <c r="H4233" t="s">
        <v>1766</v>
      </c>
      <c r="I4233" t="s">
        <v>1816</v>
      </c>
      <c r="J4233" t="s">
        <v>2067</v>
      </c>
      <c r="K4233" s="498">
        <v>3.6</v>
      </c>
    </row>
    <row r="4234" spans="1:11" x14ac:dyDescent="0.25">
      <c r="A4234" t="s">
        <v>1755</v>
      </c>
      <c r="B4234" t="s">
        <v>1756</v>
      </c>
      <c r="C4234" t="s">
        <v>2067</v>
      </c>
      <c r="D4234" t="s">
        <v>1758</v>
      </c>
      <c r="E4234" t="s">
        <v>1759</v>
      </c>
      <c r="F4234" t="s">
        <v>1760</v>
      </c>
      <c r="G4234" t="s">
        <v>1788</v>
      </c>
      <c r="H4234" t="s">
        <v>1762</v>
      </c>
      <c r="I4234" t="s">
        <v>1816</v>
      </c>
      <c r="J4234" t="s">
        <v>2067</v>
      </c>
      <c r="K4234" s="498">
        <v>1</v>
      </c>
    </row>
    <row r="4235" spans="1:11" x14ac:dyDescent="0.25">
      <c r="A4235" t="s">
        <v>1755</v>
      </c>
      <c r="B4235" t="s">
        <v>1756</v>
      </c>
      <c r="C4235" t="s">
        <v>2067</v>
      </c>
      <c r="D4235" t="s">
        <v>1758</v>
      </c>
      <c r="E4235" t="s">
        <v>1759</v>
      </c>
      <c r="F4235" t="s">
        <v>1765</v>
      </c>
      <c r="G4235" t="s">
        <v>1788</v>
      </c>
      <c r="H4235" t="s">
        <v>1766</v>
      </c>
      <c r="I4235" t="s">
        <v>1816</v>
      </c>
      <c r="J4235" t="s">
        <v>2067</v>
      </c>
      <c r="K4235" s="498">
        <v>1</v>
      </c>
    </row>
    <row r="4236" spans="1:11" x14ac:dyDescent="0.25">
      <c r="A4236" t="s">
        <v>1755</v>
      </c>
      <c r="B4236" t="s">
        <v>1756</v>
      </c>
      <c r="C4236" t="s">
        <v>2067</v>
      </c>
      <c r="D4236" t="s">
        <v>1758</v>
      </c>
      <c r="E4236" t="s">
        <v>1759</v>
      </c>
      <c r="F4236" t="s">
        <v>1760</v>
      </c>
      <c r="G4236" t="s">
        <v>1789</v>
      </c>
      <c r="H4236" t="s">
        <v>1762</v>
      </c>
      <c r="I4236" t="s">
        <v>1816</v>
      </c>
      <c r="J4236" t="s">
        <v>2067</v>
      </c>
      <c r="K4236" s="498">
        <v>0.09</v>
      </c>
    </row>
    <row r="4237" spans="1:11" x14ac:dyDescent="0.25">
      <c r="A4237" t="s">
        <v>1755</v>
      </c>
      <c r="B4237" t="s">
        <v>1756</v>
      </c>
      <c r="C4237" t="s">
        <v>2067</v>
      </c>
      <c r="D4237" t="s">
        <v>1758</v>
      </c>
      <c r="E4237" t="s">
        <v>1759</v>
      </c>
      <c r="F4237" t="s">
        <v>1765</v>
      </c>
      <c r="G4237" t="s">
        <v>1789</v>
      </c>
      <c r="H4237" t="s">
        <v>1766</v>
      </c>
      <c r="I4237" t="s">
        <v>1816</v>
      </c>
      <c r="J4237" t="s">
        <v>2067</v>
      </c>
      <c r="K4237" s="498">
        <v>2.909999999999997</v>
      </c>
    </row>
    <row r="4238" spans="1:11" x14ac:dyDescent="0.25">
      <c r="A4238" t="s">
        <v>1755</v>
      </c>
      <c r="B4238" t="s">
        <v>1756</v>
      </c>
      <c r="C4238" t="s">
        <v>2067</v>
      </c>
      <c r="D4238" t="s">
        <v>1758</v>
      </c>
      <c r="E4238" t="s">
        <v>1759</v>
      </c>
      <c r="F4238" t="s">
        <v>1760</v>
      </c>
      <c r="G4238" t="s">
        <v>1790</v>
      </c>
      <c r="H4238" t="s">
        <v>1762</v>
      </c>
      <c r="I4238" t="s">
        <v>1816</v>
      </c>
      <c r="J4238" t="s">
        <v>2067</v>
      </c>
      <c r="K4238" s="498">
        <v>1.55</v>
      </c>
    </row>
    <row r="4239" spans="1:11" x14ac:dyDescent="0.25">
      <c r="A4239" t="s">
        <v>1755</v>
      </c>
      <c r="B4239" t="s">
        <v>1756</v>
      </c>
      <c r="C4239" t="s">
        <v>2067</v>
      </c>
      <c r="D4239" t="s">
        <v>1758</v>
      </c>
      <c r="E4239" t="s">
        <v>1759</v>
      </c>
      <c r="F4239" t="s">
        <v>1765</v>
      </c>
      <c r="G4239" t="s">
        <v>1790</v>
      </c>
      <c r="H4239" t="s">
        <v>1766</v>
      </c>
      <c r="I4239" t="s">
        <v>1816</v>
      </c>
      <c r="J4239" t="s">
        <v>2067</v>
      </c>
      <c r="K4239" s="498">
        <v>1.45</v>
      </c>
    </row>
    <row r="4240" spans="1:11" x14ac:dyDescent="0.25">
      <c r="A4240" t="s">
        <v>1755</v>
      </c>
      <c r="B4240" t="s">
        <v>1756</v>
      </c>
      <c r="C4240" t="s">
        <v>2067</v>
      </c>
      <c r="D4240" t="s">
        <v>1758</v>
      </c>
      <c r="E4240" t="s">
        <v>1759</v>
      </c>
      <c r="F4240" t="s">
        <v>1760</v>
      </c>
      <c r="G4240" t="s">
        <v>1791</v>
      </c>
      <c r="H4240" t="s">
        <v>1762</v>
      </c>
      <c r="I4240" t="s">
        <v>1816</v>
      </c>
      <c r="J4240" t="s">
        <v>2067</v>
      </c>
      <c r="K4240" s="498">
        <v>0.9</v>
      </c>
    </row>
    <row r="4241" spans="1:11" x14ac:dyDescent="0.25">
      <c r="A4241" t="s">
        <v>1755</v>
      </c>
      <c r="B4241" t="s">
        <v>1756</v>
      </c>
      <c r="C4241" t="s">
        <v>2067</v>
      </c>
      <c r="D4241" t="s">
        <v>1758</v>
      </c>
      <c r="E4241" t="s">
        <v>1759</v>
      </c>
      <c r="F4241" t="s">
        <v>1765</v>
      </c>
      <c r="G4241" t="s">
        <v>1791</v>
      </c>
      <c r="H4241" t="s">
        <v>1766</v>
      </c>
      <c r="I4241" t="s">
        <v>1816</v>
      </c>
      <c r="J4241" t="s">
        <v>2067</v>
      </c>
      <c r="K4241" s="498">
        <v>0.1</v>
      </c>
    </row>
    <row r="4242" spans="1:11" x14ac:dyDescent="0.25">
      <c r="A4242" t="s">
        <v>1755</v>
      </c>
      <c r="B4242" t="s">
        <v>1756</v>
      </c>
      <c r="C4242" t="s">
        <v>2067</v>
      </c>
      <c r="D4242" t="s">
        <v>1758</v>
      </c>
      <c r="E4242" t="s">
        <v>1759</v>
      </c>
      <c r="F4242" t="s">
        <v>1760</v>
      </c>
      <c r="G4242" t="s">
        <v>1792</v>
      </c>
      <c r="H4242" t="s">
        <v>1762</v>
      </c>
      <c r="I4242" t="s">
        <v>1816</v>
      </c>
      <c r="J4242" t="s">
        <v>2067</v>
      </c>
      <c r="K4242" s="498">
        <v>1.8</v>
      </c>
    </row>
    <row r="4243" spans="1:11" x14ac:dyDescent="0.25">
      <c r="A4243" t="s">
        <v>1755</v>
      </c>
      <c r="B4243" t="s">
        <v>1756</v>
      </c>
      <c r="C4243" t="s">
        <v>2067</v>
      </c>
      <c r="D4243" t="s">
        <v>1758</v>
      </c>
      <c r="E4243" t="s">
        <v>1759</v>
      </c>
      <c r="F4243" t="s">
        <v>1765</v>
      </c>
      <c r="G4243" t="s">
        <v>1792</v>
      </c>
      <c r="H4243" t="s">
        <v>1766</v>
      </c>
      <c r="I4243" t="s">
        <v>1816</v>
      </c>
      <c r="J4243" t="s">
        <v>2067</v>
      </c>
      <c r="K4243" s="498">
        <v>0.2</v>
      </c>
    </row>
    <row r="4244" spans="1:11" x14ac:dyDescent="0.25">
      <c r="A4244" t="s">
        <v>1755</v>
      </c>
      <c r="B4244" t="s">
        <v>1756</v>
      </c>
      <c r="C4244" t="s">
        <v>2067</v>
      </c>
      <c r="D4244" t="s">
        <v>1758</v>
      </c>
      <c r="E4244" t="s">
        <v>1759</v>
      </c>
      <c r="F4244" t="s">
        <v>1760</v>
      </c>
      <c r="G4244" t="s">
        <v>1793</v>
      </c>
      <c r="H4244" t="s">
        <v>1762</v>
      </c>
      <c r="I4244" t="s">
        <v>1816</v>
      </c>
      <c r="J4244" t="s">
        <v>2067</v>
      </c>
      <c r="K4244" s="498">
        <v>1</v>
      </c>
    </row>
    <row r="4245" spans="1:11" x14ac:dyDescent="0.25">
      <c r="A4245" t="s">
        <v>1755</v>
      </c>
      <c r="B4245" t="s">
        <v>1756</v>
      </c>
      <c r="C4245" t="s">
        <v>2067</v>
      </c>
      <c r="D4245" t="s">
        <v>1758</v>
      </c>
      <c r="E4245" t="s">
        <v>1759</v>
      </c>
      <c r="F4245" t="s">
        <v>1760</v>
      </c>
      <c r="G4245" t="s">
        <v>1794</v>
      </c>
      <c r="H4245" t="s">
        <v>1762</v>
      </c>
      <c r="I4245" t="s">
        <v>1816</v>
      </c>
      <c r="J4245" t="s">
        <v>2067</v>
      </c>
      <c r="K4245" s="498">
        <v>1.95</v>
      </c>
    </row>
    <row r="4246" spans="1:11" x14ac:dyDescent="0.25">
      <c r="A4246" t="s">
        <v>1755</v>
      </c>
      <c r="B4246" t="s">
        <v>1756</v>
      </c>
      <c r="C4246" t="s">
        <v>2067</v>
      </c>
      <c r="D4246" t="s">
        <v>1758</v>
      </c>
      <c r="E4246" t="s">
        <v>1759</v>
      </c>
      <c r="F4246" t="s">
        <v>1765</v>
      </c>
      <c r="G4246" t="s">
        <v>1794</v>
      </c>
      <c r="H4246" t="s">
        <v>1766</v>
      </c>
      <c r="I4246" t="s">
        <v>1816</v>
      </c>
      <c r="J4246" t="s">
        <v>2067</v>
      </c>
      <c r="K4246" s="498">
        <v>0.05</v>
      </c>
    </row>
    <row r="4247" spans="1:11" x14ac:dyDescent="0.25">
      <c r="A4247" t="s">
        <v>1755</v>
      </c>
      <c r="B4247" t="s">
        <v>1756</v>
      </c>
      <c r="C4247" t="s">
        <v>2067</v>
      </c>
      <c r="D4247" t="s">
        <v>1758</v>
      </c>
      <c r="E4247" t="s">
        <v>1759</v>
      </c>
      <c r="F4247" t="s">
        <v>1760</v>
      </c>
      <c r="G4247" t="s">
        <v>1795</v>
      </c>
      <c r="H4247" t="s">
        <v>1762</v>
      </c>
      <c r="I4247" t="s">
        <v>1816</v>
      </c>
      <c r="J4247" t="s">
        <v>2067</v>
      </c>
      <c r="K4247" s="498">
        <v>5.6</v>
      </c>
    </row>
    <row r="4248" spans="1:11" x14ac:dyDescent="0.25">
      <c r="A4248" t="s">
        <v>1755</v>
      </c>
      <c r="B4248" t="s">
        <v>1756</v>
      </c>
      <c r="C4248" t="s">
        <v>2067</v>
      </c>
      <c r="D4248" t="s">
        <v>1758</v>
      </c>
      <c r="E4248" t="s">
        <v>1759</v>
      </c>
      <c r="F4248" t="s">
        <v>1765</v>
      </c>
      <c r="G4248" t="s">
        <v>1795</v>
      </c>
      <c r="H4248" t="s">
        <v>1766</v>
      </c>
      <c r="I4248" t="s">
        <v>1816</v>
      </c>
      <c r="J4248" t="s">
        <v>2067</v>
      </c>
      <c r="K4248" s="498">
        <v>0.4</v>
      </c>
    </row>
    <row r="4249" spans="1:11" x14ac:dyDescent="0.25">
      <c r="A4249" t="s">
        <v>1755</v>
      </c>
      <c r="B4249" t="s">
        <v>1756</v>
      </c>
      <c r="C4249" t="s">
        <v>2067</v>
      </c>
      <c r="D4249" t="s">
        <v>1758</v>
      </c>
      <c r="E4249" t="s">
        <v>1759</v>
      </c>
      <c r="F4249" t="s">
        <v>1760</v>
      </c>
      <c r="G4249" t="s">
        <v>1796</v>
      </c>
      <c r="H4249" t="s">
        <v>1762</v>
      </c>
      <c r="I4249" t="s">
        <v>1816</v>
      </c>
      <c r="J4249" t="s">
        <v>2067</v>
      </c>
      <c r="K4249" s="498">
        <v>5</v>
      </c>
    </row>
    <row r="4250" spans="1:11" x14ac:dyDescent="0.25">
      <c r="A4250" t="s">
        <v>1755</v>
      </c>
      <c r="B4250" t="s">
        <v>1756</v>
      </c>
      <c r="C4250" t="s">
        <v>2067</v>
      </c>
      <c r="D4250" t="s">
        <v>1758</v>
      </c>
      <c r="E4250" t="s">
        <v>1759</v>
      </c>
      <c r="F4250" t="s">
        <v>1760</v>
      </c>
      <c r="G4250" t="s">
        <v>1797</v>
      </c>
      <c r="H4250" t="s">
        <v>1762</v>
      </c>
      <c r="I4250" t="s">
        <v>1816</v>
      </c>
      <c r="J4250" t="s">
        <v>2067</v>
      </c>
      <c r="K4250" s="498">
        <v>1.95</v>
      </c>
    </row>
    <row r="4251" spans="1:11" x14ac:dyDescent="0.25">
      <c r="A4251" t="s">
        <v>1755</v>
      </c>
      <c r="B4251" t="s">
        <v>1756</v>
      </c>
      <c r="C4251" t="s">
        <v>2067</v>
      </c>
      <c r="D4251" t="s">
        <v>1758</v>
      </c>
      <c r="E4251" t="s">
        <v>1759</v>
      </c>
      <c r="F4251" t="s">
        <v>1765</v>
      </c>
      <c r="G4251" t="s">
        <v>1797</v>
      </c>
      <c r="H4251" t="s">
        <v>1766</v>
      </c>
      <c r="I4251" t="s">
        <v>1816</v>
      </c>
      <c r="J4251" t="s">
        <v>2067</v>
      </c>
      <c r="K4251" s="498">
        <v>0.05</v>
      </c>
    </row>
    <row r="4252" spans="1:11" x14ac:dyDescent="0.25">
      <c r="A4252" t="s">
        <v>1755</v>
      </c>
      <c r="B4252" t="s">
        <v>1756</v>
      </c>
      <c r="C4252" t="s">
        <v>2067</v>
      </c>
      <c r="D4252" t="s">
        <v>1758</v>
      </c>
      <c r="E4252" t="s">
        <v>1759</v>
      </c>
      <c r="F4252" t="s">
        <v>1760</v>
      </c>
      <c r="G4252" t="s">
        <v>1798</v>
      </c>
      <c r="H4252" t="s">
        <v>1762</v>
      </c>
      <c r="I4252" t="s">
        <v>1816</v>
      </c>
      <c r="J4252" t="s">
        <v>2067</v>
      </c>
      <c r="K4252" s="498">
        <v>1.2</v>
      </c>
    </row>
    <row r="4253" spans="1:11" x14ac:dyDescent="0.25">
      <c r="A4253" t="s">
        <v>1755</v>
      </c>
      <c r="B4253" t="s">
        <v>1756</v>
      </c>
      <c r="C4253" t="s">
        <v>2067</v>
      </c>
      <c r="D4253" t="s">
        <v>1758</v>
      </c>
      <c r="E4253" t="s">
        <v>1759</v>
      </c>
      <c r="F4253" t="s">
        <v>1765</v>
      </c>
      <c r="G4253" t="s">
        <v>1798</v>
      </c>
      <c r="H4253" t="s">
        <v>1766</v>
      </c>
      <c r="I4253" t="s">
        <v>1816</v>
      </c>
      <c r="J4253" t="s">
        <v>2067</v>
      </c>
      <c r="K4253" s="498">
        <v>1.8</v>
      </c>
    </row>
    <row r="4254" spans="1:11" x14ac:dyDescent="0.25">
      <c r="A4254" t="s">
        <v>1755</v>
      </c>
      <c r="B4254" t="s">
        <v>1756</v>
      </c>
      <c r="C4254" t="s">
        <v>2067</v>
      </c>
      <c r="D4254" t="s">
        <v>1758</v>
      </c>
      <c r="E4254" t="s">
        <v>1759</v>
      </c>
      <c r="F4254" t="s">
        <v>1760</v>
      </c>
      <c r="G4254" t="s">
        <v>1799</v>
      </c>
      <c r="H4254" t="s">
        <v>1762</v>
      </c>
      <c r="I4254" t="s">
        <v>1816</v>
      </c>
      <c r="J4254" t="s">
        <v>2067</v>
      </c>
      <c r="K4254" s="498">
        <v>3.4000000000000012</v>
      </c>
    </row>
    <row r="4255" spans="1:11" x14ac:dyDescent="0.25">
      <c r="A4255" t="s">
        <v>1755</v>
      </c>
      <c r="B4255" t="s">
        <v>1756</v>
      </c>
      <c r="C4255" t="s">
        <v>2067</v>
      </c>
      <c r="D4255" t="s">
        <v>1758</v>
      </c>
      <c r="E4255" t="s">
        <v>1759</v>
      </c>
      <c r="F4255" t="s">
        <v>1765</v>
      </c>
      <c r="G4255" t="s">
        <v>1799</v>
      </c>
      <c r="H4255" t="s">
        <v>1766</v>
      </c>
      <c r="I4255" t="s">
        <v>1816</v>
      </c>
      <c r="J4255" t="s">
        <v>2067</v>
      </c>
      <c r="K4255" s="498">
        <v>1.6</v>
      </c>
    </row>
    <row r="4256" spans="1:11" x14ac:dyDescent="0.25">
      <c r="A4256" t="s">
        <v>1755</v>
      </c>
      <c r="B4256" t="s">
        <v>1756</v>
      </c>
      <c r="C4256" t="s">
        <v>2067</v>
      </c>
      <c r="D4256" t="s">
        <v>1758</v>
      </c>
      <c r="E4256" t="s">
        <v>1759</v>
      </c>
      <c r="F4256" t="s">
        <v>1760</v>
      </c>
      <c r="G4256" t="s">
        <v>1800</v>
      </c>
      <c r="H4256" t="s">
        <v>1762</v>
      </c>
      <c r="I4256" t="s">
        <v>1816</v>
      </c>
      <c r="J4256" t="s">
        <v>2067</v>
      </c>
      <c r="K4256" s="498">
        <v>3.4500000000000011</v>
      </c>
    </row>
    <row r="4257" spans="1:11" x14ac:dyDescent="0.25">
      <c r="A4257" t="s">
        <v>1755</v>
      </c>
      <c r="B4257" t="s">
        <v>1756</v>
      </c>
      <c r="C4257" t="s">
        <v>2067</v>
      </c>
      <c r="D4257" t="s">
        <v>1758</v>
      </c>
      <c r="E4257" t="s">
        <v>1759</v>
      </c>
      <c r="F4257" t="s">
        <v>1765</v>
      </c>
      <c r="G4257" t="s">
        <v>1800</v>
      </c>
      <c r="H4257" t="s">
        <v>1766</v>
      </c>
      <c r="I4257" t="s">
        <v>1816</v>
      </c>
      <c r="J4257" t="s">
        <v>2067</v>
      </c>
      <c r="K4257" s="498">
        <v>0.55000000000000004</v>
      </c>
    </row>
    <row r="4258" spans="1:11" x14ac:dyDescent="0.25">
      <c r="A4258" t="s">
        <v>1755</v>
      </c>
      <c r="B4258" t="s">
        <v>1756</v>
      </c>
      <c r="C4258" t="s">
        <v>2067</v>
      </c>
      <c r="D4258" t="s">
        <v>1758</v>
      </c>
      <c r="E4258" t="s">
        <v>1759</v>
      </c>
      <c r="F4258" t="s">
        <v>1760</v>
      </c>
      <c r="G4258" t="s">
        <v>1801</v>
      </c>
      <c r="H4258" t="s">
        <v>1762</v>
      </c>
      <c r="I4258" t="s">
        <v>1816</v>
      </c>
      <c r="J4258" t="s">
        <v>2067</v>
      </c>
      <c r="K4258" s="498">
        <v>2.85</v>
      </c>
    </row>
    <row r="4259" spans="1:11" x14ac:dyDescent="0.25">
      <c r="A4259" t="s">
        <v>1755</v>
      </c>
      <c r="B4259" t="s">
        <v>1756</v>
      </c>
      <c r="C4259" t="s">
        <v>2067</v>
      </c>
      <c r="D4259" t="s">
        <v>1758</v>
      </c>
      <c r="E4259" t="s">
        <v>1759</v>
      </c>
      <c r="F4259" t="s">
        <v>1765</v>
      </c>
      <c r="G4259" t="s">
        <v>1801</v>
      </c>
      <c r="H4259" t="s">
        <v>1766</v>
      </c>
      <c r="I4259" t="s">
        <v>1816</v>
      </c>
      <c r="J4259" t="s">
        <v>2067</v>
      </c>
      <c r="K4259" s="498">
        <v>4.1500000000000004</v>
      </c>
    </row>
    <row r="4260" spans="1:11" x14ac:dyDescent="0.25">
      <c r="A4260" t="s">
        <v>1755</v>
      </c>
      <c r="B4260" t="s">
        <v>1756</v>
      </c>
      <c r="C4260" t="s">
        <v>2067</v>
      </c>
      <c r="D4260" t="s">
        <v>1758</v>
      </c>
      <c r="E4260" t="s">
        <v>1759</v>
      </c>
      <c r="F4260" t="s">
        <v>1760</v>
      </c>
      <c r="G4260" t="s">
        <v>1802</v>
      </c>
      <c r="H4260" t="s">
        <v>1762</v>
      </c>
      <c r="I4260" t="s">
        <v>1816</v>
      </c>
      <c r="J4260" t="s">
        <v>2067</v>
      </c>
      <c r="K4260" s="498">
        <v>1.650000000000001</v>
      </c>
    </row>
    <row r="4261" spans="1:11" x14ac:dyDescent="0.25">
      <c r="A4261" t="s">
        <v>1755</v>
      </c>
      <c r="B4261" t="s">
        <v>1756</v>
      </c>
      <c r="C4261" t="s">
        <v>2067</v>
      </c>
      <c r="D4261" t="s">
        <v>1758</v>
      </c>
      <c r="E4261" t="s">
        <v>1759</v>
      </c>
      <c r="F4261" t="s">
        <v>1765</v>
      </c>
      <c r="G4261" t="s">
        <v>1802</v>
      </c>
      <c r="H4261" t="s">
        <v>1766</v>
      </c>
      <c r="I4261" t="s">
        <v>1816</v>
      </c>
      <c r="J4261" t="s">
        <v>2067</v>
      </c>
      <c r="K4261" s="498">
        <v>0.35</v>
      </c>
    </row>
    <row r="4262" spans="1:11" x14ac:dyDescent="0.25">
      <c r="A4262" t="s">
        <v>1755</v>
      </c>
      <c r="B4262" t="s">
        <v>1756</v>
      </c>
      <c r="C4262" t="s">
        <v>2067</v>
      </c>
      <c r="D4262" t="s">
        <v>1758</v>
      </c>
      <c r="E4262" t="s">
        <v>1759</v>
      </c>
      <c r="F4262" t="s">
        <v>1760</v>
      </c>
      <c r="G4262" t="s">
        <v>1803</v>
      </c>
      <c r="H4262" t="s">
        <v>1762</v>
      </c>
      <c r="I4262" t="s">
        <v>1816</v>
      </c>
      <c r="J4262" t="s">
        <v>2067</v>
      </c>
      <c r="K4262" s="498">
        <v>0.99000000000000099</v>
      </c>
    </row>
    <row r="4263" spans="1:11" x14ac:dyDescent="0.25">
      <c r="A4263" t="s">
        <v>1755</v>
      </c>
      <c r="B4263" t="s">
        <v>1756</v>
      </c>
      <c r="C4263" t="s">
        <v>2067</v>
      </c>
      <c r="D4263" t="s">
        <v>1758</v>
      </c>
      <c r="E4263" t="s">
        <v>1759</v>
      </c>
      <c r="F4263" t="s">
        <v>1765</v>
      </c>
      <c r="G4263" t="s">
        <v>1803</v>
      </c>
      <c r="H4263" t="s">
        <v>1766</v>
      </c>
      <c r="I4263" t="s">
        <v>1816</v>
      </c>
      <c r="J4263" t="s">
        <v>2067</v>
      </c>
      <c r="K4263" s="498">
        <v>0.01</v>
      </c>
    </row>
    <row r="4264" spans="1:11" x14ac:dyDescent="0.25">
      <c r="A4264" t="s">
        <v>1755</v>
      </c>
      <c r="B4264" t="s">
        <v>1756</v>
      </c>
      <c r="C4264" t="s">
        <v>2067</v>
      </c>
      <c r="D4264" t="s">
        <v>1758</v>
      </c>
      <c r="E4264" t="s">
        <v>1759</v>
      </c>
      <c r="F4264" t="s">
        <v>1760</v>
      </c>
      <c r="G4264" t="s">
        <v>1804</v>
      </c>
      <c r="H4264" t="s">
        <v>1762</v>
      </c>
      <c r="I4264" t="s">
        <v>1816</v>
      </c>
      <c r="J4264" t="s">
        <v>2067</v>
      </c>
      <c r="K4264" s="498">
        <v>5.3</v>
      </c>
    </row>
    <row r="4265" spans="1:11" x14ac:dyDescent="0.25">
      <c r="A4265" t="s">
        <v>1755</v>
      </c>
      <c r="B4265" t="s">
        <v>1756</v>
      </c>
      <c r="C4265" t="s">
        <v>2067</v>
      </c>
      <c r="D4265" t="s">
        <v>1758</v>
      </c>
      <c r="E4265" t="s">
        <v>1759</v>
      </c>
      <c r="F4265" t="s">
        <v>1765</v>
      </c>
      <c r="G4265" t="s">
        <v>1804</v>
      </c>
      <c r="H4265" t="s">
        <v>1766</v>
      </c>
      <c r="I4265" t="s">
        <v>1816</v>
      </c>
      <c r="J4265" t="s">
        <v>2067</v>
      </c>
      <c r="K4265" s="498">
        <v>1.7</v>
      </c>
    </row>
    <row r="4266" spans="1:11" x14ac:dyDescent="0.25">
      <c r="A4266" t="s">
        <v>1755</v>
      </c>
      <c r="B4266" t="s">
        <v>1756</v>
      </c>
      <c r="C4266" t="s">
        <v>2067</v>
      </c>
      <c r="D4266" t="s">
        <v>1758</v>
      </c>
      <c r="E4266" t="s">
        <v>1759</v>
      </c>
      <c r="F4266" t="s">
        <v>1760</v>
      </c>
      <c r="G4266" t="s">
        <v>1805</v>
      </c>
      <c r="H4266" t="s">
        <v>1762</v>
      </c>
      <c r="I4266" t="s">
        <v>1816</v>
      </c>
      <c r="J4266" t="s">
        <v>2067</v>
      </c>
      <c r="K4266" s="498">
        <v>2.1</v>
      </c>
    </row>
    <row r="4267" spans="1:11" x14ac:dyDescent="0.25">
      <c r="A4267" t="s">
        <v>1755</v>
      </c>
      <c r="B4267" t="s">
        <v>1756</v>
      </c>
      <c r="C4267" t="s">
        <v>2067</v>
      </c>
      <c r="D4267" t="s">
        <v>1758</v>
      </c>
      <c r="E4267" t="s">
        <v>1759</v>
      </c>
      <c r="F4267" t="s">
        <v>1765</v>
      </c>
      <c r="G4267" t="s">
        <v>1805</v>
      </c>
      <c r="H4267" t="s">
        <v>1766</v>
      </c>
      <c r="I4267" t="s">
        <v>1816</v>
      </c>
      <c r="J4267" t="s">
        <v>2067</v>
      </c>
      <c r="K4267" s="498">
        <v>2.9000000000000004</v>
      </c>
    </row>
    <row r="4268" spans="1:11" x14ac:dyDescent="0.25">
      <c r="A4268" t="s">
        <v>1755</v>
      </c>
      <c r="B4268" t="s">
        <v>1756</v>
      </c>
      <c r="C4268" t="s">
        <v>2067</v>
      </c>
      <c r="D4268" t="s">
        <v>1758</v>
      </c>
      <c r="E4268" t="s">
        <v>1759</v>
      </c>
      <c r="F4268" t="s">
        <v>1760</v>
      </c>
      <c r="G4268" t="s">
        <v>1806</v>
      </c>
      <c r="H4268" t="s">
        <v>1762</v>
      </c>
      <c r="I4268" t="s">
        <v>1816</v>
      </c>
      <c r="J4268" t="s">
        <v>2067</v>
      </c>
      <c r="K4268" s="498">
        <v>0.95</v>
      </c>
    </row>
    <row r="4269" spans="1:11" x14ac:dyDescent="0.25">
      <c r="A4269" t="s">
        <v>1755</v>
      </c>
      <c r="B4269" t="s">
        <v>1756</v>
      </c>
      <c r="C4269" t="s">
        <v>2067</v>
      </c>
      <c r="D4269" t="s">
        <v>1758</v>
      </c>
      <c r="E4269" t="s">
        <v>1759</v>
      </c>
      <c r="F4269" t="s">
        <v>1765</v>
      </c>
      <c r="G4269" t="s">
        <v>1806</v>
      </c>
      <c r="H4269" t="s">
        <v>1766</v>
      </c>
      <c r="I4269" t="s">
        <v>1816</v>
      </c>
      <c r="J4269" t="s">
        <v>2067</v>
      </c>
      <c r="K4269" s="498">
        <v>0.05</v>
      </c>
    </row>
    <row r="4270" spans="1:11" x14ac:dyDescent="0.25">
      <c r="A4270" t="s">
        <v>1755</v>
      </c>
      <c r="B4270" t="s">
        <v>1756</v>
      </c>
      <c r="C4270" t="s">
        <v>2067</v>
      </c>
      <c r="D4270" t="s">
        <v>1758</v>
      </c>
      <c r="E4270" t="s">
        <v>1759</v>
      </c>
      <c r="F4270" t="s">
        <v>1760</v>
      </c>
      <c r="G4270" t="s">
        <v>1807</v>
      </c>
      <c r="H4270" t="s">
        <v>1762</v>
      </c>
      <c r="I4270" t="s">
        <v>1816</v>
      </c>
      <c r="J4270" t="s">
        <v>2067</v>
      </c>
      <c r="K4270" s="498">
        <v>4.6500000000000021</v>
      </c>
    </row>
    <row r="4271" spans="1:11" x14ac:dyDescent="0.25">
      <c r="A4271" t="s">
        <v>1755</v>
      </c>
      <c r="B4271" t="s">
        <v>1756</v>
      </c>
      <c r="C4271" t="s">
        <v>2067</v>
      </c>
      <c r="D4271" t="s">
        <v>1758</v>
      </c>
      <c r="E4271" t="s">
        <v>1759</v>
      </c>
      <c r="F4271" t="s">
        <v>1765</v>
      </c>
      <c r="G4271" t="s">
        <v>1807</v>
      </c>
      <c r="H4271" t="s">
        <v>1766</v>
      </c>
      <c r="I4271" t="s">
        <v>1816</v>
      </c>
      <c r="J4271" t="s">
        <v>2067</v>
      </c>
      <c r="K4271" s="498">
        <v>0.35</v>
      </c>
    </row>
    <row r="4272" spans="1:11" x14ac:dyDescent="0.25">
      <c r="A4272" t="s">
        <v>1755</v>
      </c>
      <c r="B4272" t="s">
        <v>1756</v>
      </c>
      <c r="C4272" t="s">
        <v>2067</v>
      </c>
      <c r="D4272" t="s">
        <v>1758</v>
      </c>
      <c r="E4272" t="s">
        <v>1759</v>
      </c>
      <c r="F4272" t="s">
        <v>1760</v>
      </c>
      <c r="G4272" t="s">
        <v>1808</v>
      </c>
      <c r="H4272" t="s">
        <v>1762</v>
      </c>
      <c r="I4272" t="s">
        <v>1816</v>
      </c>
      <c r="J4272" t="s">
        <v>2067</v>
      </c>
      <c r="K4272" s="498">
        <v>2.76</v>
      </c>
    </row>
    <row r="4273" spans="1:11" x14ac:dyDescent="0.25">
      <c r="A4273" t="s">
        <v>1755</v>
      </c>
      <c r="B4273" t="s">
        <v>1756</v>
      </c>
      <c r="C4273" t="s">
        <v>2067</v>
      </c>
      <c r="D4273" t="s">
        <v>1758</v>
      </c>
      <c r="E4273" t="s">
        <v>1759</v>
      </c>
      <c r="F4273" t="s">
        <v>1765</v>
      </c>
      <c r="G4273" t="s">
        <v>1808</v>
      </c>
      <c r="H4273" t="s">
        <v>1766</v>
      </c>
      <c r="I4273" t="s">
        <v>1816</v>
      </c>
      <c r="J4273" t="s">
        <v>2067</v>
      </c>
      <c r="K4273" s="498">
        <v>2.2399999999999998</v>
      </c>
    </row>
    <row r="4274" spans="1:11" x14ac:dyDescent="0.25">
      <c r="A4274" t="s">
        <v>1755</v>
      </c>
      <c r="B4274" t="s">
        <v>1756</v>
      </c>
      <c r="C4274" t="s">
        <v>2067</v>
      </c>
      <c r="D4274" t="s">
        <v>1758</v>
      </c>
      <c r="E4274" t="s">
        <v>1759</v>
      </c>
      <c r="F4274" t="s">
        <v>1760</v>
      </c>
      <c r="G4274" t="s">
        <v>1809</v>
      </c>
      <c r="H4274" t="s">
        <v>1762</v>
      </c>
      <c r="I4274" t="s">
        <v>1816</v>
      </c>
      <c r="J4274" t="s">
        <v>2067</v>
      </c>
      <c r="K4274" s="498">
        <v>3.5</v>
      </c>
    </row>
    <row r="4275" spans="1:11" x14ac:dyDescent="0.25">
      <c r="A4275" t="s">
        <v>1755</v>
      </c>
      <c r="B4275" t="s">
        <v>1756</v>
      </c>
      <c r="C4275" t="s">
        <v>2067</v>
      </c>
      <c r="D4275" t="s">
        <v>1758</v>
      </c>
      <c r="E4275" t="s">
        <v>1759</v>
      </c>
      <c r="F4275" t="s">
        <v>1765</v>
      </c>
      <c r="G4275" t="s">
        <v>1809</v>
      </c>
      <c r="H4275" t="s">
        <v>1766</v>
      </c>
      <c r="I4275" t="s">
        <v>1816</v>
      </c>
      <c r="J4275" t="s">
        <v>2067</v>
      </c>
      <c r="K4275" s="498">
        <v>2.5</v>
      </c>
    </row>
    <row r="4276" spans="1:11" x14ac:dyDescent="0.25">
      <c r="A4276" t="s">
        <v>1755</v>
      </c>
      <c r="B4276" t="s">
        <v>1756</v>
      </c>
      <c r="C4276" t="s">
        <v>2067</v>
      </c>
      <c r="D4276" t="s">
        <v>1758</v>
      </c>
      <c r="E4276" t="s">
        <v>1759</v>
      </c>
      <c r="F4276" t="s">
        <v>1760</v>
      </c>
      <c r="G4276" t="s">
        <v>1810</v>
      </c>
      <c r="H4276" t="s">
        <v>1762</v>
      </c>
      <c r="I4276" t="s">
        <v>1811</v>
      </c>
      <c r="J4276" t="s">
        <v>2067</v>
      </c>
      <c r="K4276" s="498">
        <v>1</v>
      </c>
    </row>
    <row r="4277" spans="1:11" x14ac:dyDescent="0.25">
      <c r="A4277" t="s">
        <v>1755</v>
      </c>
      <c r="B4277" t="s">
        <v>1756</v>
      </c>
      <c r="C4277" t="s">
        <v>2067</v>
      </c>
      <c r="D4277" t="s">
        <v>1758</v>
      </c>
      <c r="E4277" t="s">
        <v>1759</v>
      </c>
      <c r="F4277" t="s">
        <v>1765</v>
      </c>
      <c r="G4277" t="s">
        <v>1810</v>
      </c>
      <c r="H4277" t="s">
        <v>1766</v>
      </c>
      <c r="I4277" t="s">
        <v>1811</v>
      </c>
      <c r="J4277" t="s">
        <v>2067</v>
      </c>
      <c r="K4277" s="498">
        <v>1</v>
      </c>
    </row>
    <row r="4278" spans="1:11" x14ac:dyDescent="0.25">
      <c r="A4278" t="s">
        <v>1755</v>
      </c>
      <c r="B4278" t="s">
        <v>1756</v>
      </c>
      <c r="C4278" t="s">
        <v>2067</v>
      </c>
      <c r="D4278" t="s">
        <v>1758</v>
      </c>
      <c r="E4278" t="s">
        <v>1759</v>
      </c>
      <c r="F4278" t="s">
        <v>1760</v>
      </c>
      <c r="G4278" t="s">
        <v>1812</v>
      </c>
      <c r="H4278" t="s">
        <v>1762</v>
      </c>
      <c r="I4278" t="s">
        <v>1816</v>
      </c>
      <c r="J4278" t="s">
        <v>2067</v>
      </c>
      <c r="K4278" s="498">
        <v>1.96</v>
      </c>
    </row>
    <row r="4279" spans="1:11" x14ac:dyDescent="0.25">
      <c r="A4279" t="s">
        <v>1755</v>
      </c>
      <c r="B4279" t="s">
        <v>1756</v>
      </c>
      <c r="C4279" t="s">
        <v>2067</v>
      </c>
      <c r="D4279" t="s">
        <v>1758</v>
      </c>
      <c r="E4279" t="s">
        <v>1759</v>
      </c>
      <c r="F4279" t="s">
        <v>1765</v>
      </c>
      <c r="G4279" t="s">
        <v>1812</v>
      </c>
      <c r="H4279" t="s">
        <v>1766</v>
      </c>
      <c r="I4279" t="s">
        <v>1816</v>
      </c>
      <c r="J4279" t="s">
        <v>2067</v>
      </c>
      <c r="K4279" s="498">
        <v>0.04</v>
      </c>
    </row>
    <row r="4280" spans="1:11" x14ac:dyDescent="0.25">
      <c r="A4280" t="s">
        <v>1755</v>
      </c>
      <c r="B4280" t="s">
        <v>1756</v>
      </c>
      <c r="C4280" t="s">
        <v>2067</v>
      </c>
      <c r="D4280" t="s">
        <v>1758</v>
      </c>
      <c r="E4280" t="s">
        <v>1759</v>
      </c>
      <c r="F4280" t="s">
        <v>1813</v>
      </c>
      <c r="G4280" t="s">
        <v>1778</v>
      </c>
      <c r="H4280" t="s">
        <v>1814</v>
      </c>
      <c r="I4280" t="s">
        <v>1816</v>
      </c>
      <c r="J4280" t="s">
        <v>2067</v>
      </c>
      <c r="K4280" s="498">
        <v>3</v>
      </c>
    </row>
    <row r="4281" spans="1:11" x14ac:dyDescent="0.25">
      <c r="A4281" t="s">
        <v>1755</v>
      </c>
      <c r="B4281" t="s">
        <v>1756</v>
      </c>
      <c r="C4281" t="s">
        <v>2067</v>
      </c>
      <c r="D4281" t="s">
        <v>1758</v>
      </c>
      <c r="E4281" t="s">
        <v>1759</v>
      </c>
      <c r="F4281" t="s">
        <v>1813</v>
      </c>
      <c r="G4281" t="s">
        <v>1790</v>
      </c>
      <c r="H4281" t="s">
        <v>1814</v>
      </c>
      <c r="I4281" t="s">
        <v>1816</v>
      </c>
      <c r="J4281" t="s">
        <v>2067</v>
      </c>
      <c r="K4281" s="498">
        <v>2</v>
      </c>
    </row>
    <row r="4282" spans="1:11" x14ac:dyDescent="0.25">
      <c r="A4282" t="s">
        <v>1755</v>
      </c>
      <c r="B4282" t="s">
        <v>1756</v>
      </c>
      <c r="C4282" t="s">
        <v>2067</v>
      </c>
      <c r="D4282" t="s">
        <v>1758</v>
      </c>
      <c r="E4282" t="s">
        <v>1759</v>
      </c>
      <c r="F4282" t="s">
        <v>1813</v>
      </c>
      <c r="G4282" t="s">
        <v>1795</v>
      </c>
      <c r="H4282" t="s">
        <v>1814</v>
      </c>
      <c r="I4282" t="s">
        <v>1816</v>
      </c>
      <c r="J4282" t="s">
        <v>2067</v>
      </c>
      <c r="K4282" s="498">
        <v>2</v>
      </c>
    </row>
    <row r="4283" spans="1:11" x14ac:dyDescent="0.25">
      <c r="A4283" t="s">
        <v>1755</v>
      </c>
      <c r="B4283" t="s">
        <v>1756</v>
      </c>
      <c r="C4283" t="s">
        <v>2067</v>
      </c>
      <c r="D4283" t="s">
        <v>1758</v>
      </c>
      <c r="E4283" t="s">
        <v>1759</v>
      </c>
      <c r="F4283" t="s">
        <v>1813</v>
      </c>
      <c r="G4283" t="s">
        <v>1799</v>
      </c>
      <c r="H4283" t="s">
        <v>1814</v>
      </c>
      <c r="I4283" t="s">
        <v>1816</v>
      </c>
      <c r="J4283" t="s">
        <v>2067</v>
      </c>
      <c r="K4283" s="498">
        <v>2</v>
      </c>
    </row>
    <row r="4284" spans="1:11" x14ac:dyDescent="0.25">
      <c r="A4284" t="s">
        <v>1755</v>
      </c>
      <c r="B4284" t="s">
        <v>1756</v>
      </c>
      <c r="C4284" t="s">
        <v>2067</v>
      </c>
      <c r="D4284" t="s">
        <v>1758</v>
      </c>
      <c r="E4284" t="s">
        <v>1759</v>
      </c>
      <c r="F4284" t="s">
        <v>1813</v>
      </c>
      <c r="G4284" t="s">
        <v>1800</v>
      </c>
      <c r="H4284" t="s">
        <v>1814</v>
      </c>
      <c r="I4284" t="s">
        <v>1816</v>
      </c>
      <c r="J4284" t="s">
        <v>2067</v>
      </c>
      <c r="K4284" s="498">
        <v>1</v>
      </c>
    </row>
    <row r="4285" spans="1:11" x14ac:dyDescent="0.25">
      <c r="A4285" t="s">
        <v>1755</v>
      </c>
      <c r="B4285" t="s">
        <v>1756</v>
      </c>
      <c r="C4285" t="s">
        <v>2067</v>
      </c>
      <c r="D4285" t="s">
        <v>1758</v>
      </c>
      <c r="E4285" t="s">
        <v>1759</v>
      </c>
      <c r="F4285" t="s">
        <v>1813</v>
      </c>
      <c r="G4285" t="s">
        <v>1809</v>
      </c>
      <c r="H4285" t="s">
        <v>1814</v>
      </c>
      <c r="I4285" t="s">
        <v>1816</v>
      </c>
      <c r="J4285" t="s">
        <v>2067</v>
      </c>
      <c r="K4285" s="498">
        <v>1</v>
      </c>
    </row>
    <row r="4286" spans="1:11" x14ac:dyDescent="0.25">
      <c r="A4286" t="s">
        <v>1755</v>
      </c>
      <c r="B4286" t="s">
        <v>1756</v>
      </c>
      <c r="C4286" t="s">
        <v>2067</v>
      </c>
      <c r="D4286" t="s">
        <v>1758</v>
      </c>
      <c r="E4286" t="s">
        <v>1759</v>
      </c>
      <c r="F4286" t="s">
        <v>1813</v>
      </c>
      <c r="G4286" t="s">
        <v>1810</v>
      </c>
      <c r="H4286" t="s">
        <v>1814</v>
      </c>
      <c r="I4286" t="s">
        <v>1815</v>
      </c>
      <c r="J4286" t="s">
        <v>2067</v>
      </c>
      <c r="K4286" s="498">
        <v>1</v>
      </c>
    </row>
    <row r="4287" spans="1:11" x14ac:dyDescent="0.25">
      <c r="A4287" t="s">
        <v>1755</v>
      </c>
      <c r="B4287" t="s">
        <v>1756</v>
      </c>
      <c r="C4287" t="s">
        <v>2062</v>
      </c>
      <c r="D4287" t="s">
        <v>1820</v>
      </c>
      <c r="E4287" t="s">
        <v>1759</v>
      </c>
      <c r="F4287" t="s">
        <v>1872</v>
      </c>
      <c r="G4287" t="s">
        <v>1873</v>
      </c>
      <c r="H4287" t="s">
        <v>1894</v>
      </c>
      <c r="I4287" t="s">
        <v>2032</v>
      </c>
      <c r="J4287" t="s">
        <v>2068</v>
      </c>
      <c r="K4287" s="498">
        <v>360000</v>
      </c>
    </row>
    <row r="4288" spans="1:11" x14ac:dyDescent="0.25">
      <c r="A4288" t="s">
        <v>1755</v>
      </c>
      <c r="B4288" t="s">
        <v>1756</v>
      </c>
      <c r="C4288" t="s">
        <v>2069</v>
      </c>
      <c r="D4288" t="s">
        <v>1820</v>
      </c>
      <c r="E4288" t="s">
        <v>1759</v>
      </c>
      <c r="F4288" t="s">
        <v>1872</v>
      </c>
      <c r="G4288" t="s">
        <v>1873</v>
      </c>
      <c r="H4288" t="s">
        <v>1894</v>
      </c>
      <c r="I4288" t="s">
        <v>2032</v>
      </c>
      <c r="J4288" t="s">
        <v>2068</v>
      </c>
      <c r="K4288" s="498">
        <v>12024.12</v>
      </c>
    </row>
    <row r="4289" spans="1:11" x14ac:dyDescent="0.25">
      <c r="A4289" t="s">
        <v>1755</v>
      </c>
      <c r="B4289" t="s">
        <v>1756</v>
      </c>
      <c r="C4289" t="s">
        <v>2059</v>
      </c>
      <c r="D4289" t="s">
        <v>1820</v>
      </c>
      <c r="E4289" t="s">
        <v>1759</v>
      </c>
      <c r="F4289" t="s">
        <v>1872</v>
      </c>
      <c r="G4289" t="s">
        <v>1873</v>
      </c>
      <c r="H4289" t="s">
        <v>1894</v>
      </c>
      <c r="I4289" t="s">
        <v>2032</v>
      </c>
      <c r="J4289" t="s">
        <v>2068</v>
      </c>
      <c r="K4289" s="498">
        <v>112351.29</v>
      </c>
    </row>
    <row r="4290" spans="1:11" x14ac:dyDescent="0.25">
      <c r="A4290" t="s">
        <v>1755</v>
      </c>
      <c r="B4290" t="s">
        <v>1756</v>
      </c>
      <c r="C4290" t="s">
        <v>2062</v>
      </c>
      <c r="D4290" t="s">
        <v>1820</v>
      </c>
      <c r="E4290" t="s">
        <v>1759</v>
      </c>
      <c r="F4290" t="s">
        <v>1872</v>
      </c>
      <c r="G4290" t="s">
        <v>1873</v>
      </c>
      <c r="H4290" t="s">
        <v>1874</v>
      </c>
      <c r="I4290" t="s">
        <v>1839</v>
      </c>
      <c r="J4290" t="s">
        <v>2068</v>
      </c>
      <c r="K4290" s="498">
        <v>47142.86</v>
      </c>
    </row>
    <row r="4291" spans="1:11" x14ac:dyDescent="0.25">
      <c r="A4291" t="s">
        <v>1755</v>
      </c>
      <c r="B4291" t="s">
        <v>1756</v>
      </c>
      <c r="C4291" t="s">
        <v>2069</v>
      </c>
      <c r="D4291" t="s">
        <v>1820</v>
      </c>
      <c r="E4291" t="s">
        <v>1759</v>
      </c>
      <c r="F4291" t="s">
        <v>1872</v>
      </c>
      <c r="G4291" t="s">
        <v>1873</v>
      </c>
      <c r="H4291" t="s">
        <v>1874</v>
      </c>
      <c r="I4291" t="s">
        <v>1839</v>
      </c>
      <c r="J4291" t="s">
        <v>2068</v>
      </c>
      <c r="K4291" s="498">
        <v>55724.28</v>
      </c>
    </row>
    <row r="4292" spans="1:11" x14ac:dyDescent="0.25">
      <c r="A4292" t="s">
        <v>1755</v>
      </c>
      <c r="B4292" t="s">
        <v>1756</v>
      </c>
      <c r="C4292" t="s">
        <v>1871</v>
      </c>
      <c r="D4292" t="s">
        <v>1820</v>
      </c>
      <c r="E4292" t="s">
        <v>1759</v>
      </c>
      <c r="F4292" t="s">
        <v>1872</v>
      </c>
      <c r="G4292" t="s">
        <v>1873</v>
      </c>
      <c r="H4292" t="s">
        <v>1874</v>
      </c>
      <c r="I4292" t="s">
        <v>1839</v>
      </c>
      <c r="J4292" t="s">
        <v>2068</v>
      </c>
      <c r="K4292" s="498">
        <v>3000000</v>
      </c>
    </row>
    <row r="4293" spans="1:11" x14ac:dyDescent="0.25">
      <c r="A4293" t="s">
        <v>1755</v>
      </c>
      <c r="B4293" t="s">
        <v>1756</v>
      </c>
      <c r="C4293" t="s">
        <v>2070</v>
      </c>
      <c r="D4293" t="s">
        <v>1820</v>
      </c>
      <c r="E4293" t="s">
        <v>1759</v>
      </c>
      <c r="F4293" t="s">
        <v>1872</v>
      </c>
      <c r="G4293" t="s">
        <v>1873</v>
      </c>
      <c r="H4293" t="s">
        <v>1874</v>
      </c>
      <c r="I4293" t="s">
        <v>1839</v>
      </c>
      <c r="J4293" t="s">
        <v>2068</v>
      </c>
      <c r="K4293" s="498">
        <v>201050</v>
      </c>
    </row>
    <row r="4294" spans="1:11" x14ac:dyDescent="0.25">
      <c r="A4294" t="s">
        <v>1755</v>
      </c>
      <c r="B4294" t="s">
        <v>1756</v>
      </c>
      <c r="C4294" t="s">
        <v>1876</v>
      </c>
      <c r="D4294" t="s">
        <v>1820</v>
      </c>
      <c r="E4294" t="s">
        <v>1759</v>
      </c>
      <c r="F4294" t="s">
        <v>1872</v>
      </c>
      <c r="G4294" t="s">
        <v>1873</v>
      </c>
      <c r="H4294" t="s">
        <v>1874</v>
      </c>
      <c r="I4294" t="s">
        <v>1839</v>
      </c>
      <c r="J4294" t="s">
        <v>2068</v>
      </c>
      <c r="K4294" s="498">
        <v>782657.98</v>
      </c>
    </row>
    <row r="4295" spans="1:11" x14ac:dyDescent="0.25">
      <c r="A4295" t="s">
        <v>1755</v>
      </c>
      <c r="B4295" t="s">
        <v>1756</v>
      </c>
      <c r="C4295" t="s">
        <v>2059</v>
      </c>
      <c r="D4295" t="s">
        <v>1820</v>
      </c>
      <c r="E4295" t="s">
        <v>1759</v>
      </c>
      <c r="F4295" t="s">
        <v>1872</v>
      </c>
      <c r="G4295" t="s">
        <v>1873</v>
      </c>
      <c r="H4295" t="s">
        <v>1874</v>
      </c>
      <c r="I4295" t="s">
        <v>1839</v>
      </c>
      <c r="J4295" t="s">
        <v>2068</v>
      </c>
      <c r="K4295" s="498">
        <v>83480.069999999949</v>
      </c>
    </row>
    <row r="4296" spans="1:11" x14ac:dyDescent="0.25">
      <c r="A4296" t="s">
        <v>1755</v>
      </c>
      <c r="B4296" t="s">
        <v>1756</v>
      </c>
      <c r="C4296" t="s">
        <v>2062</v>
      </c>
      <c r="D4296" t="s">
        <v>1820</v>
      </c>
      <c r="E4296" t="s">
        <v>1759</v>
      </c>
      <c r="F4296" t="s">
        <v>1872</v>
      </c>
      <c r="G4296" t="s">
        <v>1873</v>
      </c>
      <c r="H4296" t="s">
        <v>1874</v>
      </c>
      <c r="I4296" t="s">
        <v>2032</v>
      </c>
      <c r="J4296" t="s">
        <v>2068</v>
      </c>
      <c r="K4296" s="498">
        <v>9505495.2400000002</v>
      </c>
    </row>
    <row r="4297" spans="1:11" x14ac:dyDescent="0.25">
      <c r="A4297" t="s">
        <v>1755</v>
      </c>
      <c r="B4297" t="s">
        <v>1756</v>
      </c>
      <c r="C4297" t="s">
        <v>2069</v>
      </c>
      <c r="D4297" t="s">
        <v>1820</v>
      </c>
      <c r="E4297" t="s">
        <v>1759</v>
      </c>
      <c r="F4297" t="s">
        <v>1872</v>
      </c>
      <c r="G4297" t="s">
        <v>1873</v>
      </c>
      <c r="H4297" t="s">
        <v>1874</v>
      </c>
      <c r="I4297" t="s">
        <v>2032</v>
      </c>
      <c r="J4297" t="s">
        <v>2068</v>
      </c>
      <c r="K4297" s="498">
        <v>2611170.75</v>
      </c>
    </row>
    <row r="4298" spans="1:11" x14ac:dyDescent="0.25">
      <c r="A4298" t="s">
        <v>1755</v>
      </c>
      <c r="B4298" t="s">
        <v>1756</v>
      </c>
      <c r="C4298" t="s">
        <v>2071</v>
      </c>
      <c r="D4298" t="s">
        <v>1820</v>
      </c>
      <c r="E4298" t="s">
        <v>1759</v>
      </c>
      <c r="F4298" t="s">
        <v>1872</v>
      </c>
      <c r="G4298" t="s">
        <v>1873</v>
      </c>
      <c r="H4298" t="s">
        <v>1874</v>
      </c>
      <c r="I4298" t="s">
        <v>2032</v>
      </c>
      <c r="J4298" t="s">
        <v>2068</v>
      </c>
      <c r="K4298" s="498">
        <v>188882.82</v>
      </c>
    </row>
    <row r="4299" spans="1:11" x14ac:dyDescent="0.25">
      <c r="A4299" t="s">
        <v>1755</v>
      </c>
      <c r="B4299" t="s">
        <v>1756</v>
      </c>
      <c r="C4299" t="s">
        <v>1871</v>
      </c>
      <c r="D4299" t="s">
        <v>1820</v>
      </c>
      <c r="E4299" t="s">
        <v>1759</v>
      </c>
      <c r="F4299" t="s">
        <v>1872</v>
      </c>
      <c r="G4299" t="s">
        <v>1873</v>
      </c>
      <c r="H4299" t="s">
        <v>1874</v>
      </c>
      <c r="I4299" t="s">
        <v>2032</v>
      </c>
      <c r="J4299" t="s">
        <v>2068</v>
      </c>
      <c r="K4299" s="498">
        <v>184270604</v>
      </c>
    </row>
    <row r="4300" spans="1:11" x14ac:dyDescent="0.25">
      <c r="A4300" t="s">
        <v>1755</v>
      </c>
      <c r="B4300" t="s">
        <v>1756</v>
      </c>
      <c r="C4300" t="s">
        <v>2070</v>
      </c>
      <c r="D4300" t="s">
        <v>1820</v>
      </c>
      <c r="E4300" t="s">
        <v>1759</v>
      </c>
      <c r="F4300" t="s">
        <v>1872</v>
      </c>
      <c r="G4300" t="s">
        <v>1873</v>
      </c>
      <c r="H4300" t="s">
        <v>1874</v>
      </c>
      <c r="I4300" t="s">
        <v>2032</v>
      </c>
      <c r="J4300" t="s">
        <v>2068</v>
      </c>
      <c r="K4300" s="498">
        <v>72</v>
      </c>
    </row>
    <row r="4301" spans="1:11" x14ac:dyDescent="0.25">
      <c r="A4301" t="s">
        <v>1755</v>
      </c>
      <c r="B4301" t="s">
        <v>1756</v>
      </c>
      <c r="C4301" t="s">
        <v>1876</v>
      </c>
      <c r="D4301" t="s">
        <v>1820</v>
      </c>
      <c r="E4301" t="s">
        <v>1759</v>
      </c>
      <c r="F4301" t="s">
        <v>1872</v>
      </c>
      <c r="G4301" t="s">
        <v>1873</v>
      </c>
      <c r="H4301" t="s">
        <v>1874</v>
      </c>
      <c r="I4301" t="s">
        <v>2032</v>
      </c>
      <c r="J4301" t="s">
        <v>2068</v>
      </c>
      <c r="K4301" s="498">
        <v>29289842.540000003</v>
      </c>
    </row>
    <row r="4302" spans="1:11" x14ac:dyDescent="0.25">
      <c r="A4302" t="s">
        <v>1755</v>
      </c>
      <c r="B4302" t="s">
        <v>1756</v>
      </c>
      <c r="C4302" t="s">
        <v>2059</v>
      </c>
      <c r="D4302" t="s">
        <v>1820</v>
      </c>
      <c r="E4302" t="s">
        <v>1759</v>
      </c>
      <c r="F4302" t="s">
        <v>1872</v>
      </c>
      <c r="G4302" t="s">
        <v>1873</v>
      </c>
      <c r="H4302" t="s">
        <v>1874</v>
      </c>
      <c r="I4302" t="s">
        <v>2032</v>
      </c>
      <c r="J4302" t="s">
        <v>2068</v>
      </c>
      <c r="K4302" s="498">
        <v>2865285.1199999992</v>
      </c>
    </row>
    <row r="4303" spans="1:11" x14ac:dyDescent="0.25">
      <c r="A4303" t="s">
        <v>1755</v>
      </c>
      <c r="B4303" t="s">
        <v>1756</v>
      </c>
      <c r="C4303" t="s">
        <v>2062</v>
      </c>
      <c r="D4303" t="s">
        <v>1820</v>
      </c>
      <c r="E4303" t="s">
        <v>1759</v>
      </c>
      <c r="F4303" t="s">
        <v>1872</v>
      </c>
      <c r="G4303" t="s">
        <v>1873</v>
      </c>
      <c r="H4303" t="s">
        <v>1877</v>
      </c>
      <c r="I4303" t="s">
        <v>2032</v>
      </c>
      <c r="J4303" t="s">
        <v>2068</v>
      </c>
      <c r="K4303" s="498">
        <v>430000</v>
      </c>
    </row>
    <row r="4304" spans="1:11" x14ac:dyDescent="0.25">
      <c r="A4304" t="s">
        <v>1755</v>
      </c>
      <c r="B4304" t="s">
        <v>1756</v>
      </c>
      <c r="C4304" t="s">
        <v>2069</v>
      </c>
      <c r="D4304" t="s">
        <v>1820</v>
      </c>
      <c r="E4304" t="s">
        <v>1759</v>
      </c>
      <c r="F4304" t="s">
        <v>1872</v>
      </c>
      <c r="G4304" t="s">
        <v>1873</v>
      </c>
      <c r="H4304" t="s">
        <v>1877</v>
      </c>
      <c r="I4304" t="s">
        <v>2032</v>
      </c>
      <c r="J4304" t="s">
        <v>2068</v>
      </c>
      <c r="K4304" s="498">
        <v>2330.85</v>
      </c>
    </row>
    <row r="4305" spans="1:11" x14ac:dyDescent="0.25">
      <c r="A4305" t="s">
        <v>1755</v>
      </c>
      <c r="B4305" t="s">
        <v>1756</v>
      </c>
      <c r="C4305" t="s">
        <v>1871</v>
      </c>
      <c r="D4305" t="s">
        <v>1820</v>
      </c>
      <c r="E4305" t="s">
        <v>1759</v>
      </c>
      <c r="F4305" t="s">
        <v>1872</v>
      </c>
      <c r="G4305" t="s">
        <v>1873</v>
      </c>
      <c r="H4305" t="s">
        <v>1877</v>
      </c>
      <c r="I4305" t="s">
        <v>2032</v>
      </c>
      <c r="J4305" t="s">
        <v>2068</v>
      </c>
      <c r="K4305" s="498">
        <v>625000</v>
      </c>
    </row>
    <row r="4306" spans="1:11" x14ac:dyDescent="0.25">
      <c r="A4306" t="s">
        <v>1755</v>
      </c>
      <c r="B4306" t="s">
        <v>1756</v>
      </c>
      <c r="C4306" t="s">
        <v>1876</v>
      </c>
      <c r="D4306" t="s">
        <v>1820</v>
      </c>
      <c r="E4306" t="s">
        <v>1759</v>
      </c>
      <c r="F4306" t="s">
        <v>1872</v>
      </c>
      <c r="G4306" t="s">
        <v>1873</v>
      </c>
      <c r="H4306" t="s">
        <v>1877</v>
      </c>
      <c r="I4306" t="s">
        <v>2032</v>
      </c>
      <c r="J4306" t="s">
        <v>2068</v>
      </c>
      <c r="K4306" s="498">
        <v>188750</v>
      </c>
    </row>
    <row r="4307" spans="1:11" x14ac:dyDescent="0.25">
      <c r="A4307" t="s">
        <v>1755</v>
      </c>
      <c r="B4307" t="s">
        <v>1756</v>
      </c>
      <c r="C4307" t="s">
        <v>2059</v>
      </c>
      <c r="D4307" t="s">
        <v>1820</v>
      </c>
      <c r="E4307" t="s">
        <v>1759</v>
      </c>
      <c r="F4307" t="s">
        <v>1872</v>
      </c>
      <c r="G4307" t="s">
        <v>1873</v>
      </c>
      <c r="H4307" t="s">
        <v>1877</v>
      </c>
      <c r="I4307" t="s">
        <v>2032</v>
      </c>
      <c r="J4307" t="s">
        <v>2068</v>
      </c>
      <c r="K4307" s="498">
        <v>130563.91</v>
      </c>
    </row>
    <row r="4308" spans="1:11" x14ac:dyDescent="0.25">
      <c r="A4308" t="s">
        <v>1755</v>
      </c>
      <c r="B4308" t="s">
        <v>1756</v>
      </c>
      <c r="C4308" t="s">
        <v>2062</v>
      </c>
      <c r="D4308" t="s">
        <v>1820</v>
      </c>
      <c r="E4308" t="s">
        <v>1759</v>
      </c>
      <c r="F4308" t="s">
        <v>1872</v>
      </c>
      <c r="G4308" t="s">
        <v>1873</v>
      </c>
      <c r="H4308" t="s">
        <v>1841</v>
      </c>
      <c r="I4308" t="s">
        <v>2032</v>
      </c>
      <c r="J4308" t="s">
        <v>2068</v>
      </c>
      <c r="K4308" s="498">
        <v>525000</v>
      </c>
    </row>
    <row r="4309" spans="1:11" x14ac:dyDescent="0.25">
      <c r="A4309" t="s">
        <v>1755</v>
      </c>
      <c r="B4309" t="s">
        <v>1756</v>
      </c>
      <c r="C4309" t="s">
        <v>2069</v>
      </c>
      <c r="D4309" t="s">
        <v>1820</v>
      </c>
      <c r="E4309" t="s">
        <v>1759</v>
      </c>
      <c r="F4309" t="s">
        <v>1872</v>
      </c>
      <c r="G4309" t="s">
        <v>1873</v>
      </c>
      <c r="H4309" t="s">
        <v>1841</v>
      </c>
      <c r="I4309" t="s">
        <v>2032</v>
      </c>
      <c r="J4309" t="s">
        <v>2068</v>
      </c>
      <c r="K4309" s="498">
        <v>18608.849999999999</v>
      </c>
    </row>
    <row r="4310" spans="1:11" x14ac:dyDescent="0.25">
      <c r="A4310" t="s">
        <v>1755</v>
      </c>
      <c r="B4310" t="s">
        <v>1756</v>
      </c>
      <c r="C4310" t="s">
        <v>1871</v>
      </c>
      <c r="D4310" t="s">
        <v>1820</v>
      </c>
      <c r="E4310" t="s">
        <v>1759</v>
      </c>
      <c r="F4310" t="s">
        <v>1872</v>
      </c>
      <c r="G4310" t="s">
        <v>1873</v>
      </c>
      <c r="H4310" t="s">
        <v>1841</v>
      </c>
      <c r="I4310" t="s">
        <v>2032</v>
      </c>
      <c r="J4310" t="s">
        <v>2068</v>
      </c>
      <c r="K4310" s="498">
        <v>1325000</v>
      </c>
    </row>
    <row r="4311" spans="1:11" x14ac:dyDescent="0.25">
      <c r="A4311" t="s">
        <v>1755</v>
      </c>
      <c r="B4311" t="s">
        <v>1756</v>
      </c>
      <c r="C4311" t="s">
        <v>1876</v>
      </c>
      <c r="D4311" t="s">
        <v>1820</v>
      </c>
      <c r="E4311" t="s">
        <v>1759</v>
      </c>
      <c r="F4311" t="s">
        <v>1872</v>
      </c>
      <c r="G4311" t="s">
        <v>1873</v>
      </c>
      <c r="H4311" t="s">
        <v>1841</v>
      </c>
      <c r="I4311" t="s">
        <v>2032</v>
      </c>
      <c r="J4311" t="s">
        <v>2068</v>
      </c>
      <c r="K4311" s="498">
        <v>400150</v>
      </c>
    </row>
    <row r="4312" spans="1:11" x14ac:dyDescent="0.25">
      <c r="A4312" t="s">
        <v>1755</v>
      </c>
      <c r="B4312" t="s">
        <v>1756</v>
      </c>
      <c r="C4312" t="s">
        <v>2059</v>
      </c>
      <c r="D4312" t="s">
        <v>1820</v>
      </c>
      <c r="E4312" t="s">
        <v>1759</v>
      </c>
      <c r="F4312" t="s">
        <v>1872</v>
      </c>
      <c r="G4312" t="s">
        <v>1873</v>
      </c>
      <c r="H4312" t="s">
        <v>1841</v>
      </c>
      <c r="I4312" t="s">
        <v>2032</v>
      </c>
      <c r="J4312" t="s">
        <v>2068</v>
      </c>
      <c r="K4312" s="498">
        <v>164169.87999999995</v>
      </c>
    </row>
    <row r="4313" spans="1:11" x14ac:dyDescent="0.25">
      <c r="A4313" t="s">
        <v>1755</v>
      </c>
      <c r="B4313" t="s">
        <v>1756</v>
      </c>
      <c r="C4313" t="s">
        <v>2062</v>
      </c>
      <c r="D4313" t="s">
        <v>1820</v>
      </c>
      <c r="E4313" t="s">
        <v>1759</v>
      </c>
      <c r="F4313" t="s">
        <v>1878</v>
      </c>
      <c r="G4313" t="s">
        <v>1879</v>
      </c>
      <c r="H4313" t="s">
        <v>1880</v>
      </c>
      <c r="I4313" t="s">
        <v>2032</v>
      </c>
      <c r="J4313" t="s">
        <v>2068</v>
      </c>
      <c r="K4313" s="498">
        <v>857142.86</v>
      </c>
    </row>
    <row r="4314" spans="1:11" x14ac:dyDescent="0.25">
      <c r="A4314" t="s">
        <v>1755</v>
      </c>
      <c r="B4314" t="s">
        <v>1756</v>
      </c>
      <c r="C4314" t="s">
        <v>2059</v>
      </c>
      <c r="D4314" t="s">
        <v>1820</v>
      </c>
      <c r="E4314" t="s">
        <v>1759</v>
      </c>
      <c r="F4314" t="s">
        <v>1878</v>
      </c>
      <c r="G4314" t="s">
        <v>1879</v>
      </c>
      <c r="H4314" t="s">
        <v>1880</v>
      </c>
      <c r="I4314" t="s">
        <v>2032</v>
      </c>
      <c r="J4314" t="s">
        <v>2068</v>
      </c>
      <c r="K4314" s="498">
        <v>258857.15</v>
      </c>
    </row>
    <row r="4315" spans="1:11" x14ac:dyDescent="0.25">
      <c r="A4315" t="s">
        <v>1755</v>
      </c>
      <c r="B4315" t="s">
        <v>1756</v>
      </c>
      <c r="C4315" t="s">
        <v>2062</v>
      </c>
      <c r="D4315" t="s">
        <v>1820</v>
      </c>
      <c r="E4315" t="s">
        <v>1759</v>
      </c>
      <c r="F4315" t="s">
        <v>1878</v>
      </c>
      <c r="G4315" t="s">
        <v>1879</v>
      </c>
      <c r="H4315" t="s">
        <v>1881</v>
      </c>
      <c r="I4315" t="s">
        <v>1839</v>
      </c>
      <c r="J4315" t="s">
        <v>2068</v>
      </c>
      <c r="K4315" s="498">
        <v>1184000</v>
      </c>
    </row>
    <row r="4316" spans="1:11" x14ac:dyDescent="0.25">
      <c r="A4316" t="s">
        <v>1755</v>
      </c>
      <c r="B4316" t="s">
        <v>1756</v>
      </c>
      <c r="C4316" t="s">
        <v>1871</v>
      </c>
      <c r="D4316" t="s">
        <v>1820</v>
      </c>
      <c r="E4316" t="s">
        <v>1759</v>
      </c>
      <c r="F4316" t="s">
        <v>1878</v>
      </c>
      <c r="G4316" t="s">
        <v>1879</v>
      </c>
      <c r="H4316" t="s">
        <v>1881</v>
      </c>
      <c r="I4316" t="s">
        <v>1839</v>
      </c>
      <c r="J4316" t="s">
        <v>2068</v>
      </c>
      <c r="K4316" s="498">
        <v>22000000</v>
      </c>
    </row>
    <row r="4317" spans="1:11" x14ac:dyDescent="0.25">
      <c r="A4317" t="s">
        <v>1755</v>
      </c>
      <c r="B4317" t="s">
        <v>1756</v>
      </c>
      <c r="C4317" t="s">
        <v>1876</v>
      </c>
      <c r="D4317" t="s">
        <v>1820</v>
      </c>
      <c r="E4317" t="s">
        <v>1759</v>
      </c>
      <c r="F4317" t="s">
        <v>1878</v>
      </c>
      <c r="G4317" t="s">
        <v>1879</v>
      </c>
      <c r="H4317" t="s">
        <v>1881</v>
      </c>
      <c r="I4317" t="s">
        <v>1839</v>
      </c>
      <c r="J4317" t="s">
        <v>2068</v>
      </c>
      <c r="K4317" s="498">
        <v>3366000</v>
      </c>
    </row>
    <row r="4318" spans="1:11" x14ac:dyDescent="0.25">
      <c r="A4318" t="s">
        <v>1755</v>
      </c>
      <c r="B4318" t="s">
        <v>1756</v>
      </c>
      <c r="C4318" t="s">
        <v>2059</v>
      </c>
      <c r="D4318" t="s">
        <v>1820</v>
      </c>
      <c r="E4318" t="s">
        <v>1759</v>
      </c>
      <c r="F4318" t="s">
        <v>1878</v>
      </c>
      <c r="G4318" t="s">
        <v>1879</v>
      </c>
      <c r="H4318" t="s">
        <v>1881</v>
      </c>
      <c r="I4318" t="s">
        <v>1839</v>
      </c>
      <c r="J4318" t="s">
        <v>2068</v>
      </c>
      <c r="K4318" s="498">
        <v>270070.87999999989</v>
      </c>
    </row>
    <row r="4319" spans="1:11" x14ac:dyDescent="0.25">
      <c r="A4319" t="s">
        <v>1755</v>
      </c>
      <c r="B4319" t="s">
        <v>1756</v>
      </c>
      <c r="C4319" t="s">
        <v>2062</v>
      </c>
      <c r="D4319" t="s">
        <v>1820</v>
      </c>
      <c r="E4319" t="s">
        <v>1759</v>
      </c>
      <c r="F4319" t="s">
        <v>1878</v>
      </c>
      <c r="G4319" t="s">
        <v>1879</v>
      </c>
      <c r="H4319" t="s">
        <v>1881</v>
      </c>
      <c r="I4319" t="s">
        <v>1882</v>
      </c>
      <c r="J4319" t="s">
        <v>2068</v>
      </c>
      <c r="K4319" s="498">
        <v>495238.1</v>
      </c>
    </row>
    <row r="4320" spans="1:11" x14ac:dyDescent="0.25">
      <c r="A4320" t="s">
        <v>1755</v>
      </c>
      <c r="B4320" t="s">
        <v>1756</v>
      </c>
      <c r="C4320" t="s">
        <v>2069</v>
      </c>
      <c r="D4320" t="s">
        <v>1820</v>
      </c>
      <c r="E4320" t="s">
        <v>1759</v>
      </c>
      <c r="F4320" t="s">
        <v>1878</v>
      </c>
      <c r="G4320" t="s">
        <v>1879</v>
      </c>
      <c r="H4320" t="s">
        <v>1881</v>
      </c>
      <c r="I4320" t="s">
        <v>1882</v>
      </c>
      <c r="J4320" t="s">
        <v>2068</v>
      </c>
      <c r="K4320" s="498">
        <v>149081.85</v>
      </c>
    </row>
    <row r="4321" spans="1:11" x14ac:dyDescent="0.25">
      <c r="A4321" t="s">
        <v>1755</v>
      </c>
      <c r="B4321" t="s">
        <v>1756</v>
      </c>
      <c r="C4321" t="s">
        <v>1871</v>
      </c>
      <c r="D4321" t="s">
        <v>1820</v>
      </c>
      <c r="E4321" t="s">
        <v>1759</v>
      </c>
      <c r="F4321" t="s">
        <v>1878</v>
      </c>
      <c r="G4321" t="s">
        <v>1879</v>
      </c>
      <c r="H4321" t="s">
        <v>1881</v>
      </c>
      <c r="I4321" t="s">
        <v>1882</v>
      </c>
      <c r="J4321" t="s">
        <v>2068</v>
      </c>
      <c r="K4321" s="498">
        <v>4700000</v>
      </c>
    </row>
    <row r="4322" spans="1:11" x14ac:dyDescent="0.25">
      <c r="A4322" t="s">
        <v>1755</v>
      </c>
      <c r="B4322" t="s">
        <v>1756</v>
      </c>
      <c r="C4322" t="s">
        <v>1876</v>
      </c>
      <c r="D4322" t="s">
        <v>1820</v>
      </c>
      <c r="E4322" t="s">
        <v>1759</v>
      </c>
      <c r="F4322" t="s">
        <v>1878</v>
      </c>
      <c r="G4322" t="s">
        <v>1879</v>
      </c>
      <c r="H4322" t="s">
        <v>1881</v>
      </c>
      <c r="I4322" t="s">
        <v>1882</v>
      </c>
      <c r="J4322" t="s">
        <v>2068</v>
      </c>
      <c r="K4322" s="498">
        <v>1148780.52</v>
      </c>
    </row>
    <row r="4323" spans="1:11" x14ac:dyDescent="0.25">
      <c r="A4323" t="s">
        <v>1755</v>
      </c>
      <c r="B4323" t="s">
        <v>1756</v>
      </c>
      <c r="C4323" t="s">
        <v>2059</v>
      </c>
      <c r="D4323" t="s">
        <v>1820</v>
      </c>
      <c r="E4323" t="s">
        <v>1759</v>
      </c>
      <c r="F4323" t="s">
        <v>1878</v>
      </c>
      <c r="G4323" t="s">
        <v>1879</v>
      </c>
      <c r="H4323" t="s">
        <v>1881</v>
      </c>
      <c r="I4323" t="s">
        <v>1882</v>
      </c>
      <c r="J4323" t="s">
        <v>2068</v>
      </c>
      <c r="K4323" s="498">
        <v>172371.43000000005</v>
      </c>
    </row>
    <row r="4324" spans="1:11" x14ac:dyDescent="0.25">
      <c r="A4324" t="s">
        <v>1755</v>
      </c>
      <c r="B4324" t="s">
        <v>1756</v>
      </c>
      <c r="C4324" t="s">
        <v>2062</v>
      </c>
      <c r="D4324" t="s">
        <v>1820</v>
      </c>
      <c r="E4324" t="s">
        <v>1759</v>
      </c>
      <c r="F4324" t="s">
        <v>1878</v>
      </c>
      <c r="G4324" t="s">
        <v>1879</v>
      </c>
      <c r="H4324" t="s">
        <v>1881</v>
      </c>
      <c r="I4324" t="s">
        <v>2032</v>
      </c>
      <c r="J4324" t="s">
        <v>2068</v>
      </c>
      <c r="K4324" s="498">
        <v>13532934.579999998</v>
      </c>
    </row>
    <row r="4325" spans="1:11" x14ac:dyDescent="0.25">
      <c r="A4325" t="s">
        <v>1755</v>
      </c>
      <c r="B4325" t="s">
        <v>1756</v>
      </c>
      <c r="C4325" t="s">
        <v>2069</v>
      </c>
      <c r="D4325" t="s">
        <v>1820</v>
      </c>
      <c r="E4325" t="s">
        <v>1759</v>
      </c>
      <c r="F4325" t="s">
        <v>1878</v>
      </c>
      <c r="G4325" t="s">
        <v>1879</v>
      </c>
      <c r="H4325" t="s">
        <v>1881</v>
      </c>
      <c r="I4325" t="s">
        <v>2032</v>
      </c>
      <c r="J4325" t="s">
        <v>2068</v>
      </c>
      <c r="K4325" s="498">
        <v>3086485.92</v>
      </c>
    </row>
    <row r="4326" spans="1:11" x14ac:dyDescent="0.25">
      <c r="A4326" t="s">
        <v>1755</v>
      </c>
      <c r="B4326" t="s">
        <v>1756</v>
      </c>
      <c r="C4326" t="s">
        <v>2072</v>
      </c>
      <c r="D4326" t="s">
        <v>1820</v>
      </c>
      <c r="E4326" t="s">
        <v>1759</v>
      </c>
      <c r="F4326" t="s">
        <v>1878</v>
      </c>
      <c r="G4326" t="s">
        <v>1879</v>
      </c>
      <c r="H4326" t="s">
        <v>1881</v>
      </c>
      <c r="I4326" t="s">
        <v>2032</v>
      </c>
      <c r="J4326" t="s">
        <v>2068</v>
      </c>
      <c r="K4326" s="498">
        <v>418928.58</v>
      </c>
    </row>
    <row r="4327" spans="1:11" x14ac:dyDescent="0.25">
      <c r="A4327" t="s">
        <v>1755</v>
      </c>
      <c r="B4327" t="s">
        <v>1756</v>
      </c>
      <c r="C4327" t="s">
        <v>2071</v>
      </c>
      <c r="D4327" t="s">
        <v>1820</v>
      </c>
      <c r="E4327" t="s">
        <v>1759</v>
      </c>
      <c r="F4327" t="s">
        <v>1878</v>
      </c>
      <c r="G4327" t="s">
        <v>1879</v>
      </c>
      <c r="H4327" t="s">
        <v>1881</v>
      </c>
      <c r="I4327" t="s">
        <v>2032</v>
      </c>
      <c r="J4327" t="s">
        <v>2068</v>
      </c>
      <c r="K4327" s="498">
        <v>3383589.6900000004</v>
      </c>
    </row>
    <row r="4328" spans="1:11" x14ac:dyDescent="0.25">
      <c r="A4328" t="s">
        <v>1755</v>
      </c>
      <c r="B4328" t="s">
        <v>1756</v>
      </c>
      <c r="C4328" t="s">
        <v>1871</v>
      </c>
      <c r="D4328" t="s">
        <v>1820</v>
      </c>
      <c r="E4328" t="s">
        <v>1759</v>
      </c>
      <c r="F4328" t="s">
        <v>1878</v>
      </c>
      <c r="G4328" t="s">
        <v>1879</v>
      </c>
      <c r="H4328" t="s">
        <v>1881</v>
      </c>
      <c r="I4328" t="s">
        <v>2032</v>
      </c>
      <c r="J4328" t="s">
        <v>2068</v>
      </c>
      <c r="K4328" s="498">
        <v>220771002</v>
      </c>
    </row>
    <row r="4329" spans="1:11" x14ac:dyDescent="0.25">
      <c r="A4329" t="s">
        <v>1755</v>
      </c>
      <c r="B4329" t="s">
        <v>1756</v>
      </c>
      <c r="C4329" t="s">
        <v>2070</v>
      </c>
      <c r="D4329" t="s">
        <v>1820</v>
      </c>
      <c r="E4329" t="s">
        <v>1759</v>
      </c>
      <c r="F4329" t="s">
        <v>1878</v>
      </c>
      <c r="G4329" t="s">
        <v>1879</v>
      </c>
      <c r="H4329" t="s">
        <v>1881</v>
      </c>
      <c r="I4329" t="s">
        <v>2032</v>
      </c>
      <c r="J4329" t="s">
        <v>2068</v>
      </c>
      <c r="K4329" s="498">
        <v>6108</v>
      </c>
    </row>
    <row r="4330" spans="1:11" x14ac:dyDescent="0.25">
      <c r="A4330" t="s">
        <v>1755</v>
      </c>
      <c r="B4330" t="s">
        <v>1756</v>
      </c>
      <c r="C4330" t="s">
        <v>1876</v>
      </c>
      <c r="D4330" t="s">
        <v>1820</v>
      </c>
      <c r="E4330" t="s">
        <v>1759</v>
      </c>
      <c r="F4330" t="s">
        <v>1878</v>
      </c>
      <c r="G4330" t="s">
        <v>1879</v>
      </c>
      <c r="H4330" t="s">
        <v>1881</v>
      </c>
      <c r="I4330" t="s">
        <v>2032</v>
      </c>
      <c r="J4330" t="s">
        <v>2068</v>
      </c>
      <c r="K4330" s="498">
        <v>35900875.450000003</v>
      </c>
    </row>
    <row r="4331" spans="1:11" x14ac:dyDescent="0.25">
      <c r="A4331" t="s">
        <v>1755</v>
      </c>
      <c r="B4331" t="s">
        <v>1756</v>
      </c>
      <c r="C4331" t="s">
        <v>2059</v>
      </c>
      <c r="D4331" t="s">
        <v>1820</v>
      </c>
      <c r="E4331" t="s">
        <v>1759</v>
      </c>
      <c r="F4331" t="s">
        <v>1878</v>
      </c>
      <c r="G4331" t="s">
        <v>1879</v>
      </c>
      <c r="H4331" t="s">
        <v>1881</v>
      </c>
      <c r="I4331" t="s">
        <v>2032</v>
      </c>
      <c r="J4331" t="s">
        <v>2068</v>
      </c>
      <c r="K4331" s="498">
        <v>4709482.99</v>
      </c>
    </row>
    <row r="4332" spans="1:11" x14ac:dyDescent="0.25">
      <c r="A4332" t="s">
        <v>1755</v>
      </c>
      <c r="B4332" t="s">
        <v>1756</v>
      </c>
      <c r="C4332" t="s">
        <v>2062</v>
      </c>
      <c r="D4332" t="s">
        <v>1820</v>
      </c>
      <c r="E4332" t="s">
        <v>1759</v>
      </c>
      <c r="F4332" t="s">
        <v>1878</v>
      </c>
      <c r="G4332" t="s">
        <v>1883</v>
      </c>
      <c r="H4332" t="s">
        <v>1884</v>
      </c>
      <c r="I4332" t="s">
        <v>1882</v>
      </c>
      <c r="J4332" t="s">
        <v>2068</v>
      </c>
      <c r="K4332" s="498">
        <v>10950401.149999997</v>
      </c>
    </row>
    <row r="4333" spans="1:11" x14ac:dyDescent="0.25">
      <c r="A4333" t="s">
        <v>1755</v>
      </c>
      <c r="B4333" t="s">
        <v>1756</v>
      </c>
      <c r="C4333" t="s">
        <v>2069</v>
      </c>
      <c r="D4333" t="s">
        <v>1820</v>
      </c>
      <c r="E4333" t="s">
        <v>1759</v>
      </c>
      <c r="F4333" t="s">
        <v>1878</v>
      </c>
      <c r="G4333" t="s">
        <v>1883</v>
      </c>
      <c r="H4333" t="s">
        <v>1884</v>
      </c>
      <c r="I4333" t="s">
        <v>1882</v>
      </c>
      <c r="J4333" t="s">
        <v>2068</v>
      </c>
      <c r="K4333" s="498">
        <v>1704264.7999999998</v>
      </c>
    </row>
    <row r="4334" spans="1:11" x14ac:dyDescent="0.25">
      <c r="A4334" t="s">
        <v>1755</v>
      </c>
      <c r="B4334" t="s">
        <v>1756</v>
      </c>
      <c r="C4334" t="s">
        <v>2072</v>
      </c>
      <c r="D4334" t="s">
        <v>1820</v>
      </c>
      <c r="E4334" t="s">
        <v>1759</v>
      </c>
      <c r="F4334" t="s">
        <v>1878</v>
      </c>
      <c r="G4334" t="s">
        <v>1883</v>
      </c>
      <c r="H4334" t="s">
        <v>1884</v>
      </c>
      <c r="I4334" t="s">
        <v>1882</v>
      </c>
      <c r="J4334" t="s">
        <v>2068</v>
      </c>
      <c r="K4334" s="498">
        <v>380817.28</v>
      </c>
    </row>
    <row r="4335" spans="1:11" x14ac:dyDescent="0.25">
      <c r="A4335" t="s">
        <v>1755</v>
      </c>
      <c r="B4335" t="s">
        <v>1756</v>
      </c>
      <c r="C4335" t="s">
        <v>2071</v>
      </c>
      <c r="D4335" t="s">
        <v>1820</v>
      </c>
      <c r="E4335" t="s">
        <v>1759</v>
      </c>
      <c r="F4335" t="s">
        <v>1878</v>
      </c>
      <c r="G4335" t="s">
        <v>1883</v>
      </c>
      <c r="H4335" t="s">
        <v>1884</v>
      </c>
      <c r="I4335" t="s">
        <v>1882</v>
      </c>
      <c r="J4335" t="s">
        <v>2068</v>
      </c>
      <c r="K4335" s="498">
        <v>1285711.47</v>
      </c>
    </row>
    <row r="4336" spans="1:11" x14ac:dyDescent="0.25">
      <c r="A4336" t="s">
        <v>1755</v>
      </c>
      <c r="B4336" t="s">
        <v>1756</v>
      </c>
      <c r="C4336" t="s">
        <v>2073</v>
      </c>
      <c r="D4336" t="s">
        <v>1820</v>
      </c>
      <c r="E4336" t="s">
        <v>1759</v>
      </c>
      <c r="F4336" t="s">
        <v>1878</v>
      </c>
      <c r="G4336" t="s">
        <v>1883</v>
      </c>
      <c r="H4336" t="s">
        <v>1884</v>
      </c>
      <c r="I4336" t="s">
        <v>1882</v>
      </c>
      <c r="J4336" t="s">
        <v>2068</v>
      </c>
      <c r="K4336" s="498">
        <v>50000</v>
      </c>
    </row>
    <row r="4337" spans="1:11" x14ac:dyDescent="0.25">
      <c r="A4337" t="s">
        <v>1755</v>
      </c>
      <c r="B4337" t="s">
        <v>1756</v>
      </c>
      <c r="C4337" t="s">
        <v>1871</v>
      </c>
      <c r="D4337" t="s">
        <v>1820</v>
      </c>
      <c r="E4337" t="s">
        <v>1759</v>
      </c>
      <c r="F4337" t="s">
        <v>1878</v>
      </c>
      <c r="G4337" t="s">
        <v>1883</v>
      </c>
      <c r="H4337" t="s">
        <v>1884</v>
      </c>
      <c r="I4337" t="s">
        <v>1882</v>
      </c>
      <c r="J4337" t="s">
        <v>2068</v>
      </c>
      <c r="K4337" s="498">
        <v>230030836.09999999</v>
      </c>
    </row>
    <row r="4338" spans="1:11" x14ac:dyDescent="0.25">
      <c r="A4338" t="s">
        <v>1755</v>
      </c>
      <c r="B4338" t="s">
        <v>1756</v>
      </c>
      <c r="C4338" t="s">
        <v>2070</v>
      </c>
      <c r="D4338" t="s">
        <v>1820</v>
      </c>
      <c r="E4338" t="s">
        <v>1759</v>
      </c>
      <c r="F4338" t="s">
        <v>1878</v>
      </c>
      <c r="G4338" t="s">
        <v>1883</v>
      </c>
      <c r="H4338" t="s">
        <v>1884</v>
      </c>
      <c r="I4338" t="s">
        <v>1882</v>
      </c>
      <c r="J4338" t="s">
        <v>2068</v>
      </c>
      <c r="K4338" s="498">
        <v>69</v>
      </c>
    </row>
    <row r="4339" spans="1:11" x14ac:dyDescent="0.25">
      <c r="A4339" t="s">
        <v>1755</v>
      </c>
      <c r="B4339" t="s">
        <v>1756</v>
      </c>
      <c r="C4339" t="s">
        <v>1876</v>
      </c>
      <c r="D4339" t="s">
        <v>1820</v>
      </c>
      <c r="E4339" t="s">
        <v>1759</v>
      </c>
      <c r="F4339" t="s">
        <v>1878</v>
      </c>
      <c r="G4339" t="s">
        <v>1883</v>
      </c>
      <c r="H4339" t="s">
        <v>1884</v>
      </c>
      <c r="I4339" t="s">
        <v>1882</v>
      </c>
      <c r="J4339" t="s">
        <v>2068</v>
      </c>
      <c r="K4339" s="498">
        <v>40924394.260000005</v>
      </c>
    </row>
    <row r="4340" spans="1:11" x14ac:dyDescent="0.25">
      <c r="A4340" t="s">
        <v>1755</v>
      </c>
      <c r="B4340" t="s">
        <v>1756</v>
      </c>
      <c r="C4340" t="s">
        <v>2059</v>
      </c>
      <c r="D4340" t="s">
        <v>1820</v>
      </c>
      <c r="E4340" t="s">
        <v>1759</v>
      </c>
      <c r="F4340" t="s">
        <v>1878</v>
      </c>
      <c r="G4340" t="s">
        <v>1883</v>
      </c>
      <c r="H4340" t="s">
        <v>1884</v>
      </c>
      <c r="I4340" t="s">
        <v>1882</v>
      </c>
      <c r="J4340" t="s">
        <v>2068</v>
      </c>
      <c r="K4340" s="498">
        <v>4160324.74</v>
      </c>
    </row>
    <row r="4341" spans="1:11" x14ac:dyDescent="0.25">
      <c r="A4341" t="s">
        <v>1755</v>
      </c>
      <c r="B4341" t="s">
        <v>1756</v>
      </c>
      <c r="C4341" t="s">
        <v>2062</v>
      </c>
      <c r="D4341" t="s">
        <v>1820</v>
      </c>
      <c r="E4341" t="s">
        <v>1759</v>
      </c>
      <c r="F4341" t="s">
        <v>1878</v>
      </c>
      <c r="G4341" t="s">
        <v>1883</v>
      </c>
      <c r="H4341" t="s">
        <v>1884</v>
      </c>
      <c r="I4341" t="s">
        <v>2032</v>
      </c>
      <c r="J4341" t="s">
        <v>2068</v>
      </c>
      <c r="K4341" s="498">
        <v>19337442.170000006</v>
      </c>
    </row>
    <row r="4342" spans="1:11" x14ac:dyDescent="0.25">
      <c r="A4342" t="s">
        <v>1755</v>
      </c>
      <c r="B4342" t="s">
        <v>1756</v>
      </c>
      <c r="C4342" t="s">
        <v>2069</v>
      </c>
      <c r="D4342" t="s">
        <v>1820</v>
      </c>
      <c r="E4342" t="s">
        <v>1759</v>
      </c>
      <c r="F4342" t="s">
        <v>1878</v>
      </c>
      <c r="G4342" t="s">
        <v>1883</v>
      </c>
      <c r="H4342" t="s">
        <v>1884</v>
      </c>
      <c r="I4342" t="s">
        <v>2032</v>
      </c>
      <c r="J4342" t="s">
        <v>2068</v>
      </c>
      <c r="K4342" s="498">
        <v>2619391.71</v>
      </c>
    </row>
    <row r="4343" spans="1:11" x14ac:dyDescent="0.25">
      <c r="A4343" t="s">
        <v>1755</v>
      </c>
      <c r="B4343" t="s">
        <v>1756</v>
      </c>
      <c r="C4343" t="s">
        <v>2072</v>
      </c>
      <c r="D4343" t="s">
        <v>1820</v>
      </c>
      <c r="E4343" t="s">
        <v>1759</v>
      </c>
      <c r="F4343" t="s">
        <v>1878</v>
      </c>
      <c r="G4343" t="s">
        <v>1883</v>
      </c>
      <c r="H4343" t="s">
        <v>1884</v>
      </c>
      <c r="I4343" t="s">
        <v>2032</v>
      </c>
      <c r="J4343" t="s">
        <v>2068</v>
      </c>
      <c r="K4343" s="498">
        <v>1014012.76</v>
      </c>
    </row>
    <row r="4344" spans="1:11" x14ac:dyDescent="0.25">
      <c r="A4344" t="s">
        <v>1755</v>
      </c>
      <c r="B4344" t="s">
        <v>1756</v>
      </c>
      <c r="C4344" t="s">
        <v>2071</v>
      </c>
      <c r="D4344" t="s">
        <v>1820</v>
      </c>
      <c r="E4344" t="s">
        <v>1759</v>
      </c>
      <c r="F4344" t="s">
        <v>1878</v>
      </c>
      <c r="G4344" t="s">
        <v>1883</v>
      </c>
      <c r="H4344" t="s">
        <v>1884</v>
      </c>
      <c r="I4344" t="s">
        <v>2032</v>
      </c>
      <c r="J4344" t="s">
        <v>2068</v>
      </c>
      <c r="K4344" s="498">
        <v>1997843.02</v>
      </c>
    </row>
    <row r="4345" spans="1:11" x14ac:dyDescent="0.25">
      <c r="A4345" t="s">
        <v>1755</v>
      </c>
      <c r="B4345" t="s">
        <v>1756</v>
      </c>
      <c r="C4345" t="s">
        <v>2073</v>
      </c>
      <c r="D4345" t="s">
        <v>1820</v>
      </c>
      <c r="E4345" t="s">
        <v>1759</v>
      </c>
      <c r="F4345" t="s">
        <v>1878</v>
      </c>
      <c r="G4345" t="s">
        <v>1883</v>
      </c>
      <c r="H4345" t="s">
        <v>1884</v>
      </c>
      <c r="I4345" t="s">
        <v>2032</v>
      </c>
      <c r="J4345" t="s">
        <v>2068</v>
      </c>
      <c r="K4345" s="498">
        <v>50000</v>
      </c>
    </row>
    <row r="4346" spans="1:11" x14ac:dyDescent="0.25">
      <c r="A4346" t="s">
        <v>1755</v>
      </c>
      <c r="B4346" t="s">
        <v>1756</v>
      </c>
      <c r="C4346" t="s">
        <v>1871</v>
      </c>
      <c r="D4346" t="s">
        <v>1820</v>
      </c>
      <c r="E4346" t="s">
        <v>1759</v>
      </c>
      <c r="F4346" t="s">
        <v>1878</v>
      </c>
      <c r="G4346" t="s">
        <v>1883</v>
      </c>
      <c r="H4346" t="s">
        <v>1884</v>
      </c>
      <c r="I4346" t="s">
        <v>2032</v>
      </c>
      <c r="J4346" t="s">
        <v>2068</v>
      </c>
      <c r="K4346" s="498">
        <v>209983566.40000001</v>
      </c>
    </row>
    <row r="4347" spans="1:11" x14ac:dyDescent="0.25">
      <c r="A4347" t="s">
        <v>1755</v>
      </c>
      <c r="B4347" t="s">
        <v>1756</v>
      </c>
      <c r="C4347" t="s">
        <v>2070</v>
      </c>
      <c r="D4347" t="s">
        <v>1820</v>
      </c>
      <c r="E4347" t="s">
        <v>1759</v>
      </c>
      <c r="F4347" t="s">
        <v>1878</v>
      </c>
      <c r="G4347" t="s">
        <v>1883</v>
      </c>
      <c r="H4347" t="s">
        <v>1884</v>
      </c>
      <c r="I4347" t="s">
        <v>2032</v>
      </c>
      <c r="J4347" t="s">
        <v>2068</v>
      </c>
      <c r="K4347" s="498">
        <v>5899</v>
      </c>
    </row>
    <row r="4348" spans="1:11" x14ac:dyDescent="0.25">
      <c r="A4348" t="s">
        <v>1755</v>
      </c>
      <c r="B4348" t="s">
        <v>1756</v>
      </c>
      <c r="C4348" t="s">
        <v>1876</v>
      </c>
      <c r="D4348" t="s">
        <v>1820</v>
      </c>
      <c r="E4348" t="s">
        <v>1759</v>
      </c>
      <c r="F4348" t="s">
        <v>1878</v>
      </c>
      <c r="G4348" t="s">
        <v>1883</v>
      </c>
      <c r="H4348" t="s">
        <v>1884</v>
      </c>
      <c r="I4348" t="s">
        <v>2032</v>
      </c>
      <c r="J4348" t="s">
        <v>2068</v>
      </c>
      <c r="K4348" s="498">
        <v>41468573.049999982</v>
      </c>
    </row>
    <row r="4349" spans="1:11" x14ac:dyDescent="0.25">
      <c r="A4349" t="s">
        <v>1755</v>
      </c>
      <c r="B4349" t="s">
        <v>1756</v>
      </c>
      <c r="C4349" t="s">
        <v>2059</v>
      </c>
      <c r="D4349" t="s">
        <v>1820</v>
      </c>
      <c r="E4349" t="s">
        <v>1759</v>
      </c>
      <c r="F4349" t="s">
        <v>1878</v>
      </c>
      <c r="G4349" t="s">
        <v>1883</v>
      </c>
      <c r="H4349" t="s">
        <v>1884</v>
      </c>
      <c r="I4349" t="s">
        <v>2032</v>
      </c>
      <c r="J4349" t="s">
        <v>2068</v>
      </c>
      <c r="K4349" s="498">
        <v>7337121.2100000009</v>
      </c>
    </row>
    <row r="4350" spans="1:11" x14ac:dyDescent="0.25">
      <c r="A4350" t="s">
        <v>1755</v>
      </c>
      <c r="B4350" t="s">
        <v>1756</v>
      </c>
      <c r="C4350" t="s">
        <v>2057</v>
      </c>
      <c r="D4350" t="s">
        <v>1820</v>
      </c>
      <c r="E4350" t="s">
        <v>1759</v>
      </c>
      <c r="F4350" t="s">
        <v>1878</v>
      </c>
      <c r="G4350" t="s">
        <v>1883</v>
      </c>
      <c r="H4350" t="s">
        <v>1884</v>
      </c>
      <c r="I4350" t="s">
        <v>2032</v>
      </c>
      <c r="J4350" t="s">
        <v>2068</v>
      </c>
      <c r="K4350" s="498">
        <v>235864.95</v>
      </c>
    </row>
    <row r="4351" spans="1:11" x14ac:dyDescent="0.25">
      <c r="A4351" t="s">
        <v>1755</v>
      </c>
      <c r="B4351" t="s">
        <v>1756</v>
      </c>
      <c r="C4351" t="s">
        <v>2062</v>
      </c>
      <c r="D4351" t="s">
        <v>1820</v>
      </c>
      <c r="E4351" t="s">
        <v>1759</v>
      </c>
      <c r="F4351" t="s">
        <v>1878</v>
      </c>
      <c r="G4351" t="s">
        <v>1883</v>
      </c>
      <c r="H4351" t="s">
        <v>1880</v>
      </c>
      <c r="I4351" t="s">
        <v>2032</v>
      </c>
      <c r="J4351" t="s">
        <v>2068</v>
      </c>
      <c r="K4351" s="498">
        <v>243642.84</v>
      </c>
    </row>
    <row r="4352" spans="1:11" x14ac:dyDescent="0.25">
      <c r="A4352" t="s">
        <v>1755</v>
      </c>
      <c r="B4352" t="s">
        <v>1756</v>
      </c>
      <c r="C4352" t="s">
        <v>2072</v>
      </c>
      <c r="D4352" t="s">
        <v>1820</v>
      </c>
      <c r="E4352" t="s">
        <v>1759</v>
      </c>
      <c r="F4352" t="s">
        <v>1878</v>
      </c>
      <c r="G4352" t="s">
        <v>1883</v>
      </c>
      <c r="H4352" t="s">
        <v>1880</v>
      </c>
      <c r="I4352" t="s">
        <v>2032</v>
      </c>
      <c r="J4352" t="s">
        <v>2068</v>
      </c>
      <c r="K4352" s="498">
        <v>33214.26</v>
      </c>
    </row>
    <row r="4353" spans="1:11" x14ac:dyDescent="0.25">
      <c r="A4353" t="s">
        <v>1755</v>
      </c>
      <c r="B4353" t="s">
        <v>1756</v>
      </c>
      <c r="C4353" t="s">
        <v>2071</v>
      </c>
      <c r="D4353" t="s">
        <v>1820</v>
      </c>
      <c r="E4353" t="s">
        <v>1759</v>
      </c>
      <c r="F4353" t="s">
        <v>1878</v>
      </c>
      <c r="G4353" t="s">
        <v>1883</v>
      </c>
      <c r="H4353" t="s">
        <v>1880</v>
      </c>
      <c r="I4353" t="s">
        <v>2032</v>
      </c>
      <c r="J4353" t="s">
        <v>2068</v>
      </c>
      <c r="K4353" s="498">
        <v>47114.86</v>
      </c>
    </row>
    <row r="4354" spans="1:11" x14ac:dyDescent="0.25">
      <c r="A4354" t="s">
        <v>1755</v>
      </c>
      <c r="B4354" t="s">
        <v>1756</v>
      </c>
      <c r="C4354" t="s">
        <v>1871</v>
      </c>
      <c r="D4354" t="s">
        <v>1820</v>
      </c>
      <c r="E4354" t="s">
        <v>1759</v>
      </c>
      <c r="F4354" t="s">
        <v>1878</v>
      </c>
      <c r="G4354" t="s">
        <v>1883</v>
      </c>
      <c r="H4354" t="s">
        <v>1880</v>
      </c>
      <c r="I4354" t="s">
        <v>2032</v>
      </c>
      <c r="J4354" t="s">
        <v>2068</v>
      </c>
      <c r="K4354" s="498">
        <v>2749999.6</v>
      </c>
    </row>
    <row r="4355" spans="1:11" x14ac:dyDescent="0.25">
      <c r="A4355" t="s">
        <v>1755</v>
      </c>
      <c r="B4355" t="s">
        <v>1756</v>
      </c>
      <c r="C4355" t="s">
        <v>1876</v>
      </c>
      <c r="D4355" t="s">
        <v>1820</v>
      </c>
      <c r="E4355" t="s">
        <v>1759</v>
      </c>
      <c r="F4355" t="s">
        <v>1878</v>
      </c>
      <c r="G4355" t="s">
        <v>1883</v>
      </c>
      <c r="H4355" t="s">
        <v>1880</v>
      </c>
      <c r="I4355" t="s">
        <v>2032</v>
      </c>
      <c r="J4355" t="s">
        <v>2068</v>
      </c>
      <c r="K4355" s="498">
        <v>737528.12</v>
      </c>
    </row>
    <row r="4356" spans="1:11" x14ac:dyDescent="0.25">
      <c r="A4356" t="s">
        <v>1755</v>
      </c>
      <c r="B4356" t="s">
        <v>1756</v>
      </c>
      <c r="C4356" t="s">
        <v>2059</v>
      </c>
      <c r="D4356" t="s">
        <v>1820</v>
      </c>
      <c r="E4356" t="s">
        <v>1759</v>
      </c>
      <c r="F4356" t="s">
        <v>1878</v>
      </c>
      <c r="G4356" t="s">
        <v>1883</v>
      </c>
      <c r="H4356" t="s">
        <v>1880</v>
      </c>
      <c r="I4356" t="s">
        <v>2032</v>
      </c>
      <c r="J4356" t="s">
        <v>2068</v>
      </c>
      <c r="K4356" s="498">
        <v>97839.53</v>
      </c>
    </row>
    <row r="4357" spans="1:11" x14ac:dyDescent="0.25">
      <c r="A4357" t="s">
        <v>1755</v>
      </c>
      <c r="B4357" t="s">
        <v>1756</v>
      </c>
      <c r="C4357" t="s">
        <v>2062</v>
      </c>
      <c r="D4357" t="s">
        <v>1820</v>
      </c>
      <c r="E4357" t="s">
        <v>1759</v>
      </c>
      <c r="F4357" t="s">
        <v>1878</v>
      </c>
      <c r="G4357" t="s">
        <v>1883</v>
      </c>
      <c r="H4357" t="s">
        <v>1881</v>
      </c>
      <c r="I4357" t="s">
        <v>1882</v>
      </c>
      <c r="J4357" t="s">
        <v>2068</v>
      </c>
      <c r="K4357" s="498">
        <v>950000</v>
      </c>
    </row>
    <row r="4358" spans="1:11" x14ac:dyDescent="0.25">
      <c r="A4358" t="s">
        <v>1755</v>
      </c>
      <c r="B4358" t="s">
        <v>1756</v>
      </c>
      <c r="C4358" t="s">
        <v>2069</v>
      </c>
      <c r="D4358" t="s">
        <v>1820</v>
      </c>
      <c r="E4358" t="s">
        <v>1759</v>
      </c>
      <c r="F4358" t="s">
        <v>1878</v>
      </c>
      <c r="G4358" t="s">
        <v>1883</v>
      </c>
      <c r="H4358" t="s">
        <v>1881</v>
      </c>
      <c r="I4358" t="s">
        <v>1882</v>
      </c>
      <c r="J4358" t="s">
        <v>2068</v>
      </c>
      <c r="K4358" s="498">
        <v>462562.25</v>
      </c>
    </row>
    <row r="4359" spans="1:11" x14ac:dyDescent="0.25">
      <c r="A4359" t="s">
        <v>1755</v>
      </c>
      <c r="B4359" t="s">
        <v>1756</v>
      </c>
      <c r="C4359" t="s">
        <v>1871</v>
      </c>
      <c r="D4359" t="s">
        <v>1820</v>
      </c>
      <c r="E4359" t="s">
        <v>1759</v>
      </c>
      <c r="F4359" t="s">
        <v>1878</v>
      </c>
      <c r="G4359" t="s">
        <v>1883</v>
      </c>
      <c r="H4359" t="s">
        <v>1881</v>
      </c>
      <c r="I4359" t="s">
        <v>1882</v>
      </c>
      <c r="J4359" t="s">
        <v>2068</v>
      </c>
      <c r="K4359" s="498">
        <v>34581490</v>
      </c>
    </row>
    <row r="4360" spans="1:11" x14ac:dyDescent="0.25">
      <c r="A4360" t="s">
        <v>1755</v>
      </c>
      <c r="B4360" t="s">
        <v>1756</v>
      </c>
      <c r="C4360" t="s">
        <v>1876</v>
      </c>
      <c r="D4360" t="s">
        <v>1820</v>
      </c>
      <c r="E4360" t="s">
        <v>1759</v>
      </c>
      <c r="F4360" t="s">
        <v>1878</v>
      </c>
      <c r="G4360" t="s">
        <v>1883</v>
      </c>
      <c r="H4360" t="s">
        <v>1881</v>
      </c>
      <c r="I4360" t="s">
        <v>1882</v>
      </c>
      <c r="J4360" t="s">
        <v>2068</v>
      </c>
      <c r="K4360" s="498">
        <v>5326072.49</v>
      </c>
    </row>
    <row r="4361" spans="1:11" x14ac:dyDescent="0.25">
      <c r="A4361" t="s">
        <v>1755</v>
      </c>
      <c r="B4361" t="s">
        <v>1756</v>
      </c>
      <c r="C4361" t="s">
        <v>2059</v>
      </c>
      <c r="D4361" t="s">
        <v>1820</v>
      </c>
      <c r="E4361" t="s">
        <v>1759</v>
      </c>
      <c r="F4361" t="s">
        <v>1878</v>
      </c>
      <c r="G4361" t="s">
        <v>1883</v>
      </c>
      <c r="H4361" t="s">
        <v>1881</v>
      </c>
      <c r="I4361" t="s">
        <v>1882</v>
      </c>
      <c r="J4361" t="s">
        <v>2068</v>
      </c>
      <c r="K4361" s="498">
        <v>357672.01999999955</v>
      </c>
    </row>
    <row r="4362" spans="1:11" x14ac:dyDescent="0.25">
      <c r="A4362" t="s">
        <v>1755</v>
      </c>
      <c r="B4362" t="s">
        <v>1756</v>
      </c>
      <c r="C4362" t="s">
        <v>2062</v>
      </c>
      <c r="D4362" t="s">
        <v>1820</v>
      </c>
      <c r="E4362" t="s">
        <v>1759</v>
      </c>
      <c r="F4362" t="s">
        <v>1878</v>
      </c>
      <c r="G4362" t="s">
        <v>1885</v>
      </c>
      <c r="H4362" t="s">
        <v>1884</v>
      </c>
      <c r="I4362" t="s">
        <v>2032</v>
      </c>
      <c r="J4362" t="s">
        <v>2068</v>
      </c>
      <c r="K4362" s="498">
        <v>257142.86</v>
      </c>
    </row>
    <row r="4363" spans="1:11" x14ac:dyDescent="0.25">
      <c r="A4363" t="s">
        <v>1755</v>
      </c>
      <c r="B4363" t="s">
        <v>1756</v>
      </c>
      <c r="C4363" t="s">
        <v>2071</v>
      </c>
      <c r="D4363" t="s">
        <v>1820</v>
      </c>
      <c r="E4363" t="s">
        <v>1759</v>
      </c>
      <c r="F4363" t="s">
        <v>1878</v>
      </c>
      <c r="G4363" t="s">
        <v>1885</v>
      </c>
      <c r="H4363" t="s">
        <v>1884</v>
      </c>
      <c r="I4363" t="s">
        <v>2032</v>
      </c>
      <c r="J4363" t="s">
        <v>2068</v>
      </c>
      <c r="K4363" s="498">
        <v>9130.83</v>
      </c>
    </row>
    <row r="4364" spans="1:11" x14ac:dyDescent="0.25">
      <c r="A4364" t="s">
        <v>1755</v>
      </c>
      <c r="B4364" t="s">
        <v>1756</v>
      </c>
      <c r="C4364" t="s">
        <v>2059</v>
      </c>
      <c r="D4364" t="s">
        <v>1820</v>
      </c>
      <c r="E4364" t="s">
        <v>1759</v>
      </c>
      <c r="F4364" t="s">
        <v>1878</v>
      </c>
      <c r="G4364" t="s">
        <v>1885</v>
      </c>
      <c r="H4364" t="s">
        <v>1884</v>
      </c>
      <c r="I4364" t="s">
        <v>2032</v>
      </c>
      <c r="J4364" t="s">
        <v>2068</v>
      </c>
      <c r="K4364" s="498">
        <v>80414.66</v>
      </c>
    </row>
    <row r="4365" spans="1:11" x14ac:dyDescent="0.25">
      <c r="A4365" t="s">
        <v>1755</v>
      </c>
      <c r="B4365" t="s">
        <v>1756</v>
      </c>
      <c r="C4365" t="s">
        <v>2062</v>
      </c>
      <c r="D4365" t="s">
        <v>1820</v>
      </c>
      <c r="E4365" t="s">
        <v>1759</v>
      </c>
      <c r="F4365" t="s">
        <v>1878</v>
      </c>
      <c r="G4365" t="s">
        <v>1885</v>
      </c>
      <c r="H4365" t="s">
        <v>1880</v>
      </c>
      <c r="I4365" t="s">
        <v>1839</v>
      </c>
      <c r="J4365" t="s">
        <v>2068</v>
      </c>
      <c r="K4365" s="498">
        <v>1642142.8599999999</v>
      </c>
    </row>
    <row r="4366" spans="1:11" x14ac:dyDescent="0.25">
      <c r="A4366" t="s">
        <v>1755</v>
      </c>
      <c r="B4366" t="s">
        <v>1756</v>
      </c>
      <c r="C4366" t="s">
        <v>2069</v>
      </c>
      <c r="D4366" t="s">
        <v>1820</v>
      </c>
      <c r="E4366" t="s">
        <v>1759</v>
      </c>
      <c r="F4366" t="s">
        <v>1878</v>
      </c>
      <c r="G4366" t="s">
        <v>1885</v>
      </c>
      <c r="H4366" t="s">
        <v>1880</v>
      </c>
      <c r="I4366" t="s">
        <v>1839</v>
      </c>
      <c r="J4366" t="s">
        <v>2068</v>
      </c>
      <c r="K4366" s="498">
        <v>169812.42</v>
      </c>
    </row>
    <row r="4367" spans="1:11" x14ac:dyDescent="0.25">
      <c r="A4367" t="s">
        <v>1755</v>
      </c>
      <c r="B4367" t="s">
        <v>1756</v>
      </c>
      <c r="C4367" t="s">
        <v>2072</v>
      </c>
      <c r="D4367" t="s">
        <v>1820</v>
      </c>
      <c r="E4367" t="s">
        <v>1759</v>
      </c>
      <c r="F4367" t="s">
        <v>1878</v>
      </c>
      <c r="G4367" t="s">
        <v>1885</v>
      </c>
      <c r="H4367" t="s">
        <v>1880</v>
      </c>
      <c r="I4367" t="s">
        <v>1839</v>
      </c>
      <c r="J4367" t="s">
        <v>2068</v>
      </c>
      <c r="K4367" s="498">
        <v>63797.62</v>
      </c>
    </row>
    <row r="4368" spans="1:11" x14ac:dyDescent="0.25">
      <c r="A4368" t="s">
        <v>1755</v>
      </c>
      <c r="B4368" t="s">
        <v>1756</v>
      </c>
      <c r="C4368" t="s">
        <v>1871</v>
      </c>
      <c r="D4368" t="s">
        <v>1820</v>
      </c>
      <c r="E4368" t="s">
        <v>1759</v>
      </c>
      <c r="F4368" t="s">
        <v>1878</v>
      </c>
      <c r="G4368" t="s">
        <v>1885</v>
      </c>
      <c r="H4368" t="s">
        <v>1880</v>
      </c>
      <c r="I4368" t="s">
        <v>1839</v>
      </c>
      <c r="J4368" t="s">
        <v>2068</v>
      </c>
      <c r="K4368" s="498">
        <v>6555000</v>
      </c>
    </row>
    <row r="4369" spans="1:11" x14ac:dyDescent="0.25">
      <c r="A4369" t="s">
        <v>1755</v>
      </c>
      <c r="B4369" t="s">
        <v>1756</v>
      </c>
      <c r="C4369" t="s">
        <v>1876</v>
      </c>
      <c r="D4369" t="s">
        <v>1820</v>
      </c>
      <c r="E4369" t="s">
        <v>1759</v>
      </c>
      <c r="F4369" t="s">
        <v>1878</v>
      </c>
      <c r="G4369" t="s">
        <v>1885</v>
      </c>
      <c r="H4369" t="s">
        <v>1880</v>
      </c>
      <c r="I4369" t="s">
        <v>1839</v>
      </c>
      <c r="J4369" t="s">
        <v>2068</v>
      </c>
      <c r="K4369" s="498">
        <v>1692316.71</v>
      </c>
    </row>
    <row r="4370" spans="1:11" x14ac:dyDescent="0.25">
      <c r="A4370" t="s">
        <v>1755</v>
      </c>
      <c r="B4370" t="s">
        <v>1756</v>
      </c>
      <c r="C4370" t="s">
        <v>2059</v>
      </c>
      <c r="D4370" t="s">
        <v>1820</v>
      </c>
      <c r="E4370" t="s">
        <v>1759</v>
      </c>
      <c r="F4370" t="s">
        <v>1878</v>
      </c>
      <c r="G4370" t="s">
        <v>1885</v>
      </c>
      <c r="H4370" t="s">
        <v>1880</v>
      </c>
      <c r="I4370" t="s">
        <v>1839</v>
      </c>
      <c r="J4370" t="s">
        <v>2068</v>
      </c>
      <c r="K4370" s="498">
        <v>541175.33000000007</v>
      </c>
    </row>
    <row r="4371" spans="1:11" x14ac:dyDescent="0.25">
      <c r="A4371" t="s">
        <v>1755</v>
      </c>
      <c r="B4371" t="s">
        <v>1756</v>
      </c>
      <c r="C4371" t="s">
        <v>2062</v>
      </c>
      <c r="D4371" t="s">
        <v>1820</v>
      </c>
      <c r="E4371" t="s">
        <v>1759</v>
      </c>
      <c r="F4371" t="s">
        <v>1878</v>
      </c>
      <c r="G4371" t="s">
        <v>1885</v>
      </c>
      <c r="H4371" t="s">
        <v>1880</v>
      </c>
      <c r="I4371" t="s">
        <v>1882</v>
      </c>
      <c r="J4371" t="s">
        <v>2068</v>
      </c>
      <c r="K4371" s="498">
        <v>6790345.0800000019</v>
      </c>
    </row>
    <row r="4372" spans="1:11" x14ac:dyDescent="0.25">
      <c r="A4372" t="s">
        <v>1755</v>
      </c>
      <c r="B4372" t="s">
        <v>1756</v>
      </c>
      <c r="C4372" t="s">
        <v>2069</v>
      </c>
      <c r="D4372" t="s">
        <v>1820</v>
      </c>
      <c r="E4372" t="s">
        <v>1759</v>
      </c>
      <c r="F4372" t="s">
        <v>1878</v>
      </c>
      <c r="G4372" t="s">
        <v>1885</v>
      </c>
      <c r="H4372" t="s">
        <v>1880</v>
      </c>
      <c r="I4372" t="s">
        <v>1882</v>
      </c>
      <c r="J4372" t="s">
        <v>2068</v>
      </c>
      <c r="K4372" s="498">
        <v>1262345.76</v>
      </c>
    </row>
    <row r="4373" spans="1:11" x14ac:dyDescent="0.25">
      <c r="A4373" t="s">
        <v>1755</v>
      </c>
      <c r="B4373" t="s">
        <v>1756</v>
      </c>
      <c r="C4373" t="s">
        <v>2072</v>
      </c>
      <c r="D4373" t="s">
        <v>1820</v>
      </c>
      <c r="E4373" t="s">
        <v>1759</v>
      </c>
      <c r="F4373" t="s">
        <v>1878</v>
      </c>
      <c r="G4373" t="s">
        <v>1885</v>
      </c>
      <c r="H4373" t="s">
        <v>1880</v>
      </c>
      <c r="I4373" t="s">
        <v>1882</v>
      </c>
      <c r="J4373" t="s">
        <v>2068</v>
      </c>
      <c r="K4373" s="498">
        <v>233735.1</v>
      </c>
    </row>
    <row r="4374" spans="1:11" x14ac:dyDescent="0.25">
      <c r="A4374" t="s">
        <v>1755</v>
      </c>
      <c r="B4374" t="s">
        <v>1756</v>
      </c>
      <c r="C4374" t="s">
        <v>2071</v>
      </c>
      <c r="D4374" t="s">
        <v>1820</v>
      </c>
      <c r="E4374" t="s">
        <v>1759</v>
      </c>
      <c r="F4374" t="s">
        <v>1878</v>
      </c>
      <c r="G4374" t="s">
        <v>1885</v>
      </c>
      <c r="H4374" t="s">
        <v>1880</v>
      </c>
      <c r="I4374" t="s">
        <v>1882</v>
      </c>
      <c r="J4374" t="s">
        <v>2068</v>
      </c>
      <c r="K4374" s="498">
        <v>216942.84000000003</v>
      </c>
    </row>
    <row r="4375" spans="1:11" x14ac:dyDescent="0.25">
      <c r="A4375" t="s">
        <v>1755</v>
      </c>
      <c r="B4375" t="s">
        <v>1756</v>
      </c>
      <c r="C4375" t="s">
        <v>1871</v>
      </c>
      <c r="D4375" t="s">
        <v>1820</v>
      </c>
      <c r="E4375" t="s">
        <v>1759</v>
      </c>
      <c r="F4375" t="s">
        <v>1878</v>
      </c>
      <c r="G4375" t="s">
        <v>1885</v>
      </c>
      <c r="H4375" t="s">
        <v>1880</v>
      </c>
      <c r="I4375" t="s">
        <v>1882</v>
      </c>
      <c r="J4375" t="s">
        <v>2068</v>
      </c>
      <c r="K4375" s="498">
        <v>36310538</v>
      </c>
    </row>
    <row r="4376" spans="1:11" x14ac:dyDescent="0.25">
      <c r="A4376" t="s">
        <v>1755</v>
      </c>
      <c r="B4376" t="s">
        <v>1756</v>
      </c>
      <c r="C4376" t="s">
        <v>2070</v>
      </c>
      <c r="D4376" t="s">
        <v>1820</v>
      </c>
      <c r="E4376" t="s">
        <v>1759</v>
      </c>
      <c r="F4376" t="s">
        <v>1878</v>
      </c>
      <c r="G4376" t="s">
        <v>1885</v>
      </c>
      <c r="H4376" t="s">
        <v>1880</v>
      </c>
      <c r="I4376" t="s">
        <v>1882</v>
      </c>
      <c r="J4376" t="s">
        <v>2068</v>
      </c>
      <c r="K4376" s="498">
        <v>7122</v>
      </c>
    </row>
    <row r="4377" spans="1:11" x14ac:dyDescent="0.25">
      <c r="A4377" t="s">
        <v>1755</v>
      </c>
      <c r="B4377" t="s">
        <v>1756</v>
      </c>
      <c r="C4377" t="s">
        <v>1876</v>
      </c>
      <c r="D4377" t="s">
        <v>1820</v>
      </c>
      <c r="E4377" t="s">
        <v>1759</v>
      </c>
      <c r="F4377" t="s">
        <v>1878</v>
      </c>
      <c r="G4377" t="s">
        <v>1885</v>
      </c>
      <c r="H4377" t="s">
        <v>1880</v>
      </c>
      <c r="I4377" t="s">
        <v>1882</v>
      </c>
      <c r="J4377" t="s">
        <v>2068</v>
      </c>
      <c r="K4377" s="498">
        <v>9760535.4699999988</v>
      </c>
    </row>
    <row r="4378" spans="1:11" x14ac:dyDescent="0.25">
      <c r="A4378" t="s">
        <v>1755</v>
      </c>
      <c r="B4378" t="s">
        <v>1756</v>
      </c>
      <c r="C4378" t="s">
        <v>2059</v>
      </c>
      <c r="D4378" t="s">
        <v>1820</v>
      </c>
      <c r="E4378" t="s">
        <v>1759</v>
      </c>
      <c r="F4378" t="s">
        <v>1878</v>
      </c>
      <c r="G4378" t="s">
        <v>1885</v>
      </c>
      <c r="H4378" t="s">
        <v>1880</v>
      </c>
      <c r="I4378" t="s">
        <v>1882</v>
      </c>
      <c r="J4378" t="s">
        <v>2068</v>
      </c>
      <c r="K4378" s="498">
        <v>2452832.5500000003</v>
      </c>
    </row>
    <row r="4379" spans="1:11" x14ac:dyDescent="0.25">
      <c r="A4379" t="s">
        <v>1755</v>
      </c>
      <c r="B4379" t="s">
        <v>1756</v>
      </c>
      <c r="C4379" t="s">
        <v>2062</v>
      </c>
      <c r="D4379" t="s">
        <v>1820</v>
      </c>
      <c r="E4379" t="s">
        <v>1759</v>
      </c>
      <c r="F4379" t="s">
        <v>1878</v>
      </c>
      <c r="G4379" t="s">
        <v>1885</v>
      </c>
      <c r="H4379" t="s">
        <v>1880</v>
      </c>
      <c r="I4379" t="s">
        <v>2032</v>
      </c>
      <c r="J4379" t="s">
        <v>2068</v>
      </c>
      <c r="K4379" s="498">
        <v>12943798.049999995</v>
      </c>
    </row>
    <row r="4380" spans="1:11" x14ac:dyDescent="0.25">
      <c r="A4380" t="s">
        <v>1755</v>
      </c>
      <c r="B4380" t="s">
        <v>1756</v>
      </c>
      <c r="C4380" t="s">
        <v>2069</v>
      </c>
      <c r="D4380" t="s">
        <v>1820</v>
      </c>
      <c r="E4380" t="s">
        <v>1759</v>
      </c>
      <c r="F4380" t="s">
        <v>1878</v>
      </c>
      <c r="G4380" t="s">
        <v>1885</v>
      </c>
      <c r="H4380" t="s">
        <v>1880</v>
      </c>
      <c r="I4380" t="s">
        <v>2032</v>
      </c>
      <c r="J4380" t="s">
        <v>2068</v>
      </c>
      <c r="K4380" s="498">
        <v>1939458.03</v>
      </c>
    </row>
    <row r="4381" spans="1:11" x14ac:dyDescent="0.25">
      <c r="A4381" t="s">
        <v>1755</v>
      </c>
      <c r="B4381" t="s">
        <v>1756</v>
      </c>
      <c r="C4381" t="s">
        <v>2072</v>
      </c>
      <c r="D4381" t="s">
        <v>1820</v>
      </c>
      <c r="E4381" t="s">
        <v>1759</v>
      </c>
      <c r="F4381" t="s">
        <v>1878</v>
      </c>
      <c r="G4381" t="s">
        <v>1885</v>
      </c>
      <c r="H4381" t="s">
        <v>1880</v>
      </c>
      <c r="I4381" t="s">
        <v>2032</v>
      </c>
      <c r="J4381" t="s">
        <v>2068</v>
      </c>
      <c r="K4381" s="498">
        <v>1577492</v>
      </c>
    </row>
    <row r="4382" spans="1:11" x14ac:dyDescent="0.25">
      <c r="A4382" t="s">
        <v>1755</v>
      </c>
      <c r="B4382" t="s">
        <v>1756</v>
      </c>
      <c r="C4382" t="s">
        <v>2071</v>
      </c>
      <c r="D4382" t="s">
        <v>1820</v>
      </c>
      <c r="E4382" t="s">
        <v>1759</v>
      </c>
      <c r="F4382" t="s">
        <v>1878</v>
      </c>
      <c r="G4382" t="s">
        <v>1885</v>
      </c>
      <c r="H4382" t="s">
        <v>1880</v>
      </c>
      <c r="I4382" t="s">
        <v>2032</v>
      </c>
      <c r="J4382" t="s">
        <v>2068</v>
      </c>
      <c r="K4382" s="498">
        <v>435709.07</v>
      </c>
    </row>
    <row r="4383" spans="1:11" x14ac:dyDescent="0.25">
      <c r="A4383" t="s">
        <v>1755</v>
      </c>
      <c r="B4383" t="s">
        <v>1756</v>
      </c>
      <c r="C4383" t="s">
        <v>1871</v>
      </c>
      <c r="D4383" t="s">
        <v>1820</v>
      </c>
      <c r="E4383" t="s">
        <v>1759</v>
      </c>
      <c r="F4383" t="s">
        <v>1878</v>
      </c>
      <c r="G4383" t="s">
        <v>1885</v>
      </c>
      <c r="H4383" t="s">
        <v>1880</v>
      </c>
      <c r="I4383" t="s">
        <v>2032</v>
      </c>
      <c r="J4383" t="s">
        <v>2068</v>
      </c>
      <c r="K4383" s="498">
        <v>59038537</v>
      </c>
    </row>
    <row r="4384" spans="1:11" x14ac:dyDescent="0.25">
      <c r="A4384" t="s">
        <v>1755</v>
      </c>
      <c r="B4384" t="s">
        <v>1756</v>
      </c>
      <c r="C4384" t="s">
        <v>2070</v>
      </c>
      <c r="D4384" t="s">
        <v>1820</v>
      </c>
      <c r="E4384" t="s">
        <v>1759</v>
      </c>
      <c r="F4384" t="s">
        <v>1878</v>
      </c>
      <c r="G4384" t="s">
        <v>1885</v>
      </c>
      <c r="H4384" t="s">
        <v>1880</v>
      </c>
      <c r="I4384" t="s">
        <v>2032</v>
      </c>
      <c r="J4384" t="s">
        <v>2068</v>
      </c>
      <c r="K4384" s="498">
        <v>66308</v>
      </c>
    </row>
    <row r="4385" spans="1:11" x14ac:dyDescent="0.25">
      <c r="A4385" t="s">
        <v>1755</v>
      </c>
      <c r="B4385" t="s">
        <v>1756</v>
      </c>
      <c r="C4385" t="s">
        <v>1876</v>
      </c>
      <c r="D4385" t="s">
        <v>1820</v>
      </c>
      <c r="E4385" t="s">
        <v>1759</v>
      </c>
      <c r="F4385" t="s">
        <v>1878</v>
      </c>
      <c r="G4385" t="s">
        <v>1885</v>
      </c>
      <c r="H4385" t="s">
        <v>1880</v>
      </c>
      <c r="I4385" t="s">
        <v>2032</v>
      </c>
      <c r="J4385" t="s">
        <v>2068</v>
      </c>
      <c r="K4385" s="498">
        <v>15919919.740000002</v>
      </c>
    </row>
    <row r="4386" spans="1:11" x14ac:dyDescent="0.25">
      <c r="A4386" t="s">
        <v>1755</v>
      </c>
      <c r="B4386" t="s">
        <v>1756</v>
      </c>
      <c r="C4386" t="s">
        <v>2059</v>
      </c>
      <c r="D4386" t="s">
        <v>1820</v>
      </c>
      <c r="E4386" t="s">
        <v>1759</v>
      </c>
      <c r="F4386" t="s">
        <v>1878</v>
      </c>
      <c r="G4386" t="s">
        <v>1885</v>
      </c>
      <c r="H4386" t="s">
        <v>1880</v>
      </c>
      <c r="I4386" t="s">
        <v>2032</v>
      </c>
      <c r="J4386" t="s">
        <v>2068</v>
      </c>
      <c r="K4386" s="498">
        <v>5040015.95</v>
      </c>
    </row>
    <row r="4387" spans="1:11" x14ac:dyDescent="0.25">
      <c r="A4387" t="s">
        <v>1755</v>
      </c>
      <c r="B4387" t="s">
        <v>1756</v>
      </c>
      <c r="C4387" t="s">
        <v>2057</v>
      </c>
      <c r="D4387" t="s">
        <v>1820</v>
      </c>
      <c r="E4387" t="s">
        <v>1759</v>
      </c>
      <c r="F4387" t="s">
        <v>1878</v>
      </c>
      <c r="G4387" t="s">
        <v>1885</v>
      </c>
      <c r="H4387" t="s">
        <v>1880</v>
      </c>
      <c r="I4387" t="s">
        <v>2032</v>
      </c>
      <c r="J4387" t="s">
        <v>2068</v>
      </c>
      <c r="K4387" s="498">
        <v>49147.509999999995</v>
      </c>
    </row>
    <row r="4388" spans="1:11" x14ac:dyDescent="0.25">
      <c r="A4388" t="s">
        <v>1755</v>
      </c>
      <c r="B4388" t="s">
        <v>1756</v>
      </c>
      <c r="C4388" t="s">
        <v>2062</v>
      </c>
      <c r="D4388" t="s">
        <v>1820</v>
      </c>
      <c r="E4388" t="s">
        <v>1759</v>
      </c>
      <c r="F4388" t="s">
        <v>1878</v>
      </c>
      <c r="G4388" t="s">
        <v>1885</v>
      </c>
      <c r="H4388" t="s">
        <v>1886</v>
      </c>
      <c r="I4388" t="s">
        <v>2032</v>
      </c>
      <c r="J4388" t="s">
        <v>2068</v>
      </c>
      <c r="K4388" s="498">
        <v>2642674.94</v>
      </c>
    </row>
    <row r="4389" spans="1:11" x14ac:dyDescent="0.25">
      <c r="A4389" t="s">
        <v>1755</v>
      </c>
      <c r="B4389" t="s">
        <v>1756</v>
      </c>
      <c r="C4389" t="s">
        <v>2069</v>
      </c>
      <c r="D4389" t="s">
        <v>1820</v>
      </c>
      <c r="E4389" t="s">
        <v>1759</v>
      </c>
      <c r="F4389" t="s">
        <v>1878</v>
      </c>
      <c r="G4389" t="s">
        <v>1885</v>
      </c>
      <c r="H4389" t="s">
        <v>1886</v>
      </c>
      <c r="I4389" t="s">
        <v>2032</v>
      </c>
      <c r="J4389" t="s">
        <v>2068</v>
      </c>
      <c r="K4389" s="498">
        <v>621206.44999999995</v>
      </c>
    </row>
    <row r="4390" spans="1:11" x14ac:dyDescent="0.25">
      <c r="A4390" t="s">
        <v>1755</v>
      </c>
      <c r="B4390" t="s">
        <v>1756</v>
      </c>
      <c r="C4390" t="s">
        <v>2072</v>
      </c>
      <c r="D4390" t="s">
        <v>1820</v>
      </c>
      <c r="E4390" t="s">
        <v>1759</v>
      </c>
      <c r="F4390" t="s">
        <v>1878</v>
      </c>
      <c r="G4390" t="s">
        <v>1885</v>
      </c>
      <c r="H4390" t="s">
        <v>1886</v>
      </c>
      <c r="I4390" t="s">
        <v>2032</v>
      </c>
      <c r="J4390" t="s">
        <v>2068</v>
      </c>
      <c r="K4390" s="498">
        <v>838126.52</v>
      </c>
    </row>
    <row r="4391" spans="1:11" x14ac:dyDescent="0.25">
      <c r="A4391" t="s">
        <v>1755</v>
      </c>
      <c r="B4391" t="s">
        <v>1756</v>
      </c>
      <c r="C4391" t="s">
        <v>1871</v>
      </c>
      <c r="D4391" t="s">
        <v>1820</v>
      </c>
      <c r="E4391" t="s">
        <v>1759</v>
      </c>
      <c r="F4391" t="s">
        <v>1878</v>
      </c>
      <c r="G4391" t="s">
        <v>1885</v>
      </c>
      <c r="H4391" t="s">
        <v>1886</v>
      </c>
      <c r="I4391" t="s">
        <v>2032</v>
      </c>
      <c r="J4391" t="s">
        <v>2068</v>
      </c>
      <c r="K4391" s="498">
        <v>20100000</v>
      </c>
    </row>
    <row r="4392" spans="1:11" x14ac:dyDescent="0.25">
      <c r="A4392" t="s">
        <v>1755</v>
      </c>
      <c r="B4392" t="s">
        <v>1756</v>
      </c>
      <c r="C4392" t="s">
        <v>2070</v>
      </c>
      <c r="D4392" t="s">
        <v>1820</v>
      </c>
      <c r="E4392" t="s">
        <v>1759</v>
      </c>
      <c r="F4392" t="s">
        <v>1878</v>
      </c>
      <c r="G4392" t="s">
        <v>1885</v>
      </c>
      <c r="H4392" t="s">
        <v>1886</v>
      </c>
      <c r="I4392" t="s">
        <v>2032</v>
      </c>
      <c r="J4392" t="s">
        <v>2068</v>
      </c>
      <c r="K4392" s="498">
        <v>461</v>
      </c>
    </row>
    <row r="4393" spans="1:11" x14ac:dyDescent="0.25">
      <c r="A4393" t="s">
        <v>1755</v>
      </c>
      <c r="B4393" t="s">
        <v>1756</v>
      </c>
      <c r="C4393" t="s">
        <v>1876</v>
      </c>
      <c r="D4393" t="s">
        <v>1820</v>
      </c>
      <c r="E4393" t="s">
        <v>1759</v>
      </c>
      <c r="F4393" t="s">
        <v>1878</v>
      </c>
      <c r="G4393" t="s">
        <v>1885</v>
      </c>
      <c r="H4393" t="s">
        <v>1886</v>
      </c>
      <c r="I4393" t="s">
        <v>2032</v>
      </c>
      <c r="J4393" t="s">
        <v>2068</v>
      </c>
      <c r="K4393" s="498">
        <v>5774982.9199999999</v>
      </c>
    </row>
    <row r="4394" spans="1:11" x14ac:dyDescent="0.25">
      <c r="A4394" t="s">
        <v>1755</v>
      </c>
      <c r="B4394" t="s">
        <v>1756</v>
      </c>
      <c r="C4394" t="s">
        <v>2059</v>
      </c>
      <c r="D4394" t="s">
        <v>1820</v>
      </c>
      <c r="E4394" t="s">
        <v>1759</v>
      </c>
      <c r="F4394" t="s">
        <v>1878</v>
      </c>
      <c r="G4394" t="s">
        <v>1885</v>
      </c>
      <c r="H4394" t="s">
        <v>1886</v>
      </c>
      <c r="I4394" t="s">
        <v>2032</v>
      </c>
      <c r="J4394" t="s">
        <v>2068</v>
      </c>
      <c r="K4394" s="498">
        <v>1206201.4600000002</v>
      </c>
    </row>
    <row r="4395" spans="1:11" x14ac:dyDescent="0.25">
      <c r="A4395" t="s">
        <v>1755</v>
      </c>
      <c r="B4395" t="s">
        <v>1756</v>
      </c>
      <c r="C4395" t="s">
        <v>2062</v>
      </c>
      <c r="D4395" t="s">
        <v>1820</v>
      </c>
      <c r="E4395" t="s">
        <v>1759</v>
      </c>
      <c r="F4395" t="s">
        <v>1878</v>
      </c>
      <c r="G4395" t="s">
        <v>1887</v>
      </c>
      <c r="H4395" t="s">
        <v>1888</v>
      </c>
      <c r="I4395" t="s">
        <v>1839</v>
      </c>
      <c r="J4395" t="s">
        <v>2068</v>
      </c>
      <c r="K4395" s="498">
        <v>385000</v>
      </c>
    </row>
    <row r="4396" spans="1:11" x14ac:dyDescent="0.25">
      <c r="A4396" t="s">
        <v>1755</v>
      </c>
      <c r="B4396" t="s">
        <v>1756</v>
      </c>
      <c r="C4396" t="s">
        <v>1871</v>
      </c>
      <c r="D4396" t="s">
        <v>1820</v>
      </c>
      <c r="E4396" t="s">
        <v>1759</v>
      </c>
      <c r="F4396" t="s">
        <v>1878</v>
      </c>
      <c r="G4396" t="s">
        <v>1887</v>
      </c>
      <c r="H4396" t="s">
        <v>1888</v>
      </c>
      <c r="I4396" t="s">
        <v>1839</v>
      </c>
      <c r="J4396" t="s">
        <v>2068</v>
      </c>
      <c r="K4396" s="498">
        <v>1000000</v>
      </c>
    </row>
    <row r="4397" spans="1:11" x14ac:dyDescent="0.25">
      <c r="A4397" t="s">
        <v>1755</v>
      </c>
      <c r="B4397" t="s">
        <v>1756</v>
      </c>
      <c r="C4397" t="s">
        <v>1876</v>
      </c>
      <c r="D4397" t="s">
        <v>1820</v>
      </c>
      <c r="E4397" t="s">
        <v>1759</v>
      </c>
      <c r="F4397" t="s">
        <v>1878</v>
      </c>
      <c r="G4397" t="s">
        <v>1887</v>
      </c>
      <c r="H4397" t="s">
        <v>1888</v>
      </c>
      <c r="I4397" t="s">
        <v>1839</v>
      </c>
      <c r="J4397" t="s">
        <v>2068</v>
      </c>
      <c r="K4397" s="498">
        <v>302000</v>
      </c>
    </row>
    <row r="4398" spans="1:11" x14ac:dyDescent="0.25">
      <c r="A4398" t="s">
        <v>1755</v>
      </c>
      <c r="B4398" t="s">
        <v>1756</v>
      </c>
      <c r="C4398" t="s">
        <v>2059</v>
      </c>
      <c r="D4398" t="s">
        <v>1820</v>
      </c>
      <c r="E4398" t="s">
        <v>1759</v>
      </c>
      <c r="F4398" t="s">
        <v>1878</v>
      </c>
      <c r="G4398" t="s">
        <v>1887</v>
      </c>
      <c r="H4398" t="s">
        <v>1888</v>
      </c>
      <c r="I4398" t="s">
        <v>1839</v>
      </c>
      <c r="J4398" t="s">
        <v>2068</v>
      </c>
      <c r="K4398" s="498">
        <v>116270</v>
      </c>
    </row>
    <row r="4399" spans="1:11" x14ac:dyDescent="0.25">
      <c r="A4399" t="s">
        <v>1755</v>
      </c>
      <c r="B4399" t="s">
        <v>1756</v>
      </c>
      <c r="C4399" t="s">
        <v>2062</v>
      </c>
      <c r="D4399" t="s">
        <v>1820</v>
      </c>
      <c r="E4399" t="s">
        <v>1759</v>
      </c>
      <c r="F4399" t="s">
        <v>1878</v>
      </c>
      <c r="G4399" t="s">
        <v>1887</v>
      </c>
      <c r="H4399" t="s">
        <v>1888</v>
      </c>
      <c r="I4399" t="s">
        <v>1882</v>
      </c>
      <c r="J4399" t="s">
        <v>2068</v>
      </c>
      <c r="K4399" s="498">
        <v>451554.1</v>
      </c>
    </row>
    <row r="4400" spans="1:11" x14ac:dyDescent="0.25">
      <c r="A4400" t="s">
        <v>1755</v>
      </c>
      <c r="B4400" t="s">
        <v>1756</v>
      </c>
      <c r="C4400" t="s">
        <v>2069</v>
      </c>
      <c r="D4400" t="s">
        <v>1820</v>
      </c>
      <c r="E4400" t="s">
        <v>1759</v>
      </c>
      <c r="F4400" t="s">
        <v>1878</v>
      </c>
      <c r="G4400" t="s">
        <v>1887</v>
      </c>
      <c r="H4400" t="s">
        <v>1888</v>
      </c>
      <c r="I4400" t="s">
        <v>1882</v>
      </c>
      <c r="J4400" t="s">
        <v>2068</v>
      </c>
      <c r="K4400" s="498">
        <v>14510.82</v>
      </c>
    </row>
    <row r="4401" spans="1:11" x14ac:dyDescent="0.25">
      <c r="A4401" t="s">
        <v>1755</v>
      </c>
      <c r="B4401" t="s">
        <v>1756</v>
      </c>
      <c r="C4401" t="s">
        <v>2072</v>
      </c>
      <c r="D4401" t="s">
        <v>1820</v>
      </c>
      <c r="E4401" t="s">
        <v>1759</v>
      </c>
      <c r="F4401" t="s">
        <v>1878</v>
      </c>
      <c r="G4401" t="s">
        <v>1887</v>
      </c>
      <c r="H4401" t="s">
        <v>1888</v>
      </c>
      <c r="I4401" t="s">
        <v>1882</v>
      </c>
      <c r="J4401" t="s">
        <v>2068</v>
      </c>
      <c r="K4401" s="498">
        <v>71962.66</v>
      </c>
    </row>
    <row r="4402" spans="1:11" x14ac:dyDescent="0.25">
      <c r="A4402" t="s">
        <v>1755</v>
      </c>
      <c r="B4402" t="s">
        <v>1756</v>
      </c>
      <c r="C4402" t="s">
        <v>1871</v>
      </c>
      <c r="D4402" t="s">
        <v>1820</v>
      </c>
      <c r="E4402" t="s">
        <v>1759</v>
      </c>
      <c r="F4402" t="s">
        <v>1878</v>
      </c>
      <c r="G4402" t="s">
        <v>1887</v>
      </c>
      <c r="H4402" t="s">
        <v>1888</v>
      </c>
      <c r="I4402" t="s">
        <v>1882</v>
      </c>
      <c r="J4402" t="s">
        <v>2068</v>
      </c>
      <c r="K4402" s="498">
        <v>2000000</v>
      </c>
    </row>
    <row r="4403" spans="1:11" x14ac:dyDescent="0.25">
      <c r="A4403" t="s">
        <v>1755</v>
      </c>
      <c r="B4403" t="s">
        <v>1756</v>
      </c>
      <c r="C4403" t="s">
        <v>1876</v>
      </c>
      <c r="D4403" t="s">
        <v>1820</v>
      </c>
      <c r="E4403" t="s">
        <v>1759</v>
      </c>
      <c r="F4403" t="s">
        <v>1878</v>
      </c>
      <c r="G4403" t="s">
        <v>1887</v>
      </c>
      <c r="H4403" t="s">
        <v>1888</v>
      </c>
      <c r="I4403" t="s">
        <v>1882</v>
      </c>
      <c r="J4403" t="s">
        <v>2068</v>
      </c>
      <c r="K4403" s="498">
        <v>604000</v>
      </c>
    </row>
    <row r="4404" spans="1:11" x14ac:dyDescent="0.25">
      <c r="A4404" t="s">
        <v>1755</v>
      </c>
      <c r="B4404" t="s">
        <v>1756</v>
      </c>
      <c r="C4404" t="s">
        <v>2059</v>
      </c>
      <c r="D4404" t="s">
        <v>1820</v>
      </c>
      <c r="E4404" t="s">
        <v>1759</v>
      </c>
      <c r="F4404" t="s">
        <v>1878</v>
      </c>
      <c r="G4404" t="s">
        <v>1887</v>
      </c>
      <c r="H4404" t="s">
        <v>1888</v>
      </c>
      <c r="I4404" t="s">
        <v>1882</v>
      </c>
      <c r="J4404" t="s">
        <v>2068</v>
      </c>
      <c r="K4404" s="498">
        <v>162484.32999999993</v>
      </c>
    </row>
    <row r="4405" spans="1:11" x14ac:dyDescent="0.25">
      <c r="A4405" t="s">
        <v>1755</v>
      </c>
      <c r="B4405" t="s">
        <v>1756</v>
      </c>
      <c r="C4405" t="s">
        <v>2062</v>
      </c>
      <c r="D4405" t="s">
        <v>1820</v>
      </c>
      <c r="E4405" t="s">
        <v>1759</v>
      </c>
      <c r="F4405" t="s">
        <v>1878</v>
      </c>
      <c r="G4405" t="s">
        <v>1887</v>
      </c>
      <c r="H4405" t="s">
        <v>1888</v>
      </c>
      <c r="I4405" t="s">
        <v>2032</v>
      </c>
      <c r="J4405" t="s">
        <v>2068</v>
      </c>
      <c r="K4405" s="498">
        <v>9226204.5500000007</v>
      </c>
    </row>
    <row r="4406" spans="1:11" x14ac:dyDescent="0.25">
      <c r="A4406" t="s">
        <v>1755</v>
      </c>
      <c r="B4406" t="s">
        <v>1756</v>
      </c>
      <c r="C4406" t="s">
        <v>2069</v>
      </c>
      <c r="D4406" t="s">
        <v>1820</v>
      </c>
      <c r="E4406" t="s">
        <v>1759</v>
      </c>
      <c r="F4406" t="s">
        <v>1878</v>
      </c>
      <c r="G4406" t="s">
        <v>1887</v>
      </c>
      <c r="H4406" t="s">
        <v>1888</v>
      </c>
      <c r="I4406" t="s">
        <v>2032</v>
      </c>
      <c r="J4406" t="s">
        <v>2068</v>
      </c>
      <c r="K4406" s="498">
        <v>918968.16999999981</v>
      </c>
    </row>
    <row r="4407" spans="1:11" x14ac:dyDescent="0.25">
      <c r="A4407" t="s">
        <v>1755</v>
      </c>
      <c r="B4407" t="s">
        <v>1756</v>
      </c>
      <c r="C4407" t="s">
        <v>2072</v>
      </c>
      <c r="D4407" t="s">
        <v>1820</v>
      </c>
      <c r="E4407" t="s">
        <v>1759</v>
      </c>
      <c r="F4407" t="s">
        <v>1878</v>
      </c>
      <c r="G4407" t="s">
        <v>1887</v>
      </c>
      <c r="H4407" t="s">
        <v>1888</v>
      </c>
      <c r="I4407" t="s">
        <v>2032</v>
      </c>
      <c r="J4407" t="s">
        <v>2068</v>
      </c>
      <c r="K4407" s="498">
        <v>908780.74000000011</v>
      </c>
    </row>
    <row r="4408" spans="1:11" x14ac:dyDescent="0.25">
      <c r="A4408" t="s">
        <v>1755</v>
      </c>
      <c r="B4408" t="s">
        <v>1756</v>
      </c>
      <c r="C4408" t="s">
        <v>2071</v>
      </c>
      <c r="D4408" t="s">
        <v>1820</v>
      </c>
      <c r="E4408" t="s">
        <v>1759</v>
      </c>
      <c r="F4408" t="s">
        <v>1878</v>
      </c>
      <c r="G4408" t="s">
        <v>1887</v>
      </c>
      <c r="H4408" t="s">
        <v>1888</v>
      </c>
      <c r="I4408" t="s">
        <v>2032</v>
      </c>
      <c r="J4408" t="s">
        <v>2068</v>
      </c>
      <c r="K4408" s="498">
        <v>116092.2</v>
      </c>
    </row>
    <row r="4409" spans="1:11" x14ac:dyDescent="0.25">
      <c r="A4409" t="s">
        <v>1755</v>
      </c>
      <c r="B4409" t="s">
        <v>1756</v>
      </c>
      <c r="C4409" t="s">
        <v>1871</v>
      </c>
      <c r="D4409" t="s">
        <v>1820</v>
      </c>
      <c r="E4409" t="s">
        <v>1759</v>
      </c>
      <c r="F4409" t="s">
        <v>1878</v>
      </c>
      <c r="G4409" t="s">
        <v>1887</v>
      </c>
      <c r="H4409" t="s">
        <v>1888</v>
      </c>
      <c r="I4409" t="s">
        <v>2032</v>
      </c>
      <c r="J4409" t="s">
        <v>2068</v>
      </c>
      <c r="K4409" s="498">
        <v>94750000</v>
      </c>
    </row>
    <row r="4410" spans="1:11" x14ac:dyDescent="0.25">
      <c r="A4410" t="s">
        <v>1755</v>
      </c>
      <c r="B4410" t="s">
        <v>1756</v>
      </c>
      <c r="C4410" t="s">
        <v>2070</v>
      </c>
      <c r="D4410" t="s">
        <v>1820</v>
      </c>
      <c r="E4410" t="s">
        <v>1759</v>
      </c>
      <c r="F4410" t="s">
        <v>1878</v>
      </c>
      <c r="G4410" t="s">
        <v>1887</v>
      </c>
      <c r="H4410" t="s">
        <v>1888</v>
      </c>
      <c r="I4410" t="s">
        <v>2032</v>
      </c>
      <c r="J4410" t="s">
        <v>2068</v>
      </c>
      <c r="K4410" s="498">
        <v>3640</v>
      </c>
    </row>
    <row r="4411" spans="1:11" x14ac:dyDescent="0.25">
      <c r="A4411" t="s">
        <v>1755</v>
      </c>
      <c r="B4411" t="s">
        <v>1756</v>
      </c>
      <c r="C4411" t="s">
        <v>1876</v>
      </c>
      <c r="D4411" t="s">
        <v>1820</v>
      </c>
      <c r="E4411" t="s">
        <v>1759</v>
      </c>
      <c r="F4411" t="s">
        <v>1878</v>
      </c>
      <c r="G4411" t="s">
        <v>1887</v>
      </c>
      <c r="H4411" t="s">
        <v>1888</v>
      </c>
      <c r="I4411" t="s">
        <v>2032</v>
      </c>
      <c r="J4411" t="s">
        <v>2068</v>
      </c>
      <c r="K4411" s="498">
        <v>18168205.859999999</v>
      </c>
    </row>
    <row r="4412" spans="1:11" x14ac:dyDescent="0.25">
      <c r="A4412" t="s">
        <v>1755</v>
      </c>
      <c r="B4412" t="s">
        <v>1756</v>
      </c>
      <c r="C4412" t="s">
        <v>2059</v>
      </c>
      <c r="D4412" t="s">
        <v>1820</v>
      </c>
      <c r="E4412" t="s">
        <v>1759</v>
      </c>
      <c r="F4412" t="s">
        <v>1878</v>
      </c>
      <c r="G4412" t="s">
        <v>1887</v>
      </c>
      <c r="H4412" t="s">
        <v>1888</v>
      </c>
      <c r="I4412" t="s">
        <v>2032</v>
      </c>
      <c r="J4412" t="s">
        <v>2068</v>
      </c>
      <c r="K4412" s="498">
        <v>3295717.7100000009</v>
      </c>
    </row>
    <row r="4413" spans="1:11" x14ac:dyDescent="0.25">
      <c r="A4413" t="s">
        <v>1755</v>
      </c>
      <c r="B4413" t="s">
        <v>1756</v>
      </c>
      <c r="C4413" t="s">
        <v>2057</v>
      </c>
      <c r="D4413" t="s">
        <v>1820</v>
      </c>
      <c r="E4413" t="s">
        <v>1759</v>
      </c>
      <c r="F4413" t="s">
        <v>1878</v>
      </c>
      <c r="G4413" t="s">
        <v>1887</v>
      </c>
      <c r="H4413" t="s">
        <v>1888</v>
      </c>
      <c r="I4413" t="s">
        <v>2032</v>
      </c>
      <c r="J4413" t="s">
        <v>2068</v>
      </c>
      <c r="K4413" s="498">
        <v>85251.47</v>
      </c>
    </row>
    <row r="4414" spans="1:11" x14ac:dyDescent="0.25">
      <c r="A4414" t="s">
        <v>1755</v>
      </c>
      <c r="B4414" t="s">
        <v>1756</v>
      </c>
      <c r="C4414" t="s">
        <v>2062</v>
      </c>
      <c r="D4414" t="s">
        <v>1820</v>
      </c>
      <c r="E4414" t="s">
        <v>1759</v>
      </c>
      <c r="F4414" t="s">
        <v>1878</v>
      </c>
      <c r="G4414" t="s">
        <v>2037</v>
      </c>
      <c r="H4414" t="s">
        <v>2038</v>
      </c>
      <c r="I4414" t="s">
        <v>2032</v>
      </c>
      <c r="J4414" t="s">
        <v>2068</v>
      </c>
      <c r="K4414" s="498">
        <v>10709.52</v>
      </c>
    </row>
    <row r="4415" spans="1:11" x14ac:dyDescent="0.25">
      <c r="A4415" t="s">
        <v>1755</v>
      </c>
      <c r="B4415" t="s">
        <v>1756</v>
      </c>
      <c r="C4415" t="s">
        <v>2069</v>
      </c>
      <c r="D4415" t="s">
        <v>1820</v>
      </c>
      <c r="E4415" t="s">
        <v>1759</v>
      </c>
      <c r="F4415" t="s">
        <v>1878</v>
      </c>
      <c r="G4415" t="s">
        <v>2037</v>
      </c>
      <c r="H4415" t="s">
        <v>2038</v>
      </c>
      <c r="I4415" t="s">
        <v>2032</v>
      </c>
      <c r="J4415" t="s">
        <v>2068</v>
      </c>
      <c r="K4415" s="498">
        <v>187.32</v>
      </c>
    </row>
    <row r="4416" spans="1:11" x14ac:dyDescent="0.25">
      <c r="A4416" t="s">
        <v>1755</v>
      </c>
      <c r="B4416" t="s">
        <v>1756</v>
      </c>
      <c r="C4416" t="s">
        <v>1871</v>
      </c>
      <c r="D4416" t="s">
        <v>1820</v>
      </c>
      <c r="E4416" t="s">
        <v>1759</v>
      </c>
      <c r="F4416" t="s">
        <v>1878</v>
      </c>
      <c r="G4416" t="s">
        <v>2037</v>
      </c>
      <c r="H4416" t="s">
        <v>2038</v>
      </c>
      <c r="I4416" t="s">
        <v>2032</v>
      </c>
      <c r="J4416" t="s">
        <v>2068</v>
      </c>
      <c r="K4416" s="498">
        <v>16024728</v>
      </c>
    </row>
    <row r="4417" spans="1:11" x14ac:dyDescent="0.25">
      <c r="A4417" t="s">
        <v>1755</v>
      </c>
      <c r="B4417" t="s">
        <v>1756</v>
      </c>
      <c r="C4417" t="s">
        <v>1876</v>
      </c>
      <c r="D4417" t="s">
        <v>1820</v>
      </c>
      <c r="E4417" t="s">
        <v>1759</v>
      </c>
      <c r="F4417" t="s">
        <v>1878</v>
      </c>
      <c r="G4417" t="s">
        <v>2037</v>
      </c>
      <c r="H4417" t="s">
        <v>2038</v>
      </c>
      <c r="I4417" t="s">
        <v>2032</v>
      </c>
      <c r="J4417" t="s">
        <v>2068</v>
      </c>
      <c r="K4417" s="498">
        <v>3413310.1900000004</v>
      </c>
    </row>
    <row r="4418" spans="1:11" x14ac:dyDescent="0.25">
      <c r="A4418" t="s">
        <v>1755</v>
      </c>
      <c r="B4418" t="s">
        <v>1756</v>
      </c>
      <c r="C4418" t="s">
        <v>2059</v>
      </c>
      <c r="D4418" t="s">
        <v>1820</v>
      </c>
      <c r="E4418" t="s">
        <v>1759</v>
      </c>
      <c r="F4418" t="s">
        <v>1878</v>
      </c>
      <c r="G4418" t="s">
        <v>2037</v>
      </c>
      <c r="H4418" t="s">
        <v>2038</v>
      </c>
      <c r="I4418" t="s">
        <v>2032</v>
      </c>
      <c r="J4418" t="s">
        <v>2068</v>
      </c>
      <c r="K4418" s="498">
        <v>3290.8399999997205</v>
      </c>
    </row>
    <row r="4419" spans="1:11" x14ac:dyDescent="0.25">
      <c r="A4419" t="s">
        <v>1755</v>
      </c>
      <c r="B4419" t="s">
        <v>1756</v>
      </c>
      <c r="C4419" t="s">
        <v>2062</v>
      </c>
      <c r="D4419" t="s">
        <v>1820</v>
      </c>
      <c r="E4419" t="s">
        <v>1759</v>
      </c>
      <c r="F4419" t="s">
        <v>1878</v>
      </c>
      <c r="G4419" t="s">
        <v>1889</v>
      </c>
      <c r="H4419" t="s">
        <v>1890</v>
      </c>
      <c r="I4419" t="s">
        <v>1882</v>
      </c>
      <c r="J4419" t="s">
        <v>2068</v>
      </c>
      <c r="K4419" s="498">
        <v>907439.28</v>
      </c>
    </row>
    <row r="4420" spans="1:11" x14ac:dyDescent="0.25">
      <c r="A4420" t="s">
        <v>1755</v>
      </c>
      <c r="B4420" t="s">
        <v>1756</v>
      </c>
      <c r="C4420" t="s">
        <v>2069</v>
      </c>
      <c r="D4420" t="s">
        <v>1820</v>
      </c>
      <c r="E4420" t="s">
        <v>1759</v>
      </c>
      <c r="F4420" t="s">
        <v>1878</v>
      </c>
      <c r="G4420" t="s">
        <v>1889</v>
      </c>
      <c r="H4420" t="s">
        <v>1890</v>
      </c>
      <c r="I4420" t="s">
        <v>1882</v>
      </c>
      <c r="J4420" t="s">
        <v>2068</v>
      </c>
      <c r="K4420" s="498">
        <v>21981.129999999994</v>
      </c>
    </row>
    <row r="4421" spans="1:11" x14ac:dyDescent="0.25">
      <c r="A4421" t="s">
        <v>1755</v>
      </c>
      <c r="B4421" t="s">
        <v>1756</v>
      </c>
      <c r="C4421" t="s">
        <v>2072</v>
      </c>
      <c r="D4421" t="s">
        <v>1820</v>
      </c>
      <c r="E4421" t="s">
        <v>1759</v>
      </c>
      <c r="F4421" t="s">
        <v>1878</v>
      </c>
      <c r="G4421" t="s">
        <v>1889</v>
      </c>
      <c r="H4421" t="s">
        <v>1890</v>
      </c>
      <c r="I4421" t="s">
        <v>1882</v>
      </c>
      <c r="J4421" t="s">
        <v>2068</v>
      </c>
      <c r="K4421" s="498">
        <v>68749.989999999991</v>
      </c>
    </row>
    <row r="4422" spans="1:11" x14ac:dyDescent="0.25">
      <c r="A4422" t="s">
        <v>1755</v>
      </c>
      <c r="B4422" t="s">
        <v>1756</v>
      </c>
      <c r="C4422" t="s">
        <v>1871</v>
      </c>
      <c r="D4422" t="s">
        <v>1820</v>
      </c>
      <c r="E4422" t="s">
        <v>1759</v>
      </c>
      <c r="F4422" t="s">
        <v>1878</v>
      </c>
      <c r="G4422" t="s">
        <v>1889</v>
      </c>
      <c r="H4422" t="s">
        <v>1890</v>
      </c>
      <c r="I4422" t="s">
        <v>1882</v>
      </c>
      <c r="J4422" t="s">
        <v>2068</v>
      </c>
      <c r="K4422" s="498">
        <v>3150000</v>
      </c>
    </row>
    <row r="4423" spans="1:11" x14ac:dyDescent="0.25">
      <c r="A4423" t="s">
        <v>1755</v>
      </c>
      <c r="B4423" t="s">
        <v>1756</v>
      </c>
      <c r="C4423" t="s">
        <v>1876</v>
      </c>
      <c r="D4423" t="s">
        <v>1820</v>
      </c>
      <c r="E4423" t="s">
        <v>1759</v>
      </c>
      <c r="F4423" t="s">
        <v>1878</v>
      </c>
      <c r="G4423" t="s">
        <v>1889</v>
      </c>
      <c r="H4423" t="s">
        <v>1890</v>
      </c>
      <c r="I4423" t="s">
        <v>1882</v>
      </c>
      <c r="J4423" t="s">
        <v>2068</v>
      </c>
      <c r="K4423" s="498">
        <v>935386.8</v>
      </c>
    </row>
    <row r="4424" spans="1:11" x14ac:dyDescent="0.25">
      <c r="A4424" t="s">
        <v>1755</v>
      </c>
      <c r="B4424" t="s">
        <v>1756</v>
      </c>
      <c r="C4424" t="s">
        <v>2059</v>
      </c>
      <c r="D4424" t="s">
        <v>1820</v>
      </c>
      <c r="E4424" t="s">
        <v>1759</v>
      </c>
      <c r="F4424" t="s">
        <v>1878</v>
      </c>
      <c r="G4424" t="s">
        <v>1889</v>
      </c>
      <c r="H4424" t="s">
        <v>1890</v>
      </c>
      <c r="I4424" t="s">
        <v>1882</v>
      </c>
      <c r="J4424" t="s">
        <v>2068</v>
      </c>
      <c r="K4424" s="498">
        <v>301447.45999999996</v>
      </c>
    </row>
    <row r="4425" spans="1:11" x14ac:dyDescent="0.25">
      <c r="A4425" t="s">
        <v>1755</v>
      </c>
      <c r="B4425" t="s">
        <v>1756</v>
      </c>
      <c r="C4425" t="s">
        <v>2062</v>
      </c>
      <c r="D4425" t="s">
        <v>1820</v>
      </c>
      <c r="E4425" t="s">
        <v>1759</v>
      </c>
      <c r="F4425" t="s">
        <v>1878</v>
      </c>
      <c r="G4425" t="s">
        <v>1889</v>
      </c>
      <c r="H4425" t="s">
        <v>1890</v>
      </c>
      <c r="I4425" t="s">
        <v>2032</v>
      </c>
      <c r="J4425" t="s">
        <v>2068</v>
      </c>
      <c r="K4425" s="498">
        <v>10092648.129999999</v>
      </c>
    </row>
    <row r="4426" spans="1:11" x14ac:dyDescent="0.25">
      <c r="A4426" t="s">
        <v>1755</v>
      </c>
      <c r="B4426" t="s">
        <v>1756</v>
      </c>
      <c r="C4426" t="s">
        <v>2069</v>
      </c>
      <c r="D4426" t="s">
        <v>1820</v>
      </c>
      <c r="E4426" t="s">
        <v>1759</v>
      </c>
      <c r="F4426" t="s">
        <v>1878</v>
      </c>
      <c r="G4426" t="s">
        <v>1889</v>
      </c>
      <c r="H4426" t="s">
        <v>1890</v>
      </c>
      <c r="I4426" t="s">
        <v>2032</v>
      </c>
      <c r="J4426" t="s">
        <v>2068</v>
      </c>
      <c r="K4426" s="498">
        <v>2486275.6399999997</v>
      </c>
    </row>
    <row r="4427" spans="1:11" x14ac:dyDescent="0.25">
      <c r="A4427" t="s">
        <v>1755</v>
      </c>
      <c r="B4427" t="s">
        <v>1756</v>
      </c>
      <c r="C4427" t="s">
        <v>2072</v>
      </c>
      <c r="D4427" t="s">
        <v>1820</v>
      </c>
      <c r="E4427" t="s">
        <v>1759</v>
      </c>
      <c r="F4427" t="s">
        <v>1878</v>
      </c>
      <c r="G4427" t="s">
        <v>1889</v>
      </c>
      <c r="H4427" t="s">
        <v>1890</v>
      </c>
      <c r="I4427" t="s">
        <v>2032</v>
      </c>
      <c r="J4427" t="s">
        <v>2068</v>
      </c>
      <c r="K4427" s="498">
        <v>1051604.17</v>
      </c>
    </row>
    <row r="4428" spans="1:11" x14ac:dyDescent="0.25">
      <c r="A4428" t="s">
        <v>1755</v>
      </c>
      <c r="B4428" t="s">
        <v>1756</v>
      </c>
      <c r="C4428" t="s">
        <v>2071</v>
      </c>
      <c r="D4428" t="s">
        <v>1820</v>
      </c>
      <c r="E4428" t="s">
        <v>1759</v>
      </c>
      <c r="F4428" t="s">
        <v>1878</v>
      </c>
      <c r="G4428" t="s">
        <v>1889</v>
      </c>
      <c r="H4428" t="s">
        <v>1890</v>
      </c>
      <c r="I4428" t="s">
        <v>2032</v>
      </c>
      <c r="J4428" t="s">
        <v>2068</v>
      </c>
      <c r="K4428" s="498">
        <v>2517.63</v>
      </c>
    </row>
    <row r="4429" spans="1:11" x14ac:dyDescent="0.25">
      <c r="A4429" t="s">
        <v>1755</v>
      </c>
      <c r="B4429" t="s">
        <v>1756</v>
      </c>
      <c r="C4429" t="s">
        <v>1871</v>
      </c>
      <c r="D4429" t="s">
        <v>1820</v>
      </c>
      <c r="E4429" t="s">
        <v>1759</v>
      </c>
      <c r="F4429" t="s">
        <v>1878</v>
      </c>
      <c r="G4429" t="s">
        <v>1889</v>
      </c>
      <c r="H4429" t="s">
        <v>1890</v>
      </c>
      <c r="I4429" t="s">
        <v>2032</v>
      </c>
      <c r="J4429" t="s">
        <v>2068</v>
      </c>
      <c r="K4429" s="498">
        <v>57900000</v>
      </c>
    </row>
    <row r="4430" spans="1:11" x14ac:dyDescent="0.25">
      <c r="A4430" t="s">
        <v>1755</v>
      </c>
      <c r="B4430" t="s">
        <v>1756</v>
      </c>
      <c r="C4430" t="s">
        <v>2070</v>
      </c>
      <c r="D4430" t="s">
        <v>1820</v>
      </c>
      <c r="E4430" t="s">
        <v>1759</v>
      </c>
      <c r="F4430" t="s">
        <v>1878</v>
      </c>
      <c r="G4430" t="s">
        <v>1889</v>
      </c>
      <c r="H4430" t="s">
        <v>1890</v>
      </c>
      <c r="I4430" t="s">
        <v>2032</v>
      </c>
      <c r="J4430" t="s">
        <v>2068</v>
      </c>
      <c r="K4430" s="498">
        <v>703</v>
      </c>
    </row>
    <row r="4431" spans="1:11" x14ac:dyDescent="0.25">
      <c r="A4431" t="s">
        <v>1755</v>
      </c>
      <c r="B4431" t="s">
        <v>1756</v>
      </c>
      <c r="C4431" t="s">
        <v>1876</v>
      </c>
      <c r="D4431" t="s">
        <v>1820</v>
      </c>
      <c r="E4431" t="s">
        <v>1759</v>
      </c>
      <c r="F4431" t="s">
        <v>1878</v>
      </c>
      <c r="G4431" t="s">
        <v>1889</v>
      </c>
      <c r="H4431" t="s">
        <v>1890</v>
      </c>
      <c r="I4431" t="s">
        <v>2032</v>
      </c>
      <c r="J4431" t="s">
        <v>2068</v>
      </c>
      <c r="K4431" s="498">
        <v>13428502.49</v>
      </c>
    </row>
    <row r="4432" spans="1:11" x14ac:dyDescent="0.25">
      <c r="A4432" t="s">
        <v>1755</v>
      </c>
      <c r="B4432" t="s">
        <v>1756</v>
      </c>
      <c r="C4432" t="s">
        <v>2059</v>
      </c>
      <c r="D4432" t="s">
        <v>1820</v>
      </c>
      <c r="E4432" t="s">
        <v>1759</v>
      </c>
      <c r="F4432" t="s">
        <v>1878</v>
      </c>
      <c r="G4432" t="s">
        <v>1889</v>
      </c>
      <c r="H4432" t="s">
        <v>1890</v>
      </c>
      <c r="I4432" t="s">
        <v>2032</v>
      </c>
      <c r="J4432" t="s">
        <v>2068</v>
      </c>
      <c r="K4432" s="498">
        <v>3941771.6299999994</v>
      </c>
    </row>
    <row r="4433" spans="1:11" x14ac:dyDescent="0.25">
      <c r="A4433" t="s">
        <v>1755</v>
      </c>
      <c r="B4433" t="s">
        <v>1756</v>
      </c>
      <c r="C4433" t="s">
        <v>2057</v>
      </c>
      <c r="D4433" t="s">
        <v>1820</v>
      </c>
      <c r="E4433" t="s">
        <v>1759</v>
      </c>
      <c r="F4433" t="s">
        <v>1878</v>
      </c>
      <c r="G4433" t="s">
        <v>1889</v>
      </c>
      <c r="H4433" t="s">
        <v>1890</v>
      </c>
      <c r="I4433" t="s">
        <v>2032</v>
      </c>
      <c r="J4433" t="s">
        <v>2068</v>
      </c>
      <c r="K4433" s="498">
        <v>197365.3</v>
      </c>
    </row>
    <row r="4434" spans="1:11" x14ac:dyDescent="0.25">
      <c r="A4434" t="s">
        <v>1755</v>
      </c>
      <c r="B4434" t="s">
        <v>1756</v>
      </c>
      <c r="C4434" t="s">
        <v>2062</v>
      </c>
      <c r="D4434" t="s">
        <v>1820</v>
      </c>
      <c r="E4434" t="s">
        <v>1759</v>
      </c>
      <c r="F4434" t="s">
        <v>1891</v>
      </c>
      <c r="G4434" t="s">
        <v>1892</v>
      </c>
      <c r="H4434" t="s">
        <v>1893</v>
      </c>
      <c r="I4434" t="s">
        <v>1839</v>
      </c>
      <c r="J4434" t="s">
        <v>2068</v>
      </c>
      <c r="K4434" s="498">
        <v>265750</v>
      </c>
    </row>
    <row r="4435" spans="1:11" x14ac:dyDescent="0.25">
      <c r="A4435" t="s">
        <v>1755</v>
      </c>
      <c r="B4435" t="s">
        <v>1756</v>
      </c>
      <c r="C4435" t="s">
        <v>2059</v>
      </c>
      <c r="D4435" t="s">
        <v>1820</v>
      </c>
      <c r="E4435" t="s">
        <v>1759</v>
      </c>
      <c r="F4435" t="s">
        <v>1891</v>
      </c>
      <c r="G4435" t="s">
        <v>1892</v>
      </c>
      <c r="H4435" t="s">
        <v>1893</v>
      </c>
      <c r="I4435" t="s">
        <v>1839</v>
      </c>
      <c r="J4435" t="s">
        <v>2068</v>
      </c>
      <c r="K4435" s="498">
        <v>80256.5</v>
      </c>
    </row>
    <row r="4436" spans="1:11" x14ac:dyDescent="0.25">
      <c r="A4436" t="s">
        <v>1755</v>
      </c>
      <c r="B4436" t="s">
        <v>1756</v>
      </c>
      <c r="C4436" t="s">
        <v>2062</v>
      </c>
      <c r="D4436" t="s">
        <v>1820</v>
      </c>
      <c r="E4436" t="s">
        <v>1759</v>
      </c>
      <c r="F4436" t="s">
        <v>1891</v>
      </c>
      <c r="G4436" t="s">
        <v>1892</v>
      </c>
      <c r="H4436" t="s">
        <v>1893</v>
      </c>
      <c r="I4436" t="s">
        <v>1882</v>
      </c>
      <c r="J4436" t="s">
        <v>2068</v>
      </c>
      <c r="K4436" s="498">
        <v>1479226.2</v>
      </c>
    </row>
    <row r="4437" spans="1:11" x14ac:dyDescent="0.25">
      <c r="A4437" t="s">
        <v>1755</v>
      </c>
      <c r="B4437" t="s">
        <v>1756</v>
      </c>
      <c r="C4437" t="s">
        <v>2069</v>
      </c>
      <c r="D4437" t="s">
        <v>1820</v>
      </c>
      <c r="E4437" t="s">
        <v>1759</v>
      </c>
      <c r="F4437" t="s">
        <v>1891</v>
      </c>
      <c r="G4437" t="s">
        <v>1892</v>
      </c>
      <c r="H4437" t="s">
        <v>1893</v>
      </c>
      <c r="I4437" t="s">
        <v>1882</v>
      </c>
      <c r="J4437" t="s">
        <v>2068</v>
      </c>
      <c r="K4437" s="498">
        <v>130940.34</v>
      </c>
    </row>
    <row r="4438" spans="1:11" x14ac:dyDescent="0.25">
      <c r="A4438" t="s">
        <v>1755</v>
      </c>
      <c r="B4438" t="s">
        <v>1756</v>
      </c>
      <c r="C4438" t="s">
        <v>2059</v>
      </c>
      <c r="D4438" t="s">
        <v>1820</v>
      </c>
      <c r="E4438" t="s">
        <v>1759</v>
      </c>
      <c r="F4438" t="s">
        <v>1891</v>
      </c>
      <c r="G4438" t="s">
        <v>1892</v>
      </c>
      <c r="H4438" t="s">
        <v>1893</v>
      </c>
      <c r="I4438" t="s">
        <v>1882</v>
      </c>
      <c r="J4438" t="s">
        <v>2068</v>
      </c>
      <c r="K4438" s="498">
        <v>486270.3</v>
      </c>
    </row>
    <row r="4439" spans="1:11" x14ac:dyDescent="0.25">
      <c r="A4439" t="s">
        <v>1755</v>
      </c>
      <c r="B4439" t="s">
        <v>1756</v>
      </c>
      <c r="C4439" t="s">
        <v>2062</v>
      </c>
      <c r="D4439" t="s">
        <v>1820</v>
      </c>
      <c r="E4439" t="s">
        <v>1759</v>
      </c>
      <c r="F4439" t="s">
        <v>1891</v>
      </c>
      <c r="G4439" t="s">
        <v>1892</v>
      </c>
      <c r="H4439" t="s">
        <v>1893</v>
      </c>
      <c r="I4439" t="s">
        <v>2032</v>
      </c>
      <c r="J4439" t="s">
        <v>2068</v>
      </c>
      <c r="K4439" s="498">
        <v>1473000</v>
      </c>
    </row>
    <row r="4440" spans="1:11" x14ac:dyDescent="0.25">
      <c r="A4440" t="s">
        <v>1755</v>
      </c>
      <c r="B4440" t="s">
        <v>1756</v>
      </c>
      <c r="C4440" t="s">
        <v>2059</v>
      </c>
      <c r="D4440" t="s">
        <v>1820</v>
      </c>
      <c r="E4440" t="s">
        <v>1759</v>
      </c>
      <c r="F4440" t="s">
        <v>1891</v>
      </c>
      <c r="G4440" t="s">
        <v>1892</v>
      </c>
      <c r="H4440" t="s">
        <v>1893</v>
      </c>
      <c r="I4440" t="s">
        <v>2032</v>
      </c>
      <c r="J4440" t="s">
        <v>2068</v>
      </c>
      <c r="K4440" s="498">
        <v>444846</v>
      </c>
    </row>
    <row r="4441" spans="1:11" x14ac:dyDescent="0.25">
      <c r="A4441" t="s">
        <v>1755</v>
      </c>
      <c r="B4441" t="s">
        <v>1756</v>
      </c>
      <c r="C4441" t="s">
        <v>2062</v>
      </c>
      <c r="D4441" t="s">
        <v>1820</v>
      </c>
      <c r="E4441" t="s">
        <v>1759</v>
      </c>
      <c r="F4441" t="s">
        <v>1891</v>
      </c>
      <c r="G4441" t="s">
        <v>1892</v>
      </c>
      <c r="H4441" t="s">
        <v>1902</v>
      </c>
      <c r="I4441" t="s">
        <v>2032</v>
      </c>
      <c r="J4441" t="s">
        <v>2068</v>
      </c>
      <c r="K4441" s="498">
        <v>13809.52</v>
      </c>
    </row>
    <row r="4442" spans="1:11" x14ac:dyDescent="0.25">
      <c r="A4442" t="s">
        <v>1755</v>
      </c>
      <c r="B4442" t="s">
        <v>1756</v>
      </c>
      <c r="C4442" t="s">
        <v>2069</v>
      </c>
      <c r="D4442" t="s">
        <v>1820</v>
      </c>
      <c r="E4442" t="s">
        <v>1759</v>
      </c>
      <c r="F4442" t="s">
        <v>1891</v>
      </c>
      <c r="G4442" t="s">
        <v>1892</v>
      </c>
      <c r="H4442" t="s">
        <v>1902</v>
      </c>
      <c r="I4442" t="s">
        <v>2032</v>
      </c>
      <c r="J4442" t="s">
        <v>2068</v>
      </c>
      <c r="K4442" s="498">
        <v>338.36</v>
      </c>
    </row>
    <row r="4443" spans="1:11" x14ac:dyDescent="0.25">
      <c r="A4443" t="s">
        <v>1755</v>
      </c>
      <c r="B4443" t="s">
        <v>1756</v>
      </c>
      <c r="C4443" t="s">
        <v>2071</v>
      </c>
      <c r="D4443" t="s">
        <v>1820</v>
      </c>
      <c r="E4443" t="s">
        <v>1759</v>
      </c>
      <c r="F4443" t="s">
        <v>1891</v>
      </c>
      <c r="G4443" t="s">
        <v>1892</v>
      </c>
      <c r="H4443" t="s">
        <v>1902</v>
      </c>
      <c r="I4443" t="s">
        <v>2032</v>
      </c>
      <c r="J4443" t="s">
        <v>2068</v>
      </c>
      <c r="K4443" s="498">
        <v>2.1</v>
      </c>
    </row>
    <row r="4444" spans="1:11" x14ac:dyDescent="0.25">
      <c r="A4444" t="s">
        <v>1755</v>
      </c>
      <c r="B4444" t="s">
        <v>1756</v>
      </c>
      <c r="C4444" t="s">
        <v>2059</v>
      </c>
      <c r="D4444" t="s">
        <v>1820</v>
      </c>
      <c r="E4444" t="s">
        <v>1759</v>
      </c>
      <c r="F4444" t="s">
        <v>1891</v>
      </c>
      <c r="G4444" t="s">
        <v>1892</v>
      </c>
      <c r="H4444" t="s">
        <v>1902</v>
      </c>
      <c r="I4444" t="s">
        <v>2032</v>
      </c>
      <c r="J4444" t="s">
        <v>2068</v>
      </c>
      <c r="K4444" s="498">
        <v>4273.3</v>
      </c>
    </row>
    <row r="4445" spans="1:11" x14ac:dyDescent="0.25">
      <c r="A4445" t="s">
        <v>1755</v>
      </c>
      <c r="B4445" t="s">
        <v>1756</v>
      </c>
      <c r="C4445" t="s">
        <v>2062</v>
      </c>
      <c r="D4445" t="s">
        <v>1820</v>
      </c>
      <c r="E4445" t="s">
        <v>1759</v>
      </c>
      <c r="F4445" t="s">
        <v>1891</v>
      </c>
      <c r="G4445" t="s">
        <v>1892</v>
      </c>
      <c r="H4445" t="s">
        <v>1894</v>
      </c>
      <c r="I4445" t="s">
        <v>2032</v>
      </c>
      <c r="J4445" t="s">
        <v>2068</v>
      </c>
      <c r="K4445" s="498">
        <v>922857.14</v>
      </c>
    </row>
    <row r="4446" spans="1:11" x14ac:dyDescent="0.25">
      <c r="A4446" t="s">
        <v>1755</v>
      </c>
      <c r="B4446" t="s">
        <v>1756</v>
      </c>
      <c r="C4446" t="s">
        <v>2069</v>
      </c>
      <c r="D4446" t="s">
        <v>1820</v>
      </c>
      <c r="E4446" t="s">
        <v>1759</v>
      </c>
      <c r="F4446" t="s">
        <v>1891</v>
      </c>
      <c r="G4446" t="s">
        <v>1892</v>
      </c>
      <c r="H4446" t="s">
        <v>1894</v>
      </c>
      <c r="I4446" t="s">
        <v>2032</v>
      </c>
      <c r="J4446" t="s">
        <v>2068</v>
      </c>
      <c r="K4446" s="498">
        <v>55671.41</v>
      </c>
    </row>
    <row r="4447" spans="1:11" x14ac:dyDescent="0.25">
      <c r="A4447" t="s">
        <v>1755</v>
      </c>
      <c r="B4447" t="s">
        <v>1756</v>
      </c>
      <c r="C4447" t="s">
        <v>2071</v>
      </c>
      <c r="D4447" t="s">
        <v>1820</v>
      </c>
      <c r="E4447" t="s">
        <v>1759</v>
      </c>
      <c r="F4447" t="s">
        <v>1891</v>
      </c>
      <c r="G4447" t="s">
        <v>1892</v>
      </c>
      <c r="H4447" t="s">
        <v>1894</v>
      </c>
      <c r="I4447" t="s">
        <v>2032</v>
      </c>
      <c r="J4447" t="s">
        <v>2068</v>
      </c>
      <c r="K4447" s="498">
        <v>195612.3</v>
      </c>
    </row>
    <row r="4448" spans="1:11" x14ac:dyDescent="0.25">
      <c r="A4448" t="s">
        <v>1755</v>
      </c>
      <c r="B4448" t="s">
        <v>1756</v>
      </c>
      <c r="C4448" t="s">
        <v>1871</v>
      </c>
      <c r="D4448" t="s">
        <v>1820</v>
      </c>
      <c r="E4448" t="s">
        <v>1759</v>
      </c>
      <c r="F4448" t="s">
        <v>1891</v>
      </c>
      <c r="G4448" t="s">
        <v>1892</v>
      </c>
      <c r="H4448" t="s">
        <v>1894</v>
      </c>
      <c r="I4448" t="s">
        <v>2032</v>
      </c>
      <c r="J4448" t="s">
        <v>2068</v>
      </c>
      <c r="K4448" s="498">
        <v>20000000</v>
      </c>
    </row>
    <row r="4449" spans="1:11" x14ac:dyDescent="0.25">
      <c r="A4449" t="s">
        <v>1755</v>
      </c>
      <c r="B4449" t="s">
        <v>1756</v>
      </c>
      <c r="C4449" t="s">
        <v>1876</v>
      </c>
      <c r="D4449" t="s">
        <v>1820</v>
      </c>
      <c r="E4449" t="s">
        <v>1759</v>
      </c>
      <c r="F4449" t="s">
        <v>1891</v>
      </c>
      <c r="G4449" t="s">
        <v>1892</v>
      </c>
      <c r="H4449" t="s">
        <v>1894</v>
      </c>
      <c r="I4449" t="s">
        <v>2032</v>
      </c>
      <c r="J4449" t="s">
        <v>2068</v>
      </c>
      <c r="K4449" s="498">
        <v>3060000</v>
      </c>
    </row>
    <row r="4450" spans="1:11" x14ac:dyDescent="0.25">
      <c r="A4450" t="s">
        <v>1755</v>
      </c>
      <c r="B4450" t="s">
        <v>1756</v>
      </c>
      <c r="C4450" t="s">
        <v>2059</v>
      </c>
      <c r="D4450" t="s">
        <v>1820</v>
      </c>
      <c r="E4450" t="s">
        <v>1759</v>
      </c>
      <c r="F4450" t="s">
        <v>1891</v>
      </c>
      <c r="G4450" t="s">
        <v>1892</v>
      </c>
      <c r="H4450" t="s">
        <v>1894</v>
      </c>
      <c r="I4450" t="s">
        <v>2032</v>
      </c>
      <c r="J4450" t="s">
        <v>2068</v>
      </c>
      <c r="K4450" s="498">
        <v>315587.19999999972</v>
      </c>
    </row>
    <row r="4451" spans="1:11" x14ac:dyDescent="0.25">
      <c r="A4451" t="s">
        <v>1755</v>
      </c>
      <c r="B4451" t="s">
        <v>1756</v>
      </c>
      <c r="C4451" t="s">
        <v>2062</v>
      </c>
      <c r="D4451" t="s">
        <v>1820</v>
      </c>
      <c r="E4451" t="s">
        <v>1759</v>
      </c>
      <c r="F4451" t="s">
        <v>1891</v>
      </c>
      <c r="G4451" t="s">
        <v>1892</v>
      </c>
      <c r="H4451" t="s">
        <v>1895</v>
      </c>
      <c r="I4451" t="s">
        <v>2032</v>
      </c>
      <c r="J4451" t="s">
        <v>2068</v>
      </c>
      <c r="K4451" s="498">
        <v>1621904.76</v>
      </c>
    </row>
    <row r="4452" spans="1:11" x14ac:dyDescent="0.25">
      <c r="A4452" t="s">
        <v>1755</v>
      </c>
      <c r="B4452" t="s">
        <v>1756</v>
      </c>
      <c r="C4452" t="s">
        <v>2069</v>
      </c>
      <c r="D4452" t="s">
        <v>1820</v>
      </c>
      <c r="E4452" t="s">
        <v>1759</v>
      </c>
      <c r="F4452" t="s">
        <v>1891</v>
      </c>
      <c r="G4452" t="s">
        <v>1892</v>
      </c>
      <c r="H4452" t="s">
        <v>1895</v>
      </c>
      <c r="I4452" t="s">
        <v>2032</v>
      </c>
      <c r="J4452" t="s">
        <v>2068</v>
      </c>
      <c r="K4452" s="498">
        <v>57894.45</v>
      </c>
    </row>
    <row r="4453" spans="1:11" x14ac:dyDescent="0.25">
      <c r="A4453" t="s">
        <v>1755</v>
      </c>
      <c r="B4453" t="s">
        <v>1756</v>
      </c>
      <c r="C4453" t="s">
        <v>2059</v>
      </c>
      <c r="D4453" t="s">
        <v>1820</v>
      </c>
      <c r="E4453" t="s">
        <v>1759</v>
      </c>
      <c r="F4453" t="s">
        <v>1891</v>
      </c>
      <c r="G4453" t="s">
        <v>1892</v>
      </c>
      <c r="H4453" t="s">
        <v>1895</v>
      </c>
      <c r="I4453" t="s">
        <v>2032</v>
      </c>
      <c r="J4453" t="s">
        <v>2068</v>
      </c>
      <c r="K4453" s="498">
        <v>507299.37</v>
      </c>
    </row>
    <row r="4454" spans="1:11" x14ac:dyDescent="0.25">
      <c r="A4454" t="s">
        <v>1755</v>
      </c>
      <c r="B4454" t="s">
        <v>1756</v>
      </c>
      <c r="C4454" t="s">
        <v>2062</v>
      </c>
      <c r="D4454" t="s">
        <v>1820</v>
      </c>
      <c r="E4454" t="s">
        <v>1759</v>
      </c>
      <c r="F4454" t="s">
        <v>1891</v>
      </c>
      <c r="G4454" t="s">
        <v>1896</v>
      </c>
      <c r="H4454" t="s">
        <v>1897</v>
      </c>
      <c r="I4454" t="s">
        <v>1839</v>
      </c>
      <c r="J4454" t="s">
        <v>2068</v>
      </c>
      <c r="K4454" s="498">
        <v>736085.72</v>
      </c>
    </row>
    <row r="4455" spans="1:11" x14ac:dyDescent="0.25">
      <c r="A4455" t="s">
        <v>1755</v>
      </c>
      <c r="B4455" t="s">
        <v>1756</v>
      </c>
      <c r="C4455" t="s">
        <v>2069</v>
      </c>
      <c r="D4455" t="s">
        <v>1820</v>
      </c>
      <c r="E4455" t="s">
        <v>1759</v>
      </c>
      <c r="F4455" t="s">
        <v>1891</v>
      </c>
      <c r="G4455" t="s">
        <v>1896</v>
      </c>
      <c r="H4455" t="s">
        <v>1897</v>
      </c>
      <c r="I4455" t="s">
        <v>1839</v>
      </c>
      <c r="J4455" t="s">
        <v>2068</v>
      </c>
      <c r="K4455" s="498">
        <v>247840.40019999997</v>
      </c>
    </row>
    <row r="4456" spans="1:11" x14ac:dyDescent="0.25">
      <c r="A4456" t="s">
        <v>1755</v>
      </c>
      <c r="B4456" t="s">
        <v>1756</v>
      </c>
      <c r="C4456" t="s">
        <v>1871</v>
      </c>
      <c r="D4456" t="s">
        <v>1820</v>
      </c>
      <c r="E4456" t="s">
        <v>1759</v>
      </c>
      <c r="F4456" t="s">
        <v>1891</v>
      </c>
      <c r="G4456" t="s">
        <v>1896</v>
      </c>
      <c r="H4456" t="s">
        <v>1897</v>
      </c>
      <c r="I4456" t="s">
        <v>1839</v>
      </c>
      <c r="J4456" t="s">
        <v>2068</v>
      </c>
      <c r="K4456" s="498">
        <v>850000</v>
      </c>
    </row>
    <row r="4457" spans="1:11" x14ac:dyDescent="0.25">
      <c r="A4457" t="s">
        <v>1755</v>
      </c>
      <c r="B4457" t="s">
        <v>1756</v>
      </c>
      <c r="C4457" t="s">
        <v>1876</v>
      </c>
      <c r="D4457" t="s">
        <v>1820</v>
      </c>
      <c r="E4457" t="s">
        <v>1759</v>
      </c>
      <c r="F4457" t="s">
        <v>1891</v>
      </c>
      <c r="G4457" t="s">
        <v>1896</v>
      </c>
      <c r="H4457" t="s">
        <v>1897</v>
      </c>
      <c r="I4457" t="s">
        <v>1839</v>
      </c>
      <c r="J4457" t="s">
        <v>2068</v>
      </c>
      <c r="K4457" s="498">
        <v>236828.60992431641</v>
      </c>
    </row>
    <row r="4458" spans="1:11" x14ac:dyDescent="0.25">
      <c r="A4458" t="s">
        <v>1755</v>
      </c>
      <c r="B4458" t="s">
        <v>1756</v>
      </c>
      <c r="C4458" t="s">
        <v>2059</v>
      </c>
      <c r="D4458" t="s">
        <v>1820</v>
      </c>
      <c r="E4458" t="s">
        <v>1759</v>
      </c>
      <c r="F4458" t="s">
        <v>1891</v>
      </c>
      <c r="G4458" t="s">
        <v>1896</v>
      </c>
      <c r="H4458" t="s">
        <v>1897</v>
      </c>
      <c r="I4458" t="s">
        <v>1839</v>
      </c>
      <c r="J4458" t="s">
        <v>2068</v>
      </c>
      <c r="K4458" s="498">
        <v>285437.22787568357</v>
      </c>
    </row>
    <row r="4459" spans="1:11" x14ac:dyDescent="0.25">
      <c r="A4459" t="s">
        <v>1755</v>
      </c>
      <c r="B4459" t="s">
        <v>1756</v>
      </c>
      <c r="C4459" t="s">
        <v>2062</v>
      </c>
      <c r="D4459" t="s">
        <v>1820</v>
      </c>
      <c r="E4459" t="s">
        <v>1759</v>
      </c>
      <c r="F4459" t="s">
        <v>1891</v>
      </c>
      <c r="G4459" t="s">
        <v>1896</v>
      </c>
      <c r="H4459" t="s">
        <v>1897</v>
      </c>
      <c r="I4459" t="s">
        <v>2032</v>
      </c>
      <c r="J4459" t="s">
        <v>2068</v>
      </c>
      <c r="K4459" s="498">
        <v>844167.21</v>
      </c>
    </row>
    <row r="4460" spans="1:11" x14ac:dyDescent="0.25">
      <c r="A4460" t="s">
        <v>1755</v>
      </c>
      <c r="B4460" t="s">
        <v>1756</v>
      </c>
      <c r="C4460" t="s">
        <v>2069</v>
      </c>
      <c r="D4460" t="s">
        <v>1820</v>
      </c>
      <c r="E4460" t="s">
        <v>1759</v>
      </c>
      <c r="F4460" t="s">
        <v>1891</v>
      </c>
      <c r="G4460" t="s">
        <v>1896</v>
      </c>
      <c r="H4460" t="s">
        <v>1897</v>
      </c>
      <c r="I4460" t="s">
        <v>2032</v>
      </c>
      <c r="J4460" t="s">
        <v>2068</v>
      </c>
      <c r="K4460" s="498">
        <v>175011.74</v>
      </c>
    </row>
    <row r="4461" spans="1:11" x14ac:dyDescent="0.25">
      <c r="A4461" t="s">
        <v>1755</v>
      </c>
      <c r="B4461" t="s">
        <v>1756</v>
      </c>
      <c r="C4461" t="s">
        <v>1871</v>
      </c>
      <c r="D4461" t="s">
        <v>1820</v>
      </c>
      <c r="E4461" t="s">
        <v>1759</v>
      </c>
      <c r="F4461" t="s">
        <v>1891</v>
      </c>
      <c r="G4461" t="s">
        <v>1896</v>
      </c>
      <c r="H4461" t="s">
        <v>1897</v>
      </c>
      <c r="I4461" t="s">
        <v>2032</v>
      </c>
      <c r="J4461" t="s">
        <v>2068</v>
      </c>
      <c r="K4461" s="498">
        <v>24000000</v>
      </c>
    </row>
    <row r="4462" spans="1:11" x14ac:dyDescent="0.25">
      <c r="A4462" t="s">
        <v>1755</v>
      </c>
      <c r="B4462" t="s">
        <v>1756</v>
      </c>
      <c r="C4462" t="s">
        <v>1876</v>
      </c>
      <c r="D4462" t="s">
        <v>1820</v>
      </c>
      <c r="E4462" t="s">
        <v>1759</v>
      </c>
      <c r="F4462" t="s">
        <v>1891</v>
      </c>
      <c r="G4462" t="s">
        <v>1896</v>
      </c>
      <c r="H4462" t="s">
        <v>1897</v>
      </c>
      <c r="I4462" t="s">
        <v>2032</v>
      </c>
      <c r="J4462" t="s">
        <v>2068</v>
      </c>
      <c r="K4462" s="498">
        <v>3683195.46</v>
      </c>
    </row>
    <row r="4463" spans="1:11" x14ac:dyDescent="0.25">
      <c r="A4463" t="s">
        <v>1755</v>
      </c>
      <c r="B4463" t="s">
        <v>1756</v>
      </c>
      <c r="C4463" t="s">
        <v>2059</v>
      </c>
      <c r="D4463" t="s">
        <v>1820</v>
      </c>
      <c r="E4463" t="s">
        <v>1759</v>
      </c>
      <c r="F4463" t="s">
        <v>1891</v>
      </c>
      <c r="G4463" t="s">
        <v>1896</v>
      </c>
      <c r="H4463" t="s">
        <v>1897</v>
      </c>
      <c r="I4463" t="s">
        <v>2032</v>
      </c>
      <c r="J4463" t="s">
        <v>2068</v>
      </c>
      <c r="K4463" s="498">
        <v>287914.13499999983</v>
      </c>
    </row>
    <row r="4464" spans="1:11" x14ac:dyDescent="0.25">
      <c r="A4464" t="s">
        <v>1755</v>
      </c>
      <c r="B4464" t="s">
        <v>1756</v>
      </c>
      <c r="C4464" t="s">
        <v>2062</v>
      </c>
      <c r="D4464" t="s">
        <v>1820</v>
      </c>
      <c r="E4464" t="s">
        <v>1759</v>
      </c>
      <c r="F4464" t="s">
        <v>1891</v>
      </c>
      <c r="G4464" t="s">
        <v>1896</v>
      </c>
      <c r="H4464" t="s">
        <v>1898</v>
      </c>
      <c r="I4464" t="s">
        <v>1839</v>
      </c>
      <c r="J4464" t="s">
        <v>2068</v>
      </c>
      <c r="K4464" s="498">
        <v>89100</v>
      </c>
    </row>
    <row r="4465" spans="1:11" x14ac:dyDescent="0.25">
      <c r="A4465" t="s">
        <v>1755</v>
      </c>
      <c r="B4465" t="s">
        <v>1756</v>
      </c>
      <c r="C4465" t="s">
        <v>2069</v>
      </c>
      <c r="D4465" t="s">
        <v>1820</v>
      </c>
      <c r="E4465" t="s">
        <v>1759</v>
      </c>
      <c r="F4465" t="s">
        <v>1891</v>
      </c>
      <c r="G4465" t="s">
        <v>1896</v>
      </c>
      <c r="H4465" t="s">
        <v>1898</v>
      </c>
      <c r="I4465" t="s">
        <v>1839</v>
      </c>
      <c r="J4465" t="s">
        <v>2068</v>
      </c>
      <c r="K4465" s="498">
        <v>76274.889900000009</v>
      </c>
    </row>
    <row r="4466" spans="1:11" x14ac:dyDescent="0.25">
      <c r="A4466" t="s">
        <v>1755</v>
      </c>
      <c r="B4466" t="s">
        <v>1756</v>
      </c>
      <c r="C4466" t="s">
        <v>1871</v>
      </c>
      <c r="D4466" t="s">
        <v>1820</v>
      </c>
      <c r="E4466" t="s">
        <v>1759</v>
      </c>
      <c r="F4466" t="s">
        <v>1891</v>
      </c>
      <c r="G4466" t="s">
        <v>1896</v>
      </c>
      <c r="H4466" t="s">
        <v>1898</v>
      </c>
      <c r="I4466" t="s">
        <v>1839</v>
      </c>
      <c r="J4466" t="s">
        <v>2068</v>
      </c>
      <c r="K4466" s="498">
        <v>825000</v>
      </c>
    </row>
    <row r="4467" spans="1:11" x14ac:dyDescent="0.25">
      <c r="A4467" t="s">
        <v>1755</v>
      </c>
      <c r="B4467" t="s">
        <v>1756</v>
      </c>
      <c r="C4467" t="s">
        <v>1876</v>
      </c>
      <c r="D4467" t="s">
        <v>1820</v>
      </c>
      <c r="E4467" t="s">
        <v>1759</v>
      </c>
      <c r="F4467" t="s">
        <v>1891</v>
      </c>
      <c r="G4467" t="s">
        <v>1896</v>
      </c>
      <c r="H4467" t="s">
        <v>1898</v>
      </c>
      <c r="I4467" t="s">
        <v>1839</v>
      </c>
      <c r="J4467" t="s">
        <v>2068</v>
      </c>
      <c r="K4467" s="498">
        <v>229863.0625736012</v>
      </c>
    </row>
    <row r="4468" spans="1:11" x14ac:dyDescent="0.25">
      <c r="A4468" t="s">
        <v>1755</v>
      </c>
      <c r="B4468" t="s">
        <v>1756</v>
      </c>
      <c r="C4468" t="s">
        <v>2059</v>
      </c>
      <c r="D4468" t="s">
        <v>1820</v>
      </c>
      <c r="E4468" t="s">
        <v>1759</v>
      </c>
      <c r="F4468" t="s">
        <v>1891</v>
      </c>
      <c r="G4468" t="s">
        <v>1896</v>
      </c>
      <c r="H4468" t="s">
        <v>1898</v>
      </c>
      <c r="I4468" t="s">
        <v>1839</v>
      </c>
      <c r="J4468" t="s">
        <v>2068</v>
      </c>
      <c r="K4468" s="498">
        <v>38579.123526398813</v>
      </c>
    </row>
    <row r="4469" spans="1:11" x14ac:dyDescent="0.25">
      <c r="A4469" t="s">
        <v>1755</v>
      </c>
      <c r="B4469" t="s">
        <v>1756</v>
      </c>
      <c r="C4469" t="s">
        <v>2062</v>
      </c>
      <c r="D4469" t="s">
        <v>1820</v>
      </c>
      <c r="E4469" t="s">
        <v>1759</v>
      </c>
      <c r="F4469" t="s">
        <v>1891</v>
      </c>
      <c r="G4469" t="s">
        <v>1896</v>
      </c>
      <c r="H4469" t="s">
        <v>1899</v>
      </c>
      <c r="I4469" t="s">
        <v>2032</v>
      </c>
      <c r="J4469" t="s">
        <v>2068</v>
      </c>
      <c r="K4469" s="498">
        <v>850265.31</v>
      </c>
    </row>
    <row r="4470" spans="1:11" x14ac:dyDescent="0.25">
      <c r="A4470" t="s">
        <v>1755</v>
      </c>
      <c r="B4470" t="s">
        <v>1756</v>
      </c>
      <c r="C4470" t="s">
        <v>2069</v>
      </c>
      <c r="D4470" t="s">
        <v>1820</v>
      </c>
      <c r="E4470" t="s">
        <v>1759</v>
      </c>
      <c r="F4470" t="s">
        <v>1891</v>
      </c>
      <c r="G4470" t="s">
        <v>1896</v>
      </c>
      <c r="H4470" t="s">
        <v>1899</v>
      </c>
      <c r="I4470" t="s">
        <v>2032</v>
      </c>
      <c r="J4470" t="s">
        <v>2068</v>
      </c>
      <c r="K4470" s="498">
        <v>133408.78</v>
      </c>
    </row>
    <row r="4471" spans="1:11" x14ac:dyDescent="0.25">
      <c r="A4471" t="s">
        <v>1755</v>
      </c>
      <c r="B4471" t="s">
        <v>1756</v>
      </c>
      <c r="C4471" t="s">
        <v>1871</v>
      </c>
      <c r="D4471" t="s">
        <v>1820</v>
      </c>
      <c r="E4471" t="s">
        <v>1759</v>
      </c>
      <c r="F4471" t="s">
        <v>1891</v>
      </c>
      <c r="G4471" t="s">
        <v>1896</v>
      </c>
      <c r="H4471" t="s">
        <v>1899</v>
      </c>
      <c r="I4471" t="s">
        <v>2032</v>
      </c>
      <c r="J4471" t="s">
        <v>2068</v>
      </c>
      <c r="K4471" s="498">
        <v>24000000</v>
      </c>
    </row>
    <row r="4472" spans="1:11" x14ac:dyDescent="0.25">
      <c r="A4472" t="s">
        <v>1755</v>
      </c>
      <c r="B4472" t="s">
        <v>1756</v>
      </c>
      <c r="C4472" t="s">
        <v>1876</v>
      </c>
      <c r="D4472" t="s">
        <v>1820</v>
      </c>
      <c r="E4472" t="s">
        <v>1759</v>
      </c>
      <c r="F4472" t="s">
        <v>1891</v>
      </c>
      <c r="G4472" t="s">
        <v>1896</v>
      </c>
      <c r="H4472" t="s">
        <v>1899</v>
      </c>
      <c r="I4472" t="s">
        <v>2032</v>
      </c>
      <c r="J4472" t="s">
        <v>2068</v>
      </c>
      <c r="K4472" s="498">
        <v>3683195.46</v>
      </c>
    </row>
    <row r="4473" spans="1:11" x14ac:dyDescent="0.25">
      <c r="A4473" t="s">
        <v>1755</v>
      </c>
      <c r="B4473" t="s">
        <v>1756</v>
      </c>
      <c r="C4473" t="s">
        <v>2059</v>
      </c>
      <c r="D4473" t="s">
        <v>1820</v>
      </c>
      <c r="E4473" t="s">
        <v>1759</v>
      </c>
      <c r="F4473" t="s">
        <v>1891</v>
      </c>
      <c r="G4473" t="s">
        <v>1896</v>
      </c>
      <c r="H4473" t="s">
        <v>1899</v>
      </c>
      <c r="I4473" t="s">
        <v>2032</v>
      </c>
      <c r="J4473" t="s">
        <v>2068</v>
      </c>
      <c r="K4473" s="498">
        <v>277191.6649999998</v>
      </c>
    </row>
    <row r="4474" spans="1:11" x14ac:dyDescent="0.25">
      <c r="A4474" t="s">
        <v>1755</v>
      </c>
      <c r="B4474" t="s">
        <v>1756</v>
      </c>
      <c r="C4474" t="s">
        <v>2062</v>
      </c>
      <c r="D4474" t="s">
        <v>1820</v>
      </c>
      <c r="E4474" t="s">
        <v>1759</v>
      </c>
      <c r="F4474" t="s">
        <v>1891</v>
      </c>
      <c r="G4474" t="s">
        <v>1896</v>
      </c>
      <c r="H4474" t="s">
        <v>1900</v>
      </c>
      <c r="I4474" t="s">
        <v>1839</v>
      </c>
      <c r="J4474" t="s">
        <v>2068</v>
      </c>
      <c r="K4474" s="498">
        <v>838100</v>
      </c>
    </row>
    <row r="4475" spans="1:11" x14ac:dyDescent="0.25">
      <c r="A4475" t="s">
        <v>1755</v>
      </c>
      <c r="B4475" t="s">
        <v>1756</v>
      </c>
      <c r="C4475" t="s">
        <v>2069</v>
      </c>
      <c r="D4475" t="s">
        <v>1820</v>
      </c>
      <c r="E4475" t="s">
        <v>1759</v>
      </c>
      <c r="F4475" t="s">
        <v>1891</v>
      </c>
      <c r="G4475" t="s">
        <v>1896</v>
      </c>
      <c r="H4475" t="s">
        <v>1900</v>
      </c>
      <c r="I4475" t="s">
        <v>1839</v>
      </c>
      <c r="J4475" t="s">
        <v>2068</v>
      </c>
      <c r="K4475" s="498">
        <v>76274.889900000009</v>
      </c>
    </row>
    <row r="4476" spans="1:11" x14ac:dyDescent="0.25">
      <c r="A4476" t="s">
        <v>1755</v>
      </c>
      <c r="B4476" t="s">
        <v>1756</v>
      </c>
      <c r="C4476" t="s">
        <v>1871</v>
      </c>
      <c r="D4476" t="s">
        <v>1820</v>
      </c>
      <c r="E4476" t="s">
        <v>1759</v>
      </c>
      <c r="F4476" t="s">
        <v>1891</v>
      </c>
      <c r="G4476" t="s">
        <v>1896</v>
      </c>
      <c r="H4476" t="s">
        <v>1900</v>
      </c>
      <c r="I4476" t="s">
        <v>1839</v>
      </c>
      <c r="J4476" t="s">
        <v>2068</v>
      </c>
      <c r="K4476" s="498">
        <v>825000</v>
      </c>
    </row>
    <row r="4477" spans="1:11" x14ac:dyDescent="0.25">
      <c r="A4477" t="s">
        <v>1755</v>
      </c>
      <c r="B4477" t="s">
        <v>1756</v>
      </c>
      <c r="C4477" t="s">
        <v>1876</v>
      </c>
      <c r="D4477" t="s">
        <v>1820</v>
      </c>
      <c r="E4477" t="s">
        <v>1759</v>
      </c>
      <c r="F4477" t="s">
        <v>1891</v>
      </c>
      <c r="G4477" t="s">
        <v>1896</v>
      </c>
      <c r="H4477" t="s">
        <v>1900</v>
      </c>
      <c r="I4477" t="s">
        <v>1839</v>
      </c>
      <c r="J4477" t="s">
        <v>2068</v>
      </c>
      <c r="K4477" s="498">
        <v>229863.0625736012</v>
      </c>
    </row>
    <row r="4478" spans="1:11" x14ac:dyDescent="0.25">
      <c r="A4478" t="s">
        <v>1755</v>
      </c>
      <c r="B4478" t="s">
        <v>1756</v>
      </c>
      <c r="C4478" t="s">
        <v>2059</v>
      </c>
      <c r="D4478" t="s">
        <v>1820</v>
      </c>
      <c r="E4478" t="s">
        <v>1759</v>
      </c>
      <c r="F4478" t="s">
        <v>1891</v>
      </c>
      <c r="G4478" t="s">
        <v>1896</v>
      </c>
      <c r="H4478" t="s">
        <v>1900</v>
      </c>
      <c r="I4478" t="s">
        <v>1839</v>
      </c>
      <c r="J4478" t="s">
        <v>2068</v>
      </c>
      <c r="K4478" s="498">
        <v>264777.12352639879</v>
      </c>
    </row>
    <row r="4479" spans="1:11" x14ac:dyDescent="0.25">
      <c r="A4479" t="s">
        <v>1755</v>
      </c>
      <c r="B4479" t="s">
        <v>1756</v>
      </c>
      <c r="C4479" t="s">
        <v>2062</v>
      </c>
      <c r="D4479" t="s">
        <v>1820</v>
      </c>
      <c r="E4479" t="s">
        <v>1759</v>
      </c>
      <c r="F4479" t="s">
        <v>1891</v>
      </c>
      <c r="G4479" t="s">
        <v>1896</v>
      </c>
      <c r="H4479" t="s">
        <v>1900</v>
      </c>
      <c r="I4479" t="s">
        <v>2032</v>
      </c>
      <c r="J4479" t="s">
        <v>2068</v>
      </c>
      <c r="K4479" s="498">
        <v>1654425</v>
      </c>
    </row>
    <row r="4480" spans="1:11" x14ac:dyDescent="0.25">
      <c r="A4480" t="s">
        <v>1755</v>
      </c>
      <c r="B4480" t="s">
        <v>1756</v>
      </c>
      <c r="C4480" t="s">
        <v>2070</v>
      </c>
      <c r="D4480" t="s">
        <v>1820</v>
      </c>
      <c r="E4480" t="s">
        <v>1759</v>
      </c>
      <c r="F4480" t="s">
        <v>1891</v>
      </c>
      <c r="G4480" t="s">
        <v>1896</v>
      </c>
      <c r="H4480" t="s">
        <v>1900</v>
      </c>
      <c r="I4480" t="s">
        <v>2032</v>
      </c>
      <c r="J4480" t="s">
        <v>2068</v>
      </c>
      <c r="K4480" s="498">
        <v>15358</v>
      </c>
    </row>
    <row r="4481" spans="1:11" x14ac:dyDescent="0.25">
      <c r="A4481" t="s">
        <v>1755</v>
      </c>
      <c r="B4481" t="s">
        <v>1756</v>
      </c>
      <c r="C4481" t="s">
        <v>2059</v>
      </c>
      <c r="D4481" t="s">
        <v>1820</v>
      </c>
      <c r="E4481" t="s">
        <v>1759</v>
      </c>
      <c r="F4481" t="s">
        <v>1891</v>
      </c>
      <c r="G4481" t="s">
        <v>1896</v>
      </c>
      <c r="H4481" t="s">
        <v>1900</v>
      </c>
      <c r="I4481" t="s">
        <v>2032</v>
      </c>
      <c r="J4481" t="s">
        <v>2068</v>
      </c>
      <c r="K4481" s="498">
        <v>504274.45999999996</v>
      </c>
    </row>
    <row r="4482" spans="1:11" x14ac:dyDescent="0.25">
      <c r="A4482" t="s">
        <v>1755</v>
      </c>
      <c r="B4482" t="s">
        <v>1756</v>
      </c>
      <c r="C4482" t="s">
        <v>2062</v>
      </c>
      <c r="D4482" t="s">
        <v>1820</v>
      </c>
      <c r="E4482" t="s">
        <v>1759</v>
      </c>
      <c r="F4482" t="s">
        <v>1891</v>
      </c>
      <c r="G4482" t="s">
        <v>1896</v>
      </c>
      <c r="H4482" t="s">
        <v>1901</v>
      </c>
      <c r="I4482" t="s">
        <v>2032</v>
      </c>
      <c r="J4482" t="s">
        <v>2068</v>
      </c>
      <c r="K4482" s="498">
        <v>1794023.81</v>
      </c>
    </row>
    <row r="4483" spans="1:11" x14ac:dyDescent="0.25">
      <c r="A4483" t="s">
        <v>1755</v>
      </c>
      <c r="B4483" t="s">
        <v>1756</v>
      </c>
      <c r="C4483" t="s">
        <v>2069</v>
      </c>
      <c r="D4483" t="s">
        <v>1820</v>
      </c>
      <c r="E4483" t="s">
        <v>1759</v>
      </c>
      <c r="F4483" t="s">
        <v>1891</v>
      </c>
      <c r="G4483" t="s">
        <v>1896</v>
      </c>
      <c r="H4483" t="s">
        <v>1901</v>
      </c>
      <c r="I4483" t="s">
        <v>2032</v>
      </c>
      <c r="J4483" t="s">
        <v>2068</v>
      </c>
      <c r="K4483" s="498">
        <v>2437084.9299999997</v>
      </c>
    </row>
    <row r="4484" spans="1:11" x14ac:dyDescent="0.25">
      <c r="A4484" t="s">
        <v>1755</v>
      </c>
      <c r="B4484" t="s">
        <v>1756</v>
      </c>
      <c r="C4484" t="s">
        <v>1871</v>
      </c>
      <c r="D4484" t="s">
        <v>1820</v>
      </c>
      <c r="E4484" t="s">
        <v>1759</v>
      </c>
      <c r="F4484" t="s">
        <v>1891</v>
      </c>
      <c r="G4484" t="s">
        <v>1896</v>
      </c>
      <c r="H4484" t="s">
        <v>1901</v>
      </c>
      <c r="I4484" t="s">
        <v>2032</v>
      </c>
      <c r="J4484" t="s">
        <v>2068</v>
      </c>
      <c r="K4484" s="498">
        <v>102000000</v>
      </c>
    </row>
    <row r="4485" spans="1:11" x14ac:dyDescent="0.25">
      <c r="A4485" t="s">
        <v>1755</v>
      </c>
      <c r="B4485" t="s">
        <v>1756</v>
      </c>
      <c r="C4485" t="s">
        <v>1876</v>
      </c>
      <c r="D4485" t="s">
        <v>1820</v>
      </c>
      <c r="E4485" t="s">
        <v>1759</v>
      </c>
      <c r="F4485" t="s">
        <v>1891</v>
      </c>
      <c r="G4485" t="s">
        <v>1896</v>
      </c>
      <c r="H4485" t="s">
        <v>1901</v>
      </c>
      <c r="I4485" t="s">
        <v>2032</v>
      </c>
      <c r="J4485" t="s">
        <v>2068</v>
      </c>
      <c r="K4485" s="498">
        <v>15786031.789999999</v>
      </c>
    </row>
    <row r="4486" spans="1:11" x14ac:dyDescent="0.25">
      <c r="A4486" t="s">
        <v>1755</v>
      </c>
      <c r="B4486" t="s">
        <v>1756</v>
      </c>
      <c r="C4486" t="s">
        <v>2059</v>
      </c>
      <c r="D4486" t="s">
        <v>1820</v>
      </c>
      <c r="E4486" t="s">
        <v>1759</v>
      </c>
      <c r="F4486" t="s">
        <v>1891</v>
      </c>
      <c r="G4486" t="s">
        <v>1896</v>
      </c>
      <c r="H4486" t="s">
        <v>1901</v>
      </c>
      <c r="I4486" t="s">
        <v>2032</v>
      </c>
      <c r="J4486" t="s">
        <v>2068</v>
      </c>
      <c r="K4486" s="498">
        <v>914669.18999999948</v>
      </c>
    </row>
    <row r="4487" spans="1:11" x14ac:dyDescent="0.25">
      <c r="A4487" t="s">
        <v>1755</v>
      </c>
      <c r="B4487" t="s">
        <v>1756</v>
      </c>
      <c r="C4487" t="s">
        <v>2062</v>
      </c>
      <c r="D4487" t="s">
        <v>1820</v>
      </c>
      <c r="E4487" t="s">
        <v>1759</v>
      </c>
      <c r="F4487" t="s">
        <v>1891</v>
      </c>
      <c r="G4487" t="s">
        <v>1896</v>
      </c>
      <c r="H4487" t="s">
        <v>1902</v>
      </c>
      <c r="I4487" t="s">
        <v>1839</v>
      </c>
      <c r="J4487" t="s">
        <v>2068</v>
      </c>
      <c r="K4487" s="498">
        <v>559238.1</v>
      </c>
    </row>
    <row r="4488" spans="1:11" x14ac:dyDescent="0.25">
      <c r="A4488" t="s">
        <v>1755</v>
      </c>
      <c r="B4488" t="s">
        <v>1756</v>
      </c>
      <c r="C4488" t="s">
        <v>2069</v>
      </c>
      <c r="D4488" t="s">
        <v>1820</v>
      </c>
      <c r="E4488" t="s">
        <v>1759</v>
      </c>
      <c r="F4488" t="s">
        <v>1891</v>
      </c>
      <c r="G4488" t="s">
        <v>1896</v>
      </c>
      <c r="H4488" t="s">
        <v>1902</v>
      </c>
      <c r="I4488" t="s">
        <v>1839</v>
      </c>
      <c r="J4488" t="s">
        <v>2068</v>
      </c>
      <c r="K4488" s="498">
        <v>169329.44</v>
      </c>
    </row>
    <row r="4489" spans="1:11" x14ac:dyDescent="0.25">
      <c r="A4489" t="s">
        <v>1755</v>
      </c>
      <c r="B4489" t="s">
        <v>1756</v>
      </c>
      <c r="C4489" t="s">
        <v>2059</v>
      </c>
      <c r="D4489" t="s">
        <v>1820</v>
      </c>
      <c r="E4489" t="s">
        <v>1759</v>
      </c>
      <c r="F4489" t="s">
        <v>1891</v>
      </c>
      <c r="G4489" t="s">
        <v>1896</v>
      </c>
      <c r="H4489" t="s">
        <v>1902</v>
      </c>
      <c r="I4489" t="s">
        <v>1839</v>
      </c>
      <c r="J4489" t="s">
        <v>2068</v>
      </c>
      <c r="K4489" s="498">
        <v>220027.40000000002</v>
      </c>
    </row>
    <row r="4490" spans="1:11" x14ac:dyDescent="0.25">
      <c r="A4490" t="s">
        <v>1755</v>
      </c>
      <c r="B4490" t="s">
        <v>1756</v>
      </c>
      <c r="C4490" t="s">
        <v>2062</v>
      </c>
      <c r="D4490" t="s">
        <v>1820</v>
      </c>
      <c r="E4490" t="s">
        <v>1759</v>
      </c>
      <c r="F4490" t="s">
        <v>1891</v>
      </c>
      <c r="G4490" t="s">
        <v>1896</v>
      </c>
      <c r="H4490" t="s">
        <v>1902</v>
      </c>
      <c r="I4490" t="s">
        <v>2032</v>
      </c>
      <c r="J4490" t="s">
        <v>2068</v>
      </c>
      <c r="K4490" s="498">
        <v>2391999.77</v>
      </c>
    </row>
    <row r="4491" spans="1:11" x14ac:dyDescent="0.25">
      <c r="A4491" t="s">
        <v>1755</v>
      </c>
      <c r="B4491" t="s">
        <v>1756</v>
      </c>
      <c r="C4491" t="s">
        <v>2069</v>
      </c>
      <c r="D4491" t="s">
        <v>1820</v>
      </c>
      <c r="E4491" t="s">
        <v>1759</v>
      </c>
      <c r="F4491" t="s">
        <v>1891</v>
      </c>
      <c r="G4491" t="s">
        <v>1896</v>
      </c>
      <c r="H4491" t="s">
        <v>1902</v>
      </c>
      <c r="I4491" t="s">
        <v>2032</v>
      </c>
      <c r="J4491" t="s">
        <v>2068</v>
      </c>
      <c r="K4491" s="498">
        <v>197613.44</v>
      </c>
    </row>
    <row r="4492" spans="1:11" x14ac:dyDescent="0.25">
      <c r="A4492" t="s">
        <v>1755</v>
      </c>
      <c r="B4492" t="s">
        <v>1756</v>
      </c>
      <c r="C4492" t="s">
        <v>1871</v>
      </c>
      <c r="D4492" t="s">
        <v>1820</v>
      </c>
      <c r="E4492" t="s">
        <v>1759</v>
      </c>
      <c r="F4492" t="s">
        <v>1891</v>
      </c>
      <c r="G4492" t="s">
        <v>1896</v>
      </c>
      <c r="H4492" t="s">
        <v>1902</v>
      </c>
      <c r="I4492" t="s">
        <v>2032</v>
      </c>
      <c r="J4492" t="s">
        <v>2068</v>
      </c>
      <c r="K4492" s="498">
        <v>1000000</v>
      </c>
    </row>
    <row r="4493" spans="1:11" x14ac:dyDescent="0.25">
      <c r="A4493" t="s">
        <v>1755</v>
      </c>
      <c r="B4493" t="s">
        <v>1756</v>
      </c>
      <c r="C4493" t="s">
        <v>1876</v>
      </c>
      <c r="D4493" t="s">
        <v>1820</v>
      </c>
      <c r="E4493" t="s">
        <v>1759</v>
      </c>
      <c r="F4493" t="s">
        <v>1891</v>
      </c>
      <c r="G4493" t="s">
        <v>1896</v>
      </c>
      <c r="H4493" t="s">
        <v>1902</v>
      </c>
      <c r="I4493" t="s">
        <v>2032</v>
      </c>
      <c r="J4493" t="s">
        <v>2068</v>
      </c>
      <c r="K4493" s="498">
        <v>302000</v>
      </c>
    </row>
    <row r="4494" spans="1:11" x14ac:dyDescent="0.25">
      <c r="A4494" t="s">
        <v>1755</v>
      </c>
      <c r="B4494" t="s">
        <v>1756</v>
      </c>
      <c r="C4494" t="s">
        <v>2059</v>
      </c>
      <c r="D4494" t="s">
        <v>1820</v>
      </c>
      <c r="E4494" t="s">
        <v>1759</v>
      </c>
      <c r="F4494" t="s">
        <v>1891</v>
      </c>
      <c r="G4494" t="s">
        <v>1896</v>
      </c>
      <c r="H4494" t="s">
        <v>1902</v>
      </c>
      <c r="I4494" t="s">
        <v>2032</v>
      </c>
      <c r="J4494" t="s">
        <v>2068</v>
      </c>
      <c r="K4494" s="498">
        <v>782063.21</v>
      </c>
    </row>
    <row r="4495" spans="1:11" x14ac:dyDescent="0.25">
      <c r="A4495" t="s">
        <v>1755</v>
      </c>
      <c r="B4495" t="s">
        <v>1756</v>
      </c>
      <c r="C4495" t="s">
        <v>2062</v>
      </c>
      <c r="D4495" t="s">
        <v>1820</v>
      </c>
      <c r="E4495" t="s">
        <v>1759</v>
      </c>
      <c r="F4495" t="s">
        <v>1891</v>
      </c>
      <c r="G4495" t="s">
        <v>1896</v>
      </c>
      <c r="H4495" t="s">
        <v>1894</v>
      </c>
      <c r="I4495" t="s">
        <v>2032</v>
      </c>
      <c r="J4495" t="s">
        <v>2068</v>
      </c>
      <c r="K4495" s="498">
        <v>1466667</v>
      </c>
    </row>
    <row r="4496" spans="1:11" x14ac:dyDescent="0.25">
      <c r="A4496" t="s">
        <v>1755</v>
      </c>
      <c r="B4496" t="s">
        <v>1756</v>
      </c>
      <c r="C4496" t="s">
        <v>2059</v>
      </c>
      <c r="D4496" t="s">
        <v>1820</v>
      </c>
      <c r="E4496" t="s">
        <v>1759</v>
      </c>
      <c r="F4496" t="s">
        <v>1891</v>
      </c>
      <c r="G4496" t="s">
        <v>1896</v>
      </c>
      <c r="H4496" t="s">
        <v>1894</v>
      </c>
      <c r="I4496" t="s">
        <v>2032</v>
      </c>
      <c r="J4496" t="s">
        <v>2068</v>
      </c>
      <c r="K4496" s="498">
        <v>224400.03999999995</v>
      </c>
    </row>
    <row r="4497" spans="1:11" x14ac:dyDescent="0.25">
      <c r="A4497" t="s">
        <v>1755</v>
      </c>
      <c r="B4497" t="s">
        <v>1756</v>
      </c>
      <c r="C4497" t="s">
        <v>2062</v>
      </c>
      <c r="D4497" t="s">
        <v>1820</v>
      </c>
      <c r="E4497" t="s">
        <v>1759</v>
      </c>
      <c r="F4497" t="s">
        <v>1891</v>
      </c>
      <c r="G4497" t="s">
        <v>1903</v>
      </c>
      <c r="H4497" t="s">
        <v>1904</v>
      </c>
      <c r="I4497" t="s">
        <v>1839</v>
      </c>
      <c r="J4497" t="s">
        <v>2068</v>
      </c>
      <c r="K4497" s="498">
        <v>188190.48</v>
      </c>
    </row>
    <row r="4498" spans="1:11" x14ac:dyDescent="0.25">
      <c r="A4498" t="s">
        <v>1755</v>
      </c>
      <c r="B4498" t="s">
        <v>1756</v>
      </c>
      <c r="C4498" t="s">
        <v>2069</v>
      </c>
      <c r="D4498" t="s">
        <v>1820</v>
      </c>
      <c r="E4498" t="s">
        <v>1759</v>
      </c>
      <c r="F4498" t="s">
        <v>1891</v>
      </c>
      <c r="G4498" t="s">
        <v>1903</v>
      </c>
      <c r="H4498" t="s">
        <v>1904</v>
      </c>
      <c r="I4498" t="s">
        <v>1839</v>
      </c>
      <c r="J4498" t="s">
        <v>2068</v>
      </c>
      <c r="K4498" s="498">
        <v>37135.699999999997</v>
      </c>
    </row>
    <row r="4499" spans="1:11" x14ac:dyDescent="0.25">
      <c r="A4499" t="s">
        <v>1755</v>
      </c>
      <c r="B4499" t="s">
        <v>1756</v>
      </c>
      <c r="C4499" t="s">
        <v>2059</v>
      </c>
      <c r="D4499" t="s">
        <v>1820</v>
      </c>
      <c r="E4499" t="s">
        <v>1759</v>
      </c>
      <c r="F4499" t="s">
        <v>1891</v>
      </c>
      <c r="G4499" t="s">
        <v>1903</v>
      </c>
      <c r="H4499" t="s">
        <v>1904</v>
      </c>
      <c r="I4499" t="s">
        <v>1839</v>
      </c>
      <c r="J4499" t="s">
        <v>2068</v>
      </c>
      <c r="K4499" s="498">
        <v>68048.5</v>
      </c>
    </row>
    <row r="4500" spans="1:11" x14ac:dyDescent="0.25">
      <c r="A4500" t="s">
        <v>1755</v>
      </c>
      <c r="B4500" t="s">
        <v>1756</v>
      </c>
      <c r="C4500" t="s">
        <v>2062</v>
      </c>
      <c r="D4500" t="s">
        <v>1820</v>
      </c>
      <c r="E4500" t="s">
        <v>1759</v>
      </c>
      <c r="F4500" t="s">
        <v>1891</v>
      </c>
      <c r="G4500" t="s">
        <v>1903</v>
      </c>
      <c r="H4500" t="s">
        <v>1904</v>
      </c>
      <c r="I4500" t="s">
        <v>1882</v>
      </c>
      <c r="J4500" t="s">
        <v>2068</v>
      </c>
      <c r="K4500" s="498">
        <v>800000</v>
      </c>
    </row>
    <row r="4501" spans="1:11" x14ac:dyDescent="0.25">
      <c r="A4501" t="s">
        <v>1755</v>
      </c>
      <c r="B4501" t="s">
        <v>1756</v>
      </c>
      <c r="C4501" t="s">
        <v>2059</v>
      </c>
      <c r="D4501" t="s">
        <v>1820</v>
      </c>
      <c r="E4501" t="s">
        <v>1759</v>
      </c>
      <c r="F4501" t="s">
        <v>1891</v>
      </c>
      <c r="G4501" t="s">
        <v>1903</v>
      </c>
      <c r="H4501" t="s">
        <v>1904</v>
      </c>
      <c r="I4501" t="s">
        <v>1882</v>
      </c>
      <c r="J4501" t="s">
        <v>2068</v>
      </c>
      <c r="K4501" s="498">
        <v>241600</v>
      </c>
    </row>
    <row r="4502" spans="1:11" x14ac:dyDescent="0.25">
      <c r="A4502" t="s">
        <v>1755</v>
      </c>
      <c r="B4502" t="s">
        <v>1756</v>
      </c>
      <c r="C4502" t="s">
        <v>2062</v>
      </c>
      <c r="D4502" t="s">
        <v>1820</v>
      </c>
      <c r="E4502" t="s">
        <v>1759</v>
      </c>
      <c r="F4502" t="s">
        <v>1891</v>
      </c>
      <c r="G4502" t="s">
        <v>1903</v>
      </c>
      <c r="H4502" t="s">
        <v>1904</v>
      </c>
      <c r="I4502" t="s">
        <v>2032</v>
      </c>
      <c r="J4502" t="s">
        <v>2068</v>
      </c>
      <c r="K4502" s="498">
        <v>10225047.330000002</v>
      </c>
    </row>
    <row r="4503" spans="1:11" x14ac:dyDescent="0.25">
      <c r="A4503" t="s">
        <v>1755</v>
      </c>
      <c r="B4503" t="s">
        <v>1756</v>
      </c>
      <c r="C4503" t="s">
        <v>2069</v>
      </c>
      <c r="D4503" t="s">
        <v>1820</v>
      </c>
      <c r="E4503" t="s">
        <v>1759</v>
      </c>
      <c r="F4503" t="s">
        <v>1891</v>
      </c>
      <c r="G4503" t="s">
        <v>1903</v>
      </c>
      <c r="H4503" t="s">
        <v>1904</v>
      </c>
      <c r="I4503" t="s">
        <v>2032</v>
      </c>
      <c r="J4503" t="s">
        <v>2068</v>
      </c>
      <c r="K4503" s="498">
        <v>1870772.29</v>
      </c>
    </row>
    <row r="4504" spans="1:11" x14ac:dyDescent="0.25">
      <c r="A4504" t="s">
        <v>1755</v>
      </c>
      <c r="B4504" t="s">
        <v>1756</v>
      </c>
      <c r="C4504" t="s">
        <v>2071</v>
      </c>
      <c r="D4504" t="s">
        <v>1820</v>
      </c>
      <c r="E4504" t="s">
        <v>1759</v>
      </c>
      <c r="F4504" t="s">
        <v>1891</v>
      </c>
      <c r="G4504" t="s">
        <v>1903</v>
      </c>
      <c r="H4504" t="s">
        <v>1904</v>
      </c>
      <c r="I4504" t="s">
        <v>2032</v>
      </c>
      <c r="J4504" t="s">
        <v>2068</v>
      </c>
      <c r="K4504" s="498">
        <v>41428.57</v>
      </c>
    </row>
    <row r="4505" spans="1:11" x14ac:dyDescent="0.25">
      <c r="A4505" t="s">
        <v>1755</v>
      </c>
      <c r="B4505" t="s">
        <v>1756</v>
      </c>
      <c r="C4505" t="s">
        <v>1871</v>
      </c>
      <c r="D4505" t="s">
        <v>1820</v>
      </c>
      <c r="E4505" t="s">
        <v>1759</v>
      </c>
      <c r="F4505" t="s">
        <v>1891</v>
      </c>
      <c r="G4505" t="s">
        <v>1903</v>
      </c>
      <c r="H4505" t="s">
        <v>1904</v>
      </c>
      <c r="I4505" t="s">
        <v>2032</v>
      </c>
      <c r="J4505" t="s">
        <v>2068</v>
      </c>
      <c r="K4505" s="498">
        <v>17800000</v>
      </c>
    </row>
    <row r="4506" spans="1:11" x14ac:dyDescent="0.25">
      <c r="A4506" t="s">
        <v>1755</v>
      </c>
      <c r="B4506" t="s">
        <v>1756</v>
      </c>
      <c r="C4506" t="s">
        <v>1876</v>
      </c>
      <c r="D4506" t="s">
        <v>1820</v>
      </c>
      <c r="E4506" t="s">
        <v>1759</v>
      </c>
      <c r="F4506" t="s">
        <v>1891</v>
      </c>
      <c r="G4506" t="s">
        <v>1903</v>
      </c>
      <c r="H4506" t="s">
        <v>1904</v>
      </c>
      <c r="I4506" t="s">
        <v>2032</v>
      </c>
      <c r="J4506" t="s">
        <v>2068</v>
      </c>
      <c r="K4506" s="498">
        <v>3397658.38</v>
      </c>
    </row>
    <row r="4507" spans="1:11" x14ac:dyDescent="0.25">
      <c r="A4507" t="s">
        <v>1755</v>
      </c>
      <c r="B4507" t="s">
        <v>1756</v>
      </c>
      <c r="C4507" t="s">
        <v>2059</v>
      </c>
      <c r="D4507" t="s">
        <v>1820</v>
      </c>
      <c r="E4507" t="s">
        <v>1759</v>
      </c>
      <c r="F4507" t="s">
        <v>1891</v>
      </c>
      <c r="G4507" t="s">
        <v>1903</v>
      </c>
      <c r="H4507" t="s">
        <v>1904</v>
      </c>
      <c r="I4507" t="s">
        <v>2032</v>
      </c>
      <c r="J4507" t="s">
        <v>2068</v>
      </c>
      <c r="K4507" s="498">
        <v>3242797.07</v>
      </c>
    </row>
    <row r="4508" spans="1:11" x14ac:dyDescent="0.25">
      <c r="A4508" t="s">
        <v>1755</v>
      </c>
      <c r="B4508" t="s">
        <v>1756</v>
      </c>
      <c r="C4508" t="s">
        <v>2062</v>
      </c>
      <c r="D4508" t="s">
        <v>1820</v>
      </c>
      <c r="E4508" t="s">
        <v>1759</v>
      </c>
      <c r="F4508" t="s">
        <v>1891</v>
      </c>
      <c r="G4508" t="s">
        <v>1905</v>
      </c>
      <c r="H4508" t="s">
        <v>1906</v>
      </c>
      <c r="I4508" t="s">
        <v>1839</v>
      </c>
      <c r="J4508" t="s">
        <v>2068</v>
      </c>
      <c r="K4508" s="498">
        <v>345714.29</v>
      </c>
    </row>
    <row r="4509" spans="1:11" x14ac:dyDescent="0.25">
      <c r="A4509" t="s">
        <v>1755</v>
      </c>
      <c r="B4509" t="s">
        <v>1756</v>
      </c>
      <c r="C4509" t="s">
        <v>2069</v>
      </c>
      <c r="D4509" t="s">
        <v>1820</v>
      </c>
      <c r="E4509" t="s">
        <v>1759</v>
      </c>
      <c r="F4509" t="s">
        <v>1891</v>
      </c>
      <c r="G4509" t="s">
        <v>1905</v>
      </c>
      <c r="H4509" t="s">
        <v>1906</v>
      </c>
      <c r="I4509" t="s">
        <v>1839</v>
      </c>
      <c r="J4509" t="s">
        <v>2068</v>
      </c>
      <c r="K4509" s="498">
        <v>161370.01999999999</v>
      </c>
    </row>
    <row r="4510" spans="1:11" x14ac:dyDescent="0.25">
      <c r="A4510" t="s">
        <v>1755</v>
      </c>
      <c r="B4510" t="s">
        <v>1756</v>
      </c>
      <c r="C4510" t="s">
        <v>1871</v>
      </c>
      <c r="D4510" t="s">
        <v>1820</v>
      </c>
      <c r="E4510" t="s">
        <v>1759</v>
      </c>
      <c r="F4510" t="s">
        <v>1891</v>
      </c>
      <c r="G4510" t="s">
        <v>1905</v>
      </c>
      <c r="H4510" t="s">
        <v>1906</v>
      </c>
      <c r="I4510" t="s">
        <v>1839</v>
      </c>
      <c r="J4510" t="s">
        <v>2068</v>
      </c>
      <c r="K4510" s="498">
        <v>4000000</v>
      </c>
    </row>
    <row r="4511" spans="1:11" x14ac:dyDescent="0.25">
      <c r="A4511" t="s">
        <v>1755</v>
      </c>
      <c r="B4511" t="s">
        <v>1756</v>
      </c>
      <c r="C4511" t="s">
        <v>1876</v>
      </c>
      <c r="D4511" t="s">
        <v>1820</v>
      </c>
      <c r="E4511" t="s">
        <v>1759</v>
      </c>
      <c r="F4511" t="s">
        <v>1891</v>
      </c>
      <c r="G4511" t="s">
        <v>1905</v>
      </c>
      <c r="H4511" t="s">
        <v>1906</v>
      </c>
      <c r="I4511" t="s">
        <v>1839</v>
      </c>
      <c r="J4511" t="s">
        <v>2068</v>
      </c>
      <c r="K4511" s="498">
        <v>891119.57</v>
      </c>
    </row>
    <row r="4512" spans="1:11" x14ac:dyDescent="0.25">
      <c r="A4512" t="s">
        <v>1755</v>
      </c>
      <c r="B4512" t="s">
        <v>1756</v>
      </c>
      <c r="C4512" t="s">
        <v>2059</v>
      </c>
      <c r="D4512" t="s">
        <v>1820</v>
      </c>
      <c r="E4512" t="s">
        <v>1759</v>
      </c>
      <c r="F4512" t="s">
        <v>1891</v>
      </c>
      <c r="G4512" t="s">
        <v>1905</v>
      </c>
      <c r="H4512" t="s">
        <v>1906</v>
      </c>
      <c r="I4512" t="s">
        <v>1839</v>
      </c>
      <c r="J4512" t="s">
        <v>2068</v>
      </c>
      <c r="K4512" s="498">
        <v>129095.33000000007</v>
      </c>
    </row>
    <row r="4513" spans="1:11" x14ac:dyDescent="0.25">
      <c r="A4513" t="s">
        <v>1755</v>
      </c>
      <c r="B4513" t="s">
        <v>1756</v>
      </c>
      <c r="C4513" t="s">
        <v>2062</v>
      </c>
      <c r="D4513" t="s">
        <v>1820</v>
      </c>
      <c r="E4513" t="s">
        <v>1759</v>
      </c>
      <c r="F4513" t="s">
        <v>1891</v>
      </c>
      <c r="G4513" t="s">
        <v>1905</v>
      </c>
      <c r="H4513" t="s">
        <v>1906</v>
      </c>
      <c r="I4513" t="s">
        <v>2032</v>
      </c>
      <c r="J4513" t="s">
        <v>2068</v>
      </c>
      <c r="K4513" s="498">
        <v>11724960.5</v>
      </c>
    </row>
    <row r="4514" spans="1:11" x14ac:dyDescent="0.25">
      <c r="A4514" t="s">
        <v>1755</v>
      </c>
      <c r="B4514" t="s">
        <v>1756</v>
      </c>
      <c r="C4514" t="s">
        <v>2069</v>
      </c>
      <c r="D4514" t="s">
        <v>1820</v>
      </c>
      <c r="E4514" t="s">
        <v>1759</v>
      </c>
      <c r="F4514" t="s">
        <v>1891</v>
      </c>
      <c r="G4514" t="s">
        <v>1905</v>
      </c>
      <c r="H4514" t="s">
        <v>1906</v>
      </c>
      <c r="I4514" t="s">
        <v>2032</v>
      </c>
      <c r="J4514" t="s">
        <v>2068</v>
      </c>
      <c r="K4514" s="498">
        <v>2135437.5</v>
      </c>
    </row>
    <row r="4515" spans="1:11" x14ac:dyDescent="0.25">
      <c r="A4515" t="s">
        <v>1755</v>
      </c>
      <c r="B4515" t="s">
        <v>1756</v>
      </c>
      <c r="C4515" t="s">
        <v>1871</v>
      </c>
      <c r="D4515" t="s">
        <v>1820</v>
      </c>
      <c r="E4515" t="s">
        <v>1759</v>
      </c>
      <c r="F4515" t="s">
        <v>1891</v>
      </c>
      <c r="G4515" t="s">
        <v>1905</v>
      </c>
      <c r="H4515" t="s">
        <v>1906</v>
      </c>
      <c r="I4515" t="s">
        <v>2032</v>
      </c>
      <c r="J4515" t="s">
        <v>2068</v>
      </c>
      <c r="K4515" s="498">
        <v>42000000</v>
      </c>
    </row>
    <row r="4516" spans="1:11" x14ac:dyDescent="0.25">
      <c r="A4516" t="s">
        <v>1755</v>
      </c>
      <c r="B4516" t="s">
        <v>1756</v>
      </c>
      <c r="C4516" t="s">
        <v>1876</v>
      </c>
      <c r="D4516" t="s">
        <v>1820</v>
      </c>
      <c r="E4516" t="s">
        <v>1759</v>
      </c>
      <c r="F4516" t="s">
        <v>1891</v>
      </c>
      <c r="G4516" t="s">
        <v>1905</v>
      </c>
      <c r="H4516" t="s">
        <v>1906</v>
      </c>
      <c r="I4516" t="s">
        <v>2032</v>
      </c>
      <c r="J4516" t="s">
        <v>2068</v>
      </c>
      <c r="K4516" s="498">
        <v>8479234.8399999999</v>
      </c>
    </row>
    <row r="4517" spans="1:11" x14ac:dyDescent="0.25">
      <c r="A4517" t="s">
        <v>1755</v>
      </c>
      <c r="B4517" t="s">
        <v>1756</v>
      </c>
      <c r="C4517" t="s">
        <v>2059</v>
      </c>
      <c r="D4517" t="s">
        <v>1820</v>
      </c>
      <c r="E4517" t="s">
        <v>1759</v>
      </c>
      <c r="F4517" t="s">
        <v>1891</v>
      </c>
      <c r="G4517" t="s">
        <v>1905</v>
      </c>
      <c r="H4517" t="s">
        <v>1906</v>
      </c>
      <c r="I4517" t="s">
        <v>2032</v>
      </c>
      <c r="J4517" t="s">
        <v>2068</v>
      </c>
      <c r="K4517" s="498">
        <v>3722305.7300000004</v>
      </c>
    </row>
    <row r="4518" spans="1:11" x14ac:dyDescent="0.25">
      <c r="A4518" t="s">
        <v>1755</v>
      </c>
      <c r="B4518" t="s">
        <v>1756</v>
      </c>
      <c r="C4518" t="s">
        <v>2062</v>
      </c>
      <c r="D4518" t="s">
        <v>1820</v>
      </c>
      <c r="E4518" t="s">
        <v>1759</v>
      </c>
      <c r="F4518" t="s">
        <v>1907</v>
      </c>
      <c r="G4518" t="s">
        <v>1908</v>
      </c>
      <c r="H4518" t="s">
        <v>1877</v>
      </c>
      <c r="I4518" t="s">
        <v>1839</v>
      </c>
      <c r="J4518" t="s">
        <v>2068</v>
      </c>
      <c r="K4518" s="498">
        <v>2194916.1799999997</v>
      </c>
    </row>
    <row r="4519" spans="1:11" x14ac:dyDescent="0.25">
      <c r="A4519" t="s">
        <v>1755</v>
      </c>
      <c r="B4519" t="s">
        <v>1756</v>
      </c>
      <c r="C4519" t="s">
        <v>2069</v>
      </c>
      <c r="D4519" t="s">
        <v>1820</v>
      </c>
      <c r="E4519" t="s">
        <v>1759</v>
      </c>
      <c r="F4519" t="s">
        <v>1907</v>
      </c>
      <c r="G4519" t="s">
        <v>1908</v>
      </c>
      <c r="H4519" t="s">
        <v>1877</v>
      </c>
      <c r="I4519" t="s">
        <v>1839</v>
      </c>
      <c r="J4519" t="s">
        <v>2068</v>
      </c>
      <c r="K4519" s="498">
        <v>293113.61</v>
      </c>
    </row>
    <row r="4520" spans="1:11" x14ac:dyDescent="0.25">
      <c r="A4520" t="s">
        <v>1755</v>
      </c>
      <c r="B4520" t="s">
        <v>1756</v>
      </c>
      <c r="C4520" t="s">
        <v>2074</v>
      </c>
      <c r="D4520" t="s">
        <v>1820</v>
      </c>
      <c r="E4520" t="s">
        <v>1759</v>
      </c>
      <c r="F4520" t="s">
        <v>1907</v>
      </c>
      <c r="G4520" t="s">
        <v>1908</v>
      </c>
      <c r="H4520" t="s">
        <v>1877</v>
      </c>
      <c r="I4520" t="s">
        <v>1839</v>
      </c>
      <c r="J4520" t="s">
        <v>2068</v>
      </c>
      <c r="K4520" s="498">
        <v>760000</v>
      </c>
    </row>
    <row r="4521" spans="1:11" x14ac:dyDescent="0.25">
      <c r="A4521" t="s">
        <v>1755</v>
      </c>
      <c r="B4521" t="s">
        <v>1756</v>
      </c>
      <c r="C4521" t="s">
        <v>1871</v>
      </c>
      <c r="D4521" t="s">
        <v>1820</v>
      </c>
      <c r="E4521" t="s">
        <v>1759</v>
      </c>
      <c r="F4521" t="s">
        <v>1907</v>
      </c>
      <c r="G4521" t="s">
        <v>1908</v>
      </c>
      <c r="H4521" t="s">
        <v>1877</v>
      </c>
      <c r="I4521" t="s">
        <v>1839</v>
      </c>
      <c r="J4521" t="s">
        <v>2068</v>
      </c>
      <c r="K4521" s="498">
        <v>3700000</v>
      </c>
    </row>
    <row r="4522" spans="1:11" x14ac:dyDescent="0.25">
      <c r="A4522" t="s">
        <v>1755</v>
      </c>
      <c r="B4522" t="s">
        <v>1756</v>
      </c>
      <c r="C4522" t="s">
        <v>1876</v>
      </c>
      <c r="D4522" t="s">
        <v>1820</v>
      </c>
      <c r="E4522" t="s">
        <v>1759</v>
      </c>
      <c r="F4522" t="s">
        <v>1907</v>
      </c>
      <c r="G4522" t="s">
        <v>1908</v>
      </c>
      <c r="H4522" t="s">
        <v>1877</v>
      </c>
      <c r="I4522" t="s">
        <v>1839</v>
      </c>
      <c r="J4522" t="s">
        <v>2068</v>
      </c>
      <c r="K4522" s="498">
        <v>1117400</v>
      </c>
    </row>
    <row r="4523" spans="1:11" x14ac:dyDescent="0.25">
      <c r="A4523" t="s">
        <v>1755</v>
      </c>
      <c r="B4523" t="s">
        <v>1756</v>
      </c>
      <c r="C4523" t="s">
        <v>2059</v>
      </c>
      <c r="D4523" t="s">
        <v>1820</v>
      </c>
      <c r="E4523" t="s">
        <v>1759</v>
      </c>
      <c r="F4523" t="s">
        <v>1907</v>
      </c>
      <c r="G4523" t="s">
        <v>1908</v>
      </c>
      <c r="H4523" t="s">
        <v>1877</v>
      </c>
      <c r="I4523" t="s">
        <v>1839</v>
      </c>
      <c r="J4523" t="s">
        <v>2068</v>
      </c>
      <c r="K4523" s="498">
        <v>751384.99</v>
      </c>
    </row>
    <row r="4524" spans="1:11" x14ac:dyDescent="0.25">
      <c r="A4524" t="s">
        <v>1755</v>
      </c>
      <c r="B4524" t="s">
        <v>1756</v>
      </c>
      <c r="C4524" t="s">
        <v>2062</v>
      </c>
      <c r="D4524" t="s">
        <v>1820</v>
      </c>
      <c r="E4524" t="s">
        <v>1759</v>
      </c>
      <c r="F4524" t="s">
        <v>1907</v>
      </c>
      <c r="G4524" t="s">
        <v>1908</v>
      </c>
      <c r="H4524" t="s">
        <v>1877</v>
      </c>
      <c r="I4524" t="s">
        <v>1815</v>
      </c>
      <c r="J4524" t="s">
        <v>2068</v>
      </c>
      <c r="K4524" s="498">
        <v>350000</v>
      </c>
    </row>
    <row r="4525" spans="1:11" x14ac:dyDescent="0.25">
      <c r="A4525" t="s">
        <v>1755</v>
      </c>
      <c r="B4525" t="s">
        <v>1756</v>
      </c>
      <c r="C4525" t="s">
        <v>2059</v>
      </c>
      <c r="D4525" t="s">
        <v>1820</v>
      </c>
      <c r="E4525" t="s">
        <v>1759</v>
      </c>
      <c r="F4525" t="s">
        <v>1907</v>
      </c>
      <c r="G4525" t="s">
        <v>1908</v>
      </c>
      <c r="H4525" t="s">
        <v>1877</v>
      </c>
      <c r="I4525" t="s">
        <v>1815</v>
      </c>
      <c r="J4525" t="s">
        <v>2068</v>
      </c>
      <c r="K4525" s="498">
        <v>105700</v>
      </c>
    </row>
    <row r="4526" spans="1:11" x14ac:dyDescent="0.25">
      <c r="A4526" t="s">
        <v>1755</v>
      </c>
      <c r="B4526" t="s">
        <v>1756</v>
      </c>
      <c r="C4526" t="s">
        <v>2062</v>
      </c>
      <c r="D4526" t="s">
        <v>1820</v>
      </c>
      <c r="E4526" t="s">
        <v>1759</v>
      </c>
      <c r="F4526" t="s">
        <v>1907</v>
      </c>
      <c r="G4526" t="s">
        <v>1908</v>
      </c>
      <c r="H4526" t="s">
        <v>1877</v>
      </c>
      <c r="I4526" t="s">
        <v>2032</v>
      </c>
      <c r="J4526" t="s">
        <v>2068</v>
      </c>
      <c r="K4526" s="498">
        <v>23722340.149999995</v>
      </c>
    </row>
    <row r="4527" spans="1:11" x14ac:dyDescent="0.25">
      <c r="A4527" t="s">
        <v>1755</v>
      </c>
      <c r="B4527" t="s">
        <v>1756</v>
      </c>
      <c r="C4527" t="s">
        <v>2069</v>
      </c>
      <c r="D4527" t="s">
        <v>1820</v>
      </c>
      <c r="E4527" t="s">
        <v>1759</v>
      </c>
      <c r="F4527" t="s">
        <v>1907</v>
      </c>
      <c r="G4527" t="s">
        <v>1908</v>
      </c>
      <c r="H4527" t="s">
        <v>1877</v>
      </c>
      <c r="I4527" t="s">
        <v>2032</v>
      </c>
      <c r="J4527" t="s">
        <v>2068</v>
      </c>
      <c r="K4527" s="498">
        <v>4227762.84</v>
      </c>
    </row>
    <row r="4528" spans="1:11" x14ac:dyDescent="0.25">
      <c r="A4528" t="s">
        <v>1755</v>
      </c>
      <c r="B4528" t="s">
        <v>1756</v>
      </c>
      <c r="C4528" t="s">
        <v>2071</v>
      </c>
      <c r="D4528" t="s">
        <v>1820</v>
      </c>
      <c r="E4528" t="s">
        <v>1759</v>
      </c>
      <c r="F4528" t="s">
        <v>1907</v>
      </c>
      <c r="G4528" t="s">
        <v>1908</v>
      </c>
      <c r="H4528" t="s">
        <v>1877</v>
      </c>
      <c r="I4528" t="s">
        <v>2032</v>
      </c>
      <c r="J4528" t="s">
        <v>2068</v>
      </c>
      <c r="K4528" s="498">
        <v>81576.45</v>
      </c>
    </row>
    <row r="4529" spans="1:11" x14ac:dyDescent="0.25">
      <c r="A4529" t="s">
        <v>1755</v>
      </c>
      <c r="B4529" t="s">
        <v>1756</v>
      </c>
      <c r="C4529" t="s">
        <v>1871</v>
      </c>
      <c r="D4529" t="s">
        <v>1820</v>
      </c>
      <c r="E4529" t="s">
        <v>1759</v>
      </c>
      <c r="F4529" t="s">
        <v>1907</v>
      </c>
      <c r="G4529" t="s">
        <v>1908</v>
      </c>
      <c r="H4529" t="s">
        <v>1877</v>
      </c>
      <c r="I4529" t="s">
        <v>2032</v>
      </c>
      <c r="J4529" t="s">
        <v>2068</v>
      </c>
      <c r="K4529" s="498">
        <v>144901839</v>
      </c>
    </row>
    <row r="4530" spans="1:11" x14ac:dyDescent="0.25">
      <c r="A4530" t="s">
        <v>1755</v>
      </c>
      <c r="B4530" t="s">
        <v>1756</v>
      </c>
      <c r="C4530" t="s">
        <v>2070</v>
      </c>
      <c r="D4530" t="s">
        <v>1820</v>
      </c>
      <c r="E4530" t="s">
        <v>1759</v>
      </c>
      <c r="F4530" t="s">
        <v>1907</v>
      </c>
      <c r="G4530" t="s">
        <v>1908</v>
      </c>
      <c r="H4530" t="s">
        <v>1877</v>
      </c>
      <c r="I4530" t="s">
        <v>2032</v>
      </c>
      <c r="J4530" t="s">
        <v>2068</v>
      </c>
      <c r="K4530" s="498">
        <v>7503</v>
      </c>
    </row>
    <row r="4531" spans="1:11" x14ac:dyDescent="0.25">
      <c r="A4531" t="s">
        <v>1755</v>
      </c>
      <c r="B4531" t="s">
        <v>1756</v>
      </c>
      <c r="C4531" t="s">
        <v>1876</v>
      </c>
      <c r="D4531" t="s">
        <v>1820</v>
      </c>
      <c r="E4531" t="s">
        <v>1759</v>
      </c>
      <c r="F4531" t="s">
        <v>1907</v>
      </c>
      <c r="G4531" t="s">
        <v>1908</v>
      </c>
      <c r="H4531" t="s">
        <v>1877</v>
      </c>
      <c r="I4531" t="s">
        <v>2032</v>
      </c>
      <c r="J4531" t="s">
        <v>2068</v>
      </c>
      <c r="K4531" s="498">
        <v>28414769.48</v>
      </c>
    </row>
    <row r="4532" spans="1:11" x14ac:dyDescent="0.25">
      <c r="A4532" t="s">
        <v>1755</v>
      </c>
      <c r="B4532" t="s">
        <v>1756</v>
      </c>
      <c r="C4532" t="s">
        <v>2059</v>
      </c>
      <c r="D4532" t="s">
        <v>1820</v>
      </c>
      <c r="E4532" t="s">
        <v>1759</v>
      </c>
      <c r="F4532" t="s">
        <v>1907</v>
      </c>
      <c r="G4532" t="s">
        <v>1908</v>
      </c>
      <c r="H4532" t="s">
        <v>1877</v>
      </c>
      <c r="I4532" t="s">
        <v>2032</v>
      </c>
      <c r="J4532" t="s">
        <v>2068</v>
      </c>
      <c r="K4532" s="498">
        <v>7972261.6200000029</v>
      </c>
    </row>
    <row r="4533" spans="1:11" x14ac:dyDescent="0.25">
      <c r="A4533" t="s">
        <v>1755</v>
      </c>
      <c r="B4533" t="s">
        <v>1756</v>
      </c>
      <c r="C4533" t="s">
        <v>2057</v>
      </c>
      <c r="D4533" t="s">
        <v>1820</v>
      </c>
      <c r="E4533" t="s">
        <v>1759</v>
      </c>
      <c r="F4533" t="s">
        <v>1907</v>
      </c>
      <c r="G4533" t="s">
        <v>1908</v>
      </c>
      <c r="H4533" t="s">
        <v>1877</v>
      </c>
      <c r="I4533" t="s">
        <v>2032</v>
      </c>
      <c r="J4533" t="s">
        <v>2068</v>
      </c>
      <c r="K4533" s="498">
        <v>31666.67</v>
      </c>
    </row>
    <row r="4534" spans="1:11" x14ac:dyDescent="0.25">
      <c r="A4534" t="s">
        <v>1755</v>
      </c>
      <c r="B4534" t="s">
        <v>1756</v>
      </c>
      <c r="C4534" t="s">
        <v>2062</v>
      </c>
      <c r="D4534" t="s">
        <v>1820</v>
      </c>
      <c r="E4534" t="s">
        <v>1759</v>
      </c>
      <c r="F4534" t="s">
        <v>1907</v>
      </c>
      <c r="G4534" t="s">
        <v>1909</v>
      </c>
      <c r="H4534" t="s">
        <v>1877</v>
      </c>
      <c r="I4534" t="s">
        <v>1839</v>
      </c>
      <c r="J4534" t="s">
        <v>2068</v>
      </c>
      <c r="K4534" s="498">
        <v>1137440.47</v>
      </c>
    </row>
    <row r="4535" spans="1:11" x14ac:dyDescent="0.25">
      <c r="A4535" t="s">
        <v>1755</v>
      </c>
      <c r="B4535" t="s">
        <v>1756</v>
      </c>
      <c r="C4535" t="s">
        <v>2069</v>
      </c>
      <c r="D4535" t="s">
        <v>1820</v>
      </c>
      <c r="E4535" t="s">
        <v>1759</v>
      </c>
      <c r="F4535" t="s">
        <v>1907</v>
      </c>
      <c r="G4535" t="s">
        <v>1909</v>
      </c>
      <c r="H4535" t="s">
        <v>1877</v>
      </c>
      <c r="I4535" t="s">
        <v>1839</v>
      </c>
      <c r="J4535" t="s">
        <v>2068</v>
      </c>
      <c r="K4535" s="498">
        <v>23841.439999999999</v>
      </c>
    </row>
    <row r="4536" spans="1:11" x14ac:dyDescent="0.25">
      <c r="A4536" t="s">
        <v>1755</v>
      </c>
      <c r="B4536" t="s">
        <v>1756</v>
      </c>
      <c r="C4536" t="s">
        <v>1871</v>
      </c>
      <c r="D4536" t="s">
        <v>1820</v>
      </c>
      <c r="E4536" t="s">
        <v>1759</v>
      </c>
      <c r="F4536" t="s">
        <v>1907</v>
      </c>
      <c r="G4536" t="s">
        <v>1909</v>
      </c>
      <c r="H4536" t="s">
        <v>1877</v>
      </c>
      <c r="I4536" t="s">
        <v>1839</v>
      </c>
      <c r="J4536" t="s">
        <v>2068</v>
      </c>
      <c r="K4536" s="498">
        <v>2100000</v>
      </c>
    </row>
    <row r="4537" spans="1:11" x14ac:dyDescent="0.25">
      <c r="A4537" t="s">
        <v>1755</v>
      </c>
      <c r="B4537" t="s">
        <v>1756</v>
      </c>
      <c r="C4537" t="s">
        <v>1876</v>
      </c>
      <c r="D4537" t="s">
        <v>1820</v>
      </c>
      <c r="E4537" t="s">
        <v>1759</v>
      </c>
      <c r="F4537" t="s">
        <v>1907</v>
      </c>
      <c r="G4537" t="s">
        <v>1909</v>
      </c>
      <c r="H4537" t="s">
        <v>1877</v>
      </c>
      <c r="I4537" t="s">
        <v>1839</v>
      </c>
      <c r="J4537" t="s">
        <v>2068</v>
      </c>
      <c r="K4537" s="498">
        <v>634200</v>
      </c>
    </row>
    <row r="4538" spans="1:11" x14ac:dyDescent="0.25">
      <c r="A4538" t="s">
        <v>1755</v>
      </c>
      <c r="B4538" t="s">
        <v>1756</v>
      </c>
      <c r="C4538" t="s">
        <v>2059</v>
      </c>
      <c r="D4538" t="s">
        <v>1820</v>
      </c>
      <c r="E4538" t="s">
        <v>1759</v>
      </c>
      <c r="F4538" t="s">
        <v>1907</v>
      </c>
      <c r="G4538" t="s">
        <v>1909</v>
      </c>
      <c r="H4538" t="s">
        <v>1877</v>
      </c>
      <c r="I4538" t="s">
        <v>1839</v>
      </c>
      <c r="J4538" t="s">
        <v>2068</v>
      </c>
      <c r="K4538" s="498">
        <v>350707.14</v>
      </c>
    </row>
    <row r="4539" spans="1:11" x14ac:dyDescent="0.25">
      <c r="A4539" t="s">
        <v>1755</v>
      </c>
      <c r="B4539" t="s">
        <v>1756</v>
      </c>
      <c r="C4539" t="s">
        <v>2062</v>
      </c>
      <c r="D4539" t="s">
        <v>1820</v>
      </c>
      <c r="E4539" t="s">
        <v>1759</v>
      </c>
      <c r="F4539" t="s">
        <v>1907</v>
      </c>
      <c r="G4539" t="s">
        <v>1909</v>
      </c>
      <c r="H4539" t="s">
        <v>1877</v>
      </c>
      <c r="I4539" t="s">
        <v>2032</v>
      </c>
      <c r="J4539" t="s">
        <v>2068</v>
      </c>
      <c r="K4539" s="498">
        <v>8245738.0899999999</v>
      </c>
    </row>
    <row r="4540" spans="1:11" x14ac:dyDescent="0.25">
      <c r="A4540" t="s">
        <v>1755</v>
      </c>
      <c r="B4540" t="s">
        <v>1756</v>
      </c>
      <c r="C4540" t="s">
        <v>2069</v>
      </c>
      <c r="D4540" t="s">
        <v>1820</v>
      </c>
      <c r="E4540" t="s">
        <v>1759</v>
      </c>
      <c r="F4540" t="s">
        <v>1907</v>
      </c>
      <c r="G4540" t="s">
        <v>1909</v>
      </c>
      <c r="H4540" t="s">
        <v>1877</v>
      </c>
      <c r="I4540" t="s">
        <v>2032</v>
      </c>
      <c r="J4540" t="s">
        <v>2068</v>
      </c>
      <c r="K4540" s="498">
        <v>960969.11</v>
      </c>
    </row>
    <row r="4541" spans="1:11" x14ac:dyDescent="0.25">
      <c r="A4541" t="s">
        <v>1755</v>
      </c>
      <c r="B4541" t="s">
        <v>1756</v>
      </c>
      <c r="C4541" t="s">
        <v>1871</v>
      </c>
      <c r="D4541" t="s">
        <v>1820</v>
      </c>
      <c r="E4541" t="s">
        <v>1759</v>
      </c>
      <c r="F4541" t="s">
        <v>1907</v>
      </c>
      <c r="G4541" t="s">
        <v>1909</v>
      </c>
      <c r="H4541" t="s">
        <v>1877</v>
      </c>
      <c r="I4541" t="s">
        <v>2032</v>
      </c>
      <c r="J4541" t="s">
        <v>2068</v>
      </c>
      <c r="K4541" s="498">
        <v>18125000</v>
      </c>
    </row>
    <row r="4542" spans="1:11" x14ac:dyDescent="0.25">
      <c r="A4542" t="s">
        <v>1755</v>
      </c>
      <c r="B4542" t="s">
        <v>1756</v>
      </c>
      <c r="C4542" t="s">
        <v>2070</v>
      </c>
      <c r="D4542" t="s">
        <v>1820</v>
      </c>
      <c r="E4542" t="s">
        <v>1759</v>
      </c>
      <c r="F4542" t="s">
        <v>1907</v>
      </c>
      <c r="G4542" t="s">
        <v>1909</v>
      </c>
      <c r="H4542" t="s">
        <v>1877</v>
      </c>
      <c r="I4542" t="s">
        <v>2032</v>
      </c>
      <c r="J4542" t="s">
        <v>2068</v>
      </c>
      <c r="K4542" s="498">
        <v>2638</v>
      </c>
    </row>
    <row r="4543" spans="1:11" x14ac:dyDescent="0.25">
      <c r="A4543" t="s">
        <v>1755</v>
      </c>
      <c r="B4543" t="s">
        <v>1756</v>
      </c>
      <c r="C4543" t="s">
        <v>1876</v>
      </c>
      <c r="D4543" t="s">
        <v>1820</v>
      </c>
      <c r="E4543" t="s">
        <v>1759</v>
      </c>
      <c r="F4543" t="s">
        <v>1907</v>
      </c>
      <c r="G4543" t="s">
        <v>1909</v>
      </c>
      <c r="H4543" t="s">
        <v>1877</v>
      </c>
      <c r="I4543" t="s">
        <v>2032</v>
      </c>
      <c r="J4543" t="s">
        <v>2068</v>
      </c>
      <c r="K4543" s="498">
        <v>4213054.26</v>
      </c>
    </row>
    <row r="4544" spans="1:11" x14ac:dyDescent="0.25">
      <c r="A4544" t="s">
        <v>1755</v>
      </c>
      <c r="B4544" t="s">
        <v>1756</v>
      </c>
      <c r="C4544" t="s">
        <v>2059</v>
      </c>
      <c r="D4544" t="s">
        <v>1820</v>
      </c>
      <c r="E4544" t="s">
        <v>1759</v>
      </c>
      <c r="F4544" t="s">
        <v>1907</v>
      </c>
      <c r="G4544" t="s">
        <v>1909</v>
      </c>
      <c r="H4544" t="s">
        <v>1877</v>
      </c>
      <c r="I4544" t="s">
        <v>2032</v>
      </c>
      <c r="J4544" t="s">
        <v>2068</v>
      </c>
      <c r="K4544" s="498">
        <v>2716158.59</v>
      </c>
    </row>
    <row r="4545" spans="1:11" x14ac:dyDescent="0.25">
      <c r="A4545" t="s">
        <v>1755</v>
      </c>
      <c r="B4545" t="s">
        <v>1756</v>
      </c>
      <c r="C4545" t="s">
        <v>2062</v>
      </c>
      <c r="D4545" t="s">
        <v>1820</v>
      </c>
      <c r="E4545" t="s">
        <v>1759</v>
      </c>
      <c r="F4545" t="s">
        <v>1907</v>
      </c>
      <c r="G4545" t="s">
        <v>1910</v>
      </c>
      <c r="H4545" t="s">
        <v>1886</v>
      </c>
      <c r="I4545" t="s">
        <v>1839</v>
      </c>
      <c r="J4545" t="s">
        <v>2068</v>
      </c>
      <c r="K4545" s="498">
        <v>1075714.29</v>
      </c>
    </row>
    <row r="4546" spans="1:11" x14ac:dyDescent="0.25">
      <c r="A4546" t="s">
        <v>1755</v>
      </c>
      <c r="B4546" t="s">
        <v>1756</v>
      </c>
      <c r="C4546" t="s">
        <v>2069</v>
      </c>
      <c r="D4546" t="s">
        <v>1820</v>
      </c>
      <c r="E4546" t="s">
        <v>1759</v>
      </c>
      <c r="F4546" t="s">
        <v>1907</v>
      </c>
      <c r="G4546" t="s">
        <v>1910</v>
      </c>
      <c r="H4546" t="s">
        <v>1886</v>
      </c>
      <c r="I4546" t="s">
        <v>1839</v>
      </c>
      <c r="J4546" t="s">
        <v>2068</v>
      </c>
      <c r="K4546" s="498">
        <v>128804.78</v>
      </c>
    </row>
    <row r="4547" spans="1:11" x14ac:dyDescent="0.25">
      <c r="A4547" t="s">
        <v>1755</v>
      </c>
      <c r="B4547" t="s">
        <v>1756</v>
      </c>
      <c r="C4547" t="s">
        <v>1871</v>
      </c>
      <c r="D4547" t="s">
        <v>1820</v>
      </c>
      <c r="E4547" t="s">
        <v>1759</v>
      </c>
      <c r="F4547" t="s">
        <v>1907</v>
      </c>
      <c r="G4547" t="s">
        <v>1910</v>
      </c>
      <c r="H4547" t="s">
        <v>1886</v>
      </c>
      <c r="I4547" t="s">
        <v>1839</v>
      </c>
      <c r="J4547" t="s">
        <v>2068</v>
      </c>
      <c r="K4547" s="498">
        <v>5700000</v>
      </c>
    </row>
    <row r="4548" spans="1:11" x14ac:dyDescent="0.25">
      <c r="A4548" t="s">
        <v>1755</v>
      </c>
      <c r="B4548" t="s">
        <v>1756</v>
      </c>
      <c r="C4548" t="s">
        <v>1876</v>
      </c>
      <c r="D4548" t="s">
        <v>1820</v>
      </c>
      <c r="E4548" t="s">
        <v>1759</v>
      </c>
      <c r="F4548" t="s">
        <v>1907</v>
      </c>
      <c r="G4548" t="s">
        <v>1910</v>
      </c>
      <c r="H4548" t="s">
        <v>1886</v>
      </c>
      <c r="I4548" t="s">
        <v>1839</v>
      </c>
      <c r="J4548" t="s">
        <v>2068</v>
      </c>
      <c r="K4548" s="498">
        <v>1277363.58</v>
      </c>
    </row>
    <row r="4549" spans="1:11" x14ac:dyDescent="0.25">
      <c r="A4549" t="s">
        <v>1755</v>
      </c>
      <c r="B4549" t="s">
        <v>1756</v>
      </c>
      <c r="C4549" t="s">
        <v>2059</v>
      </c>
      <c r="D4549" t="s">
        <v>1820</v>
      </c>
      <c r="E4549" t="s">
        <v>1759</v>
      </c>
      <c r="F4549" t="s">
        <v>1907</v>
      </c>
      <c r="G4549" t="s">
        <v>1910</v>
      </c>
      <c r="H4549" t="s">
        <v>1886</v>
      </c>
      <c r="I4549" t="s">
        <v>1839</v>
      </c>
      <c r="J4549" t="s">
        <v>2068</v>
      </c>
      <c r="K4549" s="498">
        <v>360424.89000000007</v>
      </c>
    </row>
    <row r="4550" spans="1:11" x14ac:dyDescent="0.25">
      <c r="A4550" t="s">
        <v>1755</v>
      </c>
      <c r="B4550" t="s">
        <v>1756</v>
      </c>
      <c r="C4550" t="s">
        <v>2062</v>
      </c>
      <c r="D4550" t="s">
        <v>1820</v>
      </c>
      <c r="E4550" t="s">
        <v>1759</v>
      </c>
      <c r="F4550" t="s">
        <v>1907</v>
      </c>
      <c r="G4550" t="s">
        <v>1910</v>
      </c>
      <c r="H4550" t="s">
        <v>1886</v>
      </c>
      <c r="I4550" t="s">
        <v>1882</v>
      </c>
      <c r="J4550" t="s">
        <v>2068</v>
      </c>
      <c r="K4550" s="498">
        <v>385714.29</v>
      </c>
    </row>
    <row r="4551" spans="1:11" x14ac:dyDescent="0.25">
      <c r="A4551" t="s">
        <v>1755</v>
      </c>
      <c r="B4551" t="s">
        <v>1756</v>
      </c>
      <c r="C4551" t="s">
        <v>2072</v>
      </c>
      <c r="D4551" t="s">
        <v>1820</v>
      </c>
      <c r="E4551" t="s">
        <v>1759</v>
      </c>
      <c r="F4551" t="s">
        <v>1907</v>
      </c>
      <c r="G4551" t="s">
        <v>1910</v>
      </c>
      <c r="H4551" t="s">
        <v>1886</v>
      </c>
      <c r="I4551" t="s">
        <v>1882</v>
      </c>
      <c r="J4551" t="s">
        <v>2068</v>
      </c>
      <c r="K4551" s="498">
        <v>85714.28</v>
      </c>
    </row>
    <row r="4552" spans="1:11" x14ac:dyDescent="0.25">
      <c r="A4552" t="s">
        <v>1755</v>
      </c>
      <c r="B4552" t="s">
        <v>1756</v>
      </c>
      <c r="C4552" t="s">
        <v>2059</v>
      </c>
      <c r="D4552" t="s">
        <v>1820</v>
      </c>
      <c r="E4552" t="s">
        <v>1759</v>
      </c>
      <c r="F4552" t="s">
        <v>1907</v>
      </c>
      <c r="G4552" t="s">
        <v>1910</v>
      </c>
      <c r="H4552" t="s">
        <v>1886</v>
      </c>
      <c r="I4552" t="s">
        <v>1882</v>
      </c>
      <c r="J4552" t="s">
        <v>2068</v>
      </c>
      <c r="K4552" s="498">
        <v>142371.43</v>
      </c>
    </row>
    <row r="4553" spans="1:11" x14ac:dyDescent="0.25">
      <c r="A4553" t="s">
        <v>1755</v>
      </c>
      <c r="B4553" t="s">
        <v>1756</v>
      </c>
      <c r="C4553" t="s">
        <v>2062</v>
      </c>
      <c r="D4553" t="s">
        <v>1820</v>
      </c>
      <c r="E4553" t="s">
        <v>1759</v>
      </c>
      <c r="F4553" t="s">
        <v>1907</v>
      </c>
      <c r="G4553" t="s">
        <v>1910</v>
      </c>
      <c r="H4553" t="s">
        <v>1886</v>
      </c>
      <c r="I4553" t="s">
        <v>2032</v>
      </c>
      <c r="J4553" t="s">
        <v>2068</v>
      </c>
      <c r="K4553" s="498">
        <v>10704642.860000001</v>
      </c>
    </row>
    <row r="4554" spans="1:11" x14ac:dyDescent="0.25">
      <c r="A4554" t="s">
        <v>1755</v>
      </c>
      <c r="B4554" t="s">
        <v>1756</v>
      </c>
      <c r="C4554" t="s">
        <v>2069</v>
      </c>
      <c r="D4554" t="s">
        <v>1820</v>
      </c>
      <c r="E4554" t="s">
        <v>1759</v>
      </c>
      <c r="F4554" t="s">
        <v>1907</v>
      </c>
      <c r="G4554" t="s">
        <v>1910</v>
      </c>
      <c r="H4554" t="s">
        <v>1886</v>
      </c>
      <c r="I4554" t="s">
        <v>2032</v>
      </c>
      <c r="J4554" t="s">
        <v>2068</v>
      </c>
      <c r="K4554" s="498">
        <v>1998514.0300000003</v>
      </c>
    </row>
    <row r="4555" spans="1:11" x14ac:dyDescent="0.25">
      <c r="A4555" t="s">
        <v>1755</v>
      </c>
      <c r="B4555" t="s">
        <v>1756</v>
      </c>
      <c r="C4555" t="s">
        <v>2072</v>
      </c>
      <c r="D4555" t="s">
        <v>1820</v>
      </c>
      <c r="E4555" t="s">
        <v>1759</v>
      </c>
      <c r="F4555" t="s">
        <v>1907</v>
      </c>
      <c r="G4555" t="s">
        <v>1910</v>
      </c>
      <c r="H4555" t="s">
        <v>1886</v>
      </c>
      <c r="I4555" t="s">
        <v>2032</v>
      </c>
      <c r="J4555" t="s">
        <v>2068</v>
      </c>
      <c r="K4555" s="498">
        <v>889523.8</v>
      </c>
    </row>
    <row r="4556" spans="1:11" x14ac:dyDescent="0.25">
      <c r="A4556" t="s">
        <v>1755</v>
      </c>
      <c r="B4556" t="s">
        <v>1756</v>
      </c>
      <c r="C4556" t="s">
        <v>1871</v>
      </c>
      <c r="D4556" t="s">
        <v>1820</v>
      </c>
      <c r="E4556" t="s">
        <v>1759</v>
      </c>
      <c r="F4556" t="s">
        <v>1907</v>
      </c>
      <c r="G4556" t="s">
        <v>1910</v>
      </c>
      <c r="H4556" t="s">
        <v>1886</v>
      </c>
      <c r="I4556" t="s">
        <v>2032</v>
      </c>
      <c r="J4556" t="s">
        <v>2068</v>
      </c>
      <c r="K4556" s="498">
        <v>72020000</v>
      </c>
    </row>
    <row r="4557" spans="1:11" x14ac:dyDescent="0.25">
      <c r="A4557" t="s">
        <v>1755</v>
      </c>
      <c r="B4557" t="s">
        <v>1756</v>
      </c>
      <c r="C4557" t="s">
        <v>2070</v>
      </c>
      <c r="D4557" t="s">
        <v>1820</v>
      </c>
      <c r="E4557" t="s">
        <v>1759</v>
      </c>
      <c r="F4557" t="s">
        <v>1907</v>
      </c>
      <c r="G4557" t="s">
        <v>1910</v>
      </c>
      <c r="H4557" t="s">
        <v>1886</v>
      </c>
      <c r="I4557" t="s">
        <v>2032</v>
      </c>
      <c r="J4557" t="s">
        <v>2068</v>
      </c>
      <c r="K4557" s="498">
        <v>2299</v>
      </c>
    </row>
    <row r="4558" spans="1:11" x14ac:dyDescent="0.25">
      <c r="A4558" t="s">
        <v>1755</v>
      </c>
      <c r="B4558" t="s">
        <v>1756</v>
      </c>
      <c r="C4558" t="s">
        <v>1876</v>
      </c>
      <c r="D4558" t="s">
        <v>1820</v>
      </c>
      <c r="E4558" t="s">
        <v>1759</v>
      </c>
      <c r="F4558" t="s">
        <v>1907</v>
      </c>
      <c r="G4558" t="s">
        <v>1910</v>
      </c>
      <c r="H4558" t="s">
        <v>1886</v>
      </c>
      <c r="I4558" t="s">
        <v>2032</v>
      </c>
      <c r="J4558" t="s">
        <v>2068</v>
      </c>
      <c r="K4558" s="498">
        <v>15246244.999999998</v>
      </c>
    </row>
    <row r="4559" spans="1:11" x14ac:dyDescent="0.25">
      <c r="A4559" t="s">
        <v>1755</v>
      </c>
      <c r="B4559" t="s">
        <v>1756</v>
      </c>
      <c r="C4559" t="s">
        <v>2059</v>
      </c>
      <c r="D4559" t="s">
        <v>1820</v>
      </c>
      <c r="E4559" t="s">
        <v>1759</v>
      </c>
      <c r="F4559" t="s">
        <v>1907</v>
      </c>
      <c r="G4559" t="s">
        <v>1910</v>
      </c>
      <c r="H4559" t="s">
        <v>1886</v>
      </c>
      <c r="I4559" t="s">
        <v>2032</v>
      </c>
      <c r="J4559" t="s">
        <v>2068</v>
      </c>
      <c r="K4559" s="498">
        <v>3663601.4400000004</v>
      </c>
    </row>
    <row r="4560" spans="1:11" x14ac:dyDescent="0.25">
      <c r="A4560" t="s">
        <v>1755</v>
      </c>
      <c r="B4560" t="s">
        <v>1756</v>
      </c>
      <c r="C4560" t="s">
        <v>2062</v>
      </c>
      <c r="D4560" t="s">
        <v>1820</v>
      </c>
      <c r="E4560" t="s">
        <v>1759</v>
      </c>
      <c r="F4560" t="s">
        <v>1907</v>
      </c>
      <c r="G4560" t="s">
        <v>1910</v>
      </c>
      <c r="H4560" t="s">
        <v>1877</v>
      </c>
      <c r="I4560" t="s">
        <v>1839</v>
      </c>
      <c r="J4560" t="s">
        <v>2068</v>
      </c>
      <c r="K4560" s="498">
        <v>2052857.1400000001</v>
      </c>
    </row>
    <row r="4561" spans="1:11" x14ac:dyDescent="0.25">
      <c r="A4561" t="s">
        <v>1755</v>
      </c>
      <c r="B4561" t="s">
        <v>1756</v>
      </c>
      <c r="C4561" t="s">
        <v>2069</v>
      </c>
      <c r="D4561" t="s">
        <v>1820</v>
      </c>
      <c r="E4561" t="s">
        <v>1759</v>
      </c>
      <c r="F4561" t="s">
        <v>1907</v>
      </c>
      <c r="G4561" t="s">
        <v>1910</v>
      </c>
      <c r="H4561" t="s">
        <v>1877</v>
      </c>
      <c r="I4561" t="s">
        <v>1839</v>
      </c>
      <c r="J4561" t="s">
        <v>2068</v>
      </c>
      <c r="K4561" s="498">
        <v>53880.5</v>
      </c>
    </row>
    <row r="4562" spans="1:11" x14ac:dyDescent="0.25">
      <c r="A4562" t="s">
        <v>1755</v>
      </c>
      <c r="B4562" t="s">
        <v>1756</v>
      </c>
      <c r="C4562" t="s">
        <v>2072</v>
      </c>
      <c r="D4562" t="s">
        <v>1820</v>
      </c>
      <c r="E4562" t="s">
        <v>1759</v>
      </c>
      <c r="F4562" t="s">
        <v>1907</v>
      </c>
      <c r="G4562" t="s">
        <v>1910</v>
      </c>
      <c r="H4562" t="s">
        <v>1877</v>
      </c>
      <c r="I4562" t="s">
        <v>1839</v>
      </c>
      <c r="J4562" t="s">
        <v>2068</v>
      </c>
      <c r="K4562" s="498">
        <v>36190.480000000003</v>
      </c>
    </row>
    <row r="4563" spans="1:11" x14ac:dyDescent="0.25">
      <c r="A4563" t="s">
        <v>1755</v>
      </c>
      <c r="B4563" t="s">
        <v>1756</v>
      </c>
      <c r="C4563" t="s">
        <v>1871</v>
      </c>
      <c r="D4563" t="s">
        <v>1820</v>
      </c>
      <c r="E4563" t="s">
        <v>1759</v>
      </c>
      <c r="F4563" t="s">
        <v>1907</v>
      </c>
      <c r="G4563" t="s">
        <v>1910</v>
      </c>
      <c r="H4563" t="s">
        <v>1877</v>
      </c>
      <c r="I4563" t="s">
        <v>1839</v>
      </c>
      <c r="J4563" t="s">
        <v>2068</v>
      </c>
      <c r="K4563" s="498">
        <v>16600000</v>
      </c>
    </row>
    <row r="4564" spans="1:11" x14ac:dyDescent="0.25">
      <c r="A4564" t="s">
        <v>1755</v>
      </c>
      <c r="B4564" t="s">
        <v>1756</v>
      </c>
      <c r="C4564" t="s">
        <v>1876</v>
      </c>
      <c r="D4564" t="s">
        <v>1820</v>
      </c>
      <c r="E4564" t="s">
        <v>1759</v>
      </c>
      <c r="F4564" t="s">
        <v>1907</v>
      </c>
      <c r="G4564" t="s">
        <v>1910</v>
      </c>
      <c r="H4564" t="s">
        <v>1877</v>
      </c>
      <c r="I4564" t="s">
        <v>1839</v>
      </c>
      <c r="J4564" t="s">
        <v>2068</v>
      </c>
      <c r="K4564" s="498">
        <v>2990699.4899999998</v>
      </c>
    </row>
    <row r="4565" spans="1:11" x14ac:dyDescent="0.25">
      <c r="A4565" t="s">
        <v>1755</v>
      </c>
      <c r="B4565" t="s">
        <v>1756</v>
      </c>
      <c r="C4565" t="s">
        <v>2059</v>
      </c>
      <c r="D4565" t="s">
        <v>1820</v>
      </c>
      <c r="E4565" t="s">
        <v>1759</v>
      </c>
      <c r="F4565" t="s">
        <v>1907</v>
      </c>
      <c r="G4565" t="s">
        <v>1910</v>
      </c>
      <c r="H4565" t="s">
        <v>1877</v>
      </c>
      <c r="I4565" t="s">
        <v>1839</v>
      </c>
      <c r="J4565" t="s">
        <v>2068</v>
      </c>
      <c r="K4565" s="498">
        <v>641772.93000000063</v>
      </c>
    </row>
    <row r="4566" spans="1:11" x14ac:dyDescent="0.25">
      <c r="A4566" t="s">
        <v>1755</v>
      </c>
      <c r="B4566" t="s">
        <v>1756</v>
      </c>
      <c r="C4566" t="s">
        <v>2062</v>
      </c>
      <c r="D4566" t="s">
        <v>1820</v>
      </c>
      <c r="E4566" t="s">
        <v>1759</v>
      </c>
      <c r="F4566" t="s">
        <v>1907</v>
      </c>
      <c r="G4566" t="s">
        <v>1910</v>
      </c>
      <c r="H4566" t="s">
        <v>1877</v>
      </c>
      <c r="I4566" t="s">
        <v>2032</v>
      </c>
      <c r="J4566" t="s">
        <v>2068</v>
      </c>
      <c r="K4566" s="498">
        <v>265000</v>
      </c>
    </row>
    <row r="4567" spans="1:11" x14ac:dyDescent="0.25">
      <c r="A4567" t="s">
        <v>1755</v>
      </c>
      <c r="B4567" t="s">
        <v>1756</v>
      </c>
      <c r="C4567" t="s">
        <v>2069</v>
      </c>
      <c r="D4567" t="s">
        <v>1820</v>
      </c>
      <c r="E4567" t="s">
        <v>1759</v>
      </c>
      <c r="F4567" t="s">
        <v>1907</v>
      </c>
      <c r="G4567" t="s">
        <v>1910</v>
      </c>
      <c r="H4567" t="s">
        <v>1877</v>
      </c>
      <c r="I4567" t="s">
        <v>2032</v>
      </c>
      <c r="J4567" t="s">
        <v>2068</v>
      </c>
      <c r="K4567" s="498">
        <v>792186.51</v>
      </c>
    </row>
    <row r="4568" spans="1:11" x14ac:dyDescent="0.25">
      <c r="A4568" t="s">
        <v>1755</v>
      </c>
      <c r="B4568" t="s">
        <v>1756</v>
      </c>
      <c r="C4568" t="s">
        <v>1871</v>
      </c>
      <c r="D4568" t="s">
        <v>1820</v>
      </c>
      <c r="E4568" t="s">
        <v>1759</v>
      </c>
      <c r="F4568" t="s">
        <v>1907</v>
      </c>
      <c r="G4568" t="s">
        <v>1910</v>
      </c>
      <c r="H4568" t="s">
        <v>1877</v>
      </c>
      <c r="I4568" t="s">
        <v>2032</v>
      </c>
      <c r="J4568" t="s">
        <v>2068</v>
      </c>
      <c r="K4568" s="498">
        <v>400000</v>
      </c>
    </row>
    <row r="4569" spans="1:11" x14ac:dyDescent="0.25">
      <c r="A4569" t="s">
        <v>1755</v>
      </c>
      <c r="B4569" t="s">
        <v>1756</v>
      </c>
      <c r="C4569" t="s">
        <v>1876</v>
      </c>
      <c r="D4569" t="s">
        <v>1820</v>
      </c>
      <c r="E4569" t="s">
        <v>1759</v>
      </c>
      <c r="F4569" t="s">
        <v>1907</v>
      </c>
      <c r="G4569" t="s">
        <v>1910</v>
      </c>
      <c r="H4569" t="s">
        <v>1877</v>
      </c>
      <c r="I4569" t="s">
        <v>2032</v>
      </c>
      <c r="J4569" t="s">
        <v>2068</v>
      </c>
      <c r="K4569" s="498">
        <v>120800</v>
      </c>
    </row>
    <row r="4570" spans="1:11" x14ac:dyDescent="0.25">
      <c r="A4570" t="s">
        <v>1755</v>
      </c>
      <c r="B4570" t="s">
        <v>1756</v>
      </c>
      <c r="C4570" t="s">
        <v>2059</v>
      </c>
      <c r="D4570" t="s">
        <v>1820</v>
      </c>
      <c r="E4570" t="s">
        <v>1759</v>
      </c>
      <c r="F4570" t="s">
        <v>1907</v>
      </c>
      <c r="G4570" t="s">
        <v>1910</v>
      </c>
      <c r="H4570" t="s">
        <v>1877</v>
      </c>
      <c r="I4570" t="s">
        <v>2032</v>
      </c>
      <c r="J4570" t="s">
        <v>2068</v>
      </c>
      <c r="K4570" s="498">
        <v>319270.32</v>
      </c>
    </row>
    <row r="4571" spans="1:11" x14ac:dyDescent="0.25">
      <c r="A4571" t="s">
        <v>1755</v>
      </c>
      <c r="B4571" t="s">
        <v>1756</v>
      </c>
      <c r="C4571" t="s">
        <v>2062</v>
      </c>
      <c r="D4571" t="s">
        <v>1820</v>
      </c>
      <c r="E4571" t="s">
        <v>1759</v>
      </c>
      <c r="F4571" t="s">
        <v>1907</v>
      </c>
      <c r="G4571" t="s">
        <v>1911</v>
      </c>
      <c r="H4571" t="s">
        <v>1877</v>
      </c>
      <c r="I4571" t="s">
        <v>1839</v>
      </c>
      <c r="J4571" t="s">
        <v>2068</v>
      </c>
      <c r="K4571" s="498">
        <v>1380857.1400000001</v>
      </c>
    </row>
    <row r="4572" spans="1:11" x14ac:dyDescent="0.25">
      <c r="A4572" t="s">
        <v>1755</v>
      </c>
      <c r="B4572" t="s">
        <v>1756</v>
      </c>
      <c r="C4572" t="s">
        <v>2069</v>
      </c>
      <c r="D4572" t="s">
        <v>1820</v>
      </c>
      <c r="E4572" t="s">
        <v>1759</v>
      </c>
      <c r="F4572" t="s">
        <v>1907</v>
      </c>
      <c r="G4572" t="s">
        <v>1911</v>
      </c>
      <c r="H4572" t="s">
        <v>1877</v>
      </c>
      <c r="I4572" t="s">
        <v>1839</v>
      </c>
      <c r="J4572" t="s">
        <v>2068</v>
      </c>
      <c r="K4572" s="498">
        <v>138641.03</v>
      </c>
    </row>
    <row r="4573" spans="1:11" x14ac:dyDescent="0.25">
      <c r="A4573" t="s">
        <v>1755</v>
      </c>
      <c r="B4573" t="s">
        <v>1756</v>
      </c>
      <c r="C4573" t="s">
        <v>1871</v>
      </c>
      <c r="D4573" t="s">
        <v>1820</v>
      </c>
      <c r="E4573" t="s">
        <v>1759</v>
      </c>
      <c r="F4573" t="s">
        <v>1907</v>
      </c>
      <c r="G4573" t="s">
        <v>1911</v>
      </c>
      <c r="H4573" t="s">
        <v>1877</v>
      </c>
      <c r="I4573" t="s">
        <v>1839</v>
      </c>
      <c r="J4573" t="s">
        <v>2068</v>
      </c>
      <c r="K4573" s="498">
        <v>8500000</v>
      </c>
    </row>
    <row r="4574" spans="1:11" x14ac:dyDescent="0.25">
      <c r="A4574" t="s">
        <v>1755</v>
      </c>
      <c r="B4574" t="s">
        <v>1756</v>
      </c>
      <c r="C4574" t="s">
        <v>1876</v>
      </c>
      <c r="D4574" t="s">
        <v>1820</v>
      </c>
      <c r="E4574" t="s">
        <v>1759</v>
      </c>
      <c r="F4574" t="s">
        <v>1907</v>
      </c>
      <c r="G4574" t="s">
        <v>1911</v>
      </c>
      <c r="H4574" t="s">
        <v>1877</v>
      </c>
      <c r="I4574" t="s">
        <v>1839</v>
      </c>
      <c r="J4574" t="s">
        <v>2068</v>
      </c>
      <c r="K4574" s="498">
        <v>1735738.53</v>
      </c>
    </row>
    <row r="4575" spans="1:11" x14ac:dyDescent="0.25">
      <c r="A4575" t="s">
        <v>1755</v>
      </c>
      <c r="B4575" t="s">
        <v>1756</v>
      </c>
      <c r="C4575" t="s">
        <v>2059</v>
      </c>
      <c r="D4575" t="s">
        <v>1820</v>
      </c>
      <c r="E4575" t="s">
        <v>1759</v>
      </c>
      <c r="F4575" t="s">
        <v>1907</v>
      </c>
      <c r="G4575" t="s">
        <v>1911</v>
      </c>
      <c r="H4575" t="s">
        <v>1877</v>
      </c>
      <c r="I4575" t="s">
        <v>1839</v>
      </c>
      <c r="J4575" t="s">
        <v>2068</v>
      </c>
      <c r="K4575" s="498">
        <v>438760.35999999993</v>
      </c>
    </row>
    <row r="4576" spans="1:11" x14ac:dyDescent="0.25">
      <c r="A4576" t="s">
        <v>1755</v>
      </c>
      <c r="B4576" t="s">
        <v>1756</v>
      </c>
      <c r="C4576" t="s">
        <v>2069</v>
      </c>
      <c r="D4576" t="s">
        <v>1820</v>
      </c>
      <c r="E4576" t="s">
        <v>1759</v>
      </c>
      <c r="F4576" t="s">
        <v>1907</v>
      </c>
      <c r="G4576" t="s">
        <v>1911</v>
      </c>
      <c r="H4576" t="s">
        <v>1877</v>
      </c>
      <c r="I4576" t="s">
        <v>1912</v>
      </c>
      <c r="J4576" t="s">
        <v>2068</v>
      </c>
      <c r="K4576" s="498">
        <v>190537.03</v>
      </c>
    </row>
    <row r="4577" spans="1:11" x14ac:dyDescent="0.25">
      <c r="A4577" t="s">
        <v>1755</v>
      </c>
      <c r="B4577" t="s">
        <v>1756</v>
      </c>
      <c r="C4577" t="s">
        <v>1871</v>
      </c>
      <c r="D4577" t="s">
        <v>1820</v>
      </c>
      <c r="E4577" t="s">
        <v>1759</v>
      </c>
      <c r="F4577" t="s">
        <v>1907</v>
      </c>
      <c r="G4577" t="s">
        <v>1911</v>
      </c>
      <c r="H4577" t="s">
        <v>1877</v>
      </c>
      <c r="I4577" t="s">
        <v>1912</v>
      </c>
      <c r="J4577" t="s">
        <v>2068</v>
      </c>
      <c r="K4577" s="498">
        <v>3300000</v>
      </c>
    </row>
    <row r="4578" spans="1:11" x14ac:dyDescent="0.25">
      <c r="A4578" t="s">
        <v>1755</v>
      </c>
      <c r="B4578" t="s">
        <v>1756</v>
      </c>
      <c r="C4578" t="s">
        <v>2070</v>
      </c>
      <c r="D4578" t="s">
        <v>1820</v>
      </c>
      <c r="E4578" t="s">
        <v>1759</v>
      </c>
      <c r="F4578" t="s">
        <v>1907</v>
      </c>
      <c r="G4578" t="s">
        <v>1911</v>
      </c>
      <c r="H4578" t="s">
        <v>1877</v>
      </c>
      <c r="I4578" t="s">
        <v>1912</v>
      </c>
      <c r="J4578" t="s">
        <v>2068</v>
      </c>
      <c r="K4578" s="498">
        <v>4226</v>
      </c>
    </row>
    <row r="4579" spans="1:11" x14ac:dyDescent="0.25">
      <c r="A4579" t="s">
        <v>1755</v>
      </c>
      <c r="B4579" t="s">
        <v>1756</v>
      </c>
      <c r="C4579" t="s">
        <v>2075</v>
      </c>
      <c r="D4579" t="s">
        <v>1820</v>
      </c>
      <c r="E4579" t="s">
        <v>1759</v>
      </c>
      <c r="F4579" t="s">
        <v>1907</v>
      </c>
      <c r="G4579" t="s">
        <v>1911</v>
      </c>
      <c r="H4579" t="s">
        <v>1877</v>
      </c>
      <c r="I4579" t="s">
        <v>1912</v>
      </c>
      <c r="J4579" t="s">
        <v>2068</v>
      </c>
      <c r="K4579" s="498">
        <v>269006.79000000004</v>
      </c>
    </row>
    <row r="4580" spans="1:11" x14ac:dyDescent="0.25">
      <c r="A4580" t="s">
        <v>1755</v>
      </c>
      <c r="B4580" t="s">
        <v>1756</v>
      </c>
      <c r="C4580" t="s">
        <v>1876</v>
      </c>
      <c r="D4580" t="s">
        <v>1820</v>
      </c>
      <c r="E4580" t="s">
        <v>1759</v>
      </c>
      <c r="F4580" t="s">
        <v>1907</v>
      </c>
      <c r="G4580" t="s">
        <v>1911</v>
      </c>
      <c r="H4580" t="s">
        <v>1877</v>
      </c>
      <c r="I4580" t="s">
        <v>1912</v>
      </c>
      <c r="J4580" t="s">
        <v>2068</v>
      </c>
      <c r="K4580" s="498">
        <v>924240</v>
      </c>
    </row>
    <row r="4581" spans="1:11" x14ac:dyDescent="0.25">
      <c r="A4581" t="s">
        <v>1755</v>
      </c>
      <c r="B4581" t="s">
        <v>1756</v>
      </c>
      <c r="C4581" t="s">
        <v>2059</v>
      </c>
      <c r="D4581" t="s">
        <v>1820</v>
      </c>
      <c r="E4581" t="s">
        <v>1759</v>
      </c>
      <c r="F4581" t="s">
        <v>1907</v>
      </c>
      <c r="G4581" t="s">
        <v>1911</v>
      </c>
      <c r="H4581" t="s">
        <v>1877</v>
      </c>
      <c r="I4581" t="s">
        <v>1912</v>
      </c>
      <c r="J4581" t="s">
        <v>2068</v>
      </c>
      <c r="K4581" s="498">
        <v>56376.770000000135</v>
      </c>
    </row>
    <row r="4582" spans="1:11" x14ac:dyDescent="0.25">
      <c r="A4582" t="s">
        <v>1755</v>
      </c>
      <c r="B4582" t="s">
        <v>1756</v>
      </c>
      <c r="C4582" t="s">
        <v>2076</v>
      </c>
      <c r="D4582" t="s">
        <v>1820</v>
      </c>
      <c r="E4582" t="s">
        <v>1759</v>
      </c>
      <c r="F4582" t="s">
        <v>1907</v>
      </c>
      <c r="G4582" t="s">
        <v>1911</v>
      </c>
      <c r="H4582" t="s">
        <v>1877</v>
      </c>
      <c r="I4582" t="s">
        <v>1912</v>
      </c>
      <c r="J4582" t="s">
        <v>2068</v>
      </c>
      <c r="K4582" s="498">
        <v>935857.14</v>
      </c>
    </row>
    <row r="4583" spans="1:11" x14ac:dyDescent="0.25">
      <c r="A4583" t="s">
        <v>1755</v>
      </c>
      <c r="B4583" t="s">
        <v>1756</v>
      </c>
      <c r="C4583" t="s">
        <v>2062</v>
      </c>
      <c r="D4583" t="s">
        <v>1820</v>
      </c>
      <c r="E4583" t="s">
        <v>1759</v>
      </c>
      <c r="F4583" t="s">
        <v>1907</v>
      </c>
      <c r="G4583" t="s">
        <v>1911</v>
      </c>
      <c r="H4583" t="s">
        <v>1877</v>
      </c>
      <c r="I4583" t="s">
        <v>2032</v>
      </c>
      <c r="J4583" t="s">
        <v>2068</v>
      </c>
      <c r="K4583" s="498">
        <v>13522651.790000001</v>
      </c>
    </row>
    <row r="4584" spans="1:11" x14ac:dyDescent="0.25">
      <c r="A4584" t="s">
        <v>1755</v>
      </c>
      <c r="B4584" t="s">
        <v>1756</v>
      </c>
      <c r="C4584" t="s">
        <v>2069</v>
      </c>
      <c r="D4584" t="s">
        <v>1820</v>
      </c>
      <c r="E4584" t="s">
        <v>1759</v>
      </c>
      <c r="F4584" t="s">
        <v>1907</v>
      </c>
      <c r="G4584" t="s">
        <v>1911</v>
      </c>
      <c r="H4584" t="s">
        <v>1877</v>
      </c>
      <c r="I4584" t="s">
        <v>2032</v>
      </c>
      <c r="J4584" t="s">
        <v>2068</v>
      </c>
      <c r="K4584" s="498">
        <v>2115844.3499999996</v>
      </c>
    </row>
    <row r="4585" spans="1:11" x14ac:dyDescent="0.25">
      <c r="A4585" t="s">
        <v>1755</v>
      </c>
      <c r="B4585" t="s">
        <v>1756</v>
      </c>
      <c r="C4585" t="s">
        <v>2071</v>
      </c>
      <c r="D4585" t="s">
        <v>1820</v>
      </c>
      <c r="E4585" t="s">
        <v>1759</v>
      </c>
      <c r="F4585" t="s">
        <v>1907</v>
      </c>
      <c r="G4585" t="s">
        <v>1911</v>
      </c>
      <c r="H4585" t="s">
        <v>1877</v>
      </c>
      <c r="I4585" t="s">
        <v>2032</v>
      </c>
      <c r="J4585" t="s">
        <v>2068</v>
      </c>
      <c r="K4585" s="498">
        <v>184.06</v>
      </c>
    </row>
    <row r="4586" spans="1:11" x14ac:dyDescent="0.25">
      <c r="A4586" t="s">
        <v>1755</v>
      </c>
      <c r="B4586" t="s">
        <v>1756</v>
      </c>
      <c r="C4586" t="s">
        <v>1871</v>
      </c>
      <c r="D4586" t="s">
        <v>1820</v>
      </c>
      <c r="E4586" t="s">
        <v>1759</v>
      </c>
      <c r="F4586" t="s">
        <v>1907</v>
      </c>
      <c r="G4586" t="s">
        <v>1911</v>
      </c>
      <c r="H4586" t="s">
        <v>1877</v>
      </c>
      <c r="I4586" t="s">
        <v>2032</v>
      </c>
      <c r="J4586" t="s">
        <v>2068</v>
      </c>
      <c r="K4586" s="498">
        <v>42370000</v>
      </c>
    </row>
    <row r="4587" spans="1:11" x14ac:dyDescent="0.25">
      <c r="A4587" t="s">
        <v>1755</v>
      </c>
      <c r="B4587" t="s">
        <v>1756</v>
      </c>
      <c r="C4587" t="s">
        <v>2070</v>
      </c>
      <c r="D4587" t="s">
        <v>1820</v>
      </c>
      <c r="E4587" t="s">
        <v>1759</v>
      </c>
      <c r="F4587" t="s">
        <v>1907</v>
      </c>
      <c r="G4587" t="s">
        <v>1911</v>
      </c>
      <c r="H4587" t="s">
        <v>1877</v>
      </c>
      <c r="I4587" t="s">
        <v>2032</v>
      </c>
      <c r="J4587" t="s">
        <v>2068</v>
      </c>
      <c r="K4587" s="498">
        <v>745</v>
      </c>
    </row>
    <row r="4588" spans="1:11" x14ac:dyDescent="0.25">
      <c r="A4588" t="s">
        <v>1755</v>
      </c>
      <c r="B4588" t="s">
        <v>1756</v>
      </c>
      <c r="C4588" t="s">
        <v>1876</v>
      </c>
      <c r="D4588" t="s">
        <v>1820</v>
      </c>
      <c r="E4588" t="s">
        <v>1759</v>
      </c>
      <c r="F4588" t="s">
        <v>1907</v>
      </c>
      <c r="G4588" t="s">
        <v>1911</v>
      </c>
      <c r="H4588" t="s">
        <v>1877</v>
      </c>
      <c r="I4588" t="s">
        <v>2032</v>
      </c>
      <c r="J4588" t="s">
        <v>2068</v>
      </c>
      <c r="K4588" s="498">
        <v>9796206.0800000001</v>
      </c>
    </row>
    <row r="4589" spans="1:11" x14ac:dyDescent="0.25">
      <c r="A4589" t="s">
        <v>1755</v>
      </c>
      <c r="B4589" t="s">
        <v>1756</v>
      </c>
      <c r="C4589" t="s">
        <v>2059</v>
      </c>
      <c r="D4589" t="s">
        <v>1820</v>
      </c>
      <c r="E4589" t="s">
        <v>1759</v>
      </c>
      <c r="F4589" t="s">
        <v>1907</v>
      </c>
      <c r="G4589" t="s">
        <v>1911</v>
      </c>
      <c r="H4589" t="s">
        <v>1877</v>
      </c>
      <c r="I4589" t="s">
        <v>2032</v>
      </c>
      <c r="J4589" t="s">
        <v>2068</v>
      </c>
      <c r="K4589" s="498">
        <v>4533281.3000000007</v>
      </c>
    </row>
    <row r="4590" spans="1:11" x14ac:dyDescent="0.25">
      <c r="A4590" t="s">
        <v>1755</v>
      </c>
      <c r="B4590" t="s">
        <v>1756</v>
      </c>
      <c r="C4590" t="s">
        <v>2057</v>
      </c>
      <c r="D4590" t="s">
        <v>1820</v>
      </c>
      <c r="E4590" t="s">
        <v>1759</v>
      </c>
      <c r="F4590" t="s">
        <v>1907</v>
      </c>
      <c r="G4590" t="s">
        <v>1911</v>
      </c>
      <c r="H4590" t="s">
        <v>1877</v>
      </c>
      <c r="I4590" t="s">
        <v>2032</v>
      </c>
      <c r="J4590" t="s">
        <v>2068</v>
      </c>
      <c r="K4590" s="498">
        <v>11025.89</v>
      </c>
    </row>
    <row r="4591" spans="1:11" x14ac:dyDescent="0.25">
      <c r="A4591" t="s">
        <v>1755</v>
      </c>
      <c r="B4591" t="s">
        <v>1756</v>
      </c>
      <c r="C4591" t="s">
        <v>2062</v>
      </c>
      <c r="D4591" t="s">
        <v>1820</v>
      </c>
      <c r="E4591" t="s">
        <v>1759</v>
      </c>
      <c r="F4591" t="s">
        <v>1913</v>
      </c>
      <c r="G4591" t="s">
        <v>1914</v>
      </c>
      <c r="H4591" t="s">
        <v>1915</v>
      </c>
      <c r="I4591" t="s">
        <v>1839</v>
      </c>
      <c r="J4591" t="s">
        <v>2068</v>
      </c>
      <c r="K4591" s="498">
        <v>3068071.4349999996</v>
      </c>
    </row>
    <row r="4592" spans="1:11" x14ac:dyDescent="0.25">
      <c r="A4592" t="s">
        <v>1755</v>
      </c>
      <c r="B4592" t="s">
        <v>1756</v>
      </c>
      <c r="C4592" t="s">
        <v>2069</v>
      </c>
      <c r="D4592" t="s">
        <v>1820</v>
      </c>
      <c r="E4592" t="s">
        <v>1759</v>
      </c>
      <c r="F4592" t="s">
        <v>1913</v>
      </c>
      <c r="G4592" t="s">
        <v>1914</v>
      </c>
      <c r="H4592" t="s">
        <v>1915</v>
      </c>
      <c r="I4592" t="s">
        <v>1839</v>
      </c>
      <c r="J4592" t="s">
        <v>2068</v>
      </c>
      <c r="K4592" s="498">
        <v>320582.43</v>
      </c>
    </row>
    <row r="4593" spans="1:11" x14ac:dyDescent="0.25">
      <c r="A4593" t="s">
        <v>1755</v>
      </c>
      <c r="B4593" t="s">
        <v>1756</v>
      </c>
      <c r="C4593" t="s">
        <v>2071</v>
      </c>
      <c r="D4593" t="s">
        <v>1820</v>
      </c>
      <c r="E4593" t="s">
        <v>1759</v>
      </c>
      <c r="F4593" t="s">
        <v>1913</v>
      </c>
      <c r="G4593" t="s">
        <v>1914</v>
      </c>
      <c r="H4593" t="s">
        <v>1915</v>
      </c>
      <c r="I4593" t="s">
        <v>1839</v>
      </c>
      <c r="J4593" t="s">
        <v>2068</v>
      </c>
      <c r="K4593" s="498">
        <v>21561.134999999998</v>
      </c>
    </row>
    <row r="4594" spans="1:11" x14ac:dyDescent="0.25">
      <c r="A4594" t="s">
        <v>1755</v>
      </c>
      <c r="B4594" t="s">
        <v>1756</v>
      </c>
      <c r="C4594" t="s">
        <v>1871</v>
      </c>
      <c r="D4594" t="s">
        <v>1820</v>
      </c>
      <c r="E4594" t="s">
        <v>1759</v>
      </c>
      <c r="F4594" t="s">
        <v>1913</v>
      </c>
      <c r="G4594" t="s">
        <v>1914</v>
      </c>
      <c r="H4594" t="s">
        <v>1915</v>
      </c>
      <c r="I4594" t="s">
        <v>1839</v>
      </c>
      <c r="J4594" t="s">
        <v>2068</v>
      </c>
      <c r="K4594" s="498">
        <v>77834554</v>
      </c>
    </row>
    <row r="4595" spans="1:11" x14ac:dyDescent="0.25">
      <c r="A4595" t="s">
        <v>1755</v>
      </c>
      <c r="B4595" t="s">
        <v>1756</v>
      </c>
      <c r="C4595" t="s">
        <v>1876</v>
      </c>
      <c r="D4595" t="s">
        <v>1820</v>
      </c>
      <c r="E4595" t="s">
        <v>1759</v>
      </c>
      <c r="F4595" t="s">
        <v>1913</v>
      </c>
      <c r="G4595" t="s">
        <v>1914</v>
      </c>
      <c r="H4595" t="s">
        <v>1915</v>
      </c>
      <c r="I4595" t="s">
        <v>1839</v>
      </c>
      <c r="J4595" t="s">
        <v>2068</v>
      </c>
      <c r="K4595" s="498">
        <v>12636913.790000001</v>
      </c>
    </row>
    <row r="4596" spans="1:11" x14ac:dyDescent="0.25">
      <c r="A4596" t="s">
        <v>1755</v>
      </c>
      <c r="B4596" t="s">
        <v>1756</v>
      </c>
      <c r="C4596" t="s">
        <v>2059</v>
      </c>
      <c r="D4596" t="s">
        <v>1820</v>
      </c>
      <c r="E4596" t="s">
        <v>1759</v>
      </c>
      <c r="F4596" t="s">
        <v>1913</v>
      </c>
      <c r="G4596" t="s">
        <v>1914</v>
      </c>
      <c r="H4596" t="s">
        <v>1915</v>
      </c>
      <c r="I4596" t="s">
        <v>1839</v>
      </c>
      <c r="J4596" t="s">
        <v>2068</v>
      </c>
      <c r="K4596" s="498">
        <v>713565.12749999994</v>
      </c>
    </row>
    <row r="4597" spans="1:11" x14ac:dyDescent="0.25">
      <c r="A4597" t="s">
        <v>1755</v>
      </c>
      <c r="B4597" t="s">
        <v>1756</v>
      </c>
      <c r="C4597" t="s">
        <v>2062</v>
      </c>
      <c r="D4597" t="s">
        <v>1820</v>
      </c>
      <c r="E4597" t="s">
        <v>1759</v>
      </c>
      <c r="F4597" t="s">
        <v>1913</v>
      </c>
      <c r="G4597" t="s">
        <v>1914</v>
      </c>
      <c r="H4597" t="s">
        <v>1915</v>
      </c>
      <c r="I4597" t="s">
        <v>1916</v>
      </c>
      <c r="J4597" t="s">
        <v>2068</v>
      </c>
      <c r="K4597" s="498">
        <v>1115000</v>
      </c>
    </row>
    <row r="4598" spans="1:11" x14ac:dyDescent="0.25">
      <c r="A4598" t="s">
        <v>1755</v>
      </c>
      <c r="B4598" t="s">
        <v>1756</v>
      </c>
      <c r="C4598" t="s">
        <v>2069</v>
      </c>
      <c r="D4598" t="s">
        <v>1820</v>
      </c>
      <c r="E4598" t="s">
        <v>1759</v>
      </c>
      <c r="F4598" t="s">
        <v>1913</v>
      </c>
      <c r="G4598" t="s">
        <v>1914</v>
      </c>
      <c r="H4598" t="s">
        <v>1915</v>
      </c>
      <c r="I4598" t="s">
        <v>1916</v>
      </c>
      <c r="J4598" t="s">
        <v>2068</v>
      </c>
      <c r="K4598" s="498">
        <v>23407.759999999998</v>
      </c>
    </row>
    <row r="4599" spans="1:11" x14ac:dyDescent="0.25">
      <c r="A4599" t="s">
        <v>1755</v>
      </c>
      <c r="B4599" t="s">
        <v>1756</v>
      </c>
      <c r="C4599" t="s">
        <v>1871</v>
      </c>
      <c r="D4599" t="s">
        <v>1820</v>
      </c>
      <c r="E4599" t="s">
        <v>1759</v>
      </c>
      <c r="F4599" t="s">
        <v>1913</v>
      </c>
      <c r="G4599" t="s">
        <v>1914</v>
      </c>
      <c r="H4599" t="s">
        <v>1915</v>
      </c>
      <c r="I4599" t="s">
        <v>1916</v>
      </c>
      <c r="J4599" t="s">
        <v>2068</v>
      </c>
      <c r="K4599" s="498">
        <v>2000000</v>
      </c>
    </row>
    <row r="4600" spans="1:11" x14ac:dyDescent="0.25">
      <c r="A4600" t="s">
        <v>1755</v>
      </c>
      <c r="B4600" t="s">
        <v>1756</v>
      </c>
      <c r="C4600" t="s">
        <v>1876</v>
      </c>
      <c r="D4600" t="s">
        <v>1820</v>
      </c>
      <c r="E4600" t="s">
        <v>1759</v>
      </c>
      <c r="F4600" t="s">
        <v>1913</v>
      </c>
      <c r="G4600" t="s">
        <v>1914</v>
      </c>
      <c r="H4600" t="s">
        <v>1915</v>
      </c>
      <c r="I4600" t="s">
        <v>1916</v>
      </c>
      <c r="J4600" t="s">
        <v>2068</v>
      </c>
      <c r="K4600" s="498">
        <v>573281.27</v>
      </c>
    </row>
    <row r="4601" spans="1:11" x14ac:dyDescent="0.25">
      <c r="A4601" t="s">
        <v>1755</v>
      </c>
      <c r="B4601" t="s">
        <v>1756</v>
      </c>
      <c r="C4601" t="s">
        <v>2059</v>
      </c>
      <c r="D4601" t="s">
        <v>1820</v>
      </c>
      <c r="E4601" t="s">
        <v>1759</v>
      </c>
      <c r="F4601" t="s">
        <v>1913</v>
      </c>
      <c r="G4601" t="s">
        <v>1914</v>
      </c>
      <c r="H4601" t="s">
        <v>1915</v>
      </c>
      <c r="I4601" t="s">
        <v>1916</v>
      </c>
      <c r="J4601" t="s">
        <v>2068</v>
      </c>
      <c r="K4601" s="498">
        <v>340311.3899999999</v>
      </c>
    </row>
    <row r="4602" spans="1:11" x14ac:dyDescent="0.25">
      <c r="A4602" t="s">
        <v>1755</v>
      </c>
      <c r="B4602" t="s">
        <v>1756</v>
      </c>
      <c r="C4602" t="s">
        <v>2062</v>
      </c>
      <c r="D4602" t="s">
        <v>1820</v>
      </c>
      <c r="E4602" t="s">
        <v>1759</v>
      </c>
      <c r="F4602" t="s">
        <v>1913</v>
      </c>
      <c r="G4602" t="s">
        <v>1914</v>
      </c>
      <c r="H4602" t="s">
        <v>1915</v>
      </c>
      <c r="I4602" t="s">
        <v>2032</v>
      </c>
      <c r="J4602" t="s">
        <v>2068</v>
      </c>
      <c r="K4602" s="498">
        <v>14966078.737499999</v>
      </c>
    </row>
    <row r="4603" spans="1:11" x14ac:dyDescent="0.25">
      <c r="A4603" t="s">
        <v>1755</v>
      </c>
      <c r="B4603" t="s">
        <v>1756</v>
      </c>
      <c r="C4603" t="s">
        <v>2069</v>
      </c>
      <c r="D4603" t="s">
        <v>1820</v>
      </c>
      <c r="E4603" t="s">
        <v>1759</v>
      </c>
      <c r="F4603" t="s">
        <v>1913</v>
      </c>
      <c r="G4603" t="s">
        <v>1914</v>
      </c>
      <c r="H4603" t="s">
        <v>1915</v>
      </c>
      <c r="I4603" t="s">
        <v>2032</v>
      </c>
      <c r="J4603" t="s">
        <v>2068</v>
      </c>
      <c r="K4603" s="498">
        <v>6008479.9774999991</v>
      </c>
    </row>
    <row r="4604" spans="1:11" x14ac:dyDescent="0.25">
      <c r="A4604" t="s">
        <v>1755</v>
      </c>
      <c r="B4604" t="s">
        <v>1756</v>
      </c>
      <c r="C4604" t="s">
        <v>2072</v>
      </c>
      <c r="D4604" t="s">
        <v>1820</v>
      </c>
      <c r="E4604" t="s">
        <v>1759</v>
      </c>
      <c r="F4604" t="s">
        <v>1913</v>
      </c>
      <c r="G4604" t="s">
        <v>1914</v>
      </c>
      <c r="H4604" t="s">
        <v>1915</v>
      </c>
      <c r="I4604" t="s">
        <v>2032</v>
      </c>
      <c r="J4604" t="s">
        <v>2068</v>
      </c>
      <c r="K4604" s="498">
        <v>250172.60499999998</v>
      </c>
    </row>
    <row r="4605" spans="1:11" x14ac:dyDescent="0.25">
      <c r="A4605" t="s">
        <v>1755</v>
      </c>
      <c r="B4605" t="s">
        <v>1756</v>
      </c>
      <c r="C4605" t="s">
        <v>2074</v>
      </c>
      <c r="D4605" t="s">
        <v>1820</v>
      </c>
      <c r="E4605" t="s">
        <v>1759</v>
      </c>
      <c r="F4605" t="s">
        <v>1913</v>
      </c>
      <c r="G4605" t="s">
        <v>1914</v>
      </c>
      <c r="H4605" t="s">
        <v>1915</v>
      </c>
      <c r="I4605" t="s">
        <v>2032</v>
      </c>
      <c r="J4605" t="s">
        <v>2068</v>
      </c>
      <c r="K4605" s="498">
        <v>217500</v>
      </c>
    </row>
    <row r="4606" spans="1:11" x14ac:dyDescent="0.25">
      <c r="A4606" t="s">
        <v>1755</v>
      </c>
      <c r="B4606" t="s">
        <v>1756</v>
      </c>
      <c r="C4606" t="s">
        <v>2071</v>
      </c>
      <c r="D4606" t="s">
        <v>1820</v>
      </c>
      <c r="E4606" t="s">
        <v>1759</v>
      </c>
      <c r="F4606" t="s">
        <v>1913</v>
      </c>
      <c r="G4606" t="s">
        <v>1914</v>
      </c>
      <c r="H4606" t="s">
        <v>1915</v>
      </c>
      <c r="I4606" t="s">
        <v>2032</v>
      </c>
      <c r="J4606" t="s">
        <v>2068</v>
      </c>
      <c r="K4606" s="498">
        <v>3178204.8000000003</v>
      </c>
    </row>
    <row r="4607" spans="1:11" x14ac:dyDescent="0.25">
      <c r="A4607" t="s">
        <v>1755</v>
      </c>
      <c r="B4607" t="s">
        <v>1756</v>
      </c>
      <c r="C4607" t="s">
        <v>1871</v>
      </c>
      <c r="D4607" t="s">
        <v>1820</v>
      </c>
      <c r="E4607" t="s">
        <v>1759</v>
      </c>
      <c r="F4607" t="s">
        <v>1913</v>
      </c>
      <c r="G4607" t="s">
        <v>1914</v>
      </c>
      <c r="H4607" t="s">
        <v>1915</v>
      </c>
      <c r="I4607" t="s">
        <v>2032</v>
      </c>
      <c r="J4607" t="s">
        <v>2068</v>
      </c>
      <c r="K4607" s="498">
        <v>176690000</v>
      </c>
    </row>
    <row r="4608" spans="1:11" x14ac:dyDescent="0.25">
      <c r="A4608" t="s">
        <v>1755</v>
      </c>
      <c r="B4608" t="s">
        <v>1756</v>
      </c>
      <c r="C4608" t="s">
        <v>2070</v>
      </c>
      <c r="D4608" t="s">
        <v>1820</v>
      </c>
      <c r="E4608" t="s">
        <v>1759</v>
      </c>
      <c r="F4608" t="s">
        <v>1913</v>
      </c>
      <c r="G4608" t="s">
        <v>1914</v>
      </c>
      <c r="H4608" t="s">
        <v>1915</v>
      </c>
      <c r="I4608" t="s">
        <v>2032</v>
      </c>
      <c r="J4608" t="s">
        <v>2068</v>
      </c>
      <c r="K4608" s="498">
        <v>527</v>
      </c>
    </row>
    <row r="4609" spans="1:11" x14ac:dyDescent="0.25">
      <c r="A4609" t="s">
        <v>1755</v>
      </c>
      <c r="B4609" t="s">
        <v>1756</v>
      </c>
      <c r="C4609" t="s">
        <v>1876</v>
      </c>
      <c r="D4609" t="s">
        <v>1820</v>
      </c>
      <c r="E4609" t="s">
        <v>1759</v>
      </c>
      <c r="F4609" t="s">
        <v>1913</v>
      </c>
      <c r="G4609" t="s">
        <v>1914</v>
      </c>
      <c r="H4609" t="s">
        <v>1915</v>
      </c>
      <c r="I4609" t="s">
        <v>2032</v>
      </c>
      <c r="J4609" t="s">
        <v>2068</v>
      </c>
      <c r="K4609" s="498">
        <v>32820949.470000003</v>
      </c>
    </row>
    <row r="4610" spans="1:11" x14ac:dyDescent="0.25">
      <c r="A4610" t="s">
        <v>1755</v>
      </c>
      <c r="B4610" t="s">
        <v>1756</v>
      </c>
      <c r="C4610" t="s">
        <v>2059</v>
      </c>
      <c r="D4610" t="s">
        <v>1820</v>
      </c>
      <c r="E4610" t="s">
        <v>1759</v>
      </c>
      <c r="F4610" t="s">
        <v>1913</v>
      </c>
      <c r="G4610" t="s">
        <v>1914</v>
      </c>
      <c r="H4610" t="s">
        <v>1915</v>
      </c>
      <c r="I4610" t="s">
        <v>2032</v>
      </c>
      <c r="J4610" t="s">
        <v>2068</v>
      </c>
      <c r="K4610" s="498">
        <v>6250873.7750000013</v>
      </c>
    </row>
    <row r="4611" spans="1:11" x14ac:dyDescent="0.25">
      <c r="A4611" t="s">
        <v>1755</v>
      </c>
      <c r="B4611" t="s">
        <v>1756</v>
      </c>
      <c r="C4611" t="s">
        <v>2062</v>
      </c>
      <c r="D4611" t="s">
        <v>1820</v>
      </c>
      <c r="E4611" t="s">
        <v>1759</v>
      </c>
      <c r="F4611" t="s">
        <v>1913</v>
      </c>
      <c r="G4611" t="s">
        <v>1914</v>
      </c>
      <c r="H4611" t="s">
        <v>1917</v>
      </c>
      <c r="I4611" t="s">
        <v>1839</v>
      </c>
      <c r="J4611" t="s">
        <v>2068</v>
      </c>
      <c r="K4611" s="498">
        <v>520776.94</v>
      </c>
    </row>
    <row r="4612" spans="1:11" x14ac:dyDescent="0.25">
      <c r="A4612" t="s">
        <v>1755</v>
      </c>
      <c r="B4612" t="s">
        <v>1756</v>
      </c>
      <c r="C4612" t="s">
        <v>2069</v>
      </c>
      <c r="D4612" t="s">
        <v>1820</v>
      </c>
      <c r="E4612" t="s">
        <v>1759</v>
      </c>
      <c r="F4612" t="s">
        <v>1913</v>
      </c>
      <c r="G4612" t="s">
        <v>1914</v>
      </c>
      <c r="H4612" t="s">
        <v>1917</v>
      </c>
      <c r="I4612" t="s">
        <v>1839</v>
      </c>
      <c r="J4612" t="s">
        <v>2068</v>
      </c>
      <c r="K4612" s="498">
        <v>125474.075</v>
      </c>
    </row>
    <row r="4613" spans="1:11" x14ac:dyDescent="0.25">
      <c r="A4613" t="s">
        <v>1755</v>
      </c>
      <c r="B4613" t="s">
        <v>1756</v>
      </c>
      <c r="C4613" t="s">
        <v>2071</v>
      </c>
      <c r="D4613" t="s">
        <v>1820</v>
      </c>
      <c r="E4613" t="s">
        <v>1759</v>
      </c>
      <c r="F4613" t="s">
        <v>1913</v>
      </c>
      <c r="G4613" t="s">
        <v>1914</v>
      </c>
      <c r="H4613" t="s">
        <v>1917</v>
      </c>
      <c r="I4613" t="s">
        <v>1839</v>
      </c>
      <c r="J4613" t="s">
        <v>2068</v>
      </c>
      <c r="K4613" s="498">
        <v>242.52</v>
      </c>
    </row>
    <row r="4614" spans="1:11" x14ac:dyDescent="0.25">
      <c r="A4614" t="s">
        <v>1755</v>
      </c>
      <c r="B4614" t="s">
        <v>1756</v>
      </c>
      <c r="C4614" t="s">
        <v>1871</v>
      </c>
      <c r="D4614" t="s">
        <v>1820</v>
      </c>
      <c r="E4614" t="s">
        <v>1759</v>
      </c>
      <c r="F4614" t="s">
        <v>1913</v>
      </c>
      <c r="G4614" t="s">
        <v>1914</v>
      </c>
      <c r="H4614" t="s">
        <v>1917</v>
      </c>
      <c r="I4614" t="s">
        <v>1839</v>
      </c>
      <c r="J4614" t="s">
        <v>2068</v>
      </c>
      <c r="K4614" s="498">
        <v>3000000</v>
      </c>
    </row>
    <row r="4615" spans="1:11" x14ac:dyDescent="0.25">
      <c r="A4615" t="s">
        <v>1755</v>
      </c>
      <c r="B4615" t="s">
        <v>1756</v>
      </c>
      <c r="C4615" t="s">
        <v>1876</v>
      </c>
      <c r="D4615" t="s">
        <v>1820</v>
      </c>
      <c r="E4615" t="s">
        <v>1759</v>
      </c>
      <c r="F4615" t="s">
        <v>1913</v>
      </c>
      <c r="G4615" t="s">
        <v>1914</v>
      </c>
      <c r="H4615" t="s">
        <v>1917</v>
      </c>
      <c r="I4615" t="s">
        <v>1839</v>
      </c>
      <c r="J4615" t="s">
        <v>2068</v>
      </c>
      <c r="K4615" s="498">
        <v>536866.03</v>
      </c>
    </row>
    <row r="4616" spans="1:11" x14ac:dyDescent="0.25">
      <c r="A4616" t="s">
        <v>1755</v>
      </c>
      <c r="B4616" t="s">
        <v>1756</v>
      </c>
      <c r="C4616" t="s">
        <v>2059</v>
      </c>
      <c r="D4616" t="s">
        <v>1820</v>
      </c>
      <c r="E4616" t="s">
        <v>1759</v>
      </c>
      <c r="F4616" t="s">
        <v>1913</v>
      </c>
      <c r="G4616" t="s">
        <v>1914</v>
      </c>
      <c r="H4616" t="s">
        <v>1917</v>
      </c>
      <c r="I4616" t="s">
        <v>1839</v>
      </c>
      <c r="J4616" t="s">
        <v>2068</v>
      </c>
      <c r="K4616" s="498">
        <v>175446.02249999999</v>
      </c>
    </row>
    <row r="4617" spans="1:11" x14ac:dyDescent="0.25">
      <c r="A4617" t="s">
        <v>1755</v>
      </c>
      <c r="B4617" t="s">
        <v>1756</v>
      </c>
      <c r="C4617" t="s">
        <v>2062</v>
      </c>
      <c r="D4617" t="s">
        <v>1820</v>
      </c>
      <c r="E4617" t="s">
        <v>1759</v>
      </c>
      <c r="F4617" t="s">
        <v>1913</v>
      </c>
      <c r="G4617" t="s">
        <v>1914</v>
      </c>
      <c r="H4617" t="s">
        <v>1917</v>
      </c>
      <c r="I4617" t="s">
        <v>2032</v>
      </c>
      <c r="J4617" t="s">
        <v>2068</v>
      </c>
      <c r="K4617" s="498">
        <v>2302373.0324999997</v>
      </c>
    </row>
    <row r="4618" spans="1:11" x14ac:dyDescent="0.25">
      <c r="A4618" t="s">
        <v>1755</v>
      </c>
      <c r="B4618" t="s">
        <v>1756</v>
      </c>
      <c r="C4618" t="s">
        <v>2069</v>
      </c>
      <c r="D4618" t="s">
        <v>1820</v>
      </c>
      <c r="E4618" t="s">
        <v>1759</v>
      </c>
      <c r="F4618" t="s">
        <v>1913</v>
      </c>
      <c r="G4618" t="s">
        <v>1914</v>
      </c>
      <c r="H4618" t="s">
        <v>1917</v>
      </c>
      <c r="I4618" t="s">
        <v>2032</v>
      </c>
      <c r="J4618" t="s">
        <v>2068</v>
      </c>
      <c r="K4618" s="498">
        <v>483282.33249999996</v>
      </c>
    </row>
    <row r="4619" spans="1:11" x14ac:dyDescent="0.25">
      <c r="A4619" t="s">
        <v>1755</v>
      </c>
      <c r="B4619" t="s">
        <v>1756</v>
      </c>
      <c r="C4619" t="s">
        <v>2072</v>
      </c>
      <c r="D4619" t="s">
        <v>1820</v>
      </c>
      <c r="E4619" t="s">
        <v>1759</v>
      </c>
      <c r="F4619" t="s">
        <v>1913</v>
      </c>
      <c r="G4619" t="s">
        <v>1914</v>
      </c>
      <c r="H4619" t="s">
        <v>1917</v>
      </c>
      <c r="I4619" t="s">
        <v>2032</v>
      </c>
      <c r="J4619" t="s">
        <v>2068</v>
      </c>
      <c r="K4619" s="498">
        <v>26785.715</v>
      </c>
    </row>
    <row r="4620" spans="1:11" x14ac:dyDescent="0.25">
      <c r="A4620" t="s">
        <v>1755</v>
      </c>
      <c r="B4620" t="s">
        <v>1756</v>
      </c>
      <c r="C4620" t="s">
        <v>2074</v>
      </c>
      <c r="D4620" t="s">
        <v>1820</v>
      </c>
      <c r="E4620" t="s">
        <v>1759</v>
      </c>
      <c r="F4620" t="s">
        <v>1913</v>
      </c>
      <c r="G4620" t="s">
        <v>1914</v>
      </c>
      <c r="H4620" t="s">
        <v>1917</v>
      </c>
      <c r="I4620" t="s">
        <v>2032</v>
      </c>
      <c r="J4620" t="s">
        <v>2068</v>
      </c>
      <c r="K4620" s="498">
        <v>217500</v>
      </c>
    </row>
    <row r="4621" spans="1:11" x14ac:dyDescent="0.25">
      <c r="A4621" t="s">
        <v>1755</v>
      </c>
      <c r="B4621" t="s">
        <v>1756</v>
      </c>
      <c r="C4621" t="s">
        <v>2071</v>
      </c>
      <c r="D4621" t="s">
        <v>1820</v>
      </c>
      <c r="E4621" t="s">
        <v>1759</v>
      </c>
      <c r="F4621" t="s">
        <v>1913</v>
      </c>
      <c r="G4621" t="s">
        <v>1914</v>
      </c>
      <c r="H4621" t="s">
        <v>1917</v>
      </c>
      <c r="I4621" t="s">
        <v>2032</v>
      </c>
      <c r="J4621" t="s">
        <v>2068</v>
      </c>
      <c r="K4621" s="498">
        <v>23809.525000000001</v>
      </c>
    </row>
    <row r="4622" spans="1:11" x14ac:dyDescent="0.25">
      <c r="A4622" t="s">
        <v>1755</v>
      </c>
      <c r="B4622" t="s">
        <v>1756</v>
      </c>
      <c r="C4622" t="s">
        <v>1871</v>
      </c>
      <c r="D4622" t="s">
        <v>1820</v>
      </c>
      <c r="E4622" t="s">
        <v>1759</v>
      </c>
      <c r="F4622" t="s">
        <v>1913</v>
      </c>
      <c r="G4622" t="s">
        <v>1914</v>
      </c>
      <c r="H4622" t="s">
        <v>1917</v>
      </c>
      <c r="I4622" t="s">
        <v>2032</v>
      </c>
      <c r="J4622" t="s">
        <v>2068</v>
      </c>
      <c r="K4622" s="498">
        <v>19675000</v>
      </c>
    </row>
    <row r="4623" spans="1:11" x14ac:dyDescent="0.25">
      <c r="A4623" t="s">
        <v>1755</v>
      </c>
      <c r="B4623" t="s">
        <v>1756</v>
      </c>
      <c r="C4623" t="s">
        <v>1876</v>
      </c>
      <c r="D4623" t="s">
        <v>1820</v>
      </c>
      <c r="E4623" t="s">
        <v>1759</v>
      </c>
      <c r="F4623" t="s">
        <v>1913</v>
      </c>
      <c r="G4623" t="s">
        <v>1914</v>
      </c>
      <c r="H4623" t="s">
        <v>1917</v>
      </c>
      <c r="I4623" t="s">
        <v>2032</v>
      </c>
      <c r="J4623" t="s">
        <v>2068</v>
      </c>
      <c r="K4623" s="498">
        <v>3759215.1699999995</v>
      </c>
    </row>
    <row r="4624" spans="1:11" x14ac:dyDescent="0.25">
      <c r="A4624" t="s">
        <v>1755</v>
      </c>
      <c r="B4624" t="s">
        <v>1756</v>
      </c>
      <c r="C4624" t="s">
        <v>2059</v>
      </c>
      <c r="D4624" t="s">
        <v>1820</v>
      </c>
      <c r="E4624" t="s">
        <v>1759</v>
      </c>
      <c r="F4624" t="s">
        <v>1913</v>
      </c>
      <c r="G4624" t="s">
        <v>1914</v>
      </c>
      <c r="H4624" t="s">
        <v>1917</v>
      </c>
      <c r="I4624" t="s">
        <v>2032</v>
      </c>
      <c r="J4624" t="s">
        <v>2068</v>
      </c>
      <c r="K4624" s="498">
        <v>783470.2699999999</v>
      </c>
    </row>
    <row r="4625" spans="1:11" x14ac:dyDescent="0.25">
      <c r="A4625" t="s">
        <v>1755</v>
      </c>
      <c r="B4625" t="s">
        <v>1756</v>
      </c>
      <c r="C4625" t="s">
        <v>2062</v>
      </c>
      <c r="D4625" t="s">
        <v>1820</v>
      </c>
      <c r="E4625" t="s">
        <v>1759</v>
      </c>
      <c r="F4625" t="s">
        <v>1913</v>
      </c>
      <c r="G4625" t="s">
        <v>1914</v>
      </c>
      <c r="H4625" t="s">
        <v>1918</v>
      </c>
      <c r="I4625" t="s">
        <v>1839</v>
      </c>
      <c r="J4625" t="s">
        <v>2068</v>
      </c>
      <c r="K4625" s="498">
        <v>2124913.895</v>
      </c>
    </row>
    <row r="4626" spans="1:11" x14ac:dyDescent="0.25">
      <c r="A4626" t="s">
        <v>1755</v>
      </c>
      <c r="B4626" t="s">
        <v>1756</v>
      </c>
      <c r="C4626" t="s">
        <v>2069</v>
      </c>
      <c r="D4626" t="s">
        <v>1820</v>
      </c>
      <c r="E4626" t="s">
        <v>1759</v>
      </c>
      <c r="F4626" t="s">
        <v>1913</v>
      </c>
      <c r="G4626" t="s">
        <v>1914</v>
      </c>
      <c r="H4626" t="s">
        <v>1918</v>
      </c>
      <c r="I4626" t="s">
        <v>1839</v>
      </c>
      <c r="J4626" t="s">
        <v>2068</v>
      </c>
      <c r="K4626" s="498">
        <v>459169.685</v>
      </c>
    </row>
    <row r="4627" spans="1:11" x14ac:dyDescent="0.25">
      <c r="A4627" t="s">
        <v>1755</v>
      </c>
      <c r="B4627" t="s">
        <v>1756</v>
      </c>
      <c r="C4627" t="s">
        <v>2071</v>
      </c>
      <c r="D4627" t="s">
        <v>1820</v>
      </c>
      <c r="E4627" t="s">
        <v>1759</v>
      </c>
      <c r="F4627" t="s">
        <v>1913</v>
      </c>
      <c r="G4627" t="s">
        <v>1914</v>
      </c>
      <c r="H4627" t="s">
        <v>1918</v>
      </c>
      <c r="I4627" t="s">
        <v>1839</v>
      </c>
      <c r="J4627" t="s">
        <v>2068</v>
      </c>
      <c r="K4627" s="498">
        <v>21803.654999999999</v>
      </c>
    </row>
    <row r="4628" spans="1:11" x14ac:dyDescent="0.25">
      <c r="A4628" t="s">
        <v>1755</v>
      </c>
      <c r="B4628" t="s">
        <v>1756</v>
      </c>
      <c r="C4628" t="s">
        <v>1871</v>
      </c>
      <c r="D4628" t="s">
        <v>1820</v>
      </c>
      <c r="E4628" t="s">
        <v>1759</v>
      </c>
      <c r="F4628" t="s">
        <v>1913</v>
      </c>
      <c r="G4628" t="s">
        <v>1914</v>
      </c>
      <c r="H4628" t="s">
        <v>1918</v>
      </c>
      <c r="I4628" t="s">
        <v>1839</v>
      </c>
      <c r="J4628" t="s">
        <v>2068</v>
      </c>
      <c r="K4628" s="498">
        <v>20800000</v>
      </c>
    </row>
    <row r="4629" spans="1:11" x14ac:dyDescent="0.25">
      <c r="A4629" t="s">
        <v>1755</v>
      </c>
      <c r="B4629" t="s">
        <v>1756</v>
      </c>
      <c r="C4629" t="s">
        <v>1876</v>
      </c>
      <c r="D4629" t="s">
        <v>1820</v>
      </c>
      <c r="E4629" t="s">
        <v>1759</v>
      </c>
      <c r="F4629" t="s">
        <v>1913</v>
      </c>
      <c r="G4629" t="s">
        <v>1914</v>
      </c>
      <c r="H4629" t="s">
        <v>1918</v>
      </c>
      <c r="I4629" t="s">
        <v>1839</v>
      </c>
      <c r="J4629" t="s">
        <v>2068</v>
      </c>
      <c r="K4629" s="498">
        <v>4245329.41</v>
      </c>
    </row>
    <row r="4630" spans="1:11" x14ac:dyDescent="0.25">
      <c r="A4630" t="s">
        <v>1755</v>
      </c>
      <c r="B4630" t="s">
        <v>1756</v>
      </c>
      <c r="C4630" t="s">
        <v>2059</v>
      </c>
      <c r="D4630" t="s">
        <v>1820</v>
      </c>
      <c r="E4630" t="s">
        <v>1759</v>
      </c>
      <c r="F4630" t="s">
        <v>1913</v>
      </c>
      <c r="G4630" t="s">
        <v>1914</v>
      </c>
      <c r="H4630" t="s">
        <v>1918</v>
      </c>
      <c r="I4630" t="s">
        <v>1839</v>
      </c>
      <c r="J4630" t="s">
        <v>2068</v>
      </c>
      <c r="K4630" s="498">
        <v>732654.95999999985</v>
      </c>
    </row>
    <row r="4631" spans="1:11" x14ac:dyDescent="0.25">
      <c r="A4631" t="s">
        <v>1755</v>
      </c>
      <c r="B4631" t="s">
        <v>1756</v>
      </c>
      <c r="C4631" t="s">
        <v>2057</v>
      </c>
      <c r="D4631" t="s">
        <v>1820</v>
      </c>
      <c r="E4631" t="s">
        <v>1759</v>
      </c>
      <c r="F4631" t="s">
        <v>1913</v>
      </c>
      <c r="G4631" t="s">
        <v>1914</v>
      </c>
      <c r="H4631" t="s">
        <v>1918</v>
      </c>
      <c r="I4631" t="s">
        <v>1839</v>
      </c>
      <c r="J4631" t="s">
        <v>2068</v>
      </c>
      <c r="K4631" s="498">
        <v>47289.24</v>
      </c>
    </row>
    <row r="4632" spans="1:11" x14ac:dyDescent="0.25">
      <c r="A4632" t="s">
        <v>1755</v>
      </c>
      <c r="B4632" t="s">
        <v>1756</v>
      </c>
      <c r="C4632" t="s">
        <v>2062</v>
      </c>
      <c r="D4632" t="s">
        <v>1820</v>
      </c>
      <c r="E4632" t="s">
        <v>1759</v>
      </c>
      <c r="F4632" t="s">
        <v>1913</v>
      </c>
      <c r="G4632" t="s">
        <v>1914</v>
      </c>
      <c r="H4632" t="s">
        <v>1918</v>
      </c>
      <c r="I4632" t="s">
        <v>2032</v>
      </c>
      <c r="J4632" t="s">
        <v>2068</v>
      </c>
      <c r="K4632" s="498">
        <v>11560873.02</v>
      </c>
    </row>
    <row r="4633" spans="1:11" x14ac:dyDescent="0.25">
      <c r="A4633" t="s">
        <v>1755</v>
      </c>
      <c r="B4633" t="s">
        <v>1756</v>
      </c>
      <c r="C4633" t="s">
        <v>2069</v>
      </c>
      <c r="D4633" t="s">
        <v>1820</v>
      </c>
      <c r="E4633" t="s">
        <v>1759</v>
      </c>
      <c r="F4633" t="s">
        <v>1913</v>
      </c>
      <c r="G4633" t="s">
        <v>1914</v>
      </c>
      <c r="H4633" t="s">
        <v>1918</v>
      </c>
      <c r="I4633" t="s">
        <v>2032</v>
      </c>
      <c r="J4633" t="s">
        <v>2068</v>
      </c>
      <c r="K4633" s="498">
        <v>4908326.959999999</v>
      </c>
    </row>
    <row r="4634" spans="1:11" x14ac:dyDescent="0.25">
      <c r="A4634" t="s">
        <v>1755</v>
      </c>
      <c r="B4634" t="s">
        <v>1756</v>
      </c>
      <c r="C4634" t="s">
        <v>2072</v>
      </c>
      <c r="D4634" t="s">
        <v>1820</v>
      </c>
      <c r="E4634" t="s">
        <v>1759</v>
      </c>
      <c r="F4634" t="s">
        <v>1913</v>
      </c>
      <c r="G4634" t="s">
        <v>1914</v>
      </c>
      <c r="H4634" t="s">
        <v>1918</v>
      </c>
      <c r="I4634" t="s">
        <v>2032</v>
      </c>
      <c r="J4634" t="s">
        <v>2068</v>
      </c>
      <c r="K4634" s="498">
        <v>103125</v>
      </c>
    </row>
    <row r="4635" spans="1:11" x14ac:dyDescent="0.25">
      <c r="A4635" t="s">
        <v>1755</v>
      </c>
      <c r="B4635" t="s">
        <v>1756</v>
      </c>
      <c r="C4635" t="s">
        <v>2074</v>
      </c>
      <c r="D4635" t="s">
        <v>1820</v>
      </c>
      <c r="E4635" t="s">
        <v>1759</v>
      </c>
      <c r="F4635" t="s">
        <v>1913</v>
      </c>
      <c r="G4635" t="s">
        <v>1914</v>
      </c>
      <c r="H4635" t="s">
        <v>1918</v>
      </c>
      <c r="I4635" t="s">
        <v>2032</v>
      </c>
      <c r="J4635" t="s">
        <v>2068</v>
      </c>
      <c r="K4635" s="498">
        <v>435000</v>
      </c>
    </row>
    <row r="4636" spans="1:11" x14ac:dyDescent="0.25">
      <c r="A4636" t="s">
        <v>1755</v>
      </c>
      <c r="B4636" t="s">
        <v>1756</v>
      </c>
      <c r="C4636" t="s">
        <v>2071</v>
      </c>
      <c r="D4636" t="s">
        <v>1820</v>
      </c>
      <c r="E4636" t="s">
        <v>1759</v>
      </c>
      <c r="F4636" t="s">
        <v>1913</v>
      </c>
      <c r="G4636" t="s">
        <v>1914</v>
      </c>
      <c r="H4636" t="s">
        <v>1918</v>
      </c>
      <c r="I4636" t="s">
        <v>2032</v>
      </c>
      <c r="J4636" t="s">
        <v>2068</v>
      </c>
      <c r="K4636" s="498">
        <v>563781.31500000006</v>
      </c>
    </row>
    <row r="4637" spans="1:11" x14ac:dyDescent="0.25">
      <c r="A4637" t="s">
        <v>1755</v>
      </c>
      <c r="B4637" t="s">
        <v>1756</v>
      </c>
      <c r="C4637" t="s">
        <v>1871</v>
      </c>
      <c r="D4637" t="s">
        <v>1820</v>
      </c>
      <c r="E4637" t="s">
        <v>1759</v>
      </c>
      <c r="F4637" t="s">
        <v>1913</v>
      </c>
      <c r="G4637" t="s">
        <v>1914</v>
      </c>
      <c r="H4637" t="s">
        <v>1918</v>
      </c>
      <c r="I4637" t="s">
        <v>2032</v>
      </c>
      <c r="J4637" t="s">
        <v>2068</v>
      </c>
      <c r="K4637" s="498">
        <v>179325313</v>
      </c>
    </row>
    <row r="4638" spans="1:11" x14ac:dyDescent="0.25">
      <c r="A4638" t="s">
        <v>1755</v>
      </c>
      <c r="B4638" t="s">
        <v>1756</v>
      </c>
      <c r="C4638" t="s">
        <v>2070</v>
      </c>
      <c r="D4638" t="s">
        <v>1820</v>
      </c>
      <c r="E4638" t="s">
        <v>1759</v>
      </c>
      <c r="F4638" t="s">
        <v>1913</v>
      </c>
      <c r="G4638" t="s">
        <v>1914</v>
      </c>
      <c r="H4638" t="s">
        <v>1918</v>
      </c>
      <c r="I4638" t="s">
        <v>2032</v>
      </c>
      <c r="J4638" t="s">
        <v>2068</v>
      </c>
      <c r="K4638" s="498">
        <v>1262</v>
      </c>
    </row>
    <row r="4639" spans="1:11" x14ac:dyDescent="0.25">
      <c r="A4639" t="s">
        <v>1755</v>
      </c>
      <c r="B4639" t="s">
        <v>1756</v>
      </c>
      <c r="C4639" t="s">
        <v>1876</v>
      </c>
      <c r="D4639" t="s">
        <v>1820</v>
      </c>
      <c r="E4639" t="s">
        <v>1759</v>
      </c>
      <c r="F4639" t="s">
        <v>1913</v>
      </c>
      <c r="G4639" t="s">
        <v>1914</v>
      </c>
      <c r="H4639" t="s">
        <v>1918</v>
      </c>
      <c r="I4639" t="s">
        <v>2032</v>
      </c>
      <c r="J4639" t="s">
        <v>2068</v>
      </c>
      <c r="K4639" s="498">
        <v>31773903.190000001</v>
      </c>
    </row>
    <row r="4640" spans="1:11" x14ac:dyDescent="0.25">
      <c r="A4640" t="s">
        <v>1755</v>
      </c>
      <c r="B4640" t="s">
        <v>1756</v>
      </c>
      <c r="C4640" t="s">
        <v>2059</v>
      </c>
      <c r="D4640" t="s">
        <v>1820</v>
      </c>
      <c r="E4640" t="s">
        <v>1759</v>
      </c>
      <c r="F4640" t="s">
        <v>1913</v>
      </c>
      <c r="G4640" t="s">
        <v>1914</v>
      </c>
      <c r="H4640" t="s">
        <v>1918</v>
      </c>
      <c r="I4640" t="s">
        <v>2032</v>
      </c>
      <c r="J4640" t="s">
        <v>2068</v>
      </c>
      <c r="K4640" s="498">
        <v>3978041.8649999998</v>
      </c>
    </row>
    <row r="4641" spans="1:11" x14ac:dyDescent="0.25">
      <c r="A4641" t="s">
        <v>1755</v>
      </c>
      <c r="B4641" t="s">
        <v>1756</v>
      </c>
      <c r="C4641" t="s">
        <v>2062</v>
      </c>
      <c r="D4641" t="s">
        <v>1820</v>
      </c>
      <c r="E4641" t="s">
        <v>1759</v>
      </c>
      <c r="F4641" t="s">
        <v>1919</v>
      </c>
      <c r="G4641" t="s">
        <v>1920</v>
      </c>
      <c r="H4641" t="s">
        <v>1921</v>
      </c>
      <c r="I4641" t="s">
        <v>2032</v>
      </c>
      <c r="J4641" t="s">
        <v>2068</v>
      </c>
      <c r="K4641" s="498">
        <v>445238.09499999997</v>
      </c>
    </row>
    <row r="4642" spans="1:11" x14ac:dyDescent="0.25">
      <c r="A4642" t="s">
        <v>1755</v>
      </c>
      <c r="B4642" t="s">
        <v>1756</v>
      </c>
      <c r="C4642" t="s">
        <v>2069</v>
      </c>
      <c r="D4642" t="s">
        <v>1820</v>
      </c>
      <c r="E4642" t="s">
        <v>1759</v>
      </c>
      <c r="F4642" t="s">
        <v>1919</v>
      </c>
      <c r="G4642" t="s">
        <v>1920</v>
      </c>
      <c r="H4642" t="s">
        <v>1921</v>
      </c>
      <c r="I4642" t="s">
        <v>2032</v>
      </c>
      <c r="J4642" t="s">
        <v>2068</v>
      </c>
      <c r="K4642" s="498">
        <v>248211.09</v>
      </c>
    </row>
    <row r="4643" spans="1:11" x14ac:dyDescent="0.25">
      <c r="A4643" t="s">
        <v>1755</v>
      </c>
      <c r="B4643" t="s">
        <v>1756</v>
      </c>
      <c r="C4643" t="s">
        <v>1871</v>
      </c>
      <c r="D4643" t="s">
        <v>1820</v>
      </c>
      <c r="E4643" t="s">
        <v>1759</v>
      </c>
      <c r="F4643" t="s">
        <v>1919</v>
      </c>
      <c r="G4643" t="s">
        <v>1920</v>
      </c>
      <c r="H4643" t="s">
        <v>1921</v>
      </c>
      <c r="I4643" t="s">
        <v>2032</v>
      </c>
      <c r="J4643" t="s">
        <v>2068</v>
      </c>
      <c r="K4643" s="498">
        <v>6250000</v>
      </c>
    </row>
    <row r="4644" spans="1:11" x14ac:dyDescent="0.25">
      <c r="A4644" t="s">
        <v>1755</v>
      </c>
      <c r="B4644" t="s">
        <v>1756</v>
      </c>
      <c r="C4644" t="s">
        <v>1876</v>
      </c>
      <c r="D4644" t="s">
        <v>1820</v>
      </c>
      <c r="E4644" t="s">
        <v>1759</v>
      </c>
      <c r="F4644" t="s">
        <v>1919</v>
      </c>
      <c r="G4644" t="s">
        <v>1920</v>
      </c>
      <c r="H4644" t="s">
        <v>1921</v>
      </c>
      <c r="I4644" t="s">
        <v>2032</v>
      </c>
      <c r="J4644" t="s">
        <v>2068</v>
      </c>
      <c r="K4644" s="498">
        <v>956250</v>
      </c>
    </row>
    <row r="4645" spans="1:11" x14ac:dyDescent="0.25">
      <c r="A4645" t="s">
        <v>1755</v>
      </c>
      <c r="B4645" t="s">
        <v>1756</v>
      </c>
      <c r="C4645" t="s">
        <v>2059</v>
      </c>
      <c r="D4645" t="s">
        <v>1820</v>
      </c>
      <c r="E4645" t="s">
        <v>1759</v>
      </c>
      <c r="F4645" t="s">
        <v>1919</v>
      </c>
      <c r="G4645" t="s">
        <v>1920</v>
      </c>
      <c r="H4645" t="s">
        <v>1921</v>
      </c>
      <c r="I4645" t="s">
        <v>2032</v>
      </c>
      <c r="J4645" t="s">
        <v>2068</v>
      </c>
      <c r="K4645" s="498">
        <v>113351.405</v>
      </c>
    </row>
    <row r="4646" spans="1:11" x14ac:dyDescent="0.25">
      <c r="A4646" t="s">
        <v>1755</v>
      </c>
      <c r="B4646" t="s">
        <v>1756</v>
      </c>
      <c r="C4646" t="s">
        <v>2062</v>
      </c>
      <c r="D4646" t="s">
        <v>1820</v>
      </c>
      <c r="E4646" t="s">
        <v>1759</v>
      </c>
      <c r="F4646" t="s">
        <v>1919</v>
      </c>
      <c r="G4646" t="s">
        <v>1920</v>
      </c>
      <c r="H4646" t="s">
        <v>1922</v>
      </c>
      <c r="I4646" t="s">
        <v>2032</v>
      </c>
      <c r="J4646" t="s">
        <v>2068</v>
      </c>
      <c r="K4646" s="498">
        <v>445238.09499999997</v>
      </c>
    </row>
    <row r="4647" spans="1:11" x14ac:dyDescent="0.25">
      <c r="A4647" t="s">
        <v>1755</v>
      </c>
      <c r="B4647" t="s">
        <v>1756</v>
      </c>
      <c r="C4647" t="s">
        <v>2069</v>
      </c>
      <c r="D4647" t="s">
        <v>1820</v>
      </c>
      <c r="E4647" t="s">
        <v>1759</v>
      </c>
      <c r="F4647" t="s">
        <v>1919</v>
      </c>
      <c r="G4647" t="s">
        <v>1920</v>
      </c>
      <c r="H4647" t="s">
        <v>1922</v>
      </c>
      <c r="I4647" t="s">
        <v>2032</v>
      </c>
      <c r="J4647" t="s">
        <v>2068</v>
      </c>
      <c r="K4647" s="498">
        <v>248211.09</v>
      </c>
    </row>
    <row r="4648" spans="1:11" x14ac:dyDescent="0.25">
      <c r="A4648" t="s">
        <v>1755</v>
      </c>
      <c r="B4648" t="s">
        <v>1756</v>
      </c>
      <c r="C4648" t="s">
        <v>1871</v>
      </c>
      <c r="D4648" t="s">
        <v>1820</v>
      </c>
      <c r="E4648" t="s">
        <v>1759</v>
      </c>
      <c r="F4648" t="s">
        <v>1919</v>
      </c>
      <c r="G4648" t="s">
        <v>1920</v>
      </c>
      <c r="H4648" t="s">
        <v>1922</v>
      </c>
      <c r="I4648" t="s">
        <v>2032</v>
      </c>
      <c r="J4648" t="s">
        <v>2068</v>
      </c>
      <c r="K4648" s="498">
        <v>6250000</v>
      </c>
    </row>
    <row r="4649" spans="1:11" x14ac:dyDescent="0.25">
      <c r="A4649" t="s">
        <v>1755</v>
      </c>
      <c r="B4649" t="s">
        <v>1756</v>
      </c>
      <c r="C4649" t="s">
        <v>1876</v>
      </c>
      <c r="D4649" t="s">
        <v>1820</v>
      </c>
      <c r="E4649" t="s">
        <v>1759</v>
      </c>
      <c r="F4649" t="s">
        <v>1919</v>
      </c>
      <c r="G4649" t="s">
        <v>1920</v>
      </c>
      <c r="H4649" t="s">
        <v>1922</v>
      </c>
      <c r="I4649" t="s">
        <v>2032</v>
      </c>
      <c r="J4649" t="s">
        <v>2068</v>
      </c>
      <c r="K4649" s="498">
        <v>956250</v>
      </c>
    </row>
    <row r="4650" spans="1:11" x14ac:dyDescent="0.25">
      <c r="A4650" t="s">
        <v>1755</v>
      </c>
      <c r="B4650" t="s">
        <v>1756</v>
      </c>
      <c r="C4650" t="s">
        <v>2059</v>
      </c>
      <c r="D4650" t="s">
        <v>1820</v>
      </c>
      <c r="E4650" t="s">
        <v>1759</v>
      </c>
      <c r="F4650" t="s">
        <v>1919</v>
      </c>
      <c r="G4650" t="s">
        <v>1920</v>
      </c>
      <c r="H4650" t="s">
        <v>1922</v>
      </c>
      <c r="I4650" t="s">
        <v>2032</v>
      </c>
      <c r="J4650" t="s">
        <v>2068</v>
      </c>
      <c r="K4650" s="498">
        <v>113351.405</v>
      </c>
    </row>
    <row r="4651" spans="1:11" x14ac:dyDescent="0.25">
      <c r="A4651" t="s">
        <v>1755</v>
      </c>
      <c r="B4651" t="s">
        <v>1756</v>
      </c>
      <c r="C4651" t="s">
        <v>2062</v>
      </c>
      <c r="D4651" t="s">
        <v>1820</v>
      </c>
      <c r="E4651" t="s">
        <v>1759</v>
      </c>
      <c r="F4651" t="s">
        <v>1919</v>
      </c>
      <c r="G4651" t="s">
        <v>1920</v>
      </c>
      <c r="H4651" t="s">
        <v>1923</v>
      </c>
      <c r="I4651" t="s">
        <v>2032</v>
      </c>
      <c r="J4651" t="s">
        <v>2068</v>
      </c>
      <c r="K4651" s="498">
        <v>890476.19</v>
      </c>
    </row>
    <row r="4652" spans="1:11" x14ac:dyDescent="0.25">
      <c r="A4652" t="s">
        <v>1755</v>
      </c>
      <c r="B4652" t="s">
        <v>1756</v>
      </c>
      <c r="C4652" t="s">
        <v>2069</v>
      </c>
      <c r="D4652" t="s">
        <v>1820</v>
      </c>
      <c r="E4652" t="s">
        <v>1759</v>
      </c>
      <c r="F4652" t="s">
        <v>1919</v>
      </c>
      <c r="G4652" t="s">
        <v>1920</v>
      </c>
      <c r="H4652" t="s">
        <v>1923</v>
      </c>
      <c r="I4652" t="s">
        <v>2032</v>
      </c>
      <c r="J4652" t="s">
        <v>2068</v>
      </c>
      <c r="K4652" s="498">
        <v>496422.18</v>
      </c>
    </row>
    <row r="4653" spans="1:11" x14ac:dyDescent="0.25">
      <c r="A4653" t="s">
        <v>1755</v>
      </c>
      <c r="B4653" t="s">
        <v>1756</v>
      </c>
      <c r="C4653" t="s">
        <v>1871</v>
      </c>
      <c r="D4653" t="s">
        <v>1820</v>
      </c>
      <c r="E4653" t="s">
        <v>1759</v>
      </c>
      <c r="F4653" t="s">
        <v>1919</v>
      </c>
      <c r="G4653" t="s">
        <v>1920</v>
      </c>
      <c r="H4653" t="s">
        <v>1923</v>
      </c>
      <c r="I4653" t="s">
        <v>2032</v>
      </c>
      <c r="J4653" t="s">
        <v>2068</v>
      </c>
      <c r="K4653" s="498">
        <v>12500000</v>
      </c>
    </row>
    <row r="4654" spans="1:11" x14ac:dyDescent="0.25">
      <c r="A4654" t="s">
        <v>1755</v>
      </c>
      <c r="B4654" t="s">
        <v>1756</v>
      </c>
      <c r="C4654" t="s">
        <v>1876</v>
      </c>
      <c r="D4654" t="s">
        <v>1820</v>
      </c>
      <c r="E4654" t="s">
        <v>1759</v>
      </c>
      <c r="F4654" t="s">
        <v>1919</v>
      </c>
      <c r="G4654" t="s">
        <v>1920</v>
      </c>
      <c r="H4654" t="s">
        <v>1923</v>
      </c>
      <c r="I4654" t="s">
        <v>2032</v>
      </c>
      <c r="J4654" t="s">
        <v>2068</v>
      </c>
      <c r="K4654" s="498">
        <v>1912500</v>
      </c>
    </row>
    <row r="4655" spans="1:11" x14ac:dyDescent="0.25">
      <c r="A4655" t="s">
        <v>1755</v>
      </c>
      <c r="B4655" t="s">
        <v>1756</v>
      </c>
      <c r="C4655" t="s">
        <v>2059</v>
      </c>
      <c r="D4655" t="s">
        <v>1820</v>
      </c>
      <c r="E4655" t="s">
        <v>1759</v>
      </c>
      <c r="F4655" t="s">
        <v>1919</v>
      </c>
      <c r="G4655" t="s">
        <v>1920</v>
      </c>
      <c r="H4655" t="s">
        <v>1923</v>
      </c>
      <c r="I4655" t="s">
        <v>2032</v>
      </c>
      <c r="J4655" t="s">
        <v>2068</v>
      </c>
      <c r="K4655" s="498">
        <v>226702.81</v>
      </c>
    </row>
    <row r="4656" spans="1:11" x14ac:dyDescent="0.25">
      <c r="A4656" t="s">
        <v>1755</v>
      </c>
      <c r="B4656" t="s">
        <v>1756</v>
      </c>
      <c r="C4656" t="s">
        <v>2062</v>
      </c>
      <c r="D4656" t="s">
        <v>1820</v>
      </c>
      <c r="E4656" t="s">
        <v>1759</v>
      </c>
      <c r="F4656" t="s">
        <v>1919</v>
      </c>
      <c r="G4656" t="s">
        <v>1924</v>
      </c>
      <c r="H4656" t="s">
        <v>1922</v>
      </c>
      <c r="I4656" t="s">
        <v>2032</v>
      </c>
      <c r="J4656" t="s">
        <v>2068</v>
      </c>
      <c r="K4656" s="498">
        <v>1184285.71</v>
      </c>
    </row>
    <row r="4657" spans="1:11" x14ac:dyDescent="0.25">
      <c r="A4657" t="s">
        <v>1755</v>
      </c>
      <c r="B4657" t="s">
        <v>1756</v>
      </c>
      <c r="C4657" t="s">
        <v>2059</v>
      </c>
      <c r="D4657" t="s">
        <v>1820</v>
      </c>
      <c r="E4657" t="s">
        <v>1759</v>
      </c>
      <c r="F4657" t="s">
        <v>1919</v>
      </c>
      <c r="G4657" t="s">
        <v>1924</v>
      </c>
      <c r="H4657" t="s">
        <v>1922</v>
      </c>
      <c r="I4657" t="s">
        <v>2032</v>
      </c>
      <c r="J4657" t="s">
        <v>2068</v>
      </c>
      <c r="K4657" s="498">
        <v>260696.95</v>
      </c>
    </row>
    <row r="4658" spans="1:11" x14ac:dyDescent="0.25">
      <c r="A4658" t="s">
        <v>1755</v>
      </c>
      <c r="B4658" t="s">
        <v>1756</v>
      </c>
      <c r="C4658" t="s">
        <v>2062</v>
      </c>
      <c r="D4658" t="s">
        <v>1820</v>
      </c>
      <c r="E4658" t="s">
        <v>1759</v>
      </c>
      <c r="F4658" t="s">
        <v>1919</v>
      </c>
      <c r="G4658" t="s">
        <v>1925</v>
      </c>
      <c r="H4658" t="s">
        <v>1926</v>
      </c>
      <c r="I4658" t="s">
        <v>1882</v>
      </c>
      <c r="J4658" t="s">
        <v>2068</v>
      </c>
      <c r="K4658" s="498">
        <v>344500</v>
      </c>
    </row>
    <row r="4659" spans="1:11" x14ac:dyDescent="0.25">
      <c r="A4659" t="s">
        <v>1755</v>
      </c>
      <c r="B4659" t="s">
        <v>1756</v>
      </c>
      <c r="C4659" t="s">
        <v>2059</v>
      </c>
      <c r="D4659" t="s">
        <v>1820</v>
      </c>
      <c r="E4659" t="s">
        <v>1759</v>
      </c>
      <c r="F4659" t="s">
        <v>1919</v>
      </c>
      <c r="G4659" t="s">
        <v>1925</v>
      </c>
      <c r="H4659" t="s">
        <v>1926</v>
      </c>
      <c r="I4659" t="s">
        <v>1882</v>
      </c>
      <c r="J4659" t="s">
        <v>2068</v>
      </c>
      <c r="K4659" s="498">
        <v>104039</v>
      </c>
    </row>
    <row r="4660" spans="1:11" x14ac:dyDescent="0.25">
      <c r="A4660" t="s">
        <v>1755</v>
      </c>
      <c r="B4660" t="s">
        <v>1756</v>
      </c>
      <c r="C4660" t="s">
        <v>2062</v>
      </c>
      <c r="D4660" t="s">
        <v>1820</v>
      </c>
      <c r="E4660" t="s">
        <v>1759</v>
      </c>
      <c r="F4660" t="s">
        <v>1919</v>
      </c>
      <c r="G4660" t="s">
        <v>1925</v>
      </c>
      <c r="H4660" t="s">
        <v>1926</v>
      </c>
      <c r="I4660" t="s">
        <v>2032</v>
      </c>
      <c r="J4660" t="s">
        <v>2068</v>
      </c>
      <c r="K4660" s="498">
        <v>1737057.96</v>
      </c>
    </row>
    <row r="4661" spans="1:11" x14ac:dyDescent="0.25">
      <c r="A4661" t="s">
        <v>1755</v>
      </c>
      <c r="B4661" t="s">
        <v>1756</v>
      </c>
      <c r="C4661" t="s">
        <v>2069</v>
      </c>
      <c r="D4661" t="s">
        <v>1820</v>
      </c>
      <c r="E4661" t="s">
        <v>1759</v>
      </c>
      <c r="F4661" t="s">
        <v>1919</v>
      </c>
      <c r="G4661" t="s">
        <v>1925</v>
      </c>
      <c r="H4661" t="s">
        <v>1926</v>
      </c>
      <c r="I4661" t="s">
        <v>2032</v>
      </c>
      <c r="J4661" t="s">
        <v>2068</v>
      </c>
      <c r="K4661" s="498">
        <v>84687.74</v>
      </c>
    </row>
    <row r="4662" spans="1:11" x14ac:dyDescent="0.25">
      <c r="A4662" t="s">
        <v>1755</v>
      </c>
      <c r="B4662" t="s">
        <v>1756</v>
      </c>
      <c r="C4662" t="s">
        <v>2059</v>
      </c>
      <c r="D4662" t="s">
        <v>1820</v>
      </c>
      <c r="E4662" t="s">
        <v>1759</v>
      </c>
      <c r="F4662" t="s">
        <v>1919</v>
      </c>
      <c r="G4662" t="s">
        <v>1925</v>
      </c>
      <c r="H4662" t="s">
        <v>1926</v>
      </c>
      <c r="I4662" t="s">
        <v>2032</v>
      </c>
      <c r="J4662" t="s">
        <v>2068</v>
      </c>
      <c r="K4662" s="498">
        <v>550167.19999999995</v>
      </c>
    </row>
    <row r="4663" spans="1:11" x14ac:dyDescent="0.25">
      <c r="A4663" t="s">
        <v>1755</v>
      </c>
      <c r="B4663" t="s">
        <v>1756</v>
      </c>
      <c r="C4663" t="s">
        <v>2062</v>
      </c>
      <c r="D4663" t="s">
        <v>1820</v>
      </c>
      <c r="E4663" t="s">
        <v>1759</v>
      </c>
      <c r="F4663" t="s">
        <v>1919</v>
      </c>
      <c r="G4663" t="s">
        <v>1927</v>
      </c>
      <c r="H4663" t="s">
        <v>1928</v>
      </c>
      <c r="I4663" t="s">
        <v>2032</v>
      </c>
      <c r="J4663" t="s">
        <v>2068</v>
      </c>
      <c r="K4663" s="498">
        <v>846353.45</v>
      </c>
    </row>
    <row r="4664" spans="1:11" x14ac:dyDescent="0.25">
      <c r="A4664" t="s">
        <v>1755</v>
      </c>
      <c r="B4664" t="s">
        <v>1756</v>
      </c>
      <c r="C4664" t="s">
        <v>2069</v>
      </c>
      <c r="D4664" t="s">
        <v>1820</v>
      </c>
      <c r="E4664" t="s">
        <v>1759</v>
      </c>
      <c r="F4664" t="s">
        <v>1919</v>
      </c>
      <c r="G4664" t="s">
        <v>1927</v>
      </c>
      <c r="H4664" t="s">
        <v>1928</v>
      </c>
      <c r="I4664" t="s">
        <v>2032</v>
      </c>
      <c r="J4664" t="s">
        <v>2068</v>
      </c>
      <c r="K4664" s="498">
        <v>130062.55</v>
      </c>
    </row>
    <row r="4665" spans="1:11" x14ac:dyDescent="0.25">
      <c r="A4665" t="s">
        <v>1755</v>
      </c>
      <c r="B4665" t="s">
        <v>1756</v>
      </c>
      <c r="C4665" t="s">
        <v>2072</v>
      </c>
      <c r="D4665" t="s">
        <v>1820</v>
      </c>
      <c r="E4665" t="s">
        <v>1759</v>
      </c>
      <c r="F4665" t="s">
        <v>1919</v>
      </c>
      <c r="G4665" t="s">
        <v>1927</v>
      </c>
      <c r="H4665" t="s">
        <v>1928</v>
      </c>
      <c r="I4665" t="s">
        <v>2032</v>
      </c>
      <c r="J4665" t="s">
        <v>2068</v>
      </c>
      <c r="K4665" s="498">
        <v>24546.43</v>
      </c>
    </row>
    <row r="4666" spans="1:11" x14ac:dyDescent="0.25">
      <c r="A4666" t="s">
        <v>1755</v>
      </c>
      <c r="B4666" t="s">
        <v>1756</v>
      </c>
      <c r="C4666" t="s">
        <v>2059</v>
      </c>
      <c r="D4666" t="s">
        <v>1820</v>
      </c>
      <c r="E4666" t="s">
        <v>1759</v>
      </c>
      <c r="F4666" t="s">
        <v>1919</v>
      </c>
      <c r="G4666" t="s">
        <v>1927</v>
      </c>
      <c r="H4666" t="s">
        <v>1928</v>
      </c>
      <c r="I4666" t="s">
        <v>2032</v>
      </c>
      <c r="J4666" t="s">
        <v>2068</v>
      </c>
      <c r="K4666" s="498">
        <v>302290.65000000002</v>
      </c>
    </row>
    <row r="4667" spans="1:11" x14ac:dyDescent="0.25">
      <c r="A4667" t="s">
        <v>1755</v>
      </c>
      <c r="B4667" t="s">
        <v>1756</v>
      </c>
      <c r="C4667" t="s">
        <v>2062</v>
      </c>
      <c r="D4667" t="s">
        <v>1820</v>
      </c>
      <c r="E4667" t="s">
        <v>1759</v>
      </c>
      <c r="F4667" t="s">
        <v>1919</v>
      </c>
      <c r="G4667" t="s">
        <v>1927</v>
      </c>
      <c r="H4667" t="s">
        <v>1921</v>
      </c>
      <c r="I4667" t="s">
        <v>2032</v>
      </c>
      <c r="J4667" t="s">
        <v>2068</v>
      </c>
      <c r="K4667" s="498">
        <v>846353.45</v>
      </c>
    </row>
    <row r="4668" spans="1:11" x14ac:dyDescent="0.25">
      <c r="A4668" t="s">
        <v>1755</v>
      </c>
      <c r="B4668" t="s">
        <v>1756</v>
      </c>
      <c r="C4668" t="s">
        <v>2069</v>
      </c>
      <c r="D4668" t="s">
        <v>1820</v>
      </c>
      <c r="E4668" t="s">
        <v>1759</v>
      </c>
      <c r="F4668" t="s">
        <v>1919</v>
      </c>
      <c r="G4668" t="s">
        <v>1927</v>
      </c>
      <c r="H4668" t="s">
        <v>1921</v>
      </c>
      <c r="I4668" t="s">
        <v>2032</v>
      </c>
      <c r="J4668" t="s">
        <v>2068</v>
      </c>
      <c r="K4668" s="498">
        <v>130062.55</v>
      </c>
    </row>
    <row r="4669" spans="1:11" x14ac:dyDescent="0.25">
      <c r="A4669" t="s">
        <v>1755</v>
      </c>
      <c r="B4669" t="s">
        <v>1756</v>
      </c>
      <c r="C4669" t="s">
        <v>2072</v>
      </c>
      <c r="D4669" t="s">
        <v>1820</v>
      </c>
      <c r="E4669" t="s">
        <v>1759</v>
      </c>
      <c r="F4669" t="s">
        <v>1919</v>
      </c>
      <c r="G4669" t="s">
        <v>1927</v>
      </c>
      <c r="H4669" t="s">
        <v>1921</v>
      </c>
      <c r="I4669" t="s">
        <v>2032</v>
      </c>
      <c r="J4669" t="s">
        <v>2068</v>
      </c>
      <c r="K4669" s="498">
        <v>24546.43</v>
      </c>
    </row>
    <row r="4670" spans="1:11" x14ac:dyDescent="0.25">
      <c r="A4670" t="s">
        <v>1755</v>
      </c>
      <c r="B4670" t="s">
        <v>1756</v>
      </c>
      <c r="C4670" t="s">
        <v>2059</v>
      </c>
      <c r="D4670" t="s">
        <v>1820</v>
      </c>
      <c r="E4670" t="s">
        <v>1759</v>
      </c>
      <c r="F4670" t="s">
        <v>1919</v>
      </c>
      <c r="G4670" t="s">
        <v>1927</v>
      </c>
      <c r="H4670" t="s">
        <v>1921</v>
      </c>
      <c r="I4670" t="s">
        <v>2032</v>
      </c>
      <c r="J4670" t="s">
        <v>2068</v>
      </c>
      <c r="K4670" s="498">
        <v>302290.65000000002</v>
      </c>
    </row>
    <row r="4671" spans="1:11" x14ac:dyDescent="0.25">
      <c r="A4671" t="s">
        <v>1755</v>
      </c>
      <c r="B4671" t="s">
        <v>1756</v>
      </c>
      <c r="C4671" t="s">
        <v>2062</v>
      </c>
      <c r="D4671" t="s">
        <v>1820</v>
      </c>
      <c r="E4671" t="s">
        <v>1759</v>
      </c>
      <c r="F4671" t="s">
        <v>1919</v>
      </c>
      <c r="G4671" t="s">
        <v>1927</v>
      </c>
      <c r="H4671" t="s">
        <v>1923</v>
      </c>
      <c r="I4671" t="s">
        <v>1839</v>
      </c>
      <c r="J4671" t="s">
        <v>2068</v>
      </c>
      <c r="K4671" s="498">
        <v>2739619.05</v>
      </c>
    </row>
    <row r="4672" spans="1:11" x14ac:dyDescent="0.25">
      <c r="A4672" t="s">
        <v>1755</v>
      </c>
      <c r="B4672" t="s">
        <v>1756</v>
      </c>
      <c r="C4672" t="s">
        <v>2069</v>
      </c>
      <c r="D4672" t="s">
        <v>1820</v>
      </c>
      <c r="E4672" t="s">
        <v>1759</v>
      </c>
      <c r="F4672" t="s">
        <v>1919</v>
      </c>
      <c r="G4672" t="s">
        <v>1927</v>
      </c>
      <c r="H4672" t="s">
        <v>1923</v>
      </c>
      <c r="I4672" t="s">
        <v>1839</v>
      </c>
      <c r="J4672" t="s">
        <v>2068</v>
      </c>
      <c r="K4672" s="498">
        <v>339914.92</v>
      </c>
    </row>
    <row r="4673" spans="1:11" x14ac:dyDescent="0.25">
      <c r="A4673" t="s">
        <v>1755</v>
      </c>
      <c r="B4673" t="s">
        <v>1756</v>
      </c>
      <c r="C4673" t="s">
        <v>1871</v>
      </c>
      <c r="D4673" t="s">
        <v>1820</v>
      </c>
      <c r="E4673" t="s">
        <v>1759</v>
      </c>
      <c r="F4673" t="s">
        <v>1919</v>
      </c>
      <c r="G4673" t="s">
        <v>1927</v>
      </c>
      <c r="H4673" t="s">
        <v>1923</v>
      </c>
      <c r="I4673" t="s">
        <v>1839</v>
      </c>
      <c r="J4673" t="s">
        <v>2068</v>
      </c>
      <c r="K4673" s="498">
        <v>11000000</v>
      </c>
    </row>
    <row r="4674" spans="1:11" x14ac:dyDescent="0.25">
      <c r="A4674" t="s">
        <v>1755</v>
      </c>
      <c r="B4674" t="s">
        <v>1756</v>
      </c>
      <c r="C4674" t="s">
        <v>1876</v>
      </c>
      <c r="D4674" t="s">
        <v>1820</v>
      </c>
      <c r="E4674" t="s">
        <v>1759</v>
      </c>
      <c r="F4674" t="s">
        <v>1919</v>
      </c>
      <c r="G4674" t="s">
        <v>1927</v>
      </c>
      <c r="H4674" t="s">
        <v>1923</v>
      </c>
      <c r="I4674" t="s">
        <v>1839</v>
      </c>
      <c r="J4674" t="s">
        <v>2068</v>
      </c>
      <c r="K4674" s="498">
        <v>1716443.35</v>
      </c>
    </row>
    <row r="4675" spans="1:11" x14ac:dyDescent="0.25">
      <c r="A4675" t="s">
        <v>1755</v>
      </c>
      <c r="B4675" t="s">
        <v>1756</v>
      </c>
      <c r="C4675" t="s">
        <v>2059</v>
      </c>
      <c r="D4675" t="s">
        <v>1820</v>
      </c>
      <c r="E4675" t="s">
        <v>1759</v>
      </c>
      <c r="F4675" t="s">
        <v>1919</v>
      </c>
      <c r="G4675" t="s">
        <v>1927</v>
      </c>
      <c r="H4675" t="s">
        <v>1923</v>
      </c>
      <c r="I4675" t="s">
        <v>1839</v>
      </c>
      <c r="J4675" t="s">
        <v>2068</v>
      </c>
      <c r="K4675" s="498">
        <v>879371.93999999983</v>
      </c>
    </row>
    <row r="4676" spans="1:11" x14ac:dyDescent="0.25">
      <c r="A4676" t="s">
        <v>1755</v>
      </c>
      <c r="B4676" t="s">
        <v>1756</v>
      </c>
      <c r="C4676" t="s">
        <v>2062</v>
      </c>
      <c r="D4676" t="s">
        <v>1820</v>
      </c>
      <c r="E4676" t="s">
        <v>1759</v>
      </c>
      <c r="F4676" t="s">
        <v>1919</v>
      </c>
      <c r="G4676" t="s">
        <v>1927</v>
      </c>
      <c r="H4676" t="s">
        <v>1923</v>
      </c>
      <c r="I4676" t="s">
        <v>2032</v>
      </c>
      <c r="J4676" t="s">
        <v>2068</v>
      </c>
      <c r="K4676" s="498">
        <v>357142.86</v>
      </c>
    </row>
    <row r="4677" spans="1:11" x14ac:dyDescent="0.25">
      <c r="A4677" t="s">
        <v>1755</v>
      </c>
      <c r="B4677" t="s">
        <v>1756</v>
      </c>
      <c r="C4677" t="s">
        <v>2069</v>
      </c>
      <c r="D4677" t="s">
        <v>1820</v>
      </c>
      <c r="E4677" t="s">
        <v>1759</v>
      </c>
      <c r="F4677" t="s">
        <v>1919</v>
      </c>
      <c r="G4677" t="s">
        <v>1927</v>
      </c>
      <c r="H4677" t="s">
        <v>1923</v>
      </c>
      <c r="I4677" t="s">
        <v>2032</v>
      </c>
      <c r="J4677" t="s">
        <v>2068</v>
      </c>
      <c r="K4677" s="498">
        <v>13053.82</v>
      </c>
    </row>
    <row r="4678" spans="1:11" x14ac:dyDescent="0.25">
      <c r="A4678" t="s">
        <v>1755</v>
      </c>
      <c r="B4678" t="s">
        <v>1756</v>
      </c>
      <c r="C4678" t="s">
        <v>2059</v>
      </c>
      <c r="D4678" t="s">
        <v>1820</v>
      </c>
      <c r="E4678" t="s">
        <v>1759</v>
      </c>
      <c r="F4678" t="s">
        <v>1919</v>
      </c>
      <c r="G4678" t="s">
        <v>1927</v>
      </c>
      <c r="H4678" t="s">
        <v>1923</v>
      </c>
      <c r="I4678" t="s">
        <v>2032</v>
      </c>
      <c r="J4678" t="s">
        <v>2068</v>
      </c>
      <c r="K4678" s="498">
        <v>111799.39</v>
      </c>
    </row>
    <row r="4679" spans="1:11" x14ac:dyDescent="0.25">
      <c r="A4679" t="s">
        <v>1755</v>
      </c>
      <c r="B4679" t="s">
        <v>1756</v>
      </c>
      <c r="C4679" t="s">
        <v>2062</v>
      </c>
      <c r="D4679" t="s">
        <v>1820</v>
      </c>
      <c r="E4679" t="s">
        <v>1759</v>
      </c>
      <c r="F4679" t="s">
        <v>1919</v>
      </c>
      <c r="G4679" t="s">
        <v>1929</v>
      </c>
      <c r="H4679" t="s">
        <v>1921</v>
      </c>
      <c r="I4679" t="s">
        <v>2032</v>
      </c>
      <c r="J4679" t="s">
        <v>2068</v>
      </c>
      <c r="K4679" s="498">
        <v>315952.38</v>
      </c>
    </row>
    <row r="4680" spans="1:11" x14ac:dyDescent="0.25">
      <c r="A4680" t="s">
        <v>1755</v>
      </c>
      <c r="B4680" t="s">
        <v>1756</v>
      </c>
      <c r="C4680" t="s">
        <v>2069</v>
      </c>
      <c r="D4680" t="s">
        <v>1820</v>
      </c>
      <c r="E4680" t="s">
        <v>1759</v>
      </c>
      <c r="F4680" t="s">
        <v>1919</v>
      </c>
      <c r="G4680" t="s">
        <v>1929</v>
      </c>
      <c r="H4680" t="s">
        <v>1921</v>
      </c>
      <c r="I4680" t="s">
        <v>2032</v>
      </c>
      <c r="J4680" t="s">
        <v>2068</v>
      </c>
      <c r="K4680" s="498">
        <v>96031.65</v>
      </c>
    </row>
    <row r="4681" spans="1:11" x14ac:dyDescent="0.25">
      <c r="A4681" t="s">
        <v>1755</v>
      </c>
      <c r="B4681" t="s">
        <v>1756</v>
      </c>
      <c r="C4681" t="s">
        <v>1871</v>
      </c>
      <c r="D4681" t="s">
        <v>1820</v>
      </c>
      <c r="E4681" t="s">
        <v>1759</v>
      </c>
      <c r="F4681" t="s">
        <v>1919</v>
      </c>
      <c r="G4681" t="s">
        <v>1929</v>
      </c>
      <c r="H4681" t="s">
        <v>1921</v>
      </c>
      <c r="I4681" t="s">
        <v>2032</v>
      </c>
      <c r="J4681" t="s">
        <v>2068</v>
      </c>
      <c r="K4681" s="498">
        <v>1300000</v>
      </c>
    </row>
    <row r="4682" spans="1:11" x14ac:dyDescent="0.25">
      <c r="A4682" t="s">
        <v>1755</v>
      </c>
      <c r="B4682" t="s">
        <v>1756</v>
      </c>
      <c r="C4682" t="s">
        <v>1876</v>
      </c>
      <c r="D4682" t="s">
        <v>1820</v>
      </c>
      <c r="E4682" t="s">
        <v>1759</v>
      </c>
      <c r="F4682" t="s">
        <v>1919</v>
      </c>
      <c r="G4682" t="s">
        <v>1929</v>
      </c>
      <c r="H4682" t="s">
        <v>1921</v>
      </c>
      <c r="I4682" t="s">
        <v>2032</v>
      </c>
      <c r="J4682" t="s">
        <v>2068</v>
      </c>
      <c r="K4682" s="498">
        <v>361445.31</v>
      </c>
    </row>
    <row r="4683" spans="1:11" x14ac:dyDescent="0.25">
      <c r="A4683" t="s">
        <v>1755</v>
      </c>
      <c r="B4683" t="s">
        <v>1756</v>
      </c>
      <c r="C4683" t="s">
        <v>2059</v>
      </c>
      <c r="D4683" t="s">
        <v>1820</v>
      </c>
      <c r="E4683" t="s">
        <v>1759</v>
      </c>
      <c r="F4683" t="s">
        <v>1919</v>
      </c>
      <c r="G4683" t="s">
        <v>1929</v>
      </c>
      <c r="H4683" t="s">
        <v>1921</v>
      </c>
      <c r="I4683" t="s">
        <v>2032</v>
      </c>
      <c r="J4683" t="s">
        <v>2068</v>
      </c>
      <c r="K4683" s="498">
        <v>123877.02000000003</v>
      </c>
    </row>
    <row r="4684" spans="1:11" x14ac:dyDescent="0.25">
      <c r="A4684" t="s">
        <v>1755</v>
      </c>
      <c r="B4684" t="s">
        <v>1756</v>
      </c>
      <c r="C4684" t="s">
        <v>2062</v>
      </c>
      <c r="D4684" t="s">
        <v>1820</v>
      </c>
      <c r="E4684" t="s">
        <v>1759</v>
      </c>
      <c r="F4684" t="s">
        <v>1919</v>
      </c>
      <c r="G4684" t="s">
        <v>1929</v>
      </c>
      <c r="H4684" t="s">
        <v>1923</v>
      </c>
      <c r="I4684" t="s">
        <v>2032</v>
      </c>
      <c r="J4684" t="s">
        <v>2068</v>
      </c>
      <c r="K4684" s="498">
        <v>315952.38</v>
      </c>
    </row>
    <row r="4685" spans="1:11" x14ac:dyDescent="0.25">
      <c r="A4685" t="s">
        <v>1755</v>
      </c>
      <c r="B4685" t="s">
        <v>1756</v>
      </c>
      <c r="C4685" t="s">
        <v>2069</v>
      </c>
      <c r="D4685" t="s">
        <v>1820</v>
      </c>
      <c r="E4685" t="s">
        <v>1759</v>
      </c>
      <c r="F4685" t="s">
        <v>1919</v>
      </c>
      <c r="G4685" t="s">
        <v>1929</v>
      </c>
      <c r="H4685" t="s">
        <v>1923</v>
      </c>
      <c r="I4685" t="s">
        <v>2032</v>
      </c>
      <c r="J4685" t="s">
        <v>2068</v>
      </c>
      <c r="K4685" s="498">
        <v>96031.65</v>
      </c>
    </row>
    <row r="4686" spans="1:11" x14ac:dyDescent="0.25">
      <c r="A4686" t="s">
        <v>1755</v>
      </c>
      <c r="B4686" t="s">
        <v>1756</v>
      </c>
      <c r="C4686" t="s">
        <v>1871</v>
      </c>
      <c r="D4686" t="s">
        <v>1820</v>
      </c>
      <c r="E4686" t="s">
        <v>1759</v>
      </c>
      <c r="F4686" t="s">
        <v>1919</v>
      </c>
      <c r="G4686" t="s">
        <v>1929</v>
      </c>
      <c r="H4686" t="s">
        <v>1923</v>
      </c>
      <c r="I4686" t="s">
        <v>2032</v>
      </c>
      <c r="J4686" t="s">
        <v>2068</v>
      </c>
      <c r="K4686" s="498">
        <v>1300000</v>
      </c>
    </row>
    <row r="4687" spans="1:11" x14ac:dyDescent="0.25">
      <c r="A4687" t="s">
        <v>1755</v>
      </c>
      <c r="B4687" t="s">
        <v>1756</v>
      </c>
      <c r="C4687" t="s">
        <v>1876</v>
      </c>
      <c r="D4687" t="s">
        <v>1820</v>
      </c>
      <c r="E4687" t="s">
        <v>1759</v>
      </c>
      <c r="F4687" t="s">
        <v>1919</v>
      </c>
      <c r="G4687" t="s">
        <v>1929</v>
      </c>
      <c r="H4687" t="s">
        <v>1923</v>
      </c>
      <c r="I4687" t="s">
        <v>2032</v>
      </c>
      <c r="J4687" t="s">
        <v>2068</v>
      </c>
      <c r="K4687" s="498">
        <v>361445.31</v>
      </c>
    </row>
    <row r="4688" spans="1:11" x14ac:dyDescent="0.25">
      <c r="A4688" t="s">
        <v>1755</v>
      </c>
      <c r="B4688" t="s">
        <v>1756</v>
      </c>
      <c r="C4688" t="s">
        <v>2059</v>
      </c>
      <c r="D4688" t="s">
        <v>1820</v>
      </c>
      <c r="E4688" t="s">
        <v>1759</v>
      </c>
      <c r="F4688" t="s">
        <v>1919</v>
      </c>
      <c r="G4688" t="s">
        <v>1929</v>
      </c>
      <c r="H4688" t="s">
        <v>1923</v>
      </c>
      <c r="I4688" t="s">
        <v>2032</v>
      </c>
      <c r="J4688" t="s">
        <v>2068</v>
      </c>
      <c r="K4688" s="498">
        <v>123877.02000000003</v>
      </c>
    </row>
    <row r="4689" spans="1:11" x14ac:dyDescent="0.25">
      <c r="A4689" t="s">
        <v>1755</v>
      </c>
      <c r="B4689" t="s">
        <v>1756</v>
      </c>
      <c r="C4689" t="s">
        <v>2062</v>
      </c>
      <c r="D4689" t="s">
        <v>1820</v>
      </c>
      <c r="E4689" t="s">
        <v>1759</v>
      </c>
      <c r="F4689" t="s">
        <v>1765</v>
      </c>
      <c r="G4689" t="s">
        <v>1821</v>
      </c>
      <c r="H4689" t="s">
        <v>1822</v>
      </c>
      <c r="I4689" t="s">
        <v>1839</v>
      </c>
      <c r="J4689" t="s">
        <v>2068</v>
      </c>
      <c r="K4689" s="498">
        <v>700000</v>
      </c>
    </row>
    <row r="4690" spans="1:11" x14ac:dyDescent="0.25">
      <c r="A4690" t="s">
        <v>1755</v>
      </c>
      <c r="B4690" t="s">
        <v>1756</v>
      </c>
      <c r="C4690" t="s">
        <v>1871</v>
      </c>
      <c r="D4690" t="s">
        <v>1820</v>
      </c>
      <c r="E4690" t="s">
        <v>1759</v>
      </c>
      <c r="F4690" t="s">
        <v>1765</v>
      </c>
      <c r="G4690" t="s">
        <v>1821</v>
      </c>
      <c r="H4690" t="s">
        <v>1822</v>
      </c>
      <c r="I4690" t="s">
        <v>1839</v>
      </c>
      <c r="J4690" t="s">
        <v>2068</v>
      </c>
      <c r="K4690" s="498">
        <v>10000000</v>
      </c>
    </row>
    <row r="4691" spans="1:11" x14ac:dyDescent="0.25">
      <c r="A4691" t="s">
        <v>1755</v>
      </c>
      <c r="B4691" t="s">
        <v>1756</v>
      </c>
      <c r="C4691" t="s">
        <v>1876</v>
      </c>
      <c r="D4691" t="s">
        <v>1820</v>
      </c>
      <c r="E4691" t="s">
        <v>1759</v>
      </c>
      <c r="F4691" t="s">
        <v>1765</v>
      </c>
      <c r="G4691" t="s">
        <v>1821</v>
      </c>
      <c r="H4691" t="s">
        <v>1822</v>
      </c>
      <c r="I4691" t="s">
        <v>1839</v>
      </c>
      <c r="J4691" t="s">
        <v>2068</v>
      </c>
      <c r="K4691" s="498">
        <v>1660971</v>
      </c>
    </row>
    <row r="4692" spans="1:11" x14ac:dyDescent="0.25">
      <c r="A4692" t="s">
        <v>1755</v>
      </c>
      <c r="B4692" t="s">
        <v>1756</v>
      </c>
      <c r="C4692" t="s">
        <v>2059</v>
      </c>
      <c r="D4692" t="s">
        <v>1820</v>
      </c>
      <c r="E4692" t="s">
        <v>1759</v>
      </c>
      <c r="F4692" t="s">
        <v>1765</v>
      </c>
      <c r="G4692" t="s">
        <v>1821</v>
      </c>
      <c r="H4692" t="s">
        <v>1822</v>
      </c>
      <c r="I4692" t="s">
        <v>1839</v>
      </c>
      <c r="J4692" t="s">
        <v>2068</v>
      </c>
      <c r="K4692" s="498">
        <v>211400</v>
      </c>
    </row>
    <row r="4693" spans="1:11" x14ac:dyDescent="0.25">
      <c r="A4693" t="s">
        <v>1755</v>
      </c>
      <c r="B4693" t="s">
        <v>1756</v>
      </c>
      <c r="C4693" t="s">
        <v>2062</v>
      </c>
      <c r="D4693" t="s">
        <v>1820</v>
      </c>
      <c r="E4693" t="s">
        <v>1759</v>
      </c>
      <c r="F4693" t="s">
        <v>1765</v>
      </c>
      <c r="G4693" t="s">
        <v>1821</v>
      </c>
      <c r="H4693" t="s">
        <v>1822</v>
      </c>
      <c r="I4693" t="s">
        <v>2032</v>
      </c>
      <c r="J4693" t="s">
        <v>2068</v>
      </c>
      <c r="K4693" s="498">
        <v>4469671.5299999993</v>
      </c>
    </row>
    <row r="4694" spans="1:11" x14ac:dyDescent="0.25">
      <c r="A4694" t="s">
        <v>1755</v>
      </c>
      <c r="B4694" t="s">
        <v>1756</v>
      </c>
      <c r="C4694" t="s">
        <v>2069</v>
      </c>
      <c r="D4694" t="s">
        <v>1820</v>
      </c>
      <c r="E4694" t="s">
        <v>1759</v>
      </c>
      <c r="F4694" t="s">
        <v>1765</v>
      </c>
      <c r="G4694" t="s">
        <v>1821</v>
      </c>
      <c r="H4694" t="s">
        <v>1822</v>
      </c>
      <c r="I4694" t="s">
        <v>2032</v>
      </c>
      <c r="J4694" t="s">
        <v>2068</v>
      </c>
      <c r="K4694" s="498">
        <v>3269754.75</v>
      </c>
    </row>
    <row r="4695" spans="1:11" x14ac:dyDescent="0.25">
      <c r="A4695" t="s">
        <v>1755</v>
      </c>
      <c r="B4695" t="s">
        <v>1756</v>
      </c>
      <c r="C4695" t="s">
        <v>2072</v>
      </c>
      <c r="D4695" t="s">
        <v>1820</v>
      </c>
      <c r="E4695" t="s">
        <v>1759</v>
      </c>
      <c r="F4695" t="s">
        <v>1765</v>
      </c>
      <c r="G4695" t="s">
        <v>1821</v>
      </c>
      <c r="H4695" t="s">
        <v>1822</v>
      </c>
      <c r="I4695" t="s">
        <v>2032</v>
      </c>
      <c r="J4695" t="s">
        <v>2068</v>
      </c>
      <c r="K4695" s="498">
        <v>143247.1</v>
      </c>
    </row>
    <row r="4696" spans="1:11" x14ac:dyDescent="0.25">
      <c r="A4696" t="s">
        <v>1755</v>
      </c>
      <c r="B4696" t="s">
        <v>1756</v>
      </c>
      <c r="C4696" t="s">
        <v>2071</v>
      </c>
      <c r="D4696" t="s">
        <v>1820</v>
      </c>
      <c r="E4696" t="s">
        <v>1759</v>
      </c>
      <c r="F4696" t="s">
        <v>1765</v>
      </c>
      <c r="G4696" t="s">
        <v>1821</v>
      </c>
      <c r="H4696" t="s">
        <v>1822</v>
      </c>
      <c r="I4696" t="s">
        <v>2032</v>
      </c>
      <c r="J4696" t="s">
        <v>2068</v>
      </c>
      <c r="K4696" s="498">
        <v>1232115.6400000001</v>
      </c>
    </row>
    <row r="4697" spans="1:11" x14ac:dyDescent="0.25">
      <c r="A4697" t="s">
        <v>1755</v>
      </c>
      <c r="B4697" t="s">
        <v>1756</v>
      </c>
      <c r="C4697" t="s">
        <v>1871</v>
      </c>
      <c r="D4697" t="s">
        <v>1820</v>
      </c>
      <c r="E4697" t="s">
        <v>1759</v>
      </c>
      <c r="F4697" t="s">
        <v>1765</v>
      </c>
      <c r="G4697" t="s">
        <v>1821</v>
      </c>
      <c r="H4697" t="s">
        <v>1822</v>
      </c>
      <c r="I4697" t="s">
        <v>2032</v>
      </c>
      <c r="J4697" t="s">
        <v>2068</v>
      </c>
      <c r="K4697" s="498">
        <v>99822815</v>
      </c>
    </row>
    <row r="4698" spans="1:11" x14ac:dyDescent="0.25">
      <c r="A4698" t="s">
        <v>1755</v>
      </c>
      <c r="B4698" t="s">
        <v>1756</v>
      </c>
      <c r="C4698" t="s">
        <v>1876</v>
      </c>
      <c r="D4698" t="s">
        <v>1820</v>
      </c>
      <c r="E4698" t="s">
        <v>1759</v>
      </c>
      <c r="F4698" t="s">
        <v>1765</v>
      </c>
      <c r="G4698" t="s">
        <v>1821</v>
      </c>
      <c r="H4698" t="s">
        <v>1822</v>
      </c>
      <c r="I4698" t="s">
        <v>2032</v>
      </c>
      <c r="J4698" t="s">
        <v>2068</v>
      </c>
      <c r="K4698" s="498">
        <v>15272890.699999999</v>
      </c>
    </row>
    <row r="4699" spans="1:11" x14ac:dyDescent="0.25">
      <c r="A4699" t="s">
        <v>1755</v>
      </c>
      <c r="B4699" t="s">
        <v>1756</v>
      </c>
      <c r="C4699" t="s">
        <v>2059</v>
      </c>
      <c r="D4699" t="s">
        <v>1820</v>
      </c>
      <c r="E4699" t="s">
        <v>1759</v>
      </c>
      <c r="F4699" t="s">
        <v>1765</v>
      </c>
      <c r="G4699" t="s">
        <v>1821</v>
      </c>
      <c r="H4699" t="s">
        <v>1822</v>
      </c>
      <c r="I4699" t="s">
        <v>2032</v>
      </c>
      <c r="J4699" t="s">
        <v>2068</v>
      </c>
      <c r="K4699" s="498">
        <v>1440015.7600000002</v>
      </c>
    </row>
    <row r="4700" spans="1:11" x14ac:dyDescent="0.25">
      <c r="A4700" t="s">
        <v>1755</v>
      </c>
      <c r="B4700" t="s">
        <v>1756</v>
      </c>
      <c r="C4700" t="s">
        <v>2062</v>
      </c>
      <c r="D4700" t="s">
        <v>1820</v>
      </c>
      <c r="E4700" t="s">
        <v>1759</v>
      </c>
      <c r="F4700" t="s">
        <v>1765</v>
      </c>
      <c r="G4700" t="s">
        <v>1825</v>
      </c>
      <c r="H4700" t="s">
        <v>1830</v>
      </c>
      <c r="I4700" t="s">
        <v>2032</v>
      </c>
      <c r="J4700" t="s">
        <v>2068</v>
      </c>
      <c r="K4700" s="498">
        <v>148336.4872</v>
      </c>
    </row>
    <row r="4701" spans="1:11" x14ac:dyDescent="0.25">
      <c r="A4701" t="s">
        <v>1755</v>
      </c>
      <c r="B4701" t="s">
        <v>1756</v>
      </c>
      <c r="C4701" t="s">
        <v>2069</v>
      </c>
      <c r="D4701" t="s">
        <v>1820</v>
      </c>
      <c r="E4701" t="s">
        <v>1759</v>
      </c>
      <c r="F4701" t="s">
        <v>1765</v>
      </c>
      <c r="G4701" t="s">
        <v>1825</v>
      </c>
      <c r="H4701" t="s">
        <v>1830</v>
      </c>
      <c r="I4701" t="s">
        <v>2032</v>
      </c>
      <c r="J4701" t="s">
        <v>2068</v>
      </c>
      <c r="K4701" s="498">
        <v>19756.228799999997</v>
      </c>
    </row>
    <row r="4702" spans="1:11" x14ac:dyDescent="0.25">
      <c r="A4702" t="s">
        <v>1755</v>
      </c>
      <c r="B4702" t="s">
        <v>1756</v>
      </c>
      <c r="C4702" t="s">
        <v>1871</v>
      </c>
      <c r="D4702" t="s">
        <v>1820</v>
      </c>
      <c r="E4702" t="s">
        <v>1759</v>
      </c>
      <c r="F4702" t="s">
        <v>1765</v>
      </c>
      <c r="G4702" t="s">
        <v>1825</v>
      </c>
      <c r="H4702" t="s">
        <v>1830</v>
      </c>
      <c r="I4702" t="s">
        <v>2032</v>
      </c>
      <c r="J4702" t="s">
        <v>2068</v>
      </c>
      <c r="K4702" s="498">
        <v>1013332.76</v>
      </c>
    </row>
    <row r="4703" spans="1:11" x14ac:dyDescent="0.25">
      <c r="A4703" t="s">
        <v>1755</v>
      </c>
      <c r="B4703" t="s">
        <v>1756</v>
      </c>
      <c r="C4703" t="s">
        <v>1876</v>
      </c>
      <c r="D4703" t="s">
        <v>1820</v>
      </c>
      <c r="E4703" t="s">
        <v>1759</v>
      </c>
      <c r="F4703" t="s">
        <v>1765</v>
      </c>
      <c r="G4703" t="s">
        <v>1825</v>
      </c>
      <c r="H4703" t="s">
        <v>1830</v>
      </c>
      <c r="I4703" t="s">
        <v>2032</v>
      </c>
      <c r="J4703" t="s">
        <v>2068</v>
      </c>
      <c r="K4703" s="498">
        <v>264051.83</v>
      </c>
    </row>
    <row r="4704" spans="1:11" x14ac:dyDescent="0.25">
      <c r="A4704" t="s">
        <v>1755</v>
      </c>
      <c r="B4704" t="s">
        <v>1756</v>
      </c>
      <c r="C4704" t="s">
        <v>2059</v>
      </c>
      <c r="D4704" t="s">
        <v>1820</v>
      </c>
      <c r="E4704" t="s">
        <v>1759</v>
      </c>
      <c r="F4704" t="s">
        <v>1765</v>
      </c>
      <c r="G4704" t="s">
        <v>1825</v>
      </c>
      <c r="H4704" t="s">
        <v>1830</v>
      </c>
      <c r="I4704" t="s">
        <v>2032</v>
      </c>
      <c r="J4704" t="s">
        <v>2068</v>
      </c>
      <c r="K4704" s="498">
        <v>47820.31960000001</v>
      </c>
    </row>
    <row r="4705" spans="1:11" x14ac:dyDescent="0.25">
      <c r="A4705" t="s">
        <v>1755</v>
      </c>
      <c r="B4705" t="s">
        <v>1756</v>
      </c>
      <c r="C4705" t="s">
        <v>2062</v>
      </c>
      <c r="D4705" t="s">
        <v>1820</v>
      </c>
      <c r="E4705" t="s">
        <v>1759</v>
      </c>
      <c r="F4705" t="s">
        <v>1765</v>
      </c>
      <c r="G4705" t="s">
        <v>1825</v>
      </c>
      <c r="H4705" t="s">
        <v>1826</v>
      </c>
      <c r="I4705" t="s">
        <v>2032</v>
      </c>
      <c r="J4705" t="s">
        <v>2068</v>
      </c>
      <c r="K4705" s="498">
        <v>1269107.3</v>
      </c>
    </row>
    <row r="4706" spans="1:11" x14ac:dyDescent="0.25">
      <c r="A4706" t="s">
        <v>1755</v>
      </c>
      <c r="B4706" t="s">
        <v>1756</v>
      </c>
      <c r="C4706" t="s">
        <v>1871</v>
      </c>
      <c r="D4706" t="s">
        <v>1820</v>
      </c>
      <c r="E4706" t="s">
        <v>1759</v>
      </c>
      <c r="F4706" t="s">
        <v>1765</v>
      </c>
      <c r="G4706" t="s">
        <v>1825</v>
      </c>
      <c r="H4706" t="s">
        <v>1826</v>
      </c>
      <c r="I4706" t="s">
        <v>2032</v>
      </c>
      <c r="J4706" t="s">
        <v>2068</v>
      </c>
      <c r="K4706" s="498">
        <v>11221510.4</v>
      </c>
    </row>
    <row r="4707" spans="1:11" x14ac:dyDescent="0.25">
      <c r="A4707" t="s">
        <v>1755</v>
      </c>
      <c r="B4707" t="s">
        <v>1756</v>
      </c>
      <c r="C4707" t="s">
        <v>2070</v>
      </c>
      <c r="D4707" t="s">
        <v>1820</v>
      </c>
      <c r="E4707" t="s">
        <v>1759</v>
      </c>
      <c r="F4707" t="s">
        <v>1765</v>
      </c>
      <c r="G4707" t="s">
        <v>1825</v>
      </c>
      <c r="H4707" t="s">
        <v>1826</v>
      </c>
      <c r="I4707" t="s">
        <v>2032</v>
      </c>
      <c r="J4707" t="s">
        <v>2068</v>
      </c>
      <c r="K4707" s="498">
        <v>2324</v>
      </c>
    </row>
    <row r="4708" spans="1:11" x14ac:dyDescent="0.25">
      <c r="A4708" t="s">
        <v>1755</v>
      </c>
      <c r="B4708" t="s">
        <v>1756</v>
      </c>
      <c r="C4708" t="s">
        <v>1876</v>
      </c>
      <c r="D4708" t="s">
        <v>1820</v>
      </c>
      <c r="E4708" t="s">
        <v>1759</v>
      </c>
      <c r="F4708" t="s">
        <v>1765</v>
      </c>
      <c r="G4708" t="s">
        <v>1825</v>
      </c>
      <c r="H4708" t="s">
        <v>1826</v>
      </c>
      <c r="I4708" t="s">
        <v>2032</v>
      </c>
      <c r="J4708" t="s">
        <v>2068</v>
      </c>
      <c r="K4708" s="498">
        <v>2347279.7800000003</v>
      </c>
    </row>
    <row r="4709" spans="1:11" x14ac:dyDescent="0.25">
      <c r="A4709" t="s">
        <v>1755</v>
      </c>
      <c r="B4709" t="s">
        <v>1756</v>
      </c>
      <c r="C4709" t="s">
        <v>2059</v>
      </c>
      <c r="D4709" t="s">
        <v>1820</v>
      </c>
      <c r="E4709" t="s">
        <v>1759</v>
      </c>
      <c r="F4709" t="s">
        <v>1765</v>
      </c>
      <c r="G4709" t="s">
        <v>1825</v>
      </c>
      <c r="H4709" t="s">
        <v>1826</v>
      </c>
      <c r="I4709" t="s">
        <v>2032</v>
      </c>
      <c r="J4709" t="s">
        <v>2068</v>
      </c>
      <c r="K4709" s="498">
        <v>383972.25199999975</v>
      </c>
    </row>
    <row r="4710" spans="1:11" x14ac:dyDescent="0.25">
      <c r="A4710" t="s">
        <v>1755</v>
      </c>
      <c r="B4710" t="s">
        <v>1756</v>
      </c>
      <c r="C4710" t="s">
        <v>2062</v>
      </c>
      <c r="D4710" t="s">
        <v>1820</v>
      </c>
      <c r="E4710" t="s">
        <v>1759</v>
      </c>
      <c r="F4710" t="s">
        <v>1765</v>
      </c>
      <c r="G4710" t="s">
        <v>1825</v>
      </c>
      <c r="H4710" t="s">
        <v>1834</v>
      </c>
      <c r="I4710" t="s">
        <v>2032</v>
      </c>
      <c r="J4710" t="s">
        <v>2068</v>
      </c>
      <c r="K4710" s="498">
        <v>57311.8246</v>
      </c>
    </row>
    <row r="4711" spans="1:11" x14ac:dyDescent="0.25">
      <c r="A4711" t="s">
        <v>1755</v>
      </c>
      <c r="B4711" t="s">
        <v>1756</v>
      </c>
      <c r="C4711" t="s">
        <v>2069</v>
      </c>
      <c r="D4711" t="s">
        <v>1820</v>
      </c>
      <c r="E4711" t="s">
        <v>1759</v>
      </c>
      <c r="F4711" t="s">
        <v>1765</v>
      </c>
      <c r="G4711" t="s">
        <v>1825</v>
      </c>
      <c r="H4711" t="s">
        <v>1834</v>
      </c>
      <c r="I4711" t="s">
        <v>2032</v>
      </c>
      <c r="J4711" t="s">
        <v>2068</v>
      </c>
      <c r="K4711" s="498">
        <v>7633.0883999999996</v>
      </c>
    </row>
    <row r="4712" spans="1:11" x14ac:dyDescent="0.25">
      <c r="A4712" t="s">
        <v>1755</v>
      </c>
      <c r="B4712" t="s">
        <v>1756</v>
      </c>
      <c r="C4712" t="s">
        <v>1871</v>
      </c>
      <c r="D4712" t="s">
        <v>1820</v>
      </c>
      <c r="E4712" t="s">
        <v>1759</v>
      </c>
      <c r="F4712" t="s">
        <v>1765</v>
      </c>
      <c r="G4712" t="s">
        <v>1825</v>
      </c>
      <c r="H4712" t="s">
        <v>1834</v>
      </c>
      <c r="I4712" t="s">
        <v>2032</v>
      </c>
      <c r="J4712" t="s">
        <v>2068</v>
      </c>
      <c r="K4712" s="498">
        <v>391514.93</v>
      </c>
    </row>
    <row r="4713" spans="1:11" x14ac:dyDescent="0.25">
      <c r="A4713" t="s">
        <v>1755</v>
      </c>
      <c r="B4713" t="s">
        <v>1756</v>
      </c>
      <c r="C4713" t="s">
        <v>1876</v>
      </c>
      <c r="D4713" t="s">
        <v>1820</v>
      </c>
      <c r="E4713" t="s">
        <v>1759</v>
      </c>
      <c r="F4713" t="s">
        <v>1765</v>
      </c>
      <c r="G4713" t="s">
        <v>1825</v>
      </c>
      <c r="H4713" t="s">
        <v>1834</v>
      </c>
      <c r="I4713" t="s">
        <v>2032</v>
      </c>
      <c r="J4713" t="s">
        <v>2068</v>
      </c>
      <c r="K4713" s="498">
        <v>102020.02522727271</v>
      </c>
    </row>
    <row r="4714" spans="1:11" x14ac:dyDescent="0.25">
      <c r="A4714" t="s">
        <v>1755</v>
      </c>
      <c r="B4714" t="s">
        <v>1756</v>
      </c>
      <c r="C4714" t="s">
        <v>2059</v>
      </c>
      <c r="D4714" t="s">
        <v>1820</v>
      </c>
      <c r="E4714" t="s">
        <v>1759</v>
      </c>
      <c r="F4714" t="s">
        <v>1765</v>
      </c>
      <c r="G4714" t="s">
        <v>1825</v>
      </c>
      <c r="H4714" t="s">
        <v>1834</v>
      </c>
      <c r="I4714" t="s">
        <v>2032</v>
      </c>
      <c r="J4714" t="s">
        <v>2068</v>
      </c>
      <c r="K4714" s="498">
        <v>18476.032572727272</v>
      </c>
    </row>
    <row r="4715" spans="1:11" x14ac:dyDescent="0.25">
      <c r="A4715" t="s">
        <v>1755</v>
      </c>
      <c r="B4715" t="s">
        <v>1756</v>
      </c>
      <c r="C4715" t="s">
        <v>2062</v>
      </c>
      <c r="D4715" t="s">
        <v>1820</v>
      </c>
      <c r="E4715" t="s">
        <v>1759</v>
      </c>
      <c r="F4715" t="s">
        <v>1765</v>
      </c>
      <c r="G4715" t="s">
        <v>1825</v>
      </c>
      <c r="H4715" t="s">
        <v>1835</v>
      </c>
      <c r="I4715" t="s">
        <v>2032</v>
      </c>
      <c r="J4715" t="s">
        <v>2068</v>
      </c>
      <c r="K4715" s="498">
        <v>93230.510800000004</v>
      </c>
    </row>
    <row r="4716" spans="1:11" x14ac:dyDescent="0.25">
      <c r="A4716" t="s">
        <v>1755</v>
      </c>
      <c r="B4716" t="s">
        <v>1756</v>
      </c>
      <c r="C4716" t="s">
        <v>2069</v>
      </c>
      <c r="D4716" t="s">
        <v>1820</v>
      </c>
      <c r="E4716" t="s">
        <v>1759</v>
      </c>
      <c r="F4716" t="s">
        <v>1765</v>
      </c>
      <c r="G4716" t="s">
        <v>1825</v>
      </c>
      <c r="H4716" t="s">
        <v>1835</v>
      </c>
      <c r="I4716" t="s">
        <v>2032</v>
      </c>
      <c r="J4716" t="s">
        <v>2068</v>
      </c>
      <c r="K4716" s="498">
        <v>9664.128200000001</v>
      </c>
    </row>
    <row r="4717" spans="1:11" x14ac:dyDescent="0.25">
      <c r="A4717" t="s">
        <v>1755</v>
      </c>
      <c r="B4717" t="s">
        <v>1756</v>
      </c>
      <c r="C4717" t="s">
        <v>1871</v>
      </c>
      <c r="D4717" t="s">
        <v>1820</v>
      </c>
      <c r="E4717" t="s">
        <v>1759</v>
      </c>
      <c r="F4717" t="s">
        <v>1765</v>
      </c>
      <c r="G4717" t="s">
        <v>1825</v>
      </c>
      <c r="H4717" t="s">
        <v>1835</v>
      </c>
      <c r="I4717" t="s">
        <v>2032</v>
      </c>
      <c r="J4717" t="s">
        <v>2068</v>
      </c>
      <c r="K4717" s="498">
        <v>594468.39</v>
      </c>
    </row>
    <row r="4718" spans="1:11" x14ac:dyDescent="0.25">
      <c r="A4718" t="s">
        <v>1755</v>
      </c>
      <c r="B4718" t="s">
        <v>1756</v>
      </c>
      <c r="C4718" t="s">
        <v>1876</v>
      </c>
      <c r="D4718" t="s">
        <v>1820</v>
      </c>
      <c r="E4718" t="s">
        <v>1759</v>
      </c>
      <c r="F4718" t="s">
        <v>1765</v>
      </c>
      <c r="G4718" t="s">
        <v>1825</v>
      </c>
      <c r="H4718" t="s">
        <v>1835</v>
      </c>
      <c r="I4718" t="s">
        <v>2032</v>
      </c>
      <c r="J4718" t="s">
        <v>2068</v>
      </c>
      <c r="K4718" s="498">
        <v>175077.71999999997</v>
      </c>
    </row>
    <row r="4719" spans="1:11" x14ac:dyDescent="0.25">
      <c r="A4719" t="s">
        <v>1755</v>
      </c>
      <c r="B4719" t="s">
        <v>1756</v>
      </c>
      <c r="C4719" t="s">
        <v>2059</v>
      </c>
      <c r="D4719" t="s">
        <v>1820</v>
      </c>
      <c r="E4719" t="s">
        <v>1759</v>
      </c>
      <c r="F4719" t="s">
        <v>1765</v>
      </c>
      <c r="G4719" t="s">
        <v>1825</v>
      </c>
      <c r="H4719" t="s">
        <v>1835</v>
      </c>
      <c r="I4719" t="s">
        <v>2032</v>
      </c>
      <c r="J4719" t="s">
        <v>2068</v>
      </c>
      <c r="K4719" s="498">
        <v>29634.228300000032</v>
      </c>
    </row>
    <row r="4720" spans="1:11" x14ac:dyDescent="0.25">
      <c r="A4720" t="s">
        <v>1755</v>
      </c>
      <c r="B4720" t="s">
        <v>1756</v>
      </c>
      <c r="C4720" t="s">
        <v>2062</v>
      </c>
      <c r="D4720" t="s">
        <v>1820</v>
      </c>
      <c r="E4720" t="s">
        <v>1759</v>
      </c>
      <c r="F4720" t="s">
        <v>1765</v>
      </c>
      <c r="G4720" t="s">
        <v>1825</v>
      </c>
      <c r="H4720" t="s">
        <v>1836</v>
      </c>
      <c r="I4720" t="s">
        <v>2032</v>
      </c>
      <c r="J4720" t="s">
        <v>2068</v>
      </c>
      <c r="K4720" s="498">
        <v>120676.4</v>
      </c>
    </row>
    <row r="4721" spans="1:11" x14ac:dyDescent="0.25">
      <c r="A4721" t="s">
        <v>1755</v>
      </c>
      <c r="B4721" t="s">
        <v>1756</v>
      </c>
      <c r="C4721" t="s">
        <v>1871</v>
      </c>
      <c r="D4721" t="s">
        <v>1820</v>
      </c>
      <c r="E4721" t="s">
        <v>1759</v>
      </c>
      <c r="F4721" t="s">
        <v>1765</v>
      </c>
      <c r="G4721" t="s">
        <v>1825</v>
      </c>
      <c r="H4721" t="s">
        <v>1836</v>
      </c>
      <c r="I4721" t="s">
        <v>2032</v>
      </c>
      <c r="J4721" t="s">
        <v>2068</v>
      </c>
      <c r="K4721" s="498">
        <v>851115.8</v>
      </c>
    </row>
    <row r="4722" spans="1:11" x14ac:dyDescent="0.25">
      <c r="A4722" t="s">
        <v>1755</v>
      </c>
      <c r="B4722" t="s">
        <v>1756</v>
      </c>
      <c r="C4722" t="s">
        <v>1876</v>
      </c>
      <c r="D4722" t="s">
        <v>1820</v>
      </c>
      <c r="E4722" t="s">
        <v>1759</v>
      </c>
      <c r="F4722" t="s">
        <v>1765</v>
      </c>
      <c r="G4722" t="s">
        <v>1825</v>
      </c>
      <c r="H4722" t="s">
        <v>1836</v>
      </c>
      <c r="I4722" t="s">
        <v>2032</v>
      </c>
      <c r="J4722" t="s">
        <v>2068</v>
      </c>
      <c r="K4722" s="498">
        <v>165052.57</v>
      </c>
    </row>
    <row r="4723" spans="1:11" x14ac:dyDescent="0.25">
      <c r="A4723" t="s">
        <v>1755</v>
      </c>
      <c r="B4723" t="s">
        <v>1756</v>
      </c>
      <c r="C4723" t="s">
        <v>2059</v>
      </c>
      <c r="D4723" t="s">
        <v>1820</v>
      </c>
      <c r="E4723" t="s">
        <v>1759</v>
      </c>
      <c r="F4723" t="s">
        <v>1765</v>
      </c>
      <c r="G4723" t="s">
        <v>1825</v>
      </c>
      <c r="H4723" t="s">
        <v>1836</v>
      </c>
      <c r="I4723" t="s">
        <v>2032</v>
      </c>
      <c r="J4723" t="s">
        <v>2068</v>
      </c>
      <c r="K4723" s="498">
        <v>36444.270000000019</v>
      </c>
    </row>
    <row r="4724" spans="1:11" x14ac:dyDescent="0.25">
      <c r="A4724" t="s">
        <v>1755</v>
      </c>
      <c r="B4724" t="s">
        <v>1756</v>
      </c>
      <c r="C4724" t="s">
        <v>2062</v>
      </c>
      <c r="D4724" t="s">
        <v>1820</v>
      </c>
      <c r="E4724" t="s">
        <v>1759</v>
      </c>
      <c r="F4724" t="s">
        <v>1765</v>
      </c>
      <c r="G4724" t="s">
        <v>1825</v>
      </c>
      <c r="H4724" t="s">
        <v>1837</v>
      </c>
      <c r="I4724" t="s">
        <v>2032</v>
      </c>
      <c r="J4724" t="s">
        <v>2068</v>
      </c>
      <c r="K4724" s="498">
        <v>93230.510800000004</v>
      </c>
    </row>
    <row r="4725" spans="1:11" x14ac:dyDescent="0.25">
      <c r="A4725" t="s">
        <v>1755</v>
      </c>
      <c r="B4725" t="s">
        <v>1756</v>
      </c>
      <c r="C4725" t="s">
        <v>2069</v>
      </c>
      <c r="D4725" t="s">
        <v>1820</v>
      </c>
      <c r="E4725" t="s">
        <v>1759</v>
      </c>
      <c r="F4725" t="s">
        <v>1765</v>
      </c>
      <c r="G4725" t="s">
        <v>1825</v>
      </c>
      <c r="H4725" t="s">
        <v>1837</v>
      </c>
      <c r="I4725" t="s">
        <v>2032</v>
      </c>
      <c r="J4725" t="s">
        <v>2068</v>
      </c>
      <c r="K4725" s="498">
        <v>9664.128200000001</v>
      </c>
    </row>
    <row r="4726" spans="1:11" x14ac:dyDescent="0.25">
      <c r="A4726" t="s">
        <v>1755</v>
      </c>
      <c r="B4726" t="s">
        <v>1756</v>
      </c>
      <c r="C4726" t="s">
        <v>1871</v>
      </c>
      <c r="D4726" t="s">
        <v>1820</v>
      </c>
      <c r="E4726" t="s">
        <v>1759</v>
      </c>
      <c r="F4726" t="s">
        <v>1765</v>
      </c>
      <c r="G4726" t="s">
        <v>1825</v>
      </c>
      <c r="H4726" t="s">
        <v>1837</v>
      </c>
      <c r="I4726" t="s">
        <v>2032</v>
      </c>
      <c r="J4726" t="s">
        <v>2068</v>
      </c>
      <c r="K4726" s="498">
        <v>594468.39</v>
      </c>
    </row>
    <row r="4727" spans="1:11" x14ac:dyDescent="0.25">
      <c r="A4727" t="s">
        <v>1755</v>
      </c>
      <c r="B4727" t="s">
        <v>1756</v>
      </c>
      <c r="C4727" t="s">
        <v>1876</v>
      </c>
      <c r="D4727" t="s">
        <v>1820</v>
      </c>
      <c r="E4727" t="s">
        <v>1759</v>
      </c>
      <c r="F4727" t="s">
        <v>1765</v>
      </c>
      <c r="G4727" t="s">
        <v>1825</v>
      </c>
      <c r="H4727" t="s">
        <v>1837</v>
      </c>
      <c r="I4727" t="s">
        <v>2032</v>
      </c>
      <c r="J4727" t="s">
        <v>2068</v>
      </c>
      <c r="K4727" s="498">
        <v>175077.71999999997</v>
      </c>
    </row>
    <row r="4728" spans="1:11" x14ac:dyDescent="0.25">
      <c r="A4728" t="s">
        <v>1755</v>
      </c>
      <c r="B4728" t="s">
        <v>1756</v>
      </c>
      <c r="C4728" t="s">
        <v>2059</v>
      </c>
      <c r="D4728" t="s">
        <v>1820</v>
      </c>
      <c r="E4728" t="s">
        <v>1759</v>
      </c>
      <c r="F4728" t="s">
        <v>1765</v>
      </c>
      <c r="G4728" t="s">
        <v>1825</v>
      </c>
      <c r="H4728" t="s">
        <v>1837</v>
      </c>
      <c r="I4728" t="s">
        <v>2032</v>
      </c>
      <c r="J4728" t="s">
        <v>2068</v>
      </c>
      <c r="K4728" s="498">
        <v>29634.228300000032</v>
      </c>
    </row>
    <row r="4729" spans="1:11" x14ac:dyDescent="0.25">
      <c r="A4729" t="s">
        <v>1755</v>
      </c>
      <c r="B4729" t="s">
        <v>1756</v>
      </c>
      <c r="C4729" t="s">
        <v>2062</v>
      </c>
      <c r="D4729" t="s">
        <v>1820</v>
      </c>
      <c r="E4729" t="s">
        <v>1759</v>
      </c>
      <c r="F4729" t="s">
        <v>1765</v>
      </c>
      <c r="G4729" t="s">
        <v>1825</v>
      </c>
      <c r="H4729" t="s">
        <v>1827</v>
      </c>
      <c r="I4729" t="s">
        <v>2032</v>
      </c>
      <c r="J4729" t="s">
        <v>2068</v>
      </c>
      <c r="K4729" s="498">
        <v>2279633.8681999999</v>
      </c>
    </row>
    <row r="4730" spans="1:11" x14ac:dyDescent="0.25">
      <c r="A4730" t="s">
        <v>1755</v>
      </c>
      <c r="B4730" t="s">
        <v>1756</v>
      </c>
      <c r="C4730" t="s">
        <v>2069</v>
      </c>
      <c r="D4730" t="s">
        <v>1820</v>
      </c>
      <c r="E4730" t="s">
        <v>1759</v>
      </c>
      <c r="F4730" t="s">
        <v>1765</v>
      </c>
      <c r="G4730" t="s">
        <v>1825</v>
      </c>
      <c r="H4730" t="s">
        <v>1827</v>
      </c>
      <c r="I4730" t="s">
        <v>2032</v>
      </c>
      <c r="J4730" t="s">
        <v>2068</v>
      </c>
      <c r="K4730" s="498">
        <v>208443.85279999999</v>
      </c>
    </row>
    <row r="4731" spans="1:11" x14ac:dyDescent="0.25">
      <c r="A4731" t="s">
        <v>1755</v>
      </c>
      <c r="B4731" t="s">
        <v>1756</v>
      </c>
      <c r="C4731" t="s">
        <v>1871</v>
      </c>
      <c r="D4731" t="s">
        <v>1820</v>
      </c>
      <c r="E4731" t="s">
        <v>1759</v>
      </c>
      <c r="F4731" t="s">
        <v>1765</v>
      </c>
      <c r="G4731" t="s">
        <v>1825</v>
      </c>
      <c r="H4731" t="s">
        <v>1827</v>
      </c>
      <c r="I4731" t="s">
        <v>2032</v>
      </c>
      <c r="J4731" t="s">
        <v>2068</v>
      </c>
      <c r="K4731" s="498">
        <v>33008228.709999997</v>
      </c>
    </row>
    <row r="4732" spans="1:11" x14ac:dyDescent="0.25">
      <c r="A4732" t="s">
        <v>1755</v>
      </c>
      <c r="B4732" t="s">
        <v>1756</v>
      </c>
      <c r="C4732" t="s">
        <v>2070</v>
      </c>
      <c r="D4732" t="s">
        <v>1820</v>
      </c>
      <c r="E4732" t="s">
        <v>1759</v>
      </c>
      <c r="F4732" t="s">
        <v>1765</v>
      </c>
      <c r="G4732" t="s">
        <v>1825</v>
      </c>
      <c r="H4732" t="s">
        <v>1827</v>
      </c>
      <c r="I4732" t="s">
        <v>2032</v>
      </c>
      <c r="J4732" t="s">
        <v>2068</v>
      </c>
      <c r="K4732" s="498">
        <v>1675</v>
      </c>
    </row>
    <row r="4733" spans="1:11" x14ac:dyDescent="0.25">
      <c r="A4733" t="s">
        <v>1755</v>
      </c>
      <c r="B4733" t="s">
        <v>1756</v>
      </c>
      <c r="C4733" t="s">
        <v>1876</v>
      </c>
      <c r="D4733" t="s">
        <v>1820</v>
      </c>
      <c r="E4733" t="s">
        <v>1759</v>
      </c>
      <c r="F4733" t="s">
        <v>1765</v>
      </c>
      <c r="G4733" t="s">
        <v>1825</v>
      </c>
      <c r="H4733" t="s">
        <v>1827</v>
      </c>
      <c r="I4733" t="s">
        <v>2032</v>
      </c>
      <c r="J4733" t="s">
        <v>2068</v>
      </c>
      <c r="K4733" s="498">
        <v>6481622.3202272737</v>
      </c>
    </row>
    <row r="4734" spans="1:11" x14ac:dyDescent="0.25">
      <c r="A4734" t="s">
        <v>1755</v>
      </c>
      <c r="B4734" t="s">
        <v>1756</v>
      </c>
      <c r="C4734" t="s">
        <v>2059</v>
      </c>
      <c r="D4734" t="s">
        <v>1820</v>
      </c>
      <c r="E4734" t="s">
        <v>1759</v>
      </c>
      <c r="F4734" t="s">
        <v>1765</v>
      </c>
      <c r="G4734" t="s">
        <v>1825</v>
      </c>
      <c r="H4734" t="s">
        <v>1827</v>
      </c>
      <c r="I4734" t="s">
        <v>2032</v>
      </c>
      <c r="J4734" t="s">
        <v>2068</v>
      </c>
      <c r="K4734" s="498">
        <v>720787.44437272765</v>
      </c>
    </row>
    <row r="4735" spans="1:11" x14ac:dyDescent="0.25">
      <c r="A4735" t="s">
        <v>1755</v>
      </c>
      <c r="B4735" t="s">
        <v>1756</v>
      </c>
      <c r="C4735" t="s">
        <v>2062</v>
      </c>
      <c r="D4735" t="s">
        <v>1820</v>
      </c>
      <c r="E4735" t="s">
        <v>1759</v>
      </c>
      <c r="F4735" t="s">
        <v>1765</v>
      </c>
      <c r="G4735" t="s">
        <v>1825</v>
      </c>
      <c r="H4735" t="s">
        <v>1828</v>
      </c>
      <c r="I4735" t="s">
        <v>2032</v>
      </c>
      <c r="J4735" t="s">
        <v>2068</v>
      </c>
      <c r="K4735" s="498">
        <v>6512448.5784</v>
      </c>
    </row>
    <row r="4736" spans="1:11" x14ac:dyDescent="0.25">
      <c r="A4736" t="s">
        <v>1755</v>
      </c>
      <c r="B4736" t="s">
        <v>1756</v>
      </c>
      <c r="C4736" t="s">
        <v>2069</v>
      </c>
      <c r="D4736" t="s">
        <v>1820</v>
      </c>
      <c r="E4736" t="s">
        <v>1759</v>
      </c>
      <c r="F4736" t="s">
        <v>1765</v>
      </c>
      <c r="G4736" t="s">
        <v>1825</v>
      </c>
      <c r="H4736" t="s">
        <v>1828</v>
      </c>
      <c r="I4736" t="s">
        <v>2032</v>
      </c>
      <c r="J4736" t="s">
        <v>2068</v>
      </c>
      <c r="K4736" s="498">
        <v>1374283.0136000002</v>
      </c>
    </row>
    <row r="4737" spans="1:11" x14ac:dyDescent="0.25">
      <c r="A4737" t="s">
        <v>1755</v>
      </c>
      <c r="B4737" t="s">
        <v>1756</v>
      </c>
      <c r="C4737" t="s">
        <v>1871</v>
      </c>
      <c r="D4737" t="s">
        <v>1820</v>
      </c>
      <c r="E4737" t="s">
        <v>1759</v>
      </c>
      <c r="F4737" t="s">
        <v>1765</v>
      </c>
      <c r="G4737" t="s">
        <v>1825</v>
      </c>
      <c r="H4737" t="s">
        <v>1828</v>
      </c>
      <c r="I4737" t="s">
        <v>2032</v>
      </c>
      <c r="J4737" t="s">
        <v>2068</v>
      </c>
      <c r="K4737" s="498">
        <v>90007813.620000005</v>
      </c>
    </row>
    <row r="4738" spans="1:11" x14ac:dyDescent="0.25">
      <c r="A4738" t="s">
        <v>1755</v>
      </c>
      <c r="B4738" t="s">
        <v>1756</v>
      </c>
      <c r="C4738" t="s">
        <v>2070</v>
      </c>
      <c r="D4738" t="s">
        <v>1820</v>
      </c>
      <c r="E4738" t="s">
        <v>1759</v>
      </c>
      <c r="F4738" t="s">
        <v>1765</v>
      </c>
      <c r="G4738" t="s">
        <v>1825</v>
      </c>
      <c r="H4738" t="s">
        <v>1828</v>
      </c>
      <c r="I4738" t="s">
        <v>2032</v>
      </c>
      <c r="J4738" t="s">
        <v>2068</v>
      </c>
      <c r="K4738" s="498">
        <v>2324</v>
      </c>
    </row>
    <row r="4739" spans="1:11" x14ac:dyDescent="0.25">
      <c r="A4739" t="s">
        <v>1755</v>
      </c>
      <c r="B4739" t="s">
        <v>1756</v>
      </c>
      <c r="C4739" t="s">
        <v>1876</v>
      </c>
      <c r="D4739" t="s">
        <v>1820</v>
      </c>
      <c r="E4739" t="s">
        <v>1759</v>
      </c>
      <c r="F4739" t="s">
        <v>1765</v>
      </c>
      <c r="G4739" t="s">
        <v>1825</v>
      </c>
      <c r="H4739" t="s">
        <v>1828</v>
      </c>
      <c r="I4739" t="s">
        <v>2032</v>
      </c>
      <c r="J4739" t="s">
        <v>2068</v>
      </c>
      <c r="K4739" s="498">
        <v>17550362.35586207</v>
      </c>
    </row>
    <row r="4740" spans="1:11" x14ac:dyDescent="0.25">
      <c r="A4740" t="s">
        <v>1755</v>
      </c>
      <c r="B4740" t="s">
        <v>1756</v>
      </c>
      <c r="C4740" t="s">
        <v>2059</v>
      </c>
      <c r="D4740" t="s">
        <v>1820</v>
      </c>
      <c r="E4740" t="s">
        <v>1759</v>
      </c>
      <c r="F4740" t="s">
        <v>1765</v>
      </c>
      <c r="G4740" t="s">
        <v>1825</v>
      </c>
      <c r="H4740" t="s">
        <v>1828</v>
      </c>
      <c r="I4740" t="s">
        <v>2032</v>
      </c>
      <c r="J4740" t="s">
        <v>2068</v>
      </c>
      <c r="K4740" s="498">
        <v>2184018.6735379314</v>
      </c>
    </row>
    <row r="4741" spans="1:11" x14ac:dyDescent="0.25">
      <c r="A4741" t="s">
        <v>1755</v>
      </c>
      <c r="B4741" t="s">
        <v>1756</v>
      </c>
      <c r="C4741" t="s">
        <v>2062</v>
      </c>
      <c r="D4741" t="s">
        <v>1820</v>
      </c>
      <c r="E4741" t="s">
        <v>1759</v>
      </c>
      <c r="F4741" t="s">
        <v>1765</v>
      </c>
      <c r="G4741" t="s">
        <v>1825</v>
      </c>
      <c r="H4741" t="s">
        <v>1822</v>
      </c>
      <c r="I4741" t="s">
        <v>2032</v>
      </c>
      <c r="J4741" t="s">
        <v>2068</v>
      </c>
      <c r="K4741" s="498">
        <v>2265657.4799999995</v>
      </c>
    </row>
    <row r="4742" spans="1:11" x14ac:dyDescent="0.25">
      <c r="A4742" t="s">
        <v>1755</v>
      </c>
      <c r="B4742" t="s">
        <v>1756</v>
      </c>
      <c r="C4742" t="s">
        <v>2069</v>
      </c>
      <c r="D4742" t="s">
        <v>1820</v>
      </c>
      <c r="E4742" t="s">
        <v>1759</v>
      </c>
      <c r="F4742" t="s">
        <v>1765</v>
      </c>
      <c r="G4742" t="s">
        <v>1825</v>
      </c>
      <c r="H4742" t="s">
        <v>1822</v>
      </c>
      <c r="I4742" t="s">
        <v>2032</v>
      </c>
      <c r="J4742" t="s">
        <v>2068</v>
      </c>
      <c r="K4742" s="498">
        <v>844286.0199999999</v>
      </c>
    </row>
    <row r="4743" spans="1:11" x14ac:dyDescent="0.25">
      <c r="A4743" t="s">
        <v>1755</v>
      </c>
      <c r="B4743" t="s">
        <v>1756</v>
      </c>
      <c r="C4743" t="s">
        <v>2071</v>
      </c>
      <c r="D4743" t="s">
        <v>1820</v>
      </c>
      <c r="E4743" t="s">
        <v>1759</v>
      </c>
      <c r="F4743" t="s">
        <v>1765</v>
      </c>
      <c r="G4743" t="s">
        <v>1825</v>
      </c>
      <c r="H4743" t="s">
        <v>1822</v>
      </c>
      <c r="I4743" t="s">
        <v>2032</v>
      </c>
      <c r="J4743" t="s">
        <v>2068</v>
      </c>
      <c r="K4743" s="498">
        <v>1282113.1100000001</v>
      </c>
    </row>
    <row r="4744" spans="1:11" x14ac:dyDescent="0.25">
      <c r="A4744" t="s">
        <v>1755</v>
      </c>
      <c r="B4744" t="s">
        <v>1756</v>
      </c>
      <c r="C4744" t="s">
        <v>1871</v>
      </c>
      <c r="D4744" t="s">
        <v>1820</v>
      </c>
      <c r="E4744" t="s">
        <v>1759</v>
      </c>
      <c r="F4744" t="s">
        <v>1765</v>
      </c>
      <c r="G4744" t="s">
        <v>1825</v>
      </c>
      <c r="H4744" t="s">
        <v>1822</v>
      </c>
      <c r="I4744" t="s">
        <v>2032</v>
      </c>
      <c r="J4744" t="s">
        <v>2068</v>
      </c>
      <c r="K4744" s="498">
        <v>56763475</v>
      </c>
    </row>
    <row r="4745" spans="1:11" x14ac:dyDescent="0.25">
      <c r="A4745" t="s">
        <v>1755</v>
      </c>
      <c r="B4745" t="s">
        <v>1756</v>
      </c>
      <c r="C4745" t="s">
        <v>2070</v>
      </c>
      <c r="D4745" t="s">
        <v>1820</v>
      </c>
      <c r="E4745" t="s">
        <v>1759</v>
      </c>
      <c r="F4745" t="s">
        <v>1765</v>
      </c>
      <c r="G4745" t="s">
        <v>1825</v>
      </c>
      <c r="H4745" t="s">
        <v>1822</v>
      </c>
      <c r="I4745" t="s">
        <v>2032</v>
      </c>
      <c r="J4745" t="s">
        <v>2068</v>
      </c>
      <c r="K4745" s="498">
        <v>19642</v>
      </c>
    </row>
    <row r="4746" spans="1:11" x14ac:dyDescent="0.25">
      <c r="A4746" t="s">
        <v>1755</v>
      </c>
      <c r="B4746" t="s">
        <v>1756</v>
      </c>
      <c r="C4746" t="s">
        <v>1876</v>
      </c>
      <c r="D4746" t="s">
        <v>1820</v>
      </c>
      <c r="E4746" t="s">
        <v>1759</v>
      </c>
      <c r="F4746" t="s">
        <v>1765</v>
      </c>
      <c r="G4746" t="s">
        <v>1825</v>
      </c>
      <c r="H4746" t="s">
        <v>1822</v>
      </c>
      <c r="I4746" t="s">
        <v>2032</v>
      </c>
      <c r="J4746" t="s">
        <v>2068</v>
      </c>
      <c r="K4746" s="498">
        <v>9321578.6499999985</v>
      </c>
    </row>
    <row r="4747" spans="1:11" x14ac:dyDescent="0.25">
      <c r="A4747" t="s">
        <v>1755</v>
      </c>
      <c r="B4747" t="s">
        <v>1756</v>
      </c>
      <c r="C4747" t="s">
        <v>2059</v>
      </c>
      <c r="D4747" t="s">
        <v>1820</v>
      </c>
      <c r="E4747" t="s">
        <v>1759</v>
      </c>
      <c r="F4747" t="s">
        <v>1765</v>
      </c>
      <c r="G4747" t="s">
        <v>1825</v>
      </c>
      <c r="H4747" t="s">
        <v>1822</v>
      </c>
      <c r="I4747" t="s">
        <v>2032</v>
      </c>
      <c r="J4747" t="s">
        <v>2068</v>
      </c>
      <c r="K4747" s="498">
        <v>902574.63000000059</v>
      </c>
    </row>
    <row r="4748" spans="1:11" x14ac:dyDescent="0.25">
      <c r="A4748" t="s">
        <v>1755</v>
      </c>
      <c r="B4748" t="s">
        <v>1756</v>
      </c>
      <c r="C4748" t="s">
        <v>2057</v>
      </c>
      <c r="D4748" t="s">
        <v>1820</v>
      </c>
      <c r="E4748" t="s">
        <v>1759</v>
      </c>
      <c r="F4748" t="s">
        <v>1765</v>
      </c>
      <c r="G4748" t="s">
        <v>1825</v>
      </c>
      <c r="H4748" t="s">
        <v>1822</v>
      </c>
      <c r="I4748" t="s">
        <v>2032</v>
      </c>
      <c r="J4748" t="s">
        <v>2068</v>
      </c>
      <c r="K4748" s="498">
        <v>70642.820000000007</v>
      </c>
    </row>
    <row r="4749" spans="1:11" x14ac:dyDescent="0.25">
      <c r="A4749" t="s">
        <v>1755</v>
      </c>
      <c r="B4749" t="s">
        <v>1756</v>
      </c>
      <c r="C4749" t="s">
        <v>2062</v>
      </c>
      <c r="D4749" t="s">
        <v>1820</v>
      </c>
      <c r="E4749" t="s">
        <v>1759</v>
      </c>
      <c r="F4749" t="s">
        <v>1765</v>
      </c>
      <c r="G4749" t="s">
        <v>1829</v>
      </c>
      <c r="H4749" t="s">
        <v>1830</v>
      </c>
      <c r="I4749" t="s">
        <v>2032</v>
      </c>
      <c r="J4749" t="s">
        <v>2068</v>
      </c>
      <c r="K4749" s="498">
        <v>3420674.25</v>
      </c>
    </row>
    <row r="4750" spans="1:11" x14ac:dyDescent="0.25">
      <c r="A4750" t="s">
        <v>1755</v>
      </c>
      <c r="B4750" t="s">
        <v>1756</v>
      </c>
      <c r="C4750" t="s">
        <v>2069</v>
      </c>
      <c r="D4750" t="s">
        <v>1820</v>
      </c>
      <c r="E4750" t="s">
        <v>1759</v>
      </c>
      <c r="F4750" t="s">
        <v>1765</v>
      </c>
      <c r="G4750" t="s">
        <v>1829</v>
      </c>
      <c r="H4750" t="s">
        <v>1830</v>
      </c>
      <c r="I4750" t="s">
        <v>2032</v>
      </c>
      <c r="J4750" t="s">
        <v>2068</v>
      </c>
      <c r="K4750" s="498">
        <v>182045.125</v>
      </c>
    </row>
    <row r="4751" spans="1:11" x14ac:dyDescent="0.25">
      <c r="A4751" t="s">
        <v>1755</v>
      </c>
      <c r="B4751" t="s">
        <v>1756</v>
      </c>
      <c r="C4751" t="s">
        <v>1871</v>
      </c>
      <c r="D4751" t="s">
        <v>1820</v>
      </c>
      <c r="E4751" t="s">
        <v>1759</v>
      </c>
      <c r="F4751" t="s">
        <v>1765</v>
      </c>
      <c r="G4751" t="s">
        <v>1829</v>
      </c>
      <c r="H4751" t="s">
        <v>1830</v>
      </c>
      <c r="I4751" t="s">
        <v>2032</v>
      </c>
      <c r="J4751" t="s">
        <v>2068</v>
      </c>
      <c r="K4751" s="498">
        <v>42486580.5</v>
      </c>
    </row>
    <row r="4752" spans="1:11" x14ac:dyDescent="0.25">
      <c r="A4752" t="s">
        <v>1755</v>
      </c>
      <c r="B4752" t="s">
        <v>1756</v>
      </c>
      <c r="C4752" t="s">
        <v>1876</v>
      </c>
      <c r="D4752" t="s">
        <v>1820</v>
      </c>
      <c r="E4752" t="s">
        <v>1759</v>
      </c>
      <c r="F4752" t="s">
        <v>1765</v>
      </c>
      <c r="G4752" t="s">
        <v>1829</v>
      </c>
      <c r="H4752" t="s">
        <v>1830</v>
      </c>
      <c r="I4752" t="s">
        <v>2032</v>
      </c>
      <c r="J4752" t="s">
        <v>2068</v>
      </c>
      <c r="K4752" s="498">
        <v>8069656.1400000006</v>
      </c>
    </row>
    <row r="4753" spans="1:11" x14ac:dyDescent="0.25">
      <c r="A4753" t="s">
        <v>1755</v>
      </c>
      <c r="B4753" t="s">
        <v>1756</v>
      </c>
      <c r="C4753" t="s">
        <v>2059</v>
      </c>
      <c r="D4753" t="s">
        <v>1820</v>
      </c>
      <c r="E4753" t="s">
        <v>1759</v>
      </c>
      <c r="F4753" t="s">
        <v>1765</v>
      </c>
      <c r="G4753" t="s">
        <v>1829</v>
      </c>
      <c r="H4753" t="s">
        <v>1830</v>
      </c>
      <c r="I4753" t="s">
        <v>2032</v>
      </c>
      <c r="J4753" t="s">
        <v>2068</v>
      </c>
      <c r="K4753" s="498">
        <v>1057691.0499999998</v>
      </c>
    </row>
    <row r="4754" spans="1:11" x14ac:dyDescent="0.25">
      <c r="A4754" t="s">
        <v>1755</v>
      </c>
      <c r="B4754" t="s">
        <v>1756</v>
      </c>
      <c r="C4754" t="s">
        <v>2057</v>
      </c>
      <c r="D4754" t="s">
        <v>1820</v>
      </c>
      <c r="E4754" t="s">
        <v>1759</v>
      </c>
      <c r="F4754" t="s">
        <v>1765</v>
      </c>
      <c r="G4754" t="s">
        <v>1829</v>
      </c>
      <c r="H4754" t="s">
        <v>1830</v>
      </c>
      <c r="I4754" t="s">
        <v>2032</v>
      </c>
      <c r="J4754" t="s">
        <v>2068</v>
      </c>
      <c r="K4754" s="498">
        <v>19477.93</v>
      </c>
    </row>
    <row r="4755" spans="1:11" x14ac:dyDescent="0.25">
      <c r="A4755" t="s">
        <v>1755</v>
      </c>
      <c r="B4755" t="s">
        <v>1756</v>
      </c>
      <c r="C4755" t="s">
        <v>2062</v>
      </c>
      <c r="D4755" t="s">
        <v>1820</v>
      </c>
      <c r="E4755" t="s">
        <v>1759</v>
      </c>
      <c r="F4755" t="s">
        <v>1765</v>
      </c>
      <c r="G4755" t="s">
        <v>1829</v>
      </c>
      <c r="H4755" t="s">
        <v>1831</v>
      </c>
      <c r="I4755" t="s">
        <v>2032</v>
      </c>
      <c r="J4755" t="s">
        <v>2068</v>
      </c>
      <c r="K4755" s="498">
        <v>340073.3</v>
      </c>
    </row>
    <row r="4756" spans="1:11" x14ac:dyDescent="0.25">
      <c r="A4756" t="s">
        <v>1755</v>
      </c>
      <c r="B4756" t="s">
        <v>1756</v>
      </c>
      <c r="C4756" t="s">
        <v>1871</v>
      </c>
      <c r="D4756" t="s">
        <v>1820</v>
      </c>
      <c r="E4756" t="s">
        <v>1759</v>
      </c>
      <c r="F4756" t="s">
        <v>1765</v>
      </c>
      <c r="G4756" t="s">
        <v>1829</v>
      </c>
      <c r="H4756" t="s">
        <v>1831</v>
      </c>
      <c r="I4756" t="s">
        <v>2032</v>
      </c>
      <c r="J4756" t="s">
        <v>2068</v>
      </c>
      <c r="K4756" s="498">
        <v>4307436.7</v>
      </c>
    </row>
    <row r="4757" spans="1:11" x14ac:dyDescent="0.25">
      <c r="A4757" t="s">
        <v>1755</v>
      </c>
      <c r="B4757" t="s">
        <v>1756</v>
      </c>
      <c r="C4757" t="s">
        <v>1876</v>
      </c>
      <c r="D4757" t="s">
        <v>1820</v>
      </c>
      <c r="E4757" t="s">
        <v>1759</v>
      </c>
      <c r="F4757" t="s">
        <v>1765</v>
      </c>
      <c r="G4757" t="s">
        <v>1829</v>
      </c>
      <c r="H4757" t="s">
        <v>1831</v>
      </c>
      <c r="I4757" t="s">
        <v>2032</v>
      </c>
      <c r="J4757" t="s">
        <v>2068</v>
      </c>
      <c r="K4757" s="498">
        <v>817734.76</v>
      </c>
    </row>
    <row r="4758" spans="1:11" x14ac:dyDescent="0.25">
      <c r="A4758" t="s">
        <v>1755</v>
      </c>
      <c r="B4758" t="s">
        <v>1756</v>
      </c>
      <c r="C4758" t="s">
        <v>2059</v>
      </c>
      <c r="D4758" t="s">
        <v>1820</v>
      </c>
      <c r="E4758" t="s">
        <v>1759</v>
      </c>
      <c r="F4758" t="s">
        <v>1765</v>
      </c>
      <c r="G4758" t="s">
        <v>1829</v>
      </c>
      <c r="H4758" t="s">
        <v>1831</v>
      </c>
      <c r="I4758" t="s">
        <v>2032</v>
      </c>
      <c r="J4758" t="s">
        <v>2068</v>
      </c>
      <c r="K4758" s="498">
        <v>102702.12800000001</v>
      </c>
    </row>
    <row r="4759" spans="1:11" x14ac:dyDescent="0.25">
      <c r="A4759" t="s">
        <v>1755</v>
      </c>
      <c r="B4759" t="s">
        <v>1756</v>
      </c>
      <c r="C4759" t="s">
        <v>2062</v>
      </c>
      <c r="D4759" t="s">
        <v>1820</v>
      </c>
      <c r="E4759" t="s">
        <v>1759</v>
      </c>
      <c r="F4759" t="s">
        <v>1765</v>
      </c>
      <c r="G4759" t="s">
        <v>1829</v>
      </c>
      <c r="H4759" t="s">
        <v>1832</v>
      </c>
      <c r="I4759" t="s">
        <v>2032</v>
      </c>
      <c r="J4759" t="s">
        <v>2068</v>
      </c>
      <c r="K4759" s="498">
        <v>176598.285</v>
      </c>
    </row>
    <row r="4760" spans="1:11" x14ac:dyDescent="0.25">
      <c r="A4760" t="s">
        <v>1755</v>
      </c>
      <c r="B4760" t="s">
        <v>1756</v>
      </c>
      <c r="C4760" t="s">
        <v>2069</v>
      </c>
      <c r="D4760" t="s">
        <v>1820</v>
      </c>
      <c r="E4760" t="s">
        <v>1759</v>
      </c>
      <c r="F4760" t="s">
        <v>1765</v>
      </c>
      <c r="G4760" t="s">
        <v>1829</v>
      </c>
      <c r="H4760" t="s">
        <v>1832</v>
      </c>
      <c r="I4760" t="s">
        <v>2032</v>
      </c>
      <c r="J4760" t="s">
        <v>2068</v>
      </c>
      <c r="K4760" s="498">
        <v>29795.243999999999</v>
      </c>
    </row>
    <row r="4761" spans="1:11" x14ac:dyDescent="0.25">
      <c r="A4761" t="s">
        <v>1755</v>
      </c>
      <c r="B4761" t="s">
        <v>1756</v>
      </c>
      <c r="C4761" t="s">
        <v>2071</v>
      </c>
      <c r="D4761" t="s">
        <v>1820</v>
      </c>
      <c r="E4761" t="s">
        <v>1759</v>
      </c>
      <c r="F4761" t="s">
        <v>1765</v>
      </c>
      <c r="G4761" t="s">
        <v>1829</v>
      </c>
      <c r="H4761" t="s">
        <v>1832</v>
      </c>
      <c r="I4761" t="s">
        <v>2032</v>
      </c>
      <c r="J4761" t="s">
        <v>2068</v>
      </c>
      <c r="K4761" s="498">
        <v>21615.789000000004</v>
      </c>
    </row>
    <row r="4762" spans="1:11" x14ac:dyDescent="0.25">
      <c r="A4762" t="s">
        <v>1755</v>
      </c>
      <c r="B4762" t="s">
        <v>1756</v>
      </c>
      <c r="C4762" t="s">
        <v>1871</v>
      </c>
      <c r="D4762" t="s">
        <v>1820</v>
      </c>
      <c r="E4762" t="s">
        <v>1759</v>
      </c>
      <c r="F4762" t="s">
        <v>1765</v>
      </c>
      <c r="G4762" t="s">
        <v>1829</v>
      </c>
      <c r="H4762" t="s">
        <v>1832</v>
      </c>
      <c r="I4762" t="s">
        <v>2032</v>
      </c>
      <c r="J4762" t="s">
        <v>2068</v>
      </c>
      <c r="K4762" s="498">
        <v>2687229.9</v>
      </c>
    </row>
    <row r="4763" spans="1:11" x14ac:dyDescent="0.25">
      <c r="A4763" t="s">
        <v>1755</v>
      </c>
      <c r="B4763" t="s">
        <v>1756</v>
      </c>
      <c r="C4763" t="s">
        <v>1876</v>
      </c>
      <c r="D4763" t="s">
        <v>1820</v>
      </c>
      <c r="E4763" t="s">
        <v>1759</v>
      </c>
      <c r="F4763" t="s">
        <v>1765</v>
      </c>
      <c r="G4763" t="s">
        <v>1829</v>
      </c>
      <c r="H4763" t="s">
        <v>1832</v>
      </c>
      <c r="I4763" t="s">
        <v>2032</v>
      </c>
      <c r="J4763" t="s">
        <v>2068</v>
      </c>
      <c r="K4763" s="498">
        <v>461106.66</v>
      </c>
    </row>
    <row r="4764" spans="1:11" x14ac:dyDescent="0.25">
      <c r="A4764" t="s">
        <v>1755</v>
      </c>
      <c r="B4764" t="s">
        <v>1756</v>
      </c>
      <c r="C4764" t="s">
        <v>2059</v>
      </c>
      <c r="D4764" t="s">
        <v>1820</v>
      </c>
      <c r="E4764" t="s">
        <v>1759</v>
      </c>
      <c r="F4764" t="s">
        <v>1765</v>
      </c>
      <c r="G4764" t="s">
        <v>1829</v>
      </c>
      <c r="H4764" t="s">
        <v>1832</v>
      </c>
      <c r="I4764" t="s">
        <v>2032</v>
      </c>
      <c r="J4764" t="s">
        <v>2068</v>
      </c>
      <c r="K4764" s="498">
        <v>64419.321000000018</v>
      </c>
    </row>
    <row r="4765" spans="1:11" x14ac:dyDescent="0.25">
      <c r="A4765" t="s">
        <v>1755</v>
      </c>
      <c r="B4765" t="s">
        <v>1756</v>
      </c>
      <c r="C4765" t="s">
        <v>2062</v>
      </c>
      <c r="D4765" t="s">
        <v>1820</v>
      </c>
      <c r="E4765" t="s">
        <v>1759</v>
      </c>
      <c r="F4765" t="s">
        <v>1765</v>
      </c>
      <c r="G4765" t="s">
        <v>1829</v>
      </c>
      <c r="H4765" t="s">
        <v>1833</v>
      </c>
      <c r="I4765" t="s">
        <v>2032</v>
      </c>
      <c r="J4765" t="s">
        <v>2068</v>
      </c>
      <c r="K4765" s="498">
        <v>253813.24</v>
      </c>
    </row>
    <row r="4766" spans="1:11" x14ac:dyDescent="0.25">
      <c r="A4766" t="s">
        <v>1755</v>
      </c>
      <c r="B4766" t="s">
        <v>1756</v>
      </c>
      <c r="C4766" t="s">
        <v>2069</v>
      </c>
      <c r="D4766" t="s">
        <v>1820</v>
      </c>
      <c r="E4766" t="s">
        <v>1759</v>
      </c>
      <c r="F4766" t="s">
        <v>1765</v>
      </c>
      <c r="G4766" t="s">
        <v>1829</v>
      </c>
      <c r="H4766" t="s">
        <v>1833</v>
      </c>
      <c r="I4766" t="s">
        <v>2032</v>
      </c>
      <c r="J4766" t="s">
        <v>2068</v>
      </c>
      <c r="K4766" s="498">
        <v>72915.88</v>
      </c>
    </row>
    <row r="4767" spans="1:11" x14ac:dyDescent="0.25">
      <c r="A4767" t="s">
        <v>1755</v>
      </c>
      <c r="B4767" t="s">
        <v>1756</v>
      </c>
      <c r="C4767" t="s">
        <v>1871</v>
      </c>
      <c r="D4767" t="s">
        <v>1820</v>
      </c>
      <c r="E4767" t="s">
        <v>1759</v>
      </c>
      <c r="F4767" t="s">
        <v>1765</v>
      </c>
      <c r="G4767" t="s">
        <v>1829</v>
      </c>
      <c r="H4767" t="s">
        <v>1833</v>
      </c>
      <c r="I4767" t="s">
        <v>2032</v>
      </c>
      <c r="J4767" t="s">
        <v>2068</v>
      </c>
      <c r="K4767" s="498">
        <v>2272550</v>
      </c>
    </row>
    <row r="4768" spans="1:11" x14ac:dyDescent="0.25">
      <c r="A4768" t="s">
        <v>1755</v>
      </c>
      <c r="B4768" t="s">
        <v>1756</v>
      </c>
      <c r="C4768" t="s">
        <v>1876</v>
      </c>
      <c r="D4768" t="s">
        <v>1820</v>
      </c>
      <c r="E4768" t="s">
        <v>1759</v>
      </c>
      <c r="F4768" t="s">
        <v>1765</v>
      </c>
      <c r="G4768" t="s">
        <v>1829</v>
      </c>
      <c r="H4768" t="s">
        <v>1833</v>
      </c>
      <c r="I4768" t="s">
        <v>2032</v>
      </c>
      <c r="J4768" t="s">
        <v>2068</v>
      </c>
      <c r="K4768" s="498">
        <v>660319.85</v>
      </c>
    </row>
    <row r="4769" spans="1:11" x14ac:dyDescent="0.25">
      <c r="A4769" t="s">
        <v>1755</v>
      </c>
      <c r="B4769" t="s">
        <v>1756</v>
      </c>
      <c r="C4769" t="s">
        <v>2059</v>
      </c>
      <c r="D4769" t="s">
        <v>1820</v>
      </c>
      <c r="E4769" t="s">
        <v>1759</v>
      </c>
      <c r="F4769" t="s">
        <v>1765</v>
      </c>
      <c r="G4769" t="s">
        <v>1829</v>
      </c>
      <c r="H4769" t="s">
        <v>1833</v>
      </c>
      <c r="I4769" t="s">
        <v>2032</v>
      </c>
      <c r="J4769" t="s">
        <v>2068</v>
      </c>
      <c r="K4769" s="498">
        <v>87807.720000000088</v>
      </c>
    </row>
    <row r="4770" spans="1:11" x14ac:dyDescent="0.25">
      <c r="A4770" t="s">
        <v>1755</v>
      </c>
      <c r="B4770" t="s">
        <v>1756</v>
      </c>
      <c r="C4770" t="s">
        <v>2062</v>
      </c>
      <c r="D4770" t="s">
        <v>1820</v>
      </c>
      <c r="E4770" t="s">
        <v>1759</v>
      </c>
      <c r="F4770" t="s">
        <v>1765</v>
      </c>
      <c r="G4770" t="s">
        <v>1829</v>
      </c>
      <c r="H4770" t="s">
        <v>1834</v>
      </c>
      <c r="I4770" t="s">
        <v>2032</v>
      </c>
      <c r="J4770" t="s">
        <v>2068</v>
      </c>
      <c r="K4770" s="498">
        <v>1026975.145</v>
      </c>
    </row>
    <row r="4771" spans="1:11" x14ac:dyDescent="0.25">
      <c r="A4771" t="s">
        <v>1755</v>
      </c>
      <c r="B4771" t="s">
        <v>1756</v>
      </c>
      <c r="C4771" t="s">
        <v>2069</v>
      </c>
      <c r="D4771" t="s">
        <v>1820</v>
      </c>
      <c r="E4771" t="s">
        <v>1759</v>
      </c>
      <c r="F4771" t="s">
        <v>1765</v>
      </c>
      <c r="G4771" t="s">
        <v>1829</v>
      </c>
      <c r="H4771" t="s">
        <v>1834</v>
      </c>
      <c r="I4771" t="s">
        <v>2032</v>
      </c>
      <c r="J4771" t="s">
        <v>2068</v>
      </c>
      <c r="K4771" s="498">
        <v>161755.685</v>
      </c>
    </row>
    <row r="4772" spans="1:11" x14ac:dyDescent="0.25">
      <c r="A4772" t="s">
        <v>1755</v>
      </c>
      <c r="B4772" t="s">
        <v>1756</v>
      </c>
      <c r="C4772" t="s">
        <v>2071</v>
      </c>
      <c r="D4772" t="s">
        <v>1820</v>
      </c>
      <c r="E4772" t="s">
        <v>1759</v>
      </c>
      <c r="F4772" t="s">
        <v>1765</v>
      </c>
      <c r="G4772" t="s">
        <v>1829</v>
      </c>
      <c r="H4772" t="s">
        <v>1834</v>
      </c>
      <c r="I4772" t="s">
        <v>2032</v>
      </c>
      <c r="J4772" t="s">
        <v>2068</v>
      </c>
      <c r="K4772" s="498">
        <v>21615.789000000004</v>
      </c>
    </row>
    <row r="4773" spans="1:11" x14ac:dyDescent="0.25">
      <c r="A4773" t="s">
        <v>1755</v>
      </c>
      <c r="B4773" t="s">
        <v>1756</v>
      </c>
      <c r="C4773" t="s">
        <v>1871</v>
      </c>
      <c r="D4773" t="s">
        <v>1820</v>
      </c>
      <c r="E4773" t="s">
        <v>1759</v>
      </c>
      <c r="F4773" t="s">
        <v>1765</v>
      </c>
      <c r="G4773" t="s">
        <v>1829</v>
      </c>
      <c r="H4773" t="s">
        <v>1834</v>
      </c>
      <c r="I4773" t="s">
        <v>2032</v>
      </c>
      <c r="J4773" t="s">
        <v>2068</v>
      </c>
      <c r="K4773" s="498">
        <v>11367538.799999999</v>
      </c>
    </row>
    <row r="4774" spans="1:11" x14ac:dyDescent="0.25">
      <c r="A4774" t="s">
        <v>1755</v>
      </c>
      <c r="B4774" t="s">
        <v>1756</v>
      </c>
      <c r="C4774" t="s">
        <v>1876</v>
      </c>
      <c r="D4774" t="s">
        <v>1820</v>
      </c>
      <c r="E4774" t="s">
        <v>1759</v>
      </c>
      <c r="F4774" t="s">
        <v>1765</v>
      </c>
      <c r="G4774" t="s">
        <v>1829</v>
      </c>
      <c r="H4774" t="s">
        <v>1834</v>
      </c>
      <c r="I4774" t="s">
        <v>2032</v>
      </c>
      <c r="J4774" t="s">
        <v>2068</v>
      </c>
      <c r="K4774" s="498">
        <v>2191841.5959999999</v>
      </c>
    </row>
    <row r="4775" spans="1:11" x14ac:dyDescent="0.25">
      <c r="A4775" t="s">
        <v>1755</v>
      </c>
      <c r="B4775" t="s">
        <v>1756</v>
      </c>
      <c r="C4775" t="s">
        <v>2059</v>
      </c>
      <c r="D4775" t="s">
        <v>1820</v>
      </c>
      <c r="E4775" t="s">
        <v>1759</v>
      </c>
      <c r="F4775" t="s">
        <v>1765</v>
      </c>
      <c r="G4775" t="s">
        <v>1829</v>
      </c>
      <c r="H4775" t="s">
        <v>1834</v>
      </c>
      <c r="I4775" t="s">
        <v>2032</v>
      </c>
      <c r="J4775" t="s">
        <v>2068</v>
      </c>
      <c r="K4775" s="498">
        <v>341423.07099999988</v>
      </c>
    </row>
    <row r="4776" spans="1:11" x14ac:dyDescent="0.25">
      <c r="A4776" t="s">
        <v>1755</v>
      </c>
      <c r="B4776" t="s">
        <v>1756</v>
      </c>
      <c r="C4776" t="s">
        <v>2062</v>
      </c>
      <c r="D4776" t="s">
        <v>1820</v>
      </c>
      <c r="E4776" t="s">
        <v>1759</v>
      </c>
      <c r="F4776" t="s">
        <v>1765</v>
      </c>
      <c r="G4776" t="s">
        <v>1829</v>
      </c>
      <c r="H4776" t="s">
        <v>1835</v>
      </c>
      <c r="I4776" t="s">
        <v>2032</v>
      </c>
      <c r="J4776" t="s">
        <v>2068</v>
      </c>
      <c r="K4776" s="498">
        <v>1222725.71</v>
      </c>
    </row>
    <row r="4777" spans="1:11" x14ac:dyDescent="0.25">
      <c r="A4777" t="s">
        <v>1755</v>
      </c>
      <c r="B4777" t="s">
        <v>1756</v>
      </c>
      <c r="C4777" t="s">
        <v>2069</v>
      </c>
      <c r="D4777" t="s">
        <v>1820</v>
      </c>
      <c r="E4777" t="s">
        <v>1759</v>
      </c>
      <c r="F4777" t="s">
        <v>1765</v>
      </c>
      <c r="G4777" t="s">
        <v>1829</v>
      </c>
      <c r="H4777" t="s">
        <v>1835</v>
      </c>
      <c r="I4777" t="s">
        <v>2032</v>
      </c>
      <c r="J4777" t="s">
        <v>2068</v>
      </c>
      <c r="K4777" s="498">
        <v>42522.36</v>
      </c>
    </row>
    <row r="4778" spans="1:11" x14ac:dyDescent="0.25">
      <c r="A4778" t="s">
        <v>1755</v>
      </c>
      <c r="B4778" t="s">
        <v>1756</v>
      </c>
      <c r="C4778" t="s">
        <v>2071</v>
      </c>
      <c r="D4778" t="s">
        <v>1820</v>
      </c>
      <c r="E4778" t="s">
        <v>1759</v>
      </c>
      <c r="F4778" t="s">
        <v>1765</v>
      </c>
      <c r="G4778" t="s">
        <v>1829</v>
      </c>
      <c r="H4778" t="s">
        <v>1835</v>
      </c>
      <c r="I4778" t="s">
        <v>2032</v>
      </c>
      <c r="J4778" t="s">
        <v>2068</v>
      </c>
      <c r="K4778" s="498">
        <v>148654.85999999999</v>
      </c>
    </row>
    <row r="4779" spans="1:11" x14ac:dyDescent="0.25">
      <c r="A4779" t="s">
        <v>1755</v>
      </c>
      <c r="B4779" t="s">
        <v>1756</v>
      </c>
      <c r="C4779" t="s">
        <v>1871</v>
      </c>
      <c r="D4779" t="s">
        <v>1820</v>
      </c>
      <c r="E4779" t="s">
        <v>1759</v>
      </c>
      <c r="F4779" t="s">
        <v>1765</v>
      </c>
      <c r="G4779" t="s">
        <v>1829</v>
      </c>
      <c r="H4779" t="s">
        <v>1835</v>
      </c>
      <c r="I4779" t="s">
        <v>2032</v>
      </c>
      <c r="J4779" t="s">
        <v>2068</v>
      </c>
      <c r="K4779" s="498">
        <v>12860181</v>
      </c>
    </row>
    <row r="4780" spans="1:11" x14ac:dyDescent="0.25">
      <c r="A4780" t="s">
        <v>1755</v>
      </c>
      <c r="B4780" t="s">
        <v>1756</v>
      </c>
      <c r="C4780" t="s">
        <v>1876</v>
      </c>
      <c r="D4780" t="s">
        <v>1820</v>
      </c>
      <c r="E4780" t="s">
        <v>1759</v>
      </c>
      <c r="F4780" t="s">
        <v>1765</v>
      </c>
      <c r="G4780" t="s">
        <v>1829</v>
      </c>
      <c r="H4780" t="s">
        <v>1835</v>
      </c>
      <c r="I4780" t="s">
        <v>2032</v>
      </c>
      <c r="J4780" t="s">
        <v>2068</v>
      </c>
      <c r="K4780" s="498">
        <v>2726042.32</v>
      </c>
    </row>
    <row r="4781" spans="1:11" x14ac:dyDescent="0.25">
      <c r="A4781" t="s">
        <v>1755</v>
      </c>
      <c r="B4781" t="s">
        <v>1756</v>
      </c>
      <c r="C4781" t="s">
        <v>2059</v>
      </c>
      <c r="D4781" t="s">
        <v>1820</v>
      </c>
      <c r="E4781" t="s">
        <v>1759</v>
      </c>
      <c r="F4781" t="s">
        <v>1765</v>
      </c>
      <c r="G4781" t="s">
        <v>1829</v>
      </c>
      <c r="H4781" t="s">
        <v>1835</v>
      </c>
      <c r="I4781" t="s">
        <v>2032</v>
      </c>
      <c r="J4781" t="s">
        <v>2068</v>
      </c>
      <c r="K4781" s="498">
        <v>420662.85000000009</v>
      </c>
    </row>
    <row r="4782" spans="1:11" x14ac:dyDescent="0.25">
      <c r="A4782" t="s">
        <v>1755</v>
      </c>
      <c r="B4782" t="s">
        <v>1756</v>
      </c>
      <c r="C4782" t="s">
        <v>2062</v>
      </c>
      <c r="D4782" t="s">
        <v>1820</v>
      </c>
      <c r="E4782" t="s">
        <v>1759</v>
      </c>
      <c r="F4782" t="s">
        <v>1765</v>
      </c>
      <c r="G4782" t="s">
        <v>1829</v>
      </c>
      <c r="H4782" t="s">
        <v>1836</v>
      </c>
      <c r="I4782" t="s">
        <v>2032</v>
      </c>
      <c r="J4782" t="s">
        <v>2068</v>
      </c>
      <c r="K4782" s="498">
        <v>537428</v>
      </c>
    </row>
    <row r="4783" spans="1:11" x14ac:dyDescent="0.25">
      <c r="A4783" t="s">
        <v>1755</v>
      </c>
      <c r="B4783" t="s">
        <v>1756</v>
      </c>
      <c r="C4783" t="s">
        <v>2069</v>
      </c>
      <c r="D4783" t="s">
        <v>1820</v>
      </c>
      <c r="E4783" t="s">
        <v>1759</v>
      </c>
      <c r="F4783" t="s">
        <v>1765</v>
      </c>
      <c r="G4783" t="s">
        <v>1829</v>
      </c>
      <c r="H4783" t="s">
        <v>1836</v>
      </c>
      <c r="I4783" t="s">
        <v>2032</v>
      </c>
      <c r="J4783" t="s">
        <v>2068</v>
      </c>
      <c r="K4783" s="498">
        <v>169592.82</v>
      </c>
    </row>
    <row r="4784" spans="1:11" x14ac:dyDescent="0.25">
      <c r="A4784" t="s">
        <v>1755</v>
      </c>
      <c r="B4784" t="s">
        <v>1756</v>
      </c>
      <c r="C4784" t="s">
        <v>1871</v>
      </c>
      <c r="D4784" t="s">
        <v>1820</v>
      </c>
      <c r="E4784" t="s">
        <v>1759</v>
      </c>
      <c r="F4784" t="s">
        <v>1765</v>
      </c>
      <c r="G4784" t="s">
        <v>1829</v>
      </c>
      <c r="H4784" t="s">
        <v>1836</v>
      </c>
      <c r="I4784" t="s">
        <v>2032</v>
      </c>
      <c r="J4784" t="s">
        <v>2068</v>
      </c>
      <c r="K4784" s="498">
        <v>6046901</v>
      </c>
    </row>
    <row r="4785" spans="1:11" x14ac:dyDescent="0.25">
      <c r="A4785" t="s">
        <v>1755</v>
      </c>
      <c r="B4785" t="s">
        <v>1756</v>
      </c>
      <c r="C4785" t="s">
        <v>1876</v>
      </c>
      <c r="D4785" t="s">
        <v>1820</v>
      </c>
      <c r="E4785" t="s">
        <v>1759</v>
      </c>
      <c r="F4785" t="s">
        <v>1765</v>
      </c>
      <c r="G4785" t="s">
        <v>1829</v>
      </c>
      <c r="H4785" t="s">
        <v>1836</v>
      </c>
      <c r="I4785" t="s">
        <v>2032</v>
      </c>
      <c r="J4785" t="s">
        <v>2068</v>
      </c>
      <c r="K4785" s="498">
        <v>1128816.54</v>
      </c>
    </row>
    <row r="4786" spans="1:11" x14ac:dyDescent="0.25">
      <c r="A4786" t="s">
        <v>1755</v>
      </c>
      <c r="B4786" t="s">
        <v>1756</v>
      </c>
      <c r="C4786" t="s">
        <v>2059</v>
      </c>
      <c r="D4786" t="s">
        <v>1820</v>
      </c>
      <c r="E4786" t="s">
        <v>1759</v>
      </c>
      <c r="F4786" t="s">
        <v>1765</v>
      </c>
      <c r="G4786" t="s">
        <v>1829</v>
      </c>
      <c r="H4786" t="s">
        <v>1836</v>
      </c>
      <c r="I4786" t="s">
        <v>2032</v>
      </c>
      <c r="J4786" t="s">
        <v>2068</v>
      </c>
      <c r="K4786" s="498">
        <v>188250.95999999996</v>
      </c>
    </row>
    <row r="4787" spans="1:11" x14ac:dyDescent="0.25">
      <c r="A4787" t="s">
        <v>1755</v>
      </c>
      <c r="B4787" t="s">
        <v>1756</v>
      </c>
      <c r="C4787" t="s">
        <v>2062</v>
      </c>
      <c r="D4787" t="s">
        <v>1820</v>
      </c>
      <c r="E4787" t="s">
        <v>1759</v>
      </c>
      <c r="F4787" t="s">
        <v>1765</v>
      </c>
      <c r="G4787" t="s">
        <v>1829</v>
      </c>
      <c r="H4787" t="s">
        <v>1837</v>
      </c>
      <c r="I4787" t="s">
        <v>2032</v>
      </c>
      <c r="J4787" t="s">
        <v>2068</v>
      </c>
      <c r="K4787" s="498">
        <v>1577532.3730000001</v>
      </c>
    </row>
    <row r="4788" spans="1:11" x14ac:dyDescent="0.25">
      <c r="A4788" t="s">
        <v>1755</v>
      </c>
      <c r="B4788" t="s">
        <v>1756</v>
      </c>
      <c r="C4788" t="s">
        <v>2069</v>
      </c>
      <c r="D4788" t="s">
        <v>1820</v>
      </c>
      <c r="E4788" t="s">
        <v>1759</v>
      </c>
      <c r="F4788" t="s">
        <v>1765</v>
      </c>
      <c r="G4788" t="s">
        <v>1829</v>
      </c>
      <c r="H4788" t="s">
        <v>1837</v>
      </c>
      <c r="I4788" t="s">
        <v>2032</v>
      </c>
      <c r="J4788" t="s">
        <v>2068</v>
      </c>
      <c r="K4788" s="498">
        <v>334493.467</v>
      </c>
    </row>
    <row r="4789" spans="1:11" x14ac:dyDescent="0.25">
      <c r="A4789" t="s">
        <v>1755</v>
      </c>
      <c r="B4789" t="s">
        <v>1756</v>
      </c>
      <c r="C4789" t="s">
        <v>2071</v>
      </c>
      <c r="D4789" t="s">
        <v>1820</v>
      </c>
      <c r="E4789" t="s">
        <v>1759</v>
      </c>
      <c r="F4789" t="s">
        <v>1765</v>
      </c>
      <c r="G4789" t="s">
        <v>1829</v>
      </c>
      <c r="H4789" t="s">
        <v>1837</v>
      </c>
      <c r="I4789" t="s">
        <v>2032</v>
      </c>
      <c r="J4789" t="s">
        <v>2068</v>
      </c>
      <c r="K4789" s="498">
        <v>28821.052000000003</v>
      </c>
    </row>
    <row r="4790" spans="1:11" x14ac:dyDescent="0.25">
      <c r="A4790" t="s">
        <v>1755</v>
      </c>
      <c r="B4790" t="s">
        <v>1756</v>
      </c>
      <c r="C4790" t="s">
        <v>1871</v>
      </c>
      <c r="D4790" t="s">
        <v>1820</v>
      </c>
      <c r="E4790" t="s">
        <v>1759</v>
      </c>
      <c r="F4790" t="s">
        <v>1765</v>
      </c>
      <c r="G4790" t="s">
        <v>1829</v>
      </c>
      <c r="H4790" t="s">
        <v>1837</v>
      </c>
      <c r="I4790" t="s">
        <v>2032</v>
      </c>
      <c r="J4790" t="s">
        <v>2068</v>
      </c>
      <c r="K4790" s="498">
        <v>19257687.100000001</v>
      </c>
    </row>
    <row r="4791" spans="1:11" x14ac:dyDescent="0.25">
      <c r="A4791" t="s">
        <v>1755</v>
      </c>
      <c r="B4791" t="s">
        <v>1756</v>
      </c>
      <c r="C4791" t="s">
        <v>1876</v>
      </c>
      <c r="D4791" t="s">
        <v>1820</v>
      </c>
      <c r="E4791" t="s">
        <v>1759</v>
      </c>
      <c r="F4791" t="s">
        <v>1765</v>
      </c>
      <c r="G4791" t="s">
        <v>1829</v>
      </c>
      <c r="H4791" t="s">
        <v>1837</v>
      </c>
      <c r="I4791" t="s">
        <v>2032</v>
      </c>
      <c r="J4791" t="s">
        <v>2068</v>
      </c>
      <c r="K4791" s="498">
        <v>3956824.1868571425</v>
      </c>
    </row>
    <row r="4792" spans="1:11" x14ac:dyDescent="0.25">
      <c r="A4792" t="s">
        <v>1755</v>
      </c>
      <c r="B4792" t="s">
        <v>1756</v>
      </c>
      <c r="C4792" t="s">
        <v>2059</v>
      </c>
      <c r="D4792" t="s">
        <v>1820</v>
      </c>
      <c r="E4792" t="s">
        <v>1759</v>
      </c>
      <c r="F4792" t="s">
        <v>1765</v>
      </c>
      <c r="G4792" t="s">
        <v>1829</v>
      </c>
      <c r="H4792" t="s">
        <v>1837</v>
      </c>
      <c r="I4792" t="s">
        <v>2032</v>
      </c>
      <c r="J4792" t="s">
        <v>2068</v>
      </c>
      <c r="K4792" s="498">
        <v>547295.38914285705</v>
      </c>
    </row>
    <row r="4793" spans="1:11" x14ac:dyDescent="0.25">
      <c r="A4793" t="s">
        <v>1755</v>
      </c>
      <c r="B4793" t="s">
        <v>1756</v>
      </c>
      <c r="C4793" t="s">
        <v>2062</v>
      </c>
      <c r="D4793" t="s">
        <v>1820</v>
      </c>
      <c r="E4793" t="s">
        <v>1759</v>
      </c>
      <c r="F4793" t="s">
        <v>1765</v>
      </c>
      <c r="G4793" t="s">
        <v>1829</v>
      </c>
      <c r="H4793" t="s">
        <v>1827</v>
      </c>
      <c r="I4793" t="s">
        <v>2032</v>
      </c>
      <c r="J4793" t="s">
        <v>2068</v>
      </c>
      <c r="K4793" s="498">
        <v>291793.32999999996</v>
      </c>
    </row>
    <row r="4794" spans="1:11" x14ac:dyDescent="0.25">
      <c r="A4794" t="s">
        <v>1755</v>
      </c>
      <c r="B4794" t="s">
        <v>1756</v>
      </c>
      <c r="C4794" t="s">
        <v>2071</v>
      </c>
      <c r="D4794" t="s">
        <v>1820</v>
      </c>
      <c r="E4794" t="s">
        <v>1759</v>
      </c>
      <c r="F4794" t="s">
        <v>1765</v>
      </c>
      <c r="G4794" t="s">
        <v>1829</v>
      </c>
      <c r="H4794" t="s">
        <v>1827</v>
      </c>
      <c r="I4794" t="s">
        <v>2032</v>
      </c>
      <c r="J4794" t="s">
        <v>2068</v>
      </c>
      <c r="K4794" s="498">
        <v>34148.49</v>
      </c>
    </row>
    <row r="4795" spans="1:11" x14ac:dyDescent="0.25">
      <c r="A4795" t="s">
        <v>1755</v>
      </c>
      <c r="B4795" t="s">
        <v>1756</v>
      </c>
      <c r="C4795" t="s">
        <v>1871</v>
      </c>
      <c r="D4795" t="s">
        <v>1820</v>
      </c>
      <c r="E4795" t="s">
        <v>1759</v>
      </c>
      <c r="F4795" t="s">
        <v>1765</v>
      </c>
      <c r="G4795" t="s">
        <v>1829</v>
      </c>
      <c r="H4795" t="s">
        <v>1827</v>
      </c>
      <c r="I4795" t="s">
        <v>2032</v>
      </c>
      <c r="J4795" t="s">
        <v>2068</v>
      </c>
      <c r="K4795" s="498">
        <v>3360920</v>
      </c>
    </row>
    <row r="4796" spans="1:11" x14ac:dyDescent="0.25">
      <c r="A4796" t="s">
        <v>1755</v>
      </c>
      <c r="B4796" t="s">
        <v>1756</v>
      </c>
      <c r="C4796" t="s">
        <v>2070</v>
      </c>
      <c r="D4796" t="s">
        <v>1820</v>
      </c>
      <c r="E4796" t="s">
        <v>1759</v>
      </c>
      <c r="F4796" t="s">
        <v>1765</v>
      </c>
      <c r="G4796" t="s">
        <v>1829</v>
      </c>
      <c r="H4796" t="s">
        <v>1827</v>
      </c>
      <c r="I4796" t="s">
        <v>2032</v>
      </c>
      <c r="J4796" t="s">
        <v>2068</v>
      </c>
      <c r="K4796" s="498">
        <v>33</v>
      </c>
    </row>
    <row r="4797" spans="1:11" x14ac:dyDescent="0.25">
      <c r="A4797" t="s">
        <v>1755</v>
      </c>
      <c r="B4797" t="s">
        <v>1756</v>
      </c>
      <c r="C4797" t="s">
        <v>1876</v>
      </c>
      <c r="D4797" t="s">
        <v>1820</v>
      </c>
      <c r="E4797" t="s">
        <v>1759</v>
      </c>
      <c r="F4797" t="s">
        <v>1765</v>
      </c>
      <c r="G4797" t="s">
        <v>1829</v>
      </c>
      <c r="H4797" t="s">
        <v>1827</v>
      </c>
      <c r="I4797" t="s">
        <v>2032</v>
      </c>
      <c r="J4797" t="s">
        <v>2068</v>
      </c>
      <c r="K4797" s="498">
        <v>818224.29</v>
      </c>
    </row>
    <row r="4798" spans="1:11" x14ac:dyDescent="0.25">
      <c r="A4798" t="s">
        <v>1755</v>
      </c>
      <c r="B4798" t="s">
        <v>1756</v>
      </c>
      <c r="C4798" t="s">
        <v>2059</v>
      </c>
      <c r="D4798" t="s">
        <v>1820</v>
      </c>
      <c r="E4798" t="s">
        <v>1759</v>
      </c>
      <c r="F4798" t="s">
        <v>1765</v>
      </c>
      <c r="G4798" t="s">
        <v>1829</v>
      </c>
      <c r="H4798" t="s">
        <v>1827</v>
      </c>
      <c r="I4798" t="s">
        <v>2032</v>
      </c>
      <c r="J4798" t="s">
        <v>2068</v>
      </c>
      <c r="K4798" s="498">
        <v>98434.4399999999</v>
      </c>
    </row>
    <row r="4799" spans="1:11" x14ac:dyDescent="0.25">
      <c r="A4799" t="s">
        <v>1755</v>
      </c>
      <c r="B4799" t="s">
        <v>1756</v>
      </c>
      <c r="C4799" t="s">
        <v>2062</v>
      </c>
      <c r="D4799" t="s">
        <v>1820</v>
      </c>
      <c r="E4799" t="s">
        <v>1759</v>
      </c>
      <c r="F4799" t="s">
        <v>1765</v>
      </c>
      <c r="G4799" t="s">
        <v>1829</v>
      </c>
      <c r="H4799" t="s">
        <v>1828</v>
      </c>
      <c r="I4799" t="s">
        <v>2032</v>
      </c>
      <c r="J4799" t="s">
        <v>2068</v>
      </c>
      <c r="K4799" s="498">
        <v>301786.28700000001</v>
      </c>
    </row>
    <row r="4800" spans="1:11" x14ac:dyDescent="0.25">
      <c r="A4800" t="s">
        <v>1755</v>
      </c>
      <c r="B4800" t="s">
        <v>1756</v>
      </c>
      <c r="C4800" t="s">
        <v>2069</v>
      </c>
      <c r="D4800" t="s">
        <v>1820</v>
      </c>
      <c r="E4800" t="s">
        <v>1759</v>
      </c>
      <c r="F4800" t="s">
        <v>1765</v>
      </c>
      <c r="G4800" t="s">
        <v>1829</v>
      </c>
      <c r="H4800" t="s">
        <v>1828</v>
      </c>
      <c r="I4800" t="s">
        <v>2032</v>
      </c>
      <c r="J4800" t="s">
        <v>2068</v>
      </c>
      <c r="K4800" s="498">
        <v>31637.109</v>
      </c>
    </row>
    <row r="4801" spans="1:11" x14ac:dyDescent="0.25">
      <c r="A4801" t="s">
        <v>1755</v>
      </c>
      <c r="B4801" t="s">
        <v>1756</v>
      </c>
      <c r="C4801" t="s">
        <v>1871</v>
      </c>
      <c r="D4801" t="s">
        <v>1820</v>
      </c>
      <c r="E4801" t="s">
        <v>1759</v>
      </c>
      <c r="F4801" t="s">
        <v>1765</v>
      </c>
      <c r="G4801" t="s">
        <v>1829</v>
      </c>
      <c r="H4801" t="s">
        <v>1828</v>
      </c>
      <c r="I4801" t="s">
        <v>2032</v>
      </c>
      <c r="J4801" t="s">
        <v>2068</v>
      </c>
      <c r="K4801" s="498">
        <v>2973211</v>
      </c>
    </row>
    <row r="4802" spans="1:11" x14ac:dyDescent="0.25">
      <c r="A4802" t="s">
        <v>1755</v>
      </c>
      <c r="B4802" t="s">
        <v>1756</v>
      </c>
      <c r="C4802" t="s">
        <v>1876</v>
      </c>
      <c r="D4802" t="s">
        <v>1820</v>
      </c>
      <c r="E4802" t="s">
        <v>1759</v>
      </c>
      <c r="F4802" t="s">
        <v>1765</v>
      </c>
      <c r="G4802" t="s">
        <v>1829</v>
      </c>
      <c r="H4802" t="s">
        <v>1828</v>
      </c>
      <c r="I4802" t="s">
        <v>2032</v>
      </c>
      <c r="J4802" t="s">
        <v>2068</v>
      </c>
      <c r="K4802" s="498">
        <v>871982.46285714279</v>
      </c>
    </row>
    <row r="4803" spans="1:11" x14ac:dyDescent="0.25">
      <c r="A4803" t="s">
        <v>1755</v>
      </c>
      <c r="B4803" t="s">
        <v>1756</v>
      </c>
      <c r="C4803" t="s">
        <v>2059</v>
      </c>
      <c r="D4803" t="s">
        <v>1820</v>
      </c>
      <c r="E4803" t="s">
        <v>1759</v>
      </c>
      <c r="F4803" t="s">
        <v>1765</v>
      </c>
      <c r="G4803" t="s">
        <v>1829</v>
      </c>
      <c r="H4803" t="s">
        <v>1828</v>
      </c>
      <c r="I4803" t="s">
        <v>2032</v>
      </c>
      <c r="J4803" t="s">
        <v>2068</v>
      </c>
      <c r="K4803" s="498">
        <v>100693.86514285716</v>
      </c>
    </row>
    <row r="4804" spans="1:11" x14ac:dyDescent="0.25">
      <c r="A4804" t="s">
        <v>1755</v>
      </c>
      <c r="B4804" t="s">
        <v>1756</v>
      </c>
      <c r="C4804" t="s">
        <v>2062</v>
      </c>
      <c r="D4804" t="s">
        <v>1820</v>
      </c>
      <c r="E4804" t="s">
        <v>1759</v>
      </c>
      <c r="F4804" t="s">
        <v>1765</v>
      </c>
      <c r="G4804" t="s">
        <v>1829</v>
      </c>
      <c r="H4804" t="s">
        <v>1822</v>
      </c>
      <c r="I4804" t="s">
        <v>2032</v>
      </c>
      <c r="J4804" t="s">
        <v>2068</v>
      </c>
      <c r="K4804" s="498">
        <v>2039360.57</v>
      </c>
    </row>
    <row r="4805" spans="1:11" x14ac:dyDescent="0.25">
      <c r="A4805" t="s">
        <v>1755</v>
      </c>
      <c r="B4805" t="s">
        <v>1756</v>
      </c>
      <c r="C4805" t="s">
        <v>2069</v>
      </c>
      <c r="D4805" t="s">
        <v>1820</v>
      </c>
      <c r="E4805" t="s">
        <v>1759</v>
      </c>
      <c r="F4805" t="s">
        <v>1765</v>
      </c>
      <c r="G4805" t="s">
        <v>1829</v>
      </c>
      <c r="H4805" t="s">
        <v>1822</v>
      </c>
      <c r="I4805" t="s">
        <v>2032</v>
      </c>
      <c r="J4805" t="s">
        <v>2068</v>
      </c>
      <c r="K4805" s="498">
        <v>362485</v>
      </c>
    </row>
    <row r="4806" spans="1:11" x14ac:dyDescent="0.25">
      <c r="A4806" t="s">
        <v>1755</v>
      </c>
      <c r="B4806" t="s">
        <v>1756</v>
      </c>
      <c r="C4806" t="s">
        <v>2071</v>
      </c>
      <c r="D4806" t="s">
        <v>1820</v>
      </c>
      <c r="E4806" t="s">
        <v>1759</v>
      </c>
      <c r="F4806" t="s">
        <v>1765</v>
      </c>
      <c r="G4806" t="s">
        <v>1829</v>
      </c>
      <c r="H4806" t="s">
        <v>1822</v>
      </c>
      <c r="I4806" t="s">
        <v>2032</v>
      </c>
      <c r="J4806" t="s">
        <v>2068</v>
      </c>
      <c r="K4806" s="498">
        <v>265872.38</v>
      </c>
    </row>
    <row r="4807" spans="1:11" x14ac:dyDescent="0.25">
      <c r="A4807" t="s">
        <v>1755</v>
      </c>
      <c r="B4807" t="s">
        <v>1756</v>
      </c>
      <c r="C4807" t="s">
        <v>1871</v>
      </c>
      <c r="D4807" t="s">
        <v>1820</v>
      </c>
      <c r="E4807" t="s">
        <v>1759</v>
      </c>
      <c r="F4807" t="s">
        <v>1765</v>
      </c>
      <c r="G4807" t="s">
        <v>1829</v>
      </c>
      <c r="H4807" t="s">
        <v>1822</v>
      </c>
      <c r="I4807" t="s">
        <v>2032</v>
      </c>
      <c r="J4807" t="s">
        <v>2068</v>
      </c>
      <c r="K4807" s="498">
        <v>49474138</v>
      </c>
    </row>
    <row r="4808" spans="1:11" x14ac:dyDescent="0.25">
      <c r="A4808" t="s">
        <v>1755</v>
      </c>
      <c r="B4808" t="s">
        <v>1756</v>
      </c>
      <c r="C4808" t="s">
        <v>2070</v>
      </c>
      <c r="D4808" t="s">
        <v>1820</v>
      </c>
      <c r="E4808" t="s">
        <v>1759</v>
      </c>
      <c r="F4808" t="s">
        <v>1765</v>
      </c>
      <c r="G4808" t="s">
        <v>1829</v>
      </c>
      <c r="H4808" t="s">
        <v>1822</v>
      </c>
      <c r="I4808" t="s">
        <v>2032</v>
      </c>
      <c r="J4808" t="s">
        <v>2068</v>
      </c>
      <c r="K4808" s="498">
        <v>3332</v>
      </c>
    </row>
    <row r="4809" spans="1:11" x14ac:dyDescent="0.25">
      <c r="A4809" t="s">
        <v>1755</v>
      </c>
      <c r="B4809" t="s">
        <v>1756</v>
      </c>
      <c r="C4809" t="s">
        <v>1876</v>
      </c>
      <c r="D4809" t="s">
        <v>1820</v>
      </c>
      <c r="E4809" t="s">
        <v>1759</v>
      </c>
      <c r="F4809" t="s">
        <v>1765</v>
      </c>
      <c r="G4809" t="s">
        <v>1829</v>
      </c>
      <c r="H4809" t="s">
        <v>1822</v>
      </c>
      <c r="I4809" t="s">
        <v>2032</v>
      </c>
      <c r="J4809" t="s">
        <v>2068</v>
      </c>
      <c r="K4809" s="498">
        <v>8231488.1299999999</v>
      </c>
    </row>
    <row r="4810" spans="1:11" x14ac:dyDescent="0.25">
      <c r="A4810" t="s">
        <v>1755</v>
      </c>
      <c r="B4810" t="s">
        <v>1756</v>
      </c>
      <c r="C4810" t="s">
        <v>2059</v>
      </c>
      <c r="D4810" t="s">
        <v>1820</v>
      </c>
      <c r="E4810" t="s">
        <v>1759</v>
      </c>
      <c r="F4810" t="s">
        <v>1765</v>
      </c>
      <c r="G4810" t="s">
        <v>1829</v>
      </c>
      <c r="H4810" t="s">
        <v>1822</v>
      </c>
      <c r="I4810" t="s">
        <v>2032</v>
      </c>
      <c r="J4810" t="s">
        <v>2068</v>
      </c>
      <c r="K4810" s="498">
        <v>594121.83999999985</v>
      </c>
    </row>
    <row r="4811" spans="1:11" x14ac:dyDescent="0.25">
      <c r="A4811" t="s">
        <v>1755</v>
      </c>
      <c r="B4811" t="s">
        <v>1756</v>
      </c>
      <c r="C4811" t="s">
        <v>2062</v>
      </c>
      <c r="D4811" t="s">
        <v>1820</v>
      </c>
      <c r="E4811" t="s">
        <v>1759</v>
      </c>
      <c r="F4811" t="s">
        <v>1765</v>
      </c>
      <c r="G4811" t="s">
        <v>1838</v>
      </c>
      <c r="H4811" t="s">
        <v>1830</v>
      </c>
      <c r="I4811" t="s">
        <v>2032</v>
      </c>
      <c r="J4811" t="s">
        <v>2068</v>
      </c>
      <c r="K4811" s="498">
        <v>641491.51</v>
      </c>
    </row>
    <row r="4812" spans="1:11" x14ac:dyDescent="0.25">
      <c r="A4812" t="s">
        <v>1755</v>
      </c>
      <c r="B4812" t="s">
        <v>1756</v>
      </c>
      <c r="C4812" t="s">
        <v>2069</v>
      </c>
      <c r="D4812" t="s">
        <v>1820</v>
      </c>
      <c r="E4812" t="s">
        <v>1759</v>
      </c>
      <c r="F4812" t="s">
        <v>1765</v>
      </c>
      <c r="G4812" t="s">
        <v>1838</v>
      </c>
      <c r="H4812" t="s">
        <v>1830</v>
      </c>
      <c r="I4812" t="s">
        <v>2032</v>
      </c>
      <c r="J4812" t="s">
        <v>2068</v>
      </c>
      <c r="K4812" s="498">
        <v>42629.2</v>
      </c>
    </row>
    <row r="4813" spans="1:11" x14ac:dyDescent="0.25">
      <c r="A4813" t="s">
        <v>1755</v>
      </c>
      <c r="B4813" t="s">
        <v>1756</v>
      </c>
      <c r="C4813" t="s">
        <v>1871</v>
      </c>
      <c r="D4813" t="s">
        <v>1820</v>
      </c>
      <c r="E4813" t="s">
        <v>1759</v>
      </c>
      <c r="F4813" t="s">
        <v>1765</v>
      </c>
      <c r="G4813" t="s">
        <v>1838</v>
      </c>
      <c r="H4813" t="s">
        <v>1830</v>
      </c>
      <c r="I4813" t="s">
        <v>2032</v>
      </c>
      <c r="J4813" t="s">
        <v>2068</v>
      </c>
      <c r="K4813" s="498">
        <v>6833816.4000000004</v>
      </c>
    </row>
    <row r="4814" spans="1:11" x14ac:dyDescent="0.25">
      <c r="A4814" t="s">
        <v>1755</v>
      </c>
      <c r="B4814" t="s">
        <v>1756</v>
      </c>
      <c r="C4814" t="s">
        <v>1876</v>
      </c>
      <c r="D4814" t="s">
        <v>1820</v>
      </c>
      <c r="E4814" t="s">
        <v>1759</v>
      </c>
      <c r="F4814" t="s">
        <v>1765</v>
      </c>
      <c r="G4814" t="s">
        <v>1838</v>
      </c>
      <c r="H4814" t="s">
        <v>1830</v>
      </c>
      <c r="I4814" t="s">
        <v>2032</v>
      </c>
      <c r="J4814" t="s">
        <v>2068</v>
      </c>
      <c r="K4814" s="498">
        <v>1417784.79</v>
      </c>
    </row>
    <row r="4815" spans="1:11" x14ac:dyDescent="0.25">
      <c r="A4815" t="s">
        <v>1755</v>
      </c>
      <c r="B4815" t="s">
        <v>1756</v>
      </c>
      <c r="C4815" t="s">
        <v>2059</v>
      </c>
      <c r="D4815" t="s">
        <v>1820</v>
      </c>
      <c r="E4815" t="s">
        <v>1759</v>
      </c>
      <c r="F4815" t="s">
        <v>1765</v>
      </c>
      <c r="G4815" t="s">
        <v>1838</v>
      </c>
      <c r="H4815" t="s">
        <v>1830</v>
      </c>
      <c r="I4815" t="s">
        <v>2032</v>
      </c>
      <c r="J4815" t="s">
        <v>2068</v>
      </c>
      <c r="K4815" s="498">
        <v>200252.70199999999</v>
      </c>
    </row>
    <row r="4816" spans="1:11" x14ac:dyDescent="0.25">
      <c r="A4816" t="s">
        <v>1755</v>
      </c>
      <c r="B4816" t="s">
        <v>1756</v>
      </c>
      <c r="C4816" t="s">
        <v>2062</v>
      </c>
      <c r="D4816" t="s">
        <v>1820</v>
      </c>
      <c r="E4816" t="s">
        <v>1759</v>
      </c>
      <c r="F4816" t="s">
        <v>1765</v>
      </c>
      <c r="G4816" t="s">
        <v>1838</v>
      </c>
      <c r="H4816" t="s">
        <v>1831</v>
      </c>
      <c r="I4816" t="s">
        <v>2032</v>
      </c>
      <c r="J4816" t="s">
        <v>2068</v>
      </c>
      <c r="K4816" s="498">
        <v>930482.21</v>
      </c>
    </row>
    <row r="4817" spans="1:11" x14ac:dyDescent="0.25">
      <c r="A4817" t="s">
        <v>1755</v>
      </c>
      <c r="B4817" t="s">
        <v>1756</v>
      </c>
      <c r="C4817" t="s">
        <v>2069</v>
      </c>
      <c r="D4817" t="s">
        <v>1820</v>
      </c>
      <c r="E4817" t="s">
        <v>1759</v>
      </c>
      <c r="F4817" t="s">
        <v>1765</v>
      </c>
      <c r="G4817" t="s">
        <v>1838</v>
      </c>
      <c r="H4817" t="s">
        <v>1831</v>
      </c>
      <c r="I4817" t="s">
        <v>2032</v>
      </c>
      <c r="J4817" t="s">
        <v>2068</v>
      </c>
      <c r="K4817" s="498">
        <v>212300.87200000003</v>
      </c>
    </row>
    <row r="4818" spans="1:11" x14ac:dyDescent="0.25">
      <c r="A4818" t="s">
        <v>1755</v>
      </c>
      <c r="B4818" t="s">
        <v>1756</v>
      </c>
      <c r="C4818" t="s">
        <v>1871</v>
      </c>
      <c r="D4818" t="s">
        <v>1820</v>
      </c>
      <c r="E4818" t="s">
        <v>1759</v>
      </c>
      <c r="F4818" t="s">
        <v>1765</v>
      </c>
      <c r="G4818" t="s">
        <v>1838</v>
      </c>
      <c r="H4818" t="s">
        <v>1831</v>
      </c>
      <c r="I4818" t="s">
        <v>2032</v>
      </c>
      <c r="J4818" t="s">
        <v>2068</v>
      </c>
      <c r="K4818" s="498">
        <v>7884225.5999999996</v>
      </c>
    </row>
    <row r="4819" spans="1:11" x14ac:dyDescent="0.25">
      <c r="A4819" t="s">
        <v>1755</v>
      </c>
      <c r="B4819" t="s">
        <v>1756</v>
      </c>
      <c r="C4819" t="s">
        <v>1876</v>
      </c>
      <c r="D4819" t="s">
        <v>1820</v>
      </c>
      <c r="E4819" t="s">
        <v>1759</v>
      </c>
      <c r="F4819" t="s">
        <v>1765</v>
      </c>
      <c r="G4819" t="s">
        <v>1838</v>
      </c>
      <c r="H4819" t="s">
        <v>1831</v>
      </c>
      <c r="I4819" t="s">
        <v>2032</v>
      </c>
      <c r="J4819" t="s">
        <v>2068</v>
      </c>
      <c r="K4819" s="498">
        <v>1988497.8900000001</v>
      </c>
    </row>
    <row r="4820" spans="1:11" x14ac:dyDescent="0.25">
      <c r="A4820" t="s">
        <v>1755</v>
      </c>
      <c r="B4820" t="s">
        <v>1756</v>
      </c>
      <c r="C4820" t="s">
        <v>2059</v>
      </c>
      <c r="D4820" t="s">
        <v>1820</v>
      </c>
      <c r="E4820" t="s">
        <v>1759</v>
      </c>
      <c r="F4820" t="s">
        <v>1765</v>
      </c>
      <c r="G4820" t="s">
        <v>1838</v>
      </c>
      <c r="H4820" t="s">
        <v>1831</v>
      </c>
      <c r="I4820" t="s">
        <v>2032</v>
      </c>
      <c r="J4820" t="s">
        <v>2068</v>
      </c>
      <c r="K4820" s="498">
        <v>313487.64299999987</v>
      </c>
    </row>
    <row r="4821" spans="1:11" x14ac:dyDescent="0.25">
      <c r="A4821" t="s">
        <v>1755</v>
      </c>
      <c r="B4821" t="s">
        <v>1756</v>
      </c>
      <c r="C4821" t="s">
        <v>2062</v>
      </c>
      <c r="D4821" t="s">
        <v>1820</v>
      </c>
      <c r="E4821" t="s">
        <v>1759</v>
      </c>
      <c r="F4821" t="s">
        <v>1765</v>
      </c>
      <c r="G4821" t="s">
        <v>1838</v>
      </c>
      <c r="H4821" t="s">
        <v>1826</v>
      </c>
      <c r="I4821" t="s">
        <v>2032</v>
      </c>
      <c r="J4821" t="s">
        <v>2068</v>
      </c>
      <c r="K4821" s="498">
        <v>1074408.0179999999</v>
      </c>
    </row>
    <row r="4822" spans="1:11" x14ac:dyDescent="0.25">
      <c r="A4822" t="s">
        <v>1755</v>
      </c>
      <c r="B4822" t="s">
        <v>1756</v>
      </c>
      <c r="C4822" t="s">
        <v>2069</v>
      </c>
      <c r="D4822" t="s">
        <v>1820</v>
      </c>
      <c r="E4822" t="s">
        <v>1759</v>
      </c>
      <c r="F4822" t="s">
        <v>1765</v>
      </c>
      <c r="G4822" t="s">
        <v>1838</v>
      </c>
      <c r="H4822" t="s">
        <v>1826</v>
      </c>
      <c r="I4822" t="s">
        <v>2032</v>
      </c>
      <c r="J4822" t="s">
        <v>2068</v>
      </c>
      <c r="K4822" s="498">
        <v>743003.47499999998</v>
      </c>
    </row>
    <row r="4823" spans="1:11" x14ac:dyDescent="0.25">
      <c r="A4823" t="s">
        <v>1755</v>
      </c>
      <c r="B4823" t="s">
        <v>1756</v>
      </c>
      <c r="C4823" t="s">
        <v>1871</v>
      </c>
      <c r="D4823" t="s">
        <v>1820</v>
      </c>
      <c r="E4823" t="s">
        <v>1759</v>
      </c>
      <c r="F4823" t="s">
        <v>1765</v>
      </c>
      <c r="G4823" t="s">
        <v>1838</v>
      </c>
      <c r="H4823" t="s">
        <v>1826</v>
      </c>
      <c r="I4823" t="s">
        <v>2032</v>
      </c>
      <c r="J4823" t="s">
        <v>2068</v>
      </c>
      <c r="K4823" s="498">
        <v>15605166.4</v>
      </c>
    </row>
    <row r="4824" spans="1:11" x14ac:dyDescent="0.25">
      <c r="A4824" t="s">
        <v>1755</v>
      </c>
      <c r="B4824" t="s">
        <v>1756</v>
      </c>
      <c r="C4824" t="s">
        <v>1876</v>
      </c>
      <c r="D4824" t="s">
        <v>1820</v>
      </c>
      <c r="E4824" t="s">
        <v>1759</v>
      </c>
      <c r="F4824" t="s">
        <v>1765</v>
      </c>
      <c r="G4824" t="s">
        <v>1838</v>
      </c>
      <c r="H4824" t="s">
        <v>1826</v>
      </c>
      <c r="I4824" t="s">
        <v>2032</v>
      </c>
      <c r="J4824" t="s">
        <v>2068</v>
      </c>
      <c r="K4824" s="498">
        <v>3200348.8677777774</v>
      </c>
    </row>
    <row r="4825" spans="1:11" x14ac:dyDescent="0.25">
      <c r="A4825" t="s">
        <v>1755</v>
      </c>
      <c r="B4825" t="s">
        <v>1756</v>
      </c>
      <c r="C4825" t="s">
        <v>2059</v>
      </c>
      <c r="D4825" t="s">
        <v>1820</v>
      </c>
      <c r="E4825" t="s">
        <v>1759</v>
      </c>
      <c r="F4825" t="s">
        <v>1765</v>
      </c>
      <c r="G4825" t="s">
        <v>1838</v>
      </c>
      <c r="H4825" t="s">
        <v>1826</v>
      </c>
      <c r="I4825" t="s">
        <v>2032</v>
      </c>
      <c r="J4825" t="s">
        <v>2068</v>
      </c>
      <c r="K4825" s="498">
        <v>437752.88122222241</v>
      </c>
    </row>
    <row r="4826" spans="1:11" x14ac:dyDescent="0.25">
      <c r="A4826" t="s">
        <v>1755</v>
      </c>
      <c r="B4826" t="s">
        <v>1756</v>
      </c>
      <c r="C4826" t="s">
        <v>2057</v>
      </c>
      <c r="D4826" t="s">
        <v>1820</v>
      </c>
      <c r="E4826" t="s">
        <v>1759</v>
      </c>
      <c r="F4826" t="s">
        <v>1765</v>
      </c>
      <c r="G4826" t="s">
        <v>1838</v>
      </c>
      <c r="H4826" t="s">
        <v>1826</v>
      </c>
      <c r="I4826" t="s">
        <v>2032</v>
      </c>
      <c r="J4826" t="s">
        <v>2068</v>
      </c>
      <c r="K4826" s="498">
        <v>7961.86</v>
      </c>
    </row>
    <row r="4827" spans="1:11" x14ac:dyDescent="0.25">
      <c r="A4827" t="s">
        <v>1755</v>
      </c>
      <c r="B4827" t="s">
        <v>1756</v>
      </c>
      <c r="C4827" t="s">
        <v>2062</v>
      </c>
      <c r="D4827" t="s">
        <v>1820</v>
      </c>
      <c r="E4827" t="s">
        <v>1759</v>
      </c>
      <c r="F4827" t="s">
        <v>1765</v>
      </c>
      <c r="G4827" t="s">
        <v>1838</v>
      </c>
      <c r="H4827" t="s">
        <v>1832</v>
      </c>
      <c r="I4827" t="s">
        <v>2032</v>
      </c>
      <c r="J4827" t="s">
        <v>2068</v>
      </c>
      <c r="K4827" s="498">
        <v>349831.68400000001</v>
      </c>
    </row>
    <row r="4828" spans="1:11" x14ac:dyDescent="0.25">
      <c r="A4828" t="s">
        <v>1755</v>
      </c>
      <c r="B4828" t="s">
        <v>1756</v>
      </c>
      <c r="C4828" t="s">
        <v>2069</v>
      </c>
      <c r="D4828" t="s">
        <v>1820</v>
      </c>
      <c r="E4828" t="s">
        <v>1759</v>
      </c>
      <c r="F4828" t="s">
        <v>1765</v>
      </c>
      <c r="G4828" t="s">
        <v>1838</v>
      </c>
      <c r="H4828" t="s">
        <v>1832</v>
      </c>
      <c r="I4828" t="s">
        <v>2032</v>
      </c>
      <c r="J4828" t="s">
        <v>2068</v>
      </c>
      <c r="K4828" s="498">
        <v>235600.092</v>
      </c>
    </row>
    <row r="4829" spans="1:11" x14ac:dyDescent="0.25">
      <c r="A4829" t="s">
        <v>1755</v>
      </c>
      <c r="B4829" t="s">
        <v>1756</v>
      </c>
      <c r="C4829" t="s">
        <v>1871</v>
      </c>
      <c r="D4829" t="s">
        <v>1820</v>
      </c>
      <c r="E4829" t="s">
        <v>1759</v>
      </c>
      <c r="F4829" t="s">
        <v>1765</v>
      </c>
      <c r="G4829" t="s">
        <v>1838</v>
      </c>
      <c r="H4829" t="s">
        <v>1832</v>
      </c>
      <c r="I4829" t="s">
        <v>2032</v>
      </c>
      <c r="J4829" t="s">
        <v>2068</v>
      </c>
      <c r="K4829" s="498">
        <v>3931001</v>
      </c>
    </row>
    <row r="4830" spans="1:11" x14ac:dyDescent="0.25">
      <c r="A4830" t="s">
        <v>1755</v>
      </c>
      <c r="B4830" t="s">
        <v>1756</v>
      </c>
      <c r="C4830" t="s">
        <v>2070</v>
      </c>
      <c r="D4830" t="s">
        <v>1820</v>
      </c>
      <c r="E4830" t="s">
        <v>1759</v>
      </c>
      <c r="F4830" t="s">
        <v>1765</v>
      </c>
      <c r="G4830" t="s">
        <v>1838</v>
      </c>
      <c r="H4830" t="s">
        <v>1832</v>
      </c>
      <c r="I4830" t="s">
        <v>2032</v>
      </c>
      <c r="J4830" t="s">
        <v>2068</v>
      </c>
      <c r="K4830" s="498">
        <v>7.4</v>
      </c>
    </row>
    <row r="4831" spans="1:11" x14ac:dyDescent="0.25">
      <c r="A4831" t="s">
        <v>1755</v>
      </c>
      <c r="B4831" t="s">
        <v>1756</v>
      </c>
      <c r="C4831" t="s">
        <v>1876</v>
      </c>
      <c r="D4831" t="s">
        <v>1820</v>
      </c>
      <c r="E4831" t="s">
        <v>1759</v>
      </c>
      <c r="F4831" t="s">
        <v>1765</v>
      </c>
      <c r="G4831" t="s">
        <v>1838</v>
      </c>
      <c r="H4831" t="s">
        <v>1832</v>
      </c>
      <c r="I4831" t="s">
        <v>2032</v>
      </c>
      <c r="J4831" t="s">
        <v>2068</v>
      </c>
      <c r="K4831" s="498">
        <v>857174.82</v>
      </c>
    </row>
    <row r="4832" spans="1:11" x14ac:dyDescent="0.25">
      <c r="A4832" t="s">
        <v>1755</v>
      </c>
      <c r="B4832" t="s">
        <v>1756</v>
      </c>
      <c r="C4832" t="s">
        <v>2059</v>
      </c>
      <c r="D4832" t="s">
        <v>1820</v>
      </c>
      <c r="E4832" t="s">
        <v>1759</v>
      </c>
      <c r="F4832" t="s">
        <v>1765</v>
      </c>
      <c r="G4832" t="s">
        <v>1838</v>
      </c>
      <c r="H4832" t="s">
        <v>1832</v>
      </c>
      <c r="I4832" t="s">
        <v>2032</v>
      </c>
      <c r="J4832" t="s">
        <v>2068</v>
      </c>
      <c r="K4832" s="498">
        <v>140873.46000000008</v>
      </c>
    </row>
    <row r="4833" spans="1:11" x14ac:dyDescent="0.25">
      <c r="A4833" t="s">
        <v>1755</v>
      </c>
      <c r="B4833" t="s">
        <v>1756</v>
      </c>
      <c r="C4833" t="s">
        <v>2062</v>
      </c>
      <c r="D4833" t="s">
        <v>1820</v>
      </c>
      <c r="E4833" t="s">
        <v>1759</v>
      </c>
      <c r="F4833" t="s">
        <v>1765</v>
      </c>
      <c r="G4833" t="s">
        <v>1838</v>
      </c>
      <c r="H4833" t="s">
        <v>1834</v>
      </c>
      <c r="I4833" t="s">
        <v>2032</v>
      </c>
      <c r="J4833" t="s">
        <v>2068</v>
      </c>
      <c r="K4833" s="498">
        <v>47819.6</v>
      </c>
    </row>
    <row r="4834" spans="1:11" x14ac:dyDescent="0.25">
      <c r="A4834" t="s">
        <v>1755</v>
      </c>
      <c r="B4834" t="s">
        <v>1756</v>
      </c>
      <c r="C4834" t="s">
        <v>2069</v>
      </c>
      <c r="D4834" t="s">
        <v>1820</v>
      </c>
      <c r="E4834" t="s">
        <v>1759</v>
      </c>
      <c r="F4834" t="s">
        <v>1765</v>
      </c>
      <c r="G4834" t="s">
        <v>1838</v>
      </c>
      <c r="H4834" t="s">
        <v>1834</v>
      </c>
      <c r="I4834" t="s">
        <v>2032</v>
      </c>
      <c r="J4834" t="s">
        <v>2068</v>
      </c>
      <c r="K4834" s="498">
        <v>10735.167999999998</v>
      </c>
    </row>
    <row r="4835" spans="1:11" x14ac:dyDescent="0.25">
      <c r="A4835" t="s">
        <v>1755</v>
      </c>
      <c r="B4835" t="s">
        <v>1756</v>
      </c>
      <c r="C4835" t="s">
        <v>1871</v>
      </c>
      <c r="D4835" t="s">
        <v>1820</v>
      </c>
      <c r="E4835" t="s">
        <v>1759</v>
      </c>
      <c r="F4835" t="s">
        <v>1765</v>
      </c>
      <c r="G4835" t="s">
        <v>1838</v>
      </c>
      <c r="H4835" t="s">
        <v>1834</v>
      </c>
      <c r="I4835" t="s">
        <v>2032</v>
      </c>
      <c r="J4835" t="s">
        <v>2068</v>
      </c>
      <c r="K4835" s="498">
        <v>486595</v>
      </c>
    </row>
    <row r="4836" spans="1:11" x14ac:dyDescent="0.25">
      <c r="A4836" t="s">
        <v>1755</v>
      </c>
      <c r="B4836" t="s">
        <v>1756</v>
      </c>
      <c r="C4836" t="s">
        <v>1876</v>
      </c>
      <c r="D4836" t="s">
        <v>1820</v>
      </c>
      <c r="E4836" t="s">
        <v>1759</v>
      </c>
      <c r="F4836" t="s">
        <v>1765</v>
      </c>
      <c r="G4836" t="s">
        <v>1838</v>
      </c>
      <c r="H4836" t="s">
        <v>1834</v>
      </c>
      <c r="I4836" t="s">
        <v>2032</v>
      </c>
      <c r="J4836" t="s">
        <v>2068</v>
      </c>
      <c r="K4836" s="498">
        <v>144697.92333333334</v>
      </c>
    </row>
    <row r="4837" spans="1:11" x14ac:dyDescent="0.25">
      <c r="A4837" t="s">
        <v>1755</v>
      </c>
      <c r="B4837" t="s">
        <v>1756</v>
      </c>
      <c r="C4837" t="s">
        <v>2059</v>
      </c>
      <c r="D4837" t="s">
        <v>1820</v>
      </c>
      <c r="E4837" t="s">
        <v>1759</v>
      </c>
      <c r="F4837" t="s">
        <v>1765</v>
      </c>
      <c r="G4837" t="s">
        <v>1838</v>
      </c>
      <c r="H4837" t="s">
        <v>1834</v>
      </c>
      <c r="I4837" t="s">
        <v>2032</v>
      </c>
      <c r="J4837" t="s">
        <v>2068</v>
      </c>
      <c r="K4837" s="498">
        <v>16083.998666666657</v>
      </c>
    </row>
    <row r="4838" spans="1:11" x14ac:dyDescent="0.25">
      <c r="A4838" t="s">
        <v>1755</v>
      </c>
      <c r="B4838" t="s">
        <v>1756</v>
      </c>
      <c r="C4838" t="s">
        <v>2062</v>
      </c>
      <c r="D4838" t="s">
        <v>1820</v>
      </c>
      <c r="E4838" t="s">
        <v>1759</v>
      </c>
      <c r="F4838" t="s">
        <v>1765</v>
      </c>
      <c r="G4838" t="s">
        <v>1838</v>
      </c>
      <c r="H4838" t="s">
        <v>1835</v>
      </c>
      <c r="I4838" t="s">
        <v>2032</v>
      </c>
      <c r="J4838" t="s">
        <v>2068</v>
      </c>
      <c r="K4838" s="498">
        <v>279020.95799999998</v>
      </c>
    </row>
    <row r="4839" spans="1:11" x14ac:dyDescent="0.25">
      <c r="A4839" t="s">
        <v>1755</v>
      </c>
      <c r="B4839" t="s">
        <v>1756</v>
      </c>
      <c r="C4839" t="s">
        <v>2069</v>
      </c>
      <c r="D4839" t="s">
        <v>1820</v>
      </c>
      <c r="E4839" t="s">
        <v>1759</v>
      </c>
      <c r="F4839" t="s">
        <v>1765</v>
      </c>
      <c r="G4839" t="s">
        <v>1838</v>
      </c>
      <c r="H4839" t="s">
        <v>1835</v>
      </c>
      <c r="I4839" t="s">
        <v>2032</v>
      </c>
      <c r="J4839" t="s">
        <v>2068</v>
      </c>
      <c r="K4839" s="498">
        <v>9844.3359999999993</v>
      </c>
    </row>
    <row r="4840" spans="1:11" x14ac:dyDescent="0.25">
      <c r="A4840" t="s">
        <v>1755</v>
      </c>
      <c r="B4840" t="s">
        <v>1756</v>
      </c>
      <c r="C4840" t="s">
        <v>1871</v>
      </c>
      <c r="D4840" t="s">
        <v>1820</v>
      </c>
      <c r="E4840" t="s">
        <v>1759</v>
      </c>
      <c r="F4840" t="s">
        <v>1765</v>
      </c>
      <c r="G4840" t="s">
        <v>1838</v>
      </c>
      <c r="H4840" t="s">
        <v>1835</v>
      </c>
      <c r="I4840" t="s">
        <v>2032</v>
      </c>
      <c r="J4840" t="s">
        <v>2068</v>
      </c>
      <c r="K4840" s="498">
        <v>2738353.4</v>
      </c>
    </row>
    <row r="4841" spans="1:11" x14ac:dyDescent="0.25">
      <c r="A4841" t="s">
        <v>1755</v>
      </c>
      <c r="B4841" t="s">
        <v>1756</v>
      </c>
      <c r="C4841" t="s">
        <v>1876</v>
      </c>
      <c r="D4841" t="s">
        <v>1820</v>
      </c>
      <c r="E4841" t="s">
        <v>1759</v>
      </c>
      <c r="F4841" t="s">
        <v>1765</v>
      </c>
      <c r="G4841" t="s">
        <v>1838</v>
      </c>
      <c r="H4841" t="s">
        <v>1835</v>
      </c>
      <c r="I4841" t="s">
        <v>2032</v>
      </c>
      <c r="J4841" t="s">
        <v>2068</v>
      </c>
      <c r="K4841" s="498">
        <v>514820.31000000006</v>
      </c>
    </row>
    <row r="4842" spans="1:11" x14ac:dyDescent="0.25">
      <c r="A4842" t="s">
        <v>1755</v>
      </c>
      <c r="B4842" t="s">
        <v>1756</v>
      </c>
      <c r="C4842" t="s">
        <v>2059</v>
      </c>
      <c r="D4842" t="s">
        <v>1820</v>
      </c>
      <c r="E4842" t="s">
        <v>1759</v>
      </c>
      <c r="F4842" t="s">
        <v>1765</v>
      </c>
      <c r="G4842" t="s">
        <v>1838</v>
      </c>
      <c r="H4842" t="s">
        <v>1835</v>
      </c>
      <c r="I4842" t="s">
        <v>2032</v>
      </c>
      <c r="J4842" t="s">
        <v>2068</v>
      </c>
      <c r="K4842" s="498">
        <v>85770.509999999937</v>
      </c>
    </row>
    <row r="4843" spans="1:11" x14ac:dyDescent="0.25">
      <c r="A4843" t="s">
        <v>1755</v>
      </c>
      <c r="B4843" t="s">
        <v>1756</v>
      </c>
      <c r="C4843" t="s">
        <v>2062</v>
      </c>
      <c r="D4843" t="s">
        <v>1820</v>
      </c>
      <c r="E4843" t="s">
        <v>1759</v>
      </c>
      <c r="F4843" t="s">
        <v>1765</v>
      </c>
      <c r="G4843" t="s">
        <v>1838</v>
      </c>
      <c r="H4843" t="s">
        <v>1836</v>
      </c>
      <c r="I4843" t="s">
        <v>1839</v>
      </c>
      <c r="J4843" t="s">
        <v>2068</v>
      </c>
      <c r="K4843" s="498">
        <v>94857.9</v>
      </c>
    </row>
    <row r="4844" spans="1:11" x14ac:dyDescent="0.25">
      <c r="A4844" t="s">
        <v>1755</v>
      </c>
      <c r="B4844" t="s">
        <v>1756</v>
      </c>
      <c r="C4844" t="s">
        <v>1871</v>
      </c>
      <c r="D4844" t="s">
        <v>1820</v>
      </c>
      <c r="E4844" t="s">
        <v>1759</v>
      </c>
      <c r="F4844" t="s">
        <v>1765</v>
      </c>
      <c r="G4844" t="s">
        <v>1838</v>
      </c>
      <c r="H4844" t="s">
        <v>1836</v>
      </c>
      <c r="I4844" t="s">
        <v>1839</v>
      </c>
      <c r="J4844" t="s">
        <v>2068</v>
      </c>
      <c r="K4844" s="498">
        <v>1052262</v>
      </c>
    </row>
    <row r="4845" spans="1:11" x14ac:dyDescent="0.25">
      <c r="A4845" t="s">
        <v>1755</v>
      </c>
      <c r="B4845" t="s">
        <v>1756</v>
      </c>
      <c r="C4845" t="s">
        <v>1876</v>
      </c>
      <c r="D4845" t="s">
        <v>1820</v>
      </c>
      <c r="E4845" t="s">
        <v>1759</v>
      </c>
      <c r="F4845" t="s">
        <v>1765</v>
      </c>
      <c r="G4845" t="s">
        <v>1838</v>
      </c>
      <c r="H4845" t="s">
        <v>1836</v>
      </c>
      <c r="I4845" t="s">
        <v>1839</v>
      </c>
      <c r="J4845" t="s">
        <v>2068</v>
      </c>
      <c r="K4845" s="498">
        <v>251755.91</v>
      </c>
    </row>
    <row r="4846" spans="1:11" x14ac:dyDescent="0.25">
      <c r="A4846" t="s">
        <v>1755</v>
      </c>
      <c r="B4846" t="s">
        <v>1756</v>
      </c>
      <c r="C4846" t="s">
        <v>2059</v>
      </c>
      <c r="D4846" t="s">
        <v>1820</v>
      </c>
      <c r="E4846" t="s">
        <v>1759</v>
      </c>
      <c r="F4846" t="s">
        <v>1765</v>
      </c>
      <c r="G4846" t="s">
        <v>1838</v>
      </c>
      <c r="H4846" t="s">
        <v>1836</v>
      </c>
      <c r="I4846" t="s">
        <v>1839</v>
      </c>
      <c r="J4846" t="s">
        <v>2068</v>
      </c>
      <c r="K4846" s="498">
        <v>28647.081999999991</v>
      </c>
    </row>
    <row r="4847" spans="1:11" x14ac:dyDescent="0.25">
      <c r="A4847" t="s">
        <v>1755</v>
      </c>
      <c r="B4847" t="s">
        <v>1756</v>
      </c>
      <c r="C4847" t="s">
        <v>2062</v>
      </c>
      <c r="D4847" t="s">
        <v>1820</v>
      </c>
      <c r="E4847" t="s">
        <v>1759</v>
      </c>
      <c r="F4847" t="s">
        <v>1765</v>
      </c>
      <c r="G4847" t="s">
        <v>1838</v>
      </c>
      <c r="H4847" t="s">
        <v>1836</v>
      </c>
      <c r="I4847" t="s">
        <v>2032</v>
      </c>
      <c r="J4847" t="s">
        <v>2068</v>
      </c>
      <c r="K4847" s="498">
        <v>57244.483999999997</v>
      </c>
    </row>
    <row r="4848" spans="1:11" x14ac:dyDescent="0.25">
      <c r="A4848" t="s">
        <v>1755</v>
      </c>
      <c r="B4848" t="s">
        <v>1756</v>
      </c>
      <c r="C4848" t="s">
        <v>2069</v>
      </c>
      <c r="D4848" t="s">
        <v>1820</v>
      </c>
      <c r="E4848" t="s">
        <v>1759</v>
      </c>
      <c r="F4848" t="s">
        <v>1765</v>
      </c>
      <c r="G4848" t="s">
        <v>1838</v>
      </c>
      <c r="H4848" t="s">
        <v>1836</v>
      </c>
      <c r="I4848" t="s">
        <v>2032</v>
      </c>
      <c r="J4848" t="s">
        <v>2068</v>
      </c>
      <c r="K4848" s="498">
        <v>27999.243999999999</v>
      </c>
    </row>
    <row r="4849" spans="1:11" x14ac:dyDescent="0.25">
      <c r="A4849" t="s">
        <v>1755</v>
      </c>
      <c r="B4849" t="s">
        <v>1756</v>
      </c>
      <c r="C4849" t="s">
        <v>1871</v>
      </c>
      <c r="D4849" t="s">
        <v>1820</v>
      </c>
      <c r="E4849" t="s">
        <v>1759</v>
      </c>
      <c r="F4849" t="s">
        <v>1765</v>
      </c>
      <c r="G4849" t="s">
        <v>1838</v>
      </c>
      <c r="H4849" t="s">
        <v>1836</v>
      </c>
      <c r="I4849" t="s">
        <v>2032</v>
      </c>
      <c r="J4849" t="s">
        <v>2068</v>
      </c>
      <c r="K4849" s="498">
        <v>587285.4</v>
      </c>
    </row>
    <row r="4850" spans="1:11" x14ac:dyDescent="0.25">
      <c r="A4850" t="s">
        <v>1755</v>
      </c>
      <c r="B4850" t="s">
        <v>1756</v>
      </c>
      <c r="C4850" t="s">
        <v>2070</v>
      </c>
      <c r="D4850" t="s">
        <v>1820</v>
      </c>
      <c r="E4850" t="s">
        <v>1759</v>
      </c>
      <c r="F4850" t="s">
        <v>1765</v>
      </c>
      <c r="G4850" t="s">
        <v>1838</v>
      </c>
      <c r="H4850" t="s">
        <v>1836</v>
      </c>
      <c r="I4850" t="s">
        <v>2032</v>
      </c>
      <c r="J4850" t="s">
        <v>2068</v>
      </c>
      <c r="K4850" s="498">
        <v>7.4</v>
      </c>
    </row>
    <row r="4851" spans="1:11" x14ac:dyDescent="0.25">
      <c r="A4851" t="s">
        <v>1755</v>
      </c>
      <c r="B4851" t="s">
        <v>1756</v>
      </c>
      <c r="C4851" t="s">
        <v>1876</v>
      </c>
      <c r="D4851" t="s">
        <v>1820</v>
      </c>
      <c r="E4851" t="s">
        <v>1759</v>
      </c>
      <c r="F4851" t="s">
        <v>1765</v>
      </c>
      <c r="G4851" t="s">
        <v>1838</v>
      </c>
      <c r="H4851" t="s">
        <v>1836</v>
      </c>
      <c r="I4851" t="s">
        <v>2032</v>
      </c>
      <c r="J4851" t="s">
        <v>2068</v>
      </c>
      <c r="K4851" s="498">
        <v>151776.9</v>
      </c>
    </row>
    <row r="4852" spans="1:11" x14ac:dyDescent="0.25">
      <c r="A4852" t="s">
        <v>1755</v>
      </c>
      <c r="B4852" t="s">
        <v>1756</v>
      </c>
      <c r="C4852" t="s">
        <v>2059</v>
      </c>
      <c r="D4852" t="s">
        <v>1820</v>
      </c>
      <c r="E4852" t="s">
        <v>1759</v>
      </c>
      <c r="F4852" t="s">
        <v>1765</v>
      </c>
      <c r="G4852" t="s">
        <v>1838</v>
      </c>
      <c r="H4852" t="s">
        <v>1836</v>
      </c>
      <c r="I4852" t="s">
        <v>2032</v>
      </c>
      <c r="J4852" t="s">
        <v>2068</v>
      </c>
      <c r="K4852" s="498">
        <v>20749.204000000005</v>
      </c>
    </row>
    <row r="4853" spans="1:11" x14ac:dyDescent="0.25">
      <c r="A4853" t="s">
        <v>1755</v>
      </c>
      <c r="B4853" t="s">
        <v>1756</v>
      </c>
      <c r="C4853" t="s">
        <v>2062</v>
      </c>
      <c r="D4853" t="s">
        <v>1820</v>
      </c>
      <c r="E4853" t="s">
        <v>1759</v>
      </c>
      <c r="F4853" t="s">
        <v>1765</v>
      </c>
      <c r="G4853" t="s">
        <v>1838</v>
      </c>
      <c r="H4853" t="s">
        <v>1837</v>
      </c>
      <c r="I4853" t="s">
        <v>1839</v>
      </c>
      <c r="J4853" t="s">
        <v>2068</v>
      </c>
      <c r="K4853" s="498">
        <v>158096.5</v>
      </c>
    </row>
    <row r="4854" spans="1:11" x14ac:dyDescent="0.25">
      <c r="A4854" t="s">
        <v>1755</v>
      </c>
      <c r="B4854" t="s">
        <v>1756</v>
      </c>
      <c r="C4854" t="s">
        <v>1871</v>
      </c>
      <c r="D4854" t="s">
        <v>1820</v>
      </c>
      <c r="E4854" t="s">
        <v>1759</v>
      </c>
      <c r="F4854" t="s">
        <v>1765</v>
      </c>
      <c r="G4854" t="s">
        <v>1838</v>
      </c>
      <c r="H4854" t="s">
        <v>1837</v>
      </c>
      <c r="I4854" t="s">
        <v>1839</v>
      </c>
      <c r="J4854" t="s">
        <v>2068</v>
      </c>
      <c r="K4854" s="498">
        <v>1753770</v>
      </c>
    </row>
    <row r="4855" spans="1:11" x14ac:dyDescent="0.25">
      <c r="A4855" t="s">
        <v>1755</v>
      </c>
      <c r="B4855" t="s">
        <v>1756</v>
      </c>
      <c r="C4855" t="s">
        <v>1876</v>
      </c>
      <c r="D4855" t="s">
        <v>1820</v>
      </c>
      <c r="E4855" t="s">
        <v>1759</v>
      </c>
      <c r="F4855" t="s">
        <v>1765</v>
      </c>
      <c r="G4855" t="s">
        <v>1838</v>
      </c>
      <c r="H4855" t="s">
        <v>1837</v>
      </c>
      <c r="I4855" t="s">
        <v>1839</v>
      </c>
      <c r="J4855" t="s">
        <v>2068</v>
      </c>
      <c r="K4855" s="498">
        <v>419593.18333333335</v>
      </c>
    </row>
    <row r="4856" spans="1:11" x14ac:dyDescent="0.25">
      <c r="A4856" t="s">
        <v>1755</v>
      </c>
      <c r="B4856" t="s">
        <v>1756</v>
      </c>
      <c r="C4856" t="s">
        <v>2059</v>
      </c>
      <c r="D4856" t="s">
        <v>1820</v>
      </c>
      <c r="E4856" t="s">
        <v>1759</v>
      </c>
      <c r="F4856" t="s">
        <v>1765</v>
      </c>
      <c r="G4856" t="s">
        <v>1838</v>
      </c>
      <c r="H4856" t="s">
        <v>1837</v>
      </c>
      <c r="I4856" t="s">
        <v>1839</v>
      </c>
      <c r="J4856" t="s">
        <v>2068</v>
      </c>
      <c r="K4856" s="498">
        <v>47745.136666666658</v>
      </c>
    </row>
    <row r="4857" spans="1:11" x14ac:dyDescent="0.25">
      <c r="A4857" t="s">
        <v>1755</v>
      </c>
      <c r="B4857" t="s">
        <v>1756</v>
      </c>
      <c r="C4857" t="s">
        <v>2062</v>
      </c>
      <c r="D4857" t="s">
        <v>1820</v>
      </c>
      <c r="E4857" t="s">
        <v>1759</v>
      </c>
      <c r="F4857" t="s">
        <v>1765</v>
      </c>
      <c r="G4857" t="s">
        <v>1838</v>
      </c>
      <c r="H4857" t="s">
        <v>1837</v>
      </c>
      <c r="I4857" t="s">
        <v>2032</v>
      </c>
      <c r="J4857" t="s">
        <v>2068</v>
      </c>
      <c r="K4857" s="498">
        <v>269809.2</v>
      </c>
    </row>
    <row r="4858" spans="1:11" x14ac:dyDescent="0.25">
      <c r="A4858" t="s">
        <v>1755</v>
      </c>
      <c r="B4858" t="s">
        <v>1756</v>
      </c>
      <c r="C4858" t="s">
        <v>1871</v>
      </c>
      <c r="D4858" t="s">
        <v>1820</v>
      </c>
      <c r="E4858" t="s">
        <v>1759</v>
      </c>
      <c r="F4858" t="s">
        <v>1765</v>
      </c>
      <c r="G4858" t="s">
        <v>1838</v>
      </c>
      <c r="H4858" t="s">
        <v>1837</v>
      </c>
      <c r="I4858" t="s">
        <v>2032</v>
      </c>
      <c r="J4858" t="s">
        <v>2068</v>
      </c>
      <c r="K4858" s="498">
        <v>2600000</v>
      </c>
    </row>
    <row r="4859" spans="1:11" x14ac:dyDescent="0.25">
      <c r="A4859" t="s">
        <v>1755</v>
      </c>
      <c r="B4859" t="s">
        <v>1756</v>
      </c>
      <c r="C4859" t="s">
        <v>1876</v>
      </c>
      <c r="D4859" t="s">
        <v>1820</v>
      </c>
      <c r="E4859" t="s">
        <v>1759</v>
      </c>
      <c r="F4859" t="s">
        <v>1765</v>
      </c>
      <c r="G4859" t="s">
        <v>1838</v>
      </c>
      <c r="H4859" t="s">
        <v>1837</v>
      </c>
      <c r="I4859" t="s">
        <v>2032</v>
      </c>
      <c r="J4859" t="s">
        <v>2068</v>
      </c>
      <c r="K4859" s="498">
        <v>457423.78666666674</v>
      </c>
    </row>
    <row r="4860" spans="1:11" x14ac:dyDescent="0.25">
      <c r="A4860" t="s">
        <v>1755</v>
      </c>
      <c r="B4860" t="s">
        <v>1756</v>
      </c>
      <c r="C4860" t="s">
        <v>2059</v>
      </c>
      <c r="D4860" t="s">
        <v>1820</v>
      </c>
      <c r="E4860" t="s">
        <v>1759</v>
      </c>
      <c r="F4860" t="s">
        <v>1765</v>
      </c>
      <c r="G4860" t="s">
        <v>1838</v>
      </c>
      <c r="H4860" t="s">
        <v>1837</v>
      </c>
      <c r="I4860" t="s">
        <v>2032</v>
      </c>
      <c r="J4860" t="s">
        <v>2068</v>
      </c>
      <c r="K4860" s="498">
        <v>81482.381333333251</v>
      </c>
    </row>
    <row r="4861" spans="1:11" x14ac:dyDescent="0.25">
      <c r="A4861" t="s">
        <v>1755</v>
      </c>
      <c r="B4861" t="s">
        <v>1756</v>
      </c>
      <c r="C4861" t="s">
        <v>2062</v>
      </c>
      <c r="D4861" t="s">
        <v>1820</v>
      </c>
      <c r="E4861" t="s">
        <v>1759</v>
      </c>
      <c r="F4861" t="s">
        <v>1765</v>
      </c>
      <c r="G4861" t="s">
        <v>1838</v>
      </c>
      <c r="H4861" t="s">
        <v>1827</v>
      </c>
      <c r="I4861" t="s">
        <v>1839</v>
      </c>
      <c r="J4861" t="s">
        <v>2068</v>
      </c>
      <c r="K4861" s="498">
        <v>63238.6</v>
      </c>
    </row>
    <row r="4862" spans="1:11" x14ac:dyDescent="0.25">
      <c r="A4862" t="s">
        <v>1755</v>
      </c>
      <c r="B4862" t="s">
        <v>1756</v>
      </c>
      <c r="C4862" t="s">
        <v>1871</v>
      </c>
      <c r="D4862" t="s">
        <v>1820</v>
      </c>
      <c r="E4862" t="s">
        <v>1759</v>
      </c>
      <c r="F4862" t="s">
        <v>1765</v>
      </c>
      <c r="G4862" t="s">
        <v>1838</v>
      </c>
      <c r="H4862" t="s">
        <v>1827</v>
      </c>
      <c r="I4862" t="s">
        <v>1839</v>
      </c>
      <c r="J4862" t="s">
        <v>2068</v>
      </c>
      <c r="K4862" s="498">
        <v>701508</v>
      </c>
    </row>
    <row r="4863" spans="1:11" x14ac:dyDescent="0.25">
      <c r="A4863" t="s">
        <v>1755</v>
      </c>
      <c r="B4863" t="s">
        <v>1756</v>
      </c>
      <c r="C4863" t="s">
        <v>1876</v>
      </c>
      <c r="D4863" t="s">
        <v>1820</v>
      </c>
      <c r="E4863" t="s">
        <v>1759</v>
      </c>
      <c r="F4863" t="s">
        <v>1765</v>
      </c>
      <c r="G4863" t="s">
        <v>1838</v>
      </c>
      <c r="H4863" t="s">
        <v>1827</v>
      </c>
      <c r="I4863" t="s">
        <v>1839</v>
      </c>
      <c r="J4863" t="s">
        <v>2068</v>
      </c>
      <c r="K4863" s="498">
        <v>167837.27333333335</v>
      </c>
    </row>
    <row r="4864" spans="1:11" x14ac:dyDescent="0.25">
      <c r="A4864" t="s">
        <v>1755</v>
      </c>
      <c r="B4864" t="s">
        <v>1756</v>
      </c>
      <c r="C4864" t="s">
        <v>2059</v>
      </c>
      <c r="D4864" t="s">
        <v>1820</v>
      </c>
      <c r="E4864" t="s">
        <v>1759</v>
      </c>
      <c r="F4864" t="s">
        <v>1765</v>
      </c>
      <c r="G4864" t="s">
        <v>1838</v>
      </c>
      <c r="H4864" t="s">
        <v>1827</v>
      </c>
      <c r="I4864" t="s">
        <v>1839</v>
      </c>
      <c r="J4864" t="s">
        <v>2068</v>
      </c>
      <c r="K4864" s="498">
        <v>19098.054666666663</v>
      </c>
    </row>
    <row r="4865" spans="1:11" x14ac:dyDescent="0.25">
      <c r="A4865" t="s">
        <v>1755</v>
      </c>
      <c r="B4865" t="s">
        <v>1756</v>
      </c>
      <c r="C4865" t="s">
        <v>2062</v>
      </c>
      <c r="D4865" t="s">
        <v>1820</v>
      </c>
      <c r="E4865" t="s">
        <v>1759</v>
      </c>
      <c r="F4865" t="s">
        <v>1765</v>
      </c>
      <c r="G4865" t="s">
        <v>1838</v>
      </c>
      <c r="H4865" t="s">
        <v>1827</v>
      </c>
      <c r="I4865" t="s">
        <v>2032</v>
      </c>
      <c r="J4865" t="s">
        <v>2068</v>
      </c>
      <c r="K4865" s="498">
        <v>281801.65000000002</v>
      </c>
    </row>
    <row r="4866" spans="1:11" x14ac:dyDescent="0.25">
      <c r="A4866" t="s">
        <v>1755</v>
      </c>
      <c r="B4866" t="s">
        <v>1756</v>
      </c>
      <c r="C4866" t="s">
        <v>2069</v>
      </c>
      <c r="D4866" t="s">
        <v>1820</v>
      </c>
      <c r="E4866" t="s">
        <v>1759</v>
      </c>
      <c r="F4866" t="s">
        <v>1765</v>
      </c>
      <c r="G4866" t="s">
        <v>1838</v>
      </c>
      <c r="H4866" t="s">
        <v>1827</v>
      </c>
      <c r="I4866" t="s">
        <v>2032</v>
      </c>
      <c r="J4866" t="s">
        <v>2068</v>
      </c>
      <c r="K4866" s="498">
        <v>95162.572</v>
      </c>
    </row>
    <row r="4867" spans="1:11" x14ac:dyDescent="0.25">
      <c r="A4867" t="s">
        <v>1755</v>
      </c>
      <c r="B4867" t="s">
        <v>1756</v>
      </c>
      <c r="C4867" t="s">
        <v>1871</v>
      </c>
      <c r="D4867" t="s">
        <v>1820</v>
      </c>
      <c r="E4867" t="s">
        <v>1759</v>
      </c>
      <c r="F4867" t="s">
        <v>1765</v>
      </c>
      <c r="G4867" t="s">
        <v>1838</v>
      </c>
      <c r="H4867" t="s">
        <v>1827</v>
      </c>
      <c r="I4867" t="s">
        <v>2032</v>
      </c>
      <c r="J4867" t="s">
        <v>2068</v>
      </c>
      <c r="K4867" s="498">
        <v>4260895.4000000004</v>
      </c>
    </row>
    <row r="4868" spans="1:11" x14ac:dyDescent="0.25">
      <c r="A4868" t="s">
        <v>1755</v>
      </c>
      <c r="B4868" t="s">
        <v>1756</v>
      </c>
      <c r="C4868" t="s">
        <v>1876</v>
      </c>
      <c r="D4868" t="s">
        <v>1820</v>
      </c>
      <c r="E4868" t="s">
        <v>1759</v>
      </c>
      <c r="F4868" t="s">
        <v>1765</v>
      </c>
      <c r="G4868" t="s">
        <v>1838</v>
      </c>
      <c r="H4868" t="s">
        <v>1827</v>
      </c>
      <c r="I4868" t="s">
        <v>2032</v>
      </c>
      <c r="J4868" t="s">
        <v>2068</v>
      </c>
      <c r="K4868" s="498">
        <v>851632.59000000008</v>
      </c>
    </row>
    <row r="4869" spans="1:11" x14ac:dyDescent="0.25">
      <c r="A4869" t="s">
        <v>1755</v>
      </c>
      <c r="B4869" t="s">
        <v>1756</v>
      </c>
      <c r="C4869" t="s">
        <v>2059</v>
      </c>
      <c r="D4869" t="s">
        <v>1820</v>
      </c>
      <c r="E4869" t="s">
        <v>1759</v>
      </c>
      <c r="F4869" t="s">
        <v>1765</v>
      </c>
      <c r="G4869" t="s">
        <v>1838</v>
      </c>
      <c r="H4869" t="s">
        <v>1827</v>
      </c>
      <c r="I4869" t="s">
        <v>2032</v>
      </c>
      <c r="J4869" t="s">
        <v>2068</v>
      </c>
      <c r="K4869" s="498">
        <v>99663.971999999834</v>
      </c>
    </row>
    <row r="4870" spans="1:11" x14ac:dyDescent="0.25">
      <c r="A4870" t="s">
        <v>1755</v>
      </c>
      <c r="B4870" t="s">
        <v>1756</v>
      </c>
      <c r="C4870" t="s">
        <v>2062</v>
      </c>
      <c r="D4870" t="s">
        <v>1820</v>
      </c>
      <c r="E4870" t="s">
        <v>1759</v>
      </c>
      <c r="F4870" t="s">
        <v>1765</v>
      </c>
      <c r="G4870" t="s">
        <v>1838</v>
      </c>
      <c r="H4870" t="s">
        <v>1828</v>
      </c>
      <c r="I4870" t="s">
        <v>2032</v>
      </c>
      <c r="J4870" t="s">
        <v>2068</v>
      </c>
      <c r="K4870" s="498">
        <v>1504247.156</v>
      </c>
    </row>
    <row r="4871" spans="1:11" x14ac:dyDescent="0.25">
      <c r="A4871" t="s">
        <v>1755</v>
      </c>
      <c r="B4871" t="s">
        <v>1756</v>
      </c>
      <c r="C4871" t="s">
        <v>2069</v>
      </c>
      <c r="D4871" t="s">
        <v>1820</v>
      </c>
      <c r="E4871" t="s">
        <v>1759</v>
      </c>
      <c r="F4871" t="s">
        <v>1765</v>
      </c>
      <c r="G4871" t="s">
        <v>1838</v>
      </c>
      <c r="H4871" t="s">
        <v>1828</v>
      </c>
      <c r="I4871" t="s">
        <v>2032</v>
      </c>
      <c r="J4871" t="s">
        <v>2068</v>
      </c>
      <c r="K4871" s="498">
        <v>553142.33099999989</v>
      </c>
    </row>
    <row r="4872" spans="1:11" x14ac:dyDescent="0.25">
      <c r="A4872" t="s">
        <v>1755</v>
      </c>
      <c r="B4872" t="s">
        <v>1756</v>
      </c>
      <c r="C4872" t="s">
        <v>1871</v>
      </c>
      <c r="D4872" t="s">
        <v>1820</v>
      </c>
      <c r="E4872" t="s">
        <v>1759</v>
      </c>
      <c r="F4872" t="s">
        <v>1765</v>
      </c>
      <c r="G4872" t="s">
        <v>1838</v>
      </c>
      <c r="H4872" t="s">
        <v>1828</v>
      </c>
      <c r="I4872" t="s">
        <v>2032</v>
      </c>
      <c r="J4872" t="s">
        <v>2068</v>
      </c>
      <c r="K4872" s="498">
        <v>16474618.4</v>
      </c>
    </row>
    <row r="4873" spans="1:11" x14ac:dyDescent="0.25">
      <c r="A4873" t="s">
        <v>1755</v>
      </c>
      <c r="B4873" t="s">
        <v>1756</v>
      </c>
      <c r="C4873" t="s">
        <v>2070</v>
      </c>
      <c r="D4873" t="s">
        <v>1820</v>
      </c>
      <c r="E4873" t="s">
        <v>1759</v>
      </c>
      <c r="F4873" t="s">
        <v>1765</v>
      </c>
      <c r="G4873" t="s">
        <v>1838</v>
      </c>
      <c r="H4873" t="s">
        <v>1828</v>
      </c>
      <c r="I4873" t="s">
        <v>2032</v>
      </c>
      <c r="J4873" t="s">
        <v>2068</v>
      </c>
      <c r="K4873" s="498">
        <v>22.2</v>
      </c>
    </row>
    <row r="4874" spans="1:11" x14ac:dyDescent="0.25">
      <c r="A4874" t="s">
        <v>1755</v>
      </c>
      <c r="B4874" t="s">
        <v>1756</v>
      </c>
      <c r="C4874" t="s">
        <v>1876</v>
      </c>
      <c r="D4874" t="s">
        <v>1820</v>
      </c>
      <c r="E4874" t="s">
        <v>1759</v>
      </c>
      <c r="F4874" t="s">
        <v>1765</v>
      </c>
      <c r="G4874" t="s">
        <v>1838</v>
      </c>
      <c r="H4874" t="s">
        <v>1828</v>
      </c>
      <c r="I4874" t="s">
        <v>2032</v>
      </c>
      <c r="J4874" t="s">
        <v>2068</v>
      </c>
      <c r="K4874" s="498">
        <v>3763111.9000000004</v>
      </c>
    </row>
    <row r="4875" spans="1:11" x14ac:dyDescent="0.25">
      <c r="A4875" t="s">
        <v>1755</v>
      </c>
      <c r="B4875" t="s">
        <v>1756</v>
      </c>
      <c r="C4875" t="s">
        <v>2059</v>
      </c>
      <c r="D4875" t="s">
        <v>1820</v>
      </c>
      <c r="E4875" t="s">
        <v>1759</v>
      </c>
      <c r="F4875" t="s">
        <v>1765</v>
      </c>
      <c r="G4875" t="s">
        <v>1838</v>
      </c>
      <c r="H4875" t="s">
        <v>1828</v>
      </c>
      <c r="I4875" t="s">
        <v>2032</v>
      </c>
      <c r="J4875" t="s">
        <v>2068</v>
      </c>
      <c r="K4875" s="498">
        <v>536048.00000000023</v>
      </c>
    </row>
    <row r="4876" spans="1:11" x14ac:dyDescent="0.25">
      <c r="A4876" t="s">
        <v>1755</v>
      </c>
      <c r="B4876" t="s">
        <v>1756</v>
      </c>
      <c r="C4876" t="s">
        <v>2057</v>
      </c>
      <c r="D4876" t="s">
        <v>1820</v>
      </c>
      <c r="E4876" t="s">
        <v>1759</v>
      </c>
      <c r="F4876" t="s">
        <v>1765</v>
      </c>
      <c r="G4876" t="s">
        <v>1838</v>
      </c>
      <c r="H4876" t="s">
        <v>1828</v>
      </c>
      <c r="I4876" t="s">
        <v>2032</v>
      </c>
      <c r="J4876" t="s">
        <v>2068</v>
      </c>
      <c r="K4876" s="498">
        <v>7961.86</v>
      </c>
    </row>
    <row r="4877" spans="1:11" x14ac:dyDescent="0.25">
      <c r="A4877" t="s">
        <v>1755</v>
      </c>
      <c r="B4877" t="s">
        <v>1756</v>
      </c>
      <c r="C4877" t="s">
        <v>2062</v>
      </c>
      <c r="D4877" t="s">
        <v>1820</v>
      </c>
      <c r="E4877" t="s">
        <v>1759</v>
      </c>
      <c r="F4877" t="s">
        <v>1765</v>
      </c>
      <c r="G4877" t="s">
        <v>1838</v>
      </c>
      <c r="H4877" t="s">
        <v>1822</v>
      </c>
      <c r="I4877" t="s">
        <v>2032</v>
      </c>
      <c r="J4877" t="s">
        <v>2068</v>
      </c>
      <c r="K4877" s="498">
        <v>1347524.71</v>
      </c>
    </row>
    <row r="4878" spans="1:11" x14ac:dyDescent="0.25">
      <c r="A4878" t="s">
        <v>1755</v>
      </c>
      <c r="B4878" t="s">
        <v>1756</v>
      </c>
      <c r="C4878" t="s">
        <v>2069</v>
      </c>
      <c r="D4878" t="s">
        <v>1820</v>
      </c>
      <c r="E4878" t="s">
        <v>1759</v>
      </c>
      <c r="F4878" t="s">
        <v>1765</v>
      </c>
      <c r="G4878" t="s">
        <v>1838</v>
      </c>
      <c r="H4878" t="s">
        <v>1822</v>
      </c>
      <c r="I4878" t="s">
        <v>2032</v>
      </c>
      <c r="J4878" t="s">
        <v>2068</v>
      </c>
      <c r="K4878" s="498">
        <v>85323.81</v>
      </c>
    </row>
    <row r="4879" spans="1:11" x14ac:dyDescent="0.25">
      <c r="A4879" t="s">
        <v>1755</v>
      </c>
      <c r="B4879" t="s">
        <v>1756</v>
      </c>
      <c r="C4879" t="s">
        <v>1871</v>
      </c>
      <c r="D4879" t="s">
        <v>1820</v>
      </c>
      <c r="E4879" t="s">
        <v>1759</v>
      </c>
      <c r="F4879" t="s">
        <v>1765</v>
      </c>
      <c r="G4879" t="s">
        <v>1838</v>
      </c>
      <c r="H4879" t="s">
        <v>1822</v>
      </c>
      <c r="I4879" t="s">
        <v>2032</v>
      </c>
      <c r="J4879" t="s">
        <v>2068</v>
      </c>
      <c r="K4879" s="498">
        <v>20841693</v>
      </c>
    </row>
    <row r="4880" spans="1:11" x14ac:dyDescent="0.25">
      <c r="A4880" t="s">
        <v>1755</v>
      </c>
      <c r="B4880" t="s">
        <v>1756</v>
      </c>
      <c r="C4880" t="s">
        <v>1876</v>
      </c>
      <c r="D4880" t="s">
        <v>1820</v>
      </c>
      <c r="E4880" t="s">
        <v>1759</v>
      </c>
      <c r="F4880" t="s">
        <v>1765</v>
      </c>
      <c r="G4880" t="s">
        <v>1838</v>
      </c>
      <c r="H4880" t="s">
        <v>1822</v>
      </c>
      <c r="I4880" t="s">
        <v>2032</v>
      </c>
      <c r="J4880" t="s">
        <v>2068</v>
      </c>
      <c r="K4880" s="498">
        <v>3455240.1</v>
      </c>
    </row>
    <row r="4881" spans="1:11" x14ac:dyDescent="0.25">
      <c r="A4881" t="s">
        <v>1755</v>
      </c>
      <c r="B4881" t="s">
        <v>1756</v>
      </c>
      <c r="C4881" t="s">
        <v>2059</v>
      </c>
      <c r="D4881" t="s">
        <v>1820</v>
      </c>
      <c r="E4881" t="s">
        <v>1759</v>
      </c>
      <c r="F4881" t="s">
        <v>1765</v>
      </c>
      <c r="G4881" t="s">
        <v>1838</v>
      </c>
      <c r="H4881" t="s">
        <v>1822</v>
      </c>
      <c r="I4881" t="s">
        <v>2032</v>
      </c>
      <c r="J4881" t="s">
        <v>2068</v>
      </c>
      <c r="K4881" s="498">
        <v>420007.00000000023</v>
      </c>
    </row>
    <row r="4882" spans="1:11" x14ac:dyDescent="0.25">
      <c r="A4882" t="s">
        <v>1755</v>
      </c>
      <c r="B4882" t="s">
        <v>1756</v>
      </c>
      <c r="C4882" t="s">
        <v>2062</v>
      </c>
      <c r="D4882" t="s">
        <v>1820</v>
      </c>
      <c r="E4882" t="s">
        <v>1759</v>
      </c>
      <c r="F4882" t="s">
        <v>1760</v>
      </c>
      <c r="G4882" t="s">
        <v>1840</v>
      </c>
      <c r="H4882" t="s">
        <v>1841</v>
      </c>
      <c r="I4882" t="s">
        <v>1839</v>
      </c>
      <c r="J4882" t="s">
        <v>2068</v>
      </c>
      <c r="K4882" s="498">
        <v>1583333.3399999999</v>
      </c>
    </row>
    <row r="4883" spans="1:11" x14ac:dyDescent="0.25">
      <c r="A4883" t="s">
        <v>1755</v>
      </c>
      <c r="B4883" t="s">
        <v>1756</v>
      </c>
      <c r="C4883" t="s">
        <v>2069</v>
      </c>
      <c r="D4883" t="s">
        <v>1820</v>
      </c>
      <c r="E4883" t="s">
        <v>1759</v>
      </c>
      <c r="F4883" t="s">
        <v>1760</v>
      </c>
      <c r="G4883" t="s">
        <v>1840</v>
      </c>
      <c r="H4883" t="s">
        <v>1841</v>
      </c>
      <c r="I4883" t="s">
        <v>1839</v>
      </c>
      <c r="J4883" t="s">
        <v>2068</v>
      </c>
      <c r="K4883" s="498">
        <v>78856.89</v>
      </c>
    </row>
    <row r="4884" spans="1:11" x14ac:dyDescent="0.25">
      <c r="A4884" t="s">
        <v>1755</v>
      </c>
      <c r="B4884" t="s">
        <v>1756</v>
      </c>
      <c r="C4884" t="s">
        <v>2071</v>
      </c>
      <c r="D4884" t="s">
        <v>1820</v>
      </c>
      <c r="E4884" t="s">
        <v>1759</v>
      </c>
      <c r="F4884" t="s">
        <v>1760</v>
      </c>
      <c r="G4884" t="s">
        <v>1840</v>
      </c>
      <c r="H4884" t="s">
        <v>1841</v>
      </c>
      <c r="I4884" t="s">
        <v>1839</v>
      </c>
      <c r="J4884" t="s">
        <v>2068</v>
      </c>
      <c r="K4884" s="498">
        <v>537354.49</v>
      </c>
    </row>
    <row r="4885" spans="1:11" x14ac:dyDescent="0.25">
      <c r="A4885" t="s">
        <v>1755</v>
      </c>
      <c r="B4885" t="s">
        <v>1756</v>
      </c>
      <c r="C4885" t="s">
        <v>1871</v>
      </c>
      <c r="D4885" t="s">
        <v>1820</v>
      </c>
      <c r="E4885" t="s">
        <v>1759</v>
      </c>
      <c r="F4885" t="s">
        <v>1760</v>
      </c>
      <c r="G4885" t="s">
        <v>1840</v>
      </c>
      <c r="H4885" t="s">
        <v>1841</v>
      </c>
      <c r="I4885" t="s">
        <v>1839</v>
      </c>
      <c r="J4885" t="s">
        <v>2068</v>
      </c>
      <c r="K4885" s="498">
        <v>25000000</v>
      </c>
    </row>
    <row r="4886" spans="1:11" x14ac:dyDescent="0.25">
      <c r="A4886" t="s">
        <v>1755</v>
      </c>
      <c r="B4886" t="s">
        <v>1756</v>
      </c>
      <c r="C4886" t="s">
        <v>1876</v>
      </c>
      <c r="D4886" t="s">
        <v>1820</v>
      </c>
      <c r="E4886" t="s">
        <v>1759</v>
      </c>
      <c r="F4886" t="s">
        <v>1760</v>
      </c>
      <c r="G4886" t="s">
        <v>1840</v>
      </c>
      <c r="H4886" t="s">
        <v>1841</v>
      </c>
      <c r="I4886" t="s">
        <v>1839</v>
      </c>
      <c r="J4886" t="s">
        <v>2068</v>
      </c>
      <c r="K4886" s="498">
        <v>3825000</v>
      </c>
    </row>
    <row r="4887" spans="1:11" x14ac:dyDescent="0.25">
      <c r="A4887" t="s">
        <v>1755</v>
      </c>
      <c r="B4887" t="s">
        <v>1756</v>
      </c>
      <c r="C4887" t="s">
        <v>2059</v>
      </c>
      <c r="D4887" t="s">
        <v>1820</v>
      </c>
      <c r="E4887" t="s">
        <v>1759</v>
      </c>
      <c r="F4887" t="s">
        <v>1760</v>
      </c>
      <c r="G4887" t="s">
        <v>1840</v>
      </c>
      <c r="H4887" t="s">
        <v>1841</v>
      </c>
      <c r="I4887" t="s">
        <v>1839</v>
      </c>
      <c r="J4887" t="s">
        <v>2068</v>
      </c>
      <c r="K4887" s="498">
        <v>554456.87000000023</v>
      </c>
    </row>
    <row r="4888" spans="1:11" x14ac:dyDescent="0.25">
      <c r="A4888" t="s">
        <v>1755</v>
      </c>
      <c r="B4888" t="s">
        <v>1756</v>
      </c>
      <c r="C4888" t="s">
        <v>2062</v>
      </c>
      <c r="D4888" t="s">
        <v>1820</v>
      </c>
      <c r="E4888" t="s">
        <v>1759</v>
      </c>
      <c r="F4888" t="s">
        <v>1760</v>
      </c>
      <c r="G4888" t="s">
        <v>1840</v>
      </c>
      <c r="H4888" t="s">
        <v>1841</v>
      </c>
      <c r="I4888" t="s">
        <v>2032</v>
      </c>
      <c r="J4888" t="s">
        <v>2068</v>
      </c>
      <c r="K4888" s="498">
        <v>7131900</v>
      </c>
    </row>
    <row r="4889" spans="1:11" x14ac:dyDescent="0.25">
      <c r="A4889" t="s">
        <v>1755</v>
      </c>
      <c r="B4889" t="s">
        <v>1756</v>
      </c>
      <c r="C4889" t="s">
        <v>2069</v>
      </c>
      <c r="D4889" t="s">
        <v>1820</v>
      </c>
      <c r="E4889" t="s">
        <v>1759</v>
      </c>
      <c r="F4889" t="s">
        <v>1760</v>
      </c>
      <c r="G4889" t="s">
        <v>1840</v>
      </c>
      <c r="H4889" t="s">
        <v>1841</v>
      </c>
      <c r="I4889" t="s">
        <v>2032</v>
      </c>
      <c r="J4889" t="s">
        <v>2068</v>
      </c>
      <c r="K4889" s="498">
        <v>4761506.1099999994</v>
      </c>
    </row>
    <row r="4890" spans="1:11" x14ac:dyDescent="0.25">
      <c r="A4890" t="s">
        <v>1755</v>
      </c>
      <c r="B4890" t="s">
        <v>1756</v>
      </c>
      <c r="C4890" t="s">
        <v>2074</v>
      </c>
      <c r="D4890" t="s">
        <v>1820</v>
      </c>
      <c r="E4890" t="s">
        <v>1759</v>
      </c>
      <c r="F4890" t="s">
        <v>1760</v>
      </c>
      <c r="G4890" t="s">
        <v>1840</v>
      </c>
      <c r="H4890" t="s">
        <v>1841</v>
      </c>
      <c r="I4890" t="s">
        <v>2032</v>
      </c>
      <c r="J4890" t="s">
        <v>2068</v>
      </c>
      <c r="K4890" s="498">
        <v>170000</v>
      </c>
    </row>
    <row r="4891" spans="1:11" x14ac:dyDescent="0.25">
      <c r="A4891" t="s">
        <v>1755</v>
      </c>
      <c r="B4891" t="s">
        <v>1756</v>
      </c>
      <c r="C4891" t="s">
        <v>2071</v>
      </c>
      <c r="D4891" t="s">
        <v>1820</v>
      </c>
      <c r="E4891" t="s">
        <v>1759</v>
      </c>
      <c r="F4891" t="s">
        <v>1760</v>
      </c>
      <c r="G4891" t="s">
        <v>1840</v>
      </c>
      <c r="H4891" t="s">
        <v>1841</v>
      </c>
      <c r="I4891" t="s">
        <v>2032</v>
      </c>
      <c r="J4891" t="s">
        <v>2068</v>
      </c>
      <c r="K4891" s="498">
        <v>4203084.67</v>
      </c>
    </row>
    <row r="4892" spans="1:11" x14ac:dyDescent="0.25">
      <c r="A4892" t="s">
        <v>1755</v>
      </c>
      <c r="B4892" t="s">
        <v>1756</v>
      </c>
      <c r="C4892" t="s">
        <v>1871</v>
      </c>
      <c r="D4892" t="s">
        <v>1820</v>
      </c>
      <c r="E4892" t="s">
        <v>1759</v>
      </c>
      <c r="F4892" t="s">
        <v>1760</v>
      </c>
      <c r="G4892" t="s">
        <v>1840</v>
      </c>
      <c r="H4892" t="s">
        <v>1841</v>
      </c>
      <c r="I4892" t="s">
        <v>2032</v>
      </c>
      <c r="J4892" t="s">
        <v>2068</v>
      </c>
      <c r="K4892" s="498">
        <v>155031655</v>
      </c>
    </row>
    <row r="4893" spans="1:11" x14ac:dyDescent="0.25">
      <c r="A4893" t="s">
        <v>1755</v>
      </c>
      <c r="B4893" t="s">
        <v>1756</v>
      </c>
      <c r="C4893" t="s">
        <v>2070</v>
      </c>
      <c r="D4893" t="s">
        <v>1820</v>
      </c>
      <c r="E4893" t="s">
        <v>1759</v>
      </c>
      <c r="F4893" t="s">
        <v>1760</v>
      </c>
      <c r="G4893" t="s">
        <v>1840</v>
      </c>
      <c r="H4893" t="s">
        <v>1841</v>
      </c>
      <c r="I4893" t="s">
        <v>2032</v>
      </c>
      <c r="J4893" t="s">
        <v>2068</v>
      </c>
      <c r="K4893" s="498">
        <v>50000</v>
      </c>
    </row>
    <row r="4894" spans="1:11" x14ac:dyDescent="0.25">
      <c r="A4894" t="s">
        <v>1755</v>
      </c>
      <c r="B4894" t="s">
        <v>1756</v>
      </c>
      <c r="C4894" t="s">
        <v>1876</v>
      </c>
      <c r="D4894" t="s">
        <v>1820</v>
      </c>
      <c r="E4894" t="s">
        <v>1759</v>
      </c>
      <c r="F4894" t="s">
        <v>1760</v>
      </c>
      <c r="G4894" t="s">
        <v>1840</v>
      </c>
      <c r="H4894" t="s">
        <v>1841</v>
      </c>
      <c r="I4894" t="s">
        <v>2032</v>
      </c>
      <c r="J4894" t="s">
        <v>2068</v>
      </c>
      <c r="K4894" s="498">
        <v>24308917.48</v>
      </c>
    </row>
    <row r="4895" spans="1:11" x14ac:dyDescent="0.25">
      <c r="A4895" t="s">
        <v>1755</v>
      </c>
      <c r="B4895" t="s">
        <v>1756</v>
      </c>
      <c r="C4895" t="s">
        <v>2059</v>
      </c>
      <c r="D4895" t="s">
        <v>1820</v>
      </c>
      <c r="E4895" t="s">
        <v>1759</v>
      </c>
      <c r="F4895" t="s">
        <v>1760</v>
      </c>
      <c r="G4895" t="s">
        <v>1840</v>
      </c>
      <c r="H4895" t="s">
        <v>1841</v>
      </c>
      <c r="I4895" t="s">
        <v>2032</v>
      </c>
      <c r="J4895" t="s">
        <v>2068</v>
      </c>
      <c r="K4895" s="498">
        <v>3153219.6100000008</v>
      </c>
    </row>
    <row r="4896" spans="1:11" x14ac:dyDescent="0.25">
      <c r="A4896" t="s">
        <v>1755</v>
      </c>
      <c r="B4896" t="s">
        <v>1756</v>
      </c>
      <c r="C4896" t="s">
        <v>2057</v>
      </c>
      <c r="D4896" t="s">
        <v>1820</v>
      </c>
      <c r="E4896" t="s">
        <v>1759</v>
      </c>
      <c r="F4896" t="s">
        <v>1760</v>
      </c>
      <c r="G4896" t="s">
        <v>1840</v>
      </c>
      <c r="H4896" t="s">
        <v>1841</v>
      </c>
      <c r="I4896" t="s">
        <v>2032</v>
      </c>
      <c r="J4896" t="s">
        <v>2068</v>
      </c>
      <c r="K4896" s="498">
        <v>24914.28</v>
      </c>
    </row>
    <row r="4897" spans="1:11" x14ac:dyDescent="0.25">
      <c r="A4897" t="s">
        <v>1755</v>
      </c>
      <c r="B4897" t="s">
        <v>1756</v>
      </c>
      <c r="C4897" t="s">
        <v>2062</v>
      </c>
      <c r="D4897" t="s">
        <v>1820</v>
      </c>
      <c r="E4897" t="s">
        <v>1759</v>
      </c>
      <c r="F4897" t="s">
        <v>1760</v>
      </c>
      <c r="G4897" t="s">
        <v>1842</v>
      </c>
      <c r="H4897" t="s">
        <v>1843</v>
      </c>
      <c r="I4897" t="s">
        <v>1839</v>
      </c>
      <c r="J4897" t="s">
        <v>2068</v>
      </c>
      <c r="K4897" s="498">
        <v>995238.1</v>
      </c>
    </row>
    <row r="4898" spans="1:11" x14ac:dyDescent="0.25">
      <c r="A4898" t="s">
        <v>1755</v>
      </c>
      <c r="B4898" t="s">
        <v>1756</v>
      </c>
      <c r="C4898" t="s">
        <v>2069</v>
      </c>
      <c r="D4898" t="s">
        <v>1820</v>
      </c>
      <c r="E4898" t="s">
        <v>1759</v>
      </c>
      <c r="F4898" t="s">
        <v>1760</v>
      </c>
      <c r="G4898" t="s">
        <v>1842</v>
      </c>
      <c r="H4898" t="s">
        <v>1843</v>
      </c>
      <c r="I4898" t="s">
        <v>1839</v>
      </c>
      <c r="J4898" t="s">
        <v>2068</v>
      </c>
      <c r="K4898" s="498">
        <v>317372.65999999997</v>
      </c>
    </row>
    <row r="4899" spans="1:11" x14ac:dyDescent="0.25">
      <c r="A4899" t="s">
        <v>1755</v>
      </c>
      <c r="B4899" t="s">
        <v>1756</v>
      </c>
      <c r="C4899" t="s">
        <v>2071</v>
      </c>
      <c r="D4899" t="s">
        <v>1820</v>
      </c>
      <c r="E4899" t="s">
        <v>1759</v>
      </c>
      <c r="F4899" t="s">
        <v>1760</v>
      </c>
      <c r="G4899" t="s">
        <v>1842</v>
      </c>
      <c r="H4899" t="s">
        <v>1843</v>
      </c>
      <c r="I4899" t="s">
        <v>1839</v>
      </c>
      <c r="J4899" t="s">
        <v>2068</v>
      </c>
      <c r="K4899" s="498">
        <v>259067.36</v>
      </c>
    </row>
    <row r="4900" spans="1:11" x14ac:dyDescent="0.25">
      <c r="A4900" t="s">
        <v>1755</v>
      </c>
      <c r="B4900" t="s">
        <v>1756</v>
      </c>
      <c r="C4900" t="s">
        <v>1871</v>
      </c>
      <c r="D4900" t="s">
        <v>1820</v>
      </c>
      <c r="E4900" t="s">
        <v>1759</v>
      </c>
      <c r="F4900" t="s">
        <v>1760</v>
      </c>
      <c r="G4900" t="s">
        <v>1842</v>
      </c>
      <c r="H4900" t="s">
        <v>1843</v>
      </c>
      <c r="I4900" t="s">
        <v>1839</v>
      </c>
      <c r="J4900" t="s">
        <v>2068</v>
      </c>
      <c r="K4900" s="498">
        <v>25000000</v>
      </c>
    </row>
    <row r="4901" spans="1:11" x14ac:dyDescent="0.25">
      <c r="A4901" t="s">
        <v>1755</v>
      </c>
      <c r="B4901" t="s">
        <v>1756</v>
      </c>
      <c r="C4901" t="s">
        <v>1876</v>
      </c>
      <c r="D4901" t="s">
        <v>1820</v>
      </c>
      <c r="E4901" t="s">
        <v>1759</v>
      </c>
      <c r="F4901" t="s">
        <v>1760</v>
      </c>
      <c r="G4901" t="s">
        <v>1842</v>
      </c>
      <c r="H4901" t="s">
        <v>1843</v>
      </c>
      <c r="I4901" t="s">
        <v>1839</v>
      </c>
      <c r="J4901" t="s">
        <v>2068</v>
      </c>
      <c r="K4901" s="498">
        <v>3825000</v>
      </c>
    </row>
    <row r="4902" spans="1:11" x14ac:dyDescent="0.25">
      <c r="A4902" t="s">
        <v>1755</v>
      </c>
      <c r="B4902" t="s">
        <v>1756</v>
      </c>
      <c r="C4902" t="s">
        <v>2059</v>
      </c>
      <c r="D4902" t="s">
        <v>1820</v>
      </c>
      <c r="E4902" t="s">
        <v>1759</v>
      </c>
      <c r="F4902" t="s">
        <v>1760</v>
      </c>
      <c r="G4902" t="s">
        <v>1842</v>
      </c>
      <c r="H4902" t="s">
        <v>1843</v>
      </c>
      <c r="I4902" t="s">
        <v>1839</v>
      </c>
      <c r="J4902" t="s">
        <v>2068</v>
      </c>
      <c r="K4902" s="498">
        <v>349614.1799999997</v>
      </c>
    </row>
    <row r="4903" spans="1:11" x14ac:dyDescent="0.25">
      <c r="A4903" t="s">
        <v>1755</v>
      </c>
      <c r="B4903" t="s">
        <v>1756</v>
      </c>
      <c r="C4903" t="s">
        <v>2062</v>
      </c>
      <c r="D4903" t="s">
        <v>1820</v>
      </c>
      <c r="E4903" t="s">
        <v>1759</v>
      </c>
      <c r="F4903" t="s">
        <v>1760</v>
      </c>
      <c r="G4903" t="s">
        <v>1842</v>
      </c>
      <c r="H4903" t="s">
        <v>1843</v>
      </c>
      <c r="I4903" t="s">
        <v>2032</v>
      </c>
      <c r="J4903" t="s">
        <v>2068</v>
      </c>
      <c r="K4903" s="498">
        <v>4300314.6750000007</v>
      </c>
    </row>
    <row r="4904" spans="1:11" x14ac:dyDescent="0.25">
      <c r="A4904" t="s">
        <v>1755</v>
      </c>
      <c r="B4904" t="s">
        <v>1756</v>
      </c>
      <c r="C4904" t="s">
        <v>2069</v>
      </c>
      <c r="D4904" t="s">
        <v>1820</v>
      </c>
      <c r="E4904" t="s">
        <v>1759</v>
      </c>
      <c r="F4904" t="s">
        <v>1760</v>
      </c>
      <c r="G4904" t="s">
        <v>1842</v>
      </c>
      <c r="H4904" t="s">
        <v>1843</v>
      </c>
      <c r="I4904" t="s">
        <v>2032</v>
      </c>
      <c r="J4904" t="s">
        <v>2068</v>
      </c>
      <c r="K4904" s="498">
        <v>3624048.8449999997</v>
      </c>
    </row>
    <row r="4905" spans="1:11" x14ac:dyDescent="0.25">
      <c r="A4905" t="s">
        <v>1755</v>
      </c>
      <c r="B4905" t="s">
        <v>1756</v>
      </c>
      <c r="C4905" t="s">
        <v>2071</v>
      </c>
      <c r="D4905" t="s">
        <v>1820</v>
      </c>
      <c r="E4905" t="s">
        <v>1759</v>
      </c>
      <c r="F4905" t="s">
        <v>1760</v>
      </c>
      <c r="G4905" t="s">
        <v>1842</v>
      </c>
      <c r="H4905" t="s">
        <v>1843</v>
      </c>
      <c r="I4905" t="s">
        <v>2032</v>
      </c>
      <c r="J4905" t="s">
        <v>2068</v>
      </c>
      <c r="K4905" s="498">
        <v>782546.38</v>
      </c>
    </row>
    <row r="4906" spans="1:11" x14ac:dyDescent="0.25">
      <c r="A4906" t="s">
        <v>1755</v>
      </c>
      <c r="B4906" t="s">
        <v>1756</v>
      </c>
      <c r="C4906" t="s">
        <v>1871</v>
      </c>
      <c r="D4906" t="s">
        <v>1820</v>
      </c>
      <c r="E4906" t="s">
        <v>1759</v>
      </c>
      <c r="F4906" t="s">
        <v>1760</v>
      </c>
      <c r="G4906" t="s">
        <v>1842</v>
      </c>
      <c r="H4906" t="s">
        <v>1843</v>
      </c>
      <c r="I4906" t="s">
        <v>2032</v>
      </c>
      <c r="J4906" t="s">
        <v>2068</v>
      </c>
      <c r="K4906" s="498">
        <v>197364025</v>
      </c>
    </row>
    <row r="4907" spans="1:11" x14ac:dyDescent="0.25">
      <c r="A4907" t="s">
        <v>1755</v>
      </c>
      <c r="B4907" t="s">
        <v>1756</v>
      </c>
      <c r="C4907" t="s">
        <v>2070</v>
      </c>
      <c r="D4907" t="s">
        <v>1820</v>
      </c>
      <c r="E4907" t="s">
        <v>1759</v>
      </c>
      <c r="F4907" t="s">
        <v>1760</v>
      </c>
      <c r="G4907" t="s">
        <v>1842</v>
      </c>
      <c r="H4907" t="s">
        <v>1843</v>
      </c>
      <c r="I4907" t="s">
        <v>2032</v>
      </c>
      <c r="J4907" t="s">
        <v>2068</v>
      </c>
      <c r="K4907" s="498">
        <v>4399</v>
      </c>
    </row>
    <row r="4908" spans="1:11" x14ac:dyDescent="0.25">
      <c r="A4908" t="s">
        <v>1755</v>
      </c>
      <c r="B4908" t="s">
        <v>1756</v>
      </c>
      <c r="C4908" t="s">
        <v>1876</v>
      </c>
      <c r="D4908" t="s">
        <v>1820</v>
      </c>
      <c r="E4908" t="s">
        <v>1759</v>
      </c>
      <c r="F4908" t="s">
        <v>1760</v>
      </c>
      <c r="G4908" t="s">
        <v>1842</v>
      </c>
      <c r="H4908" t="s">
        <v>1843</v>
      </c>
      <c r="I4908" t="s">
        <v>2032</v>
      </c>
      <c r="J4908" t="s">
        <v>2068</v>
      </c>
      <c r="K4908" s="498">
        <v>30902188.399999999</v>
      </c>
    </row>
    <row r="4909" spans="1:11" x14ac:dyDescent="0.25">
      <c r="A4909" t="s">
        <v>1755</v>
      </c>
      <c r="B4909" t="s">
        <v>1756</v>
      </c>
      <c r="C4909" t="s">
        <v>2059</v>
      </c>
      <c r="D4909" t="s">
        <v>1820</v>
      </c>
      <c r="E4909" t="s">
        <v>1759</v>
      </c>
      <c r="F4909" t="s">
        <v>1760</v>
      </c>
      <c r="G4909" t="s">
        <v>1842</v>
      </c>
      <c r="H4909" t="s">
        <v>1843</v>
      </c>
      <c r="I4909" t="s">
        <v>2032</v>
      </c>
      <c r="J4909" t="s">
        <v>2068</v>
      </c>
      <c r="K4909" s="498">
        <v>1876625.9050000012</v>
      </c>
    </row>
    <row r="4910" spans="1:11" x14ac:dyDescent="0.25">
      <c r="A4910" t="s">
        <v>1755</v>
      </c>
      <c r="B4910" t="s">
        <v>1756</v>
      </c>
      <c r="C4910" t="s">
        <v>2062</v>
      </c>
      <c r="D4910" t="s">
        <v>1820</v>
      </c>
      <c r="E4910" t="s">
        <v>1759</v>
      </c>
      <c r="F4910" t="s">
        <v>1760</v>
      </c>
      <c r="G4910" t="s">
        <v>1842</v>
      </c>
      <c r="H4910" t="s">
        <v>1847</v>
      </c>
      <c r="I4910" t="s">
        <v>2032</v>
      </c>
      <c r="J4910" t="s">
        <v>2068</v>
      </c>
      <c r="K4910" s="498">
        <v>83809.524999999994</v>
      </c>
    </row>
    <row r="4911" spans="1:11" x14ac:dyDescent="0.25">
      <c r="A4911" t="s">
        <v>1755</v>
      </c>
      <c r="B4911" t="s">
        <v>1756</v>
      </c>
      <c r="C4911" t="s">
        <v>2069</v>
      </c>
      <c r="D4911" t="s">
        <v>1820</v>
      </c>
      <c r="E4911" t="s">
        <v>1759</v>
      </c>
      <c r="F4911" t="s">
        <v>1760</v>
      </c>
      <c r="G4911" t="s">
        <v>1842</v>
      </c>
      <c r="H4911" t="s">
        <v>1847</v>
      </c>
      <c r="I4911" t="s">
        <v>2032</v>
      </c>
      <c r="J4911" t="s">
        <v>2068</v>
      </c>
      <c r="K4911" s="498">
        <v>24298.575000000001</v>
      </c>
    </row>
    <row r="4912" spans="1:11" x14ac:dyDescent="0.25">
      <c r="A4912" t="s">
        <v>1755</v>
      </c>
      <c r="B4912" t="s">
        <v>1756</v>
      </c>
      <c r="C4912" t="s">
        <v>1871</v>
      </c>
      <c r="D4912" t="s">
        <v>1820</v>
      </c>
      <c r="E4912" t="s">
        <v>1759</v>
      </c>
      <c r="F4912" t="s">
        <v>1760</v>
      </c>
      <c r="G4912" t="s">
        <v>1842</v>
      </c>
      <c r="H4912" t="s">
        <v>1847</v>
      </c>
      <c r="I4912" t="s">
        <v>2032</v>
      </c>
      <c r="J4912" t="s">
        <v>2068</v>
      </c>
      <c r="K4912" s="498">
        <v>500000</v>
      </c>
    </row>
    <row r="4913" spans="1:11" x14ac:dyDescent="0.25">
      <c r="A4913" t="s">
        <v>1755</v>
      </c>
      <c r="B4913" t="s">
        <v>1756</v>
      </c>
      <c r="C4913" t="s">
        <v>1876</v>
      </c>
      <c r="D4913" t="s">
        <v>1820</v>
      </c>
      <c r="E4913" t="s">
        <v>1759</v>
      </c>
      <c r="F4913" t="s">
        <v>1760</v>
      </c>
      <c r="G4913" t="s">
        <v>1842</v>
      </c>
      <c r="H4913" t="s">
        <v>1847</v>
      </c>
      <c r="I4913" t="s">
        <v>2032</v>
      </c>
      <c r="J4913" t="s">
        <v>2068</v>
      </c>
      <c r="K4913" s="498">
        <v>151000</v>
      </c>
    </row>
    <row r="4914" spans="1:11" x14ac:dyDescent="0.25">
      <c r="A4914" t="s">
        <v>1755</v>
      </c>
      <c r="B4914" t="s">
        <v>1756</v>
      </c>
      <c r="C4914" t="s">
        <v>2059</v>
      </c>
      <c r="D4914" t="s">
        <v>1820</v>
      </c>
      <c r="E4914" t="s">
        <v>1759</v>
      </c>
      <c r="F4914" t="s">
        <v>1760</v>
      </c>
      <c r="G4914" t="s">
        <v>1842</v>
      </c>
      <c r="H4914" t="s">
        <v>1847</v>
      </c>
      <c r="I4914" t="s">
        <v>2032</v>
      </c>
      <c r="J4914" t="s">
        <v>2068</v>
      </c>
      <c r="K4914" s="498">
        <v>32648.64499999999</v>
      </c>
    </row>
    <row r="4915" spans="1:11" x14ac:dyDescent="0.25">
      <c r="A4915" t="s">
        <v>1755</v>
      </c>
      <c r="B4915" t="s">
        <v>1756</v>
      </c>
      <c r="C4915" t="s">
        <v>2062</v>
      </c>
      <c r="D4915" t="s">
        <v>1820</v>
      </c>
      <c r="E4915" t="s">
        <v>1759</v>
      </c>
      <c r="F4915" t="s">
        <v>1760</v>
      </c>
      <c r="G4915" t="s">
        <v>1844</v>
      </c>
      <c r="H4915" t="s">
        <v>1845</v>
      </c>
      <c r="I4915" t="s">
        <v>1839</v>
      </c>
      <c r="J4915" t="s">
        <v>2068</v>
      </c>
      <c r="K4915" s="498">
        <v>1583600</v>
      </c>
    </row>
    <row r="4916" spans="1:11" x14ac:dyDescent="0.25">
      <c r="A4916" t="s">
        <v>1755</v>
      </c>
      <c r="B4916" t="s">
        <v>1756</v>
      </c>
      <c r="C4916" t="s">
        <v>2069</v>
      </c>
      <c r="D4916" t="s">
        <v>1820</v>
      </c>
      <c r="E4916" t="s">
        <v>1759</v>
      </c>
      <c r="F4916" t="s">
        <v>1760</v>
      </c>
      <c r="G4916" t="s">
        <v>1844</v>
      </c>
      <c r="H4916" t="s">
        <v>1845</v>
      </c>
      <c r="I4916" t="s">
        <v>1839</v>
      </c>
      <c r="J4916" t="s">
        <v>2068</v>
      </c>
      <c r="K4916" s="498">
        <v>299321</v>
      </c>
    </row>
    <row r="4917" spans="1:11" x14ac:dyDescent="0.25">
      <c r="A4917" t="s">
        <v>1755</v>
      </c>
      <c r="B4917" t="s">
        <v>1756</v>
      </c>
      <c r="C4917" t="s">
        <v>1871</v>
      </c>
      <c r="D4917" t="s">
        <v>1820</v>
      </c>
      <c r="E4917" t="s">
        <v>1759</v>
      </c>
      <c r="F4917" t="s">
        <v>1760</v>
      </c>
      <c r="G4917" t="s">
        <v>1844</v>
      </c>
      <c r="H4917" t="s">
        <v>1845</v>
      </c>
      <c r="I4917" t="s">
        <v>1839</v>
      </c>
      <c r="J4917" t="s">
        <v>2068</v>
      </c>
      <c r="K4917" s="498">
        <v>12700000</v>
      </c>
    </row>
    <row r="4918" spans="1:11" x14ac:dyDescent="0.25">
      <c r="A4918" t="s">
        <v>1755</v>
      </c>
      <c r="B4918" t="s">
        <v>1756</v>
      </c>
      <c r="C4918" t="s">
        <v>1876</v>
      </c>
      <c r="D4918" t="s">
        <v>1820</v>
      </c>
      <c r="E4918" t="s">
        <v>1759</v>
      </c>
      <c r="F4918" t="s">
        <v>1760</v>
      </c>
      <c r="G4918" t="s">
        <v>1844</v>
      </c>
      <c r="H4918" t="s">
        <v>1845</v>
      </c>
      <c r="I4918" t="s">
        <v>1839</v>
      </c>
      <c r="J4918" t="s">
        <v>2068</v>
      </c>
      <c r="K4918" s="498">
        <v>2317313.89</v>
      </c>
    </row>
    <row r="4919" spans="1:11" x14ac:dyDescent="0.25">
      <c r="A4919" t="s">
        <v>1755</v>
      </c>
      <c r="B4919" t="s">
        <v>1756</v>
      </c>
      <c r="C4919" t="s">
        <v>2059</v>
      </c>
      <c r="D4919" t="s">
        <v>1820</v>
      </c>
      <c r="E4919" t="s">
        <v>1759</v>
      </c>
      <c r="F4919" t="s">
        <v>1760</v>
      </c>
      <c r="G4919" t="s">
        <v>1844</v>
      </c>
      <c r="H4919" t="s">
        <v>1845</v>
      </c>
      <c r="I4919" t="s">
        <v>1839</v>
      </c>
      <c r="J4919" t="s">
        <v>2068</v>
      </c>
      <c r="K4919" s="498">
        <v>484645.01999999996</v>
      </c>
    </row>
    <row r="4920" spans="1:11" x14ac:dyDescent="0.25">
      <c r="A4920" t="s">
        <v>1755</v>
      </c>
      <c r="B4920" t="s">
        <v>1756</v>
      </c>
      <c r="C4920" t="s">
        <v>2062</v>
      </c>
      <c r="D4920" t="s">
        <v>1820</v>
      </c>
      <c r="E4920" t="s">
        <v>1759</v>
      </c>
      <c r="F4920" t="s">
        <v>1760</v>
      </c>
      <c r="G4920" t="s">
        <v>1844</v>
      </c>
      <c r="H4920" t="s">
        <v>1845</v>
      </c>
      <c r="I4920" t="s">
        <v>2032</v>
      </c>
      <c r="J4920" t="s">
        <v>2068</v>
      </c>
      <c r="K4920" s="498">
        <v>2292857.14</v>
      </c>
    </row>
    <row r="4921" spans="1:11" x14ac:dyDescent="0.25">
      <c r="A4921" t="s">
        <v>1755</v>
      </c>
      <c r="B4921" t="s">
        <v>1756</v>
      </c>
      <c r="C4921" t="s">
        <v>2069</v>
      </c>
      <c r="D4921" t="s">
        <v>1820</v>
      </c>
      <c r="E4921" t="s">
        <v>1759</v>
      </c>
      <c r="F4921" t="s">
        <v>1760</v>
      </c>
      <c r="G4921" t="s">
        <v>1844</v>
      </c>
      <c r="H4921" t="s">
        <v>1845</v>
      </c>
      <c r="I4921" t="s">
        <v>2032</v>
      </c>
      <c r="J4921" t="s">
        <v>2068</v>
      </c>
      <c r="K4921" s="498">
        <v>2345176.5</v>
      </c>
    </row>
    <row r="4922" spans="1:11" x14ac:dyDescent="0.25">
      <c r="A4922" t="s">
        <v>1755</v>
      </c>
      <c r="B4922" t="s">
        <v>1756</v>
      </c>
      <c r="C4922" t="s">
        <v>2071</v>
      </c>
      <c r="D4922" t="s">
        <v>1820</v>
      </c>
      <c r="E4922" t="s">
        <v>1759</v>
      </c>
      <c r="F4922" t="s">
        <v>1760</v>
      </c>
      <c r="G4922" t="s">
        <v>1844</v>
      </c>
      <c r="H4922" t="s">
        <v>1845</v>
      </c>
      <c r="I4922" t="s">
        <v>2032</v>
      </c>
      <c r="J4922" t="s">
        <v>2068</v>
      </c>
      <c r="K4922" s="498">
        <v>335280.51</v>
      </c>
    </row>
    <row r="4923" spans="1:11" x14ac:dyDescent="0.25">
      <c r="A4923" t="s">
        <v>1755</v>
      </c>
      <c r="B4923" t="s">
        <v>1756</v>
      </c>
      <c r="C4923" t="s">
        <v>1871</v>
      </c>
      <c r="D4923" t="s">
        <v>1820</v>
      </c>
      <c r="E4923" t="s">
        <v>1759</v>
      </c>
      <c r="F4923" t="s">
        <v>1760</v>
      </c>
      <c r="G4923" t="s">
        <v>1844</v>
      </c>
      <c r="H4923" t="s">
        <v>1845</v>
      </c>
      <c r="I4923" t="s">
        <v>2032</v>
      </c>
      <c r="J4923" t="s">
        <v>2068</v>
      </c>
      <c r="K4923" s="498">
        <v>99143725</v>
      </c>
    </row>
    <row r="4924" spans="1:11" x14ac:dyDescent="0.25">
      <c r="A4924" t="s">
        <v>1755</v>
      </c>
      <c r="B4924" t="s">
        <v>1756</v>
      </c>
      <c r="C4924" t="s">
        <v>1876</v>
      </c>
      <c r="D4924" t="s">
        <v>1820</v>
      </c>
      <c r="E4924" t="s">
        <v>1759</v>
      </c>
      <c r="F4924" t="s">
        <v>1760</v>
      </c>
      <c r="G4924" t="s">
        <v>1844</v>
      </c>
      <c r="H4924" t="s">
        <v>1845</v>
      </c>
      <c r="I4924" t="s">
        <v>2032</v>
      </c>
      <c r="J4924" t="s">
        <v>2068</v>
      </c>
      <c r="K4924" s="498">
        <v>15660477.969999999</v>
      </c>
    </row>
    <row r="4925" spans="1:11" x14ac:dyDescent="0.25">
      <c r="A4925" t="s">
        <v>1755</v>
      </c>
      <c r="B4925" t="s">
        <v>1756</v>
      </c>
      <c r="C4925" t="s">
        <v>2059</v>
      </c>
      <c r="D4925" t="s">
        <v>1820</v>
      </c>
      <c r="E4925" t="s">
        <v>1759</v>
      </c>
      <c r="F4925" t="s">
        <v>1760</v>
      </c>
      <c r="G4925" t="s">
        <v>1844</v>
      </c>
      <c r="H4925" t="s">
        <v>1845</v>
      </c>
      <c r="I4925" t="s">
        <v>2032</v>
      </c>
      <c r="J4925" t="s">
        <v>2068</v>
      </c>
      <c r="K4925" s="498">
        <v>1098189.7899999993</v>
      </c>
    </row>
    <row r="4926" spans="1:11" x14ac:dyDescent="0.25">
      <c r="A4926" t="s">
        <v>1755</v>
      </c>
      <c r="B4926" t="s">
        <v>1756</v>
      </c>
      <c r="C4926" t="s">
        <v>2062</v>
      </c>
      <c r="D4926" t="s">
        <v>1820</v>
      </c>
      <c r="E4926" t="s">
        <v>1759</v>
      </c>
      <c r="F4926" t="s">
        <v>1760</v>
      </c>
      <c r="G4926" t="s">
        <v>1846</v>
      </c>
      <c r="H4926" t="s">
        <v>1847</v>
      </c>
      <c r="I4926" t="s">
        <v>1839</v>
      </c>
      <c r="J4926" t="s">
        <v>2068</v>
      </c>
      <c r="K4926" s="498">
        <v>565714.29</v>
      </c>
    </row>
    <row r="4927" spans="1:11" x14ac:dyDescent="0.25">
      <c r="A4927" t="s">
        <v>1755</v>
      </c>
      <c r="B4927" t="s">
        <v>1756</v>
      </c>
      <c r="C4927" t="s">
        <v>2069</v>
      </c>
      <c r="D4927" t="s">
        <v>1820</v>
      </c>
      <c r="E4927" t="s">
        <v>1759</v>
      </c>
      <c r="F4927" t="s">
        <v>1760</v>
      </c>
      <c r="G4927" t="s">
        <v>1846</v>
      </c>
      <c r="H4927" t="s">
        <v>1847</v>
      </c>
      <c r="I4927" t="s">
        <v>1839</v>
      </c>
      <c r="J4927" t="s">
        <v>2068</v>
      </c>
      <c r="K4927" s="498">
        <v>143756.35999999999</v>
      </c>
    </row>
    <row r="4928" spans="1:11" x14ac:dyDescent="0.25">
      <c r="A4928" t="s">
        <v>1755</v>
      </c>
      <c r="B4928" t="s">
        <v>1756</v>
      </c>
      <c r="C4928" t="s">
        <v>1871</v>
      </c>
      <c r="D4928" t="s">
        <v>1820</v>
      </c>
      <c r="E4928" t="s">
        <v>1759</v>
      </c>
      <c r="F4928" t="s">
        <v>1760</v>
      </c>
      <c r="G4928" t="s">
        <v>1846</v>
      </c>
      <c r="H4928" t="s">
        <v>1847</v>
      </c>
      <c r="I4928" t="s">
        <v>1839</v>
      </c>
      <c r="J4928" t="s">
        <v>2068</v>
      </c>
      <c r="K4928" s="498">
        <v>7500000</v>
      </c>
    </row>
    <row r="4929" spans="1:11" x14ac:dyDescent="0.25">
      <c r="A4929" t="s">
        <v>1755</v>
      </c>
      <c r="B4929" t="s">
        <v>1756</v>
      </c>
      <c r="C4929" t="s">
        <v>1876</v>
      </c>
      <c r="D4929" t="s">
        <v>1820</v>
      </c>
      <c r="E4929" t="s">
        <v>1759</v>
      </c>
      <c r="F4929" t="s">
        <v>1760</v>
      </c>
      <c r="G4929" t="s">
        <v>1846</v>
      </c>
      <c r="H4929" t="s">
        <v>1847</v>
      </c>
      <c r="I4929" t="s">
        <v>1839</v>
      </c>
      <c r="J4929" t="s">
        <v>2068</v>
      </c>
      <c r="K4929" s="498">
        <v>1306911.98</v>
      </c>
    </row>
    <row r="4930" spans="1:11" x14ac:dyDescent="0.25">
      <c r="A4930" t="s">
        <v>1755</v>
      </c>
      <c r="B4930" t="s">
        <v>1756</v>
      </c>
      <c r="C4930" t="s">
        <v>2059</v>
      </c>
      <c r="D4930" t="s">
        <v>1820</v>
      </c>
      <c r="E4930" t="s">
        <v>1759</v>
      </c>
      <c r="F4930" t="s">
        <v>1760</v>
      </c>
      <c r="G4930" t="s">
        <v>1846</v>
      </c>
      <c r="H4930" t="s">
        <v>1847</v>
      </c>
      <c r="I4930" t="s">
        <v>1839</v>
      </c>
      <c r="J4930" t="s">
        <v>2068</v>
      </c>
      <c r="K4930" s="498">
        <v>192840.43999999992</v>
      </c>
    </row>
    <row r="4931" spans="1:11" x14ac:dyDescent="0.25">
      <c r="A4931" t="s">
        <v>1755</v>
      </c>
      <c r="B4931" t="s">
        <v>1756</v>
      </c>
      <c r="C4931" t="s">
        <v>2062</v>
      </c>
      <c r="D4931" t="s">
        <v>1820</v>
      </c>
      <c r="E4931" t="s">
        <v>1759</v>
      </c>
      <c r="F4931" t="s">
        <v>1760</v>
      </c>
      <c r="G4931" t="s">
        <v>1846</v>
      </c>
      <c r="H4931" t="s">
        <v>1847</v>
      </c>
      <c r="I4931" t="s">
        <v>2032</v>
      </c>
      <c r="J4931" t="s">
        <v>2068</v>
      </c>
      <c r="K4931" s="498">
        <v>3569523.81</v>
      </c>
    </row>
    <row r="4932" spans="1:11" x14ac:dyDescent="0.25">
      <c r="A4932" t="s">
        <v>1755</v>
      </c>
      <c r="B4932" t="s">
        <v>1756</v>
      </c>
      <c r="C4932" t="s">
        <v>2069</v>
      </c>
      <c r="D4932" t="s">
        <v>1820</v>
      </c>
      <c r="E4932" t="s">
        <v>1759</v>
      </c>
      <c r="F4932" t="s">
        <v>1760</v>
      </c>
      <c r="G4932" t="s">
        <v>1846</v>
      </c>
      <c r="H4932" t="s">
        <v>1847</v>
      </c>
      <c r="I4932" t="s">
        <v>2032</v>
      </c>
      <c r="J4932" t="s">
        <v>2068</v>
      </c>
      <c r="K4932" s="498">
        <v>2229619.09</v>
      </c>
    </row>
    <row r="4933" spans="1:11" x14ac:dyDescent="0.25">
      <c r="A4933" t="s">
        <v>1755</v>
      </c>
      <c r="B4933" t="s">
        <v>1756</v>
      </c>
      <c r="C4933" t="s">
        <v>2071</v>
      </c>
      <c r="D4933" t="s">
        <v>1820</v>
      </c>
      <c r="E4933" t="s">
        <v>1759</v>
      </c>
      <c r="F4933" t="s">
        <v>1760</v>
      </c>
      <c r="G4933" t="s">
        <v>1846</v>
      </c>
      <c r="H4933" t="s">
        <v>1847</v>
      </c>
      <c r="I4933" t="s">
        <v>2032</v>
      </c>
      <c r="J4933" t="s">
        <v>2068</v>
      </c>
      <c r="K4933" s="498">
        <v>1430215.92</v>
      </c>
    </row>
    <row r="4934" spans="1:11" x14ac:dyDescent="0.25">
      <c r="A4934" t="s">
        <v>1755</v>
      </c>
      <c r="B4934" t="s">
        <v>1756</v>
      </c>
      <c r="C4934" t="s">
        <v>1871</v>
      </c>
      <c r="D4934" t="s">
        <v>1820</v>
      </c>
      <c r="E4934" t="s">
        <v>1759</v>
      </c>
      <c r="F4934" t="s">
        <v>1760</v>
      </c>
      <c r="G4934" t="s">
        <v>1846</v>
      </c>
      <c r="H4934" t="s">
        <v>1847</v>
      </c>
      <c r="I4934" t="s">
        <v>2032</v>
      </c>
      <c r="J4934" t="s">
        <v>2068</v>
      </c>
      <c r="K4934" s="498">
        <v>88243817</v>
      </c>
    </row>
    <row r="4935" spans="1:11" x14ac:dyDescent="0.25">
      <c r="A4935" t="s">
        <v>1755</v>
      </c>
      <c r="B4935" t="s">
        <v>1756</v>
      </c>
      <c r="C4935" t="s">
        <v>1876</v>
      </c>
      <c r="D4935" t="s">
        <v>1820</v>
      </c>
      <c r="E4935" t="s">
        <v>1759</v>
      </c>
      <c r="F4935" t="s">
        <v>1760</v>
      </c>
      <c r="G4935" t="s">
        <v>1846</v>
      </c>
      <c r="H4935" t="s">
        <v>1847</v>
      </c>
      <c r="I4935" t="s">
        <v>2032</v>
      </c>
      <c r="J4935" t="s">
        <v>2068</v>
      </c>
      <c r="K4935" s="498">
        <v>14140150.76</v>
      </c>
    </row>
    <row r="4936" spans="1:11" x14ac:dyDescent="0.25">
      <c r="A4936" t="s">
        <v>1755</v>
      </c>
      <c r="B4936" t="s">
        <v>1756</v>
      </c>
      <c r="C4936" t="s">
        <v>2059</v>
      </c>
      <c r="D4936" t="s">
        <v>1820</v>
      </c>
      <c r="E4936" t="s">
        <v>1759</v>
      </c>
      <c r="F4936" t="s">
        <v>1760</v>
      </c>
      <c r="G4936" t="s">
        <v>1846</v>
      </c>
      <c r="H4936" t="s">
        <v>1847</v>
      </c>
      <c r="I4936" t="s">
        <v>2032</v>
      </c>
      <c r="J4936" t="s">
        <v>2068</v>
      </c>
      <c r="K4936" s="498">
        <v>1724926.8900000006</v>
      </c>
    </row>
    <row r="4937" spans="1:11" x14ac:dyDescent="0.25">
      <c r="A4937" t="s">
        <v>1755</v>
      </c>
      <c r="B4937" t="s">
        <v>1756</v>
      </c>
      <c r="C4937" t="s">
        <v>2062</v>
      </c>
      <c r="D4937" t="s">
        <v>1820</v>
      </c>
      <c r="E4937" t="s">
        <v>1759</v>
      </c>
      <c r="F4937" t="s">
        <v>1760</v>
      </c>
      <c r="G4937" t="s">
        <v>1846</v>
      </c>
      <c r="H4937" t="s">
        <v>1841</v>
      </c>
      <c r="I4937" t="s">
        <v>2032</v>
      </c>
      <c r="J4937" t="s">
        <v>2068</v>
      </c>
      <c r="K4937" s="498">
        <v>47142.86</v>
      </c>
    </row>
    <row r="4938" spans="1:11" x14ac:dyDescent="0.25">
      <c r="A4938" t="s">
        <v>1755</v>
      </c>
      <c r="B4938" t="s">
        <v>1756</v>
      </c>
      <c r="C4938" t="s">
        <v>1871</v>
      </c>
      <c r="D4938" t="s">
        <v>1820</v>
      </c>
      <c r="E4938" t="s">
        <v>1759</v>
      </c>
      <c r="F4938" t="s">
        <v>1760</v>
      </c>
      <c r="G4938" t="s">
        <v>1846</v>
      </c>
      <c r="H4938" t="s">
        <v>1841</v>
      </c>
      <c r="I4938" t="s">
        <v>2032</v>
      </c>
      <c r="J4938" t="s">
        <v>2068</v>
      </c>
      <c r="K4938" s="498">
        <v>900000</v>
      </c>
    </row>
    <row r="4939" spans="1:11" x14ac:dyDescent="0.25">
      <c r="A4939" t="s">
        <v>1755</v>
      </c>
      <c r="B4939" t="s">
        <v>1756</v>
      </c>
      <c r="C4939" t="s">
        <v>1876</v>
      </c>
      <c r="D4939" t="s">
        <v>1820</v>
      </c>
      <c r="E4939" t="s">
        <v>1759</v>
      </c>
      <c r="F4939" t="s">
        <v>1760</v>
      </c>
      <c r="G4939" t="s">
        <v>1846</v>
      </c>
      <c r="H4939" t="s">
        <v>1841</v>
      </c>
      <c r="I4939" t="s">
        <v>2032</v>
      </c>
      <c r="J4939" t="s">
        <v>2068</v>
      </c>
      <c r="K4939" s="498">
        <v>271800</v>
      </c>
    </row>
    <row r="4940" spans="1:11" x14ac:dyDescent="0.25">
      <c r="A4940" t="s">
        <v>1755</v>
      </c>
      <c r="B4940" t="s">
        <v>1756</v>
      </c>
      <c r="C4940" t="s">
        <v>2059</v>
      </c>
      <c r="D4940" t="s">
        <v>1820</v>
      </c>
      <c r="E4940" t="s">
        <v>1759</v>
      </c>
      <c r="F4940" t="s">
        <v>1760</v>
      </c>
      <c r="G4940" t="s">
        <v>1846</v>
      </c>
      <c r="H4940" t="s">
        <v>1841</v>
      </c>
      <c r="I4940" t="s">
        <v>2032</v>
      </c>
      <c r="J4940" t="s">
        <v>2068</v>
      </c>
      <c r="K4940" s="498">
        <v>20966.159999999974</v>
      </c>
    </row>
    <row r="4941" spans="1:11" x14ac:dyDescent="0.25">
      <c r="A4941" t="s">
        <v>1755</v>
      </c>
      <c r="B4941" t="s">
        <v>1756</v>
      </c>
      <c r="C4941" t="s">
        <v>2062</v>
      </c>
      <c r="D4941" t="s">
        <v>1820</v>
      </c>
      <c r="E4941" t="s">
        <v>1759</v>
      </c>
      <c r="F4941" t="s">
        <v>1760</v>
      </c>
      <c r="G4941" t="s">
        <v>1848</v>
      </c>
      <c r="H4941" t="s">
        <v>1849</v>
      </c>
      <c r="I4941" t="s">
        <v>2032</v>
      </c>
      <c r="J4941" t="s">
        <v>2068</v>
      </c>
      <c r="K4941" s="498">
        <v>4110000</v>
      </c>
    </row>
    <row r="4942" spans="1:11" x14ac:dyDescent="0.25">
      <c r="A4942" t="s">
        <v>1755</v>
      </c>
      <c r="B4942" t="s">
        <v>1756</v>
      </c>
      <c r="C4942" t="s">
        <v>2069</v>
      </c>
      <c r="D4942" t="s">
        <v>1820</v>
      </c>
      <c r="E4942" t="s">
        <v>1759</v>
      </c>
      <c r="F4942" t="s">
        <v>1760</v>
      </c>
      <c r="G4942" t="s">
        <v>1848</v>
      </c>
      <c r="H4942" t="s">
        <v>1849</v>
      </c>
      <c r="I4942" t="s">
        <v>2032</v>
      </c>
      <c r="J4942" t="s">
        <v>2068</v>
      </c>
      <c r="K4942" s="498">
        <v>846322.53</v>
      </c>
    </row>
    <row r="4943" spans="1:11" x14ac:dyDescent="0.25">
      <c r="A4943" t="s">
        <v>1755</v>
      </c>
      <c r="B4943" t="s">
        <v>1756</v>
      </c>
      <c r="C4943" t="s">
        <v>2072</v>
      </c>
      <c r="D4943" t="s">
        <v>1820</v>
      </c>
      <c r="E4943" t="s">
        <v>1759</v>
      </c>
      <c r="F4943" t="s">
        <v>1760</v>
      </c>
      <c r="G4943" t="s">
        <v>1848</v>
      </c>
      <c r="H4943" t="s">
        <v>1849</v>
      </c>
      <c r="I4943" t="s">
        <v>2032</v>
      </c>
      <c r="J4943" t="s">
        <v>2068</v>
      </c>
      <c r="K4943" s="498">
        <v>160714.28</v>
      </c>
    </row>
    <row r="4944" spans="1:11" x14ac:dyDescent="0.25">
      <c r="A4944" t="s">
        <v>1755</v>
      </c>
      <c r="B4944" t="s">
        <v>1756</v>
      </c>
      <c r="C4944" t="s">
        <v>2071</v>
      </c>
      <c r="D4944" t="s">
        <v>1820</v>
      </c>
      <c r="E4944" t="s">
        <v>1759</v>
      </c>
      <c r="F4944" t="s">
        <v>1760</v>
      </c>
      <c r="G4944" t="s">
        <v>1848</v>
      </c>
      <c r="H4944" t="s">
        <v>1849</v>
      </c>
      <c r="I4944" t="s">
        <v>2032</v>
      </c>
      <c r="J4944" t="s">
        <v>2068</v>
      </c>
      <c r="K4944" s="498">
        <v>5568993.3599999994</v>
      </c>
    </row>
    <row r="4945" spans="1:11" x14ac:dyDescent="0.25">
      <c r="A4945" t="s">
        <v>1755</v>
      </c>
      <c r="B4945" t="s">
        <v>1756</v>
      </c>
      <c r="C4945" t="s">
        <v>1871</v>
      </c>
      <c r="D4945" t="s">
        <v>1820</v>
      </c>
      <c r="E4945" t="s">
        <v>1759</v>
      </c>
      <c r="F4945" t="s">
        <v>1760</v>
      </c>
      <c r="G4945" t="s">
        <v>1848</v>
      </c>
      <c r="H4945" t="s">
        <v>1849</v>
      </c>
      <c r="I4945" t="s">
        <v>2032</v>
      </c>
      <c r="J4945" t="s">
        <v>2068</v>
      </c>
      <c r="K4945" s="498">
        <v>184548957</v>
      </c>
    </row>
    <row r="4946" spans="1:11" x14ac:dyDescent="0.25">
      <c r="A4946" t="s">
        <v>1755</v>
      </c>
      <c r="B4946" t="s">
        <v>1756</v>
      </c>
      <c r="C4946" t="s">
        <v>1876</v>
      </c>
      <c r="D4946" t="s">
        <v>1820</v>
      </c>
      <c r="E4946" t="s">
        <v>1759</v>
      </c>
      <c r="F4946" t="s">
        <v>1760</v>
      </c>
      <c r="G4946" t="s">
        <v>1848</v>
      </c>
      <c r="H4946" t="s">
        <v>1849</v>
      </c>
      <c r="I4946" t="s">
        <v>2032</v>
      </c>
      <c r="J4946" t="s">
        <v>2068</v>
      </c>
      <c r="K4946" s="498">
        <v>28657695.140000001</v>
      </c>
    </row>
    <row r="4947" spans="1:11" x14ac:dyDescent="0.25">
      <c r="A4947" t="s">
        <v>1755</v>
      </c>
      <c r="B4947" t="s">
        <v>1756</v>
      </c>
      <c r="C4947" t="s">
        <v>2059</v>
      </c>
      <c r="D4947" t="s">
        <v>1820</v>
      </c>
      <c r="E4947" t="s">
        <v>1759</v>
      </c>
      <c r="F4947" t="s">
        <v>1760</v>
      </c>
      <c r="G4947" t="s">
        <v>1848</v>
      </c>
      <c r="H4947" t="s">
        <v>1849</v>
      </c>
      <c r="I4947" t="s">
        <v>2032</v>
      </c>
      <c r="J4947" t="s">
        <v>2068</v>
      </c>
      <c r="K4947" s="498">
        <v>2091863.8599999992</v>
      </c>
    </row>
    <row r="4948" spans="1:11" x14ac:dyDescent="0.25">
      <c r="A4948" t="s">
        <v>1755</v>
      </c>
      <c r="B4948" t="s">
        <v>1756</v>
      </c>
      <c r="C4948" t="s">
        <v>2062</v>
      </c>
      <c r="D4948" t="s">
        <v>1820</v>
      </c>
      <c r="E4948" t="s">
        <v>1759</v>
      </c>
      <c r="F4948" t="s">
        <v>1760</v>
      </c>
      <c r="G4948" t="s">
        <v>1850</v>
      </c>
      <c r="H4948" t="s">
        <v>1851</v>
      </c>
      <c r="I4948" t="s">
        <v>1839</v>
      </c>
      <c r="J4948" t="s">
        <v>2068</v>
      </c>
      <c r="K4948" s="498">
        <v>540000</v>
      </c>
    </row>
    <row r="4949" spans="1:11" x14ac:dyDescent="0.25">
      <c r="A4949" t="s">
        <v>1755</v>
      </c>
      <c r="B4949" t="s">
        <v>1756</v>
      </c>
      <c r="C4949" t="s">
        <v>1871</v>
      </c>
      <c r="D4949" t="s">
        <v>1820</v>
      </c>
      <c r="E4949" t="s">
        <v>1759</v>
      </c>
      <c r="F4949" t="s">
        <v>1760</v>
      </c>
      <c r="G4949" t="s">
        <v>1850</v>
      </c>
      <c r="H4949" t="s">
        <v>1851</v>
      </c>
      <c r="I4949" t="s">
        <v>1839</v>
      </c>
      <c r="J4949" t="s">
        <v>2068</v>
      </c>
      <c r="K4949" s="498">
        <v>4000000</v>
      </c>
    </row>
    <row r="4950" spans="1:11" x14ac:dyDescent="0.25">
      <c r="A4950" t="s">
        <v>1755</v>
      </c>
      <c r="B4950" t="s">
        <v>1756</v>
      </c>
      <c r="C4950" t="s">
        <v>1876</v>
      </c>
      <c r="D4950" t="s">
        <v>1820</v>
      </c>
      <c r="E4950" t="s">
        <v>1759</v>
      </c>
      <c r="F4950" t="s">
        <v>1760</v>
      </c>
      <c r="G4950" t="s">
        <v>1850</v>
      </c>
      <c r="H4950" t="s">
        <v>1851</v>
      </c>
      <c r="I4950" t="s">
        <v>1839</v>
      </c>
      <c r="J4950" t="s">
        <v>2068</v>
      </c>
      <c r="K4950" s="498">
        <v>814491</v>
      </c>
    </row>
    <row r="4951" spans="1:11" x14ac:dyDescent="0.25">
      <c r="A4951" t="s">
        <v>1755</v>
      </c>
      <c r="B4951" t="s">
        <v>1756</v>
      </c>
      <c r="C4951" t="s">
        <v>2059</v>
      </c>
      <c r="D4951" t="s">
        <v>1820</v>
      </c>
      <c r="E4951" t="s">
        <v>1759</v>
      </c>
      <c r="F4951" t="s">
        <v>1760</v>
      </c>
      <c r="G4951" t="s">
        <v>1850</v>
      </c>
      <c r="H4951" t="s">
        <v>1851</v>
      </c>
      <c r="I4951" t="s">
        <v>1839</v>
      </c>
      <c r="J4951" t="s">
        <v>2068</v>
      </c>
      <c r="K4951" s="498">
        <v>163080</v>
      </c>
    </row>
    <row r="4952" spans="1:11" x14ac:dyDescent="0.25">
      <c r="A4952" t="s">
        <v>1755</v>
      </c>
      <c r="B4952" t="s">
        <v>1756</v>
      </c>
      <c r="C4952" t="s">
        <v>2062</v>
      </c>
      <c r="D4952" t="s">
        <v>1820</v>
      </c>
      <c r="E4952" t="s">
        <v>1759</v>
      </c>
      <c r="F4952" t="s">
        <v>1760</v>
      </c>
      <c r="G4952" t="s">
        <v>1850</v>
      </c>
      <c r="H4952" t="s">
        <v>1851</v>
      </c>
      <c r="I4952" t="s">
        <v>2032</v>
      </c>
      <c r="J4952" t="s">
        <v>2068</v>
      </c>
      <c r="K4952" s="498">
        <v>4673809.5200000005</v>
      </c>
    </row>
    <row r="4953" spans="1:11" x14ac:dyDescent="0.25">
      <c r="A4953" t="s">
        <v>1755</v>
      </c>
      <c r="B4953" t="s">
        <v>1756</v>
      </c>
      <c r="C4953" t="s">
        <v>2069</v>
      </c>
      <c r="D4953" t="s">
        <v>1820</v>
      </c>
      <c r="E4953" t="s">
        <v>1759</v>
      </c>
      <c r="F4953" t="s">
        <v>1760</v>
      </c>
      <c r="G4953" t="s">
        <v>1850</v>
      </c>
      <c r="H4953" t="s">
        <v>1851</v>
      </c>
      <c r="I4953" t="s">
        <v>2032</v>
      </c>
      <c r="J4953" t="s">
        <v>2068</v>
      </c>
      <c r="K4953" s="498">
        <v>1694014.54</v>
      </c>
    </row>
    <row r="4954" spans="1:11" x14ac:dyDescent="0.25">
      <c r="A4954" t="s">
        <v>1755</v>
      </c>
      <c r="B4954" t="s">
        <v>1756</v>
      </c>
      <c r="C4954" t="s">
        <v>2072</v>
      </c>
      <c r="D4954" t="s">
        <v>1820</v>
      </c>
      <c r="E4954" t="s">
        <v>1759</v>
      </c>
      <c r="F4954" t="s">
        <v>1760</v>
      </c>
      <c r="G4954" t="s">
        <v>1850</v>
      </c>
      <c r="H4954" t="s">
        <v>1851</v>
      </c>
      <c r="I4954" t="s">
        <v>2032</v>
      </c>
      <c r="J4954" t="s">
        <v>2068</v>
      </c>
      <c r="K4954" s="498">
        <v>66964.289999999994</v>
      </c>
    </row>
    <row r="4955" spans="1:11" x14ac:dyDescent="0.25">
      <c r="A4955" t="s">
        <v>1755</v>
      </c>
      <c r="B4955" t="s">
        <v>1756</v>
      </c>
      <c r="C4955" t="s">
        <v>2071</v>
      </c>
      <c r="D4955" t="s">
        <v>1820</v>
      </c>
      <c r="E4955" t="s">
        <v>1759</v>
      </c>
      <c r="F4955" t="s">
        <v>1760</v>
      </c>
      <c r="G4955" t="s">
        <v>1850</v>
      </c>
      <c r="H4955" t="s">
        <v>1851</v>
      </c>
      <c r="I4955" t="s">
        <v>2032</v>
      </c>
      <c r="J4955" t="s">
        <v>2068</v>
      </c>
      <c r="K4955" s="498">
        <v>296831.63</v>
      </c>
    </row>
    <row r="4956" spans="1:11" x14ac:dyDescent="0.25">
      <c r="A4956" t="s">
        <v>1755</v>
      </c>
      <c r="B4956" t="s">
        <v>1756</v>
      </c>
      <c r="C4956" t="s">
        <v>1871</v>
      </c>
      <c r="D4956" t="s">
        <v>1820</v>
      </c>
      <c r="E4956" t="s">
        <v>1759</v>
      </c>
      <c r="F4956" t="s">
        <v>1760</v>
      </c>
      <c r="G4956" t="s">
        <v>1850</v>
      </c>
      <c r="H4956" t="s">
        <v>1851</v>
      </c>
      <c r="I4956" t="s">
        <v>2032</v>
      </c>
      <c r="J4956" t="s">
        <v>2068</v>
      </c>
      <c r="K4956" s="498">
        <v>72949385</v>
      </c>
    </row>
    <row r="4957" spans="1:11" x14ac:dyDescent="0.25">
      <c r="A4957" t="s">
        <v>1755</v>
      </c>
      <c r="B4957" t="s">
        <v>1756</v>
      </c>
      <c r="C4957" t="s">
        <v>1876</v>
      </c>
      <c r="D4957" t="s">
        <v>1820</v>
      </c>
      <c r="E4957" t="s">
        <v>1759</v>
      </c>
      <c r="F4957" t="s">
        <v>1760</v>
      </c>
      <c r="G4957" t="s">
        <v>1850</v>
      </c>
      <c r="H4957" t="s">
        <v>1851</v>
      </c>
      <c r="I4957" t="s">
        <v>2032</v>
      </c>
      <c r="J4957" t="s">
        <v>2068</v>
      </c>
      <c r="K4957" s="498">
        <v>11763861.58</v>
      </c>
    </row>
    <row r="4958" spans="1:11" x14ac:dyDescent="0.25">
      <c r="A4958" t="s">
        <v>1755</v>
      </c>
      <c r="B4958" t="s">
        <v>1756</v>
      </c>
      <c r="C4958" t="s">
        <v>2059</v>
      </c>
      <c r="D4958" t="s">
        <v>1820</v>
      </c>
      <c r="E4958" t="s">
        <v>1759</v>
      </c>
      <c r="F4958" t="s">
        <v>1760</v>
      </c>
      <c r="G4958" t="s">
        <v>1850</v>
      </c>
      <c r="H4958" t="s">
        <v>1851</v>
      </c>
      <c r="I4958" t="s">
        <v>2032</v>
      </c>
      <c r="J4958" t="s">
        <v>2068</v>
      </c>
      <c r="K4958" s="498">
        <v>1657806.3299999991</v>
      </c>
    </row>
    <row r="4959" spans="1:11" x14ac:dyDescent="0.25">
      <c r="A4959" t="s">
        <v>1755</v>
      </c>
      <c r="B4959" t="s">
        <v>1756</v>
      </c>
      <c r="C4959" t="s">
        <v>2062</v>
      </c>
      <c r="D4959" t="s">
        <v>1820</v>
      </c>
      <c r="E4959" t="s">
        <v>1759</v>
      </c>
      <c r="F4959" t="s">
        <v>1760</v>
      </c>
      <c r="G4959" t="s">
        <v>1852</v>
      </c>
      <c r="H4959" t="s">
        <v>1853</v>
      </c>
      <c r="I4959" t="s">
        <v>2032</v>
      </c>
      <c r="J4959" t="s">
        <v>2068</v>
      </c>
      <c r="K4959" s="498">
        <v>6136196.4900000002</v>
      </c>
    </row>
    <row r="4960" spans="1:11" x14ac:dyDescent="0.25">
      <c r="A4960" t="s">
        <v>1755</v>
      </c>
      <c r="B4960" t="s">
        <v>1756</v>
      </c>
      <c r="C4960" t="s">
        <v>2069</v>
      </c>
      <c r="D4960" t="s">
        <v>1820</v>
      </c>
      <c r="E4960" t="s">
        <v>1759</v>
      </c>
      <c r="F4960" t="s">
        <v>1760</v>
      </c>
      <c r="G4960" t="s">
        <v>1852</v>
      </c>
      <c r="H4960" t="s">
        <v>1853</v>
      </c>
      <c r="I4960" t="s">
        <v>2032</v>
      </c>
      <c r="J4960" t="s">
        <v>2068</v>
      </c>
      <c r="K4960" s="498">
        <v>1062080.4099999999</v>
      </c>
    </row>
    <row r="4961" spans="1:11" x14ac:dyDescent="0.25">
      <c r="A4961" t="s">
        <v>1755</v>
      </c>
      <c r="B4961" t="s">
        <v>1756</v>
      </c>
      <c r="C4961" t="s">
        <v>2072</v>
      </c>
      <c r="D4961" t="s">
        <v>1820</v>
      </c>
      <c r="E4961" t="s">
        <v>1759</v>
      </c>
      <c r="F4961" t="s">
        <v>1760</v>
      </c>
      <c r="G4961" t="s">
        <v>1852</v>
      </c>
      <c r="H4961" t="s">
        <v>1853</v>
      </c>
      <c r="I4961" t="s">
        <v>2032</v>
      </c>
      <c r="J4961" t="s">
        <v>2068</v>
      </c>
      <c r="K4961" s="498">
        <v>32142.86</v>
      </c>
    </row>
    <row r="4962" spans="1:11" x14ac:dyDescent="0.25">
      <c r="A4962" t="s">
        <v>1755</v>
      </c>
      <c r="B4962" t="s">
        <v>1756</v>
      </c>
      <c r="C4962" t="s">
        <v>2071</v>
      </c>
      <c r="D4962" t="s">
        <v>1820</v>
      </c>
      <c r="E4962" t="s">
        <v>1759</v>
      </c>
      <c r="F4962" t="s">
        <v>1760</v>
      </c>
      <c r="G4962" t="s">
        <v>1852</v>
      </c>
      <c r="H4962" t="s">
        <v>1853</v>
      </c>
      <c r="I4962" t="s">
        <v>2032</v>
      </c>
      <c r="J4962" t="s">
        <v>2068</v>
      </c>
      <c r="K4962" s="498">
        <v>95799.92</v>
      </c>
    </row>
    <row r="4963" spans="1:11" x14ac:dyDescent="0.25">
      <c r="A4963" t="s">
        <v>1755</v>
      </c>
      <c r="B4963" t="s">
        <v>1756</v>
      </c>
      <c r="C4963" t="s">
        <v>1871</v>
      </c>
      <c r="D4963" t="s">
        <v>1820</v>
      </c>
      <c r="E4963" t="s">
        <v>1759</v>
      </c>
      <c r="F4963" t="s">
        <v>1760</v>
      </c>
      <c r="G4963" t="s">
        <v>1852</v>
      </c>
      <c r="H4963" t="s">
        <v>1853</v>
      </c>
      <c r="I4963" t="s">
        <v>2032</v>
      </c>
      <c r="J4963" t="s">
        <v>2068</v>
      </c>
      <c r="K4963" s="498">
        <v>158690922</v>
      </c>
    </row>
    <row r="4964" spans="1:11" x14ac:dyDescent="0.25">
      <c r="A4964" t="s">
        <v>1755</v>
      </c>
      <c r="B4964" t="s">
        <v>1756</v>
      </c>
      <c r="C4964" t="s">
        <v>1876</v>
      </c>
      <c r="D4964" t="s">
        <v>1820</v>
      </c>
      <c r="E4964" t="s">
        <v>1759</v>
      </c>
      <c r="F4964" t="s">
        <v>1760</v>
      </c>
      <c r="G4964" t="s">
        <v>1852</v>
      </c>
      <c r="H4964" t="s">
        <v>1853</v>
      </c>
      <c r="I4964" t="s">
        <v>2032</v>
      </c>
      <c r="J4964" t="s">
        <v>2068</v>
      </c>
      <c r="K4964" s="498">
        <v>25789608.48</v>
      </c>
    </row>
    <row r="4965" spans="1:11" x14ac:dyDescent="0.25">
      <c r="A4965" t="s">
        <v>1755</v>
      </c>
      <c r="B4965" t="s">
        <v>1756</v>
      </c>
      <c r="C4965" t="s">
        <v>2059</v>
      </c>
      <c r="D4965" t="s">
        <v>1820</v>
      </c>
      <c r="E4965" t="s">
        <v>1759</v>
      </c>
      <c r="F4965" t="s">
        <v>1760</v>
      </c>
      <c r="G4965" t="s">
        <v>1852</v>
      </c>
      <c r="H4965" t="s">
        <v>1853</v>
      </c>
      <c r="I4965" t="s">
        <v>2032</v>
      </c>
      <c r="J4965" t="s">
        <v>2068</v>
      </c>
      <c r="K4965" s="498">
        <v>1963461.2799999998</v>
      </c>
    </row>
    <row r="4966" spans="1:11" x14ac:dyDescent="0.25">
      <c r="A4966" t="s">
        <v>1755</v>
      </c>
      <c r="B4966" t="s">
        <v>1756</v>
      </c>
      <c r="C4966" t="s">
        <v>2057</v>
      </c>
      <c r="D4966" t="s">
        <v>1820</v>
      </c>
      <c r="E4966" t="s">
        <v>1759</v>
      </c>
      <c r="F4966" t="s">
        <v>1760</v>
      </c>
      <c r="G4966" t="s">
        <v>1852</v>
      </c>
      <c r="H4966" t="s">
        <v>1853</v>
      </c>
      <c r="I4966" t="s">
        <v>2032</v>
      </c>
      <c r="J4966" t="s">
        <v>2068</v>
      </c>
      <c r="K4966" s="498">
        <v>129672.52</v>
      </c>
    </row>
    <row r="4967" spans="1:11" x14ac:dyDescent="0.25">
      <c r="A4967" t="s">
        <v>1755</v>
      </c>
      <c r="B4967" t="s">
        <v>1756</v>
      </c>
      <c r="C4967" t="s">
        <v>2062</v>
      </c>
      <c r="D4967" t="s">
        <v>1820</v>
      </c>
      <c r="E4967" t="s">
        <v>1759</v>
      </c>
      <c r="F4967" t="s">
        <v>1760</v>
      </c>
      <c r="G4967" t="s">
        <v>1854</v>
      </c>
      <c r="H4967" t="s">
        <v>1851</v>
      </c>
      <c r="I4967" t="s">
        <v>2032</v>
      </c>
      <c r="J4967" t="s">
        <v>2068</v>
      </c>
      <c r="K4967" s="498">
        <v>97500</v>
      </c>
    </row>
    <row r="4968" spans="1:11" x14ac:dyDescent="0.25">
      <c r="A4968" t="s">
        <v>1755</v>
      </c>
      <c r="B4968" t="s">
        <v>1756</v>
      </c>
      <c r="C4968" t="s">
        <v>1871</v>
      </c>
      <c r="D4968" t="s">
        <v>1820</v>
      </c>
      <c r="E4968" t="s">
        <v>1759</v>
      </c>
      <c r="F4968" t="s">
        <v>1760</v>
      </c>
      <c r="G4968" t="s">
        <v>1854</v>
      </c>
      <c r="H4968" t="s">
        <v>1851</v>
      </c>
      <c r="I4968" t="s">
        <v>2032</v>
      </c>
      <c r="J4968" t="s">
        <v>2068</v>
      </c>
      <c r="K4968" s="498">
        <v>500000</v>
      </c>
    </row>
    <row r="4969" spans="1:11" x14ac:dyDescent="0.25">
      <c r="A4969" t="s">
        <v>1755</v>
      </c>
      <c r="B4969" t="s">
        <v>1756</v>
      </c>
      <c r="C4969" t="s">
        <v>1876</v>
      </c>
      <c r="D4969" t="s">
        <v>1820</v>
      </c>
      <c r="E4969" t="s">
        <v>1759</v>
      </c>
      <c r="F4969" t="s">
        <v>1760</v>
      </c>
      <c r="G4969" t="s">
        <v>1854</v>
      </c>
      <c r="H4969" t="s">
        <v>1851</v>
      </c>
      <c r="I4969" t="s">
        <v>2032</v>
      </c>
      <c r="J4969" t="s">
        <v>2068</v>
      </c>
      <c r="K4969" s="498">
        <v>151000</v>
      </c>
    </row>
    <row r="4970" spans="1:11" x14ac:dyDescent="0.25">
      <c r="A4970" t="s">
        <v>1755</v>
      </c>
      <c r="B4970" t="s">
        <v>1756</v>
      </c>
      <c r="C4970" t="s">
        <v>2059</v>
      </c>
      <c r="D4970" t="s">
        <v>1820</v>
      </c>
      <c r="E4970" t="s">
        <v>1759</v>
      </c>
      <c r="F4970" t="s">
        <v>1760</v>
      </c>
      <c r="G4970" t="s">
        <v>1854</v>
      </c>
      <c r="H4970" t="s">
        <v>1851</v>
      </c>
      <c r="I4970" t="s">
        <v>2032</v>
      </c>
      <c r="J4970" t="s">
        <v>2068</v>
      </c>
      <c r="K4970" s="498">
        <v>29445</v>
      </c>
    </row>
    <row r="4971" spans="1:11" x14ac:dyDescent="0.25">
      <c r="A4971" t="s">
        <v>1755</v>
      </c>
      <c r="B4971" t="s">
        <v>1756</v>
      </c>
      <c r="C4971" t="s">
        <v>2062</v>
      </c>
      <c r="D4971" t="s">
        <v>1820</v>
      </c>
      <c r="E4971" t="s">
        <v>1759</v>
      </c>
      <c r="F4971" t="s">
        <v>1760</v>
      </c>
      <c r="G4971" t="s">
        <v>1854</v>
      </c>
      <c r="H4971" t="s">
        <v>1855</v>
      </c>
      <c r="I4971" t="s">
        <v>2032</v>
      </c>
      <c r="J4971" t="s">
        <v>2068</v>
      </c>
      <c r="K4971" s="498">
        <v>2854166.67</v>
      </c>
    </row>
    <row r="4972" spans="1:11" x14ac:dyDescent="0.25">
      <c r="A4972" t="s">
        <v>1755</v>
      </c>
      <c r="B4972" t="s">
        <v>1756</v>
      </c>
      <c r="C4972" t="s">
        <v>2069</v>
      </c>
      <c r="D4972" t="s">
        <v>1820</v>
      </c>
      <c r="E4972" t="s">
        <v>1759</v>
      </c>
      <c r="F4972" t="s">
        <v>1760</v>
      </c>
      <c r="G4972" t="s">
        <v>1854</v>
      </c>
      <c r="H4972" t="s">
        <v>1855</v>
      </c>
      <c r="I4972" t="s">
        <v>2032</v>
      </c>
      <c r="J4972" t="s">
        <v>2068</v>
      </c>
      <c r="K4972" s="498">
        <v>590113.63</v>
      </c>
    </row>
    <row r="4973" spans="1:11" x14ac:dyDescent="0.25">
      <c r="A4973" t="s">
        <v>1755</v>
      </c>
      <c r="B4973" t="s">
        <v>1756</v>
      </c>
      <c r="C4973" t="s">
        <v>1871</v>
      </c>
      <c r="D4973" t="s">
        <v>1820</v>
      </c>
      <c r="E4973" t="s">
        <v>1759</v>
      </c>
      <c r="F4973" t="s">
        <v>1760</v>
      </c>
      <c r="G4973" t="s">
        <v>1854</v>
      </c>
      <c r="H4973" t="s">
        <v>1855</v>
      </c>
      <c r="I4973" t="s">
        <v>2032</v>
      </c>
      <c r="J4973" t="s">
        <v>2068</v>
      </c>
      <c r="K4973" s="498">
        <v>61783401</v>
      </c>
    </row>
    <row r="4974" spans="1:11" x14ac:dyDescent="0.25">
      <c r="A4974" t="s">
        <v>1755</v>
      </c>
      <c r="B4974" t="s">
        <v>1756</v>
      </c>
      <c r="C4974" t="s">
        <v>1876</v>
      </c>
      <c r="D4974" t="s">
        <v>1820</v>
      </c>
      <c r="E4974" t="s">
        <v>1759</v>
      </c>
      <c r="F4974" t="s">
        <v>1760</v>
      </c>
      <c r="G4974" t="s">
        <v>1854</v>
      </c>
      <c r="H4974" t="s">
        <v>1855</v>
      </c>
      <c r="I4974" t="s">
        <v>2032</v>
      </c>
      <c r="J4974" t="s">
        <v>2068</v>
      </c>
      <c r="K4974" s="498">
        <v>10842353.119999999</v>
      </c>
    </row>
    <row r="4975" spans="1:11" x14ac:dyDescent="0.25">
      <c r="A4975" t="s">
        <v>1755</v>
      </c>
      <c r="B4975" t="s">
        <v>1756</v>
      </c>
      <c r="C4975" t="s">
        <v>2059</v>
      </c>
      <c r="D4975" t="s">
        <v>1820</v>
      </c>
      <c r="E4975" t="s">
        <v>1759</v>
      </c>
      <c r="F4975" t="s">
        <v>1760</v>
      </c>
      <c r="G4975" t="s">
        <v>1854</v>
      </c>
      <c r="H4975" t="s">
        <v>1855</v>
      </c>
      <c r="I4975" t="s">
        <v>2032</v>
      </c>
      <c r="J4975" t="s">
        <v>2068</v>
      </c>
      <c r="K4975" s="498">
        <v>919648.99999999953</v>
      </c>
    </row>
    <row r="4976" spans="1:11" x14ac:dyDescent="0.25">
      <c r="A4976" t="s">
        <v>1755</v>
      </c>
      <c r="B4976" t="s">
        <v>1756</v>
      </c>
      <c r="C4976" t="s">
        <v>2062</v>
      </c>
      <c r="D4976" t="s">
        <v>1820</v>
      </c>
      <c r="E4976" t="s">
        <v>1759</v>
      </c>
      <c r="F4976" t="s">
        <v>1760</v>
      </c>
      <c r="G4976" t="s">
        <v>1856</v>
      </c>
      <c r="H4976" t="s">
        <v>1859</v>
      </c>
      <c r="I4976" t="s">
        <v>2032</v>
      </c>
      <c r="J4976" t="s">
        <v>2068</v>
      </c>
      <c r="K4976" s="498">
        <v>542857.14500000002</v>
      </c>
    </row>
    <row r="4977" spans="1:11" x14ac:dyDescent="0.25">
      <c r="A4977" t="s">
        <v>1755</v>
      </c>
      <c r="B4977" t="s">
        <v>1756</v>
      </c>
      <c r="C4977" t="s">
        <v>2069</v>
      </c>
      <c r="D4977" t="s">
        <v>1820</v>
      </c>
      <c r="E4977" t="s">
        <v>1759</v>
      </c>
      <c r="F4977" t="s">
        <v>1760</v>
      </c>
      <c r="G4977" t="s">
        <v>1856</v>
      </c>
      <c r="H4977" t="s">
        <v>1859</v>
      </c>
      <c r="I4977" t="s">
        <v>2032</v>
      </c>
      <c r="J4977" t="s">
        <v>2068</v>
      </c>
      <c r="K4977" s="498">
        <v>304577.3</v>
      </c>
    </row>
    <row r="4978" spans="1:11" x14ac:dyDescent="0.25">
      <c r="A4978" t="s">
        <v>1755</v>
      </c>
      <c r="B4978" t="s">
        <v>1756</v>
      </c>
      <c r="C4978" t="s">
        <v>2071</v>
      </c>
      <c r="D4978" t="s">
        <v>1820</v>
      </c>
      <c r="E4978" t="s">
        <v>1759</v>
      </c>
      <c r="F4978" t="s">
        <v>1760</v>
      </c>
      <c r="G4978" t="s">
        <v>1856</v>
      </c>
      <c r="H4978" t="s">
        <v>1859</v>
      </c>
      <c r="I4978" t="s">
        <v>2032</v>
      </c>
      <c r="J4978" t="s">
        <v>2068</v>
      </c>
      <c r="K4978" s="498">
        <v>148384.67000000001</v>
      </c>
    </row>
    <row r="4979" spans="1:11" x14ac:dyDescent="0.25">
      <c r="A4979" t="s">
        <v>1755</v>
      </c>
      <c r="B4979" t="s">
        <v>1756</v>
      </c>
      <c r="C4979" t="s">
        <v>1871</v>
      </c>
      <c r="D4979" t="s">
        <v>1820</v>
      </c>
      <c r="E4979" t="s">
        <v>1759</v>
      </c>
      <c r="F4979" t="s">
        <v>1760</v>
      </c>
      <c r="G4979" t="s">
        <v>1856</v>
      </c>
      <c r="H4979" t="s">
        <v>1859</v>
      </c>
      <c r="I4979" t="s">
        <v>2032</v>
      </c>
      <c r="J4979" t="s">
        <v>2068</v>
      </c>
      <c r="K4979" s="498">
        <v>11081187.5</v>
      </c>
    </row>
    <row r="4980" spans="1:11" x14ac:dyDescent="0.25">
      <c r="A4980" t="s">
        <v>1755</v>
      </c>
      <c r="B4980" t="s">
        <v>1756</v>
      </c>
      <c r="C4980" t="s">
        <v>1876</v>
      </c>
      <c r="D4980" t="s">
        <v>1820</v>
      </c>
      <c r="E4980" t="s">
        <v>1759</v>
      </c>
      <c r="F4980" t="s">
        <v>1760</v>
      </c>
      <c r="G4980" t="s">
        <v>1856</v>
      </c>
      <c r="H4980" t="s">
        <v>1859</v>
      </c>
      <c r="I4980" t="s">
        <v>2032</v>
      </c>
      <c r="J4980" t="s">
        <v>2068</v>
      </c>
      <c r="K4980" s="498">
        <v>1695421.69</v>
      </c>
    </row>
    <row r="4981" spans="1:11" x14ac:dyDescent="0.25">
      <c r="A4981" t="s">
        <v>1755</v>
      </c>
      <c r="B4981" t="s">
        <v>1756</v>
      </c>
      <c r="C4981" t="s">
        <v>2059</v>
      </c>
      <c r="D4981" t="s">
        <v>1820</v>
      </c>
      <c r="E4981" t="s">
        <v>1759</v>
      </c>
      <c r="F4981" t="s">
        <v>1760</v>
      </c>
      <c r="G4981" t="s">
        <v>1856</v>
      </c>
      <c r="H4981" t="s">
        <v>1859</v>
      </c>
      <c r="I4981" t="s">
        <v>2032</v>
      </c>
      <c r="J4981" t="s">
        <v>2068</v>
      </c>
      <c r="K4981" s="498">
        <v>214377.87999999989</v>
      </c>
    </row>
    <row r="4982" spans="1:11" x14ac:dyDescent="0.25">
      <c r="A4982" t="s">
        <v>1755</v>
      </c>
      <c r="B4982" t="s">
        <v>1756</v>
      </c>
      <c r="C4982" t="s">
        <v>2062</v>
      </c>
      <c r="D4982" t="s">
        <v>1820</v>
      </c>
      <c r="E4982" t="s">
        <v>1759</v>
      </c>
      <c r="F4982" t="s">
        <v>1760</v>
      </c>
      <c r="G4982" t="s">
        <v>1856</v>
      </c>
      <c r="H4982" t="s">
        <v>1857</v>
      </c>
      <c r="I4982" t="s">
        <v>2032</v>
      </c>
      <c r="J4982" t="s">
        <v>2068</v>
      </c>
      <c r="K4982" s="498">
        <v>3558952.3850000002</v>
      </c>
    </row>
    <row r="4983" spans="1:11" x14ac:dyDescent="0.25">
      <c r="A4983" t="s">
        <v>1755</v>
      </c>
      <c r="B4983" t="s">
        <v>1756</v>
      </c>
      <c r="C4983" t="s">
        <v>2069</v>
      </c>
      <c r="D4983" t="s">
        <v>1820</v>
      </c>
      <c r="E4983" t="s">
        <v>1759</v>
      </c>
      <c r="F4983" t="s">
        <v>1760</v>
      </c>
      <c r="G4983" t="s">
        <v>1856</v>
      </c>
      <c r="H4983" t="s">
        <v>1857</v>
      </c>
      <c r="I4983" t="s">
        <v>2032</v>
      </c>
      <c r="J4983" t="s">
        <v>2068</v>
      </c>
      <c r="K4983" s="498">
        <v>514233.8</v>
      </c>
    </row>
    <row r="4984" spans="1:11" x14ac:dyDescent="0.25">
      <c r="A4984" t="s">
        <v>1755</v>
      </c>
      <c r="B4984" t="s">
        <v>1756</v>
      </c>
      <c r="C4984" t="s">
        <v>2072</v>
      </c>
      <c r="D4984" t="s">
        <v>1820</v>
      </c>
      <c r="E4984" t="s">
        <v>1759</v>
      </c>
      <c r="F4984" t="s">
        <v>1760</v>
      </c>
      <c r="G4984" t="s">
        <v>1856</v>
      </c>
      <c r="H4984" t="s">
        <v>1857</v>
      </c>
      <c r="I4984" t="s">
        <v>2032</v>
      </c>
      <c r="J4984" t="s">
        <v>2068</v>
      </c>
      <c r="K4984" s="498">
        <v>67500</v>
      </c>
    </row>
    <row r="4985" spans="1:11" x14ac:dyDescent="0.25">
      <c r="A4985" t="s">
        <v>1755</v>
      </c>
      <c r="B4985" t="s">
        <v>1756</v>
      </c>
      <c r="C4985" t="s">
        <v>2071</v>
      </c>
      <c r="D4985" t="s">
        <v>1820</v>
      </c>
      <c r="E4985" t="s">
        <v>1759</v>
      </c>
      <c r="F4985" t="s">
        <v>1760</v>
      </c>
      <c r="G4985" t="s">
        <v>1856</v>
      </c>
      <c r="H4985" t="s">
        <v>1857</v>
      </c>
      <c r="I4985" t="s">
        <v>2032</v>
      </c>
      <c r="J4985" t="s">
        <v>2068</v>
      </c>
      <c r="K4985" s="498">
        <v>450837.61</v>
      </c>
    </row>
    <row r="4986" spans="1:11" x14ac:dyDescent="0.25">
      <c r="A4986" t="s">
        <v>1755</v>
      </c>
      <c r="B4986" t="s">
        <v>1756</v>
      </c>
      <c r="C4986" t="s">
        <v>1871</v>
      </c>
      <c r="D4986" t="s">
        <v>1820</v>
      </c>
      <c r="E4986" t="s">
        <v>1759</v>
      </c>
      <c r="F4986" t="s">
        <v>1760</v>
      </c>
      <c r="G4986" t="s">
        <v>1856</v>
      </c>
      <c r="H4986" t="s">
        <v>1857</v>
      </c>
      <c r="I4986" t="s">
        <v>2032</v>
      </c>
      <c r="J4986" t="s">
        <v>2068</v>
      </c>
      <c r="K4986" s="498">
        <v>42306187.5</v>
      </c>
    </row>
    <row r="4987" spans="1:11" x14ac:dyDescent="0.25">
      <c r="A4987" t="s">
        <v>1755</v>
      </c>
      <c r="B4987" t="s">
        <v>1756</v>
      </c>
      <c r="C4987" t="s">
        <v>1876</v>
      </c>
      <c r="D4987" t="s">
        <v>1820</v>
      </c>
      <c r="E4987" t="s">
        <v>1759</v>
      </c>
      <c r="F4987" t="s">
        <v>1760</v>
      </c>
      <c r="G4987" t="s">
        <v>1856</v>
      </c>
      <c r="H4987" t="s">
        <v>1857</v>
      </c>
      <c r="I4987" t="s">
        <v>2032</v>
      </c>
      <c r="J4987" t="s">
        <v>2068</v>
      </c>
      <c r="K4987" s="498">
        <v>7468163.0300000012</v>
      </c>
    </row>
    <row r="4988" spans="1:11" x14ac:dyDescent="0.25">
      <c r="A4988" t="s">
        <v>1755</v>
      </c>
      <c r="B4988" t="s">
        <v>1756</v>
      </c>
      <c r="C4988" t="s">
        <v>2059</v>
      </c>
      <c r="D4988" t="s">
        <v>1820</v>
      </c>
      <c r="E4988" t="s">
        <v>1759</v>
      </c>
      <c r="F4988" t="s">
        <v>1760</v>
      </c>
      <c r="G4988" t="s">
        <v>1856</v>
      </c>
      <c r="H4988" t="s">
        <v>1857</v>
      </c>
      <c r="I4988" t="s">
        <v>2032</v>
      </c>
      <c r="J4988" t="s">
        <v>2068</v>
      </c>
      <c r="K4988" s="498">
        <v>1275331.1399999997</v>
      </c>
    </row>
    <row r="4989" spans="1:11" x14ac:dyDescent="0.25">
      <c r="A4989" t="s">
        <v>1755</v>
      </c>
      <c r="B4989" t="s">
        <v>1756</v>
      </c>
      <c r="C4989" t="s">
        <v>2062</v>
      </c>
      <c r="D4989" t="s">
        <v>1820</v>
      </c>
      <c r="E4989" t="s">
        <v>1759</v>
      </c>
      <c r="F4989" t="s">
        <v>1760</v>
      </c>
      <c r="G4989" t="s">
        <v>1858</v>
      </c>
      <c r="H4989" t="s">
        <v>1859</v>
      </c>
      <c r="I4989" t="s">
        <v>2032</v>
      </c>
      <c r="J4989" t="s">
        <v>2068</v>
      </c>
      <c r="K4989" s="498">
        <v>2937714.2850000001</v>
      </c>
    </row>
    <row r="4990" spans="1:11" x14ac:dyDescent="0.25">
      <c r="A4990" t="s">
        <v>1755</v>
      </c>
      <c r="B4990" t="s">
        <v>1756</v>
      </c>
      <c r="C4990" t="s">
        <v>2069</v>
      </c>
      <c r="D4990" t="s">
        <v>1820</v>
      </c>
      <c r="E4990" t="s">
        <v>1759</v>
      </c>
      <c r="F4990" t="s">
        <v>1760</v>
      </c>
      <c r="G4990" t="s">
        <v>1858</v>
      </c>
      <c r="H4990" t="s">
        <v>1859</v>
      </c>
      <c r="I4990" t="s">
        <v>2032</v>
      </c>
      <c r="J4990" t="s">
        <v>2068</v>
      </c>
      <c r="K4990" s="498">
        <v>556725.04</v>
      </c>
    </row>
    <row r="4991" spans="1:11" x14ac:dyDescent="0.25">
      <c r="A4991" t="s">
        <v>1755</v>
      </c>
      <c r="B4991" t="s">
        <v>1756</v>
      </c>
      <c r="C4991" t="s">
        <v>2071</v>
      </c>
      <c r="D4991" t="s">
        <v>1820</v>
      </c>
      <c r="E4991" t="s">
        <v>1759</v>
      </c>
      <c r="F4991" t="s">
        <v>1760</v>
      </c>
      <c r="G4991" t="s">
        <v>1858</v>
      </c>
      <c r="H4991" t="s">
        <v>1859</v>
      </c>
      <c r="I4991" t="s">
        <v>2032</v>
      </c>
      <c r="J4991" t="s">
        <v>2068</v>
      </c>
      <c r="K4991" s="498">
        <v>342116.75</v>
      </c>
    </row>
    <row r="4992" spans="1:11" x14ac:dyDescent="0.25">
      <c r="A4992" t="s">
        <v>1755</v>
      </c>
      <c r="B4992" t="s">
        <v>1756</v>
      </c>
      <c r="C4992" t="s">
        <v>1871</v>
      </c>
      <c r="D4992" t="s">
        <v>1820</v>
      </c>
      <c r="E4992" t="s">
        <v>1759</v>
      </c>
      <c r="F4992" t="s">
        <v>1760</v>
      </c>
      <c r="G4992" t="s">
        <v>1858</v>
      </c>
      <c r="H4992" t="s">
        <v>1859</v>
      </c>
      <c r="I4992" t="s">
        <v>2032</v>
      </c>
      <c r="J4992" t="s">
        <v>2068</v>
      </c>
      <c r="K4992" s="498">
        <v>51700000</v>
      </c>
    </row>
    <row r="4993" spans="1:11" x14ac:dyDescent="0.25">
      <c r="A4993" t="s">
        <v>1755</v>
      </c>
      <c r="B4993" t="s">
        <v>1756</v>
      </c>
      <c r="C4993" t="s">
        <v>2070</v>
      </c>
      <c r="D4993" t="s">
        <v>1820</v>
      </c>
      <c r="E4993" t="s">
        <v>1759</v>
      </c>
      <c r="F4993" t="s">
        <v>1760</v>
      </c>
      <c r="G4993" t="s">
        <v>1858</v>
      </c>
      <c r="H4993" t="s">
        <v>1859</v>
      </c>
      <c r="I4993" t="s">
        <v>2032</v>
      </c>
      <c r="J4993" t="s">
        <v>2068</v>
      </c>
      <c r="K4993" s="498">
        <v>18</v>
      </c>
    </row>
    <row r="4994" spans="1:11" x14ac:dyDescent="0.25">
      <c r="A4994" t="s">
        <v>1755</v>
      </c>
      <c r="B4994" t="s">
        <v>1756</v>
      </c>
      <c r="C4994" t="s">
        <v>1876</v>
      </c>
      <c r="D4994" t="s">
        <v>1820</v>
      </c>
      <c r="E4994" t="s">
        <v>1759</v>
      </c>
      <c r="F4994" t="s">
        <v>1760</v>
      </c>
      <c r="G4994" t="s">
        <v>1858</v>
      </c>
      <c r="H4994" t="s">
        <v>1859</v>
      </c>
      <c r="I4994" t="s">
        <v>2032</v>
      </c>
      <c r="J4994" t="s">
        <v>2068</v>
      </c>
      <c r="K4994" s="498">
        <v>8970490.5</v>
      </c>
    </row>
    <row r="4995" spans="1:11" x14ac:dyDescent="0.25">
      <c r="A4995" t="s">
        <v>1755</v>
      </c>
      <c r="B4995" t="s">
        <v>1756</v>
      </c>
      <c r="C4995" t="s">
        <v>2059</v>
      </c>
      <c r="D4995" t="s">
        <v>1820</v>
      </c>
      <c r="E4995" t="s">
        <v>1759</v>
      </c>
      <c r="F4995" t="s">
        <v>1760</v>
      </c>
      <c r="G4995" t="s">
        <v>1858</v>
      </c>
      <c r="H4995" t="s">
        <v>1859</v>
      </c>
      <c r="I4995" t="s">
        <v>2032</v>
      </c>
      <c r="J4995" t="s">
        <v>2068</v>
      </c>
      <c r="K4995" s="498">
        <v>985136.36999999976</v>
      </c>
    </row>
    <row r="4996" spans="1:11" x14ac:dyDescent="0.25">
      <c r="A4996" t="s">
        <v>1755</v>
      </c>
      <c r="B4996" t="s">
        <v>1756</v>
      </c>
      <c r="C4996" t="s">
        <v>2062</v>
      </c>
      <c r="D4996" t="s">
        <v>1820</v>
      </c>
      <c r="E4996" t="s">
        <v>1759</v>
      </c>
      <c r="F4996" t="s">
        <v>1760</v>
      </c>
      <c r="G4996" t="s">
        <v>1858</v>
      </c>
      <c r="H4996" t="s">
        <v>1857</v>
      </c>
      <c r="I4996" t="s">
        <v>2032</v>
      </c>
      <c r="J4996" t="s">
        <v>2068</v>
      </c>
      <c r="K4996" s="498">
        <v>448809.52500000002</v>
      </c>
    </row>
    <row r="4997" spans="1:11" x14ac:dyDescent="0.25">
      <c r="A4997" t="s">
        <v>1755</v>
      </c>
      <c r="B4997" t="s">
        <v>1756</v>
      </c>
      <c r="C4997" t="s">
        <v>2069</v>
      </c>
      <c r="D4997" t="s">
        <v>1820</v>
      </c>
      <c r="E4997" t="s">
        <v>1759</v>
      </c>
      <c r="F4997" t="s">
        <v>1760</v>
      </c>
      <c r="G4997" t="s">
        <v>1858</v>
      </c>
      <c r="H4997" t="s">
        <v>1857</v>
      </c>
      <c r="I4997" t="s">
        <v>2032</v>
      </c>
      <c r="J4997" t="s">
        <v>2068</v>
      </c>
      <c r="K4997" s="498">
        <v>284464.26</v>
      </c>
    </row>
    <row r="4998" spans="1:11" x14ac:dyDescent="0.25">
      <c r="A4998" t="s">
        <v>1755</v>
      </c>
      <c r="B4998" t="s">
        <v>1756</v>
      </c>
      <c r="C4998" t="s">
        <v>2071</v>
      </c>
      <c r="D4998" t="s">
        <v>1820</v>
      </c>
      <c r="E4998" t="s">
        <v>1759</v>
      </c>
      <c r="F4998" t="s">
        <v>1760</v>
      </c>
      <c r="G4998" t="s">
        <v>1858</v>
      </c>
      <c r="H4998" t="s">
        <v>1857</v>
      </c>
      <c r="I4998" t="s">
        <v>2032</v>
      </c>
      <c r="J4998" t="s">
        <v>2068</v>
      </c>
      <c r="K4998" s="498">
        <v>213618.53</v>
      </c>
    </row>
    <row r="4999" spans="1:11" x14ac:dyDescent="0.25">
      <c r="A4999" t="s">
        <v>1755</v>
      </c>
      <c r="B4999" t="s">
        <v>1756</v>
      </c>
      <c r="C4999" t="s">
        <v>1871</v>
      </c>
      <c r="D4999" t="s">
        <v>1820</v>
      </c>
      <c r="E4999" t="s">
        <v>1759</v>
      </c>
      <c r="F4999" t="s">
        <v>1760</v>
      </c>
      <c r="G4999" t="s">
        <v>1858</v>
      </c>
      <c r="H4999" t="s">
        <v>1857</v>
      </c>
      <c r="I4999" t="s">
        <v>2032</v>
      </c>
      <c r="J4999" t="s">
        <v>2068</v>
      </c>
      <c r="K4999" s="498">
        <v>15000000</v>
      </c>
    </row>
    <row r="5000" spans="1:11" x14ac:dyDescent="0.25">
      <c r="A5000" t="s">
        <v>1755</v>
      </c>
      <c r="B5000" t="s">
        <v>1756</v>
      </c>
      <c r="C5000" t="s">
        <v>1876</v>
      </c>
      <c r="D5000" t="s">
        <v>1820</v>
      </c>
      <c r="E5000" t="s">
        <v>1759</v>
      </c>
      <c r="F5000" t="s">
        <v>1760</v>
      </c>
      <c r="G5000" t="s">
        <v>1858</v>
      </c>
      <c r="H5000" t="s">
        <v>1857</v>
      </c>
      <c r="I5000" t="s">
        <v>2032</v>
      </c>
      <c r="J5000" t="s">
        <v>2068</v>
      </c>
      <c r="K5000" s="498">
        <v>2295000</v>
      </c>
    </row>
    <row r="5001" spans="1:11" x14ac:dyDescent="0.25">
      <c r="A5001" t="s">
        <v>1755</v>
      </c>
      <c r="B5001" t="s">
        <v>1756</v>
      </c>
      <c r="C5001" t="s">
        <v>2059</v>
      </c>
      <c r="D5001" t="s">
        <v>1820</v>
      </c>
      <c r="E5001" t="s">
        <v>1759</v>
      </c>
      <c r="F5001" t="s">
        <v>1760</v>
      </c>
      <c r="G5001" t="s">
        <v>1858</v>
      </c>
      <c r="H5001" t="s">
        <v>1857</v>
      </c>
      <c r="I5001" t="s">
        <v>2032</v>
      </c>
      <c r="J5001" t="s">
        <v>2068</v>
      </c>
      <c r="K5001" s="498">
        <v>144874.52000000002</v>
      </c>
    </row>
    <row r="5002" spans="1:11" x14ac:dyDescent="0.25">
      <c r="A5002" t="s">
        <v>1755</v>
      </c>
      <c r="B5002" t="s">
        <v>1756</v>
      </c>
      <c r="C5002" t="s">
        <v>2062</v>
      </c>
      <c r="D5002" t="s">
        <v>1820</v>
      </c>
      <c r="E5002" t="s">
        <v>1759</v>
      </c>
      <c r="F5002" t="s">
        <v>1760</v>
      </c>
      <c r="G5002" t="s">
        <v>1860</v>
      </c>
      <c r="H5002" t="s">
        <v>1861</v>
      </c>
      <c r="I5002" t="s">
        <v>1839</v>
      </c>
      <c r="J5002" t="s">
        <v>2068</v>
      </c>
      <c r="K5002" s="498">
        <v>523809.52</v>
      </c>
    </row>
    <row r="5003" spans="1:11" x14ac:dyDescent="0.25">
      <c r="A5003" t="s">
        <v>1755</v>
      </c>
      <c r="B5003" t="s">
        <v>1756</v>
      </c>
      <c r="C5003" t="s">
        <v>2069</v>
      </c>
      <c r="D5003" t="s">
        <v>1820</v>
      </c>
      <c r="E5003" t="s">
        <v>1759</v>
      </c>
      <c r="F5003" t="s">
        <v>1760</v>
      </c>
      <c r="G5003" t="s">
        <v>1860</v>
      </c>
      <c r="H5003" t="s">
        <v>1861</v>
      </c>
      <c r="I5003" t="s">
        <v>1839</v>
      </c>
      <c r="J5003" t="s">
        <v>2068</v>
      </c>
      <c r="K5003" s="498">
        <v>47425.27</v>
      </c>
    </row>
    <row r="5004" spans="1:11" x14ac:dyDescent="0.25">
      <c r="A5004" t="s">
        <v>1755</v>
      </c>
      <c r="B5004" t="s">
        <v>1756</v>
      </c>
      <c r="C5004" t="s">
        <v>1871</v>
      </c>
      <c r="D5004" t="s">
        <v>1820</v>
      </c>
      <c r="E5004" t="s">
        <v>1759</v>
      </c>
      <c r="F5004" t="s">
        <v>1760</v>
      </c>
      <c r="G5004" t="s">
        <v>1860</v>
      </c>
      <c r="H5004" t="s">
        <v>1861</v>
      </c>
      <c r="I5004" t="s">
        <v>1839</v>
      </c>
      <c r="J5004" t="s">
        <v>2068</v>
      </c>
      <c r="K5004" s="498">
        <v>2500000</v>
      </c>
    </row>
    <row r="5005" spans="1:11" x14ac:dyDescent="0.25">
      <c r="A5005" t="s">
        <v>1755</v>
      </c>
      <c r="B5005" t="s">
        <v>1756</v>
      </c>
      <c r="C5005" t="s">
        <v>1876</v>
      </c>
      <c r="D5005" t="s">
        <v>1820</v>
      </c>
      <c r="E5005" t="s">
        <v>1759</v>
      </c>
      <c r="F5005" t="s">
        <v>1760</v>
      </c>
      <c r="G5005" t="s">
        <v>1860</v>
      </c>
      <c r="H5005" t="s">
        <v>1861</v>
      </c>
      <c r="I5005" t="s">
        <v>1839</v>
      </c>
      <c r="J5005" t="s">
        <v>2068</v>
      </c>
      <c r="K5005" s="498">
        <v>575780.80000000005</v>
      </c>
    </row>
    <row r="5006" spans="1:11" x14ac:dyDescent="0.25">
      <c r="A5006" t="s">
        <v>1755</v>
      </c>
      <c r="B5006" t="s">
        <v>1756</v>
      </c>
      <c r="C5006" t="s">
        <v>2059</v>
      </c>
      <c r="D5006" t="s">
        <v>1820</v>
      </c>
      <c r="E5006" t="s">
        <v>1759</v>
      </c>
      <c r="F5006" t="s">
        <v>1760</v>
      </c>
      <c r="G5006" t="s">
        <v>1860</v>
      </c>
      <c r="H5006" t="s">
        <v>1861</v>
      </c>
      <c r="I5006" t="s">
        <v>1839</v>
      </c>
      <c r="J5006" t="s">
        <v>2068</v>
      </c>
      <c r="K5006" s="498">
        <v>165502.68999999994</v>
      </c>
    </row>
    <row r="5007" spans="1:11" x14ac:dyDescent="0.25">
      <c r="A5007" t="s">
        <v>1755</v>
      </c>
      <c r="B5007" t="s">
        <v>1756</v>
      </c>
      <c r="C5007" t="s">
        <v>2062</v>
      </c>
      <c r="D5007" t="s">
        <v>1820</v>
      </c>
      <c r="E5007" t="s">
        <v>1759</v>
      </c>
      <c r="F5007" t="s">
        <v>1760</v>
      </c>
      <c r="G5007" t="s">
        <v>1860</v>
      </c>
      <c r="H5007" t="s">
        <v>1861</v>
      </c>
      <c r="I5007" t="s">
        <v>2032</v>
      </c>
      <c r="J5007" t="s">
        <v>2068</v>
      </c>
      <c r="K5007" s="498">
        <v>3504047.62</v>
      </c>
    </row>
    <row r="5008" spans="1:11" x14ac:dyDescent="0.25">
      <c r="A5008" t="s">
        <v>1755</v>
      </c>
      <c r="B5008" t="s">
        <v>1756</v>
      </c>
      <c r="C5008" t="s">
        <v>2069</v>
      </c>
      <c r="D5008" t="s">
        <v>1820</v>
      </c>
      <c r="E5008" t="s">
        <v>1759</v>
      </c>
      <c r="F5008" t="s">
        <v>1760</v>
      </c>
      <c r="G5008" t="s">
        <v>1860</v>
      </c>
      <c r="H5008" t="s">
        <v>1861</v>
      </c>
      <c r="I5008" t="s">
        <v>2032</v>
      </c>
      <c r="J5008" t="s">
        <v>2068</v>
      </c>
      <c r="K5008" s="498">
        <v>633240.63000000012</v>
      </c>
    </row>
    <row r="5009" spans="1:11" x14ac:dyDescent="0.25">
      <c r="A5009" t="s">
        <v>1755</v>
      </c>
      <c r="B5009" t="s">
        <v>1756</v>
      </c>
      <c r="C5009" t="s">
        <v>2071</v>
      </c>
      <c r="D5009" t="s">
        <v>1820</v>
      </c>
      <c r="E5009" t="s">
        <v>1759</v>
      </c>
      <c r="F5009" t="s">
        <v>1760</v>
      </c>
      <c r="G5009" t="s">
        <v>1860</v>
      </c>
      <c r="H5009" t="s">
        <v>1861</v>
      </c>
      <c r="I5009" t="s">
        <v>2032</v>
      </c>
      <c r="J5009" t="s">
        <v>2068</v>
      </c>
      <c r="K5009" s="498">
        <v>225128.8</v>
      </c>
    </row>
    <row r="5010" spans="1:11" x14ac:dyDescent="0.25">
      <c r="A5010" t="s">
        <v>1755</v>
      </c>
      <c r="B5010" t="s">
        <v>1756</v>
      </c>
      <c r="C5010" t="s">
        <v>1871</v>
      </c>
      <c r="D5010" t="s">
        <v>1820</v>
      </c>
      <c r="E5010" t="s">
        <v>1759</v>
      </c>
      <c r="F5010" t="s">
        <v>1760</v>
      </c>
      <c r="G5010" t="s">
        <v>1860</v>
      </c>
      <c r="H5010" t="s">
        <v>1861</v>
      </c>
      <c r="I5010" t="s">
        <v>2032</v>
      </c>
      <c r="J5010" t="s">
        <v>2068</v>
      </c>
      <c r="K5010" s="498">
        <v>61000000</v>
      </c>
    </row>
    <row r="5011" spans="1:11" x14ac:dyDescent="0.25">
      <c r="A5011" t="s">
        <v>1755</v>
      </c>
      <c r="B5011" t="s">
        <v>1756</v>
      </c>
      <c r="C5011" t="s">
        <v>2070</v>
      </c>
      <c r="D5011" t="s">
        <v>1820</v>
      </c>
      <c r="E5011" t="s">
        <v>1759</v>
      </c>
      <c r="F5011" t="s">
        <v>1760</v>
      </c>
      <c r="G5011" t="s">
        <v>1860</v>
      </c>
      <c r="H5011" t="s">
        <v>1861</v>
      </c>
      <c r="I5011" t="s">
        <v>2032</v>
      </c>
      <c r="J5011" t="s">
        <v>2068</v>
      </c>
      <c r="K5011" s="498">
        <v>7478</v>
      </c>
    </row>
    <row r="5012" spans="1:11" x14ac:dyDescent="0.25">
      <c r="A5012" t="s">
        <v>1755</v>
      </c>
      <c r="B5012" t="s">
        <v>1756</v>
      </c>
      <c r="C5012" t="s">
        <v>1876</v>
      </c>
      <c r="D5012" t="s">
        <v>1820</v>
      </c>
      <c r="E5012" t="s">
        <v>1759</v>
      </c>
      <c r="F5012" t="s">
        <v>1760</v>
      </c>
      <c r="G5012" t="s">
        <v>1860</v>
      </c>
      <c r="H5012" t="s">
        <v>1861</v>
      </c>
      <c r="I5012" t="s">
        <v>2032</v>
      </c>
      <c r="J5012" t="s">
        <v>2068</v>
      </c>
      <c r="K5012" s="498">
        <v>9720239.6099999994</v>
      </c>
    </row>
    <row r="5013" spans="1:11" x14ac:dyDescent="0.25">
      <c r="A5013" t="s">
        <v>1755</v>
      </c>
      <c r="B5013" t="s">
        <v>1756</v>
      </c>
      <c r="C5013" t="s">
        <v>2059</v>
      </c>
      <c r="D5013" t="s">
        <v>1820</v>
      </c>
      <c r="E5013" t="s">
        <v>1759</v>
      </c>
      <c r="F5013" t="s">
        <v>1760</v>
      </c>
      <c r="G5013" t="s">
        <v>1860</v>
      </c>
      <c r="H5013" t="s">
        <v>1861</v>
      </c>
      <c r="I5013" t="s">
        <v>2032</v>
      </c>
      <c r="J5013" t="s">
        <v>2068</v>
      </c>
      <c r="K5013" s="498">
        <v>1152841.7599999998</v>
      </c>
    </row>
    <row r="5014" spans="1:11" x14ac:dyDescent="0.25">
      <c r="A5014" t="s">
        <v>1755</v>
      </c>
      <c r="B5014" t="s">
        <v>1756</v>
      </c>
      <c r="C5014" t="s">
        <v>2062</v>
      </c>
      <c r="D5014" t="s">
        <v>1820</v>
      </c>
      <c r="E5014" t="s">
        <v>1759</v>
      </c>
      <c r="F5014" t="s">
        <v>1760</v>
      </c>
      <c r="G5014" t="s">
        <v>1862</v>
      </c>
      <c r="H5014" t="s">
        <v>1841</v>
      </c>
      <c r="I5014" t="s">
        <v>1839</v>
      </c>
      <c r="J5014" t="s">
        <v>2068</v>
      </c>
      <c r="K5014" s="498">
        <v>483099.27</v>
      </c>
    </row>
    <row r="5015" spans="1:11" x14ac:dyDescent="0.25">
      <c r="A5015" t="s">
        <v>1755</v>
      </c>
      <c r="B5015" t="s">
        <v>1756</v>
      </c>
      <c r="C5015" t="s">
        <v>2069</v>
      </c>
      <c r="D5015" t="s">
        <v>1820</v>
      </c>
      <c r="E5015" t="s">
        <v>1759</v>
      </c>
      <c r="F5015" t="s">
        <v>1760</v>
      </c>
      <c r="G5015" t="s">
        <v>1862</v>
      </c>
      <c r="H5015" t="s">
        <v>1841</v>
      </c>
      <c r="I5015" t="s">
        <v>1839</v>
      </c>
      <c r="J5015" t="s">
        <v>2068</v>
      </c>
      <c r="K5015" s="498">
        <v>104839.76</v>
      </c>
    </row>
    <row r="5016" spans="1:11" x14ac:dyDescent="0.25">
      <c r="A5016" t="s">
        <v>1755</v>
      </c>
      <c r="B5016" t="s">
        <v>1756</v>
      </c>
      <c r="C5016" t="s">
        <v>2071</v>
      </c>
      <c r="D5016" t="s">
        <v>1820</v>
      </c>
      <c r="E5016" t="s">
        <v>1759</v>
      </c>
      <c r="F5016" t="s">
        <v>1760</v>
      </c>
      <c r="G5016" t="s">
        <v>1862</v>
      </c>
      <c r="H5016" t="s">
        <v>1841</v>
      </c>
      <c r="I5016" t="s">
        <v>1839</v>
      </c>
      <c r="J5016" t="s">
        <v>2068</v>
      </c>
      <c r="K5016" s="498">
        <v>24.74</v>
      </c>
    </row>
    <row r="5017" spans="1:11" x14ac:dyDescent="0.25">
      <c r="A5017" t="s">
        <v>1755</v>
      </c>
      <c r="B5017" t="s">
        <v>1756</v>
      </c>
      <c r="C5017" t="s">
        <v>1871</v>
      </c>
      <c r="D5017" t="s">
        <v>1820</v>
      </c>
      <c r="E5017" t="s">
        <v>1759</v>
      </c>
      <c r="F5017" t="s">
        <v>1760</v>
      </c>
      <c r="G5017" t="s">
        <v>1862</v>
      </c>
      <c r="H5017" t="s">
        <v>1841</v>
      </c>
      <c r="I5017" t="s">
        <v>1839</v>
      </c>
      <c r="J5017" t="s">
        <v>2068</v>
      </c>
      <c r="K5017" s="498">
        <v>2199999.4</v>
      </c>
    </row>
    <row r="5018" spans="1:11" x14ac:dyDescent="0.25">
      <c r="A5018" t="s">
        <v>1755</v>
      </c>
      <c r="B5018" t="s">
        <v>1756</v>
      </c>
      <c r="C5018" t="s">
        <v>2070</v>
      </c>
      <c r="D5018" t="s">
        <v>1820</v>
      </c>
      <c r="E5018" t="s">
        <v>1759</v>
      </c>
      <c r="F5018" t="s">
        <v>1760</v>
      </c>
      <c r="G5018" t="s">
        <v>1862</v>
      </c>
      <c r="H5018" t="s">
        <v>1841</v>
      </c>
      <c r="I5018" t="s">
        <v>1839</v>
      </c>
      <c r="J5018" t="s">
        <v>2068</v>
      </c>
      <c r="K5018" s="498">
        <v>6419</v>
      </c>
    </row>
    <row r="5019" spans="1:11" x14ac:dyDescent="0.25">
      <c r="A5019" t="s">
        <v>1755</v>
      </c>
      <c r="B5019" t="s">
        <v>1756</v>
      </c>
      <c r="C5019" t="s">
        <v>1876</v>
      </c>
      <c r="D5019" t="s">
        <v>1820</v>
      </c>
      <c r="E5019" t="s">
        <v>1759</v>
      </c>
      <c r="F5019" t="s">
        <v>1760</v>
      </c>
      <c r="G5019" t="s">
        <v>1862</v>
      </c>
      <c r="H5019" t="s">
        <v>1841</v>
      </c>
      <c r="I5019" t="s">
        <v>1839</v>
      </c>
      <c r="J5019" t="s">
        <v>2068</v>
      </c>
      <c r="K5019" s="498">
        <v>664399.82000000007</v>
      </c>
    </row>
    <row r="5020" spans="1:11" x14ac:dyDescent="0.25">
      <c r="A5020" t="s">
        <v>1755</v>
      </c>
      <c r="B5020" t="s">
        <v>1756</v>
      </c>
      <c r="C5020" t="s">
        <v>2059</v>
      </c>
      <c r="D5020" t="s">
        <v>1820</v>
      </c>
      <c r="E5020" t="s">
        <v>1759</v>
      </c>
      <c r="F5020" t="s">
        <v>1760</v>
      </c>
      <c r="G5020" t="s">
        <v>1862</v>
      </c>
      <c r="H5020" t="s">
        <v>1841</v>
      </c>
      <c r="I5020" t="s">
        <v>1839</v>
      </c>
      <c r="J5020" t="s">
        <v>2068</v>
      </c>
      <c r="K5020" s="498">
        <v>179503.61000000002</v>
      </c>
    </row>
    <row r="5021" spans="1:11" x14ac:dyDescent="0.25">
      <c r="A5021" t="s">
        <v>1755</v>
      </c>
      <c r="B5021" t="s">
        <v>1756</v>
      </c>
      <c r="C5021" t="s">
        <v>2062</v>
      </c>
      <c r="D5021" t="s">
        <v>1820</v>
      </c>
      <c r="E5021" t="s">
        <v>1759</v>
      </c>
      <c r="F5021" t="s">
        <v>1760</v>
      </c>
      <c r="G5021" t="s">
        <v>1862</v>
      </c>
      <c r="H5021" t="s">
        <v>1841</v>
      </c>
      <c r="I5021" t="s">
        <v>2032</v>
      </c>
      <c r="J5021" t="s">
        <v>2068</v>
      </c>
      <c r="K5021" s="498">
        <v>6027305.7800000003</v>
      </c>
    </row>
    <row r="5022" spans="1:11" x14ac:dyDescent="0.25">
      <c r="A5022" t="s">
        <v>1755</v>
      </c>
      <c r="B5022" t="s">
        <v>1756</v>
      </c>
      <c r="C5022" t="s">
        <v>2069</v>
      </c>
      <c r="D5022" t="s">
        <v>1820</v>
      </c>
      <c r="E5022" t="s">
        <v>1759</v>
      </c>
      <c r="F5022" t="s">
        <v>1760</v>
      </c>
      <c r="G5022" t="s">
        <v>1862</v>
      </c>
      <c r="H5022" t="s">
        <v>1841</v>
      </c>
      <c r="I5022" t="s">
        <v>2032</v>
      </c>
      <c r="J5022" t="s">
        <v>2068</v>
      </c>
      <c r="K5022" s="498">
        <v>4497074.43</v>
      </c>
    </row>
    <row r="5023" spans="1:11" x14ac:dyDescent="0.25">
      <c r="A5023" t="s">
        <v>1755</v>
      </c>
      <c r="B5023" t="s">
        <v>1756</v>
      </c>
      <c r="C5023" t="s">
        <v>2074</v>
      </c>
      <c r="D5023" t="s">
        <v>1820</v>
      </c>
      <c r="E5023" t="s">
        <v>1759</v>
      </c>
      <c r="F5023" t="s">
        <v>1760</v>
      </c>
      <c r="G5023" t="s">
        <v>1862</v>
      </c>
      <c r="H5023" t="s">
        <v>1841</v>
      </c>
      <c r="I5023" t="s">
        <v>2032</v>
      </c>
      <c r="J5023" t="s">
        <v>2068</v>
      </c>
      <c r="K5023" s="498">
        <v>490000</v>
      </c>
    </row>
    <row r="5024" spans="1:11" x14ac:dyDescent="0.25">
      <c r="A5024" t="s">
        <v>1755</v>
      </c>
      <c r="B5024" t="s">
        <v>1756</v>
      </c>
      <c r="C5024" t="s">
        <v>2071</v>
      </c>
      <c r="D5024" t="s">
        <v>1820</v>
      </c>
      <c r="E5024" t="s">
        <v>1759</v>
      </c>
      <c r="F5024" t="s">
        <v>1760</v>
      </c>
      <c r="G5024" t="s">
        <v>1862</v>
      </c>
      <c r="H5024" t="s">
        <v>1841</v>
      </c>
      <c r="I5024" t="s">
        <v>2032</v>
      </c>
      <c r="J5024" t="s">
        <v>2068</v>
      </c>
      <c r="K5024" s="498">
        <v>58825.59</v>
      </c>
    </row>
    <row r="5025" spans="1:11" x14ac:dyDescent="0.25">
      <c r="A5025" t="s">
        <v>1755</v>
      </c>
      <c r="B5025" t="s">
        <v>1756</v>
      </c>
      <c r="C5025" t="s">
        <v>1871</v>
      </c>
      <c r="D5025" t="s">
        <v>1820</v>
      </c>
      <c r="E5025" t="s">
        <v>1759</v>
      </c>
      <c r="F5025" t="s">
        <v>1760</v>
      </c>
      <c r="G5025" t="s">
        <v>1862</v>
      </c>
      <c r="H5025" t="s">
        <v>1841</v>
      </c>
      <c r="I5025" t="s">
        <v>2032</v>
      </c>
      <c r="J5025" t="s">
        <v>2068</v>
      </c>
      <c r="K5025" s="498">
        <v>24650000</v>
      </c>
    </row>
    <row r="5026" spans="1:11" x14ac:dyDescent="0.25">
      <c r="A5026" t="s">
        <v>1755</v>
      </c>
      <c r="B5026" t="s">
        <v>1756</v>
      </c>
      <c r="C5026" t="s">
        <v>2070</v>
      </c>
      <c r="D5026" t="s">
        <v>1820</v>
      </c>
      <c r="E5026" t="s">
        <v>1759</v>
      </c>
      <c r="F5026" t="s">
        <v>1760</v>
      </c>
      <c r="G5026" t="s">
        <v>1862</v>
      </c>
      <c r="H5026" t="s">
        <v>1841</v>
      </c>
      <c r="I5026" t="s">
        <v>2032</v>
      </c>
      <c r="J5026" t="s">
        <v>2068</v>
      </c>
      <c r="K5026" s="498">
        <v>6281</v>
      </c>
    </row>
    <row r="5027" spans="1:11" x14ac:dyDescent="0.25">
      <c r="A5027" t="s">
        <v>1755</v>
      </c>
      <c r="B5027" t="s">
        <v>1756</v>
      </c>
      <c r="C5027" t="s">
        <v>1876</v>
      </c>
      <c r="D5027" t="s">
        <v>1820</v>
      </c>
      <c r="E5027" t="s">
        <v>1759</v>
      </c>
      <c r="F5027" t="s">
        <v>1760</v>
      </c>
      <c r="G5027" t="s">
        <v>1862</v>
      </c>
      <c r="H5027" t="s">
        <v>1841</v>
      </c>
      <c r="I5027" t="s">
        <v>2032</v>
      </c>
      <c r="J5027" t="s">
        <v>2068</v>
      </c>
      <c r="K5027" s="498">
        <v>6772916.4100000001</v>
      </c>
    </row>
    <row r="5028" spans="1:11" x14ac:dyDescent="0.25">
      <c r="A5028" t="s">
        <v>1755</v>
      </c>
      <c r="B5028" t="s">
        <v>1756</v>
      </c>
      <c r="C5028" t="s">
        <v>2059</v>
      </c>
      <c r="D5028" t="s">
        <v>1820</v>
      </c>
      <c r="E5028" t="s">
        <v>1759</v>
      </c>
      <c r="F5028" t="s">
        <v>1760</v>
      </c>
      <c r="G5028" t="s">
        <v>1862</v>
      </c>
      <c r="H5028" t="s">
        <v>1841</v>
      </c>
      <c r="I5028" t="s">
        <v>2032</v>
      </c>
      <c r="J5028" t="s">
        <v>2068</v>
      </c>
      <c r="K5028" s="498">
        <v>2840069.0600000005</v>
      </c>
    </row>
    <row r="5029" spans="1:11" x14ac:dyDescent="0.25">
      <c r="A5029" t="s">
        <v>1755</v>
      </c>
      <c r="B5029" t="s">
        <v>1756</v>
      </c>
      <c r="C5029" t="s">
        <v>2062</v>
      </c>
      <c r="D5029" t="s">
        <v>1820</v>
      </c>
      <c r="E5029" t="s">
        <v>1759</v>
      </c>
      <c r="F5029" t="s">
        <v>1760</v>
      </c>
      <c r="G5029" t="s">
        <v>1863</v>
      </c>
      <c r="H5029" t="s">
        <v>1864</v>
      </c>
      <c r="I5029" t="s">
        <v>2032</v>
      </c>
      <c r="J5029" t="s">
        <v>2068</v>
      </c>
      <c r="K5029" s="498">
        <v>6583615.54</v>
      </c>
    </row>
    <row r="5030" spans="1:11" x14ac:dyDescent="0.25">
      <c r="A5030" t="s">
        <v>1755</v>
      </c>
      <c r="B5030" t="s">
        <v>1756</v>
      </c>
      <c r="C5030" t="s">
        <v>2069</v>
      </c>
      <c r="D5030" t="s">
        <v>1820</v>
      </c>
      <c r="E5030" t="s">
        <v>1759</v>
      </c>
      <c r="F5030" t="s">
        <v>1760</v>
      </c>
      <c r="G5030" t="s">
        <v>1863</v>
      </c>
      <c r="H5030" t="s">
        <v>1864</v>
      </c>
      <c r="I5030" t="s">
        <v>2032</v>
      </c>
      <c r="J5030" t="s">
        <v>2068</v>
      </c>
      <c r="K5030" s="498">
        <v>1611753.8800000001</v>
      </c>
    </row>
    <row r="5031" spans="1:11" x14ac:dyDescent="0.25">
      <c r="A5031" t="s">
        <v>1755</v>
      </c>
      <c r="B5031" t="s">
        <v>1756</v>
      </c>
      <c r="C5031" t="s">
        <v>2071</v>
      </c>
      <c r="D5031" t="s">
        <v>1820</v>
      </c>
      <c r="E5031" t="s">
        <v>1759</v>
      </c>
      <c r="F5031" t="s">
        <v>1760</v>
      </c>
      <c r="G5031" t="s">
        <v>1863</v>
      </c>
      <c r="H5031" t="s">
        <v>1864</v>
      </c>
      <c r="I5031" t="s">
        <v>2032</v>
      </c>
      <c r="J5031" t="s">
        <v>2068</v>
      </c>
      <c r="K5031" s="498">
        <v>1534725.1200000001</v>
      </c>
    </row>
    <row r="5032" spans="1:11" x14ac:dyDescent="0.25">
      <c r="A5032" t="s">
        <v>1755</v>
      </c>
      <c r="B5032" t="s">
        <v>1756</v>
      </c>
      <c r="C5032" t="s">
        <v>1871</v>
      </c>
      <c r="D5032" t="s">
        <v>1820</v>
      </c>
      <c r="E5032" t="s">
        <v>1759</v>
      </c>
      <c r="F5032" t="s">
        <v>1760</v>
      </c>
      <c r="G5032" t="s">
        <v>1863</v>
      </c>
      <c r="H5032" t="s">
        <v>1864</v>
      </c>
      <c r="I5032" t="s">
        <v>2032</v>
      </c>
      <c r="J5032" t="s">
        <v>2068</v>
      </c>
      <c r="K5032" s="498">
        <v>109800000</v>
      </c>
    </row>
    <row r="5033" spans="1:11" x14ac:dyDescent="0.25">
      <c r="A5033" t="s">
        <v>1755</v>
      </c>
      <c r="B5033" t="s">
        <v>1756</v>
      </c>
      <c r="C5033" t="s">
        <v>1876</v>
      </c>
      <c r="D5033" t="s">
        <v>1820</v>
      </c>
      <c r="E5033" t="s">
        <v>1759</v>
      </c>
      <c r="F5033" t="s">
        <v>1760</v>
      </c>
      <c r="G5033" t="s">
        <v>1863</v>
      </c>
      <c r="H5033" t="s">
        <v>1864</v>
      </c>
      <c r="I5033" t="s">
        <v>2032</v>
      </c>
      <c r="J5033" t="s">
        <v>2068</v>
      </c>
      <c r="K5033" s="498">
        <v>17894350.670000002</v>
      </c>
    </row>
    <row r="5034" spans="1:11" x14ac:dyDescent="0.25">
      <c r="A5034" t="s">
        <v>1755</v>
      </c>
      <c r="B5034" t="s">
        <v>1756</v>
      </c>
      <c r="C5034" t="s">
        <v>2059</v>
      </c>
      <c r="D5034" t="s">
        <v>1820</v>
      </c>
      <c r="E5034" t="s">
        <v>1759</v>
      </c>
      <c r="F5034" t="s">
        <v>1760</v>
      </c>
      <c r="G5034" t="s">
        <v>1863</v>
      </c>
      <c r="H5034" t="s">
        <v>1864</v>
      </c>
      <c r="I5034" t="s">
        <v>2032</v>
      </c>
      <c r="J5034" t="s">
        <v>2068</v>
      </c>
      <c r="K5034" s="498">
        <v>2279161.3500000006</v>
      </c>
    </row>
    <row r="5035" spans="1:11" x14ac:dyDescent="0.25">
      <c r="A5035" t="s">
        <v>1755</v>
      </c>
      <c r="B5035" t="s">
        <v>1756</v>
      </c>
      <c r="C5035" t="s">
        <v>2057</v>
      </c>
      <c r="D5035" t="s">
        <v>1820</v>
      </c>
      <c r="E5035" t="s">
        <v>1759</v>
      </c>
      <c r="F5035" t="s">
        <v>1760</v>
      </c>
      <c r="G5035" t="s">
        <v>1863</v>
      </c>
      <c r="H5035" t="s">
        <v>1864</v>
      </c>
      <c r="I5035" t="s">
        <v>2032</v>
      </c>
      <c r="J5035" t="s">
        <v>2068</v>
      </c>
      <c r="K5035" s="498">
        <v>55035.6</v>
      </c>
    </row>
    <row r="5036" spans="1:11" x14ac:dyDescent="0.25">
      <c r="A5036" t="s">
        <v>1755</v>
      </c>
      <c r="B5036" t="s">
        <v>1756</v>
      </c>
      <c r="C5036" t="s">
        <v>2062</v>
      </c>
      <c r="D5036" t="s">
        <v>1820</v>
      </c>
      <c r="E5036" t="s">
        <v>1759</v>
      </c>
      <c r="F5036" t="s">
        <v>1930</v>
      </c>
      <c r="G5036" t="s">
        <v>1931</v>
      </c>
      <c r="H5036" t="s">
        <v>1932</v>
      </c>
      <c r="I5036" t="s">
        <v>1839</v>
      </c>
      <c r="J5036" t="s">
        <v>2068</v>
      </c>
      <c r="K5036" s="498">
        <v>5049523.8100000005</v>
      </c>
    </row>
    <row r="5037" spans="1:11" x14ac:dyDescent="0.25">
      <c r="A5037" t="s">
        <v>1755</v>
      </c>
      <c r="B5037" t="s">
        <v>1756</v>
      </c>
      <c r="C5037" t="s">
        <v>2069</v>
      </c>
      <c r="D5037" t="s">
        <v>1820</v>
      </c>
      <c r="E5037" t="s">
        <v>1759</v>
      </c>
      <c r="F5037" t="s">
        <v>1930</v>
      </c>
      <c r="G5037" t="s">
        <v>1931</v>
      </c>
      <c r="H5037" t="s">
        <v>1932</v>
      </c>
      <c r="I5037" t="s">
        <v>1839</v>
      </c>
      <c r="J5037" t="s">
        <v>2068</v>
      </c>
      <c r="K5037" s="498">
        <v>301638.88</v>
      </c>
    </row>
    <row r="5038" spans="1:11" x14ac:dyDescent="0.25">
      <c r="A5038" t="s">
        <v>1755</v>
      </c>
      <c r="B5038" t="s">
        <v>1756</v>
      </c>
      <c r="C5038" t="s">
        <v>2071</v>
      </c>
      <c r="D5038" t="s">
        <v>1820</v>
      </c>
      <c r="E5038" t="s">
        <v>1759</v>
      </c>
      <c r="F5038" t="s">
        <v>1930</v>
      </c>
      <c r="G5038" t="s">
        <v>1931</v>
      </c>
      <c r="H5038" t="s">
        <v>1932</v>
      </c>
      <c r="I5038" t="s">
        <v>1839</v>
      </c>
      <c r="J5038" t="s">
        <v>2068</v>
      </c>
      <c r="K5038" s="498">
        <v>75878.63</v>
      </c>
    </row>
    <row r="5039" spans="1:11" x14ac:dyDescent="0.25">
      <c r="A5039" t="s">
        <v>1755</v>
      </c>
      <c r="B5039" t="s">
        <v>1756</v>
      </c>
      <c r="C5039" t="s">
        <v>1871</v>
      </c>
      <c r="D5039" t="s">
        <v>1820</v>
      </c>
      <c r="E5039" t="s">
        <v>1759</v>
      </c>
      <c r="F5039" t="s">
        <v>1930</v>
      </c>
      <c r="G5039" t="s">
        <v>1931</v>
      </c>
      <c r="H5039" t="s">
        <v>1932</v>
      </c>
      <c r="I5039" t="s">
        <v>1839</v>
      </c>
      <c r="J5039" t="s">
        <v>2068</v>
      </c>
      <c r="K5039" s="498">
        <v>36860000</v>
      </c>
    </row>
    <row r="5040" spans="1:11" x14ac:dyDescent="0.25">
      <c r="A5040" t="s">
        <v>1755</v>
      </c>
      <c r="B5040" t="s">
        <v>1756</v>
      </c>
      <c r="C5040" t="s">
        <v>1876</v>
      </c>
      <c r="D5040" t="s">
        <v>1820</v>
      </c>
      <c r="E5040" t="s">
        <v>1759</v>
      </c>
      <c r="F5040" t="s">
        <v>1930</v>
      </c>
      <c r="G5040" t="s">
        <v>1931</v>
      </c>
      <c r="H5040" t="s">
        <v>1932</v>
      </c>
      <c r="I5040" t="s">
        <v>1839</v>
      </c>
      <c r="J5040" t="s">
        <v>2068</v>
      </c>
      <c r="K5040" s="498">
        <v>7104129.1100000003</v>
      </c>
    </row>
    <row r="5041" spans="1:11" x14ac:dyDescent="0.25">
      <c r="A5041" t="s">
        <v>1755</v>
      </c>
      <c r="B5041" t="s">
        <v>1756</v>
      </c>
      <c r="C5041" t="s">
        <v>2059</v>
      </c>
      <c r="D5041" t="s">
        <v>1820</v>
      </c>
      <c r="E5041" t="s">
        <v>1759</v>
      </c>
      <c r="F5041" t="s">
        <v>1930</v>
      </c>
      <c r="G5041" t="s">
        <v>1931</v>
      </c>
      <c r="H5041" t="s">
        <v>1932</v>
      </c>
      <c r="I5041" t="s">
        <v>1839</v>
      </c>
      <c r="J5041" t="s">
        <v>2068</v>
      </c>
      <c r="K5041" s="498">
        <v>1555099.8299999996</v>
      </c>
    </row>
    <row r="5042" spans="1:11" x14ac:dyDescent="0.25">
      <c r="A5042" t="s">
        <v>1755</v>
      </c>
      <c r="B5042" t="s">
        <v>1756</v>
      </c>
      <c r="C5042" t="s">
        <v>2062</v>
      </c>
      <c r="D5042" t="s">
        <v>1820</v>
      </c>
      <c r="E5042" t="s">
        <v>1759</v>
      </c>
      <c r="F5042" t="s">
        <v>1930</v>
      </c>
      <c r="G5042" t="s">
        <v>1931</v>
      </c>
      <c r="H5042" t="s">
        <v>1932</v>
      </c>
      <c r="I5042" t="s">
        <v>2032</v>
      </c>
      <c r="J5042" t="s">
        <v>2068</v>
      </c>
      <c r="K5042" s="498">
        <v>29183777.259999998</v>
      </c>
    </row>
    <row r="5043" spans="1:11" x14ac:dyDescent="0.25">
      <c r="A5043" t="s">
        <v>1755</v>
      </c>
      <c r="B5043" t="s">
        <v>1756</v>
      </c>
      <c r="C5043" t="s">
        <v>2069</v>
      </c>
      <c r="D5043" t="s">
        <v>1820</v>
      </c>
      <c r="E5043" t="s">
        <v>1759</v>
      </c>
      <c r="F5043" t="s">
        <v>1930</v>
      </c>
      <c r="G5043" t="s">
        <v>1931</v>
      </c>
      <c r="H5043" t="s">
        <v>1932</v>
      </c>
      <c r="I5043" t="s">
        <v>2032</v>
      </c>
      <c r="J5043" t="s">
        <v>2068</v>
      </c>
      <c r="K5043" s="498">
        <v>13594487.119999994</v>
      </c>
    </row>
    <row r="5044" spans="1:11" x14ac:dyDescent="0.25">
      <c r="A5044" t="s">
        <v>1755</v>
      </c>
      <c r="B5044" t="s">
        <v>1756</v>
      </c>
      <c r="C5044" t="s">
        <v>2072</v>
      </c>
      <c r="D5044" t="s">
        <v>1820</v>
      </c>
      <c r="E5044" t="s">
        <v>1759</v>
      </c>
      <c r="F5044" t="s">
        <v>1930</v>
      </c>
      <c r="G5044" t="s">
        <v>1931</v>
      </c>
      <c r="H5044" t="s">
        <v>1932</v>
      </c>
      <c r="I5044" t="s">
        <v>2032</v>
      </c>
      <c r="J5044" t="s">
        <v>2068</v>
      </c>
      <c r="K5044" s="498">
        <v>497142.83999999997</v>
      </c>
    </row>
    <row r="5045" spans="1:11" x14ac:dyDescent="0.25">
      <c r="A5045" t="s">
        <v>1755</v>
      </c>
      <c r="B5045" t="s">
        <v>1756</v>
      </c>
      <c r="C5045" t="s">
        <v>2074</v>
      </c>
      <c r="D5045" t="s">
        <v>1820</v>
      </c>
      <c r="E5045" t="s">
        <v>1759</v>
      </c>
      <c r="F5045" t="s">
        <v>1930</v>
      </c>
      <c r="G5045" t="s">
        <v>1931</v>
      </c>
      <c r="H5045" t="s">
        <v>1932</v>
      </c>
      <c r="I5045" t="s">
        <v>2032</v>
      </c>
      <c r="J5045" t="s">
        <v>2068</v>
      </c>
      <c r="K5045" s="498">
        <v>1770000</v>
      </c>
    </row>
    <row r="5046" spans="1:11" x14ac:dyDescent="0.25">
      <c r="A5046" t="s">
        <v>1755</v>
      </c>
      <c r="B5046" t="s">
        <v>1756</v>
      </c>
      <c r="C5046" t="s">
        <v>2071</v>
      </c>
      <c r="D5046" t="s">
        <v>1820</v>
      </c>
      <c r="E5046" t="s">
        <v>1759</v>
      </c>
      <c r="F5046" t="s">
        <v>1930</v>
      </c>
      <c r="G5046" t="s">
        <v>1931</v>
      </c>
      <c r="H5046" t="s">
        <v>1932</v>
      </c>
      <c r="I5046" t="s">
        <v>2032</v>
      </c>
      <c r="J5046" t="s">
        <v>2068</v>
      </c>
      <c r="K5046" s="498">
        <v>4491296.3600000003</v>
      </c>
    </row>
    <row r="5047" spans="1:11" x14ac:dyDescent="0.25">
      <c r="A5047" t="s">
        <v>1755</v>
      </c>
      <c r="B5047" t="s">
        <v>1756</v>
      </c>
      <c r="C5047" t="s">
        <v>2073</v>
      </c>
      <c r="D5047" t="s">
        <v>1820</v>
      </c>
      <c r="E5047" t="s">
        <v>1759</v>
      </c>
      <c r="F5047" t="s">
        <v>1930</v>
      </c>
      <c r="G5047" t="s">
        <v>1931</v>
      </c>
      <c r="H5047" t="s">
        <v>1932</v>
      </c>
      <c r="I5047" t="s">
        <v>2032</v>
      </c>
      <c r="J5047" t="s">
        <v>2068</v>
      </c>
      <c r="K5047" s="498">
        <v>50000</v>
      </c>
    </row>
    <row r="5048" spans="1:11" x14ac:dyDescent="0.25">
      <c r="A5048" t="s">
        <v>1755</v>
      </c>
      <c r="B5048" t="s">
        <v>1756</v>
      </c>
      <c r="C5048" t="s">
        <v>1871</v>
      </c>
      <c r="D5048" t="s">
        <v>1820</v>
      </c>
      <c r="E5048" t="s">
        <v>1759</v>
      </c>
      <c r="F5048" t="s">
        <v>1930</v>
      </c>
      <c r="G5048" t="s">
        <v>1931</v>
      </c>
      <c r="H5048" t="s">
        <v>1932</v>
      </c>
      <c r="I5048" t="s">
        <v>2032</v>
      </c>
      <c r="J5048" t="s">
        <v>2068</v>
      </c>
      <c r="K5048" s="498">
        <v>641206897</v>
      </c>
    </row>
    <row r="5049" spans="1:11" x14ac:dyDescent="0.25">
      <c r="A5049" t="s">
        <v>1755</v>
      </c>
      <c r="B5049" t="s">
        <v>1756</v>
      </c>
      <c r="C5049" t="s">
        <v>2070</v>
      </c>
      <c r="D5049" t="s">
        <v>1820</v>
      </c>
      <c r="E5049" t="s">
        <v>1759</v>
      </c>
      <c r="F5049" t="s">
        <v>1930</v>
      </c>
      <c r="G5049" t="s">
        <v>1931</v>
      </c>
      <c r="H5049" t="s">
        <v>1932</v>
      </c>
      <c r="I5049" t="s">
        <v>2032</v>
      </c>
      <c r="J5049" t="s">
        <v>2068</v>
      </c>
      <c r="K5049" s="498">
        <v>21691</v>
      </c>
    </row>
    <row r="5050" spans="1:11" x14ac:dyDescent="0.25">
      <c r="A5050" t="s">
        <v>1755</v>
      </c>
      <c r="B5050" t="s">
        <v>1756</v>
      </c>
      <c r="C5050" t="s">
        <v>1876</v>
      </c>
      <c r="D5050" t="s">
        <v>1820</v>
      </c>
      <c r="E5050" t="s">
        <v>1759</v>
      </c>
      <c r="F5050" t="s">
        <v>1930</v>
      </c>
      <c r="G5050" t="s">
        <v>1931</v>
      </c>
      <c r="H5050" t="s">
        <v>1932</v>
      </c>
      <c r="I5050" t="s">
        <v>2032</v>
      </c>
      <c r="J5050" t="s">
        <v>2068</v>
      </c>
      <c r="K5050" s="498">
        <v>101356727.51000001</v>
      </c>
    </row>
    <row r="5051" spans="1:11" x14ac:dyDescent="0.25">
      <c r="A5051" t="s">
        <v>1755</v>
      </c>
      <c r="B5051" t="s">
        <v>1756</v>
      </c>
      <c r="C5051" t="s">
        <v>2059</v>
      </c>
      <c r="D5051" t="s">
        <v>1820</v>
      </c>
      <c r="E5051" t="s">
        <v>1759</v>
      </c>
      <c r="F5051" t="s">
        <v>1930</v>
      </c>
      <c r="G5051" t="s">
        <v>1931</v>
      </c>
      <c r="H5051" t="s">
        <v>1932</v>
      </c>
      <c r="I5051" t="s">
        <v>2032</v>
      </c>
      <c r="J5051" t="s">
        <v>2068</v>
      </c>
      <c r="K5051" s="498">
        <v>11415466.98</v>
      </c>
    </row>
    <row r="5052" spans="1:11" x14ac:dyDescent="0.25">
      <c r="A5052" t="s">
        <v>1755</v>
      </c>
      <c r="B5052" t="s">
        <v>1756</v>
      </c>
      <c r="C5052" t="s">
        <v>1871</v>
      </c>
      <c r="D5052" t="s">
        <v>1820</v>
      </c>
      <c r="E5052" t="s">
        <v>1759</v>
      </c>
      <c r="F5052" t="s">
        <v>1930</v>
      </c>
      <c r="G5052" t="s">
        <v>1933</v>
      </c>
      <c r="H5052" t="s">
        <v>1897</v>
      </c>
      <c r="I5052" t="s">
        <v>1839</v>
      </c>
      <c r="J5052" t="s">
        <v>2068</v>
      </c>
      <c r="K5052" s="498">
        <v>5000000</v>
      </c>
    </row>
    <row r="5053" spans="1:11" x14ac:dyDescent="0.25">
      <c r="A5053" t="s">
        <v>1755</v>
      </c>
      <c r="B5053" t="s">
        <v>1756</v>
      </c>
      <c r="C5053" t="s">
        <v>1876</v>
      </c>
      <c r="D5053" t="s">
        <v>1820</v>
      </c>
      <c r="E5053" t="s">
        <v>1759</v>
      </c>
      <c r="F5053" t="s">
        <v>1930</v>
      </c>
      <c r="G5053" t="s">
        <v>1933</v>
      </c>
      <c r="H5053" t="s">
        <v>1897</v>
      </c>
      <c r="I5053" t="s">
        <v>1839</v>
      </c>
      <c r="J5053" t="s">
        <v>2068</v>
      </c>
      <c r="K5053" s="498">
        <v>1208871</v>
      </c>
    </row>
    <row r="5054" spans="1:11" x14ac:dyDescent="0.25">
      <c r="A5054" t="s">
        <v>1755</v>
      </c>
      <c r="B5054" t="s">
        <v>1756</v>
      </c>
      <c r="C5054" t="s">
        <v>2062</v>
      </c>
      <c r="D5054" t="s">
        <v>1820</v>
      </c>
      <c r="E5054" t="s">
        <v>1759</v>
      </c>
      <c r="F5054" t="s">
        <v>1930</v>
      </c>
      <c r="G5054" t="s">
        <v>1933</v>
      </c>
      <c r="H5054" t="s">
        <v>1898</v>
      </c>
      <c r="I5054" t="s">
        <v>1839</v>
      </c>
      <c r="J5054" t="s">
        <v>2068</v>
      </c>
      <c r="K5054" s="498">
        <v>300000</v>
      </c>
    </row>
    <row r="5055" spans="1:11" x14ac:dyDescent="0.25">
      <c r="A5055" t="s">
        <v>1755</v>
      </c>
      <c r="B5055" t="s">
        <v>1756</v>
      </c>
      <c r="C5055" t="s">
        <v>2069</v>
      </c>
      <c r="D5055" t="s">
        <v>1820</v>
      </c>
      <c r="E5055" t="s">
        <v>1759</v>
      </c>
      <c r="F5055" t="s">
        <v>1930</v>
      </c>
      <c r="G5055" t="s">
        <v>1933</v>
      </c>
      <c r="H5055" t="s">
        <v>1898</v>
      </c>
      <c r="I5055" t="s">
        <v>1839</v>
      </c>
      <c r="J5055" t="s">
        <v>2068</v>
      </c>
      <c r="K5055" s="498">
        <v>164575.09000000003</v>
      </c>
    </row>
    <row r="5056" spans="1:11" x14ac:dyDescent="0.25">
      <c r="A5056" t="s">
        <v>1755</v>
      </c>
      <c r="B5056" t="s">
        <v>1756</v>
      </c>
      <c r="C5056" t="s">
        <v>1871</v>
      </c>
      <c r="D5056" t="s">
        <v>1820</v>
      </c>
      <c r="E5056" t="s">
        <v>1759</v>
      </c>
      <c r="F5056" t="s">
        <v>1930</v>
      </c>
      <c r="G5056" t="s">
        <v>1933</v>
      </c>
      <c r="H5056" t="s">
        <v>1898</v>
      </c>
      <c r="I5056" t="s">
        <v>1839</v>
      </c>
      <c r="J5056" t="s">
        <v>2068</v>
      </c>
      <c r="K5056" s="498">
        <v>3000000</v>
      </c>
    </row>
    <row r="5057" spans="1:11" x14ac:dyDescent="0.25">
      <c r="A5057" t="s">
        <v>1755</v>
      </c>
      <c r="B5057" t="s">
        <v>1756</v>
      </c>
      <c r="C5057" t="s">
        <v>1876</v>
      </c>
      <c r="D5057" t="s">
        <v>1820</v>
      </c>
      <c r="E5057" t="s">
        <v>1759</v>
      </c>
      <c r="F5057" t="s">
        <v>1930</v>
      </c>
      <c r="G5057" t="s">
        <v>1933</v>
      </c>
      <c r="H5057" t="s">
        <v>1898</v>
      </c>
      <c r="I5057" t="s">
        <v>1839</v>
      </c>
      <c r="J5057" t="s">
        <v>2068</v>
      </c>
      <c r="K5057" s="498">
        <v>728541</v>
      </c>
    </row>
    <row r="5058" spans="1:11" x14ac:dyDescent="0.25">
      <c r="A5058" t="s">
        <v>1755</v>
      </c>
      <c r="B5058" t="s">
        <v>1756</v>
      </c>
      <c r="C5058" t="s">
        <v>2059</v>
      </c>
      <c r="D5058" t="s">
        <v>1820</v>
      </c>
      <c r="E5058" t="s">
        <v>1759</v>
      </c>
      <c r="F5058" t="s">
        <v>1930</v>
      </c>
      <c r="G5058" t="s">
        <v>1933</v>
      </c>
      <c r="H5058" t="s">
        <v>1898</v>
      </c>
      <c r="I5058" t="s">
        <v>1839</v>
      </c>
      <c r="J5058" t="s">
        <v>2068</v>
      </c>
      <c r="K5058" s="498">
        <v>115779.99</v>
      </c>
    </row>
    <row r="5059" spans="1:11" x14ac:dyDescent="0.25">
      <c r="A5059" t="s">
        <v>1755</v>
      </c>
      <c r="B5059" t="s">
        <v>1756</v>
      </c>
      <c r="C5059" t="s">
        <v>2062</v>
      </c>
      <c r="D5059" t="s">
        <v>1820</v>
      </c>
      <c r="E5059" t="s">
        <v>1759</v>
      </c>
      <c r="F5059" t="s">
        <v>1930</v>
      </c>
      <c r="G5059" t="s">
        <v>1933</v>
      </c>
      <c r="H5059" t="s">
        <v>1898</v>
      </c>
      <c r="I5059" t="s">
        <v>2032</v>
      </c>
      <c r="J5059" t="s">
        <v>2068</v>
      </c>
      <c r="K5059" s="498">
        <v>2201006.9080999997</v>
      </c>
    </row>
    <row r="5060" spans="1:11" x14ac:dyDescent="0.25">
      <c r="A5060" t="s">
        <v>1755</v>
      </c>
      <c r="B5060" t="s">
        <v>1756</v>
      </c>
      <c r="C5060" t="s">
        <v>2069</v>
      </c>
      <c r="D5060" t="s">
        <v>1820</v>
      </c>
      <c r="E5060" t="s">
        <v>1759</v>
      </c>
      <c r="F5060" t="s">
        <v>1930</v>
      </c>
      <c r="G5060" t="s">
        <v>1933</v>
      </c>
      <c r="H5060" t="s">
        <v>1898</v>
      </c>
      <c r="I5060" t="s">
        <v>2032</v>
      </c>
      <c r="J5060" t="s">
        <v>2068</v>
      </c>
      <c r="K5060" s="498">
        <v>547556.59849999996</v>
      </c>
    </row>
    <row r="5061" spans="1:11" x14ac:dyDescent="0.25">
      <c r="A5061" t="s">
        <v>1755</v>
      </c>
      <c r="B5061" t="s">
        <v>1756</v>
      </c>
      <c r="C5061" t="s">
        <v>1871</v>
      </c>
      <c r="D5061" t="s">
        <v>1820</v>
      </c>
      <c r="E5061" t="s">
        <v>1759</v>
      </c>
      <c r="F5061" t="s">
        <v>1930</v>
      </c>
      <c r="G5061" t="s">
        <v>1933</v>
      </c>
      <c r="H5061" t="s">
        <v>1898</v>
      </c>
      <c r="I5061" t="s">
        <v>2032</v>
      </c>
      <c r="J5061" t="s">
        <v>2068</v>
      </c>
      <c r="K5061" s="498">
        <v>19400000</v>
      </c>
    </row>
    <row r="5062" spans="1:11" x14ac:dyDescent="0.25">
      <c r="A5062" t="s">
        <v>1755</v>
      </c>
      <c r="B5062" t="s">
        <v>1756</v>
      </c>
      <c r="C5062" t="s">
        <v>2070</v>
      </c>
      <c r="D5062" t="s">
        <v>1820</v>
      </c>
      <c r="E5062" t="s">
        <v>1759</v>
      </c>
      <c r="F5062" t="s">
        <v>1930</v>
      </c>
      <c r="G5062" t="s">
        <v>1933</v>
      </c>
      <c r="H5062" t="s">
        <v>1898</v>
      </c>
      <c r="I5062" t="s">
        <v>2032</v>
      </c>
      <c r="J5062" t="s">
        <v>2068</v>
      </c>
      <c r="K5062" s="498">
        <v>1670.79</v>
      </c>
    </row>
    <row r="5063" spans="1:11" x14ac:dyDescent="0.25">
      <c r="A5063" t="s">
        <v>1755</v>
      </c>
      <c r="B5063" t="s">
        <v>1756</v>
      </c>
      <c r="C5063" t="s">
        <v>1876</v>
      </c>
      <c r="D5063" t="s">
        <v>1820</v>
      </c>
      <c r="E5063" t="s">
        <v>1759</v>
      </c>
      <c r="F5063" t="s">
        <v>1930</v>
      </c>
      <c r="G5063" t="s">
        <v>1933</v>
      </c>
      <c r="H5063" t="s">
        <v>1898</v>
      </c>
      <c r="I5063" t="s">
        <v>2032</v>
      </c>
      <c r="J5063" t="s">
        <v>2068</v>
      </c>
      <c r="K5063" s="498">
        <v>3698023.86</v>
      </c>
    </row>
    <row r="5064" spans="1:11" x14ac:dyDescent="0.25">
      <c r="A5064" t="s">
        <v>1755</v>
      </c>
      <c r="B5064" t="s">
        <v>1756</v>
      </c>
      <c r="C5064" t="s">
        <v>2059</v>
      </c>
      <c r="D5064" t="s">
        <v>1820</v>
      </c>
      <c r="E5064" t="s">
        <v>1759</v>
      </c>
      <c r="F5064" t="s">
        <v>1930</v>
      </c>
      <c r="G5064" t="s">
        <v>1933</v>
      </c>
      <c r="H5064" t="s">
        <v>1898</v>
      </c>
      <c r="I5064" t="s">
        <v>2032</v>
      </c>
      <c r="J5064" t="s">
        <v>2068</v>
      </c>
      <c r="K5064" s="498">
        <v>952928.95510000025</v>
      </c>
    </row>
    <row r="5065" spans="1:11" x14ac:dyDescent="0.25">
      <c r="A5065" t="s">
        <v>1755</v>
      </c>
      <c r="B5065" t="s">
        <v>1756</v>
      </c>
      <c r="C5065" t="s">
        <v>2057</v>
      </c>
      <c r="D5065" t="s">
        <v>1820</v>
      </c>
      <c r="E5065" t="s">
        <v>1759</v>
      </c>
      <c r="F5065" t="s">
        <v>1930</v>
      </c>
      <c r="G5065" t="s">
        <v>1933</v>
      </c>
      <c r="H5065" t="s">
        <v>1898</v>
      </c>
      <c r="I5065" t="s">
        <v>2032</v>
      </c>
      <c r="J5065" t="s">
        <v>2068</v>
      </c>
      <c r="K5065" s="498">
        <v>1196875.43</v>
      </c>
    </row>
    <row r="5066" spans="1:11" x14ac:dyDescent="0.25">
      <c r="A5066" t="s">
        <v>1755</v>
      </c>
      <c r="B5066" t="s">
        <v>1756</v>
      </c>
      <c r="C5066" t="s">
        <v>2062</v>
      </c>
      <c r="D5066" t="s">
        <v>1820</v>
      </c>
      <c r="E5066" t="s">
        <v>1759</v>
      </c>
      <c r="F5066" t="s">
        <v>1930</v>
      </c>
      <c r="G5066" t="s">
        <v>1933</v>
      </c>
      <c r="H5066" t="s">
        <v>1900</v>
      </c>
      <c r="I5066" t="s">
        <v>1882</v>
      </c>
      <c r="J5066" t="s">
        <v>2068</v>
      </c>
      <c r="K5066" s="498">
        <v>365357.14</v>
      </c>
    </row>
    <row r="5067" spans="1:11" x14ac:dyDescent="0.25">
      <c r="A5067" t="s">
        <v>1755</v>
      </c>
      <c r="B5067" t="s">
        <v>1756</v>
      </c>
      <c r="C5067" t="s">
        <v>2069</v>
      </c>
      <c r="D5067" t="s">
        <v>1820</v>
      </c>
      <c r="E5067" t="s">
        <v>1759</v>
      </c>
      <c r="F5067" t="s">
        <v>1930</v>
      </c>
      <c r="G5067" t="s">
        <v>1933</v>
      </c>
      <c r="H5067" t="s">
        <v>1900</v>
      </c>
      <c r="I5067" t="s">
        <v>1882</v>
      </c>
      <c r="J5067" t="s">
        <v>2068</v>
      </c>
      <c r="K5067" s="498">
        <v>870123.14999999991</v>
      </c>
    </row>
    <row r="5068" spans="1:11" x14ac:dyDescent="0.25">
      <c r="A5068" t="s">
        <v>1755</v>
      </c>
      <c r="B5068" t="s">
        <v>1756</v>
      </c>
      <c r="C5068" t="s">
        <v>2059</v>
      </c>
      <c r="D5068" t="s">
        <v>1820</v>
      </c>
      <c r="E5068" t="s">
        <v>1759</v>
      </c>
      <c r="F5068" t="s">
        <v>1930</v>
      </c>
      <c r="G5068" t="s">
        <v>1933</v>
      </c>
      <c r="H5068" t="s">
        <v>1900</v>
      </c>
      <c r="I5068" t="s">
        <v>1882</v>
      </c>
      <c r="J5068" t="s">
        <v>2068</v>
      </c>
      <c r="K5068" s="498">
        <v>373115.05000000005</v>
      </c>
    </row>
    <row r="5069" spans="1:11" x14ac:dyDescent="0.25">
      <c r="A5069" t="s">
        <v>1755</v>
      </c>
      <c r="B5069" t="s">
        <v>1756</v>
      </c>
      <c r="C5069" t="s">
        <v>2062</v>
      </c>
      <c r="D5069" t="s">
        <v>1820</v>
      </c>
      <c r="E5069" t="s">
        <v>1759</v>
      </c>
      <c r="F5069" t="s">
        <v>1930</v>
      </c>
      <c r="G5069" t="s">
        <v>1933</v>
      </c>
      <c r="H5069" t="s">
        <v>1900</v>
      </c>
      <c r="I5069" t="s">
        <v>2032</v>
      </c>
      <c r="J5069" t="s">
        <v>2068</v>
      </c>
      <c r="K5069" s="498">
        <v>3131922.85</v>
      </c>
    </row>
    <row r="5070" spans="1:11" x14ac:dyDescent="0.25">
      <c r="A5070" t="s">
        <v>1755</v>
      </c>
      <c r="B5070" t="s">
        <v>1756</v>
      </c>
      <c r="C5070" t="s">
        <v>1871</v>
      </c>
      <c r="D5070" t="s">
        <v>1820</v>
      </c>
      <c r="E5070" t="s">
        <v>1759</v>
      </c>
      <c r="F5070" t="s">
        <v>1930</v>
      </c>
      <c r="G5070" t="s">
        <v>1933</v>
      </c>
      <c r="H5070" t="s">
        <v>1900</v>
      </c>
      <c r="I5070" t="s">
        <v>2032</v>
      </c>
      <c r="J5070" t="s">
        <v>2068</v>
      </c>
      <c r="K5070" s="498">
        <v>2000000</v>
      </c>
    </row>
    <row r="5071" spans="1:11" x14ac:dyDescent="0.25">
      <c r="A5071" t="s">
        <v>1755</v>
      </c>
      <c r="B5071" t="s">
        <v>1756</v>
      </c>
      <c r="C5071" t="s">
        <v>2070</v>
      </c>
      <c r="D5071" t="s">
        <v>1820</v>
      </c>
      <c r="E5071" t="s">
        <v>1759</v>
      </c>
      <c r="F5071" t="s">
        <v>1930</v>
      </c>
      <c r="G5071" t="s">
        <v>1933</v>
      </c>
      <c r="H5071" t="s">
        <v>1900</v>
      </c>
      <c r="I5071" t="s">
        <v>2032</v>
      </c>
      <c r="J5071" t="s">
        <v>2068</v>
      </c>
      <c r="K5071" s="498">
        <v>3583</v>
      </c>
    </row>
    <row r="5072" spans="1:11" x14ac:dyDescent="0.25">
      <c r="A5072" t="s">
        <v>1755</v>
      </c>
      <c r="B5072" t="s">
        <v>1756</v>
      </c>
      <c r="C5072" t="s">
        <v>1876</v>
      </c>
      <c r="D5072" t="s">
        <v>1820</v>
      </c>
      <c r="E5072" t="s">
        <v>1759</v>
      </c>
      <c r="F5072" t="s">
        <v>1930</v>
      </c>
      <c r="G5072" t="s">
        <v>1933</v>
      </c>
      <c r="H5072" t="s">
        <v>1900</v>
      </c>
      <c r="I5072" t="s">
        <v>2032</v>
      </c>
      <c r="J5072" t="s">
        <v>2068</v>
      </c>
      <c r="K5072" s="498">
        <v>604000</v>
      </c>
    </row>
    <row r="5073" spans="1:11" x14ac:dyDescent="0.25">
      <c r="A5073" t="s">
        <v>1755</v>
      </c>
      <c r="B5073" t="s">
        <v>1756</v>
      </c>
      <c r="C5073" t="s">
        <v>2059</v>
      </c>
      <c r="D5073" t="s">
        <v>1820</v>
      </c>
      <c r="E5073" t="s">
        <v>1759</v>
      </c>
      <c r="F5073" t="s">
        <v>1930</v>
      </c>
      <c r="G5073" t="s">
        <v>1933</v>
      </c>
      <c r="H5073" t="s">
        <v>1900</v>
      </c>
      <c r="I5073" t="s">
        <v>2032</v>
      </c>
      <c r="J5073" t="s">
        <v>2068</v>
      </c>
      <c r="K5073" s="498">
        <v>883750.51</v>
      </c>
    </row>
    <row r="5074" spans="1:11" x14ac:dyDescent="0.25">
      <c r="A5074" t="s">
        <v>1755</v>
      </c>
      <c r="B5074" t="s">
        <v>1756</v>
      </c>
      <c r="C5074" t="s">
        <v>2062</v>
      </c>
      <c r="D5074" t="s">
        <v>1820</v>
      </c>
      <c r="E5074" t="s">
        <v>1759</v>
      </c>
      <c r="F5074" t="s">
        <v>1930</v>
      </c>
      <c r="G5074" t="s">
        <v>1933</v>
      </c>
      <c r="H5074" t="s">
        <v>1901</v>
      </c>
      <c r="I5074" t="s">
        <v>2032</v>
      </c>
      <c r="J5074" t="s">
        <v>2068</v>
      </c>
      <c r="K5074" s="498">
        <v>69960</v>
      </c>
    </row>
    <row r="5075" spans="1:11" x14ac:dyDescent="0.25">
      <c r="A5075" t="s">
        <v>1755</v>
      </c>
      <c r="B5075" t="s">
        <v>1756</v>
      </c>
      <c r="C5075" t="s">
        <v>2059</v>
      </c>
      <c r="D5075" t="s">
        <v>1820</v>
      </c>
      <c r="E5075" t="s">
        <v>1759</v>
      </c>
      <c r="F5075" t="s">
        <v>1930</v>
      </c>
      <c r="G5075" t="s">
        <v>1933</v>
      </c>
      <c r="H5075" t="s">
        <v>1901</v>
      </c>
      <c r="I5075" t="s">
        <v>2032</v>
      </c>
      <c r="J5075" t="s">
        <v>2068</v>
      </c>
      <c r="K5075" s="498">
        <v>21127.919999999998</v>
      </c>
    </row>
    <row r="5076" spans="1:11" x14ac:dyDescent="0.25">
      <c r="A5076" t="s">
        <v>1755</v>
      </c>
      <c r="B5076" t="s">
        <v>1756</v>
      </c>
      <c r="C5076" t="s">
        <v>2062</v>
      </c>
      <c r="D5076" t="s">
        <v>1820</v>
      </c>
      <c r="E5076" t="s">
        <v>1759</v>
      </c>
      <c r="F5076" t="s">
        <v>1930</v>
      </c>
      <c r="G5076" t="s">
        <v>1933</v>
      </c>
      <c r="H5076" t="s">
        <v>1894</v>
      </c>
      <c r="I5076" t="s">
        <v>2032</v>
      </c>
      <c r="J5076" t="s">
        <v>2068</v>
      </c>
      <c r="K5076" s="498">
        <v>2097000</v>
      </c>
    </row>
    <row r="5077" spans="1:11" x14ac:dyDescent="0.25">
      <c r="A5077" t="s">
        <v>1755</v>
      </c>
      <c r="B5077" t="s">
        <v>1756</v>
      </c>
      <c r="C5077" t="s">
        <v>2071</v>
      </c>
      <c r="D5077" t="s">
        <v>1820</v>
      </c>
      <c r="E5077" t="s">
        <v>1759</v>
      </c>
      <c r="F5077" t="s">
        <v>1930</v>
      </c>
      <c r="G5077" t="s">
        <v>1933</v>
      </c>
      <c r="H5077" t="s">
        <v>1894</v>
      </c>
      <c r="I5077" t="s">
        <v>2032</v>
      </c>
      <c r="J5077" t="s">
        <v>2068</v>
      </c>
      <c r="K5077" s="498">
        <v>343683.36</v>
      </c>
    </row>
    <row r="5078" spans="1:11" x14ac:dyDescent="0.25">
      <c r="A5078" t="s">
        <v>1755</v>
      </c>
      <c r="B5078" t="s">
        <v>1756</v>
      </c>
      <c r="C5078" t="s">
        <v>1871</v>
      </c>
      <c r="D5078" t="s">
        <v>1820</v>
      </c>
      <c r="E5078" t="s">
        <v>1759</v>
      </c>
      <c r="F5078" t="s">
        <v>1930</v>
      </c>
      <c r="G5078" t="s">
        <v>1933</v>
      </c>
      <c r="H5078" t="s">
        <v>1894</v>
      </c>
      <c r="I5078" t="s">
        <v>2032</v>
      </c>
      <c r="J5078" t="s">
        <v>2068</v>
      </c>
      <c r="K5078" s="498">
        <v>30000000</v>
      </c>
    </row>
    <row r="5079" spans="1:11" x14ac:dyDescent="0.25">
      <c r="A5079" t="s">
        <v>1755</v>
      </c>
      <c r="B5079" t="s">
        <v>1756</v>
      </c>
      <c r="C5079" t="s">
        <v>1876</v>
      </c>
      <c r="D5079" t="s">
        <v>1820</v>
      </c>
      <c r="E5079" t="s">
        <v>1759</v>
      </c>
      <c r="F5079" t="s">
        <v>1930</v>
      </c>
      <c r="G5079" t="s">
        <v>1933</v>
      </c>
      <c r="H5079" t="s">
        <v>1894</v>
      </c>
      <c r="I5079" t="s">
        <v>2032</v>
      </c>
      <c r="J5079" t="s">
        <v>2068</v>
      </c>
      <c r="K5079" s="498">
        <v>4590000</v>
      </c>
    </row>
    <row r="5080" spans="1:11" x14ac:dyDescent="0.25">
      <c r="A5080" t="s">
        <v>1755</v>
      </c>
      <c r="B5080" t="s">
        <v>1756</v>
      </c>
      <c r="C5080" t="s">
        <v>2059</v>
      </c>
      <c r="D5080" t="s">
        <v>1820</v>
      </c>
      <c r="E5080" t="s">
        <v>1759</v>
      </c>
      <c r="F5080" t="s">
        <v>1930</v>
      </c>
      <c r="G5080" t="s">
        <v>1933</v>
      </c>
      <c r="H5080" t="s">
        <v>1894</v>
      </c>
      <c r="I5080" t="s">
        <v>2032</v>
      </c>
      <c r="J5080" t="s">
        <v>2068</v>
      </c>
      <c r="K5080" s="498">
        <v>410227.56000000052</v>
      </c>
    </row>
    <row r="5081" spans="1:11" x14ac:dyDescent="0.25">
      <c r="A5081" t="s">
        <v>1755</v>
      </c>
      <c r="B5081" t="s">
        <v>1756</v>
      </c>
      <c r="C5081" t="s">
        <v>2062</v>
      </c>
      <c r="D5081" t="s">
        <v>1820</v>
      </c>
      <c r="E5081" t="s">
        <v>1759</v>
      </c>
      <c r="F5081" t="s">
        <v>1930</v>
      </c>
      <c r="G5081" t="s">
        <v>1933</v>
      </c>
      <c r="H5081" t="s">
        <v>1932</v>
      </c>
      <c r="I5081" t="s">
        <v>2032</v>
      </c>
      <c r="J5081" t="s">
        <v>2068</v>
      </c>
      <c r="K5081" s="498">
        <v>252857.14</v>
      </c>
    </row>
    <row r="5082" spans="1:11" x14ac:dyDescent="0.25">
      <c r="A5082" t="s">
        <v>1755</v>
      </c>
      <c r="B5082" t="s">
        <v>1756</v>
      </c>
      <c r="C5082" t="s">
        <v>2069</v>
      </c>
      <c r="D5082" t="s">
        <v>1820</v>
      </c>
      <c r="E5082" t="s">
        <v>1759</v>
      </c>
      <c r="F5082" t="s">
        <v>1930</v>
      </c>
      <c r="G5082" t="s">
        <v>1933</v>
      </c>
      <c r="H5082" t="s">
        <v>1932</v>
      </c>
      <c r="I5082" t="s">
        <v>2032</v>
      </c>
      <c r="J5082" t="s">
        <v>2068</v>
      </c>
      <c r="K5082" s="498">
        <v>40000.840000000004</v>
      </c>
    </row>
    <row r="5083" spans="1:11" x14ac:dyDescent="0.25">
      <c r="A5083" t="s">
        <v>1755</v>
      </c>
      <c r="B5083" t="s">
        <v>1756</v>
      </c>
      <c r="C5083" t="s">
        <v>1871</v>
      </c>
      <c r="D5083" t="s">
        <v>1820</v>
      </c>
      <c r="E5083" t="s">
        <v>1759</v>
      </c>
      <c r="F5083" t="s">
        <v>1930</v>
      </c>
      <c r="G5083" t="s">
        <v>1933</v>
      </c>
      <c r="H5083" t="s">
        <v>1932</v>
      </c>
      <c r="I5083" t="s">
        <v>2032</v>
      </c>
      <c r="J5083" t="s">
        <v>2068</v>
      </c>
      <c r="K5083" s="498">
        <v>1780000</v>
      </c>
    </row>
    <row r="5084" spans="1:11" x14ac:dyDescent="0.25">
      <c r="A5084" t="s">
        <v>1755</v>
      </c>
      <c r="B5084" t="s">
        <v>1756</v>
      </c>
      <c r="C5084" t="s">
        <v>1876</v>
      </c>
      <c r="D5084" t="s">
        <v>1820</v>
      </c>
      <c r="E5084" t="s">
        <v>1759</v>
      </c>
      <c r="F5084" t="s">
        <v>1930</v>
      </c>
      <c r="G5084" t="s">
        <v>1933</v>
      </c>
      <c r="H5084" t="s">
        <v>1932</v>
      </c>
      <c r="I5084" t="s">
        <v>2032</v>
      </c>
      <c r="J5084" t="s">
        <v>2068</v>
      </c>
      <c r="K5084" s="498">
        <v>537560</v>
      </c>
    </row>
    <row r="5085" spans="1:11" x14ac:dyDescent="0.25">
      <c r="A5085" t="s">
        <v>1755</v>
      </c>
      <c r="B5085" t="s">
        <v>1756</v>
      </c>
      <c r="C5085" t="s">
        <v>2059</v>
      </c>
      <c r="D5085" t="s">
        <v>1820</v>
      </c>
      <c r="E5085" t="s">
        <v>1759</v>
      </c>
      <c r="F5085" t="s">
        <v>1930</v>
      </c>
      <c r="G5085" t="s">
        <v>1933</v>
      </c>
      <c r="H5085" t="s">
        <v>1932</v>
      </c>
      <c r="I5085" t="s">
        <v>2032</v>
      </c>
      <c r="J5085" t="s">
        <v>2068</v>
      </c>
      <c r="K5085" s="498">
        <v>88443.109999999986</v>
      </c>
    </row>
    <row r="5086" spans="1:11" x14ac:dyDescent="0.25">
      <c r="A5086" t="s">
        <v>1755</v>
      </c>
      <c r="B5086" t="s">
        <v>1756</v>
      </c>
      <c r="C5086" t="s">
        <v>2062</v>
      </c>
      <c r="D5086" t="s">
        <v>1820</v>
      </c>
      <c r="E5086" t="s">
        <v>1759</v>
      </c>
      <c r="F5086" t="s">
        <v>1930</v>
      </c>
      <c r="G5086" t="s">
        <v>1933</v>
      </c>
      <c r="H5086" t="s">
        <v>1934</v>
      </c>
      <c r="I5086" t="s">
        <v>2032</v>
      </c>
      <c r="J5086" t="s">
        <v>2068</v>
      </c>
      <c r="K5086" s="498">
        <v>6791928.3937999997</v>
      </c>
    </row>
    <row r="5087" spans="1:11" x14ac:dyDescent="0.25">
      <c r="A5087" t="s">
        <v>1755</v>
      </c>
      <c r="B5087" t="s">
        <v>1756</v>
      </c>
      <c r="C5087" t="s">
        <v>2069</v>
      </c>
      <c r="D5087" t="s">
        <v>1820</v>
      </c>
      <c r="E5087" t="s">
        <v>1759</v>
      </c>
      <c r="F5087" t="s">
        <v>1930</v>
      </c>
      <c r="G5087" t="s">
        <v>1933</v>
      </c>
      <c r="H5087" t="s">
        <v>1934</v>
      </c>
      <c r="I5087" t="s">
        <v>2032</v>
      </c>
      <c r="J5087" t="s">
        <v>2068</v>
      </c>
      <c r="K5087" s="498">
        <v>3311134.3259999994</v>
      </c>
    </row>
    <row r="5088" spans="1:11" x14ac:dyDescent="0.25">
      <c r="A5088" t="s">
        <v>1755</v>
      </c>
      <c r="B5088" t="s">
        <v>1756</v>
      </c>
      <c r="C5088" t="s">
        <v>2071</v>
      </c>
      <c r="D5088" t="s">
        <v>1820</v>
      </c>
      <c r="E5088" t="s">
        <v>1759</v>
      </c>
      <c r="F5088" t="s">
        <v>1930</v>
      </c>
      <c r="G5088" t="s">
        <v>1933</v>
      </c>
      <c r="H5088" t="s">
        <v>1934</v>
      </c>
      <c r="I5088" t="s">
        <v>2032</v>
      </c>
      <c r="J5088" t="s">
        <v>2068</v>
      </c>
      <c r="K5088" s="498">
        <v>620281.52</v>
      </c>
    </row>
    <row r="5089" spans="1:11" x14ac:dyDescent="0.25">
      <c r="A5089" t="s">
        <v>1755</v>
      </c>
      <c r="B5089" t="s">
        <v>1756</v>
      </c>
      <c r="C5089" t="s">
        <v>1871</v>
      </c>
      <c r="D5089" t="s">
        <v>1820</v>
      </c>
      <c r="E5089" t="s">
        <v>1759</v>
      </c>
      <c r="F5089" t="s">
        <v>1930</v>
      </c>
      <c r="G5089" t="s">
        <v>1933</v>
      </c>
      <c r="H5089" t="s">
        <v>1934</v>
      </c>
      <c r="I5089" t="s">
        <v>2032</v>
      </c>
      <c r="J5089" t="s">
        <v>2068</v>
      </c>
      <c r="K5089" s="498">
        <v>93100000</v>
      </c>
    </row>
    <row r="5090" spans="1:11" x14ac:dyDescent="0.25">
      <c r="A5090" t="s">
        <v>1755</v>
      </c>
      <c r="B5090" t="s">
        <v>1756</v>
      </c>
      <c r="C5090" t="s">
        <v>2070</v>
      </c>
      <c r="D5090" t="s">
        <v>1820</v>
      </c>
      <c r="E5090" t="s">
        <v>1759</v>
      </c>
      <c r="F5090" t="s">
        <v>1930</v>
      </c>
      <c r="G5090" t="s">
        <v>1933</v>
      </c>
      <c r="H5090" t="s">
        <v>1934</v>
      </c>
      <c r="I5090" t="s">
        <v>2032</v>
      </c>
      <c r="J5090" t="s">
        <v>2068</v>
      </c>
      <c r="K5090" s="498">
        <v>1721.42</v>
      </c>
    </row>
    <row r="5091" spans="1:11" x14ac:dyDescent="0.25">
      <c r="A5091" t="s">
        <v>1755</v>
      </c>
      <c r="B5091" t="s">
        <v>1756</v>
      </c>
      <c r="C5091" t="s">
        <v>1876</v>
      </c>
      <c r="D5091" t="s">
        <v>1820</v>
      </c>
      <c r="E5091" t="s">
        <v>1759</v>
      </c>
      <c r="F5091" t="s">
        <v>1930</v>
      </c>
      <c r="G5091" t="s">
        <v>1933</v>
      </c>
      <c r="H5091" t="s">
        <v>1934</v>
      </c>
      <c r="I5091" t="s">
        <v>2032</v>
      </c>
      <c r="J5091" t="s">
        <v>2068</v>
      </c>
      <c r="K5091" s="498">
        <v>15762421.134999998</v>
      </c>
    </row>
    <row r="5092" spans="1:11" x14ac:dyDescent="0.25">
      <c r="A5092" t="s">
        <v>1755</v>
      </c>
      <c r="B5092" t="s">
        <v>1756</v>
      </c>
      <c r="C5092" t="s">
        <v>2059</v>
      </c>
      <c r="D5092" t="s">
        <v>1820</v>
      </c>
      <c r="E5092" t="s">
        <v>1759</v>
      </c>
      <c r="F5092" t="s">
        <v>1930</v>
      </c>
      <c r="G5092" t="s">
        <v>1933</v>
      </c>
      <c r="H5092" t="s">
        <v>1934</v>
      </c>
      <c r="I5092" t="s">
        <v>2032</v>
      </c>
      <c r="J5092" t="s">
        <v>2068</v>
      </c>
      <c r="K5092" s="498">
        <v>2632814.7248</v>
      </c>
    </row>
    <row r="5093" spans="1:11" x14ac:dyDescent="0.25">
      <c r="A5093" t="s">
        <v>1755</v>
      </c>
      <c r="B5093" t="s">
        <v>1756</v>
      </c>
      <c r="C5093" t="s">
        <v>2057</v>
      </c>
      <c r="D5093" t="s">
        <v>1820</v>
      </c>
      <c r="E5093" t="s">
        <v>1759</v>
      </c>
      <c r="F5093" t="s">
        <v>1930</v>
      </c>
      <c r="G5093" t="s">
        <v>1933</v>
      </c>
      <c r="H5093" t="s">
        <v>1934</v>
      </c>
      <c r="I5093" t="s">
        <v>2032</v>
      </c>
      <c r="J5093" t="s">
        <v>2068</v>
      </c>
      <c r="K5093" s="498">
        <v>36418.730000000003</v>
      </c>
    </row>
    <row r="5094" spans="1:11" x14ac:dyDescent="0.25">
      <c r="A5094" t="s">
        <v>1755</v>
      </c>
      <c r="B5094" t="s">
        <v>1756</v>
      </c>
      <c r="C5094" t="s">
        <v>2062</v>
      </c>
      <c r="D5094" t="s">
        <v>1820</v>
      </c>
      <c r="E5094" t="s">
        <v>1759</v>
      </c>
      <c r="F5094" t="s">
        <v>1930</v>
      </c>
      <c r="G5094" t="s">
        <v>1933</v>
      </c>
      <c r="H5094" t="s">
        <v>1935</v>
      </c>
      <c r="I5094" t="s">
        <v>1839</v>
      </c>
      <c r="J5094" t="s">
        <v>2068</v>
      </c>
      <c r="K5094" s="498">
        <v>1334761.9099999999</v>
      </c>
    </row>
    <row r="5095" spans="1:11" x14ac:dyDescent="0.25">
      <c r="A5095" t="s">
        <v>1755</v>
      </c>
      <c r="B5095" t="s">
        <v>1756</v>
      </c>
      <c r="C5095" t="s">
        <v>2071</v>
      </c>
      <c r="D5095" t="s">
        <v>1820</v>
      </c>
      <c r="E5095" t="s">
        <v>1759</v>
      </c>
      <c r="F5095" t="s">
        <v>1930</v>
      </c>
      <c r="G5095" t="s">
        <v>1933</v>
      </c>
      <c r="H5095" t="s">
        <v>1935</v>
      </c>
      <c r="I5095" t="s">
        <v>1839</v>
      </c>
      <c r="J5095" t="s">
        <v>2068</v>
      </c>
      <c r="K5095" s="498">
        <v>1684840.1</v>
      </c>
    </row>
    <row r="5096" spans="1:11" x14ac:dyDescent="0.25">
      <c r="A5096" t="s">
        <v>1755</v>
      </c>
      <c r="B5096" t="s">
        <v>1756</v>
      </c>
      <c r="C5096" t="s">
        <v>1871</v>
      </c>
      <c r="D5096" t="s">
        <v>1820</v>
      </c>
      <c r="E5096" t="s">
        <v>1759</v>
      </c>
      <c r="F5096" t="s">
        <v>1930</v>
      </c>
      <c r="G5096" t="s">
        <v>1933</v>
      </c>
      <c r="H5096" t="s">
        <v>1935</v>
      </c>
      <c r="I5096" t="s">
        <v>1839</v>
      </c>
      <c r="J5096" t="s">
        <v>2068</v>
      </c>
      <c r="K5096" s="498">
        <v>22062881</v>
      </c>
    </row>
    <row r="5097" spans="1:11" x14ac:dyDescent="0.25">
      <c r="A5097" t="s">
        <v>1755</v>
      </c>
      <c r="B5097" t="s">
        <v>1756</v>
      </c>
      <c r="C5097" t="s">
        <v>1876</v>
      </c>
      <c r="D5097" t="s">
        <v>1820</v>
      </c>
      <c r="E5097" t="s">
        <v>1759</v>
      </c>
      <c r="F5097" t="s">
        <v>1930</v>
      </c>
      <c r="G5097" t="s">
        <v>1933</v>
      </c>
      <c r="H5097" t="s">
        <v>1935</v>
      </c>
      <c r="I5097" t="s">
        <v>1839</v>
      </c>
      <c r="J5097" t="s">
        <v>2068</v>
      </c>
      <c r="K5097" s="498">
        <v>3703738.88</v>
      </c>
    </row>
    <row r="5098" spans="1:11" x14ac:dyDescent="0.25">
      <c r="A5098" t="s">
        <v>1755</v>
      </c>
      <c r="B5098" t="s">
        <v>1756</v>
      </c>
      <c r="C5098" t="s">
        <v>2059</v>
      </c>
      <c r="D5098" t="s">
        <v>1820</v>
      </c>
      <c r="E5098" t="s">
        <v>1759</v>
      </c>
      <c r="F5098" t="s">
        <v>1930</v>
      </c>
      <c r="G5098" t="s">
        <v>1933</v>
      </c>
      <c r="H5098" t="s">
        <v>1935</v>
      </c>
      <c r="I5098" t="s">
        <v>1839</v>
      </c>
      <c r="J5098" t="s">
        <v>2068</v>
      </c>
      <c r="K5098" s="498">
        <v>911919.8</v>
      </c>
    </row>
    <row r="5099" spans="1:11" x14ac:dyDescent="0.25">
      <c r="A5099" t="s">
        <v>1755</v>
      </c>
      <c r="B5099" t="s">
        <v>1756</v>
      </c>
      <c r="C5099" t="s">
        <v>2062</v>
      </c>
      <c r="D5099" t="s">
        <v>1820</v>
      </c>
      <c r="E5099" t="s">
        <v>1759</v>
      </c>
      <c r="F5099" t="s">
        <v>1930</v>
      </c>
      <c r="G5099" t="s">
        <v>1933</v>
      </c>
      <c r="H5099" t="s">
        <v>1935</v>
      </c>
      <c r="I5099" t="s">
        <v>2032</v>
      </c>
      <c r="J5099" t="s">
        <v>2068</v>
      </c>
      <c r="K5099" s="498">
        <v>4574942.7180999992</v>
      </c>
    </row>
    <row r="5100" spans="1:11" x14ac:dyDescent="0.25">
      <c r="A5100" t="s">
        <v>1755</v>
      </c>
      <c r="B5100" t="s">
        <v>1756</v>
      </c>
      <c r="C5100" t="s">
        <v>2069</v>
      </c>
      <c r="D5100" t="s">
        <v>1820</v>
      </c>
      <c r="E5100" t="s">
        <v>1759</v>
      </c>
      <c r="F5100" t="s">
        <v>1930</v>
      </c>
      <c r="G5100" t="s">
        <v>1933</v>
      </c>
      <c r="H5100" t="s">
        <v>1935</v>
      </c>
      <c r="I5100" t="s">
        <v>2032</v>
      </c>
      <c r="J5100" t="s">
        <v>2068</v>
      </c>
      <c r="K5100" s="498">
        <v>1167792.7254999999</v>
      </c>
    </row>
    <row r="5101" spans="1:11" x14ac:dyDescent="0.25">
      <c r="A5101" t="s">
        <v>1755</v>
      </c>
      <c r="B5101" t="s">
        <v>1756</v>
      </c>
      <c r="C5101" t="s">
        <v>2072</v>
      </c>
      <c r="D5101" t="s">
        <v>1820</v>
      </c>
      <c r="E5101" t="s">
        <v>1759</v>
      </c>
      <c r="F5101" t="s">
        <v>1930</v>
      </c>
      <c r="G5101" t="s">
        <v>1933</v>
      </c>
      <c r="H5101" t="s">
        <v>1935</v>
      </c>
      <c r="I5101" t="s">
        <v>2032</v>
      </c>
      <c r="J5101" t="s">
        <v>2068</v>
      </c>
      <c r="K5101" s="498">
        <v>285238.08</v>
      </c>
    </row>
    <row r="5102" spans="1:11" x14ac:dyDescent="0.25">
      <c r="A5102" t="s">
        <v>1755</v>
      </c>
      <c r="B5102" t="s">
        <v>1756</v>
      </c>
      <c r="C5102" t="s">
        <v>2071</v>
      </c>
      <c r="D5102" t="s">
        <v>1820</v>
      </c>
      <c r="E5102" t="s">
        <v>1759</v>
      </c>
      <c r="F5102" t="s">
        <v>1930</v>
      </c>
      <c r="G5102" t="s">
        <v>1933</v>
      </c>
      <c r="H5102" t="s">
        <v>1935</v>
      </c>
      <c r="I5102" t="s">
        <v>2032</v>
      </c>
      <c r="J5102" t="s">
        <v>2068</v>
      </c>
      <c r="K5102" s="498">
        <v>300358.36</v>
      </c>
    </row>
    <row r="5103" spans="1:11" x14ac:dyDescent="0.25">
      <c r="A5103" t="s">
        <v>1755</v>
      </c>
      <c r="B5103" t="s">
        <v>1756</v>
      </c>
      <c r="C5103" t="s">
        <v>1871</v>
      </c>
      <c r="D5103" t="s">
        <v>1820</v>
      </c>
      <c r="E5103" t="s">
        <v>1759</v>
      </c>
      <c r="F5103" t="s">
        <v>1930</v>
      </c>
      <c r="G5103" t="s">
        <v>1933</v>
      </c>
      <c r="H5103" t="s">
        <v>1935</v>
      </c>
      <c r="I5103" t="s">
        <v>2032</v>
      </c>
      <c r="J5103" t="s">
        <v>2068</v>
      </c>
      <c r="K5103" s="498">
        <v>46655887</v>
      </c>
    </row>
    <row r="5104" spans="1:11" x14ac:dyDescent="0.25">
      <c r="A5104" t="s">
        <v>1755</v>
      </c>
      <c r="B5104" t="s">
        <v>1756</v>
      </c>
      <c r="C5104" t="s">
        <v>2070</v>
      </c>
      <c r="D5104" t="s">
        <v>1820</v>
      </c>
      <c r="E5104" t="s">
        <v>1759</v>
      </c>
      <c r="F5104" t="s">
        <v>1930</v>
      </c>
      <c r="G5104" t="s">
        <v>1933</v>
      </c>
      <c r="H5104" t="s">
        <v>1935</v>
      </c>
      <c r="I5104" t="s">
        <v>2032</v>
      </c>
      <c r="J5104" t="s">
        <v>2068</v>
      </c>
      <c r="K5104" s="498">
        <v>1670.79</v>
      </c>
    </row>
    <row r="5105" spans="1:11" x14ac:dyDescent="0.25">
      <c r="A5105" t="s">
        <v>1755</v>
      </c>
      <c r="B5105" t="s">
        <v>1756</v>
      </c>
      <c r="C5105" t="s">
        <v>1876</v>
      </c>
      <c r="D5105" t="s">
        <v>1820</v>
      </c>
      <c r="E5105" t="s">
        <v>1759</v>
      </c>
      <c r="F5105" t="s">
        <v>1930</v>
      </c>
      <c r="G5105" t="s">
        <v>1933</v>
      </c>
      <c r="H5105" t="s">
        <v>1935</v>
      </c>
      <c r="I5105" t="s">
        <v>2032</v>
      </c>
      <c r="J5105" t="s">
        <v>2068</v>
      </c>
      <c r="K5105" s="498">
        <v>7838261.1950000003</v>
      </c>
    </row>
    <row r="5106" spans="1:11" x14ac:dyDescent="0.25">
      <c r="A5106" t="s">
        <v>1755</v>
      </c>
      <c r="B5106" t="s">
        <v>1756</v>
      </c>
      <c r="C5106" t="s">
        <v>2059</v>
      </c>
      <c r="D5106" t="s">
        <v>1820</v>
      </c>
      <c r="E5106" t="s">
        <v>1759</v>
      </c>
      <c r="F5106" t="s">
        <v>1930</v>
      </c>
      <c r="G5106" t="s">
        <v>1933</v>
      </c>
      <c r="H5106" t="s">
        <v>1935</v>
      </c>
      <c r="I5106" t="s">
        <v>2032</v>
      </c>
      <c r="J5106" t="s">
        <v>2068</v>
      </c>
      <c r="K5106" s="498">
        <v>1669299.3600999997</v>
      </c>
    </row>
    <row r="5107" spans="1:11" x14ac:dyDescent="0.25">
      <c r="A5107" t="s">
        <v>1755</v>
      </c>
      <c r="B5107" t="s">
        <v>1756</v>
      </c>
      <c r="C5107" t="s">
        <v>2062</v>
      </c>
      <c r="D5107" t="s">
        <v>1820</v>
      </c>
      <c r="E5107" t="s">
        <v>1759</v>
      </c>
      <c r="F5107" t="s">
        <v>1930</v>
      </c>
      <c r="G5107" t="s">
        <v>1933</v>
      </c>
      <c r="H5107" t="s">
        <v>1936</v>
      </c>
      <c r="I5107" t="s">
        <v>1839</v>
      </c>
      <c r="J5107" t="s">
        <v>2068</v>
      </c>
      <c r="K5107" s="498">
        <v>1275023.03</v>
      </c>
    </row>
    <row r="5108" spans="1:11" x14ac:dyDescent="0.25">
      <c r="A5108" t="s">
        <v>1755</v>
      </c>
      <c r="B5108" t="s">
        <v>1756</v>
      </c>
      <c r="C5108" t="s">
        <v>2069</v>
      </c>
      <c r="D5108" t="s">
        <v>1820</v>
      </c>
      <c r="E5108" t="s">
        <v>1759</v>
      </c>
      <c r="F5108" t="s">
        <v>1930</v>
      </c>
      <c r="G5108" t="s">
        <v>1933</v>
      </c>
      <c r="H5108" t="s">
        <v>1936</v>
      </c>
      <c r="I5108" t="s">
        <v>1839</v>
      </c>
      <c r="J5108" t="s">
        <v>2068</v>
      </c>
      <c r="K5108" s="498">
        <v>160624.02000000002</v>
      </c>
    </row>
    <row r="5109" spans="1:11" x14ac:dyDescent="0.25">
      <c r="A5109" t="s">
        <v>1755</v>
      </c>
      <c r="B5109" t="s">
        <v>1756</v>
      </c>
      <c r="C5109" t="s">
        <v>1871</v>
      </c>
      <c r="D5109" t="s">
        <v>1820</v>
      </c>
      <c r="E5109" t="s">
        <v>1759</v>
      </c>
      <c r="F5109" t="s">
        <v>1930</v>
      </c>
      <c r="G5109" t="s">
        <v>1933</v>
      </c>
      <c r="H5109" t="s">
        <v>1936</v>
      </c>
      <c r="I5109" t="s">
        <v>1839</v>
      </c>
      <c r="J5109" t="s">
        <v>2068</v>
      </c>
      <c r="K5109" s="498">
        <v>8450000</v>
      </c>
    </row>
    <row r="5110" spans="1:11" x14ac:dyDescent="0.25">
      <c r="A5110" t="s">
        <v>1755</v>
      </c>
      <c r="B5110" t="s">
        <v>1756</v>
      </c>
      <c r="C5110" t="s">
        <v>1876</v>
      </c>
      <c r="D5110" t="s">
        <v>1820</v>
      </c>
      <c r="E5110" t="s">
        <v>1759</v>
      </c>
      <c r="F5110" t="s">
        <v>1930</v>
      </c>
      <c r="G5110" t="s">
        <v>1933</v>
      </c>
      <c r="H5110" t="s">
        <v>1936</v>
      </c>
      <c r="I5110" t="s">
        <v>1839</v>
      </c>
      <c r="J5110" t="s">
        <v>2068</v>
      </c>
      <c r="K5110" s="498">
        <v>2122904.06</v>
      </c>
    </row>
    <row r="5111" spans="1:11" x14ac:dyDescent="0.25">
      <c r="A5111" t="s">
        <v>1755</v>
      </c>
      <c r="B5111" t="s">
        <v>1756</v>
      </c>
      <c r="C5111" t="s">
        <v>2059</v>
      </c>
      <c r="D5111" t="s">
        <v>1820</v>
      </c>
      <c r="E5111" t="s">
        <v>1759</v>
      </c>
      <c r="F5111" t="s">
        <v>1930</v>
      </c>
      <c r="G5111" t="s">
        <v>1933</v>
      </c>
      <c r="H5111" t="s">
        <v>1936</v>
      </c>
      <c r="I5111" t="s">
        <v>1839</v>
      </c>
      <c r="J5111" t="s">
        <v>2068</v>
      </c>
      <c r="K5111" s="498">
        <v>421914.34999999986</v>
      </c>
    </row>
    <row r="5112" spans="1:11" x14ac:dyDescent="0.25">
      <c r="A5112" t="s">
        <v>1755</v>
      </c>
      <c r="B5112" t="s">
        <v>1756</v>
      </c>
      <c r="C5112" t="s">
        <v>2062</v>
      </c>
      <c r="D5112" t="s">
        <v>1820</v>
      </c>
      <c r="E5112" t="s">
        <v>1759</v>
      </c>
      <c r="F5112" t="s">
        <v>1930</v>
      </c>
      <c r="G5112" t="s">
        <v>1933</v>
      </c>
      <c r="H5112" t="s">
        <v>1936</v>
      </c>
      <c r="I5112" t="s">
        <v>2032</v>
      </c>
      <c r="J5112" t="s">
        <v>2068</v>
      </c>
      <c r="K5112" s="498">
        <v>6010102.0499999989</v>
      </c>
    </row>
    <row r="5113" spans="1:11" x14ac:dyDescent="0.25">
      <c r="A5113" t="s">
        <v>1755</v>
      </c>
      <c r="B5113" t="s">
        <v>1756</v>
      </c>
      <c r="C5113" t="s">
        <v>2069</v>
      </c>
      <c r="D5113" t="s">
        <v>1820</v>
      </c>
      <c r="E5113" t="s">
        <v>1759</v>
      </c>
      <c r="F5113" t="s">
        <v>1930</v>
      </c>
      <c r="G5113" t="s">
        <v>1933</v>
      </c>
      <c r="H5113" t="s">
        <v>1936</v>
      </c>
      <c r="I5113" t="s">
        <v>2032</v>
      </c>
      <c r="J5113" t="s">
        <v>2068</v>
      </c>
      <c r="K5113" s="498">
        <v>1918542.83</v>
      </c>
    </row>
    <row r="5114" spans="1:11" x14ac:dyDescent="0.25">
      <c r="A5114" t="s">
        <v>1755</v>
      </c>
      <c r="B5114" t="s">
        <v>1756</v>
      </c>
      <c r="C5114" t="s">
        <v>1871</v>
      </c>
      <c r="D5114" t="s">
        <v>1820</v>
      </c>
      <c r="E5114" t="s">
        <v>1759</v>
      </c>
      <c r="F5114" t="s">
        <v>1930</v>
      </c>
      <c r="G5114" t="s">
        <v>1933</v>
      </c>
      <c r="H5114" t="s">
        <v>1936</v>
      </c>
      <c r="I5114" t="s">
        <v>2032</v>
      </c>
      <c r="J5114" t="s">
        <v>2068</v>
      </c>
      <c r="K5114" s="498">
        <v>68550000</v>
      </c>
    </row>
    <row r="5115" spans="1:11" x14ac:dyDescent="0.25">
      <c r="A5115" t="s">
        <v>1755</v>
      </c>
      <c r="B5115" t="s">
        <v>1756</v>
      </c>
      <c r="C5115" t="s">
        <v>2070</v>
      </c>
      <c r="D5115" t="s">
        <v>1820</v>
      </c>
      <c r="E5115" t="s">
        <v>1759</v>
      </c>
      <c r="F5115" t="s">
        <v>1930</v>
      </c>
      <c r="G5115" t="s">
        <v>1933</v>
      </c>
      <c r="H5115" t="s">
        <v>1936</v>
      </c>
      <c r="I5115" t="s">
        <v>2032</v>
      </c>
      <c r="J5115" t="s">
        <v>2068</v>
      </c>
      <c r="K5115" s="498">
        <v>1803</v>
      </c>
    </row>
    <row r="5116" spans="1:11" x14ac:dyDescent="0.25">
      <c r="A5116" t="s">
        <v>1755</v>
      </c>
      <c r="B5116" t="s">
        <v>1756</v>
      </c>
      <c r="C5116" t="s">
        <v>1876</v>
      </c>
      <c r="D5116" t="s">
        <v>1820</v>
      </c>
      <c r="E5116" t="s">
        <v>1759</v>
      </c>
      <c r="F5116" t="s">
        <v>1930</v>
      </c>
      <c r="G5116" t="s">
        <v>1933</v>
      </c>
      <c r="H5116" t="s">
        <v>1936</v>
      </c>
      <c r="I5116" t="s">
        <v>2032</v>
      </c>
      <c r="J5116" t="s">
        <v>2068</v>
      </c>
      <c r="K5116" s="498">
        <v>15458624.140000001</v>
      </c>
    </row>
    <row r="5117" spans="1:11" x14ac:dyDescent="0.25">
      <c r="A5117" t="s">
        <v>1755</v>
      </c>
      <c r="B5117" t="s">
        <v>1756</v>
      </c>
      <c r="C5117" t="s">
        <v>2059</v>
      </c>
      <c r="D5117" t="s">
        <v>1820</v>
      </c>
      <c r="E5117" t="s">
        <v>1759</v>
      </c>
      <c r="F5117" t="s">
        <v>1930</v>
      </c>
      <c r="G5117" t="s">
        <v>1933</v>
      </c>
      <c r="H5117" t="s">
        <v>1936</v>
      </c>
      <c r="I5117" t="s">
        <v>2032</v>
      </c>
      <c r="J5117" t="s">
        <v>2068</v>
      </c>
      <c r="K5117" s="498">
        <v>2117874.6200000006</v>
      </c>
    </row>
    <row r="5118" spans="1:11" x14ac:dyDescent="0.25">
      <c r="A5118" t="s">
        <v>1755</v>
      </c>
      <c r="B5118" t="s">
        <v>1756</v>
      </c>
      <c r="C5118" t="s">
        <v>2062</v>
      </c>
      <c r="D5118" t="s">
        <v>1820</v>
      </c>
      <c r="E5118" t="s">
        <v>1759</v>
      </c>
      <c r="F5118" t="s">
        <v>1930</v>
      </c>
      <c r="G5118" t="s">
        <v>1933</v>
      </c>
      <c r="H5118" t="s">
        <v>1937</v>
      </c>
      <c r="I5118" t="s">
        <v>1839</v>
      </c>
      <c r="J5118" t="s">
        <v>2068</v>
      </c>
      <c r="K5118" s="498">
        <v>1145238.1000000001</v>
      </c>
    </row>
    <row r="5119" spans="1:11" x14ac:dyDescent="0.25">
      <c r="A5119" t="s">
        <v>1755</v>
      </c>
      <c r="B5119" t="s">
        <v>1756</v>
      </c>
      <c r="C5119" t="s">
        <v>2069</v>
      </c>
      <c r="D5119" t="s">
        <v>1820</v>
      </c>
      <c r="E5119" t="s">
        <v>1759</v>
      </c>
      <c r="F5119" t="s">
        <v>1930</v>
      </c>
      <c r="G5119" t="s">
        <v>1933</v>
      </c>
      <c r="H5119" t="s">
        <v>1937</v>
      </c>
      <c r="I5119" t="s">
        <v>1839</v>
      </c>
      <c r="J5119" t="s">
        <v>2068</v>
      </c>
      <c r="K5119" s="498">
        <v>215216.66999999998</v>
      </c>
    </row>
    <row r="5120" spans="1:11" x14ac:dyDescent="0.25">
      <c r="A5120" t="s">
        <v>1755</v>
      </c>
      <c r="B5120" t="s">
        <v>1756</v>
      </c>
      <c r="C5120" t="s">
        <v>2071</v>
      </c>
      <c r="D5120" t="s">
        <v>1820</v>
      </c>
      <c r="E5120" t="s">
        <v>1759</v>
      </c>
      <c r="F5120" t="s">
        <v>1930</v>
      </c>
      <c r="G5120" t="s">
        <v>1933</v>
      </c>
      <c r="H5120" t="s">
        <v>1937</v>
      </c>
      <c r="I5120" t="s">
        <v>1839</v>
      </c>
      <c r="J5120" t="s">
        <v>2068</v>
      </c>
      <c r="K5120" s="498">
        <v>18.07</v>
      </c>
    </row>
    <row r="5121" spans="1:11" x14ac:dyDescent="0.25">
      <c r="A5121" t="s">
        <v>1755</v>
      </c>
      <c r="B5121" t="s">
        <v>1756</v>
      </c>
      <c r="C5121" t="s">
        <v>1871</v>
      </c>
      <c r="D5121" t="s">
        <v>1820</v>
      </c>
      <c r="E5121" t="s">
        <v>1759</v>
      </c>
      <c r="F5121" t="s">
        <v>1930</v>
      </c>
      <c r="G5121" t="s">
        <v>1933</v>
      </c>
      <c r="H5121" t="s">
        <v>1937</v>
      </c>
      <c r="I5121" t="s">
        <v>1839</v>
      </c>
      <c r="J5121" t="s">
        <v>2068</v>
      </c>
      <c r="K5121" s="498">
        <v>6950000</v>
      </c>
    </row>
    <row r="5122" spans="1:11" x14ac:dyDescent="0.25">
      <c r="A5122" t="s">
        <v>1755</v>
      </c>
      <c r="B5122" t="s">
        <v>1756</v>
      </c>
      <c r="C5122" t="s">
        <v>1876</v>
      </c>
      <c r="D5122" t="s">
        <v>1820</v>
      </c>
      <c r="E5122" t="s">
        <v>1759</v>
      </c>
      <c r="F5122" t="s">
        <v>1930</v>
      </c>
      <c r="G5122" t="s">
        <v>1933</v>
      </c>
      <c r="H5122" t="s">
        <v>1937</v>
      </c>
      <c r="I5122" t="s">
        <v>1839</v>
      </c>
      <c r="J5122" t="s">
        <v>2068</v>
      </c>
      <c r="K5122" s="498">
        <v>2078510.26</v>
      </c>
    </row>
    <row r="5123" spans="1:11" x14ac:dyDescent="0.25">
      <c r="A5123" t="s">
        <v>1755</v>
      </c>
      <c r="B5123" t="s">
        <v>1756</v>
      </c>
      <c r="C5123" t="s">
        <v>2059</v>
      </c>
      <c r="D5123" t="s">
        <v>1820</v>
      </c>
      <c r="E5123" t="s">
        <v>1759</v>
      </c>
      <c r="F5123" t="s">
        <v>1930</v>
      </c>
      <c r="G5123" t="s">
        <v>1933</v>
      </c>
      <c r="H5123" t="s">
        <v>1937</v>
      </c>
      <c r="I5123" t="s">
        <v>1839</v>
      </c>
      <c r="J5123" t="s">
        <v>2068</v>
      </c>
      <c r="K5123" s="498">
        <v>398730.50999999989</v>
      </c>
    </row>
    <row r="5124" spans="1:11" x14ac:dyDescent="0.25">
      <c r="A5124" t="s">
        <v>1755</v>
      </c>
      <c r="B5124" t="s">
        <v>1756</v>
      </c>
      <c r="C5124" t="s">
        <v>2062</v>
      </c>
      <c r="D5124" t="s">
        <v>1820</v>
      </c>
      <c r="E5124" t="s">
        <v>1759</v>
      </c>
      <c r="F5124" t="s">
        <v>1930</v>
      </c>
      <c r="G5124" t="s">
        <v>1938</v>
      </c>
      <c r="H5124" t="s">
        <v>1904</v>
      </c>
      <c r="I5124" t="s">
        <v>2032</v>
      </c>
      <c r="J5124" t="s">
        <v>2068</v>
      </c>
      <c r="K5124" s="498">
        <v>122000</v>
      </c>
    </row>
    <row r="5125" spans="1:11" x14ac:dyDescent="0.25">
      <c r="A5125" t="s">
        <v>1755</v>
      </c>
      <c r="B5125" t="s">
        <v>1756</v>
      </c>
      <c r="C5125" t="s">
        <v>2069</v>
      </c>
      <c r="D5125" t="s">
        <v>1820</v>
      </c>
      <c r="E5125" t="s">
        <v>1759</v>
      </c>
      <c r="F5125" t="s">
        <v>1930</v>
      </c>
      <c r="G5125" t="s">
        <v>1938</v>
      </c>
      <c r="H5125" t="s">
        <v>1904</v>
      </c>
      <c r="I5125" t="s">
        <v>2032</v>
      </c>
      <c r="J5125" t="s">
        <v>2068</v>
      </c>
      <c r="K5125" s="498">
        <v>37925.599999999999</v>
      </c>
    </row>
    <row r="5126" spans="1:11" x14ac:dyDescent="0.25">
      <c r="A5126" t="s">
        <v>1755</v>
      </c>
      <c r="B5126" t="s">
        <v>1756</v>
      </c>
      <c r="C5126" t="s">
        <v>2059</v>
      </c>
      <c r="D5126" t="s">
        <v>1820</v>
      </c>
      <c r="E5126" t="s">
        <v>1759</v>
      </c>
      <c r="F5126" t="s">
        <v>1930</v>
      </c>
      <c r="G5126" t="s">
        <v>1938</v>
      </c>
      <c r="H5126" t="s">
        <v>1904</v>
      </c>
      <c r="I5126" t="s">
        <v>2032</v>
      </c>
      <c r="J5126" t="s">
        <v>2068</v>
      </c>
      <c r="K5126" s="498">
        <v>48297.53</v>
      </c>
    </row>
    <row r="5127" spans="1:11" x14ac:dyDescent="0.25">
      <c r="A5127" t="s">
        <v>1755</v>
      </c>
      <c r="B5127" t="s">
        <v>1756</v>
      </c>
      <c r="C5127" t="s">
        <v>2062</v>
      </c>
      <c r="D5127" t="s">
        <v>1820</v>
      </c>
      <c r="E5127" t="s">
        <v>1759</v>
      </c>
      <c r="F5127" t="s">
        <v>1930</v>
      </c>
      <c r="G5127" t="s">
        <v>1938</v>
      </c>
      <c r="H5127" t="s">
        <v>1937</v>
      </c>
      <c r="I5127" t="s">
        <v>2032</v>
      </c>
      <c r="J5127" t="s">
        <v>2068</v>
      </c>
      <c r="K5127" s="498">
        <v>2379828.56</v>
      </c>
    </row>
    <row r="5128" spans="1:11" x14ac:dyDescent="0.25">
      <c r="A5128" t="s">
        <v>1755</v>
      </c>
      <c r="B5128" t="s">
        <v>1756</v>
      </c>
      <c r="C5128" t="s">
        <v>2069</v>
      </c>
      <c r="D5128" t="s">
        <v>1820</v>
      </c>
      <c r="E5128" t="s">
        <v>1759</v>
      </c>
      <c r="F5128" t="s">
        <v>1930</v>
      </c>
      <c r="G5128" t="s">
        <v>1938</v>
      </c>
      <c r="H5128" t="s">
        <v>1937</v>
      </c>
      <c r="I5128" t="s">
        <v>2032</v>
      </c>
      <c r="J5128" t="s">
        <v>2068</v>
      </c>
      <c r="K5128" s="498">
        <v>320640.92</v>
      </c>
    </row>
    <row r="5129" spans="1:11" x14ac:dyDescent="0.25">
      <c r="A5129" t="s">
        <v>1755</v>
      </c>
      <c r="B5129" t="s">
        <v>1756</v>
      </c>
      <c r="C5129" t="s">
        <v>2071</v>
      </c>
      <c r="D5129" t="s">
        <v>1820</v>
      </c>
      <c r="E5129" t="s">
        <v>1759</v>
      </c>
      <c r="F5129" t="s">
        <v>1930</v>
      </c>
      <c r="G5129" t="s">
        <v>1938</v>
      </c>
      <c r="H5129" t="s">
        <v>1937</v>
      </c>
      <c r="I5129" t="s">
        <v>2032</v>
      </c>
      <c r="J5129" t="s">
        <v>2068</v>
      </c>
      <c r="K5129" s="498">
        <v>428.01</v>
      </c>
    </row>
    <row r="5130" spans="1:11" x14ac:dyDescent="0.25">
      <c r="A5130" t="s">
        <v>1755</v>
      </c>
      <c r="B5130" t="s">
        <v>1756</v>
      </c>
      <c r="C5130" t="s">
        <v>2059</v>
      </c>
      <c r="D5130" t="s">
        <v>1820</v>
      </c>
      <c r="E5130" t="s">
        <v>1759</v>
      </c>
      <c r="F5130" t="s">
        <v>1930</v>
      </c>
      <c r="G5130" t="s">
        <v>1938</v>
      </c>
      <c r="H5130" t="s">
        <v>1937</v>
      </c>
      <c r="I5130" t="s">
        <v>2032</v>
      </c>
      <c r="J5130" t="s">
        <v>2068</v>
      </c>
      <c r="K5130" s="498">
        <v>740656.66</v>
      </c>
    </row>
    <row r="5131" spans="1:11" x14ac:dyDescent="0.25">
      <c r="A5131" t="s">
        <v>1755</v>
      </c>
      <c r="B5131" t="s">
        <v>1756</v>
      </c>
      <c r="C5131" t="s">
        <v>2062</v>
      </c>
      <c r="D5131" t="s">
        <v>1820</v>
      </c>
      <c r="E5131" t="s">
        <v>1759</v>
      </c>
      <c r="F5131" t="s">
        <v>1930</v>
      </c>
      <c r="G5131" t="s">
        <v>1938</v>
      </c>
      <c r="H5131" t="s">
        <v>1939</v>
      </c>
      <c r="I5131" t="s">
        <v>1839</v>
      </c>
      <c r="J5131" t="s">
        <v>2068</v>
      </c>
      <c r="K5131" s="498">
        <v>120000</v>
      </c>
    </row>
    <row r="5132" spans="1:11" x14ac:dyDescent="0.25">
      <c r="A5132" t="s">
        <v>1755</v>
      </c>
      <c r="B5132" t="s">
        <v>1756</v>
      </c>
      <c r="C5132" t="s">
        <v>2059</v>
      </c>
      <c r="D5132" t="s">
        <v>1820</v>
      </c>
      <c r="E5132" t="s">
        <v>1759</v>
      </c>
      <c r="F5132" t="s">
        <v>1930</v>
      </c>
      <c r="G5132" t="s">
        <v>1938</v>
      </c>
      <c r="H5132" t="s">
        <v>1939</v>
      </c>
      <c r="I5132" t="s">
        <v>1839</v>
      </c>
      <c r="J5132" t="s">
        <v>2068</v>
      </c>
      <c r="K5132" s="498">
        <v>36240</v>
      </c>
    </row>
    <row r="5133" spans="1:11" x14ac:dyDescent="0.25">
      <c r="A5133" t="s">
        <v>1755</v>
      </c>
      <c r="B5133" t="s">
        <v>1756</v>
      </c>
      <c r="C5133" t="s">
        <v>2062</v>
      </c>
      <c r="D5133" t="s">
        <v>1820</v>
      </c>
      <c r="E5133" t="s">
        <v>1759</v>
      </c>
      <c r="F5133" t="s">
        <v>1930</v>
      </c>
      <c r="G5133" t="s">
        <v>1938</v>
      </c>
      <c r="H5133" t="s">
        <v>1939</v>
      </c>
      <c r="I5133" t="s">
        <v>2032</v>
      </c>
      <c r="J5133" t="s">
        <v>2068</v>
      </c>
      <c r="K5133" s="498">
        <v>2092952.3900000001</v>
      </c>
    </row>
    <row r="5134" spans="1:11" x14ac:dyDescent="0.25">
      <c r="A5134" t="s">
        <v>1755</v>
      </c>
      <c r="B5134" t="s">
        <v>1756</v>
      </c>
      <c r="C5134" t="s">
        <v>2069</v>
      </c>
      <c r="D5134" t="s">
        <v>1820</v>
      </c>
      <c r="E5134" t="s">
        <v>1759</v>
      </c>
      <c r="F5134" t="s">
        <v>1930</v>
      </c>
      <c r="G5134" t="s">
        <v>1938</v>
      </c>
      <c r="H5134" t="s">
        <v>1939</v>
      </c>
      <c r="I5134" t="s">
        <v>2032</v>
      </c>
      <c r="J5134" t="s">
        <v>2068</v>
      </c>
      <c r="K5134" s="498">
        <v>460203.4</v>
      </c>
    </row>
    <row r="5135" spans="1:11" x14ac:dyDescent="0.25">
      <c r="A5135" t="s">
        <v>1755</v>
      </c>
      <c r="B5135" t="s">
        <v>1756</v>
      </c>
      <c r="C5135" t="s">
        <v>2071</v>
      </c>
      <c r="D5135" t="s">
        <v>1820</v>
      </c>
      <c r="E5135" t="s">
        <v>1759</v>
      </c>
      <c r="F5135" t="s">
        <v>1930</v>
      </c>
      <c r="G5135" t="s">
        <v>1938</v>
      </c>
      <c r="H5135" t="s">
        <v>1939</v>
      </c>
      <c r="I5135" t="s">
        <v>2032</v>
      </c>
      <c r="J5135" t="s">
        <v>2068</v>
      </c>
      <c r="K5135" s="498">
        <v>61335.83</v>
      </c>
    </row>
    <row r="5136" spans="1:11" x14ac:dyDescent="0.25">
      <c r="A5136" t="s">
        <v>1755</v>
      </c>
      <c r="B5136" t="s">
        <v>1756</v>
      </c>
      <c r="C5136" t="s">
        <v>2059</v>
      </c>
      <c r="D5136" t="s">
        <v>1820</v>
      </c>
      <c r="E5136" t="s">
        <v>1759</v>
      </c>
      <c r="F5136" t="s">
        <v>1930</v>
      </c>
      <c r="G5136" t="s">
        <v>1938</v>
      </c>
      <c r="H5136" t="s">
        <v>1939</v>
      </c>
      <c r="I5136" t="s">
        <v>2032</v>
      </c>
      <c r="J5136" t="s">
        <v>2068</v>
      </c>
      <c r="K5136" s="498">
        <v>789576.47</v>
      </c>
    </row>
    <row r="5137" spans="1:11" x14ac:dyDescent="0.25">
      <c r="A5137" t="s">
        <v>1755</v>
      </c>
      <c r="B5137" t="s">
        <v>1756</v>
      </c>
      <c r="C5137" t="s">
        <v>2062</v>
      </c>
      <c r="D5137" t="s">
        <v>1820</v>
      </c>
      <c r="E5137" t="s">
        <v>1759</v>
      </c>
      <c r="F5137" t="s">
        <v>1692</v>
      </c>
      <c r="G5137" t="s">
        <v>1940</v>
      </c>
      <c r="H5137" t="s">
        <v>1695</v>
      </c>
      <c r="I5137" t="s">
        <v>2032</v>
      </c>
      <c r="J5137" t="s">
        <v>2068</v>
      </c>
      <c r="K5137" s="498">
        <v>2173488.1</v>
      </c>
    </row>
    <row r="5138" spans="1:11" x14ac:dyDescent="0.25">
      <c r="A5138" t="s">
        <v>1755</v>
      </c>
      <c r="B5138" t="s">
        <v>1756</v>
      </c>
      <c r="C5138" t="s">
        <v>2069</v>
      </c>
      <c r="D5138" t="s">
        <v>1820</v>
      </c>
      <c r="E5138" t="s">
        <v>1759</v>
      </c>
      <c r="F5138" t="s">
        <v>1692</v>
      </c>
      <c r="G5138" t="s">
        <v>1940</v>
      </c>
      <c r="H5138" t="s">
        <v>1695</v>
      </c>
      <c r="I5138" t="s">
        <v>2032</v>
      </c>
      <c r="J5138" t="s">
        <v>2068</v>
      </c>
      <c r="K5138" s="498">
        <v>141374.32999999999</v>
      </c>
    </row>
    <row r="5139" spans="1:11" x14ac:dyDescent="0.25">
      <c r="A5139" t="s">
        <v>1755</v>
      </c>
      <c r="B5139" t="s">
        <v>1756</v>
      </c>
      <c r="C5139" t="s">
        <v>1871</v>
      </c>
      <c r="D5139" t="s">
        <v>1820</v>
      </c>
      <c r="E5139" t="s">
        <v>1759</v>
      </c>
      <c r="F5139" t="s">
        <v>1692</v>
      </c>
      <c r="G5139" t="s">
        <v>1940</v>
      </c>
      <c r="H5139" t="s">
        <v>1695</v>
      </c>
      <c r="I5139" t="s">
        <v>2032</v>
      </c>
      <c r="J5139" t="s">
        <v>2068</v>
      </c>
      <c r="K5139" s="498">
        <v>30000000</v>
      </c>
    </row>
    <row r="5140" spans="1:11" x14ac:dyDescent="0.25">
      <c r="A5140" t="s">
        <v>1755</v>
      </c>
      <c r="B5140" t="s">
        <v>1756</v>
      </c>
      <c r="C5140" t="s">
        <v>1876</v>
      </c>
      <c r="D5140" t="s">
        <v>1820</v>
      </c>
      <c r="E5140" t="s">
        <v>1759</v>
      </c>
      <c r="F5140" t="s">
        <v>1692</v>
      </c>
      <c r="G5140" t="s">
        <v>1940</v>
      </c>
      <c r="H5140" t="s">
        <v>1695</v>
      </c>
      <c r="I5140" t="s">
        <v>2032</v>
      </c>
      <c r="J5140" t="s">
        <v>2068</v>
      </c>
      <c r="K5140" s="498">
        <v>4590000</v>
      </c>
    </row>
    <row r="5141" spans="1:11" x14ac:dyDescent="0.25">
      <c r="A5141" t="s">
        <v>1755</v>
      </c>
      <c r="B5141" t="s">
        <v>1756</v>
      </c>
      <c r="C5141" t="s">
        <v>2059</v>
      </c>
      <c r="D5141" t="s">
        <v>1820</v>
      </c>
      <c r="E5141" t="s">
        <v>1759</v>
      </c>
      <c r="F5141" t="s">
        <v>1692</v>
      </c>
      <c r="G5141" t="s">
        <v>1940</v>
      </c>
      <c r="H5141" t="s">
        <v>1695</v>
      </c>
      <c r="I5141" t="s">
        <v>2032</v>
      </c>
      <c r="J5141" t="s">
        <v>2068</v>
      </c>
      <c r="K5141" s="498">
        <v>388571.24999999977</v>
      </c>
    </row>
    <row r="5142" spans="1:11" x14ac:dyDescent="0.25">
      <c r="A5142" t="s">
        <v>1755</v>
      </c>
      <c r="B5142" t="s">
        <v>1756</v>
      </c>
      <c r="C5142" t="s">
        <v>2062</v>
      </c>
      <c r="D5142" t="s">
        <v>1820</v>
      </c>
      <c r="E5142" t="s">
        <v>1759</v>
      </c>
      <c r="F5142" t="s">
        <v>1692</v>
      </c>
      <c r="G5142" t="s">
        <v>1696</v>
      </c>
      <c r="H5142" t="s">
        <v>1695</v>
      </c>
      <c r="I5142" t="s">
        <v>1839</v>
      </c>
      <c r="J5142" t="s">
        <v>2068</v>
      </c>
      <c r="K5142" s="498">
        <v>600000</v>
      </c>
    </row>
    <row r="5143" spans="1:11" x14ac:dyDescent="0.25">
      <c r="A5143" t="s">
        <v>1755</v>
      </c>
      <c r="B5143" t="s">
        <v>1756</v>
      </c>
      <c r="C5143" t="s">
        <v>2069</v>
      </c>
      <c r="D5143" t="s">
        <v>1820</v>
      </c>
      <c r="E5143" t="s">
        <v>1759</v>
      </c>
      <c r="F5143" t="s">
        <v>1692</v>
      </c>
      <c r="G5143" t="s">
        <v>1696</v>
      </c>
      <c r="H5143" t="s">
        <v>1695</v>
      </c>
      <c r="I5143" t="s">
        <v>1839</v>
      </c>
      <c r="J5143" t="s">
        <v>2068</v>
      </c>
      <c r="K5143" s="498">
        <v>4289.0200000000004</v>
      </c>
    </row>
    <row r="5144" spans="1:11" x14ac:dyDescent="0.25">
      <c r="A5144" t="s">
        <v>1755</v>
      </c>
      <c r="B5144" t="s">
        <v>1756</v>
      </c>
      <c r="C5144" t="s">
        <v>1871</v>
      </c>
      <c r="D5144" t="s">
        <v>1820</v>
      </c>
      <c r="E5144" t="s">
        <v>1759</v>
      </c>
      <c r="F5144" t="s">
        <v>1692</v>
      </c>
      <c r="G5144" t="s">
        <v>1696</v>
      </c>
      <c r="H5144" t="s">
        <v>1695</v>
      </c>
      <c r="I5144" t="s">
        <v>1839</v>
      </c>
      <c r="J5144" t="s">
        <v>2068</v>
      </c>
      <c r="K5144" s="498">
        <v>3050000</v>
      </c>
    </row>
    <row r="5145" spans="1:11" x14ac:dyDescent="0.25">
      <c r="A5145" t="s">
        <v>1755</v>
      </c>
      <c r="B5145" t="s">
        <v>1756</v>
      </c>
      <c r="C5145" t="s">
        <v>1876</v>
      </c>
      <c r="D5145" t="s">
        <v>1820</v>
      </c>
      <c r="E5145" t="s">
        <v>1759</v>
      </c>
      <c r="F5145" t="s">
        <v>1692</v>
      </c>
      <c r="G5145" t="s">
        <v>1696</v>
      </c>
      <c r="H5145" t="s">
        <v>1695</v>
      </c>
      <c r="I5145" t="s">
        <v>1839</v>
      </c>
      <c r="J5145" t="s">
        <v>2068</v>
      </c>
      <c r="K5145" s="498">
        <v>921100</v>
      </c>
    </row>
    <row r="5146" spans="1:11" x14ac:dyDescent="0.25">
      <c r="A5146" t="s">
        <v>1755</v>
      </c>
      <c r="B5146" t="s">
        <v>1756</v>
      </c>
      <c r="C5146" t="s">
        <v>2059</v>
      </c>
      <c r="D5146" t="s">
        <v>1820</v>
      </c>
      <c r="E5146" t="s">
        <v>1759</v>
      </c>
      <c r="F5146" t="s">
        <v>1692</v>
      </c>
      <c r="G5146" t="s">
        <v>1696</v>
      </c>
      <c r="H5146" t="s">
        <v>1695</v>
      </c>
      <c r="I5146" t="s">
        <v>1839</v>
      </c>
      <c r="J5146" t="s">
        <v>2068</v>
      </c>
      <c r="K5146" s="498">
        <v>182495.29</v>
      </c>
    </row>
    <row r="5147" spans="1:11" x14ac:dyDescent="0.25">
      <c r="A5147" t="s">
        <v>1755</v>
      </c>
      <c r="B5147" t="s">
        <v>1756</v>
      </c>
      <c r="C5147" t="s">
        <v>2062</v>
      </c>
      <c r="D5147" t="s">
        <v>1820</v>
      </c>
      <c r="E5147" t="s">
        <v>1759</v>
      </c>
      <c r="F5147" t="s">
        <v>1692</v>
      </c>
      <c r="G5147" t="s">
        <v>1696</v>
      </c>
      <c r="H5147" t="s">
        <v>1695</v>
      </c>
      <c r="I5147" t="s">
        <v>2032</v>
      </c>
      <c r="J5147" t="s">
        <v>2068</v>
      </c>
      <c r="K5147" s="498">
        <v>9284404.7799999993</v>
      </c>
    </row>
    <row r="5148" spans="1:11" x14ac:dyDescent="0.25">
      <c r="A5148" t="s">
        <v>1755</v>
      </c>
      <c r="B5148" t="s">
        <v>1756</v>
      </c>
      <c r="C5148" t="s">
        <v>2069</v>
      </c>
      <c r="D5148" t="s">
        <v>1820</v>
      </c>
      <c r="E5148" t="s">
        <v>1759</v>
      </c>
      <c r="F5148" t="s">
        <v>1692</v>
      </c>
      <c r="G5148" t="s">
        <v>1696</v>
      </c>
      <c r="H5148" t="s">
        <v>1695</v>
      </c>
      <c r="I5148" t="s">
        <v>2032</v>
      </c>
      <c r="J5148" t="s">
        <v>2068</v>
      </c>
      <c r="K5148" s="498">
        <v>1241005.3299999998</v>
      </c>
    </row>
    <row r="5149" spans="1:11" x14ac:dyDescent="0.25">
      <c r="A5149" t="s">
        <v>1755</v>
      </c>
      <c r="B5149" t="s">
        <v>1756</v>
      </c>
      <c r="C5149" t="s">
        <v>2071</v>
      </c>
      <c r="D5149" t="s">
        <v>1820</v>
      </c>
      <c r="E5149" t="s">
        <v>1759</v>
      </c>
      <c r="F5149" t="s">
        <v>1692</v>
      </c>
      <c r="G5149" t="s">
        <v>1696</v>
      </c>
      <c r="H5149" t="s">
        <v>1695</v>
      </c>
      <c r="I5149" t="s">
        <v>2032</v>
      </c>
      <c r="J5149" t="s">
        <v>2068</v>
      </c>
      <c r="K5149" s="498">
        <v>1139.9000000000001</v>
      </c>
    </row>
    <row r="5150" spans="1:11" x14ac:dyDescent="0.25">
      <c r="A5150" t="s">
        <v>1755</v>
      </c>
      <c r="B5150" t="s">
        <v>1756</v>
      </c>
      <c r="C5150" t="s">
        <v>1871</v>
      </c>
      <c r="D5150" t="s">
        <v>1820</v>
      </c>
      <c r="E5150" t="s">
        <v>1759</v>
      </c>
      <c r="F5150" t="s">
        <v>1692</v>
      </c>
      <c r="G5150" t="s">
        <v>1696</v>
      </c>
      <c r="H5150" t="s">
        <v>1695</v>
      </c>
      <c r="I5150" t="s">
        <v>2032</v>
      </c>
      <c r="J5150" t="s">
        <v>2068</v>
      </c>
      <c r="K5150" s="498">
        <v>44600000</v>
      </c>
    </row>
    <row r="5151" spans="1:11" x14ac:dyDescent="0.25">
      <c r="A5151" t="s">
        <v>1755</v>
      </c>
      <c r="B5151" t="s">
        <v>1756</v>
      </c>
      <c r="C5151" t="s">
        <v>1876</v>
      </c>
      <c r="D5151" t="s">
        <v>1820</v>
      </c>
      <c r="E5151" t="s">
        <v>1759</v>
      </c>
      <c r="F5151" t="s">
        <v>1692</v>
      </c>
      <c r="G5151" t="s">
        <v>1696</v>
      </c>
      <c r="H5151" t="s">
        <v>1695</v>
      </c>
      <c r="I5151" t="s">
        <v>2032</v>
      </c>
      <c r="J5151" t="s">
        <v>2068</v>
      </c>
      <c r="K5151" s="498">
        <v>8279120.7199999997</v>
      </c>
    </row>
    <row r="5152" spans="1:11" x14ac:dyDescent="0.25">
      <c r="A5152" t="s">
        <v>1755</v>
      </c>
      <c r="B5152" t="s">
        <v>1756</v>
      </c>
      <c r="C5152" t="s">
        <v>2059</v>
      </c>
      <c r="D5152" t="s">
        <v>1820</v>
      </c>
      <c r="E5152" t="s">
        <v>1759</v>
      </c>
      <c r="F5152" t="s">
        <v>1692</v>
      </c>
      <c r="G5152" t="s">
        <v>1696</v>
      </c>
      <c r="H5152" t="s">
        <v>1695</v>
      </c>
      <c r="I5152" t="s">
        <v>2032</v>
      </c>
      <c r="J5152" t="s">
        <v>2068</v>
      </c>
      <c r="K5152" s="498">
        <v>2876765.22</v>
      </c>
    </row>
    <row r="5153" spans="1:11" x14ac:dyDescent="0.25">
      <c r="A5153" t="s">
        <v>1755</v>
      </c>
      <c r="B5153" t="s">
        <v>1756</v>
      </c>
      <c r="C5153" t="s">
        <v>2062</v>
      </c>
      <c r="D5153" t="s">
        <v>1820</v>
      </c>
      <c r="E5153" t="s">
        <v>1759</v>
      </c>
      <c r="F5153" t="s">
        <v>1692</v>
      </c>
      <c r="G5153" t="s">
        <v>1941</v>
      </c>
      <c r="H5153" t="s">
        <v>1695</v>
      </c>
      <c r="I5153" t="s">
        <v>2032</v>
      </c>
      <c r="J5153" t="s">
        <v>2068</v>
      </c>
      <c r="K5153" s="498">
        <v>12593402.059999999</v>
      </c>
    </row>
    <row r="5154" spans="1:11" x14ac:dyDescent="0.25">
      <c r="A5154" t="s">
        <v>1755</v>
      </c>
      <c r="B5154" t="s">
        <v>1756</v>
      </c>
      <c r="C5154" t="s">
        <v>2069</v>
      </c>
      <c r="D5154" t="s">
        <v>1820</v>
      </c>
      <c r="E5154" t="s">
        <v>1759</v>
      </c>
      <c r="F5154" t="s">
        <v>1692</v>
      </c>
      <c r="G5154" t="s">
        <v>1941</v>
      </c>
      <c r="H5154" t="s">
        <v>1695</v>
      </c>
      <c r="I5154" t="s">
        <v>2032</v>
      </c>
      <c r="J5154" t="s">
        <v>2068</v>
      </c>
      <c r="K5154" s="498">
        <v>1899431.88</v>
      </c>
    </row>
    <row r="5155" spans="1:11" x14ac:dyDescent="0.25">
      <c r="A5155" t="s">
        <v>1755</v>
      </c>
      <c r="B5155" t="s">
        <v>1756</v>
      </c>
      <c r="C5155" t="s">
        <v>2072</v>
      </c>
      <c r="D5155" t="s">
        <v>1820</v>
      </c>
      <c r="E5155" t="s">
        <v>1759</v>
      </c>
      <c r="F5155" t="s">
        <v>1692</v>
      </c>
      <c r="G5155" t="s">
        <v>1941</v>
      </c>
      <c r="H5155" t="s">
        <v>1695</v>
      </c>
      <c r="I5155" t="s">
        <v>2032</v>
      </c>
      <c r="J5155" t="s">
        <v>2068</v>
      </c>
      <c r="K5155" s="498">
        <v>125357.14</v>
      </c>
    </row>
    <row r="5156" spans="1:11" x14ac:dyDescent="0.25">
      <c r="A5156" t="s">
        <v>1755</v>
      </c>
      <c r="B5156" t="s">
        <v>1756</v>
      </c>
      <c r="C5156" t="s">
        <v>2071</v>
      </c>
      <c r="D5156" t="s">
        <v>1820</v>
      </c>
      <c r="E5156" t="s">
        <v>1759</v>
      </c>
      <c r="F5156" t="s">
        <v>1692</v>
      </c>
      <c r="G5156" t="s">
        <v>1941</v>
      </c>
      <c r="H5156" t="s">
        <v>1695</v>
      </c>
      <c r="I5156" t="s">
        <v>2032</v>
      </c>
      <c r="J5156" t="s">
        <v>2068</v>
      </c>
      <c r="K5156" s="498">
        <v>636626.76</v>
      </c>
    </row>
    <row r="5157" spans="1:11" x14ac:dyDescent="0.25">
      <c r="A5157" t="s">
        <v>1755</v>
      </c>
      <c r="B5157" t="s">
        <v>1756</v>
      </c>
      <c r="C5157" t="s">
        <v>1871</v>
      </c>
      <c r="D5157" t="s">
        <v>1820</v>
      </c>
      <c r="E5157" t="s">
        <v>1759</v>
      </c>
      <c r="F5157" t="s">
        <v>1692</v>
      </c>
      <c r="G5157" t="s">
        <v>1941</v>
      </c>
      <c r="H5157" t="s">
        <v>1695</v>
      </c>
      <c r="I5157" t="s">
        <v>2032</v>
      </c>
      <c r="J5157" t="s">
        <v>2068</v>
      </c>
      <c r="K5157" s="498">
        <v>109245943</v>
      </c>
    </row>
    <row r="5158" spans="1:11" x14ac:dyDescent="0.25">
      <c r="A5158" t="s">
        <v>1755</v>
      </c>
      <c r="B5158" t="s">
        <v>1756</v>
      </c>
      <c r="C5158" t="s">
        <v>2070</v>
      </c>
      <c r="D5158" t="s">
        <v>1820</v>
      </c>
      <c r="E5158" t="s">
        <v>1759</v>
      </c>
      <c r="F5158" t="s">
        <v>1692</v>
      </c>
      <c r="G5158" t="s">
        <v>1941</v>
      </c>
      <c r="H5158" t="s">
        <v>1695</v>
      </c>
      <c r="I5158" t="s">
        <v>2032</v>
      </c>
      <c r="J5158" t="s">
        <v>2068</v>
      </c>
      <c r="K5158" s="498">
        <v>5381</v>
      </c>
    </row>
    <row r="5159" spans="1:11" x14ac:dyDescent="0.25">
      <c r="A5159" t="s">
        <v>1755</v>
      </c>
      <c r="B5159" t="s">
        <v>1756</v>
      </c>
      <c r="C5159" t="s">
        <v>1876</v>
      </c>
      <c r="D5159" t="s">
        <v>1820</v>
      </c>
      <c r="E5159" t="s">
        <v>1759</v>
      </c>
      <c r="F5159" t="s">
        <v>1692</v>
      </c>
      <c r="G5159" t="s">
        <v>1941</v>
      </c>
      <c r="H5159" t="s">
        <v>1695</v>
      </c>
      <c r="I5159" t="s">
        <v>2032</v>
      </c>
      <c r="J5159" t="s">
        <v>2068</v>
      </c>
      <c r="K5159" s="498">
        <v>17036455.600000001</v>
      </c>
    </row>
    <row r="5160" spans="1:11" x14ac:dyDescent="0.25">
      <c r="A5160" t="s">
        <v>1755</v>
      </c>
      <c r="B5160" t="s">
        <v>1756</v>
      </c>
      <c r="C5160" t="s">
        <v>2059</v>
      </c>
      <c r="D5160" t="s">
        <v>1820</v>
      </c>
      <c r="E5160" t="s">
        <v>1759</v>
      </c>
      <c r="F5160" t="s">
        <v>1692</v>
      </c>
      <c r="G5160" t="s">
        <v>1941</v>
      </c>
      <c r="H5160" t="s">
        <v>1695</v>
      </c>
      <c r="I5160" t="s">
        <v>2032</v>
      </c>
      <c r="J5160" t="s">
        <v>2068</v>
      </c>
      <c r="K5160" s="498">
        <v>4103231.5300000003</v>
      </c>
    </row>
    <row r="5161" spans="1:11" x14ac:dyDescent="0.25">
      <c r="A5161" t="s">
        <v>1755</v>
      </c>
      <c r="B5161" t="s">
        <v>1756</v>
      </c>
      <c r="C5161" t="s">
        <v>2062</v>
      </c>
      <c r="D5161" t="s">
        <v>1820</v>
      </c>
      <c r="E5161" t="s">
        <v>1759</v>
      </c>
      <c r="F5161" t="s">
        <v>1692</v>
      </c>
      <c r="G5161" t="s">
        <v>1942</v>
      </c>
      <c r="H5161" t="s">
        <v>1695</v>
      </c>
      <c r="I5161" t="s">
        <v>2032</v>
      </c>
      <c r="J5161" t="s">
        <v>2068</v>
      </c>
      <c r="K5161" s="498">
        <v>5062840.67</v>
      </c>
    </row>
    <row r="5162" spans="1:11" x14ac:dyDescent="0.25">
      <c r="A5162" t="s">
        <v>1755</v>
      </c>
      <c r="B5162" t="s">
        <v>1756</v>
      </c>
      <c r="C5162" t="s">
        <v>2069</v>
      </c>
      <c r="D5162" t="s">
        <v>1820</v>
      </c>
      <c r="E5162" t="s">
        <v>1759</v>
      </c>
      <c r="F5162" t="s">
        <v>1692</v>
      </c>
      <c r="G5162" t="s">
        <v>1942</v>
      </c>
      <c r="H5162" t="s">
        <v>1695</v>
      </c>
      <c r="I5162" t="s">
        <v>2032</v>
      </c>
      <c r="J5162" t="s">
        <v>2068</v>
      </c>
      <c r="K5162" s="498">
        <v>718785.11</v>
      </c>
    </row>
    <row r="5163" spans="1:11" x14ac:dyDescent="0.25">
      <c r="A5163" t="s">
        <v>1755</v>
      </c>
      <c r="B5163" t="s">
        <v>1756</v>
      </c>
      <c r="C5163" t="s">
        <v>1871</v>
      </c>
      <c r="D5163" t="s">
        <v>1820</v>
      </c>
      <c r="E5163" t="s">
        <v>1759</v>
      </c>
      <c r="F5163" t="s">
        <v>1692</v>
      </c>
      <c r="G5163" t="s">
        <v>1942</v>
      </c>
      <c r="H5163" t="s">
        <v>1695</v>
      </c>
      <c r="I5163" t="s">
        <v>2032</v>
      </c>
      <c r="J5163" t="s">
        <v>2068</v>
      </c>
      <c r="K5163" s="498">
        <v>47000000</v>
      </c>
    </row>
    <row r="5164" spans="1:11" x14ac:dyDescent="0.25">
      <c r="A5164" t="s">
        <v>1755</v>
      </c>
      <c r="B5164" t="s">
        <v>1756</v>
      </c>
      <c r="C5164" t="s">
        <v>2070</v>
      </c>
      <c r="D5164" t="s">
        <v>1820</v>
      </c>
      <c r="E5164" t="s">
        <v>1759</v>
      </c>
      <c r="F5164" t="s">
        <v>1692</v>
      </c>
      <c r="G5164" t="s">
        <v>1942</v>
      </c>
      <c r="H5164" t="s">
        <v>1695</v>
      </c>
      <c r="I5164" t="s">
        <v>2032</v>
      </c>
      <c r="J5164" t="s">
        <v>2068</v>
      </c>
      <c r="K5164" s="498">
        <v>26846</v>
      </c>
    </row>
    <row r="5165" spans="1:11" x14ac:dyDescent="0.25">
      <c r="A5165" t="s">
        <v>1755</v>
      </c>
      <c r="B5165" t="s">
        <v>1756</v>
      </c>
      <c r="C5165" t="s">
        <v>1876</v>
      </c>
      <c r="D5165" t="s">
        <v>1820</v>
      </c>
      <c r="E5165" t="s">
        <v>1759</v>
      </c>
      <c r="F5165" t="s">
        <v>1692</v>
      </c>
      <c r="G5165" t="s">
        <v>1942</v>
      </c>
      <c r="H5165" t="s">
        <v>1695</v>
      </c>
      <c r="I5165" t="s">
        <v>2032</v>
      </c>
      <c r="J5165" t="s">
        <v>2068</v>
      </c>
      <c r="K5165" s="498">
        <v>7327581</v>
      </c>
    </row>
    <row r="5166" spans="1:11" x14ac:dyDescent="0.25">
      <c r="A5166" t="s">
        <v>1755</v>
      </c>
      <c r="B5166" t="s">
        <v>1756</v>
      </c>
      <c r="C5166" t="s">
        <v>2059</v>
      </c>
      <c r="D5166" t="s">
        <v>1820</v>
      </c>
      <c r="E5166" t="s">
        <v>1759</v>
      </c>
      <c r="F5166" t="s">
        <v>1692</v>
      </c>
      <c r="G5166" t="s">
        <v>1942</v>
      </c>
      <c r="H5166" t="s">
        <v>1695</v>
      </c>
      <c r="I5166" t="s">
        <v>2032</v>
      </c>
      <c r="J5166" t="s">
        <v>2068</v>
      </c>
      <c r="K5166" s="498">
        <v>1535879.31</v>
      </c>
    </row>
    <row r="5167" spans="1:11" x14ac:dyDescent="0.25">
      <c r="A5167" t="s">
        <v>1755</v>
      </c>
      <c r="B5167" t="s">
        <v>1756</v>
      </c>
      <c r="C5167" t="s">
        <v>2062</v>
      </c>
      <c r="D5167" t="s">
        <v>1820</v>
      </c>
      <c r="E5167" t="s">
        <v>1759</v>
      </c>
      <c r="F5167" t="s">
        <v>1692</v>
      </c>
      <c r="G5167" t="s">
        <v>1943</v>
      </c>
      <c r="H5167" t="s">
        <v>1695</v>
      </c>
      <c r="I5167" t="s">
        <v>1839</v>
      </c>
      <c r="J5167" t="s">
        <v>2068</v>
      </c>
      <c r="K5167" s="498">
        <v>961375</v>
      </c>
    </row>
    <row r="5168" spans="1:11" x14ac:dyDescent="0.25">
      <c r="A5168" t="s">
        <v>1755</v>
      </c>
      <c r="B5168" t="s">
        <v>1756</v>
      </c>
      <c r="C5168" t="s">
        <v>2069</v>
      </c>
      <c r="D5168" t="s">
        <v>1820</v>
      </c>
      <c r="E5168" t="s">
        <v>1759</v>
      </c>
      <c r="F5168" t="s">
        <v>1692</v>
      </c>
      <c r="G5168" t="s">
        <v>1943</v>
      </c>
      <c r="H5168" t="s">
        <v>1695</v>
      </c>
      <c r="I5168" t="s">
        <v>1839</v>
      </c>
      <c r="J5168" t="s">
        <v>2068</v>
      </c>
      <c r="K5168" s="498">
        <v>114545.14000000001</v>
      </c>
    </row>
    <row r="5169" spans="1:11" x14ac:dyDescent="0.25">
      <c r="A5169" t="s">
        <v>1755</v>
      </c>
      <c r="B5169" t="s">
        <v>1756</v>
      </c>
      <c r="C5169" t="s">
        <v>1871</v>
      </c>
      <c r="D5169" t="s">
        <v>1820</v>
      </c>
      <c r="E5169" t="s">
        <v>1759</v>
      </c>
      <c r="F5169" t="s">
        <v>1692</v>
      </c>
      <c r="G5169" t="s">
        <v>1943</v>
      </c>
      <c r="H5169" t="s">
        <v>1695</v>
      </c>
      <c r="I5169" t="s">
        <v>1839</v>
      </c>
      <c r="J5169" t="s">
        <v>2068</v>
      </c>
      <c r="K5169" s="498">
        <v>3000000</v>
      </c>
    </row>
    <row r="5170" spans="1:11" x14ac:dyDescent="0.25">
      <c r="A5170" t="s">
        <v>1755</v>
      </c>
      <c r="B5170" t="s">
        <v>1756</v>
      </c>
      <c r="C5170" t="s">
        <v>1876</v>
      </c>
      <c r="D5170" t="s">
        <v>1820</v>
      </c>
      <c r="E5170" t="s">
        <v>1759</v>
      </c>
      <c r="F5170" t="s">
        <v>1692</v>
      </c>
      <c r="G5170" t="s">
        <v>1943</v>
      </c>
      <c r="H5170" t="s">
        <v>1695</v>
      </c>
      <c r="I5170" t="s">
        <v>1839</v>
      </c>
      <c r="J5170" t="s">
        <v>2068</v>
      </c>
      <c r="K5170" s="498">
        <v>763724.66</v>
      </c>
    </row>
    <row r="5171" spans="1:11" x14ac:dyDescent="0.25">
      <c r="A5171" t="s">
        <v>1755</v>
      </c>
      <c r="B5171" t="s">
        <v>1756</v>
      </c>
      <c r="C5171" t="s">
        <v>2059</v>
      </c>
      <c r="D5171" t="s">
        <v>1820</v>
      </c>
      <c r="E5171" t="s">
        <v>1759</v>
      </c>
      <c r="F5171" t="s">
        <v>1692</v>
      </c>
      <c r="G5171" t="s">
        <v>1943</v>
      </c>
      <c r="H5171" t="s">
        <v>1695</v>
      </c>
      <c r="I5171" t="s">
        <v>1839</v>
      </c>
      <c r="J5171" t="s">
        <v>2068</v>
      </c>
      <c r="K5171" s="498">
        <v>322471.7</v>
      </c>
    </row>
    <row r="5172" spans="1:11" x14ac:dyDescent="0.25">
      <c r="A5172" t="s">
        <v>1755</v>
      </c>
      <c r="B5172" t="s">
        <v>1756</v>
      </c>
      <c r="C5172" t="s">
        <v>2062</v>
      </c>
      <c r="D5172" t="s">
        <v>1820</v>
      </c>
      <c r="E5172" t="s">
        <v>1759</v>
      </c>
      <c r="F5172" t="s">
        <v>1692</v>
      </c>
      <c r="G5172" t="s">
        <v>1943</v>
      </c>
      <c r="H5172" t="s">
        <v>1695</v>
      </c>
      <c r="I5172" t="s">
        <v>2032</v>
      </c>
      <c r="J5172" t="s">
        <v>2068</v>
      </c>
      <c r="K5172" s="498">
        <v>8653333.3500000015</v>
      </c>
    </row>
    <row r="5173" spans="1:11" x14ac:dyDescent="0.25">
      <c r="A5173" t="s">
        <v>1755</v>
      </c>
      <c r="B5173" t="s">
        <v>1756</v>
      </c>
      <c r="C5173" t="s">
        <v>2069</v>
      </c>
      <c r="D5173" t="s">
        <v>1820</v>
      </c>
      <c r="E5173" t="s">
        <v>1759</v>
      </c>
      <c r="F5173" t="s">
        <v>1692</v>
      </c>
      <c r="G5173" t="s">
        <v>1943</v>
      </c>
      <c r="H5173" t="s">
        <v>1695</v>
      </c>
      <c r="I5173" t="s">
        <v>2032</v>
      </c>
      <c r="J5173" t="s">
        <v>2068</v>
      </c>
      <c r="K5173" s="498">
        <v>3302910.1700000004</v>
      </c>
    </row>
    <row r="5174" spans="1:11" x14ac:dyDescent="0.25">
      <c r="A5174" t="s">
        <v>1755</v>
      </c>
      <c r="B5174" t="s">
        <v>1756</v>
      </c>
      <c r="C5174" t="s">
        <v>1871</v>
      </c>
      <c r="D5174" t="s">
        <v>1820</v>
      </c>
      <c r="E5174" t="s">
        <v>1759</v>
      </c>
      <c r="F5174" t="s">
        <v>1692</v>
      </c>
      <c r="G5174" t="s">
        <v>1943</v>
      </c>
      <c r="H5174" t="s">
        <v>1695</v>
      </c>
      <c r="I5174" t="s">
        <v>2032</v>
      </c>
      <c r="J5174" t="s">
        <v>2068</v>
      </c>
      <c r="K5174" s="498">
        <v>157500000</v>
      </c>
    </row>
    <row r="5175" spans="1:11" x14ac:dyDescent="0.25">
      <c r="A5175" t="s">
        <v>1755</v>
      </c>
      <c r="B5175" t="s">
        <v>1756</v>
      </c>
      <c r="C5175" t="s">
        <v>2070</v>
      </c>
      <c r="D5175" t="s">
        <v>1820</v>
      </c>
      <c r="E5175" t="s">
        <v>1759</v>
      </c>
      <c r="F5175" t="s">
        <v>1692</v>
      </c>
      <c r="G5175" t="s">
        <v>1943</v>
      </c>
      <c r="H5175" t="s">
        <v>1695</v>
      </c>
      <c r="I5175" t="s">
        <v>2032</v>
      </c>
      <c r="J5175" t="s">
        <v>2068</v>
      </c>
      <c r="K5175" s="498">
        <v>8002</v>
      </c>
    </row>
    <row r="5176" spans="1:11" x14ac:dyDescent="0.25">
      <c r="A5176" t="s">
        <v>1755</v>
      </c>
      <c r="B5176" t="s">
        <v>1756</v>
      </c>
      <c r="C5176" t="s">
        <v>1876</v>
      </c>
      <c r="D5176" t="s">
        <v>1820</v>
      </c>
      <c r="E5176" t="s">
        <v>1759</v>
      </c>
      <c r="F5176" t="s">
        <v>1692</v>
      </c>
      <c r="G5176" t="s">
        <v>1943</v>
      </c>
      <c r="H5176" t="s">
        <v>1695</v>
      </c>
      <c r="I5176" t="s">
        <v>2032</v>
      </c>
      <c r="J5176" t="s">
        <v>2068</v>
      </c>
      <c r="K5176" s="498">
        <v>24782512.57</v>
      </c>
    </row>
    <row r="5177" spans="1:11" x14ac:dyDescent="0.25">
      <c r="A5177" t="s">
        <v>1755</v>
      </c>
      <c r="B5177" t="s">
        <v>1756</v>
      </c>
      <c r="C5177" t="s">
        <v>2059</v>
      </c>
      <c r="D5177" t="s">
        <v>1820</v>
      </c>
      <c r="E5177" t="s">
        <v>1759</v>
      </c>
      <c r="F5177" t="s">
        <v>1692</v>
      </c>
      <c r="G5177" t="s">
        <v>1943</v>
      </c>
      <c r="H5177" t="s">
        <v>1695</v>
      </c>
      <c r="I5177" t="s">
        <v>2032</v>
      </c>
      <c r="J5177" t="s">
        <v>2068</v>
      </c>
      <c r="K5177" s="498">
        <v>3014904.9999999981</v>
      </c>
    </row>
    <row r="5178" spans="1:11" x14ac:dyDescent="0.25">
      <c r="A5178" t="s">
        <v>1755</v>
      </c>
      <c r="B5178" t="s">
        <v>1756</v>
      </c>
      <c r="C5178" t="s">
        <v>2057</v>
      </c>
      <c r="D5178" t="s">
        <v>1820</v>
      </c>
      <c r="E5178" t="s">
        <v>1759</v>
      </c>
      <c r="F5178" t="s">
        <v>1692</v>
      </c>
      <c r="G5178" t="s">
        <v>1943</v>
      </c>
      <c r="H5178" t="s">
        <v>1695</v>
      </c>
      <c r="I5178" t="s">
        <v>2032</v>
      </c>
      <c r="J5178" t="s">
        <v>2068</v>
      </c>
      <c r="K5178" s="498">
        <v>44761.9</v>
      </c>
    </row>
    <row r="5179" spans="1:11" x14ac:dyDescent="0.25">
      <c r="A5179" t="s">
        <v>1755</v>
      </c>
      <c r="B5179" t="s">
        <v>1756</v>
      </c>
      <c r="C5179" t="s">
        <v>2062</v>
      </c>
      <c r="D5179" t="s">
        <v>1820</v>
      </c>
      <c r="E5179" t="s">
        <v>1759</v>
      </c>
      <c r="F5179" t="s">
        <v>1813</v>
      </c>
      <c r="G5179" t="s">
        <v>1944</v>
      </c>
      <c r="H5179" t="s">
        <v>1814</v>
      </c>
      <c r="I5179" t="s">
        <v>2032</v>
      </c>
      <c r="J5179" t="s">
        <v>2068</v>
      </c>
      <c r="K5179" s="498">
        <v>1250000</v>
      </c>
    </row>
    <row r="5180" spans="1:11" x14ac:dyDescent="0.25">
      <c r="A5180" t="s">
        <v>1755</v>
      </c>
      <c r="B5180" t="s">
        <v>1756</v>
      </c>
      <c r="C5180" t="s">
        <v>2069</v>
      </c>
      <c r="D5180" t="s">
        <v>1820</v>
      </c>
      <c r="E5180" t="s">
        <v>1759</v>
      </c>
      <c r="F5180" t="s">
        <v>1813</v>
      </c>
      <c r="G5180" t="s">
        <v>1944</v>
      </c>
      <c r="H5180" t="s">
        <v>1814</v>
      </c>
      <c r="I5180" t="s">
        <v>2032</v>
      </c>
      <c r="J5180" t="s">
        <v>2068</v>
      </c>
      <c r="K5180" s="498">
        <v>209365.32</v>
      </c>
    </row>
    <row r="5181" spans="1:11" x14ac:dyDescent="0.25">
      <c r="A5181" t="s">
        <v>1755</v>
      </c>
      <c r="B5181" t="s">
        <v>1756</v>
      </c>
      <c r="C5181" t="s">
        <v>1871</v>
      </c>
      <c r="D5181" t="s">
        <v>1820</v>
      </c>
      <c r="E5181" t="s">
        <v>1759</v>
      </c>
      <c r="F5181" t="s">
        <v>1813</v>
      </c>
      <c r="G5181" t="s">
        <v>1944</v>
      </c>
      <c r="H5181" t="s">
        <v>1814</v>
      </c>
      <c r="I5181" t="s">
        <v>2032</v>
      </c>
      <c r="J5181" t="s">
        <v>2068</v>
      </c>
      <c r="K5181" s="498">
        <v>11000000</v>
      </c>
    </row>
    <row r="5182" spans="1:11" x14ac:dyDescent="0.25">
      <c r="A5182" t="s">
        <v>1755</v>
      </c>
      <c r="B5182" t="s">
        <v>1756</v>
      </c>
      <c r="C5182" t="s">
        <v>1876</v>
      </c>
      <c r="D5182" t="s">
        <v>1820</v>
      </c>
      <c r="E5182" t="s">
        <v>1759</v>
      </c>
      <c r="F5182" t="s">
        <v>1813</v>
      </c>
      <c r="G5182" t="s">
        <v>1944</v>
      </c>
      <c r="H5182" t="s">
        <v>1814</v>
      </c>
      <c r="I5182" t="s">
        <v>2032</v>
      </c>
      <c r="J5182" t="s">
        <v>2068</v>
      </c>
      <c r="K5182" s="498">
        <v>1683000</v>
      </c>
    </row>
    <row r="5183" spans="1:11" x14ac:dyDescent="0.25">
      <c r="A5183" t="s">
        <v>1755</v>
      </c>
      <c r="B5183" t="s">
        <v>1756</v>
      </c>
      <c r="C5183" t="s">
        <v>2059</v>
      </c>
      <c r="D5183" t="s">
        <v>1820</v>
      </c>
      <c r="E5183" t="s">
        <v>1759</v>
      </c>
      <c r="F5183" t="s">
        <v>1813</v>
      </c>
      <c r="G5183" t="s">
        <v>1944</v>
      </c>
      <c r="H5183" t="s">
        <v>1814</v>
      </c>
      <c r="I5183" t="s">
        <v>2032</v>
      </c>
      <c r="J5183" t="s">
        <v>2068</v>
      </c>
      <c r="K5183" s="498">
        <v>344940.85999999987</v>
      </c>
    </row>
    <row r="5184" spans="1:11" x14ac:dyDescent="0.25">
      <c r="A5184" t="s">
        <v>1755</v>
      </c>
      <c r="B5184" t="s">
        <v>1756</v>
      </c>
      <c r="C5184" t="s">
        <v>2062</v>
      </c>
      <c r="D5184" t="s">
        <v>1820</v>
      </c>
      <c r="E5184" t="s">
        <v>1759</v>
      </c>
      <c r="F5184" t="s">
        <v>1813</v>
      </c>
      <c r="G5184" t="s">
        <v>1944</v>
      </c>
      <c r="H5184" t="s">
        <v>1945</v>
      </c>
      <c r="I5184" t="s">
        <v>2032</v>
      </c>
      <c r="J5184" t="s">
        <v>2068</v>
      </c>
      <c r="K5184" s="498">
        <v>147940.48000000001</v>
      </c>
    </row>
    <row r="5185" spans="1:11" x14ac:dyDescent="0.25">
      <c r="A5185" t="s">
        <v>1755</v>
      </c>
      <c r="B5185" t="s">
        <v>1756</v>
      </c>
      <c r="C5185" t="s">
        <v>2069</v>
      </c>
      <c r="D5185" t="s">
        <v>1820</v>
      </c>
      <c r="E5185" t="s">
        <v>1759</v>
      </c>
      <c r="F5185" t="s">
        <v>1813</v>
      </c>
      <c r="G5185" t="s">
        <v>1944</v>
      </c>
      <c r="H5185" t="s">
        <v>1945</v>
      </c>
      <c r="I5185" t="s">
        <v>2032</v>
      </c>
      <c r="J5185" t="s">
        <v>2068</v>
      </c>
      <c r="K5185" s="498">
        <v>37951.86</v>
      </c>
    </row>
    <row r="5186" spans="1:11" x14ac:dyDescent="0.25">
      <c r="A5186" t="s">
        <v>1755</v>
      </c>
      <c r="B5186" t="s">
        <v>1756</v>
      </c>
      <c r="C5186" t="s">
        <v>1871</v>
      </c>
      <c r="D5186" t="s">
        <v>1820</v>
      </c>
      <c r="E5186" t="s">
        <v>1759</v>
      </c>
      <c r="F5186" t="s">
        <v>1813</v>
      </c>
      <c r="G5186" t="s">
        <v>1944</v>
      </c>
      <c r="H5186" t="s">
        <v>1945</v>
      </c>
      <c r="I5186" t="s">
        <v>2032</v>
      </c>
      <c r="J5186" t="s">
        <v>2068</v>
      </c>
      <c r="K5186" s="498">
        <v>780000</v>
      </c>
    </row>
    <row r="5187" spans="1:11" x14ac:dyDescent="0.25">
      <c r="A5187" t="s">
        <v>1755</v>
      </c>
      <c r="B5187" t="s">
        <v>1756</v>
      </c>
      <c r="C5187" t="s">
        <v>1876</v>
      </c>
      <c r="D5187" t="s">
        <v>1820</v>
      </c>
      <c r="E5187" t="s">
        <v>1759</v>
      </c>
      <c r="F5187" t="s">
        <v>1813</v>
      </c>
      <c r="G5187" t="s">
        <v>1944</v>
      </c>
      <c r="H5187" t="s">
        <v>1945</v>
      </c>
      <c r="I5187" t="s">
        <v>2032</v>
      </c>
      <c r="J5187" t="s">
        <v>2068</v>
      </c>
      <c r="K5187" s="498">
        <v>235560</v>
      </c>
    </row>
    <row r="5188" spans="1:11" x14ac:dyDescent="0.25">
      <c r="A5188" t="s">
        <v>1755</v>
      </c>
      <c r="B5188" t="s">
        <v>1756</v>
      </c>
      <c r="C5188" t="s">
        <v>2059</v>
      </c>
      <c r="D5188" t="s">
        <v>1820</v>
      </c>
      <c r="E5188" t="s">
        <v>1759</v>
      </c>
      <c r="F5188" t="s">
        <v>1813</v>
      </c>
      <c r="G5188" t="s">
        <v>1944</v>
      </c>
      <c r="H5188" t="s">
        <v>1945</v>
      </c>
      <c r="I5188" t="s">
        <v>2032</v>
      </c>
      <c r="J5188" t="s">
        <v>2068</v>
      </c>
      <c r="K5188" s="498">
        <v>56139.489999999991</v>
      </c>
    </row>
    <row r="5189" spans="1:11" x14ac:dyDescent="0.25">
      <c r="A5189" t="s">
        <v>1755</v>
      </c>
      <c r="B5189" t="s">
        <v>1756</v>
      </c>
      <c r="C5189" t="s">
        <v>2062</v>
      </c>
      <c r="D5189" t="s">
        <v>1820</v>
      </c>
      <c r="E5189" t="s">
        <v>1759</v>
      </c>
      <c r="F5189" t="s">
        <v>1813</v>
      </c>
      <c r="G5189" t="s">
        <v>1944</v>
      </c>
      <c r="H5189" t="s">
        <v>1946</v>
      </c>
      <c r="I5189" t="s">
        <v>2032</v>
      </c>
      <c r="J5189" t="s">
        <v>2068</v>
      </c>
      <c r="K5189" s="498">
        <v>6326974.1199999992</v>
      </c>
    </row>
    <row r="5190" spans="1:11" x14ac:dyDescent="0.25">
      <c r="A5190" t="s">
        <v>1755</v>
      </c>
      <c r="B5190" t="s">
        <v>1756</v>
      </c>
      <c r="C5190" t="s">
        <v>2069</v>
      </c>
      <c r="D5190" t="s">
        <v>1820</v>
      </c>
      <c r="E5190" t="s">
        <v>1759</v>
      </c>
      <c r="F5190" t="s">
        <v>1813</v>
      </c>
      <c r="G5190" t="s">
        <v>1944</v>
      </c>
      <c r="H5190" t="s">
        <v>1946</v>
      </c>
      <c r="I5190" t="s">
        <v>2032</v>
      </c>
      <c r="J5190" t="s">
        <v>2068</v>
      </c>
      <c r="K5190" s="498">
        <v>2327056.08</v>
      </c>
    </row>
    <row r="5191" spans="1:11" x14ac:dyDescent="0.25">
      <c r="A5191" t="s">
        <v>1755</v>
      </c>
      <c r="B5191" t="s">
        <v>1756</v>
      </c>
      <c r="C5191" t="s">
        <v>2071</v>
      </c>
      <c r="D5191" t="s">
        <v>1820</v>
      </c>
      <c r="E5191" t="s">
        <v>1759</v>
      </c>
      <c r="F5191" t="s">
        <v>1813</v>
      </c>
      <c r="G5191" t="s">
        <v>1944</v>
      </c>
      <c r="H5191" t="s">
        <v>1946</v>
      </c>
      <c r="I5191" t="s">
        <v>2032</v>
      </c>
      <c r="J5191" t="s">
        <v>2068</v>
      </c>
      <c r="K5191" s="498">
        <v>8617.0300000000007</v>
      </c>
    </row>
    <row r="5192" spans="1:11" x14ac:dyDescent="0.25">
      <c r="A5192" t="s">
        <v>1755</v>
      </c>
      <c r="B5192" t="s">
        <v>1756</v>
      </c>
      <c r="C5192" t="s">
        <v>1871</v>
      </c>
      <c r="D5192" t="s">
        <v>1820</v>
      </c>
      <c r="E5192" t="s">
        <v>1759</v>
      </c>
      <c r="F5192" t="s">
        <v>1813</v>
      </c>
      <c r="G5192" t="s">
        <v>1944</v>
      </c>
      <c r="H5192" t="s">
        <v>1946</v>
      </c>
      <c r="I5192" t="s">
        <v>2032</v>
      </c>
      <c r="J5192" t="s">
        <v>2068</v>
      </c>
      <c r="K5192" s="498">
        <v>52700000</v>
      </c>
    </row>
    <row r="5193" spans="1:11" x14ac:dyDescent="0.25">
      <c r="A5193" t="s">
        <v>1755</v>
      </c>
      <c r="B5193" t="s">
        <v>1756</v>
      </c>
      <c r="C5193" t="s">
        <v>2070</v>
      </c>
      <c r="D5193" t="s">
        <v>1820</v>
      </c>
      <c r="E5193" t="s">
        <v>1759</v>
      </c>
      <c r="F5193" t="s">
        <v>1813</v>
      </c>
      <c r="G5193" t="s">
        <v>1944</v>
      </c>
      <c r="H5193" t="s">
        <v>1946</v>
      </c>
      <c r="I5193" t="s">
        <v>2032</v>
      </c>
      <c r="J5193" t="s">
        <v>2068</v>
      </c>
      <c r="K5193" s="498">
        <v>32</v>
      </c>
    </row>
    <row r="5194" spans="1:11" x14ac:dyDescent="0.25">
      <c r="A5194" t="s">
        <v>1755</v>
      </c>
      <c r="B5194" t="s">
        <v>1756</v>
      </c>
      <c r="C5194" t="s">
        <v>1876</v>
      </c>
      <c r="D5194" t="s">
        <v>1820</v>
      </c>
      <c r="E5194" t="s">
        <v>1759</v>
      </c>
      <c r="F5194" t="s">
        <v>1813</v>
      </c>
      <c r="G5194" t="s">
        <v>1944</v>
      </c>
      <c r="H5194" t="s">
        <v>1946</v>
      </c>
      <c r="I5194" t="s">
        <v>2032</v>
      </c>
      <c r="J5194" t="s">
        <v>2068</v>
      </c>
      <c r="K5194" s="498">
        <v>10654591.460000001</v>
      </c>
    </row>
    <row r="5195" spans="1:11" x14ac:dyDescent="0.25">
      <c r="A5195" t="s">
        <v>1755</v>
      </c>
      <c r="B5195" t="s">
        <v>1756</v>
      </c>
      <c r="C5195" t="s">
        <v>2059</v>
      </c>
      <c r="D5195" t="s">
        <v>1820</v>
      </c>
      <c r="E5195" t="s">
        <v>1759</v>
      </c>
      <c r="F5195" t="s">
        <v>1813</v>
      </c>
      <c r="G5195" t="s">
        <v>1944</v>
      </c>
      <c r="H5195" t="s">
        <v>1946</v>
      </c>
      <c r="I5195" t="s">
        <v>2032</v>
      </c>
      <c r="J5195" t="s">
        <v>2068</v>
      </c>
      <c r="K5195" s="498">
        <v>2245058.89</v>
      </c>
    </row>
    <row r="5196" spans="1:11" x14ac:dyDescent="0.25">
      <c r="A5196" t="s">
        <v>1755</v>
      </c>
      <c r="B5196" t="s">
        <v>1756</v>
      </c>
      <c r="C5196" t="s">
        <v>2057</v>
      </c>
      <c r="D5196" t="s">
        <v>1820</v>
      </c>
      <c r="E5196" t="s">
        <v>1759</v>
      </c>
      <c r="F5196" t="s">
        <v>1813</v>
      </c>
      <c r="G5196" t="s">
        <v>1944</v>
      </c>
      <c r="H5196" t="s">
        <v>1946</v>
      </c>
      <c r="I5196" t="s">
        <v>2032</v>
      </c>
      <c r="J5196" t="s">
        <v>2068</v>
      </c>
      <c r="K5196" s="498">
        <v>40791.61</v>
      </c>
    </row>
    <row r="5197" spans="1:11" x14ac:dyDescent="0.25">
      <c r="A5197" t="s">
        <v>1755</v>
      </c>
      <c r="B5197" t="s">
        <v>1756</v>
      </c>
      <c r="C5197" t="s">
        <v>2062</v>
      </c>
      <c r="D5197" t="s">
        <v>1820</v>
      </c>
      <c r="E5197" t="s">
        <v>1759</v>
      </c>
      <c r="F5197" t="s">
        <v>1813</v>
      </c>
      <c r="G5197" t="s">
        <v>1944</v>
      </c>
      <c r="H5197" t="s">
        <v>1947</v>
      </c>
      <c r="I5197" t="s">
        <v>2032</v>
      </c>
      <c r="J5197" t="s">
        <v>2068</v>
      </c>
      <c r="K5197" s="498">
        <v>2925476.19</v>
      </c>
    </row>
    <row r="5198" spans="1:11" x14ac:dyDescent="0.25">
      <c r="A5198" t="s">
        <v>1755</v>
      </c>
      <c r="B5198" t="s">
        <v>1756</v>
      </c>
      <c r="C5198" t="s">
        <v>2069</v>
      </c>
      <c r="D5198" t="s">
        <v>1820</v>
      </c>
      <c r="E5198" t="s">
        <v>1759</v>
      </c>
      <c r="F5198" t="s">
        <v>1813</v>
      </c>
      <c r="G5198" t="s">
        <v>1944</v>
      </c>
      <c r="H5198" t="s">
        <v>1947</v>
      </c>
      <c r="I5198" t="s">
        <v>2032</v>
      </c>
      <c r="J5198" t="s">
        <v>2068</v>
      </c>
      <c r="K5198" s="498">
        <v>715141.64</v>
      </c>
    </row>
    <row r="5199" spans="1:11" x14ac:dyDescent="0.25">
      <c r="A5199" t="s">
        <v>1755</v>
      </c>
      <c r="B5199" t="s">
        <v>1756</v>
      </c>
      <c r="C5199" t="s">
        <v>1871</v>
      </c>
      <c r="D5199" t="s">
        <v>1820</v>
      </c>
      <c r="E5199" t="s">
        <v>1759</v>
      </c>
      <c r="F5199" t="s">
        <v>1813</v>
      </c>
      <c r="G5199" t="s">
        <v>1944</v>
      </c>
      <c r="H5199" t="s">
        <v>1947</v>
      </c>
      <c r="I5199" t="s">
        <v>2032</v>
      </c>
      <c r="J5199" t="s">
        <v>2068</v>
      </c>
      <c r="K5199" s="498">
        <v>59100000</v>
      </c>
    </row>
    <row r="5200" spans="1:11" x14ac:dyDescent="0.25">
      <c r="A5200" t="s">
        <v>1755</v>
      </c>
      <c r="B5200" t="s">
        <v>1756</v>
      </c>
      <c r="C5200" t="s">
        <v>1876</v>
      </c>
      <c r="D5200" t="s">
        <v>1820</v>
      </c>
      <c r="E5200" t="s">
        <v>1759</v>
      </c>
      <c r="F5200" t="s">
        <v>1813</v>
      </c>
      <c r="G5200" t="s">
        <v>1944</v>
      </c>
      <c r="H5200" t="s">
        <v>1947</v>
      </c>
      <c r="I5200" t="s">
        <v>2032</v>
      </c>
      <c r="J5200" t="s">
        <v>2068</v>
      </c>
      <c r="K5200" s="498">
        <v>9468828.1799999997</v>
      </c>
    </row>
    <row r="5201" spans="1:11" x14ac:dyDescent="0.25">
      <c r="A5201" t="s">
        <v>1755</v>
      </c>
      <c r="B5201" t="s">
        <v>1756</v>
      </c>
      <c r="C5201" t="s">
        <v>2059</v>
      </c>
      <c r="D5201" t="s">
        <v>1820</v>
      </c>
      <c r="E5201" t="s">
        <v>1759</v>
      </c>
      <c r="F5201" t="s">
        <v>1813</v>
      </c>
      <c r="G5201" t="s">
        <v>1944</v>
      </c>
      <c r="H5201" t="s">
        <v>1947</v>
      </c>
      <c r="I5201" t="s">
        <v>2032</v>
      </c>
      <c r="J5201" t="s">
        <v>2068</v>
      </c>
      <c r="K5201" s="498">
        <v>773091.00999999966</v>
      </c>
    </row>
    <row r="5202" spans="1:11" x14ac:dyDescent="0.25">
      <c r="A5202" t="s">
        <v>1755</v>
      </c>
      <c r="B5202" t="s">
        <v>1756</v>
      </c>
      <c r="C5202" t="s">
        <v>2057</v>
      </c>
      <c r="D5202" t="s">
        <v>1820</v>
      </c>
      <c r="E5202" t="s">
        <v>1759</v>
      </c>
      <c r="F5202" t="s">
        <v>1813</v>
      </c>
      <c r="G5202" t="s">
        <v>1944</v>
      </c>
      <c r="H5202" t="s">
        <v>1947</v>
      </c>
      <c r="I5202" t="s">
        <v>2032</v>
      </c>
      <c r="J5202" t="s">
        <v>2068</v>
      </c>
      <c r="K5202" s="498">
        <v>100000</v>
      </c>
    </row>
    <row r="5203" spans="1:11" x14ac:dyDescent="0.25">
      <c r="A5203" t="s">
        <v>1755</v>
      </c>
      <c r="B5203" t="s">
        <v>1756</v>
      </c>
      <c r="C5203" t="s">
        <v>2062</v>
      </c>
      <c r="D5203" t="s">
        <v>1820</v>
      </c>
      <c r="E5203" t="s">
        <v>1759</v>
      </c>
      <c r="F5203" t="s">
        <v>1813</v>
      </c>
      <c r="G5203" t="s">
        <v>1948</v>
      </c>
      <c r="H5203" t="s">
        <v>1945</v>
      </c>
      <c r="I5203" t="s">
        <v>1839</v>
      </c>
      <c r="J5203" t="s">
        <v>2068</v>
      </c>
      <c r="K5203" s="498">
        <v>960529.83000000007</v>
      </c>
    </row>
    <row r="5204" spans="1:11" x14ac:dyDescent="0.25">
      <c r="A5204" t="s">
        <v>1755</v>
      </c>
      <c r="B5204" t="s">
        <v>1756</v>
      </c>
      <c r="C5204" t="s">
        <v>2069</v>
      </c>
      <c r="D5204" t="s">
        <v>1820</v>
      </c>
      <c r="E5204" t="s">
        <v>1759</v>
      </c>
      <c r="F5204" t="s">
        <v>1813</v>
      </c>
      <c r="G5204" t="s">
        <v>1948</v>
      </c>
      <c r="H5204" t="s">
        <v>1945</v>
      </c>
      <c r="I5204" t="s">
        <v>1839</v>
      </c>
      <c r="J5204" t="s">
        <v>2068</v>
      </c>
      <c r="K5204" s="498">
        <v>180062.47999999998</v>
      </c>
    </row>
    <row r="5205" spans="1:11" x14ac:dyDescent="0.25">
      <c r="A5205" t="s">
        <v>1755</v>
      </c>
      <c r="B5205" t="s">
        <v>1756</v>
      </c>
      <c r="C5205" t="s">
        <v>1871</v>
      </c>
      <c r="D5205" t="s">
        <v>1820</v>
      </c>
      <c r="E5205" t="s">
        <v>1759</v>
      </c>
      <c r="F5205" t="s">
        <v>1813</v>
      </c>
      <c r="G5205" t="s">
        <v>1948</v>
      </c>
      <c r="H5205" t="s">
        <v>1945</v>
      </c>
      <c r="I5205" t="s">
        <v>1839</v>
      </c>
      <c r="J5205" t="s">
        <v>2068</v>
      </c>
      <c r="K5205" s="498">
        <v>2650000</v>
      </c>
    </row>
    <row r="5206" spans="1:11" x14ac:dyDescent="0.25">
      <c r="A5206" t="s">
        <v>1755</v>
      </c>
      <c r="B5206" t="s">
        <v>1756</v>
      </c>
      <c r="C5206" t="s">
        <v>2070</v>
      </c>
      <c r="D5206" t="s">
        <v>1820</v>
      </c>
      <c r="E5206" t="s">
        <v>1759</v>
      </c>
      <c r="F5206" t="s">
        <v>1813</v>
      </c>
      <c r="G5206" t="s">
        <v>1948</v>
      </c>
      <c r="H5206" t="s">
        <v>1945</v>
      </c>
      <c r="I5206" t="s">
        <v>1839</v>
      </c>
      <c r="J5206" t="s">
        <v>2068</v>
      </c>
      <c r="K5206" s="498">
        <v>2861</v>
      </c>
    </row>
    <row r="5207" spans="1:11" x14ac:dyDescent="0.25">
      <c r="A5207" t="s">
        <v>1755</v>
      </c>
      <c r="B5207" t="s">
        <v>1756</v>
      </c>
      <c r="C5207" t="s">
        <v>1876</v>
      </c>
      <c r="D5207" t="s">
        <v>1820</v>
      </c>
      <c r="E5207" t="s">
        <v>1759</v>
      </c>
      <c r="F5207" t="s">
        <v>1813</v>
      </c>
      <c r="G5207" t="s">
        <v>1948</v>
      </c>
      <c r="H5207" t="s">
        <v>1945</v>
      </c>
      <c r="I5207" t="s">
        <v>1839</v>
      </c>
      <c r="J5207" t="s">
        <v>2068</v>
      </c>
      <c r="K5207" s="498">
        <v>800300</v>
      </c>
    </row>
    <row r="5208" spans="1:11" x14ac:dyDescent="0.25">
      <c r="A5208" t="s">
        <v>1755</v>
      </c>
      <c r="B5208" t="s">
        <v>1756</v>
      </c>
      <c r="C5208" t="s">
        <v>2059</v>
      </c>
      <c r="D5208" t="s">
        <v>1820</v>
      </c>
      <c r="E5208" t="s">
        <v>1759</v>
      </c>
      <c r="F5208" t="s">
        <v>1813</v>
      </c>
      <c r="G5208" t="s">
        <v>1948</v>
      </c>
      <c r="H5208" t="s">
        <v>1945</v>
      </c>
      <c r="I5208" t="s">
        <v>1839</v>
      </c>
      <c r="J5208" t="s">
        <v>2068</v>
      </c>
      <c r="K5208" s="498">
        <v>339137.27999999997</v>
      </c>
    </row>
    <row r="5209" spans="1:11" x14ac:dyDescent="0.25">
      <c r="A5209" t="s">
        <v>1755</v>
      </c>
      <c r="B5209" t="s">
        <v>1756</v>
      </c>
      <c r="C5209" t="s">
        <v>2062</v>
      </c>
      <c r="D5209" t="s">
        <v>1820</v>
      </c>
      <c r="E5209" t="s">
        <v>1759</v>
      </c>
      <c r="F5209" t="s">
        <v>1813</v>
      </c>
      <c r="G5209" t="s">
        <v>1948</v>
      </c>
      <c r="H5209" t="s">
        <v>1945</v>
      </c>
      <c r="I5209" t="s">
        <v>2032</v>
      </c>
      <c r="J5209" t="s">
        <v>2068</v>
      </c>
      <c r="K5209" s="498">
        <v>6278942.8499999987</v>
      </c>
    </row>
    <row r="5210" spans="1:11" x14ac:dyDescent="0.25">
      <c r="A5210" t="s">
        <v>1755</v>
      </c>
      <c r="B5210" t="s">
        <v>1756</v>
      </c>
      <c r="C5210" t="s">
        <v>2069</v>
      </c>
      <c r="D5210" t="s">
        <v>1820</v>
      </c>
      <c r="E5210" t="s">
        <v>1759</v>
      </c>
      <c r="F5210" t="s">
        <v>1813</v>
      </c>
      <c r="G5210" t="s">
        <v>1948</v>
      </c>
      <c r="H5210" t="s">
        <v>1945</v>
      </c>
      <c r="I5210" t="s">
        <v>2032</v>
      </c>
      <c r="J5210" t="s">
        <v>2068</v>
      </c>
      <c r="K5210" s="498">
        <v>1345820.06</v>
      </c>
    </row>
    <row r="5211" spans="1:11" x14ac:dyDescent="0.25">
      <c r="A5211" t="s">
        <v>1755</v>
      </c>
      <c r="B5211" t="s">
        <v>1756</v>
      </c>
      <c r="C5211" t="s">
        <v>2071</v>
      </c>
      <c r="D5211" t="s">
        <v>1820</v>
      </c>
      <c r="E5211" t="s">
        <v>1759</v>
      </c>
      <c r="F5211" t="s">
        <v>1813</v>
      </c>
      <c r="G5211" t="s">
        <v>1948</v>
      </c>
      <c r="H5211" t="s">
        <v>1945</v>
      </c>
      <c r="I5211" t="s">
        <v>2032</v>
      </c>
      <c r="J5211" t="s">
        <v>2068</v>
      </c>
      <c r="K5211" s="498">
        <v>251265.08999999997</v>
      </c>
    </row>
    <row r="5212" spans="1:11" x14ac:dyDescent="0.25">
      <c r="A5212" t="s">
        <v>1755</v>
      </c>
      <c r="B5212" t="s">
        <v>1756</v>
      </c>
      <c r="C5212" t="s">
        <v>1871</v>
      </c>
      <c r="D5212" t="s">
        <v>1820</v>
      </c>
      <c r="E5212" t="s">
        <v>1759</v>
      </c>
      <c r="F5212" t="s">
        <v>1813</v>
      </c>
      <c r="G5212" t="s">
        <v>1948</v>
      </c>
      <c r="H5212" t="s">
        <v>1945</v>
      </c>
      <c r="I5212" t="s">
        <v>2032</v>
      </c>
      <c r="J5212" t="s">
        <v>2068</v>
      </c>
      <c r="K5212" s="498">
        <v>63200071</v>
      </c>
    </row>
    <row r="5213" spans="1:11" x14ac:dyDescent="0.25">
      <c r="A5213" t="s">
        <v>1755</v>
      </c>
      <c r="B5213" t="s">
        <v>1756</v>
      </c>
      <c r="C5213" t="s">
        <v>1876</v>
      </c>
      <c r="D5213" t="s">
        <v>1820</v>
      </c>
      <c r="E5213" t="s">
        <v>1759</v>
      </c>
      <c r="F5213" t="s">
        <v>1813</v>
      </c>
      <c r="G5213" t="s">
        <v>1948</v>
      </c>
      <c r="H5213" t="s">
        <v>1945</v>
      </c>
      <c r="I5213" t="s">
        <v>2032</v>
      </c>
      <c r="J5213" t="s">
        <v>2068</v>
      </c>
      <c r="K5213" s="498">
        <v>12327355.67</v>
      </c>
    </row>
    <row r="5214" spans="1:11" x14ac:dyDescent="0.25">
      <c r="A5214" t="s">
        <v>1755</v>
      </c>
      <c r="B5214" t="s">
        <v>1756</v>
      </c>
      <c r="C5214" t="s">
        <v>2059</v>
      </c>
      <c r="D5214" t="s">
        <v>1820</v>
      </c>
      <c r="E5214" t="s">
        <v>1759</v>
      </c>
      <c r="F5214" t="s">
        <v>1813</v>
      </c>
      <c r="G5214" t="s">
        <v>1948</v>
      </c>
      <c r="H5214" t="s">
        <v>1945</v>
      </c>
      <c r="I5214" t="s">
        <v>2032</v>
      </c>
      <c r="J5214" t="s">
        <v>2068</v>
      </c>
      <c r="K5214" s="498">
        <v>1932211.5899999999</v>
      </c>
    </row>
    <row r="5215" spans="1:11" x14ac:dyDescent="0.25">
      <c r="A5215" t="s">
        <v>1755</v>
      </c>
      <c r="B5215" t="s">
        <v>1756</v>
      </c>
      <c r="C5215" t="s">
        <v>2062</v>
      </c>
      <c r="D5215" t="s">
        <v>1820</v>
      </c>
      <c r="E5215" t="s">
        <v>1759</v>
      </c>
      <c r="F5215" t="s">
        <v>1813</v>
      </c>
      <c r="G5215" t="s">
        <v>1948</v>
      </c>
      <c r="H5215" t="s">
        <v>1949</v>
      </c>
      <c r="I5215" t="s">
        <v>2032</v>
      </c>
      <c r="J5215" t="s">
        <v>2068</v>
      </c>
      <c r="K5215" s="498">
        <v>520000</v>
      </c>
    </row>
    <row r="5216" spans="1:11" x14ac:dyDescent="0.25">
      <c r="A5216" t="s">
        <v>1755</v>
      </c>
      <c r="B5216" t="s">
        <v>1756</v>
      </c>
      <c r="C5216" t="s">
        <v>2071</v>
      </c>
      <c r="D5216" t="s">
        <v>1820</v>
      </c>
      <c r="E5216" t="s">
        <v>1759</v>
      </c>
      <c r="F5216" t="s">
        <v>1813</v>
      </c>
      <c r="G5216" t="s">
        <v>1948</v>
      </c>
      <c r="H5216" t="s">
        <v>1949</v>
      </c>
      <c r="I5216" t="s">
        <v>2032</v>
      </c>
      <c r="J5216" t="s">
        <v>2068</v>
      </c>
      <c r="K5216" s="498">
        <v>23662.68</v>
      </c>
    </row>
    <row r="5217" spans="1:11" x14ac:dyDescent="0.25">
      <c r="A5217" t="s">
        <v>1755</v>
      </c>
      <c r="B5217" t="s">
        <v>1756</v>
      </c>
      <c r="C5217" t="s">
        <v>1871</v>
      </c>
      <c r="D5217" t="s">
        <v>1820</v>
      </c>
      <c r="E5217" t="s">
        <v>1759</v>
      </c>
      <c r="F5217" t="s">
        <v>1813</v>
      </c>
      <c r="G5217" t="s">
        <v>1948</v>
      </c>
      <c r="H5217" t="s">
        <v>1949</v>
      </c>
      <c r="I5217" t="s">
        <v>2032</v>
      </c>
      <c r="J5217" t="s">
        <v>2068</v>
      </c>
      <c r="K5217" s="498">
        <v>3500000</v>
      </c>
    </row>
    <row r="5218" spans="1:11" x14ac:dyDescent="0.25">
      <c r="A5218" t="s">
        <v>1755</v>
      </c>
      <c r="B5218" t="s">
        <v>1756</v>
      </c>
      <c r="C5218" t="s">
        <v>1876</v>
      </c>
      <c r="D5218" t="s">
        <v>1820</v>
      </c>
      <c r="E5218" t="s">
        <v>1759</v>
      </c>
      <c r="F5218" t="s">
        <v>1813</v>
      </c>
      <c r="G5218" t="s">
        <v>1948</v>
      </c>
      <c r="H5218" t="s">
        <v>1949</v>
      </c>
      <c r="I5218" t="s">
        <v>2032</v>
      </c>
      <c r="J5218" t="s">
        <v>2068</v>
      </c>
      <c r="K5218" s="498">
        <v>729622.76</v>
      </c>
    </row>
    <row r="5219" spans="1:11" x14ac:dyDescent="0.25">
      <c r="A5219" t="s">
        <v>1755</v>
      </c>
      <c r="B5219" t="s">
        <v>1756</v>
      </c>
      <c r="C5219" t="s">
        <v>2059</v>
      </c>
      <c r="D5219" t="s">
        <v>1820</v>
      </c>
      <c r="E5219" t="s">
        <v>1759</v>
      </c>
      <c r="F5219" t="s">
        <v>1813</v>
      </c>
      <c r="G5219" t="s">
        <v>1948</v>
      </c>
      <c r="H5219" t="s">
        <v>1949</v>
      </c>
      <c r="I5219" t="s">
        <v>2032</v>
      </c>
      <c r="J5219" t="s">
        <v>2068</v>
      </c>
      <c r="K5219" s="498">
        <v>164186.13</v>
      </c>
    </row>
    <row r="5220" spans="1:11" x14ac:dyDescent="0.25">
      <c r="A5220" t="s">
        <v>1755</v>
      </c>
      <c r="B5220" t="s">
        <v>1756</v>
      </c>
      <c r="C5220" t="s">
        <v>2062</v>
      </c>
      <c r="D5220" t="s">
        <v>1820</v>
      </c>
      <c r="E5220" t="s">
        <v>1759</v>
      </c>
      <c r="F5220" t="s">
        <v>1813</v>
      </c>
      <c r="G5220" t="s">
        <v>1950</v>
      </c>
      <c r="H5220" t="s">
        <v>1951</v>
      </c>
      <c r="I5220" t="s">
        <v>1839</v>
      </c>
      <c r="J5220" t="s">
        <v>2068</v>
      </c>
      <c r="K5220" s="498">
        <v>1903063.1400000001</v>
      </c>
    </row>
    <row r="5221" spans="1:11" x14ac:dyDescent="0.25">
      <c r="A5221" t="s">
        <v>1755</v>
      </c>
      <c r="B5221" t="s">
        <v>1756</v>
      </c>
      <c r="C5221" t="s">
        <v>2069</v>
      </c>
      <c r="D5221" t="s">
        <v>1820</v>
      </c>
      <c r="E5221" t="s">
        <v>1759</v>
      </c>
      <c r="F5221" t="s">
        <v>1813</v>
      </c>
      <c r="G5221" t="s">
        <v>1950</v>
      </c>
      <c r="H5221" t="s">
        <v>1951</v>
      </c>
      <c r="I5221" t="s">
        <v>1839</v>
      </c>
      <c r="J5221" t="s">
        <v>2068</v>
      </c>
      <c r="K5221" s="498">
        <v>3640.5299999999997</v>
      </c>
    </row>
    <row r="5222" spans="1:11" x14ac:dyDescent="0.25">
      <c r="A5222" t="s">
        <v>1755</v>
      </c>
      <c r="B5222" t="s">
        <v>1756</v>
      </c>
      <c r="C5222" t="s">
        <v>1871</v>
      </c>
      <c r="D5222" t="s">
        <v>1820</v>
      </c>
      <c r="E5222" t="s">
        <v>1759</v>
      </c>
      <c r="F5222" t="s">
        <v>1813</v>
      </c>
      <c r="G5222" t="s">
        <v>1950</v>
      </c>
      <c r="H5222" t="s">
        <v>1951</v>
      </c>
      <c r="I5222" t="s">
        <v>1839</v>
      </c>
      <c r="J5222" t="s">
        <v>2068</v>
      </c>
      <c r="K5222" s="498">
        <v>5250000</v>
      </c>
    </row>
    <row r="5223" spans="1:11" x14ac:dyDescent="0.25">
      <c r="A5223" t="s">
        <v>1755</v>
      </c>
      <c r="B5223" t="s">
        <v>1756</v>
      </c>
      <c r="C5223" t="s">
        <v>1876</v>
      </c>
      <c r="D5223" t="s">
        <v>1820</v>
      </c>
      <c r="E5223" t="s">
        <v>1759</v>
      </c>
      <c r="F5223" t="s">
        <v>1813</v>
      </c>
      <c r="G5223" t="s">
        <v>1950</v>
      </c>
      <c r="H5223" t="s">
        <v>1951</v>
      </c>
      <c r="I5223" t="s">
        <v>1839</v>
      </c>
      <c r="J5223" t="s">
        <v>2068</v>
      </c>
      <c r="K5223" s="498">
        <v>1197951</v>
      </c>
    </row>
    <row r="5224" spans="1:11" x14ac:dyDescent="0.25">
      <c r="A5224" t="s">
        <v>1755</v>
      </c>
      <c r="B5224" t="s">
        <v>1756</v>
      </c>
      <c r="C5224" t="s">
        <v>2059</v>
      </c>
      <c r="D5224" t="s">
        <v>1820</v>
      </c>
      <c r="E5224" t="s">
        <v>1759</v>
      </c>
      <c r="F5224" t="s">
        <v>1813</v>
      </c>
      <c r="G5224" t="s">
        <v>1950</v>
      </c>
      <c r="H5224" t="s">
        <v>1951</v>
      </c>
      <c r="I5224" t="s">
        <v>1839</v>
      </c>
      <c r="J5224" t="s">
        <v>2068</v>
      </c>
      <c r="K5224" s="498">
        <v>575824.51</v>
      </c>
    </row>
    <row r="5225" spans="1:11" x14ac:dyDescent="0.25">
      <c r="A5225" t="s">
        <v>1755</v>
      </c>
      <c r="B5225" t="s">
        <v>1756</v>
      </c>
      <c r="C5225" t="s">
        <v>2069</v>
      </c>
      <c r="D5225" t="s">
        <v>1820</v>
      </c>
      <c r="E5225" t="s">
        <v>1759</v>
      </c>
      <c r="F5225" t="s">
        <v>1813</v>
      </c>
      <c r="G5225" t="s">
        <v>1950</v>
      </c>
      <c r="H5225" t="s">
        <v>1951</v>
      </c>
      <c r="I5225" t="s">
        <v>1912</v>
      </c>
      <c r="J5225" t="s">
        <v>2068</v>
      </c>
      <c r="K5225" s="498">
        <v>109984.93</v>
      </c>
    </row>
    <row r="5226" spans="1:11" x14ac:dyDescent="0.25">
      <c r="A5226" t="s">
        <v>1755</v>
      </c>
      <c r="B5226" t="s">
        <v>1756</v>
      </c>
      <c r="C5226" t="s">
        <v>2075</v>
      </c>
      <c r="D5226" t="s">
        <v>1820</v>
      </c>
      <c r="E5226" t="s">
        <v>1759</v>
      </c>
      <c r="F5226" t="s">
        <v>1813</v>
      </c>
      <c r="G5226" t="s">
        <v>1950</v>
      </c>
      <c r="H5226" t="s">
        <v>1951</v>
      </c>
      <c r="I5226" t="s">
        <v>1912</v>
      </c>
      <c r="J5226" t="s">
        <v>2068</v>
      </c>
      <c r="K5226" s="498">
        <v>614657.22952549695</v>
      </c>
    </row>
    <row r="5227" spans="1:11" x14ac:dyDescent="0.25">
      <c r="A5227" t="s">
        <v>1755</v>
      </c>
      <c r="B5227" t="s">
        <v>1756</v>
      </c>
      <c r="C5227" t="s">
        <v>2059</v>
      </c>
      <c r="D5227" t="s">
        <v>1820</v>
      </c>
      <c r="E5227" t="s">
        <v>1759</v>
      </c>
      <c r="F5227" t="s">
        <v>1813</v>
      </c>
      <c r="G5227" t="s">
        <v>1950</v>
      </c>
      <c r="H5227" t="s">
        <v>1951</v>
      </c>
      <c r="I5227" t="s">
        <v>1912</v>
      </c>
      <c r="J5227" t="s">
        <v>2068</v>
      </c>
      <c r="K5227" s="498">
        <v>33215.46</v>
      </c>
    </row>
    <row r="5228" spans="1:11" x14ac:dyDescent="0.25">
      <c r="A5228" t="s">
        <v>1755</v>
      </c>
      <c r="B5228" t="s">
        <v>1756</v>
      </c>
      <c r="C5228" t="s">
        <v>2076</v>
      </c>
      <c r="D5228" t="s">
        <v>1820</v>
      </c>
      <c r="E5228" t="s">
        <v>1759</v>
      </c>
      <c r="F5228" t="s">
        <v>1813</v>
      </c>
      <c r="G5228" t="s">
        <v>1950</v>
      </c>
      <c r="H5228" t="s">
        <v>1951</v>
      </c>
      <c r="I5228" t="s">
        <v>1912</v>
      </c>
      <c r="J5228" t="s">
        <v>2068</v>
      </c>
      <c r="K5228" s="498">
        <v>2138476.19</v>
      </c>
    </row>
    <row r="5229" spans="1:11" x14ac:dyDescent="0.25">
      <c r="A5229" t="s">
        <v>1755</v>
      </c>
      <c r="B5229" t="s">
        <v>1756</v>
      </c>
      <c r="C5229" t="s">
        <v>2062</v>
      </c>
      <c r="D5229" t="s">
        <v>1820</v>
      </c>
      <c r="E5229" t="s">
        <v>1759</v>
      </c>
      <c r="F5229" t="s">
        <v>1813</v>
      </c>
      <c r="G5229" t="s">
        <v>1950</v>
      </c>
      <c r="H5229" t="s">
        <v>1951</v>
      </c>
      <c r="I5229" t="s">
        <v>1916</v>
      </c>
      <c r="J5229" t="s">
        <v>2068</v>
      </c>
      <c r="K5229" s="498">
        <v>148571.43</v>
      </c>
    </row>
    <row r="5230" spans="1:11" x14ac:dyDescent="0.25">
      <c r="A5230" t="s">
        <v>1755</v>
      </c>
      <c r="B5230" t="s">
        <v>1756</v>
      </c>
      <c r="C5230" t="s">
        <v>2069</v>
      </c>
      <c r="D5230" t="s">
        <v>1820</v>
      </c>
      <c r="E5230" t="s">
        <v>1759</v>
      </c>
      <c r="F5230" t="s">
        <v>1813</v>
      </c>
      <c r="G5230" t="s">
        <v>1950</v>
      </c>
      <c r="H5230" t="s">
        <v>1951</v>
      </c>
      <c r="I5230" t="s">
        <v>1916</v>
      </c>
      <c r="J5230" t="s">
        <v>2068</v>
      </c>
      <c r="K5230" s="498">
        <v>135404.18</v>
      </c>
    </row>
    <row r="5231" spans="1:11" x14ac:dyDescent="0.25">
      <c r="A5231" t="s">
        <v>1755</v>
      </c>
      <c r="B5231" t="s">
        <v>1756</v>
      </c>
      <c r="C5231" t="s">
        <v>1871</v>
      </c>
      <c r="D5231" t="s">
        <v>1820</v>
      </c>
      <c r="E5231" t="s">
        <v>1759</v>
      </c>
      <c r="F5231" t="s">
        <v>1813</v>
      </c>
      <c r="G5231" t="s">
        <v>1950</v>
      </c>
      <c r="H5231" t="s">
        <v>1951</v>
      </c>
      <c r="I5231" t="s">
        <v>1916</v>
      </c>
      <c r="J5231" t="s">
        <v>2068</v>
      </c>
      <c r="K5231" s="498">
        <v>450000</v>
      </c>
    </row>
    <row r="5232" spans="1:11" x14ac:dyDescent="0.25">
      <c r="A5232" t="s">
        <v>1755</v>
      </c>
      <c r="B5232" t="s">
        <v>1756</v>
      </c>
      <c r="C5232" t="s">
        <v>1876</v>
      </c>
      <c r="D5232" t="s">
        <v>1820</v>
      </c>
      <c r="E5232" t="s">
        <v>1759</v>
      </c>
      <c r="F5232" t="s">
        <v>1813</v>
      </c>
      <c r="G5232" t="s">
        <v>1950</v>
      </c>
      <c r="H5232" t="s">
        <v>1951</v>
      </c>
      <c r="I5232" t="s">
        <v>1916</v>
      </c>
      <c r="J5232" t="s">
        <v>2068</v>
      </c>
      <c r="K5232" s="498">
        <v>135900</v>
      </c>
    </row>
    <row r="5233" spans="1:11" x14ac:dyDescent="0.25">
      <c r="A5233" t="s">
        <v>1755</v>
      </c>
      <c r="B5233" t="s">
        <v>1756</v>
      </c>
      <c r="C5233" t="s">
        <v>2059</v>
      </c>
      <c r="D5233" t="s">
        <v>1820</v>
      </c>
      <c r="E5233" t="s">
        <v>1759</v>
      </c>
      <c r="F5233" t="s">
        <v>1813</v>
      </c>
      <c r="G5233" t="s">
        <v>1950</v>
      </c>
      <c r="H5233" t="s">
        <v>1951</v>
      </c>
      <c r="I5233" t="s">
        <v>1916</v>
      </c>
      <c r="J5233" t="s">
        <v>2068</v>
      </c>
      <c r="K5233" s="498">
        <v>85760.63</v>
      </c>
    </row>
    <row r="5234" spans="1:11" x14ac:dyDescent="0.25">
      <c r="A5234" t="s">
        <v>1755</v>
      </c>
      <c r="B5234" t="s">
        <v>1756</v>
      </c>
      <c r="C5234" t="s">
        <v>2062</v>
      </c>
      <c r="D5234" t="s">
        <v>1820</v>
      </c>
      <c r="E5234" t="s">
        <v>1759</v>
      </c>
      <c r="F5234" t="s">
        <v>1813</v>
      </c>
      <c r="G5234" t="s">
        <v>1950</v>
      </c>
      <c r="H5234" t="s">
        <v>1951</v>
      </c>
      <c r="I5234" t="s">
        <v>2032</v>
      </c>
      <c r="J5234" t="s">
        <v>2068</v>
      </c>
      <c r="K5234" s="498">
        <v>18641928.680000003</v>
      </c>
    </row>
    <row r="5235" spans="1:11" x14ac:dyDescent="0.25">
      <c r="A5235" t="s">
        <v>1755</v>
      </c>
      <c r="B5235" t="s">
        <v>1756</v>
      </c>
      <c r="C5235" t="s">
        <v>2069</v>
      </c>
      <c r="D5235" t="s">
        <v>1820</v>
      </c>
      <c r="E5235" t="s">
        <v>1759</v>
      </c>
      <c r="F5235" t="s">
        <v>1813</v>
      </c>
      <c r="G5235" t="s">
        <v>1950</v>
      </c>
      <c r="H5235" t="s">
        <v>1951</v>
      </c>
      <c r="I5235" t="s">
        <v>2032</v>
      </c>
      <c r="J5235" t="s">
        <v>2068</v>
      </c>
      <c r="K5235" s="498">
        <v>5261774.1100000003</v>
      </c>
    </row>
    <row r="5236" spans="1:11" x14ac:dyDescent="0.25">
      <c r="A5236" t="s">
        <v>1755</v>
      </c>
      <c r="B5236" t="s">
        <v>1756</v>
      </c>
      <c r="C5236" t="s">
        <v>2071</v>
      </c>
      <c r="D5236" t="s">
        <v>1820</v>
      </c>
      <c r="E5236" t="s">
        <v>1759</v>
      </c>
      <c r="F5236" t="s">
        <v>1813</v>
      </c>
      <c r="G5236" t="s">
        <v>1950</v>
      </c>
      <c r="H5236" t="s">
        <v>1951</v>
      </c>
      <c r="I5236" t="s">
        <v>2032</v>
      </c>
      <c r="J5236" t="s">
        <v>2068</v>
      </c>
      <c r="K5236" s="498">
        <v>733.53</v>
      </c>
    </row>
    <row r="5237" spans="1:11" x14ac:dyDescent="0.25">
      <c r="A5237" t="s">
        <v>1755</v>
      </c>
      <c r="B5237" t="s">
        <v>1756</v>
      </c>
      <c r="C5237" t="s">
        <v>1871</v>
      </c>
      <c r="D5237" t="s">
        <v>1820</v>
      </c>
      <c r="E5237" t="s">
        <v>1759</v>
      </c>
      <c r="F5237" t="s">
        <v>1813</v>
      </c>
      <c r="G5237" t="s">
        <v>1950</v>
      </c>
      <c r="H5237" t="s">
        <v>1951</v>
      </c>
      <c r="I5237" t="s">
        <v>2032</v>
      </c>
      <c r="J5237" t="s">
        <v>2068</v>
      </c>
      <c r="K5237" s="498">
        <v>80700000</v>
      </c>
    </row>
    <row r="5238" spans="1:11" x14ac:dyDescent="0.25">
      <c r="A5238" t="s">
        <v>1755</v>
      </c>
      <c r="B5238" t="s">
        <v>1756</v>
      </c>
      <c r="C5238" t="s">
        <v>2070</v>
      </c>
      <c r="D5238" t="s">
        <v>1820</v>
      </c>
      <c r="E5238" t="s">
        <v>1759</v>
      </c>
      <c r="F5238" t="s">
        <v>1813</v>
      </c>
      <c r="G5238" t="s">
        <v>1950</v>
      </c>
      <c r="H5238" t="s">
        <v>1951</v>
      </c>
      <c r="I5238" t="s">
        <v>2032</v>
      </c>
      <c r="J5238" t="s">
        <v>2068</v>
      </c>
      <c r="K5238" s="498">
        <v>14610</v>
      </c>
    </row>
    <row r="5239" spans="1:11" x14ac:dyDescent="0.25">
      <c r="A5239" t="s">
        <v>1755</v>
      </c>
      <c r="B5239" t="s">
        <v>1756</v>
      </c>
      <c r="C5239" t="s">
        <v>1876</v>
      </c>
      <c r="D5239" t="s">
        <v>1820</v>
      </c>
      <c r="E5239" t="s">
        <v>1759</v>
      </c>
      <c r="F5239" t="s">
        <v>1813</v>
      </c>
      <c r="G5239" t="s">
        <v>1950</v>
      </c>
      <c r="H5239" t="s">
        <v>1951</v>
      </c>
      <c r="I5239" t="s">
        <v>2032</v>
      </c>
      <c r="J5239" t="s">
        <v>2068</v>
      </c>
      <c r="K5239" s="498">
        <v>19130525.859999999</v>
      </c>
    </row>
    <row r="5240" spans="1:11" x14ac:dyDescent="0.25">
      <c r="A5240" t="s">
        <v>1755</v>
      </c>
      <c r="B5240" t="s">
        <v>1756</v>
      </c>
      <c r="C5240" t="s">
        <v>2059</v>
      </c>
      <c r="D5240" t="s">
        <v>1820</v>
      </c>
      <c r="E5240" t="s">
        <v>1759</v>
      </c>
      <c r="F5240" t="s">
        <v>1813</v>
      </c>
      <c r="G5240" t="s">
        <v>1950</v>
      </c>
      <c r="H5240" t="s">
        <v>1951</v>
      </c>
      <c r="I5240" t="s">
        <v>2032</v>
      </c>
      <c r="J5240" t="s">
        <v>2068</v>
      </c>
      <c r="K5240" s="498">
        <v>6846418.9500000002</v>
      </c>
    </row>
    <row r="5241" spans="1:11" x14ac:dyDescent="0.25">
      <c r="A5241" t="s">
        <v>1755</v>
      </c>
      <c r="B5241" t="s">
        <v>1756</v>
      </c>
      <c r="C5241" t="s">
        <v>2057</v>
      </c>
      <c r="D5241" t="s">
        <v>1820</v>
      </c>
      <c r="E5241" t="s">
        <v>1759</v>
      </c>
      <c r="F5241" t="s">
        <v>1813</v>
      </c>
      <c r="G5241" t="s">
        <v>1950</v>
      </c>
      <c r="H5241" t="s">
        <v>1951</v>
      </c>
      <c r="I5241" t="s">
        <v>2032</v>
      </c>
      <c r="J5241" t="s">
        <v>2068</v>
      </c>
      <c r="K5241" s="498">
        <v>111305.93</v>
      </c>
    </row>
    <row r="5242" spans="1:11" x14ac:dyDescent="0.25">
      <c r="A5242" t="s">
        <v>1755</v>
      </c>
      <c r="B5242" t="s">
        <v>1756</v>
      </c>
      <c r="C5242" t="s">
        <v>2062</v>
      </c>
      <c r="D5242" t="s">
        <v>1820</v>
      </c>
      <c r="E5242" t="s">
        <v>1759</v>
      </c>
      <c r="F5242" t="s">
        <v>1813</v>
      </c>
      <c r="G5242" t="s">
        <v>1952</v>
      </c>
      <c r="H5242" t="s">
        <v>1814</v>
      </c>
      <c r="I5242" t="s">
        <v>1839</v>
      </c>
      <c r="J5242" t="s">
        <v>2068</v>
      </c>
      <c r="K5242" s="498">
        <v>165000</v>
      </c>
    </row>
    <row r="5243" spans="1:11" x14ac:dyDescent="0.25">
      <c r="A5243" t="s">
        <v>1755</v>
      </c>
      <c r="B5243" t="s">
        <v>1756</v>
      </c>
      <c r="C5243" t="s">
        <v>2069</v>
      </c>
      <c r="D5243" t="s">
        <v>1820</v>
      </c>
      <c r="E5243" t="s">
        <v>1759</v>
      </c>
      <c r="F5243" t="s">
        <v>1813</v>
      </c>
      <c r="G5243" t="s">
        <v>1952</v>
      </c>
      <c r="H5243" t="s">
        <v>1814</v>
      </c>
      <c r="I5243" t="s">
        <v>1839</v>
      </c>
      <c r="J5243" t="s">
        <v>2068</v>
      </c>
      <c r="K5243" s="498">
        <v>172891.04</v>
      </c>
    </row>
    <row r="5244" spans="1:11" x14ac:dyDescent="0.25">
      <c r="A5244" t="s">
        <v>1755</v>
      </c>
      <c r="B5244" t="s">
        <v>1756</v>
      </c>
      <c r="C5244" t="s">
        <v>1871</v>
      </c>
      <c r="D5244" t="s">
        <v>1820</v>
      </c>
      <c r="E5244" t="s">
        <v>1759</v>
      </c>
      <c r="F5244" t="s">
        <v>1813</v>
      </c>
      <c r="G5244" t="s">
        <v>1952</v>
      </c>
      <c r="H5244" t="s">
        <v>1814</v>
      </c>
      <c r="I5244" t="s">
        <v>1839</v>
      </c>
      <c r="J5244" t="s">
        <v>2068</v>
      </c>
      <c r="K5244" s="498">
        <v>800000</v>
      </c>
    </row>
    <row r="5245" spans="1:11" x14ac:dyDescent="0.25">
      <c r="A5245" t="s">
        <v>1755</v>
      </c>
      <c r="B5245" t="s">
        <v>1756</v>
      </c>
      <c r="C5245" t="s">
        <v>1876</v>
      </c>
      <c r="D5245" t="s">
        <v>1820</v>
      </c>
      <c r="E5245" t="s">
        <v>1759</v>
      </c>
      <c r="F5245" t="s">
        <v>1813</v>
      </c>
      <c r="G5245" t="s">
        <v>1952</v>
      </c>
      <c r="H5245" t="s">
        <v>1814</v>
      </c>
      <c r="I5245" t="s">
        <v>1839</v>
      </c>
      <c r="J5245" t="s">
        <v>2068</v>
      </c>
      <c r="K5245" s="498">
        <v>241600</v>
      </c>
    </row>
    <row r="5246" spans="1:11" x14ac:dyDescent="0.25">
      <c r="A5246" t="s">
        <v>1755</v>
      </c>
      <c r="B5246" t="s">
        <v>1756</v>
      </c>
      <c r="C5246" t="s">
        <v>2059</v>
      </c>
      <c r="D5246" t="s">
        <v>1820</v>
      </c>
      <c r="E5246" t="s">
        <v>1759</v>
      </c>
      <c r="F5246" t="s">
        <v>1813</v>
      </c>
      <c r="G5246" t="s">
        <v>1952</v>
      </c>
      <c r="H5246" t="s">
        <v>1814</v>
      </c>
      <c r="I5246" t="s">
        <v>1839</v>
      </c>
      <c r="J5246" t="s">
        <v>2068</v>
      </c>
      <c r="K5246" s="498">
        <v>102043.09000000003</v>
      </c>
    </row>
    <row r="5247" spans="1:11" x14ac:dyDescent="0.25">
      <c r="A5247" t="s">
        <v>1755</v>
      </c>
      <c r="B5247" t="s">
        <v>1756</v>
      </c>
      <c r="C5247" t="s">
        <v>2062</v>
      </c>
      <c r="D5247" t="s">
        <v>1820</v>
      </c>
      <c r="E5247" t="s">
        <v>1759</v>
      </c>
      <c r="F5247" t="s">
        <v>1813</v>
      </c>
      <c r="G5247" t="s">
        <v>1952</v>
      </c>
      <c r="H5247" t="s">
        <v>1814</v>
      </c>
      <c r="I5247" t="s">
        <v>2032</v>
      </c>
      <c r="J5247" t="s">
        <v>2068</v>
      </c>
      <c r="K5247" s="498">
        <v>11006564.089999996</v>
      </c>
    </row>
    <row r="5248" spans="1:11" x14ac:dyDescent="0.25">
      <c r="A5248" t="s">
        <v>1755</v>
      </c>
      <c r="B5248" t="s">
        <v>1756</v>
      </c>
      <c r="C5248" t="s">
        <v>2069</v>
      </c>
      <c r="D5248" t="s">
        <v>1820</v>
      </c>
      <c r="E5248" t="s">
        <v>1759</v>
      </c>
      <c r="F5248" t="s">
        <v>1813</v>
      </c>
      <c r="G5248" t="s">
        <v>1952</v>
      </c>
      <c r="H5248" t="s">
        <v>1814</v>
      </c>
      <c r="I5248" t="s">
        <v>2032</v>
      </c>
      <c r="J5248" t="s">
        <v>2068</v>
      </c>
      <c r="K5248" s="498">
        <v>3609548.27</v>
      </c>
    </row>
    <row r="5249" spans="1:11" x14ac:dyDescent="0.25">
      <c r="A5249" t="s">
        <v>1755</v>
      </c>
      <c r="B5249" t="s">
        <v>1756</v>
      </c>
      <c r="C5249" t="s">
        <v>1871</v>
      </c>
      <c r="D5249" t="s">
        <v>1820</v>
      </c>
      <c r="E5249" t="s">
        <v>1759</v>
      </c>
      <c r="F5249" t="s">
        <v>1813</v>
      </c>
      <c r="G5249" t="s">
        <v>1952</v>
      </c>
      <c r="H5249" t="s">
        <v>1814</v>
      </c>
      <c r="I5249" t="s">
        <v>2032</v>
      </c>
      <c r="J5249" t="s">
        <v>2068</v>
      </c>
      <c r="K5249" s="498">
        <v>72214500</v>
      </c>
    </row>
    <row r="5250" spans="1:11" x14ac:dyDescent="0.25">
      <c r="A5250" t="s">
        <v>1755</v>
      </c>
      <c r="B5250" t="s">
        <v>1756</v>
      </c>
      <c r="C5250" t="s">
        <v>1876</v>
      </c>
      <c r="D5250" t="s">
        <v>1820</v>
      </c>
      <c r="E5250" t="s">
        <v>1759</v>
      </c>
      <c r="F5250" t="s">
        <v>1813</v>
      </c>
      <c r="G5250" t="s">
        <v>1952</v>
      </c>
      <c r="H5250" t="s">
        <v>1814</v>
      </c>
      <c r="I5250" t="s">
        <v>2032</v>
      </c>
      <c r="J5250" t="s">
        <v>2068</v>
      </c>
      <c r="K5250" s="498">
        <v>14978888.759999998</v>
      </c>
    </row>
    <row r="5251" spans="1:11" x14ac:dyDescent="0.25">
      <c r="A5251" t="s">
        <v>1755</v>
      </c>
      <c r="B5251" t="s">
        <v>1756</v>
      </c>
      <c r="C5251" t="s">
        <v>2059</v>
      </c>
      <c r="D5251" t="s">
        <v>1820</v>
      </c>
      <c r="E5251" t="s">
        <v>1759</v>
      </c>
      <c r="F5251" t="s">
        <v>1813</v>
      </c>
      <c r="G5251" t="s">
        <v>1952</v>
      </c>
      <c r="H5251" t="s">
        <v>1814</v>
      </c>
      <c r="I5251" t="s">
        <v>2032</v>
      </c>
      <c r="J5251" t="s">
        <v>2068</v>
      </c>
      <c r="K5251" s="498">
        <v>4047525.3800000013</v>
      </c>
    </row>
    <row r="5252" spans="1:11" x14ac:dyDescent="0.25">
      <c r="A5252" t="s">
        <v>1755</v>
      </c>
      <c r="B5252" t="s">
        <v>1756</v>
      </c>
      <c r="C5252" t="s">
        <v>2057</v>
      </c>
      <c r="D5252" t="s">
        <v>1820</v>
      </c>
      <c r="E5252" t="s">
        <v>1759</v>
      </c>
      <c r="F5252" t="s">
        <v>1813</v>
      </c>
      <c r="G5252" t="s">
        <v>1952</v>
      </c>
      <c r="H5252" t="s">
        <v>1814</v>
      </c>
      <c r="I5252" t="s">
        <v>2032</v>
      </c>
      <c r="J5252" t="s">
        <v>2068</v>
      </c>
      <c r="K5252" s="498">
        <v>14477.07</v>
      </c>
    </row>
    <row r="5253" spans="1:11" x14ac:dyDescent="0.25">
      <c r="A5253" t="s">
        <v>1755</v>
      </c>
      <c r="B5253" t="s">
        <v>1756</v>
      </c>
      <c r="C5253" t="s">
        <v>2062</v>
      </c>
      <c r="D5253" t="s">
        <v>1820</v>
      </c>
      <c r="E5253" t="s">
        <v>1759</v>
      </c>
      <c r="F5253" t="s">
        <v>1813</v>
      </c>
      <c r="G5253" t="s">
        <v>1952</v>
      </c>
      <c r="H5253" t="s">
        <v>1947</v>
      </c>
      <c r="I5253" t="s">
        <v>2032</v>
      </c>
      <c r="J5253" t="s">
        <v>2068</v>
      </c>
      <c r="K5253" s="498">
        <v>480480</v>
      </c>
    </row>
    <row r="5254" spans="1:11" x14ac:dyDescent="0.25">
      <c r="A5254" t="s">
        <v>1755</v>
      </c>
      <c r="B5254" t="s">
        <v>1756</v>
      </c>
      <c r="C5254" t="s">
        <v>2069</v>
      </c>
      <c r="D5254" t="s">
        <v>1820</v>
      </c>
      <c r="E5254" t="s">
        <v>1759</v>
      </c>
      <c r="F5254" t="s">
        <v>1813</v>
      </c>
      <c r="G5254" t="s">
        <v>1952</v>
      </c>
      <c r="H5254" t="s">
        <v>1947</v>
      </c>
      <c r="I5254" t="s">
        <v>2032</v>
      </c>
      <c r="J5254" t="s">
        <v>2068</v>
      </c>
      <c r="K5254" s="498">
        <v>18162.37</v>
      </c>
    </row>
    <row r="5255" spans="1:11" x14ac:dyDescent="0.25">
      <c r="A5255" t="s">
        <v>1755</v>
      </c>
      <c r="B5255" t="s">
        <v>1756</v>
      </c>
      <c r="C5255" t="s">
        <v>1871</v>
      </c>
      <c r="D5255" t="s">
        <v>1820</v>
      </c>
      <c r="E5255" t="s">
        <v>1759</v>
      </c>
      <c r="F5255" t="s">
        <v>1813</v>
      </c>
      <c r="G5255" t="s">
        <v>1952</v>
      </c>
      <c r="H5255" t="s">
        <v>1947</v>
      </c>
      <c r="I5255" t="s">
        <v>2032</v>
      </c>
      <c r="J5255" t="s">
        <v>2068</v>
      </c>
      <c r="K5255" s="498">
        <v>730000</v>
      </c>
    </row>
    <row r="5256" spans="1:11" x14ac:dyDescent="0.25">
      <c r="A5256" t="s">
        <v>1755</v>
      </c>
      <c r="B5256" t="s">
        <v>1756</v>
      </c>
      <c r="C5256" t="s">
        <v>1876</v>
      </c>
      <c r="D5256" t="s">
        <v>1820</v>
      </c>
      <c r="E5256" t="s">
        <v>1759</v>
      </c>
      <c r="F5256" t="s">
        <v>1813</v>
      </c>
      <c r="G5256" t="s">
        <v>1952</v>
      </c>
      <c r="H5256" t="s">
        <v>1947</v>
      </c>
      <c r="I5256" t="s">
        <v>2032</v>
      </c>
      <c r="J5256" t="s">
        <v>2068</v>
      </c>
      <c r="K5256" s="498">
        <v>220460</v>
      </c>
    </row>
    <row r="5257" spans="1:11" x14ac:dyDescent="0.25">
      <c r="A5257" t="s">
        <v>1755</v>
      </c>
      <c r="B5257" t="s">
        <v>1756</v>
      </c>
      <c r="C5257" t="s">
        <v>2059</v>
      </c>
      <c r="D5257" t="s">
        <v>1820</v>
      </c>
      <c r="E5257" t="s">
        <v>1759</v>
      </c>
      <c r="F5257" t="s">
        <v>1813</v>
      </c>
      <c r="G5257" t="s">
        <v>1952</v>
      </c>
      <c r="H5257" t="s">
        <v>1947</v>
      </c>
      <c r="I5257" t="s">
        <v>2032</v>
      </c>
      <c r="J5257" t="s">
        <v>2068</v>
      </c>
      <c r="K5257" s="498">
        <v>150589.99000000005</v>
      </c>
    </row>
    <row r="5258" spans="1:11" x14ac:dyDescent="0.25">
      <c r="A5258" t="s">
        <v>1755</v>
      </c>
      <c r="B5258" t="s">
        <v>1756</v>
      </c>
      <c r="C5258" t="s">
        <v>2062</v>
      </c>
      <c r="D5258" t="s">
        <v>1820</v>
      </c>
      <c r="E5258" t="s">
        <v>1759</v>
      </c>
      <c r="F5258" t="s">
        <v>1813</v>
      </c>
      <c r="G5258" t="s">
        <v>1953</v>
      </c>
      <c r="H5258" t="s">
        <v>1954</v>
      </c>
      <c r="I5258" t="s">
        <v>2032</v>
      </c>
      <c r="J5258" t="s">
        <v>2068</v>
      </c>
      <c r="K5258" s="498">
        <v>3886725.13</v>
      </c>
    </row>
    <row r="5259" spans="1:11" x14ac:dyDescent="0.25">
      <c r="A5259" t="s">
        <v>1755</v>
      </c>
      <c r="B5259" t="s">
        <v>1756</v>
      </c>
      <c r="C5259" t="s">
        <v>2069</v>
      </c>
      <c r="D5259" t="s">
        <v>1820</v>
      </c>
      <c r="E5259" t="s">
        <v>1759</v>
      </c>
      <c r="F5259" t="s">
        <v>1813</v>
      </c>
      <c r="G5259" t="s">
        <v>1953</v>
      </c>
      <c r="H5259" t="s">
        <v>1954</v>
      </c>
      <c r="I5259" t="s">
        <v>2032</v>
      </c>
      <c r="J5259" t="s">
        <v>2068</v>
      </c>
      <c r="K5259" s="498">
        <v>280379.63</v>
      </c>
    </row>
    <row r="5260" spans="1:11" x14ac:dyDescent="0.25">
      <c r="A5260" t="s">
        <v>1755</v>
      </c>
      <c r="B5260" t="s">
        <v>1756</v>
      </c>
      <c r="C5260" t="s">
        <v>1871</v>
      </c>
      <c r="D5260" t="s">
        <v>1820</v>
      </c>
      <c r="E5260" t="s">
        <v>1759</v>
      </c>
      <c r="F5260" t="s">
        <v>1813</v>
      </c>
      <c r="G5260" t="s">
        <v>1953</v>
      </c>
      <c r="H5260" t="s">
        <v>1954</v>
      </c>
      <c r="I5260" t="s">
        <v>2032</v>
      </c>
      <c r="J5260" t="s">
        <v>2068</v>
      </c>
      <c r="K5260" s="498">
        <v>34672511</v>
      </c>
    </row>
    <row r="5261" spans="1:11" x14ac:dyDescent="0.25">
      <c r="A5261" t="s">
        <v>1755</v>
      </c>
      <c r="B5261" t="s">
        <v>1756</v>
      </c>
      <c r="C5261" t="s">
        <v>2070</v>
      </c>
      <c r="D5261" t="s">
        <v>1820</v>
      </c>
      <c r="E5261" t="s">
        <v>1759</v>
      </c>
      <c r="F5261" t="s">
        <v>1813</v>
      </c>
      <c r="G5261" t="s">
        <v>1953</v>
      </c>
      <c r="H5261" t="s">
        <v>1954</v>
      </c>
      <c r="I5261" t="s">
        <v>2032</v>
      </c>
      <c r="J5261" t="s">
        <v>2068</v>
      </c>
      <c r="K5261" s="498">
        <v>25000</v>
      </c>
    </row>
    <row r="5262" spans="1:11" x14ac:dyDescent="0.25">
      <c r="A5262" t="s">
        <v>1755</v>
      </c>
      <c r="B5262" t="s">
        <v>1756</v>
      </c>
      <c r="C5262" t="s">
        <v>1876</v>
      </c>
      <c r="D5262" t="s">
        <v>1820</v>
      </c>
      <c r="E5262" t="s">
        <v>1759</v>
      </c>
      <c r="F5262" t="s">
        <v>1813</v>
      </c>
      <c r="G5262" t="s">
        <v>1953</v>
      </c>
      <c r="H5262" t="s">
        <v>1954</v>
      </c>
      <c r="I5262" t="s">
        <v>2032</v>
      </c>
      <c r="J5262" t="s">
        <v>2068</v>
      </c>
      <c r="K5262" s="498">
        <v>6218325.6800000006</v>
      </c>
    </row>
    <row r="5263" spans="1:11" x14ac:dyDescent="0.25">
      <c r="A5263" t="s">
        <v>1755</v>
      </c>
      <c r="B5263" t="s">
        <v>1756</v>
      </c>
      <c r="C5263" t="s">
        <v>2059</v>
      </c>
      <c r="D5263" t="s">
        <v>1820</v>
      </c>
      <c r="E5263" t="s">
        <v>1759</v>
      </c>
      <c r="F5263" t="s">
        <v>1813</v>
      </c>
      <c r="G5263" t="s">
        <v>1953</v>
      </c>
      <c r="H5263" t="s">
        <v>1954</v>
      </c>
      <c r="I5263" t="s">
        <v>2032</v>
      </c>
      <c r="J5263" t="s">
        <v>2068</v>
      </c>
      <c r="K5263" s="498">
        <v>1199967.1000000001</v>
      </c>
    </row>
    <row r="5264" spans="1:11" x14ac:dyDescent="0.25">
      <c r="A5264" t="s">
        <v>1755</v>
      </c>
      <c r="B5264" t="s">
        <v>1756</v>
      </c>
      <c r="C5264" t="s">
        <v>2057</v>
      </c>
      <c r="D5264" t="s">
        <v>1820</v>
      </c>
      <c r="E5264" t="s">
        <v>1759</v>
      </c>
      <c r="F5264" t="s">
        <v>1813</v>
      </c>
      <c r="G5264" t="s">
        <v>1953</v>
      </c>
      <c r="H5264" t="s">
        <v>1954</v>
      </c>
      <c r="I5264" t="s">
        <v>2032</v>
      </c>
      <c r="J5264" t="s">
        <v>2068</v>
      </c>
      <c r="K5264" s="498">
        <v>5995.25</v>
      </c>
    </row>
    <row r="5265" spans="1:11" x14ac:dyDescent="0.25">
      <c r="A5265" t="s">
        <v>1755</v>
      </c>
      <c r="B5265" t="s">
        <v>1756</v>
      </c>
      <c r="C5265" t="s">
        <v>2062</v>
      </c>
      <c r="D5265" t="s">
        <v>1820</v>
      </c>
      <c r="E5265" t="s">
        <v>1759</v>
      </c>
      <c r="F5265" t="s">
        <v>1813</v>
      </c>
      <c r="G5265" t="s">
        <v>1955</v>
      </c>
      <c r="H5265" t="s">
        <v>1956</v>
      </c>
      <c r="I5265" t="s">
        <v>1839</v>
      </c>
      <c r="J5265" t="s">
        <v>2068</v>
      </c>
      <c r="K5265" s="498">
        <v>2458146.4500000002</v>
      </c>
    </row>
    <row r="5266" spans="1:11" x14ac:dyDescent="0.25">
      <c r="A5266" t="s">
        <v>1755</v>
      </c>
      <c r="B5266" t="s">
        <v>1756</v>
      </c>
      <c r="C5266" t="s">
        <v>2069</v>
      </c>
      <c r="D5266" t="s">
        <v>1820</v>
      </c>
      <c r="E5266" t="s">
        <v>1759</v>
      </c>
      <c r="F5266" t="s">
        <v>1813</v>
      </c>
      <c r="G5266" t="s">
        <v>1955</v>
      </c>
      <c r="H5266" t="s">
        <v>1956</v>
      </c>
      <c r="I5266" t="s">
        <v>1839</v>
      </c>
      <c r="J5266" t="s">
        <v>2068</v>
      </c>
      <c r="K5266" s="498">
        <v>613523.55000000005</v>
      </c>
    </row>
    <row r="5267" spans="1:11" x14ac:dyDescent="0.25">
      <c r="A5267" t="s">
        <v>1755</v>
      </c>
      <c r="B5267" t="s">
        <v>1756</v>
      </c>
      <c r="C5267" t="s">
        <v>1871</v>
      </c>
      <c r="D5267" t="s">
        <v>1820</v>
      </c>
      <c r="E5267" t="s">
        <v>1759</v>
      </c>
      <c r="F5267" t="s">
        <v>1813</v>
      </c>
      <c r="G5267" t="s">
        <v>1955</v>
      </c>
      <c r="H5267" t="s">
        <v>1956</v>
      </c>
      <c r="I5267" t="s">
        <v>1839</v>
      </c>
      <c r="J5267" t="s">
        <v>2068</v>
      </c>
      <c r="K5267" s="498">
        <v>10129999.800000001</v>
      </c>
    </row>
    <row r="5268" spans="1:11" x14ac:dyDescent="0.25">
      <c r="A5268" t="s">
        <v>1755</v>
      </c>
      <c r="B5268" t="s">
        <v>1756</v>
      </c>
      <c r="C5268" t="s">
        <v>1876</v>
      </c>
      <c r="D5268" t="s">
        <v>1820</v>
      </c>
      <c r="E5268" t="s">
        <v>1759</v>
      </c>
      <c r="F5268" t="s">
        <v>1813</v>
      </c>
      <c r="G5268" t="s">
        <v>1955</v>
      </c>
      <c r="H5268" t="s">
        <v>1956</v>
      </c>
      <c r="I5268" t="s">
        <v>1839</v>
      </c>
      <c r="J5268" t="s">
        <v>2068</v>
      </c>
      <c r="K5268" s="498">
        <v>2366815.06</v>
      </c>
    </row>
    <row r="5269" spans="1:11" x14ac:dyDescent="0.25">
      <c r="A5269" t="s">
        <v>1755</v>
      </c>
      <c r="B5269" t="s">
        <v>1756</v>
      </c>
      <c r="C5269" t="s">
        <v>2059</v>
      </c>
      <c r="D5269" t="s">
        <v>1820</v>
      </c>
      <c r="E5269" t="s">
        <v>1759</v>
      </c>
      <c r="F5269" t="s">
        <v>1813</v>
      </c>
      <c r="G5269" t="s">
        <v>1955</v>
      </c>
      <c r="H5269" t="s">
        <v>1956</v>
      </c>
      <c r="I5269" t="s">
        <v>1839</v>
      </c>
      <c r="J5269" t="s">
        <v>2068</v>
      </c>
      <c r="K5269" s="498">
        <v>836979.97999999986</v>
      </c>
    </row>
    <row r="5270" spans="1:11" x14ac:dyDescent="0.25">
      <c r="A5270" t="s">
        <v>1755</v>
      </c>
      <c r="B5270" t="s">
        <v>1756</v>
      </c>
      <c r="C5270" t="s">
        <v>2062</v>
      </c>
      <c r="D5270" t="s">
        <v>1820</v>
      </c>
      <c r="E5270" t="s">
        <v>1759</v>
      </c>
      <c r="F5270" t="s">
        <v>1813</v>
      </c>
      <c r="G5270" t="s">
        <v>1955</v>
      </c>
      <c r="H5270" t="s">
        <v>1956</v>
      </c>
      <c r="I5270" t="s">
        <v>1912</v>
      </c>
      <c r="J5270" t="s">
        <v>2068</v>
      </c>
      <c r="K5270" s="498">
        <v>423488.53</v>
      </c>
    </row>
    <row r="5271" spans="1:11" x14ac:dyDescent="0.25">
      <c r="A5271" t="s">
        <v>1755</v>
      </c>
      <c r="B5271" t="s">
        <v>1756</v>
      </c>
      <c r="C5271" t="s">
        <v>2069</v>
      </c>
      <c r="D5271" t="s">
        <v>1820</v>
      </c>
      <c r="E5271" t="s">
        <v>1759</v>
      </c>
      <c r="F5271" t="s">
        <v>1813</v>
      </c>
      <c r="G5271" t="s">
        <v>1955</v>
      </c>
      <c r="H5271" t="s">
        <v>1956</v>
      </c>
      <c r="I5271" t="s">
        <v>1912</v>
      </c>
      <c r="J5271" t="s">
        <v>2068</v>
      </c>
      <c r="K5271" s="498">
        <v>417893.16000000003</v>
      </c>
    </row>
    <row r="5272" spans="1:11" x14ac:dyDescent="0.25">
      <c r="A5272" t="s">
        <v>1755</v>
      </c>
      <c r="B5272" t="s">
        <v>1756</v>
      </c>
      <c r="C5272" t="s">
        <v>2075</v>
      </c>
      <c r="D5272" t="s">
        <v>1820</v>
      </c>
      <c r="E5272" t="s">
        <v>1759</v>
      </c>
      <c r="F5272" t="s">
        <v>1813</v>
      </c>
      <c r="G5272" t="s">
        <v>1955</v>
      </c>
      <c r="H5272" t="s">
        <v>1956</v>
      </c>
      <c r="I5272" t="s">
        <v>1912</v>
      </c>
      <c r="J5272" t="s">
        <v>2068</v>
      </c>
      <c r="K5272" s="498">
        <v>2266891.6652690335</v>
      </c>
    </row>
    <row r="5273" spans="1:11" x14ac:dyDescent="0.25">
      <c r="A5273" t="s">
        <v>1755</v>
      </c>
      <c r="B5273" t="s">
        <v>1756</v>
      </c>
      <c r="C5273" t="s">
        <v>2059</v>
      </c>
      <c r="D5273" t="s">
        <v>1820</v>
      </c>
      <c r="E5273" t="s">
        <v>1759</v>
      </c>
      <c r="F5273" t="s">
        <v>1813</v>
      </c>
      <c r="G5273" t="s">
        <v>1955</v>
      </c>
      <c r="H5273" t="s">
        <v>1956</v>
      </c>
      <c r="I5273" t="s">
        <v>1912</v>
      </c>
      <c r="J5273" t="s">
        <v>2068</v>
      </c>
      <c r="K5273" s="498">
        <v>295544.14</v>
      </c>
    </row>
    <row r="5274" spans="1:11" x14ac:dyDescent="0.25">
      <c r="A5274" t="s">
        <v>1755</v>
      </c>
      <c r="B5274" t="s">
        <v>1756</v>
      </c>
      <c r="C5274" t="s">
        <v>2076</v>
      </c>
      <c r="D5274" t="s">
        <v>1820</v>
      </c>
      <c r="E5274" t="s">
        <v>1759</v>
      </c>
      <c r="F5274" t="s">
        <v>1813</v>
      </c>
      <c r="G5274" t="s">
        <v>1955</v>
      </c>
      <c r="H5274" t="s">
        <v>1956</v>
      </c>
      <c r="I5274" t="s">
        <v>1912</v>
      </c>
      <c r="J5274" t="s">
        <v>2068</v>
      </c>
      <c r="K5274" s="498">
        <v>7638237.7799999993</v>
      </c>
    </row>
    <row r="5275" spans="1:11" x14ac:dyDescent="0.25">
      <c r="A5275" t="s">
        <v>1755</v>
      </c>
      <c r="B5275" t="s">
        <v>1756</v>
      </c>
      <c r="C5275" t="s">
        <v>2057</v>
      </c>
      <c r="D5275" t="s">
        <v>1820</v>
      </c>
      <c r="E5275" t="s">
        <v>1759</v>
      </c>
      <c r="F5275" t="s">
        <v>1813</v>
      </c>
      <c r="G5275" t="s">
        <v>1955</v>
      </c>
      <c r="H5275" t="s">
        <v>1956</v>
      </c>
      <c r="I5275" t="s">
        <v>1912</v>
      </c>
      <c r="J5275" t="s">
        <v>2068</v>
      </c>
      <c r="K5275" s="498">
        <v>170743.85</v>
      </c>
    </row>
    <row r="5276" spans="1:11" x14ac:dyDescent="0.25">
      <c r="A5276" t="s">
        <v>1755</v>
      </c>
      <c r="B5276" t="s">
        <v>1756</v>
      </c>
      <c r="C5276" t="s">
        <v>2062</v>
      </c>
      <c r="D5276" t="s">
        <v>1820</v>
      </c>
      <c r="E5276" t="s">
        <v>1759</v>
      </c>
      <c r="F5276" t="s">
        <v>1813</v>
      </c>
      <c r="G5276" t="s">
        <v>1955</v>
      </c>
      <c r="H5276" t="s">
        <v>1956</v>
      </c>
      <c r="I5276" t="s">
        <v>1916</v>
      </c>
      <c r="J5276" t="s">
        <v>2068</v>
      </c>
      <c r="K5276" s="498">
        <v>540482.19999999995</v>
      </c>
    </row>
    <row r="5277" spans="1:11" x14ac:dyDescent="0.25">
      <c r="A5277" t="s">
        <v>1755</v>
      </c>
      <c r="B5277" t="s">
        <v>1756</v>
      </c>
      <c r="C5277" t="s">
        <v>1871</v>
      </c>
      <c r="D5277" t="s">
        <v>1820</v>
      </c>
      <c r="E5277" t="s">
        <v>1759</v>
      </c>
      <c r="F5277" t="s">
        <v>1813</v>
      </c>
      <c r="G5277" t="s">
        <v>1955</v>
      </c>
      <c r="H5277" t="s">
        <v>1956</v>
      </c>
      <c r="I5277" t="s">
        <v>1916</v>
      </c>
      <c r="J5277" t="s">
        <v>2068</v>
      </c>
      <c r="K5277" s="498">
        <v>1000000</v>
      </c>
    </row>
    <row r="5278" spans="1:11" x14ac:dyDescent="0.25">
      <c r="A5278" t="s">
        <v>1755</v>
      </c>
      <c r="B5278" t="s">
        <v>1756</v>
      </c>
      <c r="C5278" t="s">
        <v>1876</v>
      </c>
      <c r="D5278" t="s">
        <v>1820</v>
      </c>
      <c r="E5278" t="s">
        <v>1759</v>
      </c>
      <c r="F5278" t="s">
        <v>1813</v>
      </c>
      <c r="G5278" t="s">
        <v>1955</v>
      </c>
      <c r="H5278" t="s">
        <v>1956</v>
      </c>
      <c r="I5278" t="s">
        <v>1916</v>
      </c>
      <c r="J5278" t="s">
        <v>2068</v>
      </c>
      <c r="K5278" s="498">
        <v>302000</v>
      </c>
    </row>
    <row r="5279" spans="1:11" x14ac:dyDescent="0.25">
      <c r="A5279" t="s">
        <v>1755</v>
      </c>
      <c r="B5279" t="s">
        <v>1756</v>
      </c>
      <c r="C5279" t="s">
        <v>2059</v>
      </c>
      <c r="D5279" t="s">
        <v>1820</v>
      </c>
      <c r="E5279" t="s">
        <v>1759</v>
      </c>
      <c r="F5279" t="s">
        <v>1813</v>
      </c>
      <c r="G5279" t="s">
        <v>1955</v>
      </c>
      <c r="H5279" t="s">
        <v>1956</v>
      </c>
      <c r="I5279" t="s">
        <v>1916</v>
      </c>
      <c r="J5279" t="s">
        <v>2068</v>
      </c>
      <c r="K5279" s="498">
        <v>169055.71000000005</v>
      </c>
    </row>
    <row r="5280" spans="1:11" x14ac:dyDescent="0.25">
      <c r="A5280" t="s">
        <v>1755</v>
      </c>
      <c r="B5280" t="s">
        <v>1756</v>
      </c>
      <c r="C5280" t="s">
        <v>2057</v>
      </c>
      <c r="D5280" t="s">
        <v>1820</v>
      </c>
      <c r="E5280" t="s">
        <v>1759</v>
      </c>
      <c r="F5280" t="s">
        <v>1813</v>
      </c>
      <c r="G5280" t="s">
        <v>1955</v>
      </c>
      <c r="H5280" t="s">
        <v>1956</v>
      </c>
      <c r="I5280" t="s">
        <v>1916</v>
      </c>
      <c r="J5280" t="s">
        <v>2068</v>
      </c>
      <c r="K5280" s="498">
        <v>39787.14</v>
      </c>
    </row>
    <row r="5281" spans="1:11" x14ac:dyDescent="0.25">
      <c r="A5281" t="s">
        <v>1755</v>
      </c>
      <c r="B5281" t="s">
        <v>1756</v>
      </c>
      <c r="C5281" t="s">
        <v>2062</v>
      </c>
      <c r="D5281" t="s">
        <v>1820</v>
      </c>
      <c r="E5281" t="s">
        <v>1759</v>
      </c>
      <c r="F5281" t="s">
        <v>1813</v>
      </c>
      <c r="G5281" t="s">
        <v>1955</v>
      </c>
      <c r="H5281" t="s">
        <v>1956</v>
      </c>
      <c r="I5281" t="s">
        <v>2032</v>
      </c>
      <c r="J5281" t="s">
        <v>2068</v>
      </c>
      <c r="K5281" s="498">
        <v>4073577.4299999997</v>
      </c>
    </row>
    <row r="5282" spans="1:11" x14ac:dyDescent="0.25">
      <c r="A5282" t="s">
        <v>1755</v>
      </c>
      <c r="B5282" t="s">
        <v>1756</v>
      </c>
      <c r="C5282" t="s">
        <v>2069</v>
      </c>
      <c r="D5282" t="s">
        <v>1820</v>
      </c>
      <c r="E5282" t="s">
        <v>1759</v>
      </c>
      <c r="F5282" t="s">
        <v>1813</v>
      </c>
      <c r="G5282" t="s">
        <v>1955</v>
      </c>
      <c r="H5282" t="s">
        <v>1956</v>
      </c>
      <c r="I5282" t="s">
        <v>2032</v>
      </c>
      <c r="J5282" t="s">
        <v>2068</v>
      </c>
      <c r="K5282" s="498">
        <v>1551122.1900000006</v>
      </c>
    </row>
    <row r="5283" spans="1:11" x14ac:dyDescent="0.25">
      <c r="A5283" t="s">
        <v>1755</v>
      </c>
      <c r="B5283" t="s">
        <v>1756</v>
      </c>
      <c r="C5283" t="s">
        <v>1871</v>
      </c>
      <c r="D5283" t="s">
        <v>1820</v>
      </c>
      <c r="E5283" t="s">
        <v>1759</v>
      </c>
      <c r="F5283" t="s">
        <v>1813</v>
      </c>
      <c r="G5283" t="s">
        <v>1955</v>
      </c>
      <c r="H5283" t="s">
        <v>1956</v>
      </c>
      <c r="I5283" t="s">
        <v>2032</v>
      </c>
      <c r="J5283" t="s">
        <v>2068</v>
      </c>
      <c r="K5283" s="498">
        <v>15689010</v>
      </c>
    </row>
    <row r="5284" spans="1:11" x14ac:dyDescent="0.25">
      <c r="A5284" t="s">
        <v>1755</v>
      </c>
      <c r="B5284" t="s">
        <v>1756</v>
      </c>
      <c r="C5284" t="s">
        <v>1876</v>
      </c>
      <c r="D5284" t="s">
        <v>1820</v>
      </c>
      <c r="E5284" t="s">
        <v>1759</v>
      </c>
      <c r="F5284" t="s">
        <v>1813</v>
      </c>
      <c r="G5284" t="s">
        <v>1955</v>
      </c>
      <c r="H5284" t="s">
        <v>1956</v>
      </c>
      <c r="I5284" t="s">
        <v>2032</v>
      </c>
      <c r="J5284" t="s">
        <v>2068</v>
      </c>
      <c r="K5284" s="498">
        <v>4283284.1899999995</v>
      </c>
    </row>
    <row r="5285" spans="1:11" x14ac:dyDescent="0.25">
      <c r="A5285" t="s">
        <v>1755</v>
      </c>
      <c r="B5285" t="s">
        <v>1756</v>
      </c>
      <c r="C5285" t="s">
        <v>2059</v>
      </c>
      <c r="D5285" t="s">
        <v>1820</v>
      </c>
      <c r="E5285" t="s">
        <v>1759</v>
      </c>
      <c r="F5285" t="s">
        <v>1813</v>
      </c>
      <c r="G5285" t="s">
        <v>1955</v>
      </c>
      <c r="H5285" t="s">
        <v>1956</v>
      </c>
      <c r="I5285" t="s">
        <v>2032</v>
      </c>
      <c r="J5285" t="s">
        <v>2068</v>
      </c>
      <c r="K5285" s="498">
        <v>1690605.2799999998</v>
      </c>
    </row>
    <row r="5286" spans="1:11" x14ac:dyDescent="0.25">
      <c r="A5286" t="s">
        <v>1755</v>
      </c>
      <c r="B5286" t="s">
        <v>1756</v>
      </c>
      <c r="C5286" t="s">
        <v>2062</v>
      </c>
      <c r="D5286" t="s">
        <v>1820</v>
      </c>
      <c r="E5286" t="s">
        <v>1759</v>
      </c>
      <c r="F5286" t="s">
        <v>1813</v>
      </c>
      <c r="G5286" t="s">
        <v>1955</v>
      </c>
      <c r="H5286" t="s">
        <v>1957</v>
      </c>
      <c r="I5286" t="s">
        <v>1958</v>
      </c>
      <c r="J5286" t="s">
        <v>2068</v>
      </c>
      <c r="K5286" s="498">
        <v>3688555.6900000004</v>
      </c>
    </row>
    <row r="5287" spans="1:11" x14ac:dyDescent="0.25">
      <c r="A5287" t="s">
        <v>1755</v>
      </c>
      <c r="B5287" t="s">
        <v>1756</v>
      </c>
      <c r="C5287" t="s">
        <v>2069</v>
      </c>
      <c r="D5287" t="s">
        <v>1820</v>
      </c>
      <c r="E5287" t="s">
        <v>1759</v>
      </c>
      <c r="F5287" t="s">
        <v>1813</v>
      </c>
      <c r="G5287" t="s">
        <v>1955</v>
      </c>
      <c r="H5287" t="s">
        <v>1957</v>
      </c>
      <c r="I5287" t="s">
        <v>1958</v>
      </c>
      <c r="J5287" t="s">
        <v>2068</v>
      </c>
      <c r="K5287" s="498">
        <v>434020.39999999997</v>
      </c>
    </row>
    <row r="5288" spans="1:11" x14ac:dyDescent="0.25">
      <c r="A5288" t="s">
        <v>1755</v>
      </c>
      <c r="B5288" t="s">
        <v>1756</v>
      </c>
      <c r="C5288" t="s">
        <v>1871</v>
      </c>
      <c r="D5288" t="s">
        <v>1820</v>
      </c>
      <c r="E5288" t="s">
        <v>1759</v>
      </c>
      <c r="F5288" t="s">
        <v>1813</v>
      </c>
      <c r="G5288" t="s">
        <v>1955</v>
      </c>
      <c r="H5288" t="s">
        <v>1957</v>
      </c>
      <c r="I5288" t="s">
        <v>1958</v>
      </c>
      <c r="J5288" t="s">
        <v>2068</v>
      </c>
      <c r="K5288" s="498">
        <v>14300000</v>
      </c>
    </row>
    <row r="5289" spans="1:11" x14ac:dyDescent="0.25">
      <c r="A5289" t="s">
        <v>1755</v>
      </c>
      <c r="B5289" t="s">
        <v>1756</v>
      </c>
      <c r="C5289" t="s">
        <v>2070</v>
      </c>
      <c r="D5289" t="s">
        <v>1820</v>
      </c>
      <c r="E5289" t="s">
        <v>1759</v>
      </c>
      <c r="F5289" t="s">
        <v>1813</v>
      </c>
      <c r="G5289" t="s">
        <v>1955</v>
      </c>
      <c r="H5289" t="s">
        <v>1957</v>
      </c>
      <c r="I5289" t="s">
        <v>1958</v>
      </c>
      <c r="J5289" t="s">
        <v>2068</v>
      </c>
      <c r="K5289" s="498">
        <v>6</v>
      </c>
    </row>
    <row r="5290" spans="1:11" x14ac:dyDescent="0.25">
      <c r="A5290" t="s">
        <v>1755</v>
      </c>
      <c r="B5290" t="s">
        <v>1756</v>
      </c>
      <c r="C5290" t="s">
        <v>1876</v>
      </c>
      <c r="D5290" t="s">
        <v>1820</v>
      </c>
      <c r="E5290" t="s">
        <v>1759</v>
      </c>
      <c r="F5290" t="s">
        <v>1813</v>
      </c>
      <c r="G5290" t="s">
        <v>1955</v>
      </c>
      <c r="H5290" t="s">
        <v>1957</v>
      </c>
      <c r="I5290" t="s">
        <v>1958</v>
      </c>
      <c r="J5290" t="s">
        <v>2068</v>
      </c>
      <c r="K5290" s="498">
        <v>3433198.51</v>
      </c>
    </row>
    <row r="5291" spans="1:11" x14ac:dyDescent="0.25">
      <c r="A5291" t="s">
        <v>1755</v>
      </c>
      <c r="B5291" t="s">
        <v>1756</v>
      </c>
      <c r="C5291" t="s">
        <v>2059</v>
      </c>
      <c r="D5291" t="s">
        <v>1820</v>
      </c>
      <c r="E5291" t="s">
        <v>1759</v>
      </c>
      <c r="F5291" t="s">
        <v>1813</v>
      </c>
      <c r="G5291" t="s">
        <v>1955</v>
      </c>
      <c r="H5291" t="s">
        <v>1957</v>
      </c>
      <c r="I5291" t="s">
        <v>1958</v>
      </c>
      <c r="J5291" t="s">
        <v>2068</v>
      </c>
      <c r="K5291" s="498">
        <v>1197555.7000000002</v>
      </c>
    </row>
    <row r="5292" spans="1:11" x14ac:dyDescent="0.25">
      <c r="A5292" t="s">
        <v>1755</v>
      </c>
      <c r="B5292" t="s">
        <v>1756</v>
      </c>
      <c r="C5292" t="s">
        <v>2057</v>
      </c>
      <c r="D5292" t="s">
        <v>1820</v>
      </c>
      <c r="E5292" t="s">
        <v>1759</v>
      </c>
      <c r="F5292" t="s">
        <v>1813</v>
      </c>
      <c r="G5292" t="s">
        <v>1955</v>
      </c>
      <c r="H5292" t="s">
        <v>1957</v>
      </c>
      <c r="I5292" t="s">
        <v>1958</v>
      </c>
      <c r="J5292" t="s">
        <v>2068</v>
      </c>
      <c r="K5292" s="498">
        <v>703.38</v>
      </c>
    </row>
    <row r="5293" spans="1:11" x14ac:dyDescent="0.25">
      <c r="A5293" t="s">
        <v>1755</v>
      </c>
      <c r="B5293" t="s">
        <v>1756</v>
      </c>
      <c r="C5293" t="s">
        <v>2062</v>
      </c>
      <c r="D5293" t="s">
        <v>1820</v>
      </c>
      <c r="E5293" t="s">
        <v>1759</v>
      </c>
      <c r="F5293" t="s">
        <v>1813</v>
      </c>
      <c r="G5293" t="s">
        <v>1955</v>
      </c>
      <c r="H5293" t="s">
        <v>1957</v>
      </c>
      <c r="I5293" t="s">
        <v>2032</v>
      </c>
      <c r="J5293" t="s">
        <v>2068</v>
      </c>
      <c r="K5293" s="498">
        <v>28018.960000000006</v>
      </c>
    </row>
    <row r="5294" spans="1:11" x14ac:dyDescent="0.25">
      <c r="A5294" t="s">
        <v>1755</v>
      </c>
      <c r="B5294" t="s">
        <v>1756</v>
      </c>
      <c r="C5294" t="s">
        <v>2069</v>
      </c>
      <c r="D5294" t="s">
        <v>1820</v>
      </c>
      <c r="E5294" t="s">
        <v>1759</v>
      </c>
      <c r="F5294" t="s">
        <v>1813</v>
      </c>
      <c r="G5294" t="s">
        <v>1955</v>
      </c>
      <c r="H5294" t="s">
        <v>1957</v>
      </c>
      <c r="I5294" t="s">
        <v>2032</v>
      </c>
      <c r="J5294" t="s">
        <v>2068</v>
      </c>
      <c r="K5294" s="498">
        <v>4484.3399999999992</v>
      </c>
    </row>
    <row r="5295" spans="1:11" x14ac:dyDescent="0.25">
      <c r="A5295" t="s">
        <v>1755</v>
      </c>
      <c r="B5295" t="s">
        <v>1756</v>
      </c>
      <c r="C5295" t="s">
        <v>2072</v>
      </c>
      <c r="D5295" t="s">
        <v>1820</v>
      </c>
      <c r="E5295" t="s">
        <v>1759</v>
      </c>
      <c r="F5295" t="s">
        <v>1813</v>
      </c>
      <c r="G5295" t="s">
        <v>1955</v>
      </c>
      <c r="H5295" t="s">
        <v>1957</v>
      </c>
      <c r="I5295" t="s">
        <v>2032</v>
      </c>
      <c r="J5295" t="s">
        <v>2068</v>
      </c>
      <c r="K5295" s="498">
        <v>1398.6</v>
      </c>
    </row>
    <row r="5296" spans="1:11" x14ac:dyDescent="0.25">
      <c r="A5296" t="s">
        <v>1755</v>
      </c>
      <c r="B5296" t="s">
        <v>1756</v>
      </c>
      <c r="C5296" t="s">
        <v>2071</v>
      </c>
      <c r="D5296" t="s">
        <v>1820</v>
      </c>
      <c r="E5296" t="s">
        <v>1759</v>
      </c>
      <c r="F5296" t="s">
        <v>1813</v>
      </c>
      <c r="G5296" t="s">
        <v>1955</v>
      </c>
      <c r="H5296" t="s">
        <v>1957</v>
      </c>
      <c r="I5296" t="s">
        <v>2032</v>
      </c>
      <c r="J5296" t="s">
        <v>2068</v>
      </c>
      <c r="K5296" s="498">
        <v>0.08</v>
      </c>
    </row>
    <row r="5297" spans="1:11" x14ac:dyDescent="0.25">
      <c r="A5297" t="s">
        <v>1755</v>
      </c>
      <c r="B5297" t="s">
        <v>1756</v>
      </c>
      <c r="C5297" t="s">
        <v>1871</v>
      </c>
      <c r="D5297" t="s">
        <v>1820</v>
      </c>
      <c r="E5297" t="s">
        <v>1759</v>
      </c>
      <c r="F5297" t="s">
        <v>1813</v>
      </c>
      <c r="G5297" t="s">
        <v>1955</v>
      </c>
      <c r="H5297" t="s">
        <v>1957</v>
      </c>
      <c r="I5297" t="s">
        <v>2032</v>
      </c>
      <c r="J5297" t="s">
        <v>2068</v>
      </c>
      <c r="K5297" s="498">
        <v>196425</v>
      </c>
    </row>
    <row r="5298" spans="1:11" x14ac:dyDescent="0.25">
      <c r="A5298" t="s">
        <v>1755</v>
      </c>
      <c r="B5298" t="s">
        <v>1756</v>
      </c>
      <c r="C5298" t="s">
        <v>1876</v>
      </c>
      <c r="D5298" t="s">
        <v>1820</v>
      </c>
      <c r="E5298" t="s">
        <v>1759</v>
      </c>
      <c r="F5298" t="s">
        <v>1813</v>
      </c>
      <c r="G5298" t="s">
        <v>1955</v>
      </c>
      <c r="H5298" t="s">
        <v>1957</v>
      </c>
      <c r="I5298" t="s">
        <v>2032</v>
      </c>
      <c r="J5298" t="s">
        <v>2068</v>
      </c>
      <c r="K5298" s="498">
        <v>59320.35</v>
      </c>
    </row>
    <row r="5299" spans="1:11" x14ac:dyDescent="0.25">
      <c r="A5299" t="s">
        <v>1755</v>
      </c>
      <c r="B5299" t="s">
        <v>1756</v>
      </c>
      <c r="C5299" t="s">
        <v>2059</v>
      </c>
      <c r="D5299" t="s">
        <v>1820</v>
      </c>
      <c r="E5299" t="s">
        <v>1759</v>
      </c>
      <c r="F5299" t="s">
        <v>1813</v>
      </c>
      <c r="G5299" t="s">
        <v>1955</v>
      </c>
      <c r="H5299" t="s">
        <v>1957</v>
      </c>
      <c r="I5299" t="s">
        <v>2032</v>
      </c>
      <c r="J5299" t="s">
        <v>2068</v>
      </c>
      <c r="K5299" s="498">
        <v>10211.950000000001</v>
      </c>
    </row>
    <row r="5300" spans="1:11" x14ac:dyDescent="0.25">
      <c r="A5300" t="s">
        <v>1755</v>
      </c>
      <c r="B5300" t="s">
        <v>1756</v>
      </c>
      <c r="C5300" t="s">
        <v>2062</v>
      </c>
      <c r="D5300" t="s">
        <v>1820</v>
      </c>
      <c r="E5300" t="s">
        <v>1759</v>
      </c>
      <c r="F5300" t="s">
        <v>1813</v>
      </c>
      <c r="G5300" t="s">
        <v>1955</v>
      </c>
      <c r="H5300" t="s">
        <v>1959</v>
      </c>
      <c r="I5300" t="s">
        <v>1839</v>
      </c>
      <c r="J5300" t="s">
        <v>2068</v>
      </c>
      <c r="K5300" s="498">
        <v>730439</v>
      </c>
    </row>
    <row r="5301" spans="1:11" x14ac:dyDescent="0.25">
      <c r="A5301" t="s">
        <v>1755</v>
      </c>
      <c r="B5301" t="s">
        <v>1756</v>
      </c>
      <c r="C5301" t="s">
        <v>2069</v>
      </c>
      <c r="D5301" t="s">
        <v>1820</v>
      </c>
      <c r="E5301" t="s">
        <v>1759</v>
      </c>
      <c r="F5301" t="s">
        <v>1813</v>
      </c>
      <c r="G5301" t="s">
        <v>1955</v>
      </c>
      <c r="H5301" t="s">
        <v>1959</v>
      </c>
      <c r="I5301" t="s">
        <v>1839</v>
      </c>
      <c r="J5301" t="s">
        <v>2068</v>
      </c>
      <c r="K5301" s="498">
        <v>6262.86</v>
      </c>
    </row>
    <row r="5302" spans="1:11" x14ac:dyDescent="0.25">
      <c r="A5302" t="s">
        <v>1755</v>
      </c>
      <c r="B5302" t="s">
        <v>1756</v>
      </c>
      <c r="C5302" t="s">
        <v>1871</v>
      </c>
      <c r="D5302" t="s">
        <v>1820</v>
      </c>
      <c r="E5302" t="s">
        <v>1759</v>
      </c>
      <c r="F5302" t="s">
        <v>1813</v>
      </c>
      <c r="G5302" t="s">
        <v>1955</v>
      </c>
      <c r="H5302" t="s">
        <v>1959</v>
      </c>
      <c r="I5302" t="s">
        <v>1839</v>
      </c>
      <c r="J5302" t="s">
        <v>2068</v>
      </c>
      <c r="K5302" s="498">
        <v>2260000</v>
      </c>
    </row>
    <row r="5303" spans="1:11" x14ac:dyDescent="0.25">
      <c r="A5303" t="s">
        <v>1755</v>
      </c>
      <c r="B5303" t="s">
        <v>1756</v>
      </c>
      <c r="C5303" t="s">
        <v>1876</v>
      </c>
      <c r="D5303" t="s">
        <v>1820</v>
      </c>
      <c r="E5303" t="s">
        <v>1759</v>
      </c>
      <c r="F5303" t="s">
        <v>1813</v>
      </c>
      <c r="G5303" t="s">
        <v>1955</v>
      </c>
      <c r="H5303" t="s">
        <v>1959</v>
      </c>
      <c r="I5303" t="s">
        <v>1839</v>
      </c>
      <c r="J5303" t="s">
        <v>2068</v>
      </c>
      <c r="K5303" s="498">
        <v>682520</v>
      </c>
    </row>
    <row r="5304" spans="1:11" x14ac:dyDescent="0.25">
      <c r="A5304" t="s">
        <v>1755</v>
      </c>
      <c r="B5304" t="s">
        <v>1756</v>
      </c>
      <c r="C5304" t="s">
        <v>2059</v>
      </c>
      <c r="D5304" t="s">
        <v>1820</v>
      </c>
      <c r="E5304" t="s">
        <v>1759</v>
      </c>
      <c r="F5304" t="s">
        <v>1813</v>
      </c>
      <c r="G5304" t="s">
        <v>1955</v>
      </c>
      <c r="H5304" t="s">
        <v>1959</v>
      </c>
      <c r="I5304" t="s">
        <v>1839</v>
      </c>
      <c r="J5304" t="s">
        <v>2068</v>
      </c>
      <c r="K5304" s="498">
        <v>222483.96999999997</v>
      </c>
    </row>
    <row r="5305" spans="1:11" x14ac:dyDescent="0.25">
      <c r="A5305" t="s">
        <v>1755</v>
      </c>
      <c r="B5305" t="s">
        <v>1756</v>
      </c>
      <c r="C5305" t="s">
        <v>2062</v>
      </c>
      <c r="D5305" t="s">
        <v>1820</v>
      </c>
      <c r="E5305" t="s">
        <v>1759</v>
      </c>
      <c r="F5305" t="s">
        <v>1813</v>
      </c>
      <c r="G5305" t="s">
        <v>1955</v>
      </c>
      <c r="H5305" t="s">
        <v>1959</v>
      </c>
      <c r="I5305" t="s">
        <v>1912</v>
      </c>
      <c r="J5305" t="s">
        <v>2068</v>
      </c>
      <c r="K5305" s="498">
        <v>18058.34</v>
      </c>
    </row>
    <row r="5306" spans="1:11" x14ac:dyDescent="0.25">
      <c r="A5306" t="s">
        <v>1755</v>
      </c>
      <c r="B5306" t="s">
        <v>1756</v>
      </c>
      <c r="C5306" t="s">
        <v>2069</v>
      </c>
      <c r="D5306" t="s">
        <v>1820</v>
      </c>
      <c r="E5306" t="s">
        <v>1759</v>
      </c>
      <c r="F5306" t="s">
        <v>1813</v>
      </c>
      <c r="G5306" t="s">
        <v>1955</v>
      </c>
      <c r="H5306" t="s">
        <v>1959</v>
      </c>
      <c r="I5306" t="s">
        <v>1912</v>
      </c>
      <c r="J5306" t="s">
        <v>2068</v>
      </c>
      <c r="K5306" s="498">
        <v>78856.399999999994</v>
      </c>
    </row>
    <row r="5307" spans="1:11" x14ac:dyDescent="0.25">
      <c r="A5307" t="s">
        <v>1755</v>
      </c>
      <c r="B5307" t="s">
        <v>1756</v>
      </c>
      <c r="C5307" t="s">
        <v>2075</v>
      </c>
      <c r="D5307" t="s">
        <v>1820</v>
      </c>
      <c r="E5307" t="s">
        <v>1759</v>
      </c>
      <c r="F5307" t="s">
        <v>1813</v>
      </c>
      <c r="G5307" t="s">
        <v>1955</v>
      </c>
      <c r="H5307" t="s">
        <v>1959</v>
      </c>
      <c r="I5307" t="s">
        <v>1912</v>
      </c>
      <c r="J5307" t="s">
        <v>2068</v>
      </c>
      <c r="K5307" s="498">
        <v>49050.192519408127</v>
      </c>
    </row>
    <row r="5308" spans="1:11" x14ac:dyDescent="0.25">
      <c r="A5308" t="s">
        <v>1755</v>
      </c>
      <c r="B5308" t="s">
        <v>1756</v>
      </c>
      <c r="C5308" t="s">
        <v>2059</v>
      </c>
      <c r="D5308" t="s">
        <v>1820</v>
      </c>
      <c r="E5308" t="s">
        <v>1759</v>
      </c>
      <c r="F5308" t="s">
        <v>1813</v>
      </c>
      <c r="G5308" t="s">
        <v>1955</v>
      </c>
      <c r="H5308" t="s">
        <v>1959</v>
      </c>
      <c r="I5308" t="s">
        <v>1912</v>
      </c>
      <c r="J5308" t="s">
        <v>2068</v>
      </c>
      <c r="K5308" s="498">
        <v>17358.89</v>
      </c>
    </row>
    <row r="5309" spans="1:11" x14ac:dyDescent="0.25">
      <c r="A5309" t="s">
        <v>1755</v>
      </c>
      <c r="B5309" t="s">
        <v>1756</v>
      </c>
      <c r="C5309" t="s">
        <v>2076</v>
      </c>
      <c r="D5309" t="s">
        <v>1820</v>
      </c>
      <c r="E5309" t="s">
        <v>1759</v>
      </c>
      <c r="F5309" t="s">
        <v>1813</v>
      </c>
      <c r="G5309" t="s">
        <v>1955</v>
      </c>
      <c r="H5309" t="s">
        <v>1959</v>
      </c>
      <c r="I5309" t="s">
        <v>1912</v>
      </c>
      <c r="J5309" t="s">
        <v>2068</v>
      </c>
      <c r="K5309" s="498">
        <v>162417.85</v>
      </c>
    </row>
    <row r="5310" spans="1:11" x14ac:dyDescent="0.25">
      <c r="A5310" t="s">
        <v>1755</v>
      </c>
      <c r="B5310" t="s">
        <v>1756</v>
      </c>
      <c r="C5310" t="s">
        <v>2062</v>
      </c>
      <c r="D5310" t="s">
        <v>1820</v>
      </c>
      <c r="E5310" t="s">
        <v>1759</v>
      </c>
      <c r="F5310" t="s">
        <v>1813</v>
      </c>
      <c r="G5310" t="s">
        <v>1955</v>
      </c>
      <c r="H5310" t="s">
        <v>1959</v>
      </c>
      <c r="I5310" t="s">
        <v>1916</v>
      </c>
      <c r="J5310" t="s">
        <v>2068</v>
      </c>
      <c r="K5310" s="498">
        <v>6184767.9100000001</v>
      </c>
    </row>
    <row r="5311" spans="1:11" x14ac:dyDescent="0.25">
      <c r="A5311" t="s">
        <v>1755</v>
      </c>
      <c r="B5311" t="s">
        <v>1756</v>
      </c>
      <c r="C5311" t="s">
        <v>2069</v>
      </c>
      <c r="D5311" t="s">
        <v>1820</v>
      </c>
      <c r="E5311" t="s">
        <v>1759</v>
      </c>
      <c r="F5311" t="s">
        <v>1813</v>
      </c>
      <c r="G5311" t="s">
        <v>1955</v>
      </c>
      <c r="H5311" t="s">
        <v>1959</v>
      </c>
      <c r="I5311" t="s">
        <v>1916</v>
      </c>
      <c r="J5311" t="s">
        <v>2068</v>
      </c>
      <c r="K5311" s="498">
        <v>1736709.3099999996</v>
      </c>
    </row>
    <row r="5312" spans="1:11" x14ac:dyDescent="0.25">
      <c r="A5312" t="s">
        <v>1755</v>
      </c>
      <c r="B5312" t="s">
        <v>1756</v>
      </c>
      <c r="C5312" t="s">
        <v>2071</v>
      </c>
      <c r="D5312" t="s">
        <v>1820</v>
      </c>
      <c r="E5312" t="s">
        <v>1759</v>
      </c>
      <c r="F5312" t="s">
        <v>1813</v>
      </c>
      <c r="G5312" t="s">
        <v>1955</v>
      </c>
      <c r="H5312" t="s">
        <v>1959</v>
      </c>
      <c r="I5312" t="s">
        <v>1916</v>
      </c>
      <c r="J5312" t="s">
        <v>2068</v>
      </c>
      <c r="K5312" s="498">
        <v>259.58999999999997</v>
      </c>
    </row>
    <row r="5313" spans="1:11" x14ac:dyDescent="0.25">
      <c r="A5313" t="s">
        <v>1755</v>
      </c>
      <c r="B5313" t="s">
        <v>1756</v>
      </c>
      <c r="C5313" t="s">
        <v>1871</v>
      </c>
      <c r="D5313" t="s">
        <v>1820</v>
      </c>
      <c r="E5313" t="s">
        <v>1759</v>
      </c>
      <c r="F5313" t="s">
        <v>1813</v>
      </c>
      <c r="G5313" t="s">
        <v>1955</v>
      </c>
      <c r="H5313" t="s">
        <v>1959</v>
      </c>
      <c r="I5313" t="s">
        <v>1916</v>
      </c>
      <c r="J5313" t="s">
        <v>2068</v>
      </c>
      <c r="K5313" s="498">
        <v>22290000</v>
      </c>
    </row>
    <row r="5314" spans="1:11" x14ac:dyDescent="0.25">
      <c r="A5314" t="s">
        <v>1755</v>
      </c>
      <c r="B5314" t="s">
        <v>1756</v>
      </c>
      <c r="C5314" t="s">
        <v>1876</v>
      </c>
      <c r="D5314" t="s">
        <v>1820</v>
      </c>
      <c r="E5314" t="s">
        <v>1759</v>
      </c>
      <c r="F5314" t="s">
        <v>1813</v>
      </c>
      <c r="G5314" t="s">
        <v>1955</v>
      </c>
      <c r="H5314" t="s">
        <v>1959</v>
      </c>
      <c r="I5314" t="s">
        <v>1916</v>
      </c>
      <c r="J5314" t="s">
        <v>2068</v>
      </c>
      <c r="K5314" s="498">
        <v>5667720.9000000004</v>
      </c>
    </row>
    <row r="5315" spans="1:11" x14ac:dyDescent="0.25">
      <c r="A5315" t="s">
        <v>1755</v>
      </c>
      <c r="B5315" t="s">
        <v>1756</v>
      </c>
      <c r="C5315" t="s">
        <v>2059</v>
      </c>
      <c r="D5315" t="s">
        <v>1820</v>
      </c>
      <c r="E5315" t="s">
        <v>1759</v>
      </c>
      <c r="F5315" t="s">
        <v>1813</v>
      </c>
      <c r="G5315" t="s">
        <v>1955</v>
      </c>
      <c r="H5315" t="s">
        <v>1959</v>
      </c>
      <c r="I5315" t="s">
        <v>1916</v>
      </c>
      <c r="J5315" t="s">
        <v>2068</v>
      </c>
      <c r="K5315" s="498">
        <v>2265707.65</v>
      </c>
    </row>
    <row r="5316" spans="1:11" x14ac:dyDescent="0.25">
      <c r="A5316" t="s">
        <v>1755</v>
      </c>
      <c r="B5316" t="s">
        <v>1756</v>
      </c>
      <c r="C5316" t="s">
        <v>2057</v>
      </c>
      <c r="D5316" t="s">
        <v>1820</v>
      </c>
      <c r="E5316" t="s">
        <v>1759</v>
      </c>
      <c r="F5316" t="s">
        <v>1813</v>
      </c>
      <c r="G5316" t="s">
        <v>1955</v>
      </c>
      <c r="H5316" t="s">
        <v>1959</v>
      </c>
      <c r="I5316" t="s">
        <v>1916</v>
      </c>
      <c r="J5316" t="s">
        <v>2068</v>
      </c>
      <c r="K5316" s="498">
        <v>79451.319999999992</v>
      </c>
    </row>
    <row r="5317" spans="1:11" x14ac:dyDescent="0.25">
      <c r="A5317" t="s">
        <v>1755</v>
      </c>
      <c r="B5317" t="s">
        <v>1756</v>
      </c>
      <c r="C5317" t="s">
        <v>2062</v>
      </c>
      <c r="D5317" t="s">
        <v>1820</v>
      </c>
      <c r="E5317" t="s">
        <v>1759</v>
      </c>
      <c r="F5317" t="s">
        <v>1813</v>
      </c>
      <c r="G5317" t="s">
        <v>1955</v>
      </c>
      <c r="H5317" t="s">
        <v>1959</v>
      </c>
      <c r="I5317" t="s">
        <v>2032</v>
      </c>
      <c r="J5317" t="s">
        <v>2068</v>
      </c>
      <c r="K5317" s="498">
        <v>708095.24</v>
      </c>
    </row>
    <row r="5318" spans="1:11" x14ac:dyDescent="0.25">
      <c r="A5318" t="s">
        <v>1755</v>
      </c>
      <c r="B5318" t="s">
        <v>1756</v>
      </c>
      <c r="C5318" t="s">
        <v>2069</v>
      </c>
      <c r="D5318" t="s">
        <v>1820</v>
      </c>
      <c r="E5318" t="s">
        <v>1759</v>
      </c>
      <c r="F5318" t="s">
        <v>1813</v>
      </c>
      <c r="G5318" t="s">
        <v>1955</v>
      </c>
      <c r="H5318" t="s">
        <v>1959</v>
      </c>
      <c r="I5318" t="s">
        <v>2032</v>
      </c>
      <c r="J5318" t="s">
        <v>2068</v>
      </c>
      <c r="K5318" s="498">
        <v>133399.25</v>
      </c>
    </row>
    <row r="5319" spans="1:11" x14ac:dyDescent="0.25">
      <c r="A5319" t="s">
        <v>1755</v>
      </c>
      <c r="B5319" t="s">
        <v>1756</v>
      </c>
      <c r="C5319" t="s">
        <v>1871</v>
      </c>
      <c r="D5319" t="s">
        <v>1820</v>
      </c>
      <c r="E5319" t="s">
        <v>1759</v>
      </c>
      <c r="F5319" t="s">
        <v>1813</v>
      </c>
      <c r="G5319" t="s">
        <v>1955</v>
      </c>
      <c r="H5319" t="s">
        <v>1959</v>
      </c>
      <c r="I5319" t="s">
        <v>2032</v>
      </c>
      <c r="J5319" t="s">
        <v>2068</v>
      </c>
      <c r="K5319" s="498">
        <v>2250000</v>
      </c>
    </row>
    <row r="5320" spans="1:11" x14ac:dyDescent="0.25">
      <c r="A5320" t="s">
        <v>1755</v>
      </c>
      <c r="B5320" t="s">
        <v>1756</v>
      </c>
      <c r="C5320" t="s">
        <v>1876</v>
      </c>
      <c r="D5320" t="s">
        <v>1820</v>
      </c>
      <c r="E5320" t="s">
        <v>1759</v>
      </c>
      <c r="F5320" t="s">
        <v>1813</v>
      </c>
      <c r="G5320" t="s">
        <v>1955</v>
      </c>
      <c r="H5320" t="s">
        <v>1959</v>
      </c>
      <c r="I5320" t="s">
        <v>2032</v>
      </c>
      <c r="J5320" t="s">
        <v>2068</v>
      </c>
      <c r="K5320" s="498">
        <v>647339.48</v>
      </c>
    </row>
    <row r="5321" spans="1:11" x14ac:dyDescent="0.25">
      <c r="A5321" t="s">
        <v>1755</v>
      </c>
      <c r="B5321" t="s">
        <v>1756</v>
      </c>
      <c r="C5321" t="s">
        <v>2059</v>
      </c>
      <c r="D5321" t="s">
        <v>1820</v>
      </c>
      <c r="E5321" t="s">
        <v>1759</v>
      </c>
      <c r="F5321" t="s">
        <v>1813</v>
      </c>
      <c r="G5321" t="s">
        <v>1955</v>
      </c>
      <c r="H5321" t="s">
        <v>1959</v>
      </c>
      <c r="I5321" t="s">
        <v>2032</v>
      </c>
      <c r="J5321" t="s">
        <v>2068</v>
      </c>
      <c r="K5321" s="498">
        <v>235380.73000000004</v>
      </c>
    </row>
    <row r="5322" spans="1:11" x14ac:dyDescent="0.25">
      <c r="A5322" t="s">
        <v>1755</v>
      </c>
      <c r="B5322" t="s">
        <v>1756</v>
      </c>
      <c r="C5322" t="s">
        <v>2062</v>
      </c>
      <c r="D5322" t="s">
        <v>1820</v>
      </c>
      <c r="E5322" t="s">
        <v>1759</v>
      </c>
      <c r="F5322" t="s">
        <v>1813</v>
      </c>
      <c r="G5322" t="s">
        <v>1960</v>
      </c>
      <c r="H5322" t="s">
        <v>1956</v>
      </c>
      <c r="I5322" t="s">
        <v>1958</v>
      </c>
      <c r="J5322" t="s">
        <v>2068</v>
      </c>
      <c r="K5322" s="498">
        <v>351714.29000000004</v>
      </c>
    </row>
    <row r="5323" spans="1:11" x14ac:dyDescent="0.25">
      <c r="A5323" t="s">
        <v>1755</v>
      </c>
      <c r="B5323" t="s">
        <v>1756</v>
      </c>
      <c r="C5323" t="s">
        <v>2069</v>
      </c>
      <c r="D5323" t="s">
        <v>1820</v>
      </c>
      <c r="E5323" t="s">
        <v>1759</v>
      </c>
      <c r="F5323" t="s">
        <v>1813</v>
      </c>
      <c r="G5323" t="s">
        <v>1960</v>
      </c>
      <c r="H5323" t="s">
        <v>1956</v>
      </c>
      <c r="I5323" t="s">
        <v>1958</v>
      </c>
      <c r="J5323" t="s">
        <v>2068</v>
      </c>
      <c r="K5323" s="498">
        <v>25411.079999999998</v>
      </c>
    </row>
    <row r="5324" spans="1:11" x14ac:dyDescent="0.25">
      <c r="A5324" t="s">
        <v>1755</v>
      </c>
      <c r="B5324" t="s">
        <v>1756</v>
      </c>
      <c r="C5324" t="s">
        <v>1871</v>
      </c>
      <c r="D5324" t="s">
        <v>1820</v>
      </c>
      <c r="E5324" t="s">
        <v>1759</v>
      </c>
      <c r="F5324" t="s">
        <v>1813</v>
      </c>
      <c r="G5324" t="s">
        <v>1960</v>
      </c>
      <c r="H5324" t="s">
        <v>1956</v>
      </c>
      <c r="I5324" t="s">
        <v>1958</v>
      </c>
      <c r="J5324" t="s">
        <v>2068</v>
      </c>
      <c r="K5324" s="498">
        <v>480000</v>
      </c>
    </row>
    <row r="5325" spans="1:11" x14ac:dyDescent="0.25">
      <c r="A5325" t="s">
        <v>1755</v>
      </c>
      <c r="B5325" t="s">
        <v>1756</v>
      </c>
      <c r="C5325" t="s">
        <v>1876</v>
      </c>
      <c r="D5325" t="s">
        <v>1820</v>
      </c>
      <c r="E5325" t="s">
        <v>1759</v>
      </c>
      <c r="F5325" t="s">
        <v>1813</v>
      </c>
      <c r="G5325" t="s">
        <v>1960</v>
      </c>
      <c r="H5325" t="s">
        <v>1956</v>
      </c>
      <c r="I5325" t="s">
        <v>1958</v>
      </c>
      <c r="J5325" t="s">
        <v>2068</v>
      </c>
      <c r="K5325" s="498">
        <v>144960</v>
      </c>
    </row>
    <row r="5326" spans="1:11" x14ac:dyDescent="0.25">
      <c r="A5326" t="s">
        <v>1755</v>
      </c>
      <c r="B5326" t="s">
        <v>1756</v>
      </c>
      <c r="C5326" t="s">
        <v>2059</v>
      </c>
      <c r="D5326" t="s">
        <v>1820</v>
      </c>
      <c r="E5326" t="s">
        <v>1759</v>
      </c>
      <c r="F5326" t="s">
        <v>1813</v>
      </c>
      <c r="G5326" t="s">
        <v>1960</v>
      </c>
      <c r="H5326" t="s">
        <v>1956</v>
      </c>
      <c r="I5326" t="s">
        <v>1958</v>
      </c>
      <c r="J5326" t="s">
        <v>2068</v>
      </c>
      <c r="K5326" s="498">
        <v>113891.87000000002</v>
      </c>
    </row>
    <row r="5327" spans="1:11" x14ac:dyDescent="0.25">
      <c r="A5327" t="s">
        <v>1755</v>
      </c>
      <c r="B5327" t="s">
        <v>1756</v>
      </c>
      <c r="C5327" t="s">
        <v>2062</v>
      </c>
      <c r="D5327" t="s">
        <v>1820</v>
      </c>
      <c r="E5327" t="s">
        <v>1759</v>
      </c>
      <c r="F5327" t="s">
        <v>1813</v>
      </c>
      <c r="G5327" t="s">
        <v>1960</v>
      </c>
      <c r="H5327" t="s">
        <v>1957</v>
      </c>
      <c r="I5327" t="s">
        <v>1958</v>
      </c>
      <c r="J5327" t="s">
        <v>2068</v>
      </c>
      <c r="K5327" s="498">
        <v>162857.15</v>
      </c>
    </row>
    <row r="5328" spans="1:11" x14ac:dyDescent="0.25">
      <c r="A5328" t="s">
        <v>1755</v>
      </c>
      <c r="B5328" t="s">
        <v>1756</v>
      </c>
      <c r="C5328" t="s">
        <v>2069</v>
      </c>
      <c r="D5328" t="s">
        <v>1820</v>
      </c>
      <c r="E5328" t="s">
        <v>1759</v>
      </c>
      <c r="F5328" t="s">
        <v>1813</v>
      </c>
      <c r="G5328" t="s">
        <v>1960</v>
      </c>
      <c r="H5328" t="s">
        <v>1957</v>
      </c>
      <c r="I5328" t="s">
        <v>1958</v>
      </c>
      <c r="J5328" t="s">
        <v>2068</v>
      </c>
      <c r="K5328" s="498">
        <v>38388.01</v>
      </c>
    </row>
    <row r="5329" spans="1:11" x14ac:dyDescent="0.25">
      <c r="A5329" t="s">
        <v>1755</v>
      </c>
      <c r="B5329" t="s">
        <v>1756</v>
      </c>
      <c r="C5329" t="s">
        <v>1871</v>
      </c>
      <c r="D5329" t="s">
        <v>1820</v>
      </c>
      <c r="E5329" t="s">
        <v>1759</v>
      </c>
      <c r="F5329" t="s">
        <v>1813</v>
      </c>
      <c r="G5329" t="s">
        <v>1960</v>
      </c>
      <c r="H5329" t="s">
        <v>1957</v>
      </c>
      <c r="I5329" t="s">
        <v>1958</v>
      </c>
      <c r="J5329" t="s">
        <v>2068</v>
      </c>
      <c r="K5329" s="498">
        <v>315000</v>
      </c>
    </row>
    <row r="5330" spans="1:11" x14ac:dyDescent="0.25">
      <c r="A5330" t="s">
        <v>1755</v>
      </c>
      <c r="B5330" t="s">
        <v>1756</v>
      </c>
      <c r="C5330" t="s">
        <v>1876</v>
      </c>
      <c r="D5330" t="s">
        <v>1820</v>
      </c>
      <c r="E5330" t="s">
        <v>1759</v>
      </c>
      <c r="F5330" t="s">
        <v>1813</v>
      </c>
      <c r="G5330" t="s">
        <v>1960</v>
      </c>
      <c r="H5330" t="s">
        <v>1957</v>
      </c>
      <c r="I5330" t="s">
        <v>1958</v>
      </c>
      <c r="J5330" t="s">
        <v>2068</v>
      </c>
      <c r="K5330" s="498">
        <v>95130</v>
      </c>
    </row>
    <row r="5331" spans="1:11" x14ac:dyDescent="0.25">
      <c r="A5331" t="s">
        <v>1755</v>
      </c>
      <c r="B5331" t="s">
        <v>1756</v>
      </c>
      <c r="C5331" t="s">
        <v>2059</v>
      </c>
      <c r="D5331" t="s">
        <v>1820</v>
      </c>
      <c r="E5331" t="s">
        <v>1759</v>
      </c>
      <c r="F5331" t="s">
        <v>1813</v>
      </c>
      <c r="G5331" t="s">
        <v>1960</v>
      </c>
      <c r="H5331" t="s">
        <v>1957</v>
      </c>
      <c r="I5331" t="s">
        <v>1958</v>
      </c>
      <c r="J5331" t="s">
        <v>2068</v>
      </c>
      <c r="K5331" s="498">
        <v>60776.03</v>
      </c>
    </row>
    <row r="5332" spans="1:11" x14ac:dyDescent="0.25">
      <c r="A5332" t="s">
        <v>1755</v>
      </c>
      <c r="B5332" t="s">
        <v>1756</v>
      </c>
      <c r="C5332" t="s">
        <v>2062</v>
      </c>
      <c r="D5332" t="s">
        <v>1820</v>
      </c>
      <c r="E5332" t="s">
        <v>1759</v>
      </c>
      <c r="F5332" t="s">
        <v>1813</v>
      </c>
      <c r="G5332" t="s">
        <v>1961</v>
      </c>
      <c r="H5332" t="s">
        <v>1957</v>
      </c>
      <c r="I5332" t="s">
        <v>1958</v>
      </c>
      <c r="J5332" t="s">
        <v>2068</v>
      </c>
      <c r="K5332" s="498">
        <v>1806047.6199999999</v>
      </c>
    </row>
    <row r="5333" spans="1:11" x14ac:dyDescent="0.25">
      <c r="A5333" t="s">
        <v>1755</v>
      </c>
      <c r="B5333" t="s">
        <v>1756</v>
      </c>
      <c r="C5333" t="s">
        <v>2069</v>
      </c>
      <c r="D5333" t="s">
        <v>1820</v>
      </c>
      <c r="E5333" t="s">
        <v>1759</v>
      </c>
      <c r="F5333" t="s">
        <v>1813</v>
      </c>
      <c r="G5333" t="s">
        <v>1961</v>
      </c>
      <c r="H5333" t="s">
        <v>1957</v>
      </c>
      <c r="I5333" t="s">
        <v>1958</v>
      </c>
      <c r="J5333" t="s">
        <v>2068</v>
      </c>
      <c r="K5333" s="498">
        <v>156492.92000000001</v>
      </c>
    </row>
    <row r="5334" spans="1:11" x14ac:dyDescent="0.25">
      <c r="A5334" t="s">
        <v>1755</v>
      </c>
      <c r="B5334" t="s">
        <v>1756</v>
      </c>
      <c r="C5334" t="s">
        <v>1871</v>
      </c>
      <c r="D5334" t="s">
        <v>1820</v>
      </c>
      <c r="E5334" t="s">
        <v>1759</v>
      </c>
      <c r="F5334" t="s">
        <v>1813</v>
      </c>
      <c r="G5334" t="s">
        <v>1961</v>
      </c>
      <c r="H5334" t="s">
        <v>1957</v>
      </c>
      <c r="I5334" t="s">
        <v>1958</v>
      </c>
      <c r="J5334" t="s">
        <v>2068</v>
      </c>
      <c r="K5334" s="498">
        <v>2587500</v>
      </c>
    </row>
    <row r="5335" spans="1:11" x14ac:dyDescent="0.25">
      <c r="A5335" t="s">
        <v>1755</v>
      </c>
      <c r="B5335" t="s">
        <v>1756</v>
      </c>
      <c r="C5335" t="s">
        <v>2070</v>
      </c>
      <c r="D5335" t="s">
        <v>1820</v>
      </c>
      <c r="E5335" t="s">
        <v>1759</v>
      </c>
      <c r="F5335" t="s">
        <v>1813</v>
      </c>
      <c r="G5335" t="s">
        <v>1961</v>
      </c>
      <c r="H5335" t="s">
        <v>1957</v>
      </c>
      <c r="I5335" t="s">
        <v>1958</v>
      </c>
      <c r="J5335" t="s">
        <v>2068</v>
      </c>
      <c r="K5335" s="498">
        <v>3994</v>
      </c>
    </row>
    <row r="5336" spans="1:11" x14ac:dyDescent="0.25">
      <c r="A5336" t="s">
        <v>1755</v>
      </c>
      <c r="B5336" t="s">
        <v>1756</v>
      </c>
      <c r="C5336" t="s">
        <v>1876</v>
      </c>
      <c r="D5336" t="s">
        <v>1820</v>
      </c>
      <c r="E5336" t="s">
        <v>1759</v>
      </c>
      <c r="F5336" t="s">
        <v>1813</v>
      </c>
      <c r="G5336" t="s">
        <v>1961</v>
      </c>
      <c r="H5336" t="s">
        <v>1957</v>
      </c>
      <c r="I5336" t="s">
        <v>1958</v>
      </c>
      <c r="J5336" t="s">
        <v>2068</v>
      </c>
      <c r="K5336" s="498">
        <v>781425</v>
      </c>
    </row>
    <row r="5337" spans="1:11" x14ac:dyDescent="0.25">
      <c r="A5337" t="s">
        <v>1755</v>
      </c>
      <c r="B5337" t="s">
        <v>1756</v>
      </c>
      <c r="C5337" t="s">
        <v>2059</v>
      </c>
      <c r="D5337" t="s">
        <v>1820</v>
      </c>
      <c r="E5337" t="s">
        <v>1759</v>
      </c>
      <c r="F5337" t="s">
        <v>1813</v>
      </c>
      <c r="G5337" t="s">
        <v>1961</v>
      </c>
      <c r="H5337" t="s">
        <v>1957</v>
      </c>
      <c r="I5337" t="s">
        <v>1958</v>
      </c>
      <c r="J5337" t="s">
        <v>2068</v>
      </c>
      <c r="K5337" s="498">
        <v>596780.49999999988</v>
      </c>
    </row>
    <row r="5338" spans="1:11" x14ac:dyDescent="0.25">
      <c r="A5338" t="s">
        <v>1755</v>
      </c>
      <c r="B5338" t="s">
        <v>1756</v>
      </c>
      <c r="C5338" t="s">
        <v>2062</v>
      </c>
      <c r="D5338" t="s">
        <v>1820</v>
      </c>
      <c r="E5338" t="s">
        <v>1759</v>
      </c>
      <c r="F5338" t="s">
        <v>1962</v>
      </c>
      <c r="G5338" t="s">
        <v>1963</v>
      </c>
      <c r="H5338" t="s">
        <v>1964</v>
      </c>
      <c r="I5338" t="s">
        <v>2032</v>
      </c>
      <c r="J5338" t="s">
        <v>2068</v>
      </c>
      <c r="K5338" s="498">
        <v>5939458.4050000003</v>
      </c>
    </row>
    <row r="5339" spans="1:11" x14ac:dyDescent="0.25">
      <c r="A5339" t="s">
        <v>1755</v>
      </c>
      <c r="B5339" t="s">
        <v>1756</v>
      </c>
      <c r="C5339" t="s">
        <v>2069</v>
      </c>
      <c r="D5339" t="s">
        <v>1820</v>
      </c>
      <c r="E5339" t="s">
        <v>1759</v>
      </c>
      <c r="F5339" t="s">
        <v>1962</v>
      </c>
      <c r="G5339" t="s">
        <v>1963</v>
      </c>
      <c r="H5339" t="s">
        <v>1964</v>
      </c>
      <c r="I5339" t="s">
        <v>2032</v>
      </c>
      <c r="J5339" t="s">
        <v>2068</v>
      </c>
      <c r="K5339" s="498">
        <v>939567.13</v>
      </c>
    </row>
    <row r="5340" spans="1:11" x14ac:dyDescent="0.25">
      <c r="A5340" t="s">
        <v>1755</v>
      </c>
      <c r="B5340" t="s">
        <v>1756</v>
      </c>
      <c r="C5340" t="s">
        <v>2072</v>
      </c>
      <c r="D5340" t="s">
        <v>1820</v>
      </c>
      <c r="E5340" t="s">
        <v>1759</v>
      </c>
      <c r="F5340" t="s">
        <v>1962</v>
      </c>
      <c r="G5340" t="s">
        <v>1963</v>
      </c>
      <c r="H5340" t="s">
        <v>1964</v>
      </c>
      <c r="I5340" t="s">
        <v>2032</v>
      </c>
      <c r="J5340" t="s">
        <v>2068</v>
      </c>
      <c r="K5340" s="498">
        <v>572689.48400000005</v>
      </c>
    </row>
    <row r="5341" spans="1:11" x14ac:dyDescent="0.25">
      <c r="A5341" t="s">
        <v>1755</v>
      </c>
      <c r="B5341" t="s">
        <v>1756</v>
      </c>
      <c r="C5341" t="s">
        <v>1871</v>
      </c>
      <c r="D5341" t="s">
        <v>1820</v>
      </c>
      <c r="E5341" t="s">
        <v>1759</v>
      </c>
      <c r="F5341" t="s">
        <v>1962</v>
      </c>
      <c r="G5341" t="s">
        <v>1963</v>
      </c>
      <c r="H5341" t="s">
        <v>1964</v>
      </c>
      <c r="I5341" t="s">
        <v>2032</v>
      </c>
      <c r="J5341" t="s">
        <v>2068</v>
      </c>
      <c r="K5341" s="498">
        <v>16321000</v>
      </c>
    </row>
    <row r="5342" spans="1:11" x14ac:dyDescent="0.25">
      <c r="A5342" t="s">
        <v>1755</v>
      </c>
      <c r="B5342" t="s">
        <v>1756</v>
      </c>
      <c r="C5342" t="s">
        <v>2070</v>
      </c>
      <c r="D5342" t="s">
        <v>1820</v>
      </c>
      <c r="E5342" t="s">
        <v>1759</v>
      </c>
      <c r="F5342" t="s">
        <v>1962</v>
      </c>
      <c r="G5342" t="s">
        <v>1963</v>
      </c>
      <c r="H5342" t="s">
        <v>1964</v>
      </c>
      <c r="I5342" t="s">
        <v>2032</v>
      </c>
      <c r="J5342" t="s">
        <v>2068</v>
      </c>
      <c r="K5342" s="498">
        <v>716</v>
      </c>
    </row>
    <row r="5343" spans="1:11" x14ac:dyDescent="0.25">
      <c r="A5343" t="s">
        <v>1755</v>
      </c>
      <c r="B5343" t="s">
        <v>1756</v>
      </c>
      <c r="C5343" t="s">
        <v>1876</v>
      </c>
      <c r="D5343" t="s">
        <v>1820</v>
      </c>
      <c r="E5343" t="s">
        <v>1759</v>
      </c>
      <c r="F5343" t="s">
        <v>1962</v>
      </c>
      <c r="G5343" t="s">
        <v>1963</v>
      </c>
      <c r="H5343" t="s">
        <v>1964</v>
      </c>
      <c r="I5343" t="s">
        <v>2032</v>
      </c>
      <c r="J5343" t="s">
        <v>2068</v>
      </c>
      <c r="K5343" s="498">
        <v>4193638.6799999997</v>
      </c>
    </row>
    <row r="5344" spans="1:11" x14ac:dyDescent="0.25">
      <c r="A5344" t="s">
        <v>1755</v>
      </c>
      <c r="B5344" t="s">
        <v>1756</v>
      </c>
      <c r="C5344" t="s">
        <v>2059</v>
      </c>
      <c r="D5344" t="s">
        <v>1820</v>
      </c>
      <c r="E5344" t="s">
        <v>1759</v>
      </c>
      <c r="F5344" t="s">
        <v>1962</v>
      </c>
      <c r="G5344" t="s">
        <v>1963</v>
      </c>
      <c r="H5344" t="s">
        <v>1964</v>
      </c>
      <c r="I5344" t="s">
        <v>2032</v>
      </c>
      <c r="J5344" t="s">
        <v>2068</v>
      </c>
      <c r="K5344" s="498">
        <v>2202857.1869999999</v>
      </c>
    </row>
    <row r="5345" spans="1:11" x14ac:dyDescent="0.25">
      <c r="A5345" t="s">
        <v>1755</v>
      </c>
      <c r="B5345" t="s">
        <v>1756</v>
      </c>
      <c r="C5345" t="s">
        <v>2062</v>
      </c>
      <c r="D5345" t="s">
        <v>1820</v>
      </c>
      <c r="E5345" t="s">
        <v>1759</v>
      </c>
      <c r="F5345" t="s">
        <v>1962</v>
      </c>
      <c r="G5345" t="s">
        <v>1963</v>
      </c>
      <c r="H5345" t="s">
        <v>1965</v>
      </c>
      <c r="I5345" t="s">
        <v>1966</v>
      </c>
      <c r="J5345" t="s">
        <v>2068</v>
      </c>
      <c r="K5345" s="498">
        <v>853333.33000000007</v>
      </c>
    </row>
    <row r="5346" spans="1:11" x14ac:dyDescent="0.25">
      <c r="A5346" t="s">
        <v>1755</v>
      </c>
      <c r="B5346" t="s">
        <v>1756</v>
      </c>
      <c r="C5346" t="s">
        <v>2069</v>
      </c>
      <c r="D5346" t="s">
        <v>1820</v>
      </c>
      <c r="E5346" t="s">
        <v>1759</v>
      </c>
      <c r="F5346" t="s">
        <v>1962</v>
      </c>
      <c r="G5346" t="s">
        <v>1963</v>
      </c>
      <c r="H5346" t="s">
        <v>1965</v>
      </c>
      <c r="I5346" t="s">
        <v>1966</v>
      </c>
      <c r="J5346" t="s">
        <v>2068</v>
      </c>
      <c r="K5346" s="498">
        <v>98961.38</v>
      </c>
    </row>
    <row r="5347" spans="1:11" x14ac:dyDescent="0.25">
      <c r="A5347" t="s">
        <v>1755</v>
      </c>
      <c r="B5347" t="s">
        <v>1756</v>
      </c>
      <c r="C5347" t="s">
        <v>1871</v>
      </c>
      <c r="D5347" t="s">
        <v>1820</v>
      </c>
      <c r="E5347" t="s">
        <v>1759</v>
      </c>
      <c r="F5347" t="s">
        <v>1962</v>
      </c>
      <c r="G5347" t="s">
        <v>1963</v>
      </c>
      <c r="H5347" t="s">
        <v>1965</v>
      </c>
      <c r="I5347" t="s">
        <v>1966</v>
      </c>
      <c r="J5347" t="s">
        <v>2068</v>
      </c>
      <c r="K5347" s="498">
        <v>1405000</v>
      </c>
    </row>
    <row r="5348" spans="1:11" x14ac:dyDescent="0.25">
      <c r="A5348" t="s">
        <v>1755</v>
      </c>
      <c r="B5348" t="s">
        <v>1756</v>
      </c>
      <c r="C5348" t="s">
        <v>1876</v>
      </c>
      <c r="D5348" t="s">
        <v>1820</v>
      </c>
      <c r="E5348" t="s">
        <v>1759</v>
      </c>
      <c r="F5348" t="s">
        <v>1962</v>
      </c>
      <c r="G5348" t="s">
        <v>1963</v>
      </c>
      <c r="H5348" t="s">
        <v>1965</v>
      </c>
      <c r="I5348" t="s">
        <v>1966</v>
      </c>
      <c r="J5348" t="s">
        <v>2068</v>
      </c>
      <c r="K5348" s="498">
        <v>424310</v>
      </c>
    </row>
    <row r="5349" spans="1:11" x14ac:dyDescent="0.25">
      <c r="A5349" t="s">
        <v>1755</v>
      </c>
      <c r="B5349" t="s">
        <v>1756</v>
      </c>
      <c r="C5349" t="s">
        <v>2059</v>
      </c>
      <c r="D5349" t="s">
        <v>1820</v>
      </c>
      <c r="E5349" t="s">
        <v>1759</v>
      </c>
      <c r="F5349" t="s">
        <v>1962</v>
      </c>
      <c r="G5349" t="s">
        <v>1963</v>
      </c>
      <c r="H5349" t="s">
        <v>1965</v>
      </c>
      <c r="I5349" t="s">
        <v>1966</v>
      </c>
      <c r="J5349" t="s">
        <v>2068</v>
      </c>
      <c r="K5349" s="498">
        <v>287593.01</v>
      </c>
    </row>
    <row r="5350" spans="1:11" x14ac:dyDescent="0.25">
      <c r="A5350" t="s">
        <v>1755</v>
      </c>
      <c r="B5350" t="s">
        <v>1756</v>
      </c>
      <c r="C5350" t="s">
        <v>2069</v>
      </c>
      <c r="D5350" t="s">
        <v>1820</v>
      </c>
      <c r="E5350" t="s">
        <v>1759</v>
      </c>
      <c r="F5350" t="s">
        <v>1962</v>
      </c>
      <c r="G5350" t="s">
        <v>1963</v>
      </c>
      <c r="H5350" t="s">
        <v>1965</v>
      </c>
      <c r="I5350" t="s">
        <v>1912</v>
      </c>
      <c r="J5350" t="s">
        <v>2068</v>
      </c>
      <c r="K5350" s="498">
        <v>158108.26</v>
      </c>
    </row>
    <row r="5351" spans="1:11" x14ac:dyDescent="0.25">
      <c r="A5351" t="s">
        <v>1755</v>
      </c>
      <c r="B5351" t="s">
        <v>1756</v>
      </c>
      <c r="C5351" t="s">
        <v>2075</v>
      </c>
      <c r="D5351" t="s">
        <v>1820</v>
      </c>
      <c r="E5351" t="s">
        <v>1759</v>
      </c>
      <c r="F5351" t="s">
        <v>1962</v>
      </c>
      <c r="G5351" t="s">
        <v>1963</v>
      </c>
      <c r="H5351" t="s">
        <v>1965</v>
      </c>
      <c r="I5351" t="s">
        <v>1912</v>
      </c>
      <c r="J5351" t="s">
        <v>2068</v>
      </c>
      <c r="K5351" s="498">
        <v>304468.38601248275</v>
      </c>
    </row>
    <row r="5352" spans="1:11" x14ac:dyDescent="0.25">
      <c r="A5352" t="s">
        <v>1755</v>
      </c>
      <c r="B5352" t="s">
        <v>1756</v>
      </c>
      <c r="C5352" t="s">
        <v>2059</v>
      </c>
      <c r="D5352" t="s">
        <v>1820</v>
      </c>
      <c r="E5352" t="s">
        <v>1759</v>
      </c>
      <c r="F5352" t="s">
        <v>1962</v>
      </c>
      <c r="G5352" t="s">
        <v>1963</v>
      </c>
      <c r="H5352" t="s">
        <v>1965</v>
      </c>
      <c r="I5352" t="s">
        <v>1912</v>
      </c>
      <c r="J5352" t="s">
        <v>2068</v>
      </c>
      <c r="K5352" s="498">
        <v>41610.559999999998</v>
      </c>
    </row>
    <row r="5353" spans="1:11" x14ac:dyDescent="0.25">
      <c r="A5353" t="s">
        <v>1755</v>
      </c>
      <c r="B5353" t="s">
        <v>1756</v>
      </c>
      <c r="C5353" t="s">
        <v>2076</v>
      </c>
      <c r="D5353" t="s">
        <v>1820</v>
      </c>
      <c r="E5353" t="s">
        <v>1759</v>
      </c>
      <c r="F5353" t="s">
        <v>1962</v>
      </c>
      <c r="G5353" t="s">
        <v>1963</v>
      </c>
      <c r="H5353" t="s">
        <v>1965</v>
      </c>
      <c r="I5353" t="s">
        <v>1912</v>
      </c>
      <c r="J5353" t="s">
        <v>2068</v>
      </c>
      <c r="K5353" s="498">
        <v>1061797.1400000001</v>
      </c>
    </row>
    <row r="5354" spans="1:11" x14ac:dyDescent="0.25">
      <c r="A5354" t="s">
        <v>1755</v>
      </c>
      <c r="B5354" t="s">
        <v>1756</v>
      </c>
      <c r="C5354" t="s">
        <v>2062</v>
      </c>
      <c r="D5354" t="s">
        <v>1820</v>
      </c>
      <c r="E5354" t="s">
        <v>1759</v>
      </c>
      <c r="F5354" t="s">
        <v>1962</v>
      </c>
      <c r="G5354" t="s">
        <v>1963</v>
      </c>
      <c r="H5354" t="s">
        <v>1965</v>
      </c>
      <c r="I5354" t="s">
        <v>2032</v>
      </c>
      <c r="J5354" t="s">
        <v>2068</v>
      </c>
      <c r="K5354" s="498">
        <v>12279048.684999997</v>
      </c>
    </row>
    <row r="5355" spans="1:11" x14ac:dyDescent="0.25">
      <c r="A5355" t="s">
        <v>1755</v>
      </c>
      <c r="B5355" t="s">
        <v>1756</v>
      </c>
      <c r="C5355" t="s">
        <v>2069</v>
      </c>
      <c r="D5355" t="s">
        <v>1820</v>
      </c>
      <c r="E5355" t="s">
        <v>1759</v>
      </c>
      <c r="F5355" t="s">
        <v>1962</v>
      </c>
      <c r="G5355" t="s">
        <v>1963</v>
      </c>
      <c r="H5355" t="s">
        <v>1965</v>
      </c>
      <c r="I5355" t="s">
        <v>2032</v>
      </c>
      <c r="J5355" t="s">
        <v>2068</v>
      </c>
      <c r="K5355" s="498">
        <v>1375761.68</v>
      </c>
    </row>
    <row r="5356" spans="1:11" x14ac:dyDescent="0.25">
      <c r="A5356" t="s">
        <v>1755</v>
      </c>
      <c r="B5356" t="s">
        <v>1756</v>
      </c>
      <c r="C5356" t="s">
        <v>2072</v>
      </c>
      <c r="D5356" t="s">
        <v>1820</v>
      </c>
      <c r="E5356" t="s">
        <v>1759</v>
      </c>
      <c r="F5356" t="s">
        <v>1962</v>
      </c>
      <c r="G5356" t="s">
        <v>1963</v>
      </c>
      <c r="H5356" t="s">
        <v>1965</v>
      </c>
      <c r="I5356" t="s">
        <v>2032</v>
      </c>
      <c r="J5356" t="s">
        <v>2068</v>
      </c>
      <c r="K5356" s="498">
        <v>840799.60599999991</v>
      </c>
    </row>
    <row r="5357" spans="1:11" x14ac:dyDescent="0.25">
      <c r="A5357" t="s">
        <v>1755</v>
      </c>
      <c r="B5357" t="s">
        <v>1756</v>
      </c>
      <c r="C5357" t="s">
        <v>1871</v>
      </c>
      <c r="D5357" t="s">
        <v>1820</v>
      </c>
      <c r="E5357" t="s">
        <v>1759</v>
      </c>
      <c r="F5357" t="s">
        <v>1962</v>
      </c>
      <c r="G5357" t="s">
        <v>1963</v>
      </c>
      <c r="H5357" t="s">
        <v>1965</v>
      </c>
      <c r="I5357" t="s">
        <v>2032</v>
      </c>
      <c r="J5357" t="s">
        <v>2068</v>
      </c>
      <c r="K5357" s="498">
        <v>27870856</v>
      </c>
    </row>
    <row r="5358" spans="1:11" x14ac:dyDescent="0.25">
      <c r="A5358" t="s">
        <v>1755</v>
      </c>
      <c r="B5358" t="s">
        <v>1756</v>
      </c>
      <c r="C5358" t="s">
        <v>2070</v>
      </c>
      <c r="D5358" t="s">
        <v>1820</v>
      </c>
      <c r="E5358" t="s">
        <v>1759</v>
      </c>
      <c r="F5358" t="s">
        <v>1962</v>
      </c>
      <c r="G5358" t="s">
        <v>1963</v>
      </c>
      <c r="H5358" t="s">
        <v>1965</v>
      </c>
      <c r="I5358" t="s">
        <v>2032</v>
      </c>
      <c r="J5358" t="s">
        <v>2068</v>
      </c>
      <c r="K5358" s="498">
        <v>63345</v>
      </c>
    </row>
    <row r="5359" spans="1:11" x14ac:dyDescent="0.25">
      <c r="A5359" t="s">
        <v>1755</v>
      </c>
      <c r="B5359" t="s">
        <v>1756</v>
      </c>
      <c r="C5359" t="s">
        <v>1876</v>
      </c>
      <c r="D5359" t="s">
        <v>1820</v>
      </c>
      <c r="E5359" t="s">
        <v>1759</v>
      </c>
      <c r="F5359" t="s">
        <v>1962</v>
      </c>
      <c r="G5359" t="s">
        <v>1963</v>
      </c>
      <c r="H5359" t="s">
        <v>1965</v>
      </c>
      <c r="I5359" t="s">
        <v>2032</v>
      </c>
      <c r="J5359" t="s">
        <v>2068</v>
      </c>
      <c r="K5359" s="498">
        <v>7378365.0383333331</v>
      </c>
    </row>
    <row r="5360" spans="1:11" x14ac:dyDescent="0.25">
      <c r="A5360" t="s">
        <v>1755</v>
      </c>
      <c r="B5360" t="s">
        <v>1756</v>
      </c>
      <c r="C5360" t="s">
        <v>2059</v>
      </c>
      <c r="D5360" t="s">
        <v>1820</v>
      </c>
      <c r="E5360" t="s">
        <v>1759</v>
      </c>
      <c r="F5360" t="s">
        <v>1962</v>
      </c>
      <c r="G5360" t="s">
        <v>1963</v>
      </c>
      <c r="H5360" t="s">
        <v>1965</v>
      </c>
      <c r="I5360" t="s">
        <v>2032</v>
      </c>
      <c r="J5360" t="s">
        <v>2068</v>
      </c>
      <c r="K5360" s="498">
        <v>4346339.8646666659</v>
      </c>
    </row>
    <row r="5361" spans="1:11" x14ac:dyDescent="0.25">
      <c r="A5361" t="s">
        <v>1755</v>
      </c>
      <c r="B5361" t="s">
        <v>1756</v>
      </c>
      <c r="C5361" t="s">
        <v>1871</v>
      </c>
      <c r="D5361" t="s">
        <v>1820</v>
      </c>
      <c r="E5361" t="s">
        <v>1759</v>
      </c>
      <c r="F5361" t="s">
        <v>1962</v>
      </c>
      <c r="G5361" t="s">
        <v>1963</v>
      </c>
      <c r="H5361" t="s">
        <v>1967</v>
      </c>
      <c r="I5361" t="s">
        <v>1815</v>
      </c>
      <c r="J5361" t="s">
        <v>2068</v>
      </c>
      <c r="K5361" s="498">
        <v>1063523</v>
      </c>
    </row>
    <row r="5362" spans="1:11" x14ac:dyDescent="0.25">
      <c r="A5362" t="s">
        <v>1755</v>
      </c>
      <c r="B5362" t="s">
        <v>1756</v>
      </c>
      <c r="C5362" t="s">
        <v>1876</v>
      </c>
      <c r="D5362" t="s">
        <v>1820</v>
      </c>
      <c r="E5362" t="s">
        <v>1759</v>
      </c>
      <c r="F5362" t="s">
        <v>1962</v>
      </c>
      <c r="G5362" t="s">
        <v>1963</v>
      </c>
      <c r="H5362" t="s">
        <v>1967</v>
      </c>
      <c r="I5362" t="s">
        <v>1815</v>
      </c>
      <c r="J5362" t="s">
        <v>2068</v>
      </c>
      <c r="K5362" s="498">
        <v>321183.95</v>
      </c>
    </row>
    <row r="5363" spans="1:11" x14ac:dyDescent="0.25">
      <c r="A5363" t="s">
        <v>1755</v>
      </c>
      <c r="B5363" t="s">
        <v>1756</v>
      </c>
      <c r="C5363" t="s">
        <v>2062</v>
      </c>
      <c r="D5363" t="s">
        <v>1820</v>
      </c>
      <c r="E5363" t="s">
        <v>1759</v>
      </c>
      <c r="F5363" t="s">
        <v>1962</v>
      </c>
      <c r="G5363" t="s">
        <v>1963</v>
      </c>
      <c r="H5363" t="s">
        <v>1967</v>
      </c>
      <c r="I5363" t="s">
        <v>2032</v>
      </c>
      <c r="J5363" t="s">
        <v>2068</v>
      </c>
      <c r="K5363" s="498">
        <v>2914947.86</v>
      </c>
    </row>
    <row r="5364" spans="1:11" x14ac:dyDescent="0.25">
      <c r="A5364" t="s">
        <v>1755</v>
      </c>
      <c r="B5364" t="s">
        <v>1756</v>
      </c>
      <c r="C5364" t="s">
        <v>2069</v>
      </c>
      <c r="D5364" t="s">
        <v>1820</v>
      </c>
      <c r="E5364" t="s">
        <v>1759</v>
      </c>
      <c r="F5364" t="s">
        <v>1962</v>
      </c>
      <c r="G5364" t="s">
        <v>1963</v>
      </c>
      <c r="H5364" t="s">
        <v>1967</v>
      </c>
      <c r="I5364" t="s">
        <v>2032</v>
      </c>
      <c r="J5364" t="s">
        <v>2068</v>
      </c>
      <c r="K5364" s="498">
        <v>853087.66999999993</v>
      </c>
    </row>
    <row r="5365" spans="1:11" x14ac:dyDescent="0.25">
      <c r="A5365" t="s">
        <v>1755</v>
      </c>
      <c r="B5365" t="s">
        <v>1756</v>
      </c>
      <c r="C5365" t="s">
        <v>2072</v>
      </c>
      <c r="D5365" t="s">
        <v>1820</v>
      </c>
      <c r="E5365" t="s">
        <v>1759</v>
      </c>
      <c r="F5365" t="s">
        <v>1962</v>
      </c>
      <c r="G5365" t="s">
        <v>1963</v>
      </c>
      <c r="H5365" t="s">
        <v>1967</v>
      </c>
      <c r="I5365" t="s">
        <v>2032</v>
      </c>
      <c r="J5365" t="s">
        <v>2068</v>
      </c>
      <c r="K5365" s="498">
        <v>117002.76</v>
      </c>
    </row>
    <row r="5366" spans="1:11" x14ac:dyDescent="0.25">
      <c r="A5366" t="s">
        <v>1755</v>
      </c>
      <c r="B5366" t="s">
        <v>1756</v>
      </c>
      <c r="C5366" t="s">
        <v>1871</v>
      </c>
      <c r="D5366" t="s">
        <v>1820</v>
      </c>
      <c r="E5366" t="s">
        <v>1759</v>
      </c>
      <c r="F5366" t="s">
        <v>1962</v>
      </c>
      <c r="G5366" t="s">
        <v>1963</v>
      </c>
      <c r="H5366" t="s">
        <v>1967</v>
      </c>
      <c r="I5366" t="s">
        <v>2032</v>
      </c>
      <c r="J5366" t="s">
        <v>2068</v>
      </c>
      <c r="K5366" s="498">
        <v>10005000</v>
      </c>
    </row>
    <row r="5367" spans="1:11" x14ac:dyDescent="0.25">
      <c r="A5367" t="s">
        <v>1755</v>
      </c>
      <c r="B5367" t="s">
        <v>1756</v>
      </c>
      <c r="C5367" t="s">
        <v>1876</v>
      </c>
      <c r="D5367" t="s">
        <v>1820</v>
      </c>
      <c r="E5367" t="s">
        <v>1759</v>
      </c>
      <c r="F5367" t="s">
        <v>1962</v>
      </c>
      <c r="G5367" t="s">
        <v>1963</v>
      </c>
      <c r="H5367" t="s">
        <v>1967</v>
      </c>
      <c r="I5367" t="s">
        <v>2032</v>
      </c>
      <c r="J5367" t="s">
        <v>2068</v>
      </c>
      <c r="K5367" s="498">
        <v>2438407.3199999998</v>
      </c>
    </row>
    <row r="5368" spans="1:11" x14ac:dyDescent="0.25">
      <c r="A5368" t="s">
        <v>1755</v>
      </c>
      <c r="B5368" t="s">
        <v>1756</v>
      </c>
      <c r="C5368" t="s">
        <v>2059</v>
      </c>
      <c r="D5368" t="s">
        <v>1820</v>
      </c>
      <c r="E5368" t="s">
        <v>1759</v>
      </c>
      <c r="F5368" t="s">
        <v>1962</v>
      </c>
      <c r="G5368" t="s">
        <v>1963</v>
      </c>
      <c r="H5368" t="s">
        <v>1967</v>
      </c>
      <c r="I5368" t="s">
        <v>2032</v>
      </c>
      <c r="J5368" t="s">
        <v>2068</v>
      </c>
      <c r="K5368" s="498">
        <v>1078051.3800000001</v>
      </c>
    </row>
    <row r="5369" spans="1:11" x14ac:dyDescent="0.25">
      <c r="A5369" t="s">
        <v>1755</v>
      </c>
      <c r="B5369" t="s">
        <v>1756</v>
      </c>
      <c r="C5369" t="s">
        <v>2062</v>
      </c>
      <c r="D5369" t="s">
        <v>1820</v>
      </c>
      <c r="E5369" t="s">
        <v>1759</v>
      </c>
      <c r="F5369" t="s">
        <v>1968</v>
      </c>
      <c r="G5369" t="s">
        <v>1969</v>
      </c>
      <c r="H5369" t="s">
        <v>1894</v>
      </c>
      <c r="I5369" t="s">
        <v>2032</v>
      </c>
      <c r="J5369" t="s">
        <v>2068</v>
      </c>
      <c r="K5369" s="498">
        <v>2161600</v>
      </c>
    </row>
    <row r="5370" spans="1:11" x14ac:dyDescent="0.25">
      <c r="A5370" t="s">
        <v>1755</v>
      </c>
      <c r="B5370" t="s">
        <v>1756</v>
      </c>
      <c r="C5370" t="s">
        <v>2069</v>
      </c>
      <c r="D5370" t="s">
        <v>1820</v>
      </c>
      <c r="E5370" t="s">
        <v>1759</v>
      </c>
      <c r="F5370" t="s">
        <v>1968</v>
      </c>
      <c r="G5370" t="s">
        <v>1969</v>
      </c>
      <c r="H5370" t="s">
        <v>1894</v>
      </c>
      <c r="I5370" t="s">
        <v>2032</v>
      </c>
      <c r="J5370" t="s">
        <v>2068</v>
      </c>
      <c r="K5370" s="498">
        <v>676258.56</v>
      </c>
    </row>
    <row r="5371" spans="1:11" x14ac:dyDescent="0.25">
      <c r="A5371" t="s">
        <v>1755</v>
      </c>
      <c r="B5371" t="s">
        <v>1756</v>
      </c>
      <c r="C5371" t="s">
        <v>1871</v>
      </c>
      <c r="D5371" t="s">
        <v>1820</v>
      </c>
      <c r="E5371" t="s">
        <v>1759</v>
      </c>
      <c r="F5371" t="s">
        <v>1968</v>
      </c>
      <c r="G5371" t="s">
        <v>1969</v>
      </c>
      <c r="H5371" t="s">
        <v>1894</v>
      </c>
      <c r="I5371" t="s">
        <v>2032</v>
      </c>
      <c r="J5371" t="s">
        <v>2068</v>
      </c>
      <c r="K5371" s="498">
        <v>30000000</v>
      </c>
    </row>
    <row r="5372" spans="1:11" x14ac:dyDescent="0.25">
      <c r="A5372" t="s">
        <v>1755</v>
      </c>
      <c r="B5372" t="s">
        <v>1756</v>
      </c>
      <c r="C5372" t="s">
        <v>1876</v>
      </c>
      <c r="D5372" t="s">
        <v>1820</v>
      </c>
      <c r="E5372" t="s">
        <v>1759</v>
      </c>
      <c r="F5372" t="s">
        <v>1968</v>
      </c>
      <c r="G5372" t="s">
        <v>1969</v>
      </c>
      <c r="H5372" t="s">
        <v>1894</v>
      </c>
      <c r="I5372" t="s">
        <v>2032</v>
      </c>
      <c r="J5372" t="s">
        <v>2068</v>
      </c>
      <c r="K5372" s="498">
        <v>4590000</v>
      </c>
    </row>
    <row r="5373" spans="1:11" x14ac:dyDescent="0.25">
      <c r="A5373" t="s">
        <v>1755</v>
      </c>
      <c r="B5373" t="s">
        <v>1756</v>
      </c>
      <c r="C5373" t="s">
        <v>2059</v>
      </c>
      <c r="D5373" t="s">
        <v>1820</v>
      </c>
      <c r="E5373" t="s">
        <v>1759</v>
      </c>
      <c r="F5373" t="s">
        <v>1968</v>
      </c>
      <c r="G5373" t="s">
        <v>1969</v>
      </c>
      <c r="H5373" t="s">
        <v>1894</v>
      </c>
      <c r="I5373" t="s">
        <v>2032</v>
      </c>
      <c r="J5373" t="s">
        <v>2068</v>
      </c>
      <c r="K5373" s="498">
        <v>458270.75999999954</v>
      </c>
    </row>
    <row r="5374" spans="1:11" x14ac:dyDescent="0.25">
      <c r="A5374" t="s">
        <v>1755</v>
      </c>
      <c r="B5374" t="s">
        <v>1756</v>
      </c>
      <c r="C5374" t="s">
        <v>2062</v>
      </c>
      <c r="D5374" t="s">
        <v>1820</v>
      </c>
      <c r="E5374" t="s">
        <v>1759</v>
      </c>
      <c r="F5374" t="s">
        <v>1968</v>
      </c>
      <c r="G5374" t="s">
        <v>1969</v>
      </c>
      <c r="H5374" t="s">
        <v>1970</v>
      </c>
      <c r="I5374" t="s">
        <v>2032</v>
      </c>
      <c r="J5374" t="s">
        <v>2068</v>
      </c>
      <c r="K5374" s="498">
        <v>1610333.33</v>
      </c>
    </row>
    <row r="5375" spans="1:11" x14ac:dyDescent="0.25">
      <c r="A5375" t="s">
        <v>1755</v>
      </c>
      <c r="B5375" t="s">
        <v>1756</v>
      </c>
      <c r="C5375" t="s">
        <v>1871</v>
      </c>
      <c r="D5375" t="s">
        <v>1820</v>
      </c>
      <c r="E5375" t="s">
        <v>1759</v>
      </c>
      <c r="F5375" t="s">
        <v>1968</v>
      </c>
      <c r="G5375" t="s">
        <v>1969</v>
      </c>
      <c r="H5375" t="s">
        <v>1970</v>
      </c>
      <c r="I5375" t="s">
        <v>2032</v>
      </c>
      <c r="J5375" t="s">
        <v>2068</v>
      </c>
      <c r="K5375" s="498">
        <v>82090000</v>
      </c>
    </row>
    <row r="5376" spans="1:11" x14ac:dyDescent="0.25">
      <c r="A5376" t="s">
        <v>1755</v>
      </c>
      <c r="B5376" t="s">
        <v>1756</v>
      </c>
      <c r="C5376" t="s">
        <v>1876</v>
      </c>
      <c r="D5376" t="s">
        <v>1820</v>
      </c>
      <c r="E5376" t="s">
        <v>1759</v>
      </c>
      <c r="F5376" t="s">
        <v>1968</v>
      </c>
      <c r="G5376" t="s">
        <v>1969</v>
      </c>
      <c r="H5376" t="s">
        <v>1970</v>
      </c>
      <c r="I5376" t="s">
        <v>2032</v>
      </c>
      <c r="J5376" t="s">
        <v>2068</v>
      </c>
      <c r="K5376" s="498">
        <v>12871180</v>
      </c>
    </row>
    <row r="5377" spans="1:11" x14ac:dyDescent="0.25">
      <c r="A5377" t="s">
        <v>1755</v>
      </c>
      <c r="B5377" t="s">
        <v>1756</v>
      </c>
      <c r="C5377" t="s">
        <v>2059</v>
      </c>
      <c r="D5377" t="s">
        <v>1820</v>
      </c>
      <c r="E5377" t="s">
        <v>1759</v>
      </c>
      <c r="F5377" t="s">
        <v>1968</v>
      </c>
      <c r="G5377" t="s">
        <v>1969</v>
      </c>
      <c r="H5377" t="s">
        <v>1970</v>
      </c>
      <c r="I5377" t="s">
        <v>2032</v>
      </c>
      <c r="J5377" t="s">
        <v>2068</v>
      </c>
      <c r="K5377" s="498">
        <v>393791.67</v>
      </c>
    </row>
    <row r="5378" spans="1:11" x14ac:dyDescent="0.25">
      <c r="A5378" t="s">
        <v>1755</v>
      </c>
      <c r="B5378" t="s">
        <v>1756</v>
      </c>
      <c r="C5378" t="s">
        <v>2062</v>
      </c>
      <c r="D5378" t="s">
        <v>1820</v>
      </c>
      <c r="E5378" t="s">
        <v>1759</v>
      </c>
      <c r="F5378" t="s">
        <v>1968</v>
      </c>
      <c r="G5378" t="s">
        <v>1971</v>
      </c>
      <c r="H5378" t="s">
        <v>1970</v>
      </c>
      <c r="I5378" t="s">
        <v>1839</v>
      </c>
      <c r="J5378" t="s">
        <v>2068</v>
      </c>
      <c r="K5378" s="498">
        <v>6111982.2000000002</v>
      </c>
    </row>
    <row r="5379" spans="1:11" x14ac:dyDescent="0.25">
      <c r="A5379" t="s">
        <v>1755</v>
      </c>
      <c r="B5379" t="s">
        <v>1756</v>
      </c>
      <c r="C5379" t="s">
        <v>2069</v>
      </c>
      <c r="D5379" t="s">
        <v>1820</v>
      </c>
      <c r="E5379" t="s">
        <v>1759</v>
      </c>
      <c r="F5379" t="s">
        <v>1968</v>
      </c>
      <c r="G5379" t="s">
        <v>1971</v>
      </c>
      <c r="H5379" t="s">
        <v>1970</v>
      </c>
      <c r="I5379" t="s">
        <v>1839</v>
      </c>
      <c r="J5379" t="s">
        <v>2068</v>
      </c>
      <c r="K5379" s="498">
        <v>1621462.28</v>
      </c>
    </row>
    <row r="5380" spans="1:11" x14ac:dyDescent="0.25">
      <c r="A5380" t="s">
        <v>1755</v>
      </c>
      <c r="B5380" t="s">
        <v>1756</v>
      </c>
      <c r="C5380" t="s">
        <v>1871</v>
      </c>
      <c r="D5380" t="s">
        <v>1820</v>
      </c>
      <c r="E5380" t="s">
        <v>1759</v>
      </c>
      <c r="F5380" t="s">
        <v>1968</v>
      </c>
      <c r="G5380" t="s">
        <v>1971</v>
      </c>
      <c r="H5380" t="s">
        <v>1970</v>
      </c>
      <c r="I5380" t="s">
        <v>1839</v>
      </c>
      <c r="J5380" t="s">
        <v>2068</v>
      </c>
      <c r="K5380" s="498">
        <v>48740000</v>
      </c>
    </row>
    <row r="5381" spans="1:11" x14ac:dyDescent="0.25">
      <c r="A5381" t="s">
        <v>1755</v>
      </c>
      <c r="B5381" t="s">
        <v>1756</v>
      </c>
      <c r="C5381" t="s">
        <v>1876</v>
      </c>
      <c r="D5381" t="s">
        <v>1820</v>
      </c>
      <c r="E5381" t="s">
        <v>1759</v>
      </c>
      <c r="F5381" t="s">
        <v>1968</v>
      </c>
      <c r="G5381" t="s">
        <v>1971</v>
      </c>
      <c r="H5381" t="s">
        <v>1970</v>
      </c>
      <c r="I5381" t="s">
        <v>1839</v>
      </c>
      <c r="J5381" t="s">
        <v>2068</v>
      </c>
      <c r="K5381" s="498">
        <v>10072223.93</v>
      </c>
    </row>
    <row r="5382" spans="1:11" x14ac:dyDescent="0.25">
      <c r="A5382" t="s">
        <v>1755</v>
      </c>
      <c r="B5382" t="s">
        <v>1756</v>
      </c>
      <c r="C5382" t="s">
        <v>2059</v>
      </c>
      <c r="D5382" t="s">
        <v>1820</v>
      </c>
      <c r="E5382" t="s">
        <v>1759</v>
      </c>
      <c r="F5382" t="s">
        <v>1968</v>
      </c>
      <c r="G5382" t="s">
        <v>1971</v>
      </c>
      <c r="H5382" t="s">
        <v>1970</v>
      </c>
      <c r="I5382" t="s">
        <v>1839</v>
      </c>
      <c r="J5382" t="s">
        <v>2068</v>
      </c>
      <c r="K5382" s="498">
        <v>2128385.4900000002</v>
      </c>
    </row>
    <row r="5383" spans="1:11" x14ac:dyDescent="0.25">
      <c r="A5383" t="s">
        <v>1755</v>
      </c>
      <c r="B5383" t="s">
        <v>1756</v>
      </c>
      <c r="C5383" t="s">
        <v>2057</v>
      </c>
      <c r="D5383" t="s">
        <v>1820</v>
      </c>
      <c r="E5383" t="s">
        <v>1759</v>
      </c>
      <c r="F5383" t="s">
        <v>1968</v>
      </c>
      <c r="G5383" t="s">
        <v>1971</v>
      </c>
      <c r="H5383" t="s">
        <v>1970</v>
      </c>
      <c r="I5383" t="s">
        <v>1839</v>
      </c>
      <c r="J5383" t="s">
        <v>2068</v>
      </c>
      <c r="K5383" s="498">
        <v>24660.65</v>
      </c>
    </row>
    <row r="5384" spans="1:11" x14ac:dyDescent="0.25">
      <c r="A5384" t="s">
        <v>1755</v>
      </c>
      <c r="B5384" t="s">
        <v>1756</v>
      </c>
      <c r="C5384" t="s">
        <v>2062</v>
      </c>
      <c r="D5384" t="s">
        <v>1820</v>
      </c>
      <c r="E5384" t="s">
        <v>1759</v>
      </c>
      <c r="F5384" t="s">
        <v>1968</v>
      </c>
      <c r="G5384" t="s">
        <v>1971</v>
      </c>
      <c r="H5384" t="s">
        <v>1970</v>
      </c>
      <c r="I5384" t="s">
        <v>1815</v>
      </c>
      <c r="J5384" t="s">
        <v>2068</v>
      </c>
      <c r="K5384" s="498">
        <v>266571.43</v>
      </c>
    </row>
    <row r="5385" spans="1:11" x14ac:dyDescent="0.25">
      <c r="A5385" t="s">
        <v>1755</v>
      </c>
      <c r="B5385" t="s">
        <v>1756</v>
      </c>
      <c r="C5385" t="s">
        <v>2059</v>
      </c>
      <c r="D5385" t="s">
        <v>1820</v>
      </c>
      <c r="E5385" t="s">
        <v>1759</v>
      </c>
      <c r="F5385" t="s">
        <v>1968</v>
      </c>
      <c r="G5385" t="s">
        <v>1971</v>
      </c>
      <c r="H5385" t="s">
        <v>1970</v>
      </c>
      <c r="I5385" t="s">
        <v>1815</v>
      </c>
      <c r="J5385" t="s">
        <v>2068</v>
      </c>
      <c r="K5385" s="498">
        <v>80504.579999999987</v>
      </c>
    </row>
    <row r="5386" spans="1:11" x14ac:dyDescent="0.25">
      <c r="A5386" t="s">
        <v>1755</v>
      </c>
      <c r="B5386" t="s">
        <v>1756</v>
      </c>
      <c r="C5386" t="s">
        <v>2062</v>
      </c>
      <c r="D5386" t="s">
        <v>1820</v>
      </c>
      <c r="E5386" t="s">
        <v>1759</v>
      </c>
      <c r="F5386" t="s">
        <v>1968</v>
      </c>
      <c r="G5386" t="s">
        <v>1971</v>
      </c>
      <c r="H5386" t="s">
        <v>1970</v>
      </c>
      <c r="I5386" t="s">
        <v>2032</v>
      </c>
      <c r="J5386" t="s">
        <v>2068</v>
      </c>
      <c r="K5386" s="498">
        <v>28934714.290000003</v>
      </c>
    </row>
    <row r="5387" spans="1:11" x14ac:dyDescent="0.25">
      <c r="A5387" t="s">
        <v>1755</v>
      </c>
      <c r="B5387" t="s">
        <v>1756</v>
      </c>
      <c r="C5387" t="s">
        <v>2069</v>
      </c>
      <c r="D5387" t="s">
        <v>1820</v>
      </c>
      <c r="E5387" t="s">
        <v>1759</v>
      </c>
      <c r="F5387" t="s">
        <v>1968</v>
      </c>
      <c r="G5387" t="s">
        <v>1971</v>
      </c>
      <c r="H5387" t="s">
        <v>1970</v>
      </c>
      <c r="I5387" t="s">
        <v>2032</v>
      </c>
      <c r="J5387" t="s">
        <v>2068</v>
      </c>
      <c r="K5387" s="498">
        <v>12336456.299999999</v>
      </c>
    </row>
    <row r="5388" spans="1:11" x14ac:dyDescent="0.25">
      <c r="A5388" t="s">
        <v>1755</v>
      </c>
      <c r="B5388" t="s">
        <v>1756</v>
      </c>
      <c r="C5388" t="s">
        <v>2072</v>
      </c>
      <c r="D5388" t="s">
        <v>1820</v>
      </c>
      <c r="E5388" t="s">
        <v>1759</v>
      </c>
      <c r="F5388" t="s">
        <v>1968</v>
      </c>
      <c r="G5388" t="s">
        <v>1971</v>
      </c>
      <c r="H5388" t="s">
        <v>1970</v>
      </c>
      <c r="I5388" t="s">
        <v>2032</v>
      </c>
      <c r="J5388" t="s">
        <v>2068</v>
      </c>
      <c r="K5388" s="498">
        <v>88392.86</v>
      </c>
    </row>
    <row r="5389" spans="1:11" x14ac:dyDescent="0.25">
      <c r="A5389" t="s">
        <v>1755</v>
      </c>
      <c r="B5389" t="s">
        <v>1756</v>
      </c>
      <c r="C5389" t="s">
        <v>2071</v>
      </c>
      <c r="D5389" t="s">
        <v>1820</v>
      </c>
      <c r="E5389" t="s">
        <v>1759</v>
      </c>
      <c r="F5389" t="s">
        <v>1968</v>
      </c>
      <c r="G5389" t="s">
        <v>1971</v>
      </c>
      <c r="H5389" t="s">
        <v>1970</v>
      </c>
      <c r="I5389" t="s">
        <v>2032</v>
      </c>
      <c r="J5389" t="s">
        <v>2068</v>
      </c>
      <c r="K5389" s="498">
        <v>1045711.7999999999</v>
      </c>
    </row>
    <row r="5390" spans="1:11" x14ac:dyDescent="0.25">
      <c r="A5390" t="s">
        <v>1755</v>
      </c>
      <c r="B5390" t="s">
        <v>1756</v>
      </c>
      <c r="C5390" t="s">
        <v>1871</v>
      </c>
      <c r="D5390" t="s">
        <v>1820</v>
      </c>
      <c r="E5390" t="s">
        <v>1759</v>
      </c>
      <c r="F5390" t="s">
        <v>1968</v>
      </c>
      <c r="G5390" t="s">
        <v>1971</v>
      </c>
      <c r="H5390" t="s">
        <v>1970</v>
      </c>
      <c r="I5390" t="s">
        <v>2032</v>
      </c>
      <c r="J5390" t="s">
        <v>2068</v>
      </c>
      <c r="K5390" s="498">
        <v>723775000</v>
      </c>
    </row>
    <row r="5391" spans="1:11" x14ac:dyDescent="0.25">
      <c r="A5391" t="s">
        <v>1755</v>
      </c>
      <c r="B5391" t="s">
        <v>1756</v>
      </c>
      <c r="C5391" t="s">
        <v>2070</v>
      </c>
      <c r="D5391" t="s">
        <v>1820</v>
      </c>
      <c r="E5391" t="s">
        <v>1759</v>
      </c>
      <c r="F5391" t="s">
        <v>1968</v>
      </c>
      <c r="G5391" t="s">
        <v>1971</v>
      </c>
      <c r="H5391" t="s">
        <v>1970</v>
      </c>
      <c r="I5391" t="s">
        <v>2032</v>
      </c>
      <c r="J5391" t="s">
        <v>2068</v>
      </c>
      <c r="K5391" s="498">
        <v>10875</v>
      </c>
    </row>
    <row r="5392" spans="1:11" x14ac:dyDescent="0.25">
      <c r="A5392" t="s">
        <v>1755</v>
      </c>
      <c r="B5392" t="s">
        <v>1756</v>
      </c>
      <c r="C5392" t="s">
        <v>1876</v>
      </c>
      <c r="D5392" t="s">
        <v>1820</v>
      </c>
      <c r="E5392" t="s">
        <v>1759</v>
      </c>
      <c r="F5392" t="s">
        <v>1968</v>
      </c>
      <c r="G5392" t="s">
        <v>1971</v>
      </c>
      <c r="H5392" t="s">
        <v>1970</v>
      </c>
      <c r="I5392" t="s">
        <v>2032</v>
      </c>
      <c r="J5392" t="s">
        <v>2068</v>
      </c>
      <c r="K5392" s="498">
        <v>119483954.08000001</v>
      </c>
    </row>
    <row r="5393" spans="1:11" x14ac:dyDescent="0.25">
      <c r="A5393" t="s">
        <v>1755</v>
      </c>
      <c r="B5393" t="s">
        <v>1756</v>
      </c>
      <c r="C5393" t="s">
        <v>2059</v>
      </c>
      <c r="D5393" t="s">
        <v>1820</v>
      </c>
      <c r="E5393" t="s">
        <v>1759</v>
      </c>
      <c r="F5393" t="s">
        <v>1968</v>
      </c>
      <c r="G5393" t="s">
        <v>1971</v>
      </c>
      <c r="H5393" t="s">
        <v>1970</v>
      </c>
      <c r="I5393" t="s">
        <v>2032</v>
      </c>
      <c r="J5393" t="s">
        <v>2068</v>
      </c>
      <c r="K5393" s="498">
        <v>10599099.5</v>
      </c>
    </row>
    <row r="5394" spans="1:11" x14ac:dyDescent="0.25">
      <c r="A5394" t="s">
        <v>1755</v>
      </c>
      <c r="B5394" t="s">
        <v>1756</v>
      </c>
      <c r="C5394" t="s">
        <v>2062</v>
      </c>
      <c r="D5394" t="s">
        <v>1820</v>
      </c>
      <c r="E5394" t="s">
        <v>1759</v>
      </c>
      <c r="F5394" t="s">
        <v>1968</v>
      </c>
      <c r="G5394" t="s">
        <v>1972</v>
      </c>
      <c r="H5394" t="s">
        <v>1973</v>
      </c>
      <c r="I5394" t="s">
        <v>1839</v>
      </c>
      <c r="J5394" t="s">
        <v>2068</v>
      </c>
      <c r="K5394" s="498">
        <v>400000</v>
      </c>
    </row>
    <row r="5395" spans="1:11" x14ac:dyDescent="0.25">
      <c r="A5395" t="s">
        <v>1755</v>
      </c>
      <c r="B5395" t="s">
        <v>1756</v>
      </c>
      <c r="C5395" t="s">
        <v>1871</v>
      </c>
      <c r="D5395" t="s">
        <v>1820</v>
      </c>
      <c r="E5395" t="s">
        <v>1759</v>
      </c>
      <c r="F5395" t="s">
        <v>1968</v>
      </c>
      <c r="G5395" t="s">
        <v>1972</v>
      </c>
      <c r="H5395" t="s">
        <v>1973</v>
      </c>
      <c r="I5395" t="s">
        <v>1839</v>
      </c>
      <c r="J5395" t="s">
        <v>2068</v>
      </c>
      <c r="K5395" s="498">
        <v>1600000</v>
      </c>
    </row>
    <row r="5396" spans="1:11" x14ac:dyDescent="0.25">
      <c r="A5396" t="s">
        <v>1755</v>
      </c>
      <c r="B5396" t="s">
        <v>1756</v>
      </c>
      <c r="C5396" t="s">
        <v>1876</v>
      </c>
      <c r="D5396" t="s">
        <v>1820</v>
      </c>
      <c r="E5396" t="s">
        <v>1759</v>
      </c>
      <c r="F5396" t="s">
        <v>1968</v>
      </c>
      <c r="G5396" t="s">
        <v>1972</v>
      </c>
      <c r="H5396" t="s">
        <v>1973</v>
      </c>
      <c r="I5396" t="s">
        <v>1839</v>
      </c>
      <c r="J5396" t="s">
        <v>2068</v>
      </c>
      <c r="K5396" s="498">
        <v>483200</v>
      </c>
    </row>
    <row r="5397" spans="1:11" x14ac:dyDescent="0.25">
      <c r="A5397" t="s">
        <v>1755</v>
      </c>
      <c r="B5397" t="s">
        <v>1756</v>
      </c>
      <c r="C5397" t="s">
        <v>2059</v>
      </c>
      <c r="D5397" t="s">
        <v>1820</v>
      </c>
      <c r="E5397" t="s">
        <v>1759</v>
      </c>
      <c r="F5397" t="s">
        <v>1968</v>
      </c>
      <c r="G5397" t="s">
        <v>1972</v>
      </c>
      <c r="H5397" t="s">
        <v>1973</v>
      </c>
      <c r="I5397" t="s">
        <v>1839</v>
      </c>
      <c r="J5397" t="s">
        <v>2068</v>
      </c>
      <c r="K5397" s="498">
        <v>120800</v>
      </c>
    </row>
    <row r="5398" spans="1:11" x14ac:dyDescent="0.25">
      <c r="A5398" t="s">
        <v>1755</v>
      </c>
      <c r="B5398" t="s">
        <v>1756</v>
      </c>
      <c r="C5398" t="s">
        <v>2062</v>
      </c>
      <c r="D5398" t="s">
        <v>1820</v>
      </c>
      <c r="E5398" t="s">
        <v>1759</v>
      </c>
      <c r="F5398" t="s">
        <v>1968</v>
      </c>
      <c r="G5398" t="s">
        <v>1972</v>
      </c>
      <c r="H5398" t="s">
        <v>1973</v>
      </c>
      <c r="I5398" t="s">
        <v>2032</v>
      </c>
      <c r="J5398" t="s">
        <v>2068</v>
      </c>
      <c r="K5398" s="498">
        <v>9216923.8000000026</v>
      </c>
    </row>
    <row r="5399" spans="1:11" x14ac:dyDescent="0.25">
      <c r="A5399" t="s">
        <v>1755</v>
      </c>
      <c r="B5399" t="s">
        <v>1756</v>
      </c>
      <c r="C5399" t="s">
        <v>2069</v>
      </c>
      <c r="D5399" t="s">
        <v>1820</v>
      </c>
      <c r="E5399" t="s">
        <v>1759</v>
      </c>
      <c r="F5399" t="s">
        <v>1968</v>
      </c>
      <c r="G5399" t="s">
        <v>1972</v>
      </c>
      <c r="H5399" t="s">
        <v>1973</v>
      </c>
      <c r="I5399" t="s">
        <v>2032</v>
      </c>
      <c r="J5399" t="s">
        <v>2068</v>
      </c>
      <c r="K5399" s="498">
        <v>884531.69</v>
      </c>
    </row>
    <row r="5400" spans="1:11" x14ac:dyDescent="0.25">
      <c r="A5400" t="s">
        <v>1755</v>
      </c>
      <c r="B5400" t="s">
        <v>1756</v>
      </c>
      <c r="C5400" t="s">
        <v>2072</v>
      </c>
      <c r="D5400" t="s">
        <v>1820</v>
      </c>
      <c r="E5400" t="s">
        <v>1759</v>
      </c>
      <c r="F5400" t="s">
        <v>1968</v>
      </c>
      <c r="G5400" t="s">
        <v>1972</v>
      </c>
      <c r="H5400" t="s">
        <v>1973</v>
      </c>
      <c r="I5400" t="s">
        <v>2032</v>
      </c>
      <c r="J5400" t="s">
        <v>2068</v>
      </c>
      <c r="K5400" s="498">
        <v>71052.63</v>
      </c>
    </row>
    <row r="5401" spans="1:11" x14ac:dyDescent="0.25">
      <c r="A5401" t="s">
        <v>1755</v>
      </c>
      <c r="B5401" t="s">
        <v>1756</v>
      </c>
      <c r="C5401" t="s">
        <v>2071</v>
      </c>
      <c r="D5401" t="s">
        <v>1820</v>
      </c>
      <c r="E5401" t="s">
        <v>1759</v>
      </c>
      <c r="F5401" t="s">
        <v>1968</v>
      </c>
      <c r="G5401" t="s">
        <v>1972</v>
      </c>
      <c r="H5401" t="s">
        <v>1973</v>
      </c>
      <c r="I5401" t="s">
        <v>2032</v>
      </c>
      <c r="J5401" t="s">
        <v>2068</v>
      </c>
      <c r="K5401" s="498">
        <v>525685.02</v>
      </c>
    </row>
    <row r="5402" spans="1:11" x14ac:dyDescent="0.25">
      <c r="A5402" t="s">
        <v>1755</v>
      </c>
      <c r="B5402" t="s">
        <v>1756</v>
      </c>
      <c r="C5402" t="s">
        <v>1871</v>
      </c>
      <c r="D5402" t="s">
        <v>1820</v>
      </c>
      <c r="E5402" t="s">
        <v>1759</v>
      </c>
      <c r="F5402" t="s">
        <v>1968</v>
      </c>
      <c r="G5402" t="s">
        <v>1972</v>
      </c>
      <c r="H5402" t="s">
        <v>1973</v>
      </c>
      <c r="I5402" t="s">
        <v>2032</v>
      </c>
      <c r="J5402" t="s">
        <v>2068</v>
      </c>
      <c r="K5402" s="498">
        <v>83800000</v>
      </c>
    </row>
    <row r="5403" spans="1:11" x14ac:dyDescent="0.25">
      <c r="A5403" t="s">
        <v>1755</v>
      </c>
      <c r="B5403" t="s">
        <v>1756</v>
      </c>
      <c r="C5403" t="s">
        <v>2070</v>
      </c>
      <c r="D5403" t="s">
        <v>1820</v>
      </c>
      <c r="E5403" t="s">
        <v>1759</v>
      </c>
      <c r="F5403" t="s">
        <v>1968</v>
      </c>
      <c r="G5403" t="s">
        <v>1972</v>
      </c>
      <c r="H5403" t="s">
        <v>1973</v>
      </c>
      <c r="I5403" t="s">
        <v>2032</v>
      </c>
      <c r="J5403" t="s">
        <v>2068</v>
      </c>
      <c r="K5403" s="498">
        <v>58</v>
      </c>
    </row>
    <row r="5404" spans="1:11" x14ac:dyDescent="0.25">
      <c r="A5404" t="s">
        <v>1755</v>
      </c>
      <c r="B5404" t="s">
        <v>1756</v>
      </c>
      <c r="C5404" t="s">
        <v>1876</v>
      </c>
      <c r="D5404" t="s">
        <v>1820</v>
      </c>
      <c r="E5404" t="s">
        <v>1759</v>
      </c>
      <c r="F5404" t="s">
        <v>1968</v>
      </c>
      <c r="G5404" t="s">
        <v>1972</v>
      </c>
      <c r="H5404" t="s">
        <v>1973</v>
      </c>
      <c r="I5404" t="s">
        <v>2032</v>
      </c>
      <c r="J5404" t="s">
        <v>2068</v>
      </c>
      <c r="K5404" s="498">
        <v>16574942.229999999</v>
      </c>
    </row>
    <row r="5405" spans="1:11" x14ac:dyDescent="0.25">
      <c r="A5405" t="s">
        <v>1755</v>
      </c>
      <c r="B5405" t="s">
        <v>1756</v>
      </c>
      <c r="C5405" t="s">
        <v>2059</v>
      </c>
      <c r="D5405" t="s">
        <v>1820</v>
      </c>
      <c r="E5405" t="s">
        <v>1759</v>
      </c>
      <c r="F5405" t="s">
        <v>1968</v>
      </c>
      <c r="G5405" t="s">
        <v>1972</v>
      </c>
      <c r="H5405" t="s">
        <v>1973</v>
      </c>
      <c r="I5405" t="s">
        <v>2032</v>
      </c>
      <c r="J5405" t="s">
        <v>2068</v>
      </c>
      <c r="K5405" s="498">
        <v>2933414.41</v>
      </c>
    </row>
    <row r="5406" spans="1:11" x14ac:dyDescent="0.25">
      <c r="A5406" t="s">
        <v>1755</v>
      </c>
      <c r="B5406" t="s">
        <v>1756</v>
      </c>
      <c r="C5406" t="s">
        <v>2062</v>
      </c>
      <c r="D5406" t="s">
        <v>1820</v>
      </c>
      <c r="E5406" t="s">
        <v>1759</v>
      </c>
      <c r="F5406" t="s">
        <v>1968</v>
      </c>
      <c r="G5406" t="s">
        <v>1974</v>
      </c>
      <c r="H5406" t="s">
        <v>1975</v>
      </c>
      <c r="I5406" t="s">
        <v>2032</v>
      </c>
      <c r="J5406" t="s">
        <v>2068</v>
      </c>
      <c r="K5406" s="498">
        <v>393214.28500000003</v>
      </c>
    </row>
    <row r="5407" spans="1:11" x14ac:dyDescent="0.25">
      <c r="A5407" t="s">
        <v>1755</v>
      </c>
      <c r="B5407" t="s">
        <v>1756</v>
      </c>
      <c r="C5407" t="s">
        <v>2069</v>
      </c>
      <c r="D5407" t="s">
        <v>1820</v>
      </c>
      <c r="E5407" t="s">
        <v>1759</v>
      </c>
      <c r="F5407" t="s">
        <v>1968</v>
      </c>
      <c r="G5407" t="s">
        <v>1974</v>
      </c>
      <c r="H5407" t="s">
        <v>1975</v>
      </c>
      <c r="I5407" t="s">
        <v>2032</v>
      </c>
      <c r="J5407" t="s">
        <v>2068</v>
      </c>
      <c r="K5407" s="498">
        <v>100055.075</v>
      </c>
    </row>
    <row r="5408" spans="1:11" x14ac:dyDescent="0.25">
      <c r="A5408" t="s">
        <v>1755</v>
      </c>
      <c r="B5408" t="s">
        <v>1756</v>
      </c>
      <c r="C5408" t="s">
        <v>1871</v>
      </c>
      <c r="D5408" t="s">
        <v>1820</v>
      </c>
      <c r="E5408" t="s">
        <v>1759</v>
      </c>
      <c r="F5408" t="s">
        <v>1968</v>
      </c>
      <c r="G5408" t="s">
        <v>1974</v>
      </c>
      <c r="H5408" t="s">
        <v>1975</v>
      </c>
      <c r="I5408" t="s">
        <v>2032</v>
      </c>
      <c r="J5408" t="s">
        <v>2068</v>
      </c>
      <c r="K5408" s="498">
        <v>18625000</v>
      </c>
    </row>
    <row r="5409" spans="1:11" x14ac:dyDescent="0.25">
      <c r="A5409" t="s">
        <v>1755</v>
      </c>
      <c r="B5409" t="s">
        <v>1756</v>
      </c>
      <c r="C5409" t="s">
        <v>1876</v>
      </c>
      <c r="D5409" t="s">
        <v>1820</v>
      </c>
      <c r="E5409" t="s">
        <v>1759</v>
      </c>
      <c r="F5409" t="s">
        <v>1968</v>
      </c>
      <c r="G5409" t="s">
        <v>1974</v>
      </c>
      <c r="H5409" t="s">
        <v>1975</v>
      </c>
      <c r="I5409" t="s">
        <v>2032</v>
      </c>
      <c r="J5409" t="s">
        <v>2068</v>
      </c>
      <c r="K5409" s="498">
        <v>2867840.25</v>
      </c>
    </row>
    <row r="5410" spans="1:11" x14ac:dyDescent="0.25">
      <c r="A5410" t="s">
        <v>1755</v>
      </c>
      <c r="B5410" t="s">
        <v>1756</v>
      </c>
      <c r="C5410" t="s">
        <v>2059</v>
      </c>
      <c r="D5410" t="s">
        <v>1820</v>
      </c>
      <c r="E5410" t="s">
        <v>1759</v>
      </c>
      <c r="F5410" t="s">
        <v>1968</v>
      </c>
      <c r="G5410" t="s">
        <v>1974</v>
      </c>
      <c r="H5410" t="s">
        <v>1975</v>
      </c>
      <c r="I5410" t="s">
        <v>2032</v>
      </c>
      <c r="J5410" t="s">
        <v>2068</v>
      </c>
      <c r="K5410" s="498">
        <v>124602.95999999999</v>
      </c>
    </row>
    <row r="5411" spans="1:11" x14ac:dyDescent="0.25">
      <c r="A5411" t="s">
        <v>1755</v>
      </c>
      <c r="B5411" t="s">
        <v>1756</v>
      </c>
      <c r="C5411" t="s">
        <v>2062</v>
      </c>
      <c r="D5411" t="s">
        <v>1820</v>
      </c>
      <c r="E5411" t="s">
        <v>1759</v>
      </c>
      <c r="F5411" t="s">
        <v>1968</v>
      </c>
      <c r="G5411" t="s">
        <v>1974</v>
      </c>
      <c r="H5411" t="s">
        <v>1976</v>
      </c>
      <c r="I5411" t="s">
        <v>1839</v>
      </c>
      <c r="J5411" t="s">
        <v>2068</v>
      </c>
      <c r="K5411" s="498">
        <v>690000</v>
      </c>
    </row>
    <row r="5412" spans="1:11" x14ac:dyDescent="0.25">
      <c r="A5412" t="s">
        <v>1755</v>
      </c>
      <c r="B5412" t="s">
        <v>1756</v>
      </c>
      <c r="C5412" t="s">
        <v>2069</v>
      </c>
      <c r="D5412" t="s">
        <v>1820</v>
      </c>
      <c r="E5412" t="s">
        <v>1759</v>
      </c>
      <c r="F5412" t="s">
        <v>1968</v>
      </c>
      <c r="G5412" t="s">
        <v>1974</v>
      </c>
      <c r="H5412" t="s">
        <v>1976</v>
      </c>
      <c r="I5412" t="s">
        <v>1839</v>
      </c>
      <c r="J5412" t="s">
        <v>2068</v>
      </c>
      <c r="K5412" s="498">
        <v>40188.71</v>
      </c>
    </row>
    <row r="5413" spans="1:11" x14ac:dyDescent="0.25">
      <c r="A5413" t="s">
        <v>1755</v>
      </c>
      <c r="B5413" t="s">
        <v>1756</v>
      </c>
      <c r="C5413" t="s">
        <v>2071</v>
      </c>
      <c r="D5413" t="s">
        <v>1820</v>
      </c>
      <c r="E5413" t="s">
        <v>1759</v>
      </c>
      <c r="F5413" t="s">
        <v>1968</v>
      </c>
      <c r="G5413" t="s">
        <v>1974</v>
      </c>
      <c r="H5413" t="s">
        <v>1976</v>
      </c>
      <c r="I5413" t="s">
        <v>1839</v>
      </c>
      <c r="J5413" t="s">
        <v>2068</v>
      </c>
      <c r="K5413" s="498">
        <v>37699.79</v>
      </c>
    </row>
    <row r="5414" spans="1:11" x14ac:dyDescent="0.25">
      <c r="A5414" t="s">
        <v>1755</v>
      </c>
      <c r="B5414" t="s">
        <v>1756</v>
      </c>
      <c r="C5414" t="s">
        <v>1871</v>
      </c>
      <c r="D5414" t="s">
        <v>1820</v>
      </c>
      <c r="E5414" t="s">
        <v>1759</v>
      </c>
      <c r="F5414" t="s">
        <v>1968</v>
      </c>
      <c r="G5414" t="s">
        <v>1974</v>
      </c>
      <c r="H5414" t="s">
        <v>1976</v>
      </c>
      <c r="I5414" t="s">
        <v>1839</v>
      </c>
      <c r="J5414" t="s">
        <v>2068</v>
      </c>
      <c r="K5414" s="498">
        <v>10500000</v>
      </c>
    </row>
    <row r="5415" spans="1:11" x14ac:dyDescent="0.25">
      <c r="A5415" t="s">
        <v>1755</v>
      </c>
      <c r="B5415" t="s">
        <v>1756</v>
      </c>
      <c r="C5415" t="s">
        <v>1876</v>
      </c>
      <c r="D5415" t="s">
        <v>1820</v>
      </c>
      <c r="E5415" t="s">
        <v>1759</v>
      </c>
      <c r="F5415" t="s">
        <v>1968</v>
      </c>
      <c r="G5415" t="s">
        <v>1974</v>
      </c>
      <c r="H5415" t="s">
        <v>1976</v>
      </c>
      <c r="I5415" t="s">
        <v>1839</v>
      </c>
      <c r="J5415" t="s">
        <v>2068</v>
      </c>
      <c r="K5415" s="498">
        <v>2626337.0100000002</v>
      </c>
    </row>
    <row r="5416" spans="1:11" x14ac:dyDescent="0.25">
      <c r="A5416" t="s">
        <v>1755</v>
      </c>
      <c r="B5416" t="s">
        <v>1756</v>
      </c>
      <c r="C5416" t="s">
        <v>2059</v>
      </c>
      <c r="D5416" t="s">
        <v>1820</v>
      </c>
      <c r="E5416" t="s">
        <v>1759</v>
      </c>
      <c r="F5416" t="s">
        <v>1968</v>
      </c>
      <c r="G5416" t="s">
        <v>1974</v>
      </c>
      <c r="H5416" t="s">
        <v>1976</v>
      </c>
      <c r="I5416" t="s">
        <v>1839</v>
      </c>
      <c r="J5416" t="s">
        <v>2068</v>
      </c>
      <c r="K5416" s="498">
        <v>225922.18999999983</v>
      </c>
    </row>
    <row r="5417" spans="1:11" x14ac:dyDescent="0.25">
      <c r="A5417" t="s">
        <v>1755</v>
      </c>
      <c r="B5417" t="s">
        <v>1756</v>
      </c>
      <c r="C5417" t="s">
        <v>2062</v>
      </c>
      <c r="D5417" t="s">
        <v>1820</v>
      </c>
      <c r="E5417" t="s">
        <v>1759</v>
      </c>
      <c r="F5417" t="s">
        <v>1968</v>
      </c>
      <c r="G5417" t="s">
        <v>1974</v>
      </c>
      <c r="H5417" t="s">
        <v>1976</v>
      </c>
      <c r="I5417" t="s">
        <v>2032</v>
      </c>
      <c r="J5417" t="s">
        <v>2068</v>
      </c>
      <c r="K5417" s="498">
        <v>7493500.0199999996</v>
      </c>
    </row>
    <row r="5418" spans="1:11" x14ac:dyDescent="0.25">
      <c r="A5418" t="s">
        <v>1755</v>
      </c>
      <c r="B5418" t="s">
        <v>1756</v>
      </c>
      <c r="C5418" t="s">
        <v>2069</v>
      </c>
      <c r="D5418" t="s">
        <v>1820</v>
      </c>
      <c r="E5418" t="s">
        <v>1759</v>
      </c>
      <c r="F5418" t="s">
        <v>1968</v>
      </c>
      <c r="G5418" t="s">
        <v>1974</v>
      </c>
      <c r="H5418" t="s">
        <v>1976</v>
      </c>
      <c r="I5418" t="s">
        <v>2032</v>
      </c>
      <c r="J5418" t="s">
        <v>2068</v>
      </c>
      <c r="K5418" s="498">
        <v>4134254.2100000004</v>
      </c>
    </row>
    <row r="5419" spans="1:11" x14ac:dyDescent="0.25">
      <c r="A5419" t="s">
        <v>1755</v>
      </c>
      <c r="B5419" t="s">
        <v>1756</v>
      </c>
      <c r="C5419" t="s">
        <v>2071</v>
      </c>
      <c r="D5419" t="s">
        <v>1820</v>
      </c>
      <c r="E5419" t="s">
        <v>1759</v>
      </c>
      <c r="F5419" t="s">
        <v>1968</v>
      </c>
      <c r="G5419" t="s">
        <v>1974</v>
      </c>
      <c r="H5419" t="s">
        <v>1976</v>
      </c>
      <c r="I5419" t="s">
        <v>2032</v>
      </c>
      <c r="J5419" t="s">
        <v>2068</v>
      </c>
      <c r="K5419" s="498">
        <v>560391.30499999993</v>
      </c>
    </row>
    <row r="5420" spans="1:11" x14ac:dyDescent="0.25">
      <c r="A5420" t="s">
        <v>1755</v>
      </c>
      <c r="B5420" t="s">
        <v>1756</v>
      </c>
      <c r="C5420" t="s">
        <v>1871</v>
      </c>
      <c r="D5420" t="s">
        <v>1820</v>
      </c>
      <c r="E5420" t="s">
        <v>1759</v>
      </c>
      <c r="F5420" t="s">
        <v>1968</v>
      </c>
      <c r="G5420" t="s">
        <v>1974</v>
      </c>
      <c r="H5420" t="s">
        <v>1976</v>
      </c>
      <c r="I5420" t="s">
        <v>2032</v>
      </c>
      <c r="J5420" t="s">
        <v>2068</v>
      </c>
      <c r="K5420" s="498">
        <v>363448993.75</v>
      </c>
    </row>
    <row r="5421" spans="1:11" x14ac:dyDescent="0.25">
      <c r="A5421" t="s">
        <v>1755</v>
      </c>
      <c r="B5421" t="s">
        <v>1756</v>
      </c>
      <c r="C5421" t="s">
        <v>2070</v>
      </c>
      <c r="D5421" t="s">
        <v>1820</v>
      </c>
      <c r="E5421" t="s">
        <v>1759</v>
      </c>
      <c r="F5421" t="s">
        <v>1968</v>
      </c>
      <c r="G5421" t="s">
        <v>1974</v>
      </c>
      <c r="H5421" t="s">
        <v>1976</v>
      </c>
      <c r="I5421" t="s">
        <v>2032</v>
      </c>
      <c r="J5421" t="s">
        <v>2068</v>
      </c>
      <c r="K5421" s="498">
        <v>2881.5</v>
      </c>
    </row>
    <row r="5422" spans="1:11" x14ac:dyDescent="0.25">
      <c r="A5422" t="s">
        <v>1755</v>
      </c>
      <c r="B5422" t="s">
        <v>1756</v>
      </c>
      <c r="C5422" t="s">
        <v>1876</v>
      </c>
      <c r="D5422" t="s">
        <v>1820</v>
      </c>
      <c r="E5422" t="s">
        <v>1759</v>
      </c>
      <c r="F5422" t="s">
        <v>1968</v>
      </c>
      <c r="G5422" t="s">
        <v>1974</v>
      </c>
      <c r="H5422" t="s">
        <v>1976</v>
      </c>
      <c r="I5422" t="s">
        <v>2032</v>
      </c>
      <c r="J5422" t="s">
        <v>2068</v>
      </c>
      <c r="K5422" s="498">
        <v>58420128.790000007</v>
      </c>
    </row>
    <row r="5423" spans="1:11" x14ac:dyDescent="0.25">
      <c r="A5423" t="s">
        <v>1755</v>
      </c>
      <c r="B5423" t="s">
        <v>1756</v>
      </c>
      <c r="C5423" t="s">
        <v>2059</v>
      </c>
      <c r="D5423" t="s">
        <v>1820</v>
      </c>
      <c r="E5423" t="s">
        <v>1759</v>
      </c>
      <c r="F5423" t="s">
        <v>1968</v>
      </c>
      <c r="G5423" t="s">
        <v>1974</v>
      </c>
      <c r="H5423" t="s">
        <v>1976</v>
      </c>
      <c r="I5423" t="s">
        <v>2032</v>
      </c>
      <c r="J5423" t="s">
        <v>2068</v>
      </c>
      <c r="K5423" s="498">
        <v>3038867.2799999989</v>
      </c>
    </row>
    <row r="5424" spans="1:11" x14ac:dyDescent="0.25">
      <c r="A5424" t="s">
        <v>1755</v>
      </c>
      <c r="B5424" t="s">
        <v>1756</v>
      </c>
      <c r="C5424" t="s">
        <v>2062</v>
      </c>
      <c r="D5424" t="s">
        <v>1820</v>
      </c>
      <c r="E5424" t="s">
        <v>1759</v>
      </c>
      <c r="F5424" t="s">
        <v>1968</v>
      </c>
      <c r="G5424" t="s">
        <v>1974</v>
      </c>
      <c r="H5424" t="s">
        <v>1977</v>
      </c>
      <c r="I5424" t="s">
        <v>2032</v>
      </c>
      <c r="J5424" t="s">
        <v>2068</v>
      </c>
      <c r="K5424" s="498">
        <v>1055714.2850000001</v>
      </c>
    </row>
    <row r="5425" spans="1:11" x14ac:dyDescent="0.25">
      <c r="A5425" t="s">
        <v>1755</v>
      </c>
      <c r="B5425" t="s">
        <v>1756</v>
      </c>
      <c r="C5425" t="s">
        <v>2069</v>
      </c>
      <c r="D5425" t="s">
        <v>1820</v>
      </c>
      <c r="E5425" t="s">
        <v>1759</v>
      </c>
      <c r="F5425" t="s">
        <v>1968</v>
      </c>
      <c r="G5425" t="s">
        <v>1974</v>
      </c>
      <c r="H5425" t="s">
        <v>1977</v>
      </c>
      <c r="I5425" t="s">
        <v>2032</v>
      </c>
      <c r="J5425" t="s">
        <v>2068</v>
      </c>
      <c r="K5425" s="498">
        <v>647624.3550000001</v>
      </c>
    </row>
    <row r="5426" spans="1:11" x14ac:dyDescent="0.25">
      <c r="A5426" t="s">
        <v>1755</v>
      </c>
      <c r="B5426" t="s">
        <v>1756</v>
      </c>
      <c r="C5426" t="s">
        <v>2071</v>
      </c>
      <c r="D5426" t="s">
        <v>1820</v>
      </c>
      <c r="E5426" t="s">
        <v>1759</v>
      </c>
      <c r="F5426" t="s">
        <v>1968</v>
      </c>
      <c r="G5426" t="s">
        <v>1974</v>
      </c>
      <c r="H5426" t="s">
        <v>1977</v>
      </c>
      <c r="I5426" t="s">
        <v>2032</v>
      </c>
      <c r="J5426" t="s">
        <v>2068</v>
      </c>
      <c r="K5426" s="498">
        <v>162346.45499999999</v>
      </c>
    </row>
    <row r="5427" spans="1:11" x14ac:dyDescent="0.25">
      <c r="A5427" t="s">
        <v>1755</v>
      </c>
      <c r="B5427" t="s">
        <v>1756</v>
      </c>
      <c r="C5427" t="s">
        <v>1871</v>
      </c>
      <c r="D5427" t="s">
        <v>1820</v>
      </c>
      <c r="E5427" t="s">
        <v>1759</v>
      </c>
      <c r="F5427" t="s">
        <v>1968</v>
      </c>
      <c r="G5427" t="s">
        <v>1974</v>
      </c>
      <c r="H5427" t="s">
        <v>1977</v>
      </c>
      <c r="I5427" t="s">
        <v>2032</v>
      </c>
      <c r="J5427" t="s">
        <v>2068</v>
      </c>
      <c r="K5427" s="498">
        <v>59261600.25</v>
      </c>
    </row>
    <row r="5428" spans="1:11" x14ac:dyDescent="0.25">
      <c r="A5428" t="s">
        <v>1755</v>
      </c>
      <c r="B5428" t="s">
        <v>1756</v>
      </c>
      <c r="C5428" t="s">
        <v>2070</v>
      </c>
      <c r="D5428" t="s">
        <v>1820</v>
      </c>
      <c r="E5428" t="s">
        <v>1759</v>
      </c>
      <c r="F5428" t="s">
        <v>1968</v>
      </c>
      <c r="G5428" t="s">
        <v>1974</v>
      </c>
      <c r="H5428" t="s">
        <v>1977</v>
      </c>
      <c r="I5428" t="s">
        <v>2032</v>
      </c>
      <c r="J5428" t="s">
        <v>2068</v>
      </c>
      <c r="K5428" s="498">
        <v>960.5</v>
      </c>
    </row>
    <row r="5429" spans="1:11" x14ac:dyDescent="0.25">
      <c r="A5429" t="s">
        <v>1755</v>
      </c>
      <c r="B5429" t="s">
        <v>1756</v>
      </c>
      <c r="C5429" t="s">
        <v>1876</v>
      </c>
      <c r="D5429" t="s">
        <v>1820</v>
      </c>
      <c r="E5429" t="s">
        <v>1759</v>
      </c>
      <c r="F5429" t="s">
        <v>1968</v>
      </c>
      <c r="G5429" t="s">
        <v>1974</v>
      </c>
      <c r="H5429" t="s">
        <v>1977</v>
      </c>
      <c r="I5429" t="s">
        <v>2032</v>
      </c>
      <c r="J5429" t="s">
        <v>2068</v>
      </c>
      <c r="K5429" s="498">
        <v>9313151.4166666679</v>
      </c>
    </row>
    <row r="5430" spans="1:11" x14ac:dyDescent="0.25">
      <c r="A5430" t="s">
        <v>1755</v>
      </c>
      <c r="B5430" t="s">
        <v>1756</v>
      </c>
      <c r="C5430" t="s">
        <v>2059</v>
      </c>
      <c r="D5430" t="s">
        <v>1820</v>
      </c>
      <c r="E5430" t="s">
        <v>1759</v>
      </c>
      <c r="F5430" t="s">
        <v>1968</v>
      </c>
      <c r="G5430" t="s">
        <v>1974</v>
      </c>
      <c r="H5430" t="s">
        <v>1977</v>
      </c>
      <c r="I5430" t="s">
        <v>2032</v>
      </c>
      <c r="J5430" t="s">
        <v>2068</v>
      </c>
      <c r="K5430" s="498">
        <v>467747.44333333313</v>
      </c>
    </row>
    <row r="5431" spans="1:11" x14ac:dyDescent="0.25">
      <c r="A5431" t="s">
        <v>1755</v>
      </c>
      <c r="B5431" t="s">
        <v>1756</v>
      </c>
      <c r="C5431" t="s">
        <v>2062</v>
      </c>
      <c r="D5431" t="s">
        <v>1820</v>
      </c>
      <c r="E5431" t="s">
        <v>1759</v>
      </c>
      <c r="F5431" t="s">
        <v>1968</v>
      </c>
      <c r="G5431" t="s">
        <v>1978</v>
      </c>
      <c r="H5431" t="s">
        <v>1979</v>
      </c>
      <c r="I5431" t="s">
        <v>1839</v>
      </c>
      <c r="J5431" t="s">
        <v>2068</v>
      </c>
      <c r="K5431" s="498">
        <v>2280714.29</v>
      </c>
    </row>
    <row r="5432" spans="1:11" x14ac:dyDescent="0.25">
      <c r="A5432" t="s">
        <v>1755</v>
      </c>
      <c r="B5432" t="s">
        <v>1756</v>
      </c>
      <c r="C5432" t="s">
        <v>2069</v>
      </c>
      <c r="D5432" t="s">
        <v>1820</v>
      </c>
      <c r="E5432" t="s">
        <v>1759</v>
      </c>
      <c r="F5432" t="s">
        <v>1968</v>
      </c>
      <c r="G5432" t="s">
        <v>1978</v>
      </c>
      <c r="H5432" t="s">
        <v>1979</v>
      </c>
      <c r="I5432" t="s">
        <v>1839</v>
      </c>
      <c r="J5432" t="s">
        <v>2068</v>
      </c>
      <c r="K5432" s="498">
        <v>250241.86</v>
      </c>
    </row>
    <row r="5433" spans="1:11" x14ac:dyDescent="0.25">
      <c r="A5433" t="s">
        <v>1755</v>
      </c>
      <c r="B5433" t="s">
        <v>1756</v>
      </c>
      <c r="C5433" t="s">
        <v>1871</v>
      </c>
      <c r="D5433" t="s">
        <v>1820</v>
      </c>
      <c r="E5433" t="s">
        <v>1759</v>
      </c>
      <c r="F5433" t="s">
        <v>1968</v>
      </c>
      <c r="G5433" t="s">
        <v>1978</v>
      </c>
      <c r="H5433" t="s">
        <v>1979</v>
      </c>
      <c r="I5433" t="s">
        <v>1839</v>
      </c>
      <c r="J5433" t="s">
        <v>2068</v>
      </c>
      <c r="K5433" s="498">
        <v>23258000</v>
      </c>
    </row>
    <row r="5434" spans="1:11" x14ac:dyDescent="0.25">
      <c r="A5434" t="s">
        <v>1755</v>
      </c>
      <c r="B5434" t="s">
        <v>1756</v>
      </c>
      <c r="C5434" t="s">
        <v>1876</v>
      </c>
      <c r="D5434" t="s">
        <v>1820</v>
      </c>
      <c r="E5434" t="s">
        <v>1759</v>
      </c>
      <c r="F5434" t="s">
        <v>1968</v>
      </c>
      <c r="G5434" t="s">
        <v>1978</v>
      </c>
      <c r="H5434" t="s">
        <v>1979</v>
      </c>
      <c r="I5434" t="s">
        <v>1839</v>
      </c>
      <c r="J5434" t="s">
        <v>2068</v>
      </c>
      <c r="K5434" s="498">
        <v>5586009.1600000001</v>
      </c>
    </row>
    <row r="5435" spans="1:11" x14ac:dyDescent="0.25">
      <c r="A5435" t="s">
        <v>1755</v>
      </c>
      <c r="B5435" t="s">
        <v>1756</v>
      </c>
      <c r="C5435" t="s">
        <v>2059</v>
      </c>
      <c r="D5435" t="s">
        <v>1820</v>
      </c>
      <c r="E5435" t="s">
        <v>1759</v>
      </c>
      <c r="F5435" t="s">
        <v>1968</v>
      </c>
      <c r="G5435" t="s">
        <v>1978</v>
      </c>
      <c r="H5435" t="s">
        <v>1979</v>
      </c>
      <c r="I5435" t="s">
        <v>1839</v>
      </c>
      <c r="J5435" t="s">
        <v>2068</v>
      </c>
      <c r="K5435" s="498">
        <v>734932.83</v>
      </c>
    </row>
    <row r="5436" spans="1:11" x14ac:dyDescent="0.25">
      <c r="A5436" t="s">
        <v>1755</v>
      </c>
      <c r="B5436" t="s">
        <v>1756</v>
      </c>
      <c r="C5436" t="s">
        <v>2062</v>
      </c>
      <c r="D5436" t="s">
        <v>1820</v>
      </c>
      <c r="E5436" t="s">
        <v>1759</v>
      </c>
      <c r="F5436" t="s">
        <v>1968</v>
      </c>
      <c r="G5436" t="s">
        <v>1978</v>
      </c>
      <c r="H5436" t="s">
        <v>1979</v>
      </c>
      <c r="I5436" t="s">
        <v>2032</v>
      </c>
      <c r="J5436" t="s">
        <v>2068</v>
      </c>
      <c r="K5436" s="498">
        <v>19285290.57</v>
      </c>
    </row>
    <row r="5437" spans="1:11" x14ac:dyDescent="0.25">
      <c r="A5437" t="s">
        <v>1755</v>
      </c>
      <c r="B5437" t="s">
        <v>1756</v>
      </c>
      <c r="C5437" t="s">
        <v>2069</v>
      </c>
      <c r="D5437" t="s">
        <v>1820</v>
      </c>
      <c r="E5437" t="s">
        <v>1759</v>
      </c>
      <c r="F5437" t="s">
        <v>1968</v>
      </c>
      <c r="G5437" t="s">
        <v>1978</v>
      </c>
      <c r="H5437" t="s">
        <v>1979</v>
      </c>
      <c r="I5437" t="s">
        <v>2032</v>
      </c>
      <c r="J5437" t="s">
        <v>2068</v>
      </c>
      <c r="K5437" s="498">
        <v>5958616.9499999993</v>
      </c>
    </row>
    <row r="5438" spans="1:11" x14ac:dyDescent="0.25">
      <c r="A5438" t="s">
        <v>1755</v>
      </c>
      <c r="B5438" t="s">
        <v>1756</v>
      </c>
      <c r="C5438" t="s">
        <v>1871</v>
      </c>
      <c r="D5438" t="s">
        <v>1820</v>
      </c>
      <c r="E5438" t="s">
        <v>1759</v>
      </c>
      <c r="F5438" t="s">
        <v>1968</v>
      </c>
      <c r="G5438" t="s">
        <v>1978</v>
      </c>
      <c r="H5438" t="s">
        <v>1979</v>
      </c>
      <c r="I5438" t="s">
        <v>2032</v>
      </c>
      <c r="J5438" t="s">
        <v>2068</v>
      </c>
      <c r="K5438" s="498">
        <v>420760673</v>
      </c>
    </row>
    <row r="5439" spans="1:11" x14ac:dyDescent="0.25">
      <c r="A5439" t="s">
        <v>1755</v>
      </c>
      <c r="B5439" t="s">
        <v>1756</v>
      </c>
      <c r="C5439" t="s">
        <v>2070</v>
      </c>
      <c r="D5439" t="s">
        <v>1820</v>
      </c>
      <c r="E5439" t="s">
        <v>1759</v>
      </c>
      <c r="F5439" t="s">
        <v>1968</v>
      </c>
      <c r="G5439" t="s">
        <v>1978</v>
      </c>
      <c r="H5439" t="s">
        <v>1979</v>
      </c>
      <c r="I5439" t="s">
        <v>2032</v>
      </c>
      <c r="J5439" t="s">
        <v>2068</v>
      </c>
      <c r="K5439" s="498">
        <v>21674</v>
      </c>
    </row>
    <row r="5440" spans="1:11" x14ac:dyDescent="0.25">
      <c r="A5440" t="s">
        <v>1755</v>
      </c>
      <c r="B5440" t="s">
        <v>1756</v>
      </c>
      <c r="C5440" t="s">
        <v>1876</v>
      </c>
      <c r="D5440" t="s">
        <v>1820</v>
      </c>
      <c r="E5440" t="s">
        <v>1759</v>
      </c>
      <c r="F5440" t="s">
        <v>1968</v>
      </c>
      <c r="G5440" t="s">
        <v>1978</v>
      </c>
      <c r="H5440" t="s">
        <v>1979</v>
      </c>
      <c r="I5440" t="s">
        <v>2032</v>
      </c>
      <c r="J5440" t="s">
        <v>2068</v>
      </c>
      <c r="K5440" s="498">
        <v>69700136.299999997</v>
      </c>
    </row>
    <row r="5441" spans="1:11" x14ac:dyDescent="0.25">
      <c r="A5441" t="s">
        <v>1755</v>
      </c>
      <c r="B5441" t="s">
        <v>1756</v>
      </c>
      <c r="C5441" t="s">
        <v>2059</v>
      </c>
      <c r="D5441" t="s">
        <v>1820</v>
      </c>
      <c r="E5441" t="s">
        <v>1759</v>
      </c>
      <c r="F5441" t="s">
        <v>1968</v>
      </c>
      <c r="G5441" t="s">
        <v>1978</v>
      </c>
      <c r="H5441" t="s">
        <v>1979</v>
      </c>
      <c r="I5441" t="s">
        <v>2032</v>
      </c>
      <c r="J5441" t="s">
        <v>2068</v>
      </c>
      <c r="K5441" s="498">
        <v>6273648.9100000001</v>
      </c>
    </row>
    <row r="5442" spans="1:11" x14ac:dyDescent="0.25">
      <c r="A5442" t="s">
        <v>1755</v>
      </c>
      <c r="B5442" t="s">
        <v>1756</v>
      </c>
      <c r="C5442" t="s">
        <v>2062</v>
      </c>
      <c r="D5442" t="s">
        <v>1820</v>
      </c>
      <c r="E5442" t="s">
        <v>1759</v>
      </c>
      <c r="F5442" t="s">
        <v>1980</v>
      </c>
      <c r="G5442" t="s">
        <v>1981</v>
      </c>
      <c r="H5442" t="s">
        <v>1982</v>
      </c>
      <c r="I5442" t="s">
        <v>1839</v>
      </c>
      <c r="J5442" t="s">
        <v>2068</v>
      </c>
      <c r="K5442" s="498">
        <v>2912456.48</v>
      </c>
    </row>
    <row r="5443" spans="1:11" x14ac:dyDescent="0.25">
      <c r="A5443" t="s">
        <v>1755</v>
      </c>
      <c r="B5443" t="s">
        <v>1756</v>
      </c>
      <c r="C5443" t="s">
        <v>2069</v>
      </c>
      <c r="D5443" t="s">
        <v>1820</v>
      </c>
      <c r="E5443" t="s">
        <v>1759</v>
      </c>
      <c r="F5443" t="s">
        <v>1980</v>
      </c>
      <c r="G5443" t="s">
        <v>1981</v>
      </c>
      <c r="H5443" t="s">
        <v>1982</v>
      </c>
      <c r="I5443" t="s">
        <v>1839</v>
      </c>
      <c r="J5443" t="s">
        <v>2068</v>
      </c>
      <c r="K5443" s="498">
        <v>584904.42000000004</v>
      </c>
    </row>
    <row r="5444" spans="1:11" x14ac:dyDescent="0.25">
      <c r="A5444" t="s">
        <v>1755</v>
      </c>
      <c r="B5444" t="s">
        <v>1756</v>
      </c>
      <c r="C5444" t="s">
        <v>2074</v>
      </c>
      <c r="D5444" t="s">
        <v>1820</v>
      </c>
      <c r="E5444" t="s">
        <v>1759</v>
      </c>
      <c r="F5444" t="s">
        <v>1980</v>
      </c>
      <c r="G5444" t="s">
        <v>1981</v>
      </c>
      <c r="H5444" t="s">
        <v>1982</v>
      </c>
      <c r="I5444" t="s">
        <v>1839</v>
      </c>
      <c r="J5444" t="s">
        <v>2068</v>
      </c>
      <c r="K5444" s="498">
        <v>293000</v>
      </c>
    </row>
    <row r="5445" spans="1:11" x14ac:dyDescent="0.25">
      <c r="A5445" t="s">
        <v>1755</v>
      </c>
      <c r="B5445" t="s">
        <v>1756</v>
      </c>
      <c r="C5445" t="s">
        <v>2071</v>
      </c>
      <c r="D5445" t="s">
        <v>1820</v>
      </c>
      <c r="E5445" t="s">
        <v>1759</v>
      </c>
      <c r="F5445" t="s">
        <v>1980</v>
      </c>
      <c r="G5445" t="s">
        <v>1981</v>
      </c>
      <c r="H5445" t="s">
        <v>1982</v>
      </c>
      <c r="I5445" t="s">
        <v>1839</v>
      </c>
      <c r="J5445" t="s">
        <v>2068</v>
      </c>
      <c r="K5445" s="498">
        <v>112580</v>
      </c>
    </row>
    <row r="5446" spans="1:11" x14ac:dyDescent="0.25">
      <c r="A5446" t="s">
        <v>1755</v>
      </c>
      <c r="B5446" t="s">
        <v>1756</v>
      </c>
      <c r="C5446" t="s">
        <v>1871</v>
      </c>
      <c r="D5446" t="s">
        <v>1820</v>
      </c>
      <c r="E5446" t="s">
        <v>1759</v>
      </c>
      <c r="F5446" t="s">
        <v>1980</v>
      </c>
      <c r="G5446" t="s">
        <v>1981</v>
      </c>
      <c r="H5446" t="s">
        <v>1982</v>
      </c>
      <c r="I5446" t="s">
        <v>1839</v>
      </c>
      <c r="J5446" t="s">
        <v>2068</v>
      </c>
      <c r="K5446" s="498">
        <v>10490000</v>
      </c>
    </row>
    <row r="5447" spans="1:11" x14ac:dyDescent="0.25">
      <c r="A5447" t="s">
        <v>1755</v>
      </c>
      <c r="B5447" t="s">
        <v>1756</v>
      </c>
      <c r="C5447" t="s">
        <v>1876</v>
      </c>
      <c r="D5447" t="s">
        <v>1820</v>
      </c>
      <c r="E5447" t="s">
        <v>1759</v>
      </c>
      <c r="F5447" t="s">
        <v>1980</v>
      </c>
      <c r="G5447" t="s">
        <v>1981</v>
      </c>
      <c r="H5447" t="s">
        <v>1982</v>
      </c>
      <c r="I5447" t="s">
        <v>1839</v>
      </c>
      <c r="J5447" t="s">
        <v>2068</v>
      </c>
      <c r="K5447" s="498">
        <v>2915376.04</v>
      </c>
    </row>
    <row r="5448" spans="1:11" x14ac:dyDescent="0.25">
      <c r="A5448" t="s">
        <v>1755</v>
      </c>
      <c r="B5448" t="s">
        <v>1756</v>
      </c>
      <c r="C5448" t="s">
        <v>2059</v>
      </c>
      <c r="D5448" t="s">
        <v>1820</v>
      </c>
      <c r="E5448" t="s">
        <v>1759</v>
      </c>
      <c r="F5448" t="s">
        <v>1980</v>
      </c>
      <c r="G5448" t="s">
        <v>1981</v>
      </c>
      <c r="H5448" t="s">
        <v>1982</v>
      </c>
      <c r="I5448" t="s">
        <v>1839</v>
      </c>
      <c r="J5448" t="s">
        <v>2068</v>
      </c>
      <c r="K5448" s="498">
        <v>1068281.3600000001</v>
      </c>
    </row>
    <row r="5449" spans="1:11" x14ac:dyDescent="0.25">
      <c r="A5449" t="s">
        <v>1755</v>
      </c>
      <c r="B5449" t="s">
        <v>1756</v>
      </c>
      <c r="C5449" t="s">
        <v>2057</v>
      </c>
      <c r="D5449" t="s">
        <v>1820</v>
      </c>
      <c r="E5449" t="s">
        <v>1759</v>
      </c>
      <c r="F5449" t="s">
        <v>1980</v>
      </c>
      <c r="G5449" t="s">
        <v>1981</v>
      </c>
      <c r="H5449" t="s">
        <v>1982</v>
      </c>
      <c r="I5449" t="s">
        <v>1839</v>
      </c>
      <c r="J5449" t="s">
        <v>2068</v>
      </c>
      <c r="K5449" s="498">
        <v>32529.68</v>
      </c>
    </row>
    <row r="5450" spans="1:11" x14ac:dyDescent="0.25">
      <c r="A5450" t="s">
        <v>1755</v>
      </c>
      <c r="B5450" t="s">
        <v>1756</v>
      </c>
      <c r="C5450" t="s">
        <v>2062</v>
      </c>
      <c r="D5450" t="s">
        <v>1820</v>
      </c>
      <c r="E5450" t="s">
        <v>1759</v>
      </c>
      <c r="F5450" t="s">
        <v>1980</v>
      </c>
      <c r="G5450" t="s">
        <v>1981</v>
      </c>
      <c r="H5450" t="s">
        <v>1982</v>
      </c>
      <c r="I5450" t="s">
        <v>2032</v>
      </c>
      <c r="J5450" t="s">
        <v>2068</v>
      </c>
      <c r="K5450" s="498">
        <v>8052181.2600000016</v>
      </c>
    </row>
    <row r="5451" spans="1:11" x14ac:dyDescent="0.25">
      <c r="A5451" t="s">
        <v>1755</v>
      </c>
      <c r="B5451" t="s">
        <v>1756</v>
      </c>
      <c r="C5451" t="s">
        <v>2069</v>
      </c>
      <c r="D5451" t="s">
        <v>1820</v>
      </c>
      <c r="E5451" t="s">
        <v>1759</v>
      </c>
      <c r="F5451" t="s">
        <v>1980</v>
      </c>
      <c r="G5451" t="s">
        <v>1981</v>
      </c>
      <c r="H5451" t="s">
        <v>1982</v>
      </c>
      <c r="I5451" t="s">
        <v>2032</v>
      </c>
      <c r="J5451" t="s">
        <v>2068</v>
      </c>
      <c r="K5451" s="498">
        <v>914085.71000000008</v>
      </c>
    </row>
    <row r="5452" spans="1:11" x14ac:dyDescent="0.25">
      <c r="A5452" t="s">
        <v>1755</v>
      </c>
      <c r="B5452" t="s">
        <v>1756</v>
      </c>
      <c r="C5452" t="s">
        <v>2071</v>
      </c>
      <c r="D5452" t="s">
        <v>1820</v>
      </c>
      <c r="E5452" t="s">
        <v>1759</v>
      </c>
      <c r="F5452" t="s">
        <v>1980</v>
      </c>
      <c r="G5452" t="s">
        <v>1981</v>
      </c>
      <c r="H5452" t="s">
        <v>1982</v>
      </c>
      <c r="I5452" t="s">
        <v>2032</v>
      </c>
      <c r="J5452" t="s">
        <v>2068</v>
      </c>
      <c r="K5452" s="498">
        <v>14938.18</v>
      </c>
    </row>
    <row r="5453" spans="1:11" x14ac:dyDescent="0.25">
      <c r="A5453" t="s">
        <v>1755</v>
      </c>
      <c r="B5453" t="s">
        <v>1756</v>
      </c>
      <c r="C5453" t="s">
        <v>1871</v>
      </c>
      <c r="D5453" t="s">
        <v>1820</v>
      </c>
      <c r="E5453" t="s">
        <v>1759</v>
      </c>
      <c r="F5453" t="s">
        <v>1980</v>
      </c>
      <c r="G5453" t="s">
        <v>1981</v>
      </c>
      <c r="H5453" t="s">
        <v>1982</v>
      </c>
      <c r="I5453" t="s">
        <v>2032</v>
      </c>
      <c r="J5453" t="s">
        <v>2068</v>
      </c>
      <c r="K5453" s="498">
        <v>32405000</v>
      </c>
    </row>
    <row r="5454" spans="1:11" x14ac:dyDescent="0.25">
      <c r="A5454" t="s">
        <v>1755</v>
      </c>
      <c r="B5454" t="s">
        <v>1756</v>
      </c>
      <c r="C5454" t="s">
        <v>2070</v>
      </c>
      <c r="D5454" t="s">
        <v>1820</v>
      </c>
      <c r="E5454" t="s">
        <v>1759</v>
      </c>
      <c r="F5454" t="s">
        <v>1980</v>
      </c>
      <c r="G5454" t="s">
        <v>1981</v>
      </c>
      <c r="H5454" t="s">
        <v>1982</v>
      </c>
      <c r="I5454" t="s">
        <v>2032</v>
      </c>
      <c r="J5454" t="s">
        <v>2068</v>
      </c>
      <c r="K5454" s="498">
        <v>25000</v>
      </c>
    </row>
    <row r="5455" spans="1:11" x14ac:dyDescent="0.25">
      <c r="A5455" t="s">
        <v>1755</v>
      </c>
      <c r="B5455" t="s">
        <v>1756</v>
      </c>
      <c r="C5455" t="s">
        <v>1876</v>
      </c>
      <c r="D5455" t="s">
        <v>1820</v>
      </c>
      <c r="E5455" t="s">
        <v>1759</v>
      </c>
      <c r="F5455" t="s">
        <v>1980</v>
      </c>
      <c r="G5455" t="s">
        <v>1981</v>
      </c>
      <c r="H5455" t="s">
        <v>1982</v>
      </c>
      <c r="I5455" t="s">
        <v>2032</v>
      </c>
      <c r="J5455" t="s">
        <v>2068</v>
      </c>
      <c r="K5455" s="498">
        <v>7135433.8300000001</v>
      </c>
    </row>
    <row r="5456" spans="1:11" x14ac:dyDescent="0.25">
      <c r="A5456" t="s">
        <v>1755</v>
      </c>
      <c r="B5456" t="s">
        <v>1756</v>
      </c>
      <c r="C5456" t="s">
        <v>2059</v>
      </c>
      <c r="D5456" t="s">
        <v>1820</v>
      </c>
      <c r="E5456" t="s">
        <v>1759</v>
      </c>
      <c r="F5456" t="s">
        <v>1980</v>
      </c>
      <c r="G5456" t="s">
        <v>1981</v>
      </c>
      <c r="H5456" t="s">
        <v>1982</v>
      </c>
      <c r="I5456" t="s">
        <v>2032</v>
      </c>
      <c r="J5456" t="s">
        <v>2068</v>
      </c>
      <c r="K5456" s="498">
        <v>2637598.399999999</v>
      </c>
    </row>
    <row r="5457" spans="1:11" x14ac:dyDescent="0.25">
      <c r="A5457" t="s">
        <v>1755</v>
      </c>
      <c r="B5457" t="s">
        <v>1756</v>
      </c>
      <c r="C5457" t="s">
        <v>2057</v>
      </c>
      <c r="D5457" t="s">
        <v>1820</v>
      </c>
      <c r="E5457" t="s">
        <v>1759</v>
      </c>
      <c r="F5457" t="s">
        <v>1980</v>
      </c>
      <c r="G5457" t="s">
        <v>1981</v>
      </c>
      <c r="H5457" t="s">
        <v>1982</v>
      </c>
      <c r="I5457" t="s">
        <v>2032</v>
      </c>
      <c r="J5457" t="s">
        <v>2068</v>
      </c>
      <c r="K5457" s="498">
        <v>89957.209999999992</v>
      </c>
    </row>
    <row r="5458" spans="1:11" x14ac:dyDescent="0.25">
      <c r="A5458" t="s">
        <v>1755</v>
      </c>
      <c r="B5458" t="s">
        <v>1756</v>
      </c>
      <c r="C5458" t="s">
        <v>2062</v>
      </c>
      <c r="D5458" t="s">
        <v>1820</v>
      </c>
      <c r="E5458" t="s">
        <v>1759</v>
      </c>
      <c r="F5458" t="s">
        <v>1865</v>
      </c>
      <c r="G5458" t="s">
        <v>1866</v>
      </c>
      <c r="H5458" t="s">
        <v>1983</v>
      </c>
      <c r="I5458" t="s">
        <v>1984</v>
      </c>
      <c r="J5458" t="s">
        <v>2068</v>
      </c>
      <c r="K5458" s="498">
        <v>170500</v>
      </c>
    </row>
    <row r="5459" spans="1:11" x14ac:dyDescent="0.25">
      <c r="A5459" t="s">
        <v>1755</v>
      </c>
      <c r="B5459" t="s">
        <v>1756</v>
      </c>
      <c r="C5459" t="s">
        <v>1871</v>
      </c>
      <c r="D5459" t="s">
        <v>1820</v>
      </c>
      <c r="E5459" t="s">
        <v>1759</v>
      </c>
      <c r="F5459" t="s">
        <v>1865</v>
      </c>
      <c r="G5459" t="s">
        <v>1866</v>
      </c>
      <c r="H5459" t="s">
        <v>1983</v>
      </c>
      <c r="I5459" t="s">
        <v>1984</v>
      </c>
      <c r="J5459" t="s">
        <v>2068</v>
      </c>
      <c r="K5459" s="498">
        <v>240000</v>
      </c>
    </row>
    <row r="5460" spans="1:11" x14ac:dyDescent="0.25">
      <c r="A5460" t="s">
        <v>1755</v>
      </c>
      <c r="B5460" t="s">
        <v>1756</v>
      </c>
      <c r="C5460" t="s">
        <v>1876</v>
      </c>
      <c r="D5460" t="s">
        <v>1820</v>
      </c>
      <c r="E5460" t="s">
        <v>1759</v>
      </c>
      <c r="F5460" t="s">
        <v>1865</v>
      </c>
      <c r="G5460" t="s">
        <v>1866</v>
      </c>
      <c r="H5460" t="s">
        <v>1983</v>
      </c>
      <c r="I5460" t="s">
        <v>1984</v>
      </c>
      <c r="J5460" t="s">
        <v>2068</v>
      </c>
      <c r="K5460" s="498">
        <v>72480</v>
      </c>
    </row>
    <row r="5461" spans="1:11" x14ac:dyDescent="0.25">
      <c r="A5461" t="s">
        <v>1755</v>
      </c>
      <c r="B5461" t="s">
        <v>1756</v>
      </c>
      <c r="C5461" t="s">
        <v>2059</v>
      </c>
      <c r="D5461" t="s">
        <v>1820</v>
      </c>
      <c r="E5461" t="s">
        <v>1759</v>
      </c>
      <c r="F5461" t="s">
        <v>1865</v>
      </c>
      <c r="G5461" t="s">
        <v>1866</v>
      </c>
      <c r="H5461" t="s">
        <v>1983</v>
      </c>
      <c r="I5461" t="s">
        <v>1984</v>
      </c>
      <c r="J5461" t="s">
        <v>2068</v>
      </c>
      <c r="K5461" s="498">
        <v>51491</v>
      </c>
    </row>
    <row r="5462" spans="1:11" x14ac:dyDescent="0.25">
      <c r="A5462" t="s">
        <v>1755</v>
      </c>
      <c r="B5462" t="s">
        <v>1756</v>
      </c>
      <c r="C5462" t="s">
        <v>2062</v>
      </c>
      <c r="D5462" t="s">
        <v>1820</v>
      </c>
      <c r="E5462" t="s">
        <v>1759</v>
      </c>
      <c r="F5462" t="s">
        <v>1865</v>
      </c>
      <c r="G5462" t="s">
        <v>1866</v>
      </c>
      <c r="H5462" t="s">
        <v>1867</v>
      </c>
      <c r="I5462" t="s">
        <v>2032</v>
      </c>
      <c r="J5462" t="s">
        <v>2068</v>
      </c>
      <c r="K5462" s="498">
        <v>15538766.790000003</v>
      </c>
    </row>
    <row r="5463" spans="1:11" x14ac:dyDescent="0.25">
      <c r="A5463" t="s">
        <v>1755</v>
      </c>
      <c r="B5463" t="s">
        <v>1756</v>
      </c>
      <c r="C5463" t="s">
        <v>2069</v>
      </c>
      <c r="D5463" t="s">
        <v>1820</v>
      </c>
      <c r="E5463" t="s">
        <v>1759</v>
      </c>
      <c r="F5463" t="s">
        <v>1865</v>
      </c>
      <c r="G5463" t="s">
        <v>1866</v>
      </c>
      <c r="H5463" t="s">
        <v>1867</v>
      </c>
      <c r="I5463" t="s">
        <v>2032</v>
      </c>
      <c r="J5463" t="s">
        <v>2068</v>
      </c>
      <c r="K5463" s="498">
        <v>930614.80000000016</v>
      </c>
    </row>
    <row r="5464" spans="1:11" x14ac:dyDescent="0.25">
      <c r="A5464" t="s">
        <v>1755</v>
      </c>
      <c r="B5464" t="s">
        <v>1756</v>
      </c>
      <c r="C5464" t="s">
        <v>2072</v>
      </c>
      <c r="D5464" t="s">
        <v>1820</v>
      </c>
      <c r="E5464" t="s">
        <v>1759</v>
      </c>
      <c r="F5464" t="s">
        <v>1865</v>
      </c>
      <c r="G5464" t="s">
        <v>1866</v>
      </c>
      <c r="H5464" t="s">
        <v>1867</v>
      </c>
      <c r="I5464" t="s">
        <v>2032</v>
      </c>
      <c r="J5464" t="s">
        <v>2068</v>
      </c>
      <c r="K5464" s="498">
        <v>10833.33</v>
      </c>
    </row>
    <row r="5465" spans="1:11" x14ac:dyDescent="0.25">
      <c r="A5465" t="s">
        <v>1755</v>
      </c>
      <c r="B5465" t="s">
        <v>1756</v>
      </c>
      <c r="C5465" t="s">
        <v>1871</v>
      </c>
      <c r="D5465" t="s">
        <v>1820</v>
      </c>
      <c r="E5465" t="s">
        <v>1759</v>
      </c>
      <c r="F5465" t="s">
        <v>1865</v>
      </c>
      <c r="G5465" t="s">
        <v>1866</v>
      </c>
      <c r="H5465" t="s">
        <v>1867</v>
      </c>
      <c r="I5465" t="s">
        <v>2032</v>
      </c>
      <c r="J5465" t="s">
        <v>2068</v>
      </c>
      <c r="K5465" s="498">
        <v>24768997</v>
      </c>
    </row>
    <row r="5466" spans="1:11" x14ac:dyDescent="0.25">
      <c r="A5466" t="s">
        <v>1755</v>
      </c>
      <c r="B5466" t="s">
        <v>1756</v>
      </c>
      <c r="C5466" t="s">
        <v>2070</v>
      </c>
      <c r="D5466" t="s">
        <v>1820</v>
      </c>
      <c r="E5466" t="s">
        <v>1759</v>
      </c>
      <c r="F5466" t="s">
        <v>1865</v>
      </c>
      <c r="G5466" t="s">
        <v>1866</v>
      </c>
      <c r="H5466" t="s">
        <v>1867</v>
      </c>
      <c r="I5466" t="s">
        <v>2032</v>
      </c>
      <c r="J5466" t="s">
        <v>2068</v>
      </c>
      <c r="K5466" s="498">
        <v>62969</v>
      </c>
    </row>
    <row r="5467" spans="1:11" x14ac:dyDescent="0.25">
      <c r="A5467" t="s">
        <v>1755</v>
      </c>
      <c r="B5467" t="s">
        <v>1756</v>
      </c>
      <c r="C5467" t="s">
        <v>1876</v>
      </c>
      <c r="D5467" t="s">
        <v>1820</v>
      </c>
      <c r="E5467" t="s">
        <v>1759</v>
      </c>
      <c r="F5467" t="s">
        <v>1865</v>
      </c>
      <c r="G5467" t="s">
        <v>1866</v>
      </c>
      <c r="H5467" t="s">
        <v>1867</v>
      </c>
      <c r="I5467" t="s">
        <v>2032</v>
      </c>
      <c r="J5467" t="s">
        <v>2068</v>
      </c>
      <c r="K5467" s="498">
        <v>7480237.0899999999</v>
      </c>
    </row>
    <row r="5468" spans="1:11" x14ac:dyDescent="0.25">
      <c r="A5468" t="s">
        <v>1755</v>
      </c>
      <c r="B5468" t="s">
        <v>1756</v>
      </c>
      <c r="C5468" t="s">
        <v>2059</v>
      </c>
      <c r="D5468" t="s">
        <v>1820</v>
      </c>
      <c r="E5468" t="s">
        <v>1759</v>
      </c>
      <c r="F5468" t="s">
        <v>1865</v>
      </c>
      <c r="G5468" t="s">
        <v>1866</v>
      </c>
      <c r="H5468" t="s">
        <v>1867</v>
      </c>
      <c r="I5468" t="s">
        <v>2032</v>
      </c>
      <c r="J5468" t="s">
        <v>2068</v>
      </c>
      <c r="K5468" s="498">
        <v>4993936.88</v>
      </c>
    </row>
    <row r="5469" spans="1:11" x14ac:dyDescent="0.25">
      <c r="A5469" t="s">
        <v>1755</v>
      </c>
      <c r="B5469" t="s">
        <v>1756</v>
      </c>
      <c r="C5469" t="s">
        <v>2062</v>
      </c>
      <c r="D5469" t="s">
        <v>1820</v>
      </c>
      <c r="E5469" t="s">
        <v>1759</v>
      </c>
      <c r="F5469" t="s">
        <v>1865</v>
      </c>
      <c r="G5469" t="s">
        <v>1866</v>
      </c>
      <c r="H5469" t="s">
        <v>1985</v>
      </c>
      <c r="I5469" t="s">
        <v>1984</v>
      </c>
      <c r="J5469" t="s">
        <v>2068</v>
      </c>
      <c r="K5469" s="498">
        <v>154261.9</v>
      </c>
    </row>
    <row r="5470" spans="1:11" x14ac:dyDescent="0.25">
      <c r="A5470" t="s">
        <v>1755</v>
      </c>
      <c r="B5470" t="s">
        <v>1756</v>
      </c>
      <c r="C5470" t="s">
        <v>2069</v>
      </c>
      <c r="D5470" t="s">
        <v>1820</v>
      </c>
      <c r="E5470" t="s">
        <v>1759</v>
      </c>
      <c r="F5470" t="s">
        <v>1865</v>
      </c>
      <c r="G5470" t="s">
        <v>1866</v>
      </c>
      <c r="H5470" t="s">
        <v>1985</v>
      </c>
      <c r="I5470" t="s">
        <v>1984</v>
      </c>
      <c r="J5470" t="s">
        <v>2068</v>
      </c>
      <c r="K5470" s="498">
        <v>4121.4799999999996</v>
      </c>
    </row>
    <row r="5471" spans="1:11" x14ac:dyDescent="0.25">
      <c r="A5471" t="s">
        <v>1755</v>
      </c>
      <c r="B5471" t="s">
        <v>1756</v>
      </c>
      <c r="C5471" t="s">
        <v>1871</v>
      </c>
      <c r="D5471" t="s">
        <v>1820</v>
      </c>
      <c r="E5471" t="s">
        <v>1759</v>
      </c>
      <c r="F5471" t="s">
        <v>1865</v>
      </c>
      <c r="G5471" t="s">
        <v>1866</v>
      </c>
      <c r="H5471" t="s">
        <v>1985</v>
      </c>
      <c r="I5471" t="s">
        <v>1984</v>
      </c>
      <c r="J5471" t="s">
        <v>2068</v>
      </c>
      <c r="K5471" s="498">
        <v>250000</v>
      </c>
    </row>
    <row r="5472" spans="1:11" x14ac:dyDescent="0.25">
      <c r="A5472" t="s">
        <v>1755</v>
      </c>
      <c r="B5472" t="s">
        <v>1756</v>
      </c>
      <c r="C5472" t="s">
        <v>1876</v>
      </c>
      <c r="D5472" t="s">
        <v>1820</v>
      </c>
      <c r="E5472" t="s">
        <v>1759</v>
      </c>
      <c r="F5472" t="s">
        <v>1865</v>
      </c>
      <c r="G5472" t="s">
        <v>1866</v>
      </c>
      <c r="H5472" t="s">
        <v>1985</v>
      </c>
      <c r="I5472" t="s">
        <v>1984</v>
      </c>
      <c r="J5472" t="s">
        <v>2068</v>
      </c>
      <c r="K5472" s="498">
        <v>75500</v>
      </c>
    </row>
    <row r="5473" spans="1:11" x14ac:dyDescent="0.25">
      <c r="A5473" t="s">
        <v>1755</v>
      </c>
      <c r="B5473" t="s">
        <v>1756</v>
      </c>
      <c r="C5473" t="s">
        <v>2059</v>
      </c>
      <c r="D5473" t="s">
        <v>1820</v>
      </c>
      <c r="E5473" t="s">
        <v>1759</v>
      </c>
      <c r="F5473" t="s">
        <v>1865</v>
      </c>
      <c r="G5473" t="s">
        <v>1866</v>
      </c>
      <c r="H5473" t="s">
        <v>1985</v>
      </c>
      <c r="I5473" t="s">
        <v>1984</v>
      </c>
      <c r="J5473" t="s">
        <v>2068</v>
      </c>
      <c r="K5473" s="498">
        <v>47831.78</v>
      </c>
    </row>
    <row r="5474" spans="1:11" x14ac:dyDescent="0.25">
      <c r="A5474" t="s">
        <v>1755</v>
      </c>
      <c r="B5474" t="s">
        <v>1756</v>
      </c>
      <c r="C5474" t="s">
        <v>2062</v>
      </c>
      <c r="D5474" t="s">
        <v>1820</v>
      </c>
      <c r="E5474" t="s">
        <v>1759</v>
      </c>
      <c r="F5474" t="s">
        <v>1865</v>
      </c>
      <c r="G5474" t="s">
        <v>1866</v>
      </c>
      <c r="H5474" t="s">
        <v>1868</v>
      </c>
      <c r="I5474" t="s">
        <v>2032</v>
      </c>
      <c r="J5474" t="s">
        <v>2068</v>
      </c>
      <c r="K5474" s="498">
        <v>5448492.5499999989</v>
      </c>
    </row>
    <row r="5475" spans="1:11" x14ac:dyDescent="0.25">
      <c r="A5475" t="s">
        <v>1755</v>
      </c>
      <c r="B5475" t="s">
        <v>1756</v>
      </c>
      <c r="C5475" t="s">
        <v>2069</v>
      </c>
      <c r="D5475" t="s">
        <v>1820</v>
      </c>
      <c r="E5475" t="s">
        <v>1759</v>
      </c>
      <c r="F5475" t="s">
        <v>1865</v>
      </c>
      <c r="G5475" t="s">
        <v>1866</v>
      </c>
      <c r="H5475" t="s">
        <v>1868</v>
      </c>
      <c r="I5475" t="s">
        <v>2032</v>
      </c>
      <c r="J5475" t="s">
        <v>2068</v>
      </c>
      <c r="K5475" s="498">
        <v>464547.06000000006</v>
      </c>
    </row>
    <row r="5476" spans="1:11" x14ac:dyDescent="0.25">
      <c r="A5476" t="s">
        <v>1755</v>
      </c>
      <c r="B5476" t="s">
        <v>1756</v>
      </c>
      <c r="C5476" t="s">
        <v>2072</v>
      </c>
      <c r="D5476" t="s">
        <v>1820</v>
      </c>
      <c r="E5476" t="s">
        <v>1759</v>
      </c>
      <c r="F5476" t="s">
        <v>1865</v>
      </c>
      <c r="G5476" t="s">
        <v>1866</v>
      </c>
      <c r="H5476" t="s">
        <v>1868</v>
      </c>
      <c r="I5476" t="s">
        <v>2032</v>
      </c>
      <c r="J5476" t="s">
        <v>2068</v>
      </c>
      <c r="K5476" s="498">
        <v>195053.74</v>
      </c>
    </row>
    <row r="5477" spans="1:11" x14ac:dyDescent="0.25">
      <c r="A5477" t="s">
        <v>1755</v>
      </c>
      <c r="B5477" t="s">
        <v>1756</v>
      </c>
      <c r="C5477" t="s">
        <v>1871</v>
      </c>
      <c r="D5477" t="s">
        <v>1820</v>
      </c>
      <c r="E5477" t="s">
        <v>1759</v>
      </c>
      <c r="F5477" t="s">
        <v>1865</v>
      </c>
      <c r="G5477" t="s">
        <v>1866</v>
      </c>
      <c r="H5477" t="s">
        <v>1868</v>
      </c>
      <c r="I5477" t="s">
        <v>2032</v>
      </c>
      <c r="J5477" t="s">
        <v>2068</v>
      </c>
      <c r="K5477" s="498">
        <v>7426111</v>
      </c>
    </row>
    <row r="5478" spans="1:11" x14ac:dyDescent="0.25">
      <c r="A5478" t="s">
        <v>1755</v>
      </c>
      <c r="B5478" t="s">
        <v>1756</v>
      </c>
      <c r="C5478" t="s">
        <v>2070</v>
      </c>
      <c r="D5478" t="s">
        <v>1820</v>
      </c>
      <c r="E5478" t="s">
        <v>1759</v>
      </c>
      <c r="F5478" t="s">
        <v>1865</v>
      </c>
      <c r="G5478" t="s">
        <v>1866</v>
      </c>
      <c r="H5478" t="s">
        <v>1868</v>
      </c>
      <c r="I5478" t="s">
        <v>2032</v>
      </c>
      <c r="J5478" t="s">
        <v>2068</v>
      </c>
      <c r="K5478" s="498">
        <v>11760</v>
      </c>
    </row>
    <row r="5479" spans="1:11" x14ac:dyDescent="0.25">
      <c r="A5479" t="s">
        <v>1755</v>
      </c>
      <c r="B5479" t="s">
        <v>1756</v>
      </c>
      <c r="C5479" t="s">
        <v>1876</v>
      </c>
      <c r="D5479" t="s">
        <v>1820</v>
      </c>
      <c r="E5479" t="s">
        <v>1759</v>
      </c>
      <c r="F5479" t="s">
        <v>1865</v>
      </c>
      <c r="G5479" t="s">
        <v>1866</v>
      </c>
      <c r="H5479" t="s">
        <v>1868</v>
      </c>
      <c r="I5479" t="s">
        <v>2032</v>
      </c>
      <c r="J5479" t="s">
        <v>2068</v>
      </c>
      <c r="K5479" s="498">
        <v>2213017.98</v>
      </c>
    </row>
    <row r="5480" spans="1:11" x14ac:dyDescent="0.25">
      <c r="A5480" t="s">
        <v>1755</v>
      </c>
      <c r="B5480" t="s">
        <v>1756</v>
      </c>
      <c r="C5480" t="s">
        <v>2059</v>
      </c>
      <c r="D5480" t="s">
        <v>1820</v>
      </c>
      <c r="E5480" t="s">
        <v>1759</v>
      </c>
      <c r="F5480" t="s">
        <v>1865</v>
      </c>
      <c r="G5480" t="s">
        <v>1866</v>
      </c>
      <c r="H5480" t="s">
        <v>1868</v>
      </c>
      <c r="I5480" t="s">
        <v>2032</v>
      </c>
      <c r="J5480" t="s">
        <v>2068</v>
      </c>
      <c r="K5480" s="498">
        <v>1847976.7800000003</v>
      </c>
    </row>
    <row r="5481" spans="1:11" x14ac:dyDescent="0.25">
      <c r="A5481" t="s">
        <v>1755</v>
      </c>
      <c r="B5481" t="s">
        <v>1756</v>
      </c>
      <c r="C5481" t="s">
        <v>2062</v>
      </c>
      <c r="D5481" t="s">
        <v>1820</v>
      </c>
      <c r="E5481" t="s">
        <v>1759</v>
      </c>
      <c r="F5481" t="s">
        <v>1865</v>
      </c>
      <c r="G5481" t="s">
        <v>1866</v>
      </c>
      <c r="H5481" t="s">
        <v>1869</v>
      </c>
      <c r="I5481" t="s">
        <v>2032</v>
      </c>
      <c r="J5481" t="s">
        <v>2068</v>
      </c>
      <c r="K5481" s="498">
        <v>975000</v>
      </c>
    </row>
    <row r="5482" spans="1:11" x14ac:dyDescent="0.25">
      <c r="A5482" t="s">
        <v>1755</v>
      </c>
      <c r="B5482" t="s">
        <v>1756</v>
      </c>
      <c r="C5482" t="s">
        <v>2069</v>
      </c>
      <c r="D5482" t="s">
        <v>1820</v>
      </c>
      <c r="E5482" t="s">
        <v>1759</v>
      </c>
      <c r="F5482" t="s">
        <v>1865</v>
      </c>
      <c r="G5482" t="s">
        <v>1866</v>
      </c>
      <c r="H5482" t="s">
        <v>1869</v>
      </c>
      <c r="I5482" t="s">
        <v>2032</v>
      </c>
      <c r="J5482" t="s">
        <v>2068</v>
      </c>
      <c r="K5482" s="498">
        <v>51002.45</v>
      </c>
    </row>
    <row r="5483" spans="1:11" x14ac:dyDescent="0.25">
      <c r="A5483" t="s">
        <v>1755</v>
      </c>
      <c r="B5483" t="s">
        <v>1756</v>
      </c>
      <c r="C5483" t="s">
        <v>1871</v>
      </c>
      <c r="D5483" t="s">
        <v>1820</v>
      </c>
      <c r="E5483" t="s">
        <v>1759</v>
      </c>
      <c r="F5483" t="s">
        <v>1865</v>
      </c>
      <c r="G5483" t="s">
        <v>1866</v>
      </c>
      <c r="H5483" t="s">
        <v>1869</v>
      </c>
      <c r="I5483" t="s">
        <v>2032</v>
      </c>
      <c r="J5483" t="s">
        <v>2068</v>
      </c>
      <c r="K5483" s="498">
        <v>3700000</v>
      </c>
    </row>
    <row r="5484" spans="1:11" x14ac:dyDescent="0.25">
      <c r="A5484" t="s">
        <v>1755</v>
      </c>
      <c r="B5484" t="s">
        <v>1756</v>
      </c>
      <c r="C5484" t="s">
        <v>1876</v>
      </c>
      <c r="D5484" t="s">
        <v>1820</v>
      </c>
      <c r="E5484" t="s">
        <v>1759</v>
      </c>
      <c r="F5484" t="s">
        <v>1865</v>
      </c>
      <c r="G5484" t="s">
        <v>1866</v>
      </c>
      <c r="H5484" t="s">
        <v>1869</v>
      </c>
      <c r="I5484" t="s">
        <v>2032</v>
      </c>
      <c r="J5484" t="s">
        <v>2068</v>
      </c>
      <c r="K5484" s="498">
        <v>598731.73</v>
      </c>
    </row>
    <row r="5485" spans="1:11" x14ac:dyDescent="0.25">
      <c r="A5485" t="s">
        <v>1755</v>
      </c>
      <c r="B5485" t="s">
        <v>1756</v>
      </c>
      <c r="C5485" t="s">
        <v>2059</v>
      </c>
      <c r="D5485" t="s">
        <v>1820</v>
      </c>
      <c r="E5485" t="s">
        <v>1759</v>
      </c>
      <c r="F5485" t="s">
        <v>1865</v>
      </c>
      <c r="G5485" t="s">
        <v>1866</v>
      </c>
      <c r="H5485" t="s">
        <v>1869</v>
      </c>
      <c r="I5485" t="s">
        <v>2032</v>
      </c>
      <c r="J5485" t="s">
        <v>2068</v>
      </c>
      <c r="K5485" s="498">
        <v>302253.38</v>
      </c>
    </row>
    <row r="5486" spans="1:11" x14ac:dyDescent="0.25">
      <c r="A5486" t="s">
        <v>1755</v>
      </c>
      <c r="B5486" t="s">
        <v>1756</v>
      </c>
      <c r="C5486" t="s">
        <v>2062</v>
      </c>
      <c r="D5486" t="s">
        <v>1820</v>
      </c>
      <c r="E5486" t="s">
        <v>1759</v>
      </c>
      <c r="F5486" t="s">
        <v>1865</v>
      </c>
      <c r="G5486" t="s">
        <v>1870</v>
      </c>
      <c r="H5486" t="s">
        <v>1869</v>
      </c>
      <c r="I5486" t="s">
        <v>2032</v>
      </c>
      <c r="J5486" t="s">
        <v>2068</v>
      </c>
      <c r="K5486" s="498">
        <v>6924720.2899999991</v>
      </c>
    </row>
    <row r="5487" spans="1:11" x14ac:dyDescent="0.25">
      <c r="A5487" t="s">
        <v>1755</v>
      </c>
      <c r="B5487" t="s">
        <v>1756</v>
      </c>
      <c r="C5487" t="s">
        <v>2069</v>
      </c>
      <c r="D5487" t="s">
        <v>1820</v>
      </c>
      <c r="E5487" t="s">
        <v>1759</v>
      </c>
      <c r="F5487" t="s">
        <v>1865</v>
      </c>
      <c r="G5487" t="s">
        <v>1870</v>
      </c>
      <c r="H5487" t="s">
        <v>1869</v>
      </c>
      <c r="I5487" t="s">
        <v>2032</v>
      </c>
      <c r="J5487" t="s">
        <v>2068</v>
      </c>
      <c r="K5487" s="498">
        <v>505750.55000000005</v>
      </c>
    </row>
    <row r="5488" spans="1:11" x14ac:dyDescent="0.25">
      <c r="A5488" t="s">
        <v>1755</v>
      </c>
      <c r="B5488" t="s">
        <v>1756</v>
      </c>
      <c r="C5488" t="s">
        <v>1871</v>
      </c>
      <c r="D5488" t="s">
        <v>1820</v>
      </c>
      <c r="E5488" t="s">
        <v>1759</v>
      </c>
      <c r="F5488" t="s">
        <v>1865</v>
      </c>
      <c r="G5488" t="s">
        <v>1870</v>
      </c>
      <c r="H5488" t="s">
        <v>1869</v>
      </c>
      <c r="I5488" t="s">
        <v>2032</v>
      </c>
      <c r="J5488" t="s">
        <v>2068</v>
      </c>
      <c r="K5488" s="498">
        <v>15363000</v>
      </c>
    </row>
    <row r="5489" spans="1:11" x14ac:dyDescent="0.25">
      <c r="A5489" t="s">
        <v>1755</v>
      </c>
      <c r="B5489" t="s">
        <v>1756</v>
      </c>
      <c r="C5489" t="s">
        <v>1876</v>
      </c>
      <c r="D5489" t="s">
        <v>1820</v>
      </c>
      <c r="E5489" t="s">
        <v>1759</v>
      </c>
      <c r="F5489" t="s">
        <v>1865</v>
      </c>
      <c r="G5489" t="s">
        <v>1870</v>
      </c>
      <c r="H5489" t="s">
        <v>1869</v>
      </c>
      <c r="I5489" t="s">
        <v>2032</v>
      </c>
      <c r="J5489" t="s">
        <v>2068</v>
      </c>
      <c r="K5489" s="498">
        <v>3782876</v>
      </c>
    </row>
    <row r="5490" spans="1:11" x14ac:dyDescent="0.25">
      <c r="A5490" t="s">
        <v>1755</v>
      </c>
      <c r="B5490" t="s">
        <v>1756</v>
      </c>
      <c r="C5490" t="s">
        <v>2059</v>
      </c>
      <c r="D5490" t="s">
        <v>1820</v>
      </c>
      <c r="E5490" t="s">
        <v>1759</v>
      </c>
      <c r="F5490" t="s">
        <v>1865</v>
      </c>
      <c r="G5490" t="s">
        <v>1870</v>
      </c>
      <c r="H5490" t="s">
        <v>1869</v>
      </c>
      <c r="I5490" t="s">
        <v>2032</v>
      </c>
      <c r="J5490" t="s">
        <v>2068</v>
      </c>
      <c r="K5490" s="498">
        <v>2222119.16</v>
      </c>
    </row>
    <row r="5491" spans="1:11" x14ac:dyDescent="0.25">
      <c r="A5491" t="s">
        <v>1755</v>
      </c>
      <c r="B5491" t="s">
        <v>1756</v>
      </c>
      <c r="C5491" t="s">
        <v>2057</v>
      </c>
      <c r="D5491" t="s">
        <v>1820</v>
      </c>
      <c r="E5491" t="s">
        <v>1759</v>
      </c>
      <c r="F5491" t="s">
        <v>1865</v>
      </c>
      <c r="G5491" t="s">
        <v>1870</v>
      </c>
      <c r="H5491" t="s">
        <v>1869</v>
      </c>
      <c r="I5491" t="s">
        <v>2032</v>
      </c>
      <c r="J5491" t="s">
        <v>2068</v>
      </c>
      <c r="K5491" s="498">
        <v>32389.3</v>
      </c>
    </row>
    <row r="5492" spans="1:11" x14ac:dyDescent="0.25">
      <c r="A5492" t="s">
        <v>1755</v>
      </c>
      <c r="B5492" t="s">
        <v>1756</v>
      </c>
      <c r="C5492" t="s">
        <v>2062</v>
      </c>
      <c r="D5492" t="s">
        <v>1820</v>
      </c>
      <c r="E5492" t="s">
        <v>1759</v>
      </c>
      <c r="F5492" t="s">
        <v>1865</v>
      </c>
      <c r="G5492" t="s">
        <v>2042</v>
      </c>
      <c r="H5492" t="s">
        <v>1867</v>
      </c>
      <c r="I5492" t="s">
        <v>2032</v>
      </c>
      <c r="J5492" t="s">
        <v>2068</v>
      </c>
      <c r="K5492" s="498">
        <v>1933777.8699999999</v>
      </c>
    </row>
    <row r="5493" spans="1:11" x14ac:dyDescent="0.25">
      <c r="A5493" t="s">
        <v>1755</v>
      </c>
      <c r="B5493" t="s">
        <v>1756</v>
      </c>
      <c r="C5493" t="s">
        <v>2069</v>
      </c>
      <c r="D5493" t="s">
        <v>1820</v>
      </c>
      <c r="E5493" t="s">
        <v>1759</v>
      </c>
      <c r="F5493" t="s">
        <v>1865</v>
      </c>
      <c r="G5493" t="s">
        <v>2042</v>
      </c>
      <c r="H5493" t="s">
        <v>1867</v>
      </c>
      <c r="I5493" t="s">
        <v>2032</v>
      </c>
      <c r="J5493" t="s">
        <v>2068</v>
      </c>
      <c r="K5493" s="498">
        <v>41474.99</v>
      </c>
    </row>
    <row r="5494" spans="1:11" x14ac:dyDescent="0.25">
      <c r="A5494" t="s">
        <v>1755</v>
      </c>
      <c r="B5494" t="s">
        <v>1756</v>
      </c>
      <c r="C5494" t="s">
        <v>2071</v>
      </c>
      <c r="D5494" t="s">
        <v>1820</v>
      </c>
      <c r="E5494" t="s">
        <v>1759</v>
      </c>
      <c r="F5494" t="s">
        <v>1865</v>
      </c>
      <c r="G5494" t="s">
        <v>2042</v>
      </c>
      <c r="H5494" t="s">
        <v>1867</v>
      </c>
      <c r="I5494" t="s">
        <v>2032</v>
      </c>
      <c r="J5494" t="s">
        <v>2068</v>
      </c>
      <c r="K5494" s="498">
        <v>41.08</v>
      </c>
    </row>
    <row r="5495" spans="1:11" x14ac:dyDescent="0.25">
      <c r="A5495" t="s">
        <v>1755</v>
      </c>
      <c r="B5495" t="s">
        <v>1756</v>
      </c>
      <c r="C5495" t="s">
        <v>1871</v>
      </c>
      <c r="D5495" t="s">
        <v>1820</v>
      </c>
      <c r="E5495" t="s">
        <v>1759</v>
      </c>
      <c r="F5495" t="s">
        <v>1865</v>
      </c>
      <c r="G5495" t="s">
        <v>2042</v>
      </c>
      <c r="H5495" t="s">
        <v>1867</v>
      </c>
      <c r="I5495" t="s">
        <v>2032</v>
      </c>
      <c r="J5495" t="s">
        <v>2068</v>
      </c>
      <c r="K5495" s="498">
        <v>2900000</v>
      </c>
    </row>
    <row r="5496" spans="1:11" x14ac:dyDescent="0.25">
      <c r="A5496" t="s">
        <v>1755</v>
      </c>
      <c r="B5496" t="s">
        <v>1756</v>
      </c>
      <c r="C5496" t="s">
        <v>1876</v>
      </c>
      <c r="D5496" t="s">
        <v>1820</v>
      </c>
      <c r="E5496" t="s">
        <v>1759</v>
      </c>
      <c r="F5496" t="s">
        <v>1865</v>
      </c>
      <c r="G5496" t="s">
        <v>2042</v>
      </c>
      <c r="H5496" t="s">
        <v>1867</v>
      </c>
      <c r="I5496" t="s">
        <v>2032</v>
      </c>
      <c r="J5496" t="s">
        <v>2068</v>
      </c>
      <c r="K5496" s="498">
        <v>875800</v>
      </c>
    </row>
    <row r="5497" spans="1:11" x14ac:dyDescent="0.25">
      <c r="A5497" t="s">
        <v>1755</v>
      </c>
      <c r="B5497" t="s">
        <v>1756</v>
      </c>
      <c r="C5497" t="s">
        <v>2059</v>
      </c>
      <c r="D5497" t="s">
        <v>1820</v>
      </c>
      <c r="E5497" t="s">
        <v>1759</v>
      </c>
      <c r="F5497" t="s">
        <v>1865</v>
      </c>
      <c r="G5497" t="s">
        <v>2042</v>
      </c>
      <c r="H5497" t="s">
        <v>1867</v>
      </c>
      <c r="I5497" t="s">
        <v>2032</v>
      </c>
      <c r="J5497" t="s">
        <v>2068</v>
      </c>
      <c r="K5497" s="498">
        <v>591932.04</v>
      </c>
    </row>
    <row r="5498" spans="1:11" x14ac:dyDescent="0.25">
      <c r="A5498" t="s">
        <v>1755</v>
      </c>
      <c r="B5498" t="s">
        <v>1756</v>
      </c>
      <c r="C5498" t="s">
        <v>2062</v>
      </c>
      <c r="D5498" t="s">
        <v>1820</v>
      </c>
      <c r="E5498" t="s">
        <v>1986</v>
      </c>
      <c r="F5498" t="s">
        <v>1987</v>
      </c>
      <c r="G5498" t="s">
        <v>1988</v>
      </c>
      <c r="H5498" t="s">
        <v>1989</v>
      </c>
      <c r="I5498" t="s">
        <v>1990</v>
      </c>
      <c r="J5498" t="s">
        <v>2068</v>
      </c>
      <c r="K5498" s="498">
        <v>4378.53</v>
      </c>
    </row>
    <row r="5499" spans="1:11" x14ac:dyDescent="0.25">
      <c r="A5499" t="s">
        <v>1755</v>
      </c>
      <c r="B5499" t="s">
        <v>1756</v>
      </c>
      <c r="C5499" t="s">
        <v>2069</v>
      </c>
      <c r="D5499" t="s">
        <v>1820</v>
      </c>
      <c r="E5499" t="s">
        <v>1986</v>
      </c>
      <c r="F5499" t="s">
        <v>1987</v>
      </c>
      <c r="G5499" t="s">
        <v>1988</v>
      </c>
      <c r="H5499" t="s">
        <v>1989</v>
      </c>
      <c r="I5499" t="s">
        <v>1990</v>
      </c>
      <c r="J5499" t="s">
        <v>2068</v>
      </c>
      <c r="K5499" s="498">
        <v>60900.82</v>
      </c>
    </row>
    <row r="5500" spans="1:11" x14ac:dyDescent="0.25">
      <c r="A5500" t="s">
        <v>1755</v>
      </c>
      <c r="B5500" t="s">
        <v>1756</v>
      </c>
      <c r="C5500" t="s">
        <v>1871</v>
      </c>
      <c r="D5500" t="s">
        <v>1820</v>
      </c>
      <c r="E5500" t="s">
        <v>1986</v>
      </c>
      <c r="F5500" t="s">
        <v>1987</v>
      </c>
      <c r="G5500" t="s">
        <v>1988</v>
      </c>
      <c r="H5500" t="s">
        <v>1989</v>
      </c>
      <c r="I5500" t="s">
        <v>1990</v>
      </c>
      <c r="J5500" t="s">
        <v>2068</v>
      </c>
      <c r="K5500" s="498">
        <v>58586</v>
      </c>
    </row>
    <row r="5501" spans="1:11" x14ac:dyDescent="0.25">
      <c r="A5501" t="s">
        <v>1755</v>
      </c>
      <c r="B5501" t="s">
        <v>1756</v>
      </c>
      <c r="C5501" t="s">
        <v>1876</v>
      </c>
      <c r="D5501" t="s">
        <v>1820</v>
      </c>
      <c r="E5501" t="s">
        <v>1986</v>
      </c>
      <c r="F5501" t="s">
        <v>1987</v>
      </c>
      <c r="G5501" t="s">
        <v>1988</v>
      </c>
      <c r="H5501" t="s">
        <v>1989</v>
      </c>
      <c r="I5501" t="s">
        <v>1990</v>
      </c>
      <c r="J5501" t="s">
        <v>2068</v>
      </c>
      <c r="K5501" s="498">
        <v>4569.7</v>
      </c>
    </row>
    <row r="5502" spans="1:11" x14ac:dyDescent="0.25">
      <c r="A5502" t="s">
        <v>1755</v>
      </c>
      <c r="B5502" t="s">
        <v>1756</v>
      </c>
      <c r="C5502" t="s">
        <v>2059</v>
      </c>
      <c r="D5502" t="s">
        <v>1820</v>
      </c>
      <c r="E5502" t="s">
        <v>1986</v>
      </c>
      <c r="F5502" t="s">
        <v>1987</v>
      </c>
      <c r="G5502" t="s">
        <v>1988</v>
      </c>
      <c r="H5502" t="s">
        <v>1989</v>
      </c>
      <c r="I5502" t="s">
        <v>1990</v>
      </c>
      <c r="J5502" t="s">
        <v>2068</v>
      </c>
      <c r="K5502" s="498">
        <v>5091.79</v>
      </c>
    </row>
    <row r="5503" spans="1:11" x14ac:dyDescent="0.25">
      <c r="A5503" t="s">
        <v>1755</v>
      </c>
      <c r="B5503" t="s">
        <v>1756</v>
      </c>
      <c r="C5503" t="s">
        <v>2062</v>
      </c>
      <c r="D5503" t="s">
        <v>1820</v>
      </c>
      <c r="E5503" t="s">
        <v>1986</v>
      </c>
      <c r="F5503" t="s">
        <v>1987</v>
      </c>
      <c r="G5503" t="s">
        <v>1988</v>
      </c>
      <c r="H5503" t="s">
        <v>1989</v>
      </c>
      <c r="I5503" t="s">
        <v>2032</v>
      </c>
      <c r="J5503" t="s">
        <v>2068</v>
      </c>
      <c r="K5503" s="498">
        <v>4512819.9999999991</v>
      </c>
    </row>
    <row r="5504" spans="1:11" x14ac:dyDescent="0.25">
      <c r="A5504" t="s">
        <v>1755</v>
      </c>
      <c r="B5504" t="s">
        <v>1756</v>
      </c>
      <c r="C5504" t="s">
        <v>2069</v>
      </c>
      <c r="D5504" t="s">
        <v>1820</v>
      </c>
      <c r="E5504" t="s">
        <v>1986</v>
      </c>
      <c r="F5504" t="s">
        <v>1987</v>
      </c>
      <c r="G5504" t="s">
        <v>1988</v>
      </c>
      <c r="H5504" t="s">
        <v>1989</v>
      </c>
      <c r="I5504" t="s">
        <v>2032</v>
      </c>
      <c r="J5504" t="s">
        <v>2068</v>
      </c>
      <c r="K5504" s="498">
        <v>312402.58</v>
      </c>
    </row>
    <row r="5505" spans="1:11" x14ac:dyDescent="0.25">
      <c r="A5505" t="s">
        <v>1755</v>
      </c>
      <c r="B5505" t="s">
        <v>1756</v>
      </c>
      <c r="C5505" t="s">
        <v>2072</v>
      </c>
      <c r="D5505" t="s">
        <v>1820</v>
      </c>
      <c r="E5505" t="s">
        <v>1986</v>
      </c>
      <c r="F5505" t="s">
        <v>1987</v>
      </c>
      <c r="G5505" t="s">
        <v>1988</v>
      </c>
      <c r="H5505" t="s">
        <v>1989</v>
      </c>
      <c r="I5505" t="s">
        <v>2032</v>
      </c>
      <c r="J5505" t="s">
        <v>2068</v>
      </c>
      <c r="K5505" s="498">
        <v>26035.72</v>
      </c>
    </row>
    <row r="5506" spans="1:11" x14ac:dyDescent="0.25">
      <c r="A5506" t="s">
        <v>1755</v>
      </c>
      <c r="B5506" t="s">
        <v>1756</v>
      </c>
      <c r="C5506" t="s">
        <v>2071</v>
      </c>
      <c r="D5506" t="s">
        <v>1820</v>
      </c>
      <c r="E5506" t="s">
        <v>1986</v>
      </c>
      <c r="F5506" t="s">
        <v>1987</v>
      </c>
      <c r="G5506" t="s">
        <v>1988</v>
      </c>
      <c r="H5506" t="s">
        <v>1989</v>
      </c>
      <c r="I5506" t="s">
        <v>2032</v>
      </c>
      <c r="J5506" t="s">
        <v>2068</v>
      </c>
      <c r="K5506" s="498">
        <v>91854.180000000008</v>
      </c>
    </row>
    <row r="5507" spans="1:11" x14ac:dyDescent="0.25">
      <c r="A5507" t="s">
        <v>1755</v>
      </c>
      <c r="B5507" t="s">
        <v>1756</v>
      </c>
      <c r="C5507" t="s">
        <v>1871</v>
      </c>
      <c r="D5507" t="s">
        <v>1820</v>
      </c>
      <c r="E5507" t="s">
        <v>1986</v>
      </c>
      <c r="F5507" t="s">
        <v>1987</v>
      </c>
      <c r="G5507" t="s">
        <v>1988</v>
      </c>
      <c r="H5507" t="s">
        <v>1989</v>
      </c>
      <c r="I5507" t="s">
        <v>2032</v>
      </c>
      <c r="J5507" t="s">
        <v>2068</v>
      </c>
      <c r="K5507" s="498">
        <v>6531163</v>
      </c>
    </row>
    <row r="5508" spans="1:11" x14ac:dyDescent="0.25">
      <c r="A5508" t="s">
        <v>1755</v>
      </c>
      <c r="B5508" t="s">
        <v>1756</v>
      </c>
      <c r="C5508" t="s">
        <v>1876</v>
      </c>
      <c r="D5508" t="s">
        <v>1820</v>
      </c>
      <c r="E5508" t="s">
        <v>1986</v>
      </c>
      <c r="F5508" t="s">
        <v>1987</v>
      </c>
      <c r="G5508" t="s">
        <v>1988</v>
      </c>
      <c r="H5508" t="s">
        <v>1989</v>
      </c>
      <c r="I5508" t="s">
        <v>2032</v>
      </c>
      <c r="J5508" t="s">
        <v>2068</v>
      </c>
      <c r="K5508" s="498">
        <v>1972411.23</v>
      </c>
    </row>
    <row r="5509" spans="1:11" x14ac:dyDescent="0.25">
      <c r="A5509" t="s">
        <v>1755</v>
      </c>
      <c r="B5509" t="s">
        <v>1756</v>
      </c>
      <c r="C5509" t="s">
        <v>2059</v>
      </c>
      <c r="D5509" t="s">
        <v>1820</v>
      </c>
      <c r="E5509" t="s">
        <v>1986</v>
      </c>
      <c r="F5509" t="s">
        <v>1987</v>
      </c>
      <c r="G5509" t="s">
        <v>1988</v>
      </c>
      <c r="H5509" t="s">
        <v>1989</v>
      </c>
      <c r="I5509" t="s">
        <v>2032</v>
      </c>
      <c r="J5509" t="s">
        <v>2068</v>
      </c>
      <c r="K5509" s="498">
        <v>1488180.0100000002</v>
      </c>
    </row>
    <row r="5510" spans="1:11" x14ac:dyDescent="0.25">
      <c r="A5510" t="s">
        <v>1755</v>
      </c>
      <c r="B5510" t="s">
        <v>1756</v>
      </c>
      <c r="C5510" t="s">
        <v>1871</v>
      </c>
      <c r="D5510" t="s">
        <v>1991</v>
      </c>
      <c r="E5510" t="s">
        <v>1991</v>
      </c>
      <c r="F5510" t="s">
        <v>2265</v>
      </c>
      <c r="G5510" t="s">
        <v>1992</v>
      </c>
      <c r="H5510" t="s">
        <v>1995</v>
      </c>
      <c r="I5510" t="s">
        <v>2032</v>
      </c>
      <c r="J5510" t="s">
        <v>2068</v>
      </c>
      <c r="K5510" s="498">
        <v>2467446.75</v>
      </c>
    </row>
    <row r="5511" spans="1:11" x14ac:dyDescent="0.25">
      <c r="A5511" t="s">
        <v>1755</v>
      </c>
      <c r="B5511" t="s">
        <v>1756</v>
      </c>
      <c r="C5511" t="s">
        <v>1876</v>
      </c>
      <c r="D5511" t="s">
        <v>1991</v>
      </c>
      <c r="E5511" t="s">
        <v>1991</v>
      </c>
      <c r="F5511" t="s">
        <v>2265</v>
      </c>
      <c r="G5511" t="s">
        <v>1992</v>
      </c>
      <c r="H5511" t="s">
        <v>1995</v>
      </c>
      <c r="I5511" t="s">
        <v>2032</v>
      </c>
      <c r="J5511" t="s">
        <v>2068</v>
      </c>
      <c r="K5511" s="498">
        <v>377519.34000000008</v>
      </c>
    </row>
    <row r="5512" spans="1:11" x14ac:dyDescent="0.25">
      <c r="A5512" t="s">
        <v>1755</v>
      </c>
      <c r="B5512" t="s">
        <v>1756</v>
      </c>
      <c r="C5512" t="s">
        <v>2059</v>
      </c>
      <c r="D5512" t="s">
        <v>1991</v>
      </c>
      <c r="E5512" t="s">
        <v>1991</v>
      </c>
      <c r="F5512" t="s">
        <v>2265</v>
      </c>
      <c r="G5512" t="s">
        <v>1992</v>
      </c>
      <c r="H5512" t="s">
        <v>1995</v>
      </c>
      <c r="I5512" t="s">
        <v>2032</v>
      </c>
      <c r="J5512" t="s">
        <v>2068</v>
      </c>
      <c r="K5512" s="498">
        <v>310895.23999999987</v>
      </c>
    </row>
    <row r="5513" spans="1:11" x14ac:dyDescent="0.25">
      <c r="A5513" t="s">
        <v>1755</v>
      </c>
      <c r="B5513" t="s">
        <v>1756</v>
      </c>
      <c r="C5513" t="s">
        <v>1871</v>
      </c>
      <c r="D5513" t="s">
        <v>1991</v>
      </c>
      <c r="E5513" t="s">
        <v>1991</v>
      </c>
      <c r="F5513" t="s">
        <v>2265</v>
      </c>
      <c r="G5513" t="s">
        <v>1992</v>
      </c>
      <c r="H5513" t="s">
        <v>1997</v>
      </c>
      <c r="I5513" t="s">
        <v>2032</v>
      </c>
      <c r="J5513" t="s">
        <v>2068</v>
      </c>
      <c r="K5513" s="498">
        <v>2770302.15</v>
      </c>
    </row>
    <row r="5514" spans="1:11" x14ac:dyDescent="0.25">
      <c r="A5514" t="s">
        <v>1755</v>
      </c>
      <c r="B5514" t="s">
        <v>1756</v>
      </c>
      <c r="C5514" t="s">
        <v>1876</v>
      </c>
      <c r="D5514" t="s">
        <v>1991</v>
      </c>
      <c r="E5514" t="s">
        <v>1991</v>
      </c>
      <c r="F5514" t="s">
        <v>2265</v>
      </c>
      <c r="G5514" t="s">
        <v>1992</v>
      </c>
      <c r="H5514" t="s">
        <v>1997</v>
      </c>
      <c r="I5514" t="s">
        <v>2032</v>
      </c>
      <c r="J5514" t="s">
        <v>2068</v>
      </c>
      <c r="K5514" s="498">
        <v>531788.68000000005</v>
      </c>
    </row>
    <row r="5515" spans="1:11" x14ac:dyDescent="0.25">
      <c r="A5515" t="s">
        <v>1755</v>
      </c>
      <c r="B5515" t="s">
        <v>1756</v>
      </c>
      <c r="C5515" t="s">
        <v>2059</v>
      </c>
      <c r="D5515" t="s">
        <v>1991</v>
      </c>
      <c r="E5515" t="s">
        <v>1991</v>
      </c>
      <c r="F5515" t="s">
        <v>2265</v>
      </c>
      <c r="G5515" t="s">
        <v>1992</v>
      </c>
      <c r="H5515" t="s">
        <v>1997</v>
      </c>
      <c r="I5515" t="s">
        <v>2032</v>
      </c>
      <c r="J5515" t="s">
        <v>2068</v>
      </c>
      <c r="K5515" s="498">
        <v>250766.95999999985</v>
      </c>
    </row>
    <row r="5516" spans="1:11" x14ac:dyDescent="0.25">
      <c r="A5516" t="s">
        <v>1755</v>
      </c>
      <c r="B5516" t="s">
        <v>1756</v>
      </c>
      <c r="C5516" t="s">
        <v>1871</v>
      </c>
      <c r="D5516" t="s">
        <v>1991</v>
      </c>
      <c r="E5516" t="s">
        <v>1991</v>
      </c>
      <c r="F5516" t="s">
        <v>2265</v>
      </c>
      <c r="G5516" t="s">
        <v>1992</v>
      </c>
      <c r="H5516" t="s">
        <v>1998</v>
      </c>
      <c r="I5516" t="s">
        <v>2032</v>
      </c>
      <c r="J5516" t="s">
        <v>2068</v>
      </c>
      <c r="K5516" s="498">
        <v>3158331.84</v>
      </c>
    </row>
    <row r="5517" spans="1:11" x14ac:dyDescent="0.25">
      <c r="A5517" t="s">
        <v>1755</v>
      </c>
      <c r="B5517" t="s">
        <v>1756</v>
      </c>
      <c r="C5517" t="s">
        <v>1876</v>
      </c>
      <c r="D5517" t="s">
        <v>1991</v>
      </c>
      <c r="E5517" t="s">
        <v>1991</v>
      </c>
      <c r="F5517" t="s">
        <v>2265</v>
      </c>
      <c r="G5517" t="s">
        <v>1992</v>
      </c>
      <c r="H5517" t="s">
        <v>1998</v>
      </c>
      <c r="I5517" t="s">
        <v>2032</v>
      </c>
      <c r="J5517" t="s">
        <v>2068</v>
      </c>
      <c r="K5517" s="498">
        <v>680541.13</v>
      </c>
    </row>
    <row r="5518" spans="1:11" x14ac:dyDescent="0.25">
      <c r="A5518" t="s">
        <v>1755</v>
      </c>
      <c r="B5518" t="s">
        <v>1756</v>
      </c>
      <c r="C5518" t="s">
        <v>1871</v>
      </c>
      <c r="D5518" t="s">
        <v>1991</v>
      </c>
      <c r="E5518" t="s">
        <v>1991</v>
      </c>
      <c r="F5518" t="s">
        <v>2265</v>
      </c>
      <c r="G5518" t="s">
        <v>1992</v>
      </c>
      <c r="H5518" t="s">
        <v>1868</v>
      </c>
      <c r="I5518" t="s">
        <v>2032</v>
      </c>
      <c r="J5518" t="s">
        <v>2068</v>
      </c>
      <c r="K5518" s="498">
        <v>22938017.640000001</v>
      </c>
    </row>
    <row r="5519" spans="1:11" x14ac:dyDescent="0.25">
      <c r="A5519" t="s">
        <v>1755</v>
      </c>
      <c r="B5519" t="s">
        <v>1756</v>
      </c>
      <c r="C5519" t="s">
        <v>1876</v>
      </c>
      <c r="D5519" t="s">
        <v>1991</v>
      </c>
      <c r="E5519" t="s">
        <v>1991</v>
      </c>
      <c r="F5519" t="s">
        <v>2265</v>
      </c>
      <c r="G5519" t="s">
        <v>1992</v>
      </c>
      <c r="H5519" t="s">
        <v>1868</v>
      </c>
      <c r="I5519" t="s">
        <v>2032</v>
      </c>
      <c r="J5519" t="s">
        <v>2068</v>
      </c>
      <c r="K5519" s="498">
        <v>3509516.7</v>
      </c>
    </row>
    <row r="5520" spans="1:11" x14ac:dyDescent="0.25">
      <c r="A5520" t="s">
        <v>1755</v>
      </c>
      <c r="B5520" t="s">
        <v>1756</v>
      </c>
      <c r="C5520" t="s">
        <v>2059</v>
      </c>
      <c r="D5520" t="s">
        <v>1991</v>
      </c>
      <c r="E5520" t="s">
        <v>1991</v>
      </c>
      <c r="F5520" t="s">
        <v>2265</v>
      </c>
      <c r="G5520" t="s">
        <v>1992</v>
      </c>
      <c r="H5520" t="s">
        <v>1868</v>
      </c>
      <c r="I5520" t="s">
        <v>2032</v>
      </c>
      <c r="J5520" t="s">
        <v>2068</v>
      </c>
      <c r="K5520" s="498">
        <v>509722.44999999995</v>
      </c>
    </row>
    <row r="5521" spans="1:11" x14ac:dyDescent="0.25">
      <c r="A5521" t="s">
        <v>1755</v>
      </c>
      <c r="B5521" t="s">
        <v>1756</v>
      </c>
      <c r="C5521" t="s">
        <v>1871</v>
      </c>
      <c r="D5521" t="s">
        <v>1991</v>
      </c>
      <c r="E5521" t="s">
        <v>1991</v>
      </c>
      <c r="F5521" t="s">
        <v>2266</v>
      </c>
      <c r="G5521" t="s">
        <v>2003</v>
      </c>
      <c r="H5521" t="s">
        <v>1995</v>
      </c>
      <c r="I5521" t="s">
        <v>2032</v>
      </c>
      <c r="J5521" t="s">
        <v>2068</v>
      </c>
      <c r="K5521" s="498">
        <v>5187275.2699999996</v>
      </c>
    </row>
    <row r="5522" spans="1:11" x14ac:dyDescent="0.25">
      <c r="A5522" t="s">
        <v>1755</v>
      </c>
      <c r="B5522" t="s">
        <v>1756</v>
      </c>
      <c r="C5522" t="s">
        <v>1876</v>
      </c>
      <c r="D5522" t="s">
        <v>1991</v>
      </c>
      <c r="E5522" t="s">
        <v>1991</v>
      </c>
      <c r="F5522" t="s">
        <v>2266</v>
      </c>
      <c r="G5522" t="s">
        <v>2003</v>
      </c>
      <c r="H5522" t="s">
        <v>1995</v>
      </c>
      <c r="I5522" t="s">
        <v>2032</v>
      </c>
      <c r="J5522" t="s">
        <v>2068</v>
      </c>
      <c r="K5522" s="498">
        <v>793653.12</v>
      </c>
    </row>
    <row r="5523" spans="1:11" x14ac:dyDescent="0.25">
      <c r="A5523" t="s">
        <v>1755</v>
      </c>
      <c r="B5523" t="s">
        <v>1756</v>
      </c>
      <c r="C5523" t="s">
        <v>2059</v>
      </c>
      <c r="D5523" t="s">
        <v>1991</v>
      </c>
      <c r="E5523" t="s">
        <v>1991</v>
      </c>
      <c r="F5523" t="s">
        <v>2266</v>
      </c>
      <c r="G5523" t="s">
        <v>2003</v>
      </c>
      <c r="H5523" t="s">
        <v>1995</v>
      </c>
      <c r="I5523" t="s">
        <v>2032</v>
      </c>
      <c r="J5523" t="s">
        <v>2068</v>
      </c>
      <c r="K5523" s="498">
        <v>181553.76</v>
      </c>
    </row>
    <row r="5524" spans="1:11" x14ac:dyDescent="0.25">
      <c r="A5524" t="s">
        <v>1755</v>
      </c>
      <c r="B5524" t="s">
        <v>1756</v>
      </c>
      <c r="C5524" t="s">
        <v>1871</v>
      </c>
      <c r="D5524" t="s">
        <v>1991</v>
      </c>
      <c r="E5524" t="s">
        <v>1991</v>
      </c>
      <c r="F5524" t="s">
        <v>2266</v>
      </c>
      <c r="G5524" t="s">
        <v>2003</v>
      </c>
      <c r="H5524" t="s">
        <v>2004</v>
      </c>
      <c r="I5524" t="s">
        <v>2032</v>
      </c>
      <c r="J5524" t="s">
        <v>2068</v>
      </c>
      <c r="K5524" s="498">
        <v>2352505.79</v>
      </c>
    </row>
    <row r="5525" spans="1:11" x14ac:dyDescent="0.25">
      <c r="A5525" t="s">
        <v>1755</v>
      </c>
      <c r="B5525" t="s">
        <v>1756</v>
      </c>
      <c r="C5525" t="s">
        <v>1876</v>
      </c>
      <c r="D5525" t="s">
        <v>1991</v>
      </c>
      <c r="E5525" t="s">
        <v>1991</v>
      </c>
      <c r="F5525" t="s">
        <v>2266</v>
      </c>
      <c r="G5525" t="s">
        <v>2003</v>
      </c>
      <c r="H5525" t="s">
        <v>2004</v>
      </c>
      <c r="I5525" t="s">
        <v>2032</v>
      </c>
      <c r="J5525" t="s">
        <v>2068</v>
      </c>
      <c r="K5525" s="498">
        <v>551900.41</v>
      </c>
    </row>
    <row r="5526" spans="1:11" x14ac:dyDescent="0.25">
      <c r="A5526" t="s">
        <v>1755</v>
      </c>
      <c r="B5526" t="s">
        <v>1756</v>
      </c>
      <c r="C5526" t="s">
        <v>2059</v>
      </c>
      <c r="D5526" t="s">
        <v>1991</v>
      </c>
      <c r="E5526" t="s">
        <v>1991</v>
      </c>
      <c r="F5526" t="s">
        <v>2266</v>
      </c>
      <c r="G5526" t="s">
        <v>2003</v>
      </c>
      <c r="H5526" t="s">
        <v>2004</v>
      </c>
      <c r="I5526" t="s">
        <v>2032</v>
      </c>
      <c r="J5526" t="s">
        <v>2068</v>
      </c>
      <c r="K5526" s="498">
        <v>177332.89</v>
      </c>
    </row>
    <row r="5527" spans="1:11" x14ac:dyDescent="0.25">
      <c r="A5527" t="s">
        <v>1755</v>
      </c>
      <c r="B5527" t="s">
        <v>1756</v>
      </c>
      <c r="C5527" t="s">
        <v>1871</v>
      </c>
      <c r="D5527" t="s">
        <v>1991</v>
      </c>
      <c r="E5527" t="s">
        <v>1991</v>
      </c>
      <c r="F5527" t="s">
        <v>2266</v>
      </c>
      <c r="G5527" t="s">
        <v>2003</v>
      </c>
      <c r="H5527" t="s">
        <v>2005</v>
      </c>
      <c r="I5527" t="s">
        <v>2032</v>
      </c>
      <c r="J5527" t="s">
        <v>2068</v>
      </c>
      <c r="K5527" s="498">
        <v>4116885.14</v>
      </c>
    </row>
    <row r="5528" spans="1:11" x14ac:dyDescent="0.25">
      <c r="A5528" t="s">
        <v>1755</v>
      </c>
      <c r="B5528" t="s">
        <v>1756</v>
      </c>
      <c r="C5528" t="s">
        <v>1876</v>
      </c>
      <c r="D5528" t="s">
        <v>1991</v>
      </c>
      <c r="E5528" t="s">
        <v>1991</v>
      </c>
      <c r="F5528" t="s">
        <v>2266</v>
      </c>
      <c r="G5528" t="s">
        <v>2003</v>
      </c>
      <c r="H5528" t="s">
        <v>2005</v>
      </c>
      <c r="I5528" t="s">
        <v>2032</v>
      </c>
      <c r="J5528" t="s">
        <v>2068</v>
      </c>
      <c r="K5528" s="498">
        <v>676599.77</v>
      </c>
    </row>
    <row r="5529" spans="1:11" x14ac:dyDescent="0.25">
      <c r="A5529" t="s">
        <v>1755</v>
      </c>
      <c r="B5529" t="s">
        <v>1756</v>
      </c>
      <c r="C5529" t="s">
        <v>2059</v>
      </c>
      <c r="D5529" t="s">
        <v>1991</v>
      </c>
      <c r="E5529" t="s">
        <v>1991</v>
      </c>
      <c r="F5529" t="s">
        <v>2266</v>
      </c>
      <c r="G5529" t="s">
        <v>2003</v>
      </c>
      <c r="H5529" t="s">
        <v>2005</v>
      </c>
      <c r="I5529" t="s">
        <v>2032</v>
      </c>
      <c r="J5529" t="s">
        <v>2068</v>
      </c>
      <c r="K5529" s="498">
        <v>279121.96999999997</v>
      </c>
    </row>
    <row r="5530" spans="1:11" x14ac:dyDescent="0.25">
      <c r="A5530" t="s">
        <v>1755</v>
      </c>
      <c r="B5530" t="s">
        <v>1756</v>
      </c>
      <c r="C5530" t="s">
        <v>1871</v>
      </c>
      <c r="D5530" t="s">
        <v>1991</v>
      </c>
      <c r="E5530" t="s">
        <v>1991</v>
      </c>
      <c r="F5530" t="s">
        <v>2266</v>
      </c>
      <c r="G5530" t="s">
        <v>2003</v>
      </c>
      <c r="H5530" t="s">
        <v>2008</v>
      </c>
      <c r="I5530" t="s">
        <v>2032</v>
      </c>
      <c r="J5530" t="s">
        <v>2068</v>
      </c>
      <c r="K5530" s="498">
        <v>3528758.69</v>
      </c>
    </row>
    <row r="5531" spans="1:11" x14ac:dyDescent="0.25">
      <c r="A5531" t="s">
        <v>1755</v>
      </c>
      <c r="B5531" t="s">
        <v>1756</v>
      </c>
      <c r="C5531" t="s">
        <v>2070</v>
      </c>
      <c r="D5531" t="s">
        <v>1991</v>
      </c>
      <c r="E5531" t="s">
        <v>1991</v>
      </c>
      <c r="F5531" t="s">
        <v>2266</v>
      </c>
      <c r="G5531" t="s">
        <v>2003</v>
      </c>
      <c r="H5531" t="s">
        <v>2008</v>
      </c>
      <c r="I5531" t="s">
        <v>2032</v>
      </c>
      <c r="J5531" t="s">
        <v>2068</v>
      </c>
      <c r="K5531" s="498">
        <v>1721</v>
      </c>
    </row>
    <row r="5532" spans="1:11" x14ac:dyDescent="0.25">
      <c r="A5532" t="s">
        <v>1755</v>
      </c>
      <c r="B5532" t="s">
        <v>1756</v>
      </c>
      <c r="C5532" t="s">
        <v>1876</v>
      </c>
      <c r="D5532" t="s">
        <v>1991</v>
      </c>
      <c r="E5532" t="s">
        <v>1991</v>
      </c>
      <c r="F5532" t="s">
        <v>2266</v>
      </c>
      <c r="G5532" t="s">
        <v>2003</v>
      </c>
      <c r="H5532" t="s">
        <v>2008</v>
      </c>
      <c r="I5532" t="s">
        <v>2032</v>
      </c>
      <c r="J5532" t="s">
        <v>2068</v>
      </c>
      <c r="K5532" s="498">
        <v>625884.96</v>
      </c>
    </row>
    <row r="5533" spans="1:11" x14ac:dyDescent="0.25">
      <c r="A5533" t="s">
        <v>1755</v>
      </c>
      <c r="B5533" t="s">
        <v>1756</v>
      </c>
      <c r="C5533" t="s">
        <v>2059</v>
      </c>
      <c r="D5533" t="s">
        <v>1991</v>
      </c>
      <c r="E5533" t="s">
        <v>1991</v>
      </c>
      <c r="F5533" t="s">
        <v>2266</v>
      </c>
      <c r="G5533" t="s">
        <v>2003</v>
      </c>
      <c r="H5533" t="s">
        <v>2008</v>
      </c>
      <c r="I5533" t="s">
        <v>2032</v>
      </c>
      <c r="J5533" t="s">
        <v>2068</v>
      </c>
      <c r="K5533" s="498">
        <v>252291.98</v>
      </c>
    </row>
    <row r="5534" spans="1:11" x14ac:dyDescent="0.25">
      <c r="A5534" t="s">
        <v>1755</v>
      </c>
      <c r="B5534" t="s">
        <v>1756</v>
      </c>
      <c r="C5534" t="s">
        <v>1871</v>
      </c>
      <c r="D5534" t="s">
        <v>1991</v>
      </c>
      <c r="E5534" t="s">
        <v>1991</v>
      </c>
      <c r="F5534" t="s">
        <v>2266</v>
      </c>
      <c r="G5534" t="s">
        <v>2003</v>
      </c>
      <c r="H5534" t="s">
        <v>1998</v>
      </c>
      <c r="I5534" t="s">
        <v>2032</v>
      </c>
      <c r="J5534" t="s">
        <v>2068</v>
      </c>
      <c r="K5534" s="498">
        <v>4705011.58</v>
      </c>
    </row>
    <row r="5535" spans="1:11" x14ac:dyDescent="0.25">
      <c r="A5535" t="s">
        <v>1755</v>
      </c>
      <c r="B5535" t="s">
        <v>1756</v>
      </c>
      <c r="C5535" t="s">
        <v>1876</v>
      </c>
      <c r="D5535" t="s">
        <v>1991</v>
      </c>
      <c r="E5535" t="s">
        <v>1991</v>
      </c>
      <c r="F5535" t="s">
        <v>2266</v>
      </c>
      <c r="G5535" t="s">
        <v>2003</v>
      </c>
      <c r="H5535" t="s">
        <v>1998</v>
      </c>
      <c r="I5535" t="s">
        <v>2032</v>
      </c>
      <c r="J5535" t="s">
        <v>2068</v>
      </c>
      <c r="K5535" s="498">
        <v>719866.77</v>
      </c>
    </row>
    <row r="5536" spans="1:11" x14ac:dyDescent="0.25">
      <c r="A5536" t="s">
        <v>1755</v>
      </c>
      <c r="B5536" t="s">
        <v>1756</v>
      </c>
      <c r="C5536" t="s">
        <v>2059</v>
      </c>
      <c r="D5536" t="s">
        <v>1991</v>
      </c>
      <c r="E5536" t="s">
        <v>1991</v>
      </c>
      <c r="F5536" t="s">
        <v>2266</v>
      </c>
      <c r="G5536" t="s">
        <v>2003</v>
      </c>
      <c r="H5536" t="s">
        <v>1998</v>
      </c>
      <c r="I5536" t="s">
        <v>2032</v>
      </c>
      <c r="J5536" t="s">
        <v>2068</v>
      </c>
      <c r="K5536" s="498">
        <v>246904.40000000002</v>
      </c>
    </row>
    <row r="5537" spans="1:11" x14ac:dyDescent="0.25">
      <c r="A5537" t="s">
        <v>1755</v>
      </c>
      <c r="B5537" t="s">
        <v>1756</v>
      </c>
      <c r="C5537" t="s">
        <v>1871</v>
      </c>
      <c r="D5537" t="s">
        <v>1991</v>
      </c>
      <c r="E5537" t="s">
        <v>1991</v>
      </c>
      <c r="F5537" t="s">
        <v>2266</v>
      </c>
      <c r="G5537" t="s">
        <v>2003</v>
      </c>
      <c r="H5537" t="s">
        <v>2015</v>
      </c>
      <c r="I5537" t="s">
        <v>2032</v>
      </c>
      <c r="J5537" t="s">
        <v>2068</v>
      </c>
      <c r="K5537" s="498">
        <v>2470131.09</v>
      </c>
    </row>
    <row r="5538" spans="1:11" x14ac:dyDescent="0.25">
      <c r="A5538" t="s">
        <v>1755</v>
      </c>
      <c r="B5538" t="s">
        <v>1756</v>
      </c>
      <c r="C5538" t="s">
        <v>1876</v>
      </c>
      <c r="D5538" t="s">
        <v>1991</v>
      </c>
      <c r="E5538" t="s">
        <v>1991</v>
      </c>
      <c r="F5538" t="s">
        <v>2266</v>
      </c>
      <c r="G5538" t="s">
        <v>2003</v>
      </c>
      <c r="H5538" t="s">
        <v>2015</v>
      </c>
      <c r="I5538" t="s">
        <v>2032</v>
      </c>
      <c r="J5538" t="s">
        <v>2068</v>
      </c>
      <c r="K5538" s="498">
        <v>727272.8899999999</v>
      </c>
    </row>
    <row r="5539" spans="1:11" x14ac:dyDescent="0.25">
      <c r="A5539" t="s">
        <v>1755</v>
      </c>
      <c r="B5539" t="s">
        <v>1756</v>
      </c>
      <c r="C5539" t="s">
        <v>2059</v>
      </c>
      <c r="D5539" t="s">
        <v>1991</v>
      </c>
      <c r="E5539" t="s">
        <v>1991</v>
      </c>
      <c r="F5539" t="s">
        <v>2266</v>
      </c>
      <c r="G5539" t="s">
        <v>2003</v>
      </c>
      <c r="H5539" t="s">
        <v>2015</v>
      </c>
      <c r="I5539" t="s">
        <v>2032</v>
      </c>
      <c r="J5539" t="s">
        <v>2068</v>
      </c>
      <c r="K5539" s="498">
        <v>319199.20000000007</v>
      </c>
    </row>
    <row r="5540" spans="1:11" x14ac:dyDescent="0.25">
      <c r="A5540" t="s">
        <v>1755</v>
      </c>
      <c r="B5540" t="s">
        <v>1756</v>
      </c>
      <c r="C5540" t="s">
        <v>1871</v>
      </c>
      <c r="D5540" t="s">
        <v>1991</v>
      </c>
      <c r="E5540" t="s">
        <v>1991</v>
      </c>
      <c r="F5540" t="s">
        <v>2266</v>
      </c>
      <c r="G5540" t="s">
        <v>2003</v>
      </c>
      <c r="H5540" t="s">
        <v>1915</v>
      </c>
      <c r="I5540" t="s">
        <v>2032</v>
      </c>
      <c r="J5540" t="s">
        <v>2068</v>
      </c>
      <c r="K5540" s="498">
        <v>2293693.1485000001</v>
      </c>
    </row>
    <row r="5541" spans="1:11" x14ac:dyDescent="0.25">
      <c r="A5541" t="s">
        <v>1755</v>
      </c>
      <c r="B5541" t="s">
        <v>1756</v>
      </c>
      <c r="C5541" t="s">
        <v>1876</v>
      </c>
      <c r="D5541" t="s">
        <v>1991</v>
      </c>
      <c r="E5541" t="s">
        <v>1991</v>
      </c>
      <c r="F5541" t="s">
        <v>2266</v>
      </c>
      <c r="G5541" t="s">
        <v>2003</v>
      </c>
      <c r="H5541" t="s">
        <v>1915</v>
      </c>
      <c r="I5541" t="s">
        <v>2032</v>
      </c>
      <c r="J5541" t="s">
        <v>2068</v>
      </c>
      <c r="K5541" s="498">
        <v>442088.42971088871</v>
      </c>
    </row>
    <row r="5542" spans="1:11" x14ac:dyDescent="0.25">
      <c r="A5542" t="s">
        <v>1755</v>
      </c>
      <c r="B5542" t="s">
        <v>1756</v>
      </c>
      <c r="C5542" t="s">
        <v>2059</v>
      </c>
      <c r="D5542" t="s">
        <v>1991</v>
      </c>
      <c r="E5542" t="s">
        <v>1991</v>
      </c>
      <c r="F5542" t="s">
        <v>2266</v>
      </c>
      <c r="G5542" t="s">
        <v>2003</v>
      </c>
      <c r="H5542" t="s">
        <v>1915</v>
      </c>
      <c r="I5542" t="s">
        <v>2032</v>
      </c>
      <c r="J5542" t="s">
        <v>2068</v>
      </c>
      <c r="K5542" s="498">
        <v>240906.73378911128</v>
      </c>
    </row>
    <row r="5543" spans="1:11" x14ac:dyDescent="0.25">
      <c r="A5543" t="s">
        <v>1755</v>
      </c>
      <c r="B5543" t="s">
        <v>1756</v>
      </c>
      <c r="C5543" t="s">
        <v>1871</v>
      </c>
      <c r="D5543" t="s">
        <v>1991</v>
      </c>
      <c r="E5543" t="s">
        <v>1991</v>
      </c>
      <c r="F5543" t="s">
        <v>2266</v>
      </c>
      <c r="G5543" t="s">
        <v>2003</v>
      </c>
      <c r="H5543" t="s">
        <v>1917</v>
      </c>
      <c r="I5543" t="s">
        <v>2032</v>
      </c>
      <c r="J5543" t="s">
        <v>2068</v>
      </c>
      <c r="K5543" s="498">
        <v>1235065.5414999998</v>
      </c>
    </row>
    <row r="5544" spans="1:11" x14ac:dyDescent="0.25">
      <c r="A5544" t="s">
        <v>1755</v>
      </c>
      <c r="B5544" t="s">
        <v>1756</v>
      </c>
      <c r="C5544" t="s">
        <v>1876</v>
      </c>
      <c r="D5544" t="s">
        <v>1991</v>
      </c>
      <c r="E5544" t="s">
        <v>1991</v>
      </c>
      <c r="F5544" t="s">
        <v>2266</v>
      </c>
      <c r="G5544" t="s">
        <v>2003</v>
      </c>
      <c r="H5544" t="s">
        <v>1917</v>
      </c>
      <c r="I5544" t="s">
        <v>2032</v>
      </c>
      <c r="J5544" t="s">
        <v>2068</v>
      </c>
      <c r="K5544" s="498">
        <v>238047.61599817086</v>
      </c>
    </row>
    <row r="5545" spans="1:11" x14ac:dyDescent="0.25">
      <c r="A5545" t="s">
        <v>1755</v>
      </c>
      <c r="B5545" t="s">
        <v>1756</v>
      </c>
      <c r="C5545" t="s">
        <v>2059</v>
      </c>
      <c r="D5545" t="s">
        <v>1991</v>
      </c>
      <c r="E5545" t="s">
        <v>1991</v>
      </c>
      <c r="F5545" t="s">
        <v>2266</v>
      </c>
      <c r="G5545" t="s">
        <v>2003</v>
      </c>
      <c r="H5545" t="s">
        <v>1917</v>
      </c>
      <c r="I5545" t="s">
        <v>2032</v>
      </c>
      <c r="J5545" t="s">
        <v>2068</v>
      </c>
      <c r="K5545" s="498">
        <v>129719.01050182915</v>
      </c>
    </row>
    <row r="5546" spans="1:11" x14ac:dyDescent="0.25">
      <c r="A5546" t="s">
        <v>1755</v>
      </c>
      <c r="B5546" t="s">
        <v>1756</v>
      </c>
      <c r="C5546" t="s">
        <v>1871</v>
      </c>
      <c r="D5546" t="s">
        <v>1991</v>
      </c>
      <c r="E5546" t="s">
        <v>1991</v>
      </c>
      <c r="F5546" t="s">
        <v>2266</v>
      </c>
      <c r="G5546" t="s">
        <v>2003</v>
      </c>
      <c r="H5546" t="s">
        <v>2000</v>
      </c>
      <c r="I5546" t="s">
        <v>2032</v>
      </c>
      <c r="J5546" t="s">
        <v>2068</v>
      </c>
      <c r="K5546" s="498">
        <v>5187275.2699999996</v>
      </c>
    </row>
    <row r="5547" spans="1:11" x14ac:dyDescent="0.25">
      <c r="A5547" t="s">
        <v>1755</v>
      </c>
      <c r="B5547" t="s">
        <v>1756</v>
      </c>
      <c r="C5547" t="s">
        <v>1876</v>
      </c>
      <c r="D5547" t="s">
        <v>1991</v>
      </c>
      <c r="E5547" t="s">
        <v>1991</v>
      </c>
      <c r="F5547" t="s">
        <v>2266</v>
      </c>
      <c r="G5547" t="s">
        <v>2003</v>
      </c>
      <c r="H5547" t="s">
        <v>2000</v>
      </c>
      <c r="I5547" t="s">
        <v>2032</v>
      </c>
      <c r="J5547" t="s">
        <v>2068</v>
      </c>
      <c r="K5547" s="498">
        <v>793653.12</v>
      </c>
    </row>
    <row r="5548" spans="1:11" x14ac:dyDescent="0.25">
      <c r="A5548" t="s">
        <v>1755</v>
      </c>
      <c r="B5548" t="s">
        <v>1756</v>
      </c>
      <c r="C5548" t="s">
        <v>2059</v>
      </c>
      <c r="D5548" t="s">
        <v>1991</v>
      </c>
      <c r="E5548" t="s">
        <v>1991</v>
      </c>
      <c r="F5548" t="s">
        <v>2266</v>
      </c>
      <c r="G5548" t="s">
        <v>2003</v>
      </c>
      <c r="H5548" t="s">
        <v>2000</v>
      </c>
      <c r="I5548" t="s">
        <v>2032</v>
      </c>
      <c r="J5548" t="s">
        <v>2068</v>
      </c>
      <c r="K5548" s="498">
        <v>181553.76</v>
      </c>
    </row>
    <row r="5549" spans="1:11" x14ac:dyDescent="0.25">
      <c r="A5549" t="s">
        <v>1755</v>
      </c>
      <c r="B5549" t="s">
        <v>1756</v>
      </c>
      <c r="C5549" t="s">
        <v>1871</v>
      </c>
      <c r="D5549" t="s">
        <v>1991</v>
      </c>
      <c r="E5549" t="s">
        <v>1991</v>
      </c>
      <c r="F5549" t="s">
        <v>2266</v>
      </c>
      <c r="G5549" t="s">
        <v>2003</v>
      </c>
      <c r="H5549" t="s">
        <v>2023</v>
      </c>
      <c r="I5549" t="s">
        <v>2032</v>
      </c>
      <c r="J5549" t="s">
        <v>2068</v>
      </c>
      <c r="K5549" s="498">
        <v>90435081.090000004</v>
      </c>
    </row>
    <row r="5550" spans="1:11" x14ac:dyDescent="0.25">
      <c r="A5550" t="s">
        <v>1755</v>
      </c>
      <c r="B5550" t="s">
        <v>1756</v>
      </c>
      <c r="C5550" t="s">
        <v>1876</v>
      </c>
      <c r="D5550" t="s">
        <v>1991</v>
      </c>
      <c r="E5550" t="s">
        <v>1991</v>
      </c>
      <c r="F5550" t="s">
        <v>2266</v>
      </c>
      <c r="G5550" t="s">
        <v>2003</v>
      </c>
      <c r="H5550" t="s">
        <v>2023</v>
      </c>
      <c r="I5550" t="s">
        <v>2032</v>
      </c>
      <c r="J5550" t="s">
        <v>2068</v>
      </c>
      <c r="K5550" s="498">
        <v>13836567.41</v>
      </c>
    </row>
    <row r="5551" spans="1:11" x14ac:dyDescent="0.25">
      <c r="A5551" t="s">
        <v>1755</v>
      </c>
      <c r="B5551" t="s">
        <v>1756</v>
      </c>
      <c r="C5551" t="s">
        <v>2059</v>
      </c>
      <c r="D5551" t="s">
        <v>1991</v>
      </c>
      <c r="E5551" t="s">
        <v>1991</v>
      </c>
      <c r="F5551" t="s">
        <v>2266</v>
      </c>
      <c r="G5551" t="s">
        <v>2003</v>
      </c>
      <c r="H5551" t="s">
        <v>2023</v>
      </c>
      <c r="I5551" t="s">
        <v>2032</v>
      </c>
      <c r="J5551" t="s">
        <v>2068</v>
      </c>
      <c r="K5551" s="498">
        <v>782801.15000000037</v>
      </c>
    </row>
    <row r="5552" spans="1:11" x14ac:dyDescent="0.25">
      <c r="A5552" t="s">
        <v>1755</v>
      </c>
      <c r="B5552" t="s">
        <v>1756</v>
      </c>
      <c r="C5552" t="s">
        <v>1871</v>
      </c>
      <c r="D5552" t="s">
        <v>1991</v>
      </c>
      <c r="E5552" t="s">
        <v>1991</v>
      </c>
      <c r="F5552" t="s">
        <v>2266</v>
      </c>
      <c r="G5552" t="s">
        <v>2003</v>
      </c>
      <c r="H5552" t="s">
        <v>2024</v>
      </c>
      <c r="I5552" t="s">
        <v>2032</v>
      </c>
      <c r="J5552" t="s">
        <v>2068</v>
      </c>
      <c r="K5552" s="498">
        <v>8704648.0500000007</v>
      </c>
    </row>
    <row r="5553" spans="1:11" x14ac:dyDescent="0.25">
      <c r="A5553" t="s">
        <v>1755</v>
      </c>
      <c r="B5553" t="s">
        <v>1756</v>
      </c>
      <c r="C5553" t="s">
        <v>1876</v>
      </c>
      <c r="D5553" t="s">
        <v>1991</v>
      </c>
      <c r="E5553" t="s">
        <v>1991</v>
      </c>
      <c r="F5553" t="s">
        <v>2266</v>
      </c>
      <c r="G5553" t="s">
        <v>2003</v>
      </c>
      <c r="H5553" t="s">
        <v>2024</v>
      </c>
      <c r="I5553" t="s">
        <v>2032</v>
      </c>
      <c r="J5553" t="s">
        <v>2068</v>
      </c>
      <c r="K5553" s="498">
        <v>1806214.66</v>
      </c>
    </row>
    <row r="5554" spans="1:11" x14ac:dyDescent="0.25">
      <c r="A5554" t="s">
        <v>1755</v>
      </c>
      <c r="B5554" t="s">
        <v>1756</v>
      </c>
      <c r="C5554" t="s">
        <v>2059</v>
      </c>
      <c r="D5554" t="s">
        <v>1991</v>
      </c>
      <c r="E5554" t="s">
        <v>1991</v>
      </c>
      <c r="F5554" t="s">
        <v>2266</v>
      </c>
      <c r="G5554" t="s">
        <v>2003</v>
      </c>
      <c r="H5554" t="s">
        <v>2024</v>
      </c>
      <c r="I5554" t="s">
        <v>2032</v>
      </c>
      <c r="J5554" t="s">
        <v>2068</v>
      </c>
      <c r="K5554" s="498">
        <v>530225.34</v>
      </c>
    </row>
    <row r="5555" spans="1:11" x14ac:dyDescent="0.25">
      <c r="A5555" t="s">
        <v>1755</v>
      </c>
      <c r="B5555" t="s">
        <v>1756</v>
      </c>
      <c r="C5555" t="s">
        <v>1871</v>
      </c>
      <c r="D5555" t="s">
        <v>1991</v>
      </c>
      <c r="E5555" t="s">
        <v>1991</v>
      </c>
      <c r="F5555" t="s">
        <v>2266</v>
      </c>
      <c r="G5555" t="s">
        <v>2003</v>
      </c>
      <c r="H5555" t="s">
        <v>2036</v>
      </c>
      <c r="I5555" t="s">
        <v>2032</v>
      </c>
      <c r="J5555" t="s">
        <v>2068</v>
      </c>
      <c r="K5555" s="498">
        <v>12233030.110000001</v>
      </c>
    </row>
    <row r="5556" spans="1:11" x14ac:dyDescent="0.25">
      <c r="A5556" t="s">
        <v>1755</v>
      </c>
      <c r="B5556" t="s">
        <v>1756</v>
      </c>
      <c r="C5556" t="s">
        <v>1876</v>
      </c>
      <c r="D5556" t="s">
        <v>1991</v>
      </c>
      <c r="E5556" t="s">
        <v>1991</v>
      </c>
      <c r="F5556" t="s">
        <v>2266</v>
      </c>
      <c r="G5556" t="s">
        <v>2003</v>
      </c>
      <c r="H5556" t="s">
        <v>2036</v>
      </c>
      <c r="I5556" t="s">
        <v>2032</v>
      </c>
      <c r="J5556" t="s">
        <v>2068</v>
      </c>
      <c r="K5556" s="498">
        <v>2132105.6</v>
      </c>
    </row>
    <row r="5557" spans="1:11" x14ac:dyDescent="0.25">
      <c r="A5557" t="s">
        <v>1755</v>
      </c>
      <c r="B5557" t="s">
        <v>1756</v>
      </c>
      <c r="C5557" t="s">
        <v>2059</v>
      </c>
      <c r="D5557" t="s">
        <v>1991</v>
      </c>
      <c r="E5557" t="s">
        <v>1991</v>
      </c>
      <c r="F5557" t="s">
        <v>2266</v>
      </c>
      <c r="G5557" t="s">
        <v>2003</v>
      </c>
      <c r="H5557" t="s">
        <v>2036</v>
      </c>
      <c r="I5557" t="s">
        <v>2032</v>
      </c>
      <c r="J5557" t="s">
        <v>2068</v>
      </c>
      <c r="K5557" s="498">
        <v>425598.94</v>
      </c>
    </row>
    <row r="5558" spans="1:11" x14ac:dyDescent="0.25">
      <c r="A5558" t="s">
        <v>1755</v>
      </c>
      <c r="B5558" t="s">
        <v>1756</v>
      </c>
      <c r="C5558" t="s">
        <v>2059</v>
      </c>
      <c r="D5558" t="s">
        <v>1991</v>
      </c>
      <c r="E5558" t="s">
        <v>1991</v>
      </c>
      <c r="F5558" t="s">
        <v>2266</v>
      </c>
      <c r="G5558" t="s">
        <v>2003</v>
      </c>
      <c r="H5558" t="s">
        <v>2028</v>
      </c>
      <c r="I5558" t="s">
        <v>2032</v>
      </c>
      <c r="J5558" t="s">
        <v>2068</v>
      </c>
      <c r="K5558" s="498">
        <v>131226.34</v>
      </c>
    </row>
    <row r="5559" spans="1:11" x14ac:dyDescent="0.25">
      <c r="A5559" t="s">
        <v>1755</v>
      </c>
      <c r="B5559" t="s">
        <v>1756</v>
      </c>
      <c r="C5559" t="s">
        <v>1871</v>
      </c>
      <c r="D5559" t="s">
        <v>1991</v>
      </c>
      <c r="E5559" t="s">
        <v>1991</v>
      </c>
      <c r="F5559" t="s">
        <v>2266</v>
      </c>
      <c r="G5559" t="s">
        <v>2003</v>
      </c>
      <c r="H5559" t="s">
        <v>2002</v>
      </c>
      <c r="I5559" t="s">
        <v>2032</v>
      </c>
      <c r="J5559" t="s">
        <v>2068</v>
      </c>
      <c r="K5559" s="498">
        <v>4206484.55</v>
      </c>
    </row>
    <row r="5560" spans="1:11" x14ac:dyDescent="0.25">
      <c r="A5560" t="s">
        <v>1755</v>
      </c>
      <c r="B5560" t="s">
        <v>1756</v>
      </c>
      <c r="C5560" t="s">
        <v>1876</v>
      </c>
      <c r="D5560" t="s">
        <v>1991</v>
      </c>
      <c r="E5560" t="s">
        <v>1991</v>
      </c>
      <c r="F5560" t="s">
        <v>2266</v>
      </c>
      <c r="G5560" t="s">
        <v>2003</v>
      </c>
      <c r="H5560" t="s">
        <v>2002</v>
      </c>
      <c r="I5560" t="s">
        <v>2032</v>
      </c>
      <c r="J5560" t="s">
        <v>2068</v>
      </c>
      <c r="K5560" s="498">
        <v>749260.65</v>
      </c>
    </row>
    <row r="5561" spans="1:11" x14ac:dyDescent="0.25">
      <c r="A5561" t="s">
        <v>1755</v>
      </c>
      <c r="B5561" t="s">
        <v>1756</v>
      </c>
      <c r="C5561" t="s">
        <v>2059</v>
      </c>
      <c r="D5561" t="s">
        <v>1991</v>
      </c>
      <c r="E5561" t="s">
        <v>1991</v>
      </c>
      <c r="F5561" t="s">
        <v>2266</v>
      </c>
      <c r="G5561" t="s">
        <v>2003</v>
      </c>
      <c r="H5561" t="s">
        <v>2002</v>
      </c>
      <c r="I5561" t="s">
        <v>2032</v>
      </c>
      <c r="J5561" t="s">
        <v>2068</v>
      </c>
      <c r="K5561" s="498">
        <v>521559.66999999993</v>
      </c>
    </row>
    <row r="5562" spans="1:11" x14ac:dyDescent="0.25">
      <c r="A5562" t="s">
        <v>1755</v>
      </c>
      <c r="B5562" t="s">
        <v>1756</v>
      </c>
      <c r="C5562" t="s">
        <v>2062</v>
      </c>
      <c r="D5562" t="s">
        <v>1758</v>
      </c>
      <c r="E5562" t="s">
        <v>1759</v>
      </c>
      <c r="F5562" t="s">
        <v>1760</v>
      </c>
      <c r="G5562" t="s">
        <v>1761</v>
      </c>
      <c r="H5562" t="s">
        <v>1762</v>
      </c>
      <c r="I5562" t="s">
        <v>2032</v>
      </c>
      <c r="J5562" t="s">
        <v>2068</v>
      </c>
      <c r="K5562" s="498">
        <v>102816</v>
      </c>
    </row>
    <row r="5563" spans="1:11" x14ac:dyDescent="0.25">
      <c r="A5563" t="s">
        <v>1755</v>
      </c>
      <c r="B5563" t="s">
        <v>1756</v>
      </c>
      <c r="C5563" t="s">
        <v>1871</v>
      </c>
      <c r="D5563" t="s">
        <v>1758</v>
      </c>
      <c r="E5563" t="s">
        <v>1759</v>
      </c>
      <c r="F5563" t="s">
        <v>1760</v>
      </c>
      <c r="G5563" t="s">
        <v>1761</v>
      </c>
      <c r="H5563" t="s">
        <v>1762</v>
      </c>
      <c r="I5563" t="s">
        <v>2032</v>
      </c>
      <c r="J5563" t="s">
        <v>2068</v>
      </c>
      <c r="K5563" s="498">
        <v>167924.64</v>
      </c>
    </row>
    <row r="5564" spans="1:11" x14ac:dyDescent="0.25">
      <c r="A5564" t="s">
        <v>1755</v>
      </c>
      <c r="B5564" t="s">
        <v>1756</v>
      </c>
      <c r="C5564" t="s">
        <v>2070</v>
      </c>
      <c r="D5564" t="s">
        <v>1758</v>
      </c>
      <c r="E5564" t="s">
        <v>1759</v>
      </c>
      <c r="F5564" t="s">
        <v>1760</v>
      </c>
      <c r="G5564" t="s">
        <v>1761</v>
      </c>
      <c r="H5564" t="s">
        <v>1762</v>
      </c>
      <c r="I5564" t="s">
        <v>2032</v>
      </c>
      <c r="J5564" t="s">
        <v>2068</v>
      </c>
      <c r="K5564" s="498">
        <v>172.8</v>
      </c>
    </row>
    <row r="5565" spans="1:11" x14ac:dyDescent="0.25">
      <c r="A5565" t="s">
        <v>1755</v>
      </c>
      <c r="B5565" t="s">
        <v>1756</v>
      </c>
      <c r="C5565" t="s">
        <v>1876</v>
      </c>
      <c r="D5565" t="s">
        <v>1758</v>
      </c>
      <c r="E5565" t="s">
        <v>1759</v>
      </c>
      <c r="F5565" t="s">
        <v>1760</v>
      </c>
      <c r="G5565" t="s">
        <v>1761</v>
      </c>
      <c r="H5565" t="s">
        <v>1762</v>
      </c>
      <c r="I5565" t="s">
        <v>2032</v>
      </c>
      <c r="J5565" t="s">
        <v>2068</v>
      </c>
      <c r="K5565" s="498">
        <v>50713.239999999991</v>
      </c>
    </row>
    <row r="5566" spans="1:11" x14ac:dyDescent="0.25">
      <c r="A5566" t="s">
        <v>1755</v>
      </c>
      <c r="B5566" t="s">
        <v>1756</v>
      </c>
      <c r="C5566" t="s">
        <v>2059</v>
      </c>
      <c r="D5566" t="s">
        <v>1758</v>
      </c>
      <c r="E5566" t="s">
        <v>1759</v>
      </c>
      <c r="F5566" t="s">
        <v>1760</v>
      </c>
      <c r="G5566" t="s">
        <v>1761</v>
      </c>
      <c r="H5566" t="s">
        <v>1762</v>
      </c>
      <c r="I5566" t="s">
        <v>2032</v>
      </c>
      <c r="J5566" t="s">
        <v>2068</v>
      </c>
      <c r="K5566" s="498">
        <v>31050.432000000019</v>
      </c>
    </row>
    <row r="5567" spans="1:11" x14ac:dyDescent="0.25">
      <c r="A5567" t="s">
        <v>1755</v>
      </c>
      <c r="B5567" t="s">
        <v>1756</v>
      </c>
      <c r="C5567" t="s">
        <v>2062</v>
      </c>
      <c r="D5567" t="s">
        <v>1758</v>
      </c>
      <c r="E5567" t="s">
        <v>1759</v>
      </c>
      <c r="F5567" t="s">
        <v>1765</v>
      </c>
      <c r="G5567" t="s">
        <v>1761</v>
      </c>
      <c r="H5567" t="s">
        <v>1766</v>
      </c>
      <c r="I5567" t="s">
        <v>2032</v>
      </c>
      <c r="J5567" t="s">
        <v>2068</v>
      </c>
      <c r="K5567" s="498">
        <v>25704</v>
      </c>
    </row>
    <row r="5568" spans="1:11" x14ac:dyDescent="0.25">
      <c r="A5568" t="s">
        <v>1755</v>
      </c>
      <c r="B5568" t="s">
        <v>1756</v>
      </c>
      <c r="C5568" t="s">
        <v>1871</v>
      </c>
      <c r="D5568" t="s">
        <v>1758</v>
      </c>
      <c r="E5568" t="s">
        <v>1759</v>
      </c>
      <c r="F5568" t="s">
        <v>1765</v>
      </c>
      <c r="G5568" t="s">
        <v>1761</v>
      </c>
      <c r="H5568" t="s">
        <v>1766</v>
      </c>
      <c r="I5568" t="s">
        <v>2032</v>
      </c>
      <c r="J5568" t="s">
        <v>2068</v>
      </c>
      <c r="K5568" s="498">
        <v>41981.16</v>
      </c>
    </row>
    <row r="5569" spans="1:11" x14ac:dyDescent="0.25">
      <c r="A5569" t="s">
        <v>1755</v>
      </c>
      <c r="B5569" t="s">
        <v>1756</v>
      </c>
      <c r="C5569" t="s">
        <v>2070</v>
      </c>
      <c r="D5569" t="s">
        <v>1758</v>
      </c>
      <c r="E5569" t="s">
        <v>1759</v>
      </c>
      <c r="F5569" t="s">
        <v>1765</v>
      </c>
      <c r="G5569" t="s">
        <v>1761</v>
      </c>
      <c r="H5569" t="s">
        <v>1766</v>
      </c>
      <c r="I5569" t="s">
        <v>2032</v>
      </c>
      <c r="J5569" t="s">
        <v>2068</v>
      </c>
      <c r="K5569" s="498">
        <v>43.2</v>
      </c>
    </row>
    <row r="5570" spans="1:11" x14ac:dyDescent="0.25">
      <c r="A5570" t="s">
        <v>1755</v>
      </c>
      <c r="B5570" t="s">
        <v>1756</v>
      </c>
      <c r="C5570" t="s">
        <v>1876</v>
      </c>
      <c r="D5570" t="s">
        <v>1758</v>
      </c>
      <c r="E5570" t="s">
        <v>1759</v>
      </c>
      <c r="F5570" t="s">
        <v>1765</v>
      </c>
      <c r="G5570" t="s">
        <v>1761</v>
      </c>
      <c r="H5570" t="s">
        <v>1766</v>
      </c>
      <c r="I5570" t="s">
        <v>2032</v>
      </c>
      <c r="J5570" t="s">
        <v>2068</v>
      </c>
      <c r="K5570" s="498">
        <v>12678.309999999998</v>
      </c>
    </row>
    <row r="5571" spans="1:11" x14ac:dyDescent="0.25">
      <c r="A5571" t="s">
        <v>1755</v>
      </c>
      <c r="B5571" t="s">
        <v>1756</v>
      </c>
      <c r="C5571" t="s">
        <v>2059</v>
      </c>
      <c r="D5571" t="s">
        <v>1758</v>
      </c>
      <c r="E5571" t="s">
        <v>1759</v>
      </c>
      <c r="F5571" t="s">
        <v>1765</v>
      </c>
      <c r="G5571" t="s">
        <v>1761</v>
      </c>
      <c r="H5571" t="s">
        <v>1766</v>
      </c>
      <c r="I5571" t="s">
        <v>2032</v>
      </c>
      <c r="J5571" t="s">
        <v>2068</v>
      </c>
      <c r="K5571" s="498">
        <v>7762.6080000000047</v>
      </c>
    </row>
    <row r="5572" spans="1:11" x14ac:dyDescent="0.25">
      <c r="A5572" t="s">
        <v>1755</v>
      </c>
      <c r="B5572" t="s">
        <v>1756</v>
      </c>
      <c r="C5572" t="s">
        <v>2062</v>
      </c>
      <c r="D5572" t="s">
        <v>1758</v>
      </c>
      <c r="E5572" t="s">
        <v>1759</v>
      </c>
      <c r="F5572" t="s">
        <v>1760</v>
      </c>
      <c r="G5572" t="s">
        <v>1767</v>
      </c>
      <c r="H5572" t="s">
        <v>1762</v>
      </c>
      <c r="I5572" t="s">
        <v>2032</v>
      </c>
      <c r="J5572" t="s">
        <v>2068</v>
      </c>
      <c r="K5572" s="498">
        <v>290324.75</v>
      </c>
    </row>
    <row r="5573" spans="1:11" x14ac:dyDescent="0.25">
      <c r="A5573" t="s">
        <v>1755</v>
      </c>
      <c r="B5573" t="s">
        <v>1756</v>
      </c>
      <c r="C5573" t="s">
        <v>2069</v>
      </c>
      <c r="D5573" t="s">
        <v>1758</v>
      </c>
      <c r="E5573" t="s">
        <v>1759</v>
      </c>
      <c r="F5573" t="s">
        <v>1760</v>
      </c>
      <c r="G5573" t="s">
        <v>1767</v>
      </c>
      <c r="H5573" t="s">
        <v>1762</v>
      </c>
      <c r="I5573" t="s">
        <v>2032</v>
      </c>
      <c r="J5573" t="s">
        <v>2068</v>
      </c>
      <c r="K5573" s="498">
        <v>68878.681000000011</v>
      </c>
    </row>
    <row r="5574" spans="1:11" x14ac:dyDescent="0.25">
      <c r="A5574" t="s">
        <v>1755</v>
      </c>
      <c r="B5574" t="s">
        <v>1756</v>
      </c>
      <c r="C5574" t="s">
        <v>2071</v>
      </c>
      <c r="D5574" t="s">
        <v>1758</v>
      </c>
      <c r="E5574" t="s">
        <v>1759</v>
      </c>
      <c r="F5574" t="s">
        <v>1760</v>
      </c>
      <c r="G5574" t="s">
        <v>1767</v>
      </c>
      <c r="H5574" t="s">
        <v>1762</v>
      </c>
      <c r="I5574" t="s">
        <v>2032</v>
      </c>
      <c r="J5574" t="s">
        <v>2068</v>
      </c>
      <c r="K5574" s="498">
        <v>96917.22099999999</v>
      </c>
    </row>
    <row r="5575" spans="1:11" x14ac:dyDescent="0.25">
      <c r="A5575" t="s">
        <v>1755</v>
      </c>
      <c r="B5575" t="s">
        <v>1756</v>
      </c>
      <c r="C5575" t="s">
        <v>1871</v>
      </c>
      <c r="D5575" t="s">
        <v>1758</v>
      </c>
      <c r="E5575" t="s">
        <v>1759</v>
      </c>
      <c r="F5575" t="s">
        <v>1760</v>
      </c>
      <c r="G5575" t="s">
        <v>1767</v>
      </c>
      <c r="H5575" t="s">
        <v>1762</v>
      </c>
      <c r="I5575" t="s">
        <v>2032</v>
      </c>
      <c r="J5575" t="s">
        <v>2068</v>
      </c>
      <c r="K5575" s="498">
        <v>1172034.825</v>
      </c>
    </row>
    <row r="5576" spans="1:11" x14ac:dyDescent="0.25">
      <c r="A5576" t="s">
        <v>1755</v>
      </c>
      <c r="B5576" t="s">
        <v>1756</v>
      </c>
      <c r="C5576" t="s">
        <v>1876</v>
      </c>
      <c r="D5576" t="s">
        <v>1758</v>
      </c>
      <c r="E5576" t="s">
        <v>1759</v>
      </c>
      <c r="F5576" t="s">
        <v>1760</v>
      </c>
      <c r="G5576" t="s">
        <v>1767</v>
      </c>
      <c r="H5576" t="s">
        <v>1762</v>
      </c>
      <c r="I5576" t="s">
        <v>2032</v>
      </c>
      <c r="J5576" t="s">
        <v>2068</v>
      </c>
      <c r="K5576" s="498">
        <v>353954.50849000015</v>
      </c>
    </row>
    <row r="5577" spans="1:11" x14ac:dyDescent="0.25">
      <c r="A5577" t="s">
        <v>1755</v>
      </c>
      <c r="B5577" t="s">
        <v>1756</v>
      </c>
      <c r="C5577" t="s">
        <v>2059</v>
      </c>
      <c r="D5577" t="s">
        <v>1758</v>
      </c>
      <c r="E5577" t="s">
        <v>1759</v>
      </c>
      <c r="F5577" t="s">
        <v>1760</v>
      </c>
      <c r="G5577" t="s">
        <v>1767</v>
      </c>
      <c r="H5577" t="s">
        <v>1762</v>
      </c>
      <c r="I5577" t="s">
        <v>2032</v>
      </c>
      <c r="J5577" t="s">
        <v>2068</v>
      </c>
      <c r="K5577" s="498">
        <v>131872.09750999988</v>
      </c>
    </row>
    <row r="5578" spans="1:11" x14ac:dyDescent="0.25">
      <c r="A5578" t="s">
        <v>1755</v>
      </c>
      <c r="B5578" t="s">
        <v>1756</v>
      </c>
      <c r="C5578" t="s">
        <v>2062</v>
      </c>
      <c r="D5578" t="s">
        <v>1758</v>
      </c>
      <c r="E5578" t="s">
        <v>1759</v>
      </c>
      <c r="F5578" t="s">
        <v>1765</v>
      </c>
      <c r="G5578" t="s">
        <v>1767</v>
      </c>
      <c r="H5578" t="s">
        <v>1766</v>
      </c>
      <c r="I5578" t="s">
        <v>2032</v>
      </c>
      <c r="J5578" t="s">
        <v>2068</v>
      </c>
      <c r="K5578" s="498">
        <v>7824.11</v>
      </c>
    </row>
    <row r="5579" spans="1:11" x14ac:dyDescent="0.25">
      <c r="A5579" t="s">
        <v>1755</v>
      </c>
      <c r="B5579" t="s">
        <v>1756</v>
      </c>
      <c r="C5579" t="s">
        <v>2069</v>
      </c>
      <c r="D5579" t="s">
        <v>1758</v>
      </c>
      <c r="E5579" t="s">
        <v>1759</v>
      </c>
      <c r="F5579" t="s">
        <v>1765</v>
      </c>
      <c r="G5579" t="s">
        <v>1767</v>
      </c>
      <c r="H5579" t="s">
        <v>1766</v>
      </c>
      <c r="I5579" t="s">
        <v>2032</v>
      </c>
      <c r="J5579" t="s">
        <v>2068</v>
      </c>
      <c r="K5579" s="498">
        <v>88.778999999999996</v>
      </c>
    </row>
    <row r="5580" spans="1:11" x14ac:dyDescent="0.25">
      <c r="A5580" t="s">
        <v>1755</v>
      </c>
      <c r="B5580" t="s">
        <v>1756</v>
      </c>
      <c r="C5580" t="s">
        <v>2071</v>
      </c>
      <c r="D5580" t="s">
        <v>1758</v>
      </c>
      <c r="E5580" t="s">
        <v>1759</v>
      </c>
      <c r="F5580" t="s">
        <v>1765</v>
      </c>
      <c r="G5580" t="s">
        <v>1767</v>
      </c>
      <c r="H5580" t="s">
        <v>1766</v>
      </c>
      <c r="I5580" t="s">
        <v>2032</v>
      </c>
      <c r="J5580" t="s">
        <v>2068</v>
      </c>
      <c r="K5580" s="498">
        <v>208.989</v>
      </c>
    </row>
    <row r="5581" spans="1:11" x14ac:dyDescent="0.25">
      <c r="A5581" t="s">
        <v>1755</v>
      </c>
      <c r="B5581" t="s">
        <v>1756</v>
      </c>
      <c r="C5581" t="s">
        <v>1871</v>
      </c>
      <c r="D5581" t="s">
        <v>1758</v>
      </c>
      <c r="E5581" t="s">
        <v>1759</v>
      </c>
      <c r="F5581" t="s">
        <v>1765</v>
      </c>
      <c r="G5581" t="s">
        <v>1767</v>
      </c>
      <c r="H5581" t="s">
        <v>1766</v>
      </c>
      <c r="I5581" t="s">
        <v>2032</v>
      </c>
      <c r="J5581" t="s">
        <v>2068</v>
      </c>
      <c r="K5581" s="498">
        <v>16997.875</v>
      </c>
    </row>
    <row r="5582" spans="1:11" x14ac:dyDescent="0.25">
      <c r="A5582" t="s">
        <v>1755</v>
      </c>
      <c r="B5582" t="s">
        <v>1756</v>
      </c>
      <c r="C5582" t="s">
        <v>1876</v>
      </c>
      <c r="D5582" t="s">
        <v>1758</v>
      </c>
      <c r="E5582" t="s">
        <v>1759</v>
      </c>
      <c r="F5582" t="s">
        <v>1765</v>
      </c>
      <c r="G5582" t="s">
        <v>1767</v>
      </c>
      <c r="H5582" t="s">
        <v>1766</v>
      </c>
      <c r="I5582" t="s">
        <v>2032</v>
      </c>
      <c r="J5582" t="s">
        <v>2068</v>
      </c>
      <c r="K5582" s="498">
        <v>5133.3578152631644</v>
      </c>
    </row>
    <row r="5583" spans="1:11" x14ac:dyDescent="0.25">
      <c r="A5583" t="s">
        <v>1755</v>
      </c>
      <c r="B5583" t="s">
        <v>1756</v>
      </c>
      <c r="C5583" t="s">
        <v>2059</v>
      </c>
      <c r="D5583" t="s">
        <v>1758</v>
      </c>
      <c r="E5583" t="s">
        <v>1759</v>
      </c>
      <c r="F5583" t="s">
        <v>1765</v>
      </c>
      <c r="G5583" t="s">
        <v>1767</v>
      </c>
      <c r="H5583" t="s">
        <v>1766</v>
      </c>
      <c r="I5583" t="s">
        <v>2032</v>
      </c>
      <c r="J5583" t="s">
        <v>2068</v>
      </c>
      <c r="K5583" s="498">
        <v>2143.5261847368356</v>
      </c>
    </row>
    <row r="5584" spans="1:11" x14ac:dyDescent="0.25">
      <c r="A5584" t="s">
        <v>1755</v>
      </c>
      <c r="B5584" t="s">
        <v>1756</v>
      </c>
      <c r="C5584" t="s">
        <v>2062</v>
      </c>
      <c r="D5584" t="s">
        <v>1758</v>
      </c>
      <c r="E5584" t="s">
        <v>1759</v>
      </c>
      <c r="F5584" t="s">
        <v>1760</v>
      </c>
      <c r="G5584" t="s">
        <v>1768</v>
      </c>
      <c r="H5584" t="s">
        <v>1762</v>
      </c>
      <c r="I5584" t="s">
        <v>2032</v>
      </c>
      <c r="J5584" t="s">
        <v>2068</v>
      </c>
      <c r="K5584" s="498">
        <v>156116.66950000002</v>
      </c>
    </row>
    <row r="5585" spans="1:11" x14ac:dyDescent="0.25">
      <c r="A5585" t="s">
        <v>1755</v>
      </c>
      <c r="B5585" t="s">
        <v>1756</v>
      </c>
      <c r="C5585" t="s">
        <v>2069</v>
      </c>
      <c r="D5585" t="s">
        <v>1758</v>
      </c>
      <c r="E5585" t="s">
        <v>1759</v>
      </c>
      <c r="F5585" t="s">
        <v>1760</v>
      </c>
      <c r="G5585" t="s">
        <v>1768</v>
      </c>
      <c r="H5585" t="s">
        <v>1762</v>
      </c>
      <c r="I5585" t="s">
        <v>2032</v>
      </c>
      <c r="J5585" t="s">
        <v>2068</v>
      </c>
      <c r="K5585" s="498">
        <v>60014.080000000002</v>
      </c>
    </row>
    <row r="5586" spans="1:11" x14ac:dyDescent="0.25">
      <c r="A5586" t="s">
        <v>1755</v>
      </c>
      <c r="B5586" t="s">
        <v>1756</v>
      </c>
      <c r="C5586" t="s">
        <v>1871</v>
      </c>
      <c r="D5586" t="s">
        <v>1758</v>
      </c>
      <c r="E5586" t="s">
        <v>1759</v>
      </c>
      <c r="F5586" t="s">
        <v>1760</v>
      </c>
      <c r="G5586" t="s">
        <v>1768</v>
      </c>
      <c r="H5586" t="s">
        <v>1762</v>
      </c>
      <c r="I5586" t="s">
        <v>2032</v>
      </c>
      <c r="J5586" t="s">
        <v>2068</v>
      </c>
      <c r="K5586" s="498">
        <v>282644.55</v>
      </c>
    </row>
    <row r="5587" spans="1:11" x14ac:dyDescent="0.25">
      <c r="A5587" t="s">
        <v>1755</v>
      </c>
      <c r="B5587" t="s">
        <v>1756</v>
      </c>
      <c r="C5587" t="s">
        <v>1876</v>
      </c>
      <c r="D5587" t="s">
        <v>1758</v>
      </c>
      <c r="E5587" t="s">
        <v>1759</v>
      </c>
      <c r="F5587" t="s">
        <v>1760</v>
      </c>
      <c r="G5587" t="s">
        <v>1768</v>
      </c>
      <c r="H5587" t="s">
        <v>1762</v>
      </c>
      <c r="I5587" t="s">
        <v>2032</v>
      </c>
      <c r="J5587" t="s">
        <v>2068</v>
      </c>
      <c r="K5587" s="498">
        <v>85358.65</v>
      </c>
    </row>
    <row r="5588" spans="1:11" x14ac:dyDescent="0.25">
      <c r="A5588" t="s">
        <v>1755</v>
      </c>
      <c r="B5588" t="s">
        <v>1756</v>
      </c>
      <c r="C5588" t="s">
        <v>2059</v>
      </c>
      <c r="D5588" t="s">
        <v>1758</v>
      </c>
      <c r="E5588" t="s">
        <v>1759</v>
      </c>
      <c r="F5588" t="s">
        <v>1760</v>
      </c>
      <c r="G5588" t="s">
        <v>1768</v>
      </c>
      <c r="H5588" t="s">
        <v>1762</v>
      </c>
      <c r="I5588" t="s">
        <v>2032</v>
      </c>
      <c r="J5588" t="s">
        <v>2068</v>
      </c>
      <c r="K5588" s="498">
        <v>65271.4905</v>
      </c>
    </row>
    <row r="5589" spans="1:11" x14ac:dyDescent="0.25">
      <c r="A5589" t="s">
        <v>1755</v>
      </c>
      <c r="B5589" t="s">
        <v>1756</v>
      </c>
      <c r="C5589" t="s">
        <v>2062</v>
      </c>
      <c r="D5589" t="s">
        <v>1758</v>
      </c>
      <c r="E5589" t="s">
        <v>1759</v>
      </c>
      <c r="F5589" t="s">
        <v>1765</v>
      </c>
      <c r="G5589" t="s">
        <v>1768</v>
      </c>
      <c r="H5589" t="s">
        <v>1766</v>
      </c>
      <c r="I5589" t="s">
        <v>2032</v>
      </c>
      <c r="J5589" t="s">
        <v>2068</v>
      </c>
      <c r="K5589" s="498">
        <v>27550.000500000002</v>
      </c>
    </row>
    <row r="5590" spans="1:11" x14ac:dyDescent="0.25">
      <c r="A5590" t="s">
        <v>1755</v>
      </c>
      <c r="B5590" t="s">
        <v>1756</v>
      </c>
      <c r="C5590" t="s">
        <v>2069</v>
      </c>
      <c r="D5590" t="s">
        <v>1758</v>
      </c>
      <c r="E5590" t="s">
        <v>1759</v>
      </c>
      <c r="F5590" t="s">
        <v>1765</v>
      </c>
      <c r="G5590" t="s">
        <v>1768</v>
      </c>
      <c r="H5590" t="s">
        <v>1766</v>
      </c>
      <c r="I5590" t="s">
        <v>2032</v>
      </c>
      <c r="J5590" t="s">
        <v>2068</v>
      </c>
      <c r="K5590" s="498">
        <v>10590.72</v>
      </c>
    </row>
    <row r="5591" spans="1:11" x14ac:dyDescent="0.25">
      <c r="A5591" t="s">
        <v>1755</v>
      </c>
      <c r="B5591" t="s">
        <v>1756</v>
      </c>
      <c r="C5591" t="s">
        <v>1871</v>
      </c>
      <c r="D5591" t="s">
        <v>1758</v>
      </c>
      <c r="E5591" t="s">
        <v>1759</v>
      </c>
      <c r="F5591" t="s">
        <v>1765</v>
      </c>
      <c r="G5591" t="s">
        <v>1768</v>
      </c>
      <c r="H5591" t="s">
        <v>1766</v>
      </c>
      <c r="I5591" t="s">
        <v>2032</v>
      </c>
      <c r="J5591" t="s">
        <v>2068</v>
      </c>
      <c r="K5591" s="498">
        <v>49878.45</v>
      </c>
    </row>
    <row r="5592" spans="1:11" x14ac:dyDescent="0.25">
      <c r="A5592" t="s">
        <v>1755</v>
      </c>
      <c r="B5592" t="s">
        <v>1756</v>
      </c>
      <c r="C5592" t="s">
        <v>1876</v>
      </c>
      <c r="D5592" t="s">
        <v>1758</v>
      </c>
      <c r="E5592" t="s">
        <v>1759</v>
      </c>
      <c r="F5592" t="s">
        <v>1765</v>
      </c>
      <c r="G5592" t="s">
        <v>1768</v>
      </c>
      <c r="H5592" t="s">
        <v>1766</v>
      </c>
      <c r="I5592" t="s">
        <v>2032</v>
      </c>
      <c r="J5592" t="s">
        <v>2068</v>
      </c>
      <c r="K5592" s="498">
        <v>15063.291176470588</v>
      </c>
    </row>
    <row r="5593" spans="1:11" x14ac:dyDescent="0.25">
      <c r="A5593" t="s">
        <v>1755</v>
      </c>
      <c r="B5593" t="s">
        <v>1756</v>
      </c>
      <c r="C5593" t="s">
        <v>2059</v>
      </c>
      <c r="D5593" t="s">
        <v>1758</v>
      </c>
      <c r="E5593" t="s">
        <v>1759</v>
      </c>
      <c r="F5593" t="s">
        <v>1765</v>
      </c>
      <c r="G5593" t="s">
        <v>1768</v>
      </c>
      <c r="H5593" t="s">
        <v>1766</v>
      </c>
      <c r="I5593" t="s">
        <v>2032</v>
      </c>
      <c r="J5593" t="s">
        <v>2068</v>
      </c>
      <c r="K5593" s="498">
        <v>11518.498323529411</v>
      </c>
    </row>
    <row r="5594" spans="1:11" x14ac:dyDescent="0.25">
      <c r="A5594" t="s">
        <v>1755</v>
      </c>
      <c r="B5594" t="s">
        <v>1756</v>
      </c>
      <c r="C5594" t="s">
        <v>2062</v>
      </c>
      <c r="D5594" t="s">
        <v>1758</v>
      </c>
      <c r="E5594" t="s">
        <v>1759</v>
      </c>
      <c r="F5594" t="s">
        <v>1760</v>
      </c>
      <c r="G5594" t="s">
        <v>1769</v>
      </c>
      <c r="H5594" t="s">
        <v>1762</v>
      </c>
      <c r="I5594" t="s">
        <v>2032</v>
      </c>
      <c r="J5594" t="s">
        <v>2068</v>
      </c>
      <c r="K5594" s="498">
        <v>64250</v>
      </c>
    </row>
    <row r="5595" spans="1:11" x14ac:dyDescent="0.25">
      <c r="A5595" t="s">
        <v>1755</v>
      </c>
      <c r="B5595" t="s">
        <v>1756</v>
      </c>
      <c r="C5595" t="s">
        <v>1871</v>
      </c>
      <c r="D5595" t="s">
        <v>1758</v>
      </c>
      <c r="E5595" t="s">
        <v>1759</v>
      </c>
      <c r="F5595" t="s">
        <v>1760</v>
      </c>
      <c r="G5595" t="s">
        <v>1769</v>
      </c>
      <c r="H5595" t="s">
        <v>1762</v>
      </c>
      <c r="I5595" t="s">
        <v>2032</v>
      </c>
      <c r="J5595" t="s">
        <v>2068</v>
      </c>
      <c r="K5595" s="498">
        <v>107554.5</v>
      </c>
    </row>
    <row r="5596" spans="1:11" x14ac:dyDescent="0.25">
      <c r="A5596" t="s">
        <v>1755</v>
      </c>
      <c r="B5596" t="s">
        <v>1756</v>
      </c>
      <c r="C5596" t="s">
        <v>2070</v>
      </c>
      <c r="D5596" t="s">
        <v>1758</v>
      </c>
      <c r="E5596" t="s">
        <v>1759</v>
      </c>
      <c r="F5596" t="s">
        <v>1760</v>
      </c>
      <c r="G5596" t="s">
        <v>1769</v>
      </c>
      <c r="H5596" t="s">
        <v>1762</v>
      </c>
      <c r="I5596" t="s">
        <v>2032</v>
      </c>
      <c r="J5596" t="s">
        <v>2068</v>
      </c>
      <c r="K5596" s="498">
        <v>12500</v>
      </c>
    </row>
    <row r="5597" spans="1:11" x14ac:dyDescent="0.25">
      <c r="A5597" t="s">
        <v>1755</v>
      </c>
      <c r="B5597" t="s">
        <v>1756</v>
      </c>
      <c r="C5597" t="s">
        <v>1876</v>
      </c>
      <c r="D5597" t="s">
        <v>1758</v>
      </c>
      <c r="E5597" t="s">
        <v>1759</v>
      </c>
      <c r="F5597" t="s">
        <v>1760</v>
      </c>
      <c r="G5597" t="s">
        <v>1769</v>
      </c>
      <c r="H5597" t="s">
        <v>1762</v>
      </c>
      <c r="I5597" t="s">
        <v>2032</v>
      </c>
      <c r="J5597" t="s">
        <v>2068</v>
      </c>
      <c r="K5597" s="498">
        <v>32481.46</v>
      </c>
    </row>
    <row r="5598" spans="1:11" x14ac:dyDescent="0.25">
      <c r="A5598" t="s">
        <v>1755</v>
      </c>
      <c r="B5598" t="s">
        <v>1756</v>
      </c>
      <c r="C5598" t="s">
        <v>2059</v>
      </c>
      <c r="D5598" t="s">
        <v>1758</v>
      </c>
      <c r="E5598" t="s">
        <v>1759</v>
      </c>
      <c r="F5598" t="s">
        <v>1760</v>
      </c>
      <c r="G5598" t="s">
        <v>1769</v>
      </c>
      <c r="H5598" t="s">
        <v>1762</v>
      </c>
      <c r="I5598" t="s">
        <v>2032</v>
      </c>
      <c r="J5598" t="s">
        <v>2068</v>
      </c>
      <c r="K5598" s="498">
        <v>19403.497500000001</v>
      </c>
    </row>
    <row r="5599" spans="1:11" x14ac:dyDescent="0.25">
      <c r="A5599" t="s">
        <v>1755</v>
      </c>
      <c r="B5599" t="s">
        <v>1756</v>
      </c>
      <c r="C5599" t="s">
        <v>2062</v>
      </c>
      <c r="D5599" t="s">
        <v>1758</v>
      </c>
      <c r="E5599" t="s">
        <v>1759</v>
      </c>
      <c r="F5599" t="s">
        <v>1765</v>
      </c>
      <c r="G5599" t="s">
        <v>1769</v>
      </c>
      <c r="H5599" t="s">
        <v>1766</v>
      </c>
      <c r="I5599" t="s">
        <v>2032</v>
      </c>
      <c r="J5599" t="s">
        <v>2068</v>
      </c>
      <c r="K5599" s="498">
        <v>192750</v>
      </c>
    </row>
    <row r="5600" spans="1:11" x14ac:dyDescent="0.25">
      <c r="A5600" t="s">
        <v>1755</v>
      </c>
      <c r="B5600" t="s">
        <v>1756</v>
      </c>
      <c r="C5600" t="s">
        <v>1871</v>
      </c>
      <c r="D5600" t="s">
        <v>1758</v>
      </c>
      <c r="E5600" t="s">
        <v>1759</v>
      </c>
      <c r="F5600" t="s">
        <v>1765</v>
      </c>
      <c r="G5600" t="s">
        <v>1769</v>
      </c>
      <c r="H5600" t="s">
        <v>1766</v>
      </c>
      <c r="I5600" t="s">
        <v>2032</v>
      </c>
      <c r="J5600" t="s">
        <v>2068</v>
      </c>
      <c r="K5600" s="498">
        <v>322663.5</v>
      </c>
    </row>
    <row r="5601" spans="1:11" x14ac:dyDescent="0.25">
      <c r="A5601" t="s">
        <v>1755</v>
      </c>
      <c r="B5601" t="s">
        <v>1756</v>
      </c>
      <c r="C5601" t="s">
        <v>2070</v>
      </c>
      <c r="D5601" t="s">
        <v>1758</v>
      </c>
      <c r="E5601" t="s">
        <v>1759</v>
      </c>
      <c r="F5601" t="s">
        <v>1765</v>
      </c>
      <c r="G5601" t="s">
        <v>1769</v>
      </c>
      <c r="H5601" t="s">
        <v>1766</v>
      </c>
      <c r="I5601" t="s">
        <v>2032</v>
      </c>
      <c r="J5601" t="s">
        <v>2068</v>
      </c>
      <c r="K5601" s="498">
        <v>37500</v>
      </c>
    </row>
    <row r="5602" spans="1:11" x14ac:dyDescent="0.25">
      <c r="A5602" t="s">
        <v>1755</v>
      </c>
      <c r="B5602" t="s">
        <v>1756</v>
      </c>
      <c r="C5602" t="s">
        <v>1876</v>
      </c>
      <c r="D5602" t="s">
        <v>1758</v>
      </c>
      <c r="E5602" t="s">
        <v>1759</v>
      </c>
      <c r="F5602" t="s">
        <v>1765</v>
      </c>
      <c r="G5602" t="s">
        <v>1769</v>
      </c>
      <c r="H5602" t="s">
        <v>1766</v>
      </c>
      <c r="I5602" t="s">
        <v>2032</v>
      </c>
      <c r="J5602" t="s">
        <v>2068</v>
      </c>
      <c r="K5602" s="498">
        <v>97444.38</v>
      </c>
    </row>
    <row r="5603" spans="1:11" x14ac:dyDescent="0.25">
      <c r="A5603" t="s">
        <v>1755</v>
      </c>
      <c r="B5603" t="s">
        <v>1756</v>
      </c>
      <c r="C5603" t="s">
        <v>2059</v>
      </c>
      <c r="D5603" t="s">
        <v>1758</v>
      </c>
      <c r="E5603" t="s">
        <v>1759</v>
      </c>
      <c r="F5603" t="s">
        <v>1765</v>
      </c>
      <c r="G5603" t="s">
        <v>1769</v>
      </c>
      <c r="H5603" t="s">
        <v>1766</v>
      </c>
      <c r="I5603" t="s">
        <v>2032</v>
      </c>
      <c r="J5603" t="s">
        <v>2068</v>
      </c>
      <c r="K5603" s="498">
        <v>58210.492500000008</v>
      </c>
    </row>
    <row r="5604" spans="1:11" x14ac:dyDescent="0.25">
      <c r="A5604" t="s">
        <v>1755</v>
      </c>
      <c r="B5604" t="s">
        <v>1756</v>
      </c>
      <c r="C5604" t="s">
        <v>2062</v>
      </c>
      <c r="D5604" t="s">
        <v>1758</v>
      </c>
      <c r="E5604" t="s">
        <v>1759</v>
      </c>
      <c r="F5604" t="s">
        <v>1760</v>
      </c>
      <c r="G5604" t="s">
        <v>1770</v>
      </c>
      <c r="H5604" t="s">
        <v>1762</v>
      </c>
      <c r="I5604" t="s">
        <v>2032</v>
      </c>
      <c r="J5604" t="s">
        <v>2068</v>
      </c>
      <c r="K5604" s="498">
        <v>19156.814999999999</v>
      </c>
    </row>
    <row r="5605" spans="1:11" x14ac:dyDescent="0.25">
      <c r="A5605" t="s">
        <v>1755</v>
      </c>
      <c r="B5605" t="s">
        <v>1756</v>
      </c>
      <c r="C5605" t="s">
        <v>1871</v>
      </c>
      <c r="D5605" t="s">
        <v>1758</v>
      </c>
      <c r="E5605" t="s">
        <v>1759</v>
      </c>
      <c r="F5605" t="s">
        <v>1760</v>
      </c>
      <c r="G5605" t="s">
        <v>1770</v>
      </c>
      <c r="H5605" t="s">
        <v>1762</v>
      </c>
      <c r="I5605" t="s">
        <v>2032</v>
      </c>
      <c r="J5605" t="s">
        <v>2068</v>
      </c>
      <c r="K5605" s="498">
        <v>29860.785</v>
      </c>
    </row>
    <row r="5606" spans="1:11" x14ac:dyDescent="0.25">
      <c r="A5606" t="s">
        <v>1755</v>
      </c>
      <c r="B5606" t="s">
        <v>1756</v>
      </c>
      <c r="C5606" t="s">
        <v>1876</v>
      </c>
      <c r="D5606" t="s">
        <v>1758</v>
      </c>
      <c r="E5606" t="s">
        <v>1759</v>
      </c>
      <c r="F5606" t="s">
        <v>1760</v>
      </c>
      <c r="G5606" t="s">
        <v>1770</v>
      </c>
      <c r="H5606" t="s">
        <v>1762</v>
      </c>
      <c r="I5606" t="s">
        <v>2032</v>
      </c>
      <c r="J5606" t="s">
        <v>2068</v>
      </c>
      <c r="K5606" s="498">
        <v>9017.9584899997626</v>
      </c>
    </row>
    <row r="5607" spans="1:11" x14ac:dyDescent="0.25">
      <c r="A5607" t="s">
        <v>1755</v>
      </c>
      <c r="B5607" t="s">
        <v>1756</v>
      </c>
      <c r="C5607" t="s">
        <v>2059</v>
      </c>
      <c r="D5607" t="s">
        <v>1758</v>
      </c>
      <c r="E5607" t="s">
        <v>1759</v>
      </c>
      <c r="F5607" t="s">
        <v>1760</v>
      </c>
      <c r="G5607" t="s">
        <v>1770</v>
      </c>
      <c r="H5607" t="s">
        <v>1762</v>
      </c>
      <c r="I5607" t="s">
        <v>2032</v>
      </c>
      <c r="J5607" t="s">
        <v>2068</v>
      </c>
      <c r="K5607" s="498">
        <v>5785.3567100002383</v>
      </c>
    </row>
    <row r="5608" spans="1:11" x14ac:dyDescent="0.25">
      <c r="A5608" t="s">
        <v>1755</v>
      </c>
      <c r="B5608" t="s">
        <v>1756</v>
      </c>
      <c r="C5608" t="s">
        <v>2062</v>
      </c>
      <c r="D5608" t="s">
        <v>1758</v>
      </c>
      <c r="E5608" t="s">
        <v>1759</v>
      </c>
      <c r="F5608" t="s">
        <v>1765</v>
      </c>
      <c r="G5608" t="s">
        <v>1770</v>
      </c>
      <c r="H5608" t="s">
        <v>1766</v>
      </c>
      <c r="I5608" t="s">
        <v>2032</v>
      </c>
      <c r="J5608" t="s">
        <v>2068</v>
      </c>
      <c r="K5608" s="498">
        <v>193696.685</v>
      </c>
    </row>
    <row r="5609" spans="1:11" x14ac:dyDescent="0.25">
      <c r="A5609" t="s">
        <v>1755</v>
      </c>
      <c r="B5609" t="s">
        <v>1756</v>
      </c>
      <c r="C5609" t="s">
        <v>1871</v>
      </c>
      <c r="D5609" t="s">
        <v>1758</v>
      </c>
      <c r="E5609" t="s">
        <v>1759</v>
      </c>
      <c r="F5609" t="s">
        <v>1765</v>
      </c>
      <c r="G5609" t="s">
        <v>1770</v>
      </c>
      <c r="H5609" t="s">
        <v>1766</v>
      </c>
      <c r="I5609" t="s">
        <v>2032</v>
      </c>
      <c r="J5609" t="s">
        <v>2068</v>
      </c>
      <c r="K5609" s="498">
        <v>301925.71500000003</v>
      </c>
    </row>
    <row r="5610" spans="1:11" x14ac:dyDescent="0.25">
      <c r="A5610" t="s">
        <v>1755</v>
      </c>
      <c r="B5610" t="s">
        <v>1756</v>
      </c>
      <c r="C5610" t="s">
        <v>1876</v>
      </c>
      <c r="D5610" t="s">
        <v>1758</v>
      </c>
      <c r="E5610" t="s">
        <v>1759</v>
      </c>
      <c r="F5610" t="s">
        <v>1765</v>
      </c>
      <c r="G5610" t="s">
        <v>1770</v>
      </c>
      <c r="H5610" t="s">
        <v>1766</v>
      </c>
      <c r="I5610" t="s">
        <v>2032</v>
      </c>
      <c r="J5610" t="s">
        <v>2068</v>
      </c>
      <c r="K5610" s="498">
        <v>91181.580287775359</v>
      </c>
    </row>
    <row r="5611" spans="1:11" x14ac:dyDescent="0.25">
      <c r="A5611" t="s">
        <v>1755</v>
      </c>
      <c r="B5611" t="s">
        <v>1756</v>
      </c>
      <c r="C5611" t="s">
        <v>2059</v>
      </c>
      <c r="D5611" t="s">
        <v>1758</v>
      </c>
      <c r="E5611" t="s">
        <v>1759</v>
      </c>
      <c r="F5611" t="s">
        <v>1765</v>
      </c>
      <c r="G5611" t="s">
        <v>1770</v>
      </c>
      <c r="H5611" t="s">
        <v>1766</v>
      </c>
      <c r="I5611" t="s">
        <v>2032</v>
      </c>
      <c r="J5611" t="s">
        <v>2068</v>
      </c>
      <c r="K5611" s="498">
        <v>58496.384512224628</v>
      </c>
    </row>
    <row r="5612" spans="1:11" x14ac:dyDescent="0.25">
      <c r="A5612" t="s">
        <v>1755</v>
      </c>
      <c r="B5612" t="s">
        <v>1756</v>
      </c>
      <c r="C5612" t="s">
        <v>2062</v>
      </c>
      <c r="D5612" t="s">
        <v>1758</v>
      </c>
      <c r="E5612" t="s">
        <v>1759</v>
      </c>
      <c r="F5612" t="s">
        <v>1760</v>
      </c>
      <c r="G5612" t="s">
        <v>1771</v>
      </c>
      <c r="H5612" t="s">
        <v>1762</v>
      </c>
      <c r="I5612" t="s">
        <v>2032</v>
      </c>
      <c r="J5612" t="s">
        <v>2068</v>
      </c>
      <c r="K5612" s="498">
        <v>124092.57</v>
      </c>
    </row>
    <row r="5613" spans="1:11" x14ac:dyDescent="0.25">
      <c r="A5613" t="s">
        <v>1755</v>
      </c>
      <c r="B5613" t="s">
        <v>1756</v>
      </c>
      <c r="C5613" t="s">
        <v>2069</v>
      </c>
      <c r="D5613" t="s">
        <v>1758</v>
      </c>
      <c r="E5613" t="s">
        <v>1759</v>
      </c>
      <c r="F5613" t="s">
        <v>1760</v>
      </c>
      <c r="G5613" t="s">
        <v>1771</v>
      </c>
      <c r="H5613" t="s">
        <v>1762</v>
      </c>
      <c r="I5613" t="s">
        <v>2032</v>
      </c>
      <c r="J5613" t="s">
        <v>2068</v>
      </c>
      <c r="K5613" s="498">
        <v>19523.715</v>
      </c>
    </row>
    <row r="5614" spans="1:11" x14ac:dyDescent="0.25">
      <c r="A5614" t="s">
        <v>1755</v>
      </c>
      <c r="B5614" t="s">
        <v>1756</v>
      </c>
      <c r="C5614" t="s">
        <v>1871</v>
      </c>
      <c r="D5614" t="s">
        <v>1758</v>
      </c>
      <c r="E5614" t="s">
        <v>1759</v>
      </c>
      <c r="F5614" t="s">
        <v>1760</v>
      </c>
      <c r="G5614" t="s">
        <v>1771</v>
      </c>
      <c r="H5614" t="s">
        <v>1762</v>
      </c>
      <c r="I5614" t="s">
        <v>2032</v>
      </c>
      <c r="J5614" t="s">
        <v>2068</v>
      </c>
      <c r="K5614" s="498">
        <v>224764.5</v>
      </c>
    </row>
    <row r="5615" spans="1:11" x14ac:dyDescent="0.25">
      <c r="A5615" t="s">
        <v>1755</v>
      </c>
      <c r="B5615" t="s">
        <v>1756</v>
      </c>
      <c r="C5615" t="s">
        <v>1876</v>
      </c>
      <c r="D5615" t="s">
        <v>1758</v>
      </c>
      <c r="E5615" t="s">
        <v>1759</v>
      </c>
      <c r="F5615" t="s">
        <v>1760</v>
      </c>
      <c r="G5615" t="s">
        <v>1771</v>
      </c>
      <c r="H5615" t="s">
        <v>1762</v>
      </c>
      <c r="I5615" t="s">
        <v>2032</v>
      </c>
      <c r="J5615" t="s">
        <v>2068</v>
      </c>
      <c r="K5615" s="498">
        <v>67878.880000000005</v>
      </c>
    </row>
    <row r="5616" spans="1:11" x14ac:dyDescent="0.25">
      <c r="A5616" t="s">
        <v>1755</v>
      </c>
      <c r="B5616" t="s">
        <v>1756</v>
      </c>
      <c r="C5616" t="s">
        <v>2059</v>
      </c>
      <c r="D5616" t="s">
        <v>1758</v>
      </c>
      <c r="E5616" t="s">
        <v>1759</v>
      </c>
      <c r="F5616" t="s">
        <v>1760</v>
      </c>
      <c r="G5616" t="s">
        <v>1771</v>
      </c>
      <c r="H5616" t="s">
        <v>1762</v>
      </c>
      <c r="I5616" t="s">
        <v>2032</v>
      </c>
      <c r="J5616" t="s">
        <v>2068</v>
      </c>
      <c r="K5616" s="498">
        <v>43372.12000000001</v>
      </c>
    </row>
    <row r="5617" spans="1:11" x14ac:dyDescent="0.25">
      <c r="A5617" t="s">
        <v>1755</v>
      </c>
      <c r="B5617" t="s">
        <v>1756</v>
      </c>
      <c r="C5617" t="s">
        <v>2062</v>
      </c>
      <c r="D5617" t="s">
        <v>1758</v>
      </c>
      <c r="E5617" t="s">
        <v>1759</v>
      </c>
      <c r="F5617" t="s">
        <v>1765</v>
      </c>
      <c r="G5617" t="s">
        <v>1771</v>
      </c>
      <c r="H5617" t="s">
        <v>1766</v>
      </c>
      <c r="I5617" t="s">
        <v>2032</v>
      </c>
      <c r="J5617" t="s">
        <v>2068</v>
      </c>
      <c r="K5617" s="498">
        <v>124092.57</v>
      </c>
    </row>
    <row r="5618" spans="1:11" x14ac:dyDescent="0.25">
      <c r="A5618" t="s">
        <v>1755</v>
      </c>
      <c r="B5618" t="s">
        <v>1756</v>
      </c>
      <c r="C5618" t="s">
        <v>2069</v>
      </c>
      <c r="D5618" t="s">
        <v>1758</v>
      </c>
      <c r="E5618" t="s">
        <v>1759</v>
      </c>
      <c r="F5618" t="s">
        <v>1765</v>
      </c>
      <c r="G5618" t="s">
        <v>1771</v>
      </c>
      <c r="H5618" t="s">
        <v>1766</v>
      </c>
      <c r="I5618" t="s">
        <v>2032</v>
      </c>
      <c r="J5618" t="s">
        <v>2068</v>
      </c>
      <c r="K5618" s="498">
        <v>19523.715</v>
      </c>
    </row>
    <row r="5619" spans="1:11" x14ac:dyDescent="0.25">
      <c r="A5619" t="s">
        <v>1755</v>
      </c>
      <c r="B5619" t="s">
        <v>1756</v>
      </c>
      <c r="C5619" t="s">
        <v>1871</v>
      </c>
      <c r="D5619" t="s">
        <v>1758</v>
      </c>
      <c r="E5619" t="s">
        <v>1759</v>
      </c>
      <c r="F5619" t="s">
        <v>1765</v>
      </c>
      <c r="G5619" t="s">
        <v>1771</v>
      </c>
      <c r="H5619" t="s">
        <v>1766</v>
      </c>
      <c r="I5619" t="s">
        <v>2032</v>
      </c>
      <c r="J5619" t="s">
        <v>2068</v>
      </c>
      <c r="K5619" s="498">
        <v>224764.5</v>
      </c>
    </row>
    <row r="5620" spans="1:11" x14ac:dyDescent="0.25">
      <c r="A5620" t="s">
        <v>1755</v>
      </c>
      <c r="B5620" t="s">
        <v>1756</v>
      </c>
      <c r="C5620" t="s">
        <v>1876</v>
      </c>
      <c r="D5620" t="s">
        <v>1758</v>
      </c>
      <c r="E5620" t="s">
        <v>1759</v>
      </c>
      <c r="F5620" t="s">
        <v>1765</v>
      </c>
      <c r="G5620" t="s">
        <v>1771</v>
      </c>
      <c r="H5620" t="s">
        <v>1766</v>
      </c>
      <c r="I5620" t="s">
        <v>2032</v>
      </c>
      <c r="J5620" t="s">
        <v>2068</v>
      </c>
      <c r="K5620" s="498">
        <v>67878.880000000005</v>
      </c>
    </row>
    <row r="5621" spans="1:11" x14ac:dyDescent="0.25">
      <c r="A5621" t="s">
        <v>1755</v>
      </c>
      <c r="B5621" t="s">
        <v>1756</v>
      </c>
      <c r="C5621" t="s">
        <v>2059</v>
      </c>
      <c r="D5621" t="s">
        <v>1758</v>
      </c>
      <c r="E5621" t="s">
        <v>1759</v>
      </c>
      <c r="F5621" t="s">
        <v>1765</v>
      </c>
      <c r="G5621" t="s">
        <v>1771</v>
      </c>
      <c r="H5621" t="s">
        <v>1766</v>
      </c>
      <c r="I5621" t="s">
        <v>2032</v>
      </c>
      <c r="J5621" t="s">
        <v>2068</v>
      </c>
      <c r="K5621" s="498">
        <v>43372.12000000001</v>
      </c>
    </row>
    <row r="5622" spans="1:11" x14ac:dyDescent="0.25">
      <c r="A5622" t="s">
        <v>1755</v>
      </c>
      <c r="B5622" t="s">
        <v>1756</v>
      </c>
      <c r="C5622" t="s">
        <v>2062</v>
      </c>
      <c r="D5622" t="s">
        <v>1758</v>
      </c>
      <c r="E5622" t="s">
        <v>1759</v>
      </c>
      <c r="F5622" t="s">
        <v>1760</v>
      </c>
      <c r="G5622" t="s">
        <v>1772</v>
      </c>
      <c r="H5622" t="s">
        <v>1762</v>
      </c>
      <c r="I5622" t="s">
        <v>2032</v>
      </c>
      <c r="J5622" t="s">
        <v>2068</v>
      </c>
      <c r="K5622" s="498">
        <v>128000</v>
      </c>
    </row>
    <row r="5623" spans="1:11" x14ac:dyDescent="0.25">
      <c r="A5623" t="s">
        <v>1755</v>
      </c>
      <c r="B5623" t="s">
        <v>1756</v>
      </c>
      <c r="C5623" t="s">
        <v>2069</v>
      </c>
      <c r="D5623" t="s">
        <v>1758</v>
      </c>
      <c r="E5623" t="s">
        <v>1759</v>
      </c>
      <c r="F5623" t="s">
        <v>1760</v>
      </c>
      <c r="G5623" t="s">
        <v>1772</v>
      </c>
      <c r="H5623" t="s">
        <v>1762</v>
      </c>
      <c r="I5623" t="s">
        <v>2032</v>
      </c>
      <c r="J5623" t="s">
        <v>2068</v>
      </c>
      <c r="K5623" s="498">
        <v>108387.504</v>
      </c>
    </row>
    <row r="5624" spans="1:11" x14ac:dyDescent="0.25">
      <c r="A5624" t="s">
        <v>1755</v>
      </c>
      <c r="B5624" t="s">
        <v>1756</v>
      </c>
      <c r="C5624" t="s">
        <v>1871</v>
      </c>
      <c r="D5624" t="s">
        <v>1758</v>
      </c>
      <c r="E5624" t="s">
        <v>1759</v>
      </c>
      <c r="F5624" t="s">
        <v>1760</v>
      </c>
      <c r="G5624" t="s">
        <v>1772</v>
      </c>
      <c r="H5624" t="s">
        <v>1762</v>
      </c>
      <c r="I5624" t="s">
        <v>2032</v>
      </c>
      <c r="J5624" t="s">
        <v>2068</v>
      </c>
      <c r="K5624" s="498">
        <v>223076.8</v>
      </c>
    </row>
    <row r="5625" spans="1:11" x14ac:dyDescent="0.25">
      <c r="A5625" t="s">
        <v>1755</v>
      </c>
      <c r="B5625" t="s">
        <v>1756</v>
      </c>
      <c r="C5625" t="s">
        <v>1876</v>
      </c>
      <c r="D5625" t="s">
        <v>1758</v>
      </c>
      <c r="E5625" t="s">
        <v>1759</v>
      </c>
      <c r="F5625" t="s">
        <v>1760</v>
      </c>
      <c r="G5625" t="s">
        <v>1772</v>
      </c>
      <c r="H5625" t="s">
        <v>1762</v>
      </c>
      <c r="I5625" t="s">
        <v>2032</v>
      </c>
      <c r="J5625" t="s">
        <v>2068</v>
      </c>
      <c r="K5625" s="498">
        <v>67369.19</v>
      </c>
    </row>
    <row r="5626" spans="1:11" x14ac:dyDescent="0.25">
      <c r="A5626" t="s">
        <v>1755</v>
      </c>
      <c r="B5626" t="s">
        <v>1756</v>
      </c>
      <c r="C5626" t="s">
        <v>2059</v>
      </c>
      <c r="D5626" t="s">
        <v>1758</v>
      </c>
      <c r="E5626" t="s">
        <v>1759</v>
      </c>
      <c r="F5626" t="s">
        <v>1760</v>
      </c>
      <c r="G5626" t="s">
        <v>1772</v>
      </c>
      <c r="H5626" t="s">
        <v>1762</v>
      </c>
      <c r="I5626" t="s">
        <v>2032</v>
      </c>
      <c r="J5626" t="s">
        <v>2068</v>
      </c>
      <c r="K5626" s="498">
        <v>71389.025999999983</v>
      </c>
    </row>
    <row r="5627" spans="1:11" x14ac:dyDescent="0.25">
      <c r="A5627" t="s">
        <v>1755</v>
      </c>
      <c r="B5627" t="s">
        <v>1756</v>
      </c>
      <c r="C5627" t="s">
        <v>2062</v>
      </c>
      <c r="D5627" t="s">
        <v>1758</v>
      </c>
      <c r="E5627" t="s">
        <v>1759</v>
      </c>
      <c r="F5627" t="s">
        <v>1765</v>
      </c>
      <c r="G5627" t="s">
        <v>1772</v>
      </c>
      <c r="H5627" t="s">
        <v>1766</v>
      </c>
      <c r="I5627" t="s">
        <v>2032</v>
      </c>
      <c r="J5627" t="s">
        <v>2068</v>
      </c>
      <c r="K5627" s="498">
        <v>32000</v>
      </c>
    </row>
    <row r="5628" spans="1:11" x14ac:dyDescent="0.25">
      <c r="A5628" t="s">
        <v>1755</v>
      </c>
      <c r="B5628" t="s">
        <v>1756</v>
      </c>
      <c r="C5628" t="s">
        <v>2069</v>
      </c>
      <c r="D5628" t="s">
        <v>1758</v>
      </c>
      <c r="E5628" t="s">
        <v>1759</v>
      </c>
      <c r="F5628" t="s">
        <v>1765</v>
      </c>
      <c r="G5628" t="s">
        <v>1772</v>
      </c>
      <c r="H5628" t="s">
        <v>1766</v>
      </c>
      <c r="I5628" t="s">
        <v>2032</v>
      </c>
      <c r="J5628" t="s">
        <v>2068</v>
      </c>
      <c r="K5628" s="498">
        <v>27096.876</v>
      </c>
    </row>
    <row r="5629" spans="1:11" x14ac:dyDescent="0.25">
      <c r="A5629" t="s">
        <v>1755</v>
      </c>
      <c r="B5629" t="s">
        <v>1756</v>
      </c>
      <c r="C5629" t="s">
        <v>1871</v>
      </c>
      <c r="D5629" t="s">
        <v>1758</v>
      </c>
      <c r="E5629" t="s">
        <v>1759</v>
      </c>
      <c r="F5629" t="s">
        <v>1765</v>
      </c>
      <c r="G5629" t="s">
        <v>1772</v>
      </c>
      <c r="H5629" t="s">
        <v>1766</v>
      </c>
      <c r="I5629" t="s">
        <v>2032</v>
      </c>
      <c r="J5629" t="s">
        <v>2068</v>
      </c>
      <c r="K5629" s="498">
        <v>55769.2</v>
      </c>
    </row>
    <row r="5630" spans="1:11" x14ac:dyDescent="0.25">
      <c r="A5630" t="s">
        <v>1755</v>
      </c>
      <c r="B5630" t="s">
        <v>1756</v>
      </c>
      <c r="C5630" t="s">
        <v>1876</v>
      </c>
      <c r="D5630" t="s">
        <v>1758</v>
      </c>
      <c r="E5630" t="s">
        <v>1759</v>
      </c>
      <c r="F5630" t="s">
        <v>1765</v>
      </c>
      <c r="G5630" t="s">
        <v>1772</v>
      </c>
      <c r="H5630" t="s">
        <v>1766</v>
      </c>
      <c r="I5630" t="s">
        <v>2032</v>
      </c>
      <c r="J5630" t="s">
        <v>2068</v>
      </c>
      <c r="K5630" s="498">
        <v>16842.297500000001</v>
      </c>
    </row>
    <row r="5631" spans="1:11" x14ac:dyDescent="0.25">
      <c r="A5631" t="s">
        <v>1755</v>
      </c>
      <c r="B5631" t="s">
        <v>1756</v>
      </c>
      <c r="C5631" t="s">
        <v>2059</v>
      </c>
      <c r="D5631" t="s">
        <v>1758</v>
      </c>
      <c r="E5631" t="s">
        <v>1759</v>
      </c>
      <c r="F5631" t="s">
        <v>1765</v>
      </c>
      <c r="G5631" t="s">
        <v>1772</v>
      </c>
      <c r="H5631" t="s">
        <v>1766</v>
      </c>
      <c r="I5631" t="s">
        <v>2032</v>
      </c>
      <c r="J5631" t="s">
        <v>2068</v>
      </c>
      <c r="K5631" s="498">
        <v>17847.256499999996</v>
      </c>
    </row>
    <row r="5632" spans="1:11" x14ac:dyDescent="0.25">
      <c r="A5632" t="s">
        <v>1755</v>
      </c>
      <c r="B5632" t="s">
        <v>1756</v>
      </c>
      <c r="C5632" t="s">
        <v>2069</v>
      </c>
      <c r="D5632" t="s">
        <v>1758</v>
      </c>
      <c r="E5632" t="s">
        <v>1759</v>
      </c>
      <c r="F5632" t="s">
        <v>1760</v>
      </c>
      <c r="G5632" t="s">
        <v>1773</v>
      </c>
      <c r="H5632" t="s">
        <v>1762</v>
      </c>
      <c r="I5632" t="s">
        <v>2032</v>
      </c>
      <c r="J5632" t="s">
        <v>2068</v>
      </c>
      <c r="K5632" s="498">
        <v>23837.52</v>
      </c>
    </row>
    <row r="5633" spans="1:11" x14ac:dyDescent="0.25">
      <c r="A5633" t="s">
        <v>1755</v>
      </c>
      <c r="B5633" t="s">
        <v>1756</v>
      </c>
      <c r="C5633" t="s">
        <v>1871</v>
      </c>
      <c r="D5633" t="s">
        <v>1758</v>
      </c>
      <c r="E5633" t="s">
        <v>1759</v>
      </c>
      <c r="F5633" t="s">
        <v>1760</v>
      </c>
      <c r="G5633" t="s">
        <v>1773</v>
      </c>
      <c r="H5633" t="s">
        <v>1762</v>
      </c>
      <c r="I5633" t="s">
        <v>2032</v>
      </c>
      <c r="J5633" t="s">
        <v>2068</v>
      </c>
      <c r="K5633" s="498">
        <v>141417.57</v>
      </c>
    </row>
    <row r="5634" spans="1:11" x14ac:dyDescent="0.25">
      <c r="A5634" t="s">
        <v>1755</v>
      </c>
      <c r="B5634" t="s">
        <v>1756</v>
      </c>
      <c r="C5634" t="s">
        <v>1876</v>
      </c>
      <c r="D5634" t="s">
        <v>1758</v>
      </c>
      <c r="E5634" t="s">
        <v>1759</v>
      </c>
      <c r="F5634" t="s">
        <v>1760</v>
      </c>
      <c r="G5634" t="s">
        <v>1773</v>
      </c>
      <c r="H5634" t="s">
        <v>1762</v>
      </c>
      <c r="I5634" t="s">
        <v>2032</v>
      </c>
      <c r="J5634" t="s">
        <v>2068</v>
      </c>
      <c r="K5634" s="498">
        <v>42708.106000000007</v>
      </c>
    </row>
    <row r="5635" spans="1:11" x14ac:dyDescent="0.25">
      <c r="A5635" t="s">
        <v>1755</v>
      </c>
      <c r="B5635" t="s">
        <v>1756</v>
      </c>
      <c r="C5635" t="s">
        <v>2059</v>
      </c>
      <c r="D5635" t="s">
        <v>1758</v>
      </c>
      <c r="E5635" t="s">
        <v>1759</v>
      </c>
      <c r="F5635" t="s">
        <v>1760</v>
      </c>
      <c r="G5635" t="s">
        <v>1773</v>
      </c>
      <c r="H5635" t="s">
        <v>1762</v>
      </c>
      <c r="I5635" t="s">
        <v>2032</v>
      </c>
      <c r="J5635" t="s">
        <v>2068</v>
      </c>
      <c r="K5635" s="498">
        <v>7198.9330000000018</v>
      </c>
    </row>
    <row r="5636" spans="1:11" x14ac:dyDescent="0.25">
      <c r="A5636" t="s">
        <v>1755</v>
      </c>
      <c r="B5636" t="s">
        <v>1756</v>
      </c>
      <c r="C5636" t="s">
        <v>2069</v>
      </c>
      <c r="D5636" t="s">
        <v>1758</v>
      </c>
      <c r="E5636" t="s">
        <v>1759</v>
      </c>
      <c r="F5636" t="s">
        <v>1765</v>
      </c>
      <c r="G5636" t="s">
        <v>1773</v>
      </c>
      <c r="H5636" t="s">
        <v>1766</v>
      </c>
      <c r="I5636" t="s">
        <v>2032</v>
      </c>
      <c r="J5636" t="s">
        <v>2068</v>
      </c>
      <c r="K5636" s="498">
        <v>10216.08</v>
      </c>
    </row>
    <row r="5637" spans="1:11" x14ac:dyDescent="0.25">
      <c r="A5637" t="s">
        <v>1755</v>
      </c>
      <c r="B5637" t="s">
        <v>1756</v>
      </c>
      <c r="C5637" t="s">
        <v>1871</v>
      </c>
      <c r="D5637" t="s">
        <v>1758</v>
      </c>
      <c r="E5637" t="s">
        <v>1759</v>
      </c>
      <c r="F5637" t="s">
        <v>1765</v>
      </c>
      <c r="G5637" t="s">
        <v>1773</v>
      </c>
      <c r="H5637" t="s">
        <v>1766</v>
      </c>
      <c r="I5637" t="s">
        <v>2032</v>
      </c>
      <c r="J5637" t="s">
        <v>2068</v>
      </c>
      <c r="K5637" s="498">
        <v>60607.53</v>
      </c>
    </row>
    <row r="5638" spans="1:11" x14ac:dyDescent="0.25">
      <c r="A5638" t="s">
        <v>1755</v>
      </c>
      <c r="B5638" t="s">
        <v>1756</v>
      </c>
      <c r="C5638" t="s">
        <v>1876</v>
      </c>
      <c r="D5638" t="s">
        <v>1758</v>
      </c>
      <c r="E5638" t="s">
        <v>1759</v>
      </c>
      <c r="F5638" t="s">
        <v>1765</v>
      </c>
      <c r="G5638" t="s">
        <v>1773</v>
      </c>
      <c r="H5638" t="s">
        <v>1766</v>
      </c>
      <c r="I5638" t="s">
        <v>2032</v>
      </c>
      <c r="J5638" t="s">
        <v>2068</v>
      </c>
      <c r="K5638" s="498">
        <v>18303.474000000002</v>
      </c>
    </row>
    <row r="5639" spans="1:11" x14ac:dyDescent="0.25">
      <c r="A5639" t="s">
        <v>1755</v>
      </c>
      <c r="B5639" t="s">
        <v>1756</v>
      </c>
      <c r="C5639" t="s">
        <v>2059</v>
      </c>
      <c r="D5639" t="s">
        <v>1758</v>
      </c>
      <c r="E5639" t="s">
        <v>1759</v>
      </c>
      <c r="F5639" t="s">
        <v>1765</v>
      </c>
      <c r="G5639" t="s">
        <v>1773</v>
      </c>
      <c r="H5639" t="s">
        <v>1766</v>
      </c>
      <c r="I5639" t="s">
        <v>2032</v>
      </c>
      <c r="J5639" t="s">
        <v>2068</v>
      </c>
      <c r="K5639" s="498">
        <v>3085.2570000000005</v>
      </c>
    </row>
    <row r="5640" spans="1:11" x14ac:dyDescent="0.25">
      <c r="A5640" t="s">
        <v>1755</v>
      </c>
      <c r="B5640" t="s">
        <v>1756</v>
      </c>
      <c r="C5640" t="s">
        <v>2062</v>
      </c>
      <c r="D5640" t="s">
        <v>1758</v>
      </c>
      <c r="E5640" t="s">
        <v>1759</v>
      </c>
      <c r="F5640" t="s">
        <v>1760</v>
      </c>
      <c r="G5640" t="s">
        <v>1774</v>
      </c>
      <c r="H5640" t="s">
        <v>1762</v>
      </c>
      <c r="I5640" t="s">
        <v>2032</v>
      </c>
      <c r="J5640" t="s">
        <v>2068</v>
      </c>
      <c r="K5640" s="498">
        <v>624548.57850000006</v>
      </c>
    </row>
    <row r="5641" spans="1:11" x14ac:dyDescent="0.25">
      <c r="A5641" t="s">
        <v>1755</v>
      </c>
      <c r="B5641" t="s">
        <v>1756</v>
      </c>
      <c r="C5641" t="s">
        <v>2069</v>
      </c>
      <c r="D5641" t="s">
        <v>1758</v>
      </c>
      <c r="E5641" t="s">
        <v>1759</v>
      </c>
      <c r="F5641" t="s">
        <v>1760</v>
      </c>
      <c r="G5641" t="s">
        <v>1774</v>
      </c>
      <c r="H5641" t="s">
        <v>1762</v>
      </c>
      <c r="I5641" t="s">
        <v>2032</v>
      </c>
      <c r="J5641" t="s">
        <v>2068</v>
      </c>
      <c r="K5641" s="498">
        <v>12486.969000000001</v>
      </c>
    </row>
    <row r="5642" spans="1:11" x14ac:dyDescent="0.25">
      <c r="A5642" t="s">
        <v>1755</v>
      </c>
      <c r="B5642" t="s">
        <v>1756</v>
      </c>
      <c r="C5642" t="s">
        <v>2072</v>
      </c>
      <c r="D5642" t="s">
        <v>1758</v>
      </c>
      <c r="E5642" t="s">
        <v>1759</v>
      </c>
      <c r="F5642" t="s">
        <v>1760</v>
      </c>
      <c r="G5642" t="s">
        <v>1774</v>
      </c>
      <c r="H5642" t="s">
        <v>1762</v>
      </c>
      <c r="I5642" t="s">
        <v>2032</v>
      </c>
      <c r="J5642" t="s">
        <v>2068</v>
      </c>
      <c r="K5642" s="498">
        <v>35374.818599999999</v>
      </c>
    </row>
    <row r="5643" spans="1:11" x14ac:dyDescent="0.25">
      <c r="A5643" t="s">
        <v>1755</v>
      </c>
      <c r="B5643" t="s">
        <v>1756</v>
      </c>
      <c r="C5643" t="s">
        <v>2071</v>
      </c>
      <c r="D5643" t="s">
        <v>1758</v>
      </c>
      <c r="E5643" t="s">
        <v>1759</v>
      </c>
      <c r="F5643" t="s">
        <v>1760</v>
      </c>
      <c r="G5643" t="s">
        <v>1774</v>
      </c>
      <c r="H5643" t="s">
        <v>1762</v>
      </c>
      <c r="I5643" t="s">
        <v>2032</v>
      </c>
      <c r="J5643" t="s">
        <v>2068</v>
      </c>
      <c r="K5643" s="498">
        <v>88636.739399999991</v>
      </c>
    </row>
    <row r="5644" spans="1:11" x14ac:dyDescent="0.25">
      <c r="A5644" t="s">
        <v>1755</v>
      </c>
      <c r="B5644" t="s">
        <v>1756</v>
      </c>
      <c r="C5644" t="s">
        <v>1871</v>
      </c>
      <c r="D5644" t="s">
        <v>1758</v>
      </c>
      <c r="E5644" t="s">
        <v>1759</v>
      </c>
      <c r="F5644" t="s">
        <v>1760</v>
      </c>
      <c r="G5644" t="s">
        <v>1774</v>
      </c>
      <c r="H5644" t="s">
        <v>1762</v>
      </c>
      <c r="I5644" t="s">
        <v>2032</v>
      </c>
      <c r="J5644" t="s">
        <v>2068</v>
      </c>
      <c r="K5644" s="498">
        <v>1971761.3189999999</v>
      </c>
    </row>
    <row r="5645" spans="1:11" x14ac:dyDescent="0.25">
      <c r="A5645" t="s">
        <v>1755</v>
      </c>
      <c r="B5645" t="s">
        <v>1756</v>
      </c>
      <c r="C5645" t="s">
        <v>1876</v>
      </c>
      <c r="D5645" t="s">
        <v>1758</v>
      </c>
      <c r="E5645" t="s">
        <v>1759</v>
      </c>
      <c r="F5645" t="s">
        <v>1760</v>
      </c>
      <c r="G5645" t="s">
        <v>1774</v>
      </c>
      <c r="H5645" t="s">
        <v>1762</v>
      </c>
      <c r="I5645" t="s">
        <v>2032</v>
      </c>
      <c r="J5645" t="s">
        <v>2068</v>
      </c>
      <c r="K5645" s="498">
        <v>595471.91969800007</v>
      </c>
    </row>
    <row r="5646" spans="1:11" x14ac:dyDescent="0.25">
      <c r="A5646" t="s">
        <v>1755</v>
      </c>
      <c r="B5646" t="s">
        <v>1756</v>
      </c>
      <c r="C5646" t="s">
        <v>2059</v>
      </c>
      <c r="D5646" t="s">
        <v>1758</v>
      </c>
      <c r="E5646" t="s">
        <v>1759</v>
      </c>
      <c r="F5646" t="s">
        <v>1760</v>
      </c>
      <c r="G5646" t="s">
        <v>1774</v>
      </c>
      <c r="H5646" t="s">
        <v>1762</v>
      </c>
      <c r="I5646" t="s">
        <v>2032</v>
      </c>
      <c r="J5646" t="s">
        <v>2068</v>
      </c>
      <c r="K5646" s="498">
        <v>229836.22440199999</v>
      </c>
    </row>
    <row r="5647" spans="1:11" x14ac:dyDescent="0.25">
      <c r="A5647" t="s">
        <v>1755</v>
      </c>
      <c r="B5647" t="s">
        <v>1756</v>
      </c>
      <c r="C5647" t="s">
        <v>2062</v>
      </c>
      <c r="D5647" t="s">
        <v>1758</v>
      </c>
      <c r="E5647" t="s">
        <v>1759</v>
      </c>
      <c r="F5647" t="s">
        <v>1765</v>
      </c>
      <c r="G5647" t="s">
        <v>1774</v>
      </c>
      <c r="H5647" t="s">
        <v>1766</v>
      </c>
      <c r="I5647" t="s">
        <v>2032</v>
      </c>
      <c r="J5647" t="s">
        <v>2068</v>
      </c>
      <c r="K5647" s="498">
        <v>6308.5715</v>
      </c>
    </row>
    <row r="5648" spans="1:11" x14ac:dyDescent="0.25">
      <c r="A5648" t="s">
        <v>1755</v>
      </c>
      <c r="B5648" t="s">
        <v>1756</v>
      </c>
      <c r="C5648" t="s">
        <v>2069</v>
      </c>
      <c r="D5648" t="s">
        <v>1758</v>
      </c>
      <c r="E5648" t="s">
        <v>1759</v>
      </c>
      <c r="F5648" t="s">
        <v>1765</v>
      </c>
      <c r="G5648" t="s">
        <v>1774</v>
      </c>
      <c r="H5648" t="s">
        <v>1766</v>
      </c>
      <c r="I5648" t="s">
        <v>2032</v>
      </c>
      <c r="J5648" t="s">
        <v>2068</v>
      </c>
      <c r="K5648" s="498">
        <v>126.131</v>
      </c>
    </row>
    <row r="5649" spans="1:11" x14ac:dyDescent="0.25">
      <c r="A5649" t="s">
        <v>1755</v>
      </c>
      <c r="B5649" t="s">
        <v>1756</v>
      </c>
      <c r="C5649" t="s">
        <v>2072</v>
      </c>
      <c r="D5649" t="s">
        <v>1758</v>
      </c>
      <c r="E5649" t="s">
        <v>1759</v>
      </c>
      <c r="F5649" t="s">
        <v>1765</v>
      </c>
      <c r="G5649" t="s">
        <v>1774</v>
      </c>
      <c r="H5649" t="s">
        <v>1766</v>
      </c>
      <c r="I5649" t="s">
        <v>2032</v>
      </c>
      <c r="J5649" t="s">
        <v>2068</v>
      </c>
      <c r="K5649" s="498">
        <v>357.32139999999998</v>
      </c>
    </row>
    <row r="5650" spans="1:11" x14ac:dyDescent="0.25">
      <c r="A5650" t="s">
        <v>1755</v>
      </c>
      <c r="B5650" t="s">
        <v>1756</v>
      </c>
      <c r="C5650" t="s">
        <v>2071</v>
      </c>
      <c r="D5650" t="s">
        <v>1758</v>
      </c>
      <c r="E5650" t="s">
        <v>1759</v>
      </c>
      <c r="F5650" t="s">
        <v>1765</v>
      </c>
      <c r="G5650" t="s">
        <v>1774</v>
      </c>
      <c r="H5650" t="s">
        <v>1766</v>
      </c>
      <c r="I5650" t="s">
        <v>2032</v>
      </c>
      <c r="J5650" t="s">
        <v>2068</v>
      </c>
      <c r="K5650" s="498">
        <v>895.3205999999999</v>
      </c>
    </row>
    <row r="5651" spans="1:11" x14ac:dyDescent="0.25">
      <c r="A5651" t="s">
        <v>1755</v>
      </c>
      <c r="B5651" t="s">
        <v>1756</v>
      </c>
      <c r="C5651" t="s">
        <v>1871</v>
      </c>
      <c r="D5651" t="s">
        <v>1758</v>
      </c>
      <c r="E5651" t="s">
        <v>1759</v>
      </c>
      <c r="F5651" t="s">
        <v>1765</v>
      </c>
      <c r="G5651" t="s">
        <v>1774</v>
      </c>
      <c r="H5651" t="s">
        <v>1766</v>
      </c>
      <c r="I5651" t="s">
        <v>2032</v>
      </c>
      <c r="J5651" t="s">
        <v>2068</v>
      </c>
      <c r="K5651" s="498">
        <v>19916.780999999999</v>
      </c>
    </row>
    <row r="5652" spans="1:11" x14ac:dyDescent="0.25">
      <c r="A5652" t="s">
        <v>1755</v>
      </c>
      <c r="B5652" t="s">
        <v>1756</v>
      </c>
      <c r="C5652" t="s">
        <v>1876</v>
      </c>
      <c r="D5652" t="s">
        <v>1758</v>
      </c>
      <c r="E5652" t="s">
        <v>1759</v>
      </c>
      <c r="F5652" t="s">
        <v>1765</v>
      </c>
      <c r="G5652" t="s">
        <v>1774</v>
      </c>
      <c r="H5652" t="s">
        <v>1766</v>
      </c>
      <c r="I5652" t="s">
        <v>2032</v>
      </c>
      <c r="J5652" t="s">
        <v>2068</v>
      </c>
      <c r="K5652" s="498">
        <v>6014.8678757373746</v>
      </c>
    </row>
    <row r="5653" spans="1:11" x14ac:dyDescent="0.25">
      <c r="A5653" t="s">
        <v>1755</v>
      </c>
      <c r="B5653" t="s">
        <v>1756</v>
      </c>
      <c r="C5653" t="s">
        <v>2059</v>
      </c>
      <c r="D5653" t="s">
        <v>1758</v>
      </c>
      <c r="E5653" t="s">
        <v>1759</v>
      </c>
      <c r="F5653" t="s">
        <v>1765</v>
      </c>
      <c r="G5653" t="s">
        <v>1774</v>
      </c>
      <c r="H5653" t="s">
        <v>1766</v>
      </c>
      <c r="I5653" t="s">
        <v>2032</v>
      </c>
      <c r="J5653" t="s">
        <v>2068</v>
      </c>
      <c r="K5653" s="498">
        <v>2321.5780242626261</v>
      </c>
    </row>
    <row r="5654" spans="1:11" x14ac:dyDescent="0.25">
      <c r="A5654" t="s">
        <v>1755</v>
      </c>
      <c r="B5654" t="s">
        <v>1756</v>
      </c>
      <c r="C5654" t="s">
        <v>2062</v>
      </c>
      <c r="D5654" t="s">
        <v>1758</v>
      </c>
      <c r="E5654" t="s">
        <v>1759</v>
      </c>
      <c r="F5654" t="s">
        <v>1760</v>
      </c>
      <c r="G5654" t="s">
        <v>1775</v>
      </c>
      <c r="H5654" t="s">
        <v>1762</v>
      </c>
      <c r="I5654" t="s">
        <v>2032</v>
      </c>
      <c r="J5654" t="s">
        <v>2068</v>
      </c>
      <c r="K5654" s="498">
        <v>656949.99719999998</v>
      </c>
    </row>
    <row r="5655" spans="1:11" x14ac:dyDescent="0.25">
      <c r="A5655" t="s">
        <v>1755</v>
      </c>
      <c r="B5655" t="s">
        <v>1756</v>
      </c>
      <c r="C5655" t="s">
        <v>2069</v>
      </c>
      <c r="D5655" t="s">
        <v>1758</v>
      </c>
      <c r="E5655" t="s">
        <v>1759</v>
      </c>
      <c r="F5655" t="s">
        <v>1760</v>
      </c>
      <c r="G5655" t="s">
        <v>1775</v>
      </c>
      <c r="H5655" t="s">
        <v>1762</v>
      </c>
      <c r="I5655" t="s">
        <v>2032</v>
      </c>
      <c r="J5655" t="s">
        <v>2068</v>
      </c>
      <c r="K5655" s="498">
        <v>122752.90859999997</v>
      </c>
    </row>
    <row r="5656" spans="1:11" x14ac:dyDescent="0.25">
      <c r="A5656" t="s">
        <v>1755</v>
      </c>
      <c r="B5656" t="s">
        <v>1756</v>
      </c>
      <c r="C5656" t="s">
        <v>1871</v>
      </c>
      <c r="D5656" t="s">
        <v>1758</v>
      </c>
      <c r="E5656" t="s">
        <v>1759</v>
      </c>
      <c r="F5656" t="s">
        <v>1760</v>
      </c>
      <c r="G5656" t="s">
        <v>1775</v>
      </c>
      <c r="H5656" t="s">
        <v>1762</v>
      </c>
      <c r="I5656" t="s">
        <v>2032</v>
      </c>
      <c r="J5656" t="s">
        <v>2068</v>
      </c>
      <c r="K5656" s="498">
        <v>959187.74</v>
      </c>
    </row>
    <row r="5657" spans="1:11" x14ac:dyDescent="0.25">
      <c r="A5657" t="s">
        <v>1755</v>
      </c>
      <c r="B5657" t="s">
        <v>1756</v>
      </c>
      <c r="C5657" t="s">
        <v>2070</v>
      </c>
      <c r="D5657" t="s">
        <v>1758</v>
      </c>
      <c r="E5657" t="s">
        <v>1759</v>
      </c>
      <c r="F5657" t="s">
        <v>1760</v>
      </c>
      <c r="G5657" t="s">
        <v>1775</v>
      </c>
      <c r="H5657" t="s">
        <v>1762</v>
      </c>
      <c r="I5657" t="s">
        <v>2032</v>
      </c>
      <c r="J5657" t="s">
        <v>2068</v>
      </c>
      <c r="K5657" s="498">
        <v>270480</v>
      </c>
    </row>
    <row r="5658" spans="1:11" x14ac:dyDescent="0.25">
      <c r="A5658" t="s">
        <v>1755</v>
      </c>
      <c r="B5658" t="s">
        <v>1756</v>
      </c>
      <c r="C5658" t="s">
        <v>1876</v>
      </c>
      <c r="D5658" t="s">
        <v>1758</v>
      </c>
      <c r="E5658" t="s">
        <v>1759</v>
      </c>
      <c r="F5658" t="s">
        <v>1760</v>
      </c>
      <c r="G5658" t="s">
        <v>1775</v>
      </c>
      <c r="H5658" t="s">
        <v>1762</v>
      </c>
      <c r="I5658" t="s">
        <v>2032</v>
      </c>
      <c r="J5658" t="s">
        <v>2068</v>
      </c>
      <c r="K5658" s="498">
        <v>289674.7</v>
      </c>
    </row>
    <row r="5659" spans="1:11" x14ac:dyDescent="0.25">
      <c r="A5659" t="s">
        <v>1755</v>
      </c>
      <c r="B5659" t="s">
        <v>1756</v>
      </c>
      <c r="C5659" t="s">
        <v>2059</v>
      </c>
      <c r="D5659" t="s">
        <v>1758</v>
      </c>
      <c r="E5659" t="s">
        <v>1759</v>
      </c>
      <c r="F5659" t="s">
        <v>1760</v>
      </c>
      <c r="G5659" t="s">
        <v>1775</v>
      </c>
      <c r="H5659" t="s">
        <v>1762</v>
      </c>
      <c r="I5659" t="s">
        <v>2032</v>
      </c>
      <c r="J5659" t="s">
        <v>2068</v>
      </c>
      <c r="K5659" s="498">
        <v>317155.23560000001</v>
      </c>
    </row>
    <row r="5660" spans="1:11" x14ac:dyDescent="0.25">
      <c r="A5660" t="s">
        <v>1755</v>
      </c>
      <c r="B5660" t="s">
        <v>1756</v>
      </c>
      <c r="C5660" t="s">
        <v>2062</v>
      </c>
      <c r="D5660" t="s">
        <v>1758</v>
      </c>
      <c r="E5660" t="s">
        <v>1759</v>
      </c>
      <c r="F5660" t="s">
        <v>1765</v>
      </c>
      <c r="G5660" t="s">
        <v>1775</v>
      </c>
      <c r="H5660" t="s">
        <v>1766</v>
      </c>
      <c r="I5660" t="s">
        <v>2032</v>
      </c>
      <c r="J5660" t="s">
        <v>2068</v>
      </c>
      <c r="K5660" s="498">
        <v>13407.1428</v>
      </c>
    </row>
    <row r="5661" spans="1:11" x14ac:dyDescent="0.25">
      <c r="A5661" t="s">
        <v>1755</v>
      </c>
      <c r="B5661" t="s">
        <v>1756</v>
      </c>
      <c r="C5661" t="s">
        <v>2069</v>
      </c>
      <c r="D5661" t="s">
        <v>1758</v>
      </c>
      <c r="E5661" t="s">
        <v>1759</v>
      </c>
      <c r="F5661" t="s">
        <v>1765</v>
      </c>
      <c r="G5661" t="s">
        <v>1775</v>
      </c>
      <c r="H5661" t="s">
        <v>1766</v>
      </c>
      <c r="I5661" t="s">
        <v>2032</v>
      </c>
      <c r="J5661" t="s">
        <v>2068</v>
      </c>
      <c r="K5661" s="498">
        <v>2505.1614</v>
      </c>
    </row>
    <row r="5662" spans="1:11" x14ac:dyDescent="0.25">
      <c r="A5662" t="s">
        <v>1755</v>
      </c>
      <c r="B5662" t="s">
        <v>1756</v>
      </c>
      <c r="C5662" t="s">
        <v>1871</v>
      </c>
      <c r="D5662" t="s">
        <v>1758</v>
      </c>
      <c r="E5662" t="s">
        <v>1759</v>
      </c>
      <c r="F5662" t="s">
        <v>1765</v>
      </c>
      <c r="G5662" t="s">
        <v>1775</v>
      </c>
      <c r="H5662" t="s">
        <v>1766</v>
      </c>
      <c r="I5662" t="s">
        <v>2032</v>
      </c>
      <c r="J5662" t="s">
        <v>2068</v>
      </c>
      <c r="K5662" s="498">
        <v>19575.260000000002</v>
      </c>
    </row>
    <row r="5663" spans="1:11" x14ac:dyDescent="0.25">
      <c r="A5663" t="s">
        <v>1755</v>
      </c>
      <c r="B5663" t="s">
        <v>1756</v>
      </c>
      <c r="C5663" t="s">
        <v>2070</v>
      </c>
      <c r="D5663" t="s">
        <v>1758</v>
      </c>
      <c r="E5663" t="s">
        <v>1759</v>
      </c>
      <c r="F5663" t="s">
        <v>1765</v>
      </c>
      <c r="G5663" t="s">
        <v>1775</v>
      </c>
      <c r="H5663" t="s">
        <v>1766</v>
      </c>
      <c r="I5663" t="s">
        <v>2032</v>
      </c>
      <c r="J5663" t="s">
        <v>2068</v>
      </c>
      <c r="K5663" s="498">
        <v>5520</v>
      </c>
    </row>
    <row r="5664" spans="1:11" x14ac:dyDescent="0.25">
      <c r="A5664" t="s">
        <v>1755</v>
      </c>
      <c r="B5664" t="s">
        <v>1756</v>
      </c>
      <c r="C5664" t="s">
        <v>1876</v>
      </c>
      <c r="D5664" t="s">
        <v>1758</v>
      </c>
      <c r="E5664" t="s">
        <v>1759</v>
      </c>
      <c r="F5664" t="s">
        <v>1765</v>
      </c>
      <c r="G5664" t="s">
        <v>1775</v>
      </c>
      <c r="H5664" t="s">
        <v>1766</v>
      </c>
      <c r="I5664" t="s">
        <v>2032</v>
      </c>
      <c r="J5664" t="s">
        <v>2068</v>
      </c>
      <c r="K5664" s="498">
        <v>5911.7285714285717</v>
      </c>
    </row>
    <row r="5665" spans="1:11" x14ac:dyDescent="0.25">
      <c r="A5665" t="s">
        <v>1755</v>
      </c>
      <c r="B5665" t="s">
        <v>1756</v>
      </c>
      <c r="C5665" t="s">
        <v>2059</v>
      </c>
      <c r="D5665" t="s">
        <v>1758</v>
      </c>
      <c r="E5665" t="s">
        <v>1759</v>
      </c>
      <c r="F5665" t="s">
        <v>1765</v>
      </c>
      <c r="G5665" t="s">
        <v>1775</v>
      </c>
      <c r="H5665" t="s">
        <v>1766</v>
      </c>
      <c r="I5665" t="s">
        <v>2032</v>
      </c>
      <c r="J5665" t="s">
        <v>2068</v>
      </c>
      <c r="K5665" s="498">
        <v>6472.5558285714287</v>
      </c>
    </row>
    <row r="5666" spans="1:11" x14ac:dyDescent="0.25">
      <c r="A5666" t="s">
        <v>1755</v>
      </c>
      <c r="B5666" t="s">
        <v>1756</v>
      </c>
      <c r="C5666" t="s">
        <v>2062</v>
      </c>
      <c r="D5666" t="s">
        <v>1758</v>
      </c>
      <c r="E5666" t="s">
        <v>1759</v>
      </c>
      <c r="F5666" t="s">
        <v>1760</v>
      </c>
      <c r="G5666" t="s">
        <v>1776</v>
      </c>
      <c r="H5666" t="s">
        <v>1762</v>
      </c>
      <c r="I5666" t="s">
        <v>2032</v>
      </c>
      <c r="J5666" t="s">
        <v>2068</v>
      </c>
      <c r="K5666" s="498">
        <v>203150</v>
      </c>
    </row>
    <row r="5667" spans="1:11" x14ac:dyDescent="0.25">
      <c r="A5667" t="s">
        <v>1755</v>
      </c>
      <c r="B5667" t="s">
        <v>1756</v>
      </c>
      <c r="C5667" t="s">
        <v>2069</v>
      </c>
      <c r="D5667" t="s">
        <v>1758</v>
      </c>
      <c r="E5667" t="s">
        <v>1759</v>
      </c>
      <c r="F5667" t="s">
        <v>1760</v>
      </c>
      <c r="G5667" t="s">
        <v>1776</v>
      </c>
      <c r="H5667" t="s">
        <v>1762</v>
      </c>
      <c r="I5667" t="s">
        <v>2032</v>
      </c>
      <c r="J5667" t="s">
        <v>2068</v>
      </c>
      <c r="K5667" s="498">
        <v>339.09300000000002</v>
      </c>
    </row>
    <row r="5668" spans="1:11" x14ac:dyDescent="0.25">
      <c r="A5668" t="s">
        <v>1755</v>
      </c>
      <c r="B5668" t="s">
        <v>1756</v>
      </c>
      <c r="C5668" t="s">
        <v>1871</v>
      </c>
      <c r="D5668" t="s">
        <v>1758</v>
      </c>
      <c r="E5668" t="s">
        <v>1759</v>
      </c>
      <c r="F5668" t="s">
        <v>1760</v>
      </c>
      <c r="G5668" t="s">
        <v>1776</v>
      </c>
      <c r="H5668" t="s">
        <v>1762</v>
      </c>
      <c r="I5668" t="s">
        <v>2032</v>
      </c>
      <c r="J5668" t="s">
        <v>2068</v>
      </c>
      <c r="K5668" s="498">
        <v>332638.65000000002</v>
      </c>
    </row>
    <row r="5669" spans="1:11" x14ac:dyDescent="0.25">
      <c r="A5669" t="s">
        <v>1755</v>
      </c>
      <c r="B5669" t="s">
        <v>1756</v>
      </c>
      <c r="C5669" t="s">
        <v>1876</v>
      </c>
      <c r="D5669" t="s">
        <v>1758</v>
      </c>
      <c r="E5669" t="s">
        <v>1759</v>
      </c>
      <c r="F5669" t="s">
        <v>1760</v>
      </c>
      <c r="G5669" t="s">
        <v>1776</v>
      </c>
      <c r="H5669" t="s">
        <v>1762</v>
      </c>
      <c r="I5669" t="s">
        <v>2032</v>
      </c>
      <c r="J5669" t="s">
        <v>2068</v>
      </c>
      <c r="K5669" s="498">
        <v>100456.87</v>
      </c>
    </row>
    <row r="5670" spans="1:11" x14ac:dyDescent="0.25">
      <c r="A5670" t="s">
        <v>1755</v>
      </c>
      <c r="B5670" t="s">
        <v>1756</v>
      </c>
      <c r="C5670" t="s">
        <v>2059</v>
      </c>
      <c r="D5670" t="s">
        <v>1758</v>
      </c>
      <c r="E5670" t="s">
        <v>1759</v>
      </c>
      <c r="F5670" t="s">
        <v>1760</v>
      </c>
      <c r="G5670" t="s">
        <v>1776</v>
      </c>
      <c r="H5670" t="s">
        <v>1762</v>
      </c>
      <c r="I5670" t="s">
        <v>2032</v>
      </c>
      <c r="J5670" t="s">
        <v>2068</v>
      </c>
      <c r="K5670" s="498">
        <v>61453.71100000001</v>
      </c>
    </row>
    <row r="5671" spans="1:11" x14ac:dyDescent="0.25">
      <c r="A5671" t="s">
        <v>1755</v>
      </c>
      <c r="B5671" t="s">
        <v>1756</v>
      </c>
      <c r="C5671" t="s">
        <v>2062</v>
      </c>
      <c r="D5671" t="s">
        <v>1758</v>
      </c>
      <c r="E5671" t="s">
        <v>1759</v>
      </c>
      <c r="F5671" t="s">
        <v>1765</v>
      </c>
      <c r="G5671" t="s">
        <v>1776</v>
      </c>
      <c r="H5671" t="s">
        <v>1766</v>
      </c>
      <c r="I5671" t="s">
        <v>2032</v>
      </c>
      <c r="J5671" t="s">
        <v>2068</v>
      </c>
      <c r="K5671" s="498">
        <v>34850</v>
      </c>
    </row>
    <row r="5672" spans="1:11" x14ac:dyDescent="0.25">
      <c r="A5672" t="s">
        <v>1755</v>
      </c>
      <c r="B5672" t="s">
        <v>1756</v>
      </c>
      <c r="C5672" t="s">
        <v>2069</v>
      </c>
      <c r="D5672" t="s">
        <v>1758</v>
      </c>
      <c r="E5672" t="s">
        <v>1759</v>
      </c>
      <c r="F5672" t="s">
        <v>1765</v>
      </c>
      <c r="G5672" t="s">
        <v>1776</v>
      </c>
      <c r="H5672" t="s">
        <v>1766</v>
      </c>
      <c r="I5672" t="s">
        <v>2032</v>
      </c>
      <c r="J5672" t="s">
        <v>2068</v>
      </c>
      <c r="K5672" s="498">
        <v>17.847000000000001</v>
      </c>
    </row>
    <row r="5673" spans="1:11" x14ac:dyDescent="0.25">
      <c r="A5673" t="s">
        <v>1755</v>
      </c>
      <c r="B5673" t="s">
        <v>1756</v>
      </c>
      <c r="C5673" t="s">
        <v>1871</v>
      </c>
      <c r="D5673" t="s">
        <v>1758</v>
      </c>
      <c r="E5673" t="s">
        <v>1759</v>
      </c>
      <c r="F5673" t="s">
        <v>1765</v>
      </c>
      <c r="G5673" t="s">
        <v>1776</v>
      </c>
      <c r="H5673" t="s">
        <v>1766</v>
      </c>
      <c r="I5673" t="s">
        <v>2032</v>
      </c>
      <c r="J5673" t="s">
        <v>2068</v>
      </c>
      <c r="K5673" s="498">
        <v>59227.35</v>
      </c>
    </row>
    <row r="5674" spans="1:11" x14ac:dyDescent="0.25">
      <c r="A5674" t="s">
        <v>1755</v>
      </c>
      <c r="B5674" t="s">
        <v>1756</v>
      </c>
      <c r="C5674" t="s">
        <v>1876</v>
      </c>
      <c r="D5674" t="s">
        <v>1758</v>
      </c>
      <c r="E5674" t="s">
        <v>1759</v>
      </c>
      <c r="F5674" t="s">
        <v>1765</v>
      </c>
      <c r="G5674" t="s">
        <v>1776</v>
      </c>
      <c r="H5674" t="s">
        <v>1766</v>
      </c>
      <c r="I5674" t="s">
        <v>2032</v>
      </c>
      <c r="J5674" t="s">
        <v>2068</v>
      </c>
      <c r="K5674" s="498">
        <v>17886.658947368422</v>
      </c>
    </row>
    <row r="5675" spans="1:11" x14ac:dyDescent="0.25">
      <c r="A5675" t="s">
        <v>1755</v>
      </c>
      <c r="B5675" t="s">
        <v>1756</v>
      </c>
      <c r="C5675" t="s">
        <v>2059</v>
      </c>
      <c r="D5675" t="s">
        <v>1758</v>
      </c>
      <c r="E5675" t="s">
        <v>1759</v>
      </c>
      <c r="F5675" t="s">
        <v>1765</v>
      </c>
      <c r="G5675" t="s">
        <v>1776</v>
      </c>
      <c r="H5675" t="s">
        <v>1766</v>
      </c>
      <c r="I5675" t="s">
        <v>2032</v>
      </c>
      <c r="J5675" t="s">
        <v>2068</v>
      </c>
      <c r="K5675" s="498">
        <v>10530.09005263158</v>
      </c>
    </row>
    <row r="5676" spans="1:11" x14ac:dyDescent="0.25">
      <c r="A5676" t="s">
        <v>1755</v>
      </c>
      <c r="B5676" t="s">
        <v>1756</v>
      </c>
      <c r="C5676" t="s">
        <v>2062</v>
      </c>
      <c r="D5676" t="s">
        <v>1758</v>
      </c>
      <c r="E5676" t="s">
        <v>1759</v>
      </c>
      <c r="F5676" t="s">
        <v>1760</v>
      </c>
      <c r="G5676" t="s">
        <v>1777</v>
      </c>
      <c r="H5676" t="s">
        <v>1762</v>
      </c>
      <c r="I5676" t="s">
        <v>2032</v>
      </c>
      <c r="J5676" t="s">
        <v>2068</v>
      </c>
      <c r="K5676" s="498">
        <v>207219.04000000004</v>
      </c>
    </row>
    <row r="5677" spans="1:11" x14ac:dyDescent="0.25">
      <c r="A5677" t="s">
        <v>1755</v>
      </c>
      <c r="B5677" t="s">
        <v>1756</v>
      </c>
      <c r="C5677" t="s">
        <v>2069</v>
      </c>
      <c r="D5677" t="s">
        <v>1758</v>
      </c>
      <c r="E5677" t="s">
        <v>1759</v>
      </c>
      <c r="F5677" t="s">
        <v>1760</v>
      </c>
      <c r="G5677" t="s">
        <v>1777</v>
      </c>
      <c r="H5677" t="s">
        <v>1762</v>
      </c>
      <c r="I5677" t="s">
        <v>2032</v>
      </c>
      <c r="J5677" t="s">
        <v>2068</v>
      </c>
      <c r="K5677" s="498">
        <v>33123.343999999997</v>
      </c>
    </row>
    <row r="5678" spans="1:11" x14ac:dyDescent="0.25">
      <c r="A5678" t="s">
        <v>1755</v>
      </c>
      <c r="B5678" t="s">
        <v>1756</v>
      </c>
      <c r="C5678" t="s">
        <v>1871</v>
      </c>
      <c r="D5678" t="s">
        <v>1758</v>
      </c>
      <c r="E5678" t="s">
        <v>1759</v>
      </c>
      <c r="F5678" t="s">
        <v>1760</v>
      </c>
      <c r="G5678" t="s">
        <v>1777</v>
      </c>
      <c r="H5678" t="s">
        <v>1762</v>
      </c>
      <c r="I5678" t="s">
        <v>2032</v>
      </c>
      <c r="J5678" t="s">
        <v>2068</v>
      </c>
      <c r="K5678" s="498">
        <v>392063.52</v>
      </c>
    </row>
    <row r="5679" spans="1:11" x14ac:dyDescent="0.25">
      <c r="A5679" t="s">
        <v>1755</v>
      </c>
      <c r="B5679" t="s">
        <v>1756</v>
      </c>
      <c r="C5679" t="s">
        <v>1876</v>
      </c>
      <c r="D5679" t="s">
        <v>1758</v>
      </c>
      <c r="E5679" t="s">
        <v>1759</v>
      </c>
      <c r="F5679" t="s">
        <v>1760</v>
      </c>
      <c r="G5679" t="s">
        <v>1777</v>
      </c>
      <c r="H5679" t="s">
        <v>1762</v>
      </c>
      <c r="I5679" t="s">
        <v>2032</v>
      </c>
      <c r="J5679" t="s">
        <v>2068</v>
      </c>
      <c r="K5679" s="498">
        <v>118403.18000000001</v>
      </c>
    </row>
    <row r="5680" spans="1:11" x14ac:dyDescent="0.25">
      <c r="A5680" t="s">
        <v>1755</v>
      </c>
      <c r="B5680" t="s">
        <v>1756</v>
      </c>
      <c r="C5680" t="s">
        <v>2059</v>
      </c>
      <c r="D5680" t="s">
        <v>1758</v>
      </c>
      <c r="E5680" t="s">
        <v>1759</v>
      </c>
      <c r="F5680" t="s">
        <v>1760</v>
      </c>
      <c r="G5680" t="s">
        <v>1777</v>
      </c>
      <c r="H5680" t="s">
        <v>1762</v>
      </c>
      <c r="I5680" t="s">
        <v>2032</v>
      </c>
      <c r="J5680" t="s">
        <v>2068</v>
      </c>
      <c r="K5680" s="498">
        <v>72583.40399999998</v>
      </c>
    </row>
    <row r="5681" spans="1:11" x14ac:dyDescent="0.25">
      <c r="A5681" t="s">
        <v>1755</v>
      </c>
      <c r="B5681" t="s">
        <v>1756</v>
      </c>
      <c r="C5681" t="s">
        <v>2062</v>
      </c>
      <c r="D5681" t="s">
        <v>1758</v>
      </c>
      <c r="E5681" t="s">
        <v>1759</v>
      </c>
      <c r="F5681" t="s">
        <v>1765</v>
      </c>
      <c r="G5681" t="s">
        <v>1777</v>
      </c>
      <c r="H5681" t="s">
        <v>1766</v>
      </c>
      <c r="I5681" t="s">
        <v>2032</v>
      </c>
      <c r="J5681" t="s">
        <v>2068</v>
      </c>
      <c r="K5681" s="498">
        <v>51804.760000000009</v>
      </c>
    </row>
    <row r="5682" spans="1:11" x14ac:dyDescent="0.25">
      <c r="A5682" t="s">
        <v>1755</v>
      </c>
      <c r="B5682" t="s">
        <v>1756</v>
      </c>
      <c r="C5682" t="s">
        <v>2069</v>
      </c>
      <c r="D5682" t="s">
        <v>1758</v>
      </c>
      <c r="E5682" t="s">
        <v>1759</v>
      </c>
      <c r="F5682" t="s">
        <v>1765</v>
      </c>
      <c r="G5682" t="s">
        <v>1777</v>
      </c>
      <c r="H5682" t="s">
        <v>1766</v>
      </c>
      <c r="I5682" t="s">
        <v>2032</v>
      </c>
      <c r="J5682" t="s">
        <v>2068</v>
      </c>
      <c r="K5682" s="498">
        <v>8280.8359999999993</v>
      </c>
    </row>
    <row r="5683" spans="1:11" x14ac:dyDescent="0.25">
      <c r="A5683" t="s">
        <v>1755</v>
      </c>
      <c r="B5683" t="s">
        <v>1756</v>
      </c>
      <c r="C5683" t="s">
        <v>1871</v>
      </c>
      <c r="D5683" t="s">
        <v>1758</v>
      </c>
      <c r="E5683" t="s">
        <v>1759</v>
      </c>
      <c r="F5683" t="s">
        <v>1765</v>
      </c>
      <c r="G5683" t="s">
        <v>1777</v>
      </c>
      <c r="H5683" t="s">
        <v>1766</v>
      </c>
      <c r="I5683" t="s">
        <v>2032</v>
      </c>
      <c r="J5683" t="s">
        <v>2068</v>
      </c>
      <c r="K5683" s="498">
        <v>98015.88</v>
      </c>
    </row>
    <row r="5684" spans="1:11" x14ac:dyDescent="0.25">
      <c r="A5684" t="s">
        <v>1755</v>
      </c>
      <c r="B5684" t="s">
        <v>1756</v>
      </c>
      <c r="C5684" t="s">
        <v>1876</v>
      </c>
      <c r="D5684" t="s">
        <v>1758</v>
      </c>
      <c r="E5684" t="s">
        <v>1759</v>
      </c>
      <c r="F5684" t="s">
        <v>1765</v>
      </c>
      <c r="G5684" t="s">
        <v>1777</v>
      </c>
      <c r="H5684" t="s">
        <v>1766</v>
      </c>
      <c r="I5684" t="s">
        <v>2032</v>
      </c>
      <c r="J5684" t="s">
        <v>2068</v>
      </c>
      <c r="K5684" s="498">
        <v>29600.795000000002</v>
      </c>
    </row>
    <row r="5685" spans="1:11" x14ac:dyDescent="0.25">
      <c r="A5685" t="s">
        <v>1755</v>
      </c>
      <c r="B5685" t="s">
        <v>1756</v>
      </c>
      <c r="C5685" t="s">
        <v>2059</v>
      </c>
      <c r="D5685" t="s">
        <v>1758</v>
      </c>
      <c r="E5685" t="s">
        <v>1759</v>
      </c>
      <c r="F5685" t="s">
        <v>1765</v>
      </c>
      <c r="G5685" t="s">
        <v>1777</v>
      </c>
      <c r="H5685" t="s">
        <v>1766</v>
      </c>
      <c r="I5685" t="s">
        <v>2032</v>
      </c>
      <c r="J5685" t="s">
        <v>2068</v>
      </c>
      <c r="K5685" s="498">
        <v>18145.850999999995</v>
      </c>
    </row>
    <row r="5686" spans="1:11" x14ac:dyDescent="0.25">
      <c r="A5686" t="s">
        <v>1755</v>
      </c>
      <c r="B5686" t="s">
        <v>1756</v>
      </c>
      <c r="C5686" t="s">
        <v>2062</v>
      </c>
      <c r="D5686" t="s">
        <v>1758</v>
      </c>
      <c r="E5686" t="s">
        <v>1759</v>
      </c>
      <c r="F5686" t="s">
        <v>1760</v>
      </c>
      <c r="G5686" t="s">
        <v>1778</v>
      </c>
      <c r="H5686" t="s">
        <v>1762</v>
      </c>
      <c r="I5686" t="s">
        <v>2032</v>
      </c>
      <c r="J5686" t="s">
        <v>2068</v>
      </c>
      <c r="K5686" s="498">
        <v>666000</v>
      </c>
    </row>
    <row r="5687" spans="1:11" x14ac:dyDescent="0.25">
      <c r="A5687" t="s">
        <v>1755</v>
      </c>
      <c r="B5687" t="s">
        <v>1756</v>
      </c>
      <c r="C5687" t="s">
        <v>2071</v>
      </c>
      <c r="D5687" t="s">
        <v>1758</v>
      </c>
      <c r="E5687" t="s">
        <v>1759</v>
      </c>
      <c r="F5687" t="s">
        <v>1760</v>
      </c>
      <c r="G5687" t="s">
        <v>1778</v>
      </c>
      <c r="H5687" t="s">
        <v>1762</v>
      </c>
      <c r="I5687" t="s">
        <v>2032</v>
      </c>
      <c r="J5687" t="s">
        <v>2068</v>
      </c>
      <c r="K5687" s="498">
        <v>7210.52</v>
      </c>
    </row>
    <row r="5688" spans="1:11" x14ac:dyDescent="0.25">
      <c r="A5688" t="s">
        <v>1755</v>
      </c>
      <c r="B5688" t="s">
        <v>1756</v>
      </c>
      <c r="C5688" t="s">
        <v>1871</v>
      </c>
      <c r="D5688" t="s">
        <v>1758</v>
      </c>
      <c r="E5688" t="s">
        <v>1759</v>
      </c>
      <c r="F5688" t="s">
        <v>1760</v>
      </c>
      <c r="G5688" t="s">
        <v>1778</v>
      </c>
      <c r="H5688" t="s">
        <v>1762</v>
      </c>
      <c r="I5688" t="s">
        <v>2032</v>
      </c>
      <c r="J5688" t="s">
        <v>2068</v>
      </c>
      <c r="K5688" s="498">
        <v>2056562.2000000002</v>
      </c>
    </row>
    <row r="5689" spans="1:11" x14ac:dyDescent="0.25">
      <c r="A5689" t="s">
        <v>1755</v>
      </c>
      <c r="B5689" t="s">
        <v>1756</v>
      </c>
      <c r="C5689" t="s">
        <v>1876</v>
      </c>
      <c r="D5689" t="s">
        <v>1758</v>
      </c>
      <c r="E5689" t="s">
        <v>1759</v>
      </c>
      <c r="F5689" t="s">
        <v>1760</v>
      </c>
      <c r="G5689" t="s">
        <v>1778</v>
      </c>
      <c r="H5689" t="s">
        <v>1762</v>
      </c>
      <c r="I5689" t="s">
        <v>2032</v>
      </c>
      <c r="J5689" t="s">
        <v>2068</v>
      </c>
      <c r="K5689" s="498">
        <v>569663.89</v>
      </c>
    </row>
    <row r="5690" spans="1:11" x14ac:dyDescent="0.25">
      <c r="A5690" t="s">
        <v>1755</v>
      </c>
      <c r="B5690" t="s">
        <v>1756</v>
      </c>
      <c r="C5690" t="s">
        <v>2059</v>
      </c>
      <c r="D5690" t="s">
        <v>1758</v>
      </c>
      <c r="E5690" t="s">
        <v>1759</v>
      </c>
      <c r="F5690" t="s">
        <v>1760</v>
      </c>
      <c r="G5690" t="s">
        <v>1778</v>
      </c>
      <c r="H5690" t="s">
        <v>1762</v>
      </c>
      <c r="I5690" t="s">
        <v>2032</v>
      </c>
      <c r="J5690" t="s">
        <v>2068</v>
      </c>
      <c r="K5690" s="498">
        <v>203309.58000000002</v>
      </c>
    </row>
    <row r="5691" spans="1:11" x14ac:dyDescent="0.25">
      <c r="A5691" t="s">
        <v>1755</v>
      </c>
      <c r="B5691" t="s">
        <v>1756</v>
      </c>
      <c r="C5691" t="s">
        <v>2062</v>
      </c>
      <c r="D5691" t="s">
        <v>1758</v>
      </c>
      <c r="E5691" t="s">
        <v>1759</v>
      </c>
      <c r="F5691" t="s">
        <v>1765</v>
      </c>
      <c r="G5691" t="s">
        <v>1778</v>
      </c>
      <c r="H5691" t="s">
        <v>1766</v>
      </c>
      <c r="I5691" t="s">
        <v>2032</v>
      </c>
      <c r="J5691" t="s">
        <v>2068</v>
      </c>
      <c r="K5691" s="498">
        <v>564000</v>
      </c>
    </row>
    <row r="5692" spans="1:11" x14ac:dyDescent="0.25">
      <c r="A5692" t="s">
        <v>1755</v>
      </c>
      <c r="B5692" t="s">
        <v>1756</v>
      </c>
      <c r="C5692" t="s">
        <v>2071</v>
      </c>
      <c r="D5692" t="s">
        <v>1758</v>
      </c>
      <c r="E5692" t="s">
        <v>1759</v>
      </c>
      <c r="F5692" t="s">
        <v>1765</v>
      </c>
      <c r="G5692" t="s">
        <v>1778</v>
      </c>
      <c r="H5692" t="s">
        <v>1766</v>
      </c>
      <c r="I5692" t="s">
        <v>2032</v>
      </c>
      <c r="J5692" t="s">
        <v>2068</v>
      </c>
      <c r="K5692" s="498">
        <v>7210.52</v>
      </c>
    </row>
    <row r="5693" spans="1:11" x14ac:dyDescent="0.25">
      <c r="A5693" t="s">
        <v>1755</v>
      </c>
      <c r="B5693" t="s">
        <v>1756</v>
      </c>
      <c r="C5693" t="s">
        <v>1871</v>
      </c>
      <c r="D5693" t="s">
        <v>1758</v>
      </c>
      <c r="E5693" t="s">
        <v>1759</v>
      </c>
      <c r="F5693" t="s">
        <v>1765</v>
      </c>
      <c r="G5693" t="s">
        <v>1778</v>
      </c>
      <c r="H5693" t="s">
        <v>1766</v>
      </c>
      <c r="I5693" t="s">
        <v>2032</v>
      </c>
      <c r="J5693" t="s">
        <v>2068</v>
      </c>
      <c r="K5693" s="498">
        <v>1727739.7999999998</v>
      </c>
    </row>
    <row r="5694" spans="1:11" x14ac:dyDescent="0.25">
      <c r="A5694" t="s">
        <v>1755</v>
      </c>
      <c r="B5694" t="s">
        <v>1756</v>
      </c>
      <c r="C5694" t="s">
        <v>1876</v>
      </c>
      <c r="D5694" t="s">
        <v>1758</v>
      </c>
      <c r="E5694" t="s">
        <v>1759</v>
      </c>
      <c r="F5694" t="s">
        <v>1765</v>
      </c>
      <c r="G5694" t="s">
        <v>1778</v>
      </c>
      <c r="H5694" t="s">
        <v>1766</v>
      </c>
      <c r="I5694" t="s">
        <v>2032</v>
      </c>
      <c r="J5694" t="s">
        <v>2068</v>
      </c>
      <c r="K5694" s="498">
        <v>470359.52666666661</v>
      </c>
    </row>
    <row r="5695" spans="1:11" x14ac:dyDescent="0.25">
      <c r="A5695" t="s">
        <v>1755</v>
      </c>
      <c r="B5695" t="s">
        <v>1756</v>
      </c>
      <c r="C5695" t="s">
        <v>2059</v>
      </c>
      <c r="D5695" t="s">
        <v>1758</v>
      </c>
      <c r="E5695" t="s">
        <v>1759</v>
      </c>
      <c r="F5695" t="s">
        <v>1765</v>
      </c>
      <c r="G5695" t="s">
        <v>1778</v>
      </c>
      <c r="H5695" t="s">
        <v>1766</v>
      </c>
      <c r="I5695" t="s">
        <v>2032</v>
      </c>
      <c r="J5695" t="s">
        <v>2068</v>
      </c>
      <c r="K5695" s="498">
        <v>172505.58333333337</v>
      </c>
    </row>
    <row r="5696" spans="1:11" x14ac:dyDescent="0.25">
      <c r="A5696" t="s">
        <v>1755</v>
      </c>
      <c r="B5696" t="s">
        <v>1756</v>
      </c>
      <c r="C5696" t="s">
        <v>2062</v>
      </c>
      <c r="D5696" t="s">
        <v>1758</v>
      </c>
      <c r="E5696" t="s">
        <v>1759</v>
      </c>
      <c r="F5696" t="s">
        <v>1760</v>
      </c>
      <c r="G5696" t="s">
        <v>1779</v>
      </c>
      <c r="H5696" t="s">
        <v>1762</v>
      </c>
      <c r="I5696" t="s">
        <v>2032</v>
      </c>
      <c r="J5696" t="s">
        <v>2068</v>
      </c>
      <c r="K5696" s="498">
        <v>131999.99669999999</v>
      </c>
    </row>
    <row r="5697" spans="1:11" x14ac:dyDescent="0.25">
      <c r="A5697" t="s">
        <v>1755</v>
      </c>
      <c r="B5697" t="s">
        <v>1756</v>
      </c>
      <c r="C5697" t="s">
        <v>2069</v>
      </c>
      <c r="D5697" t="s">
        <v>1758</v>
      </c>
      <c r="E5697" t="s">
        <v>1759</v>
      </c>
      <c r="F5697" t="s">
        <v>1760</v>
      </c>
      <c r="G5697" t="s">
        <v>1779</v>
      </c>
      <c r="H5697" t="s">
        <v>1762</v>
      </c>
      <c r="I5697" t="s">
        <v>2032</v>
      </c>
      <c r="J5697" t="s">
        <v>2068</v>
      </c>
      <c r="K5697" s="498">
        <v>102071.3364</v>
      </c>
    </row>
    <row r="5698" spans="1:11" x14ac:dyDescent="0.25">
      <c r="A5698" t="s">
        <v>1755</v>
      </c>
      <c r="B5698" t="s">
        <v>1756</v>
      </c>
      <c r="C5698" t="s">
        <v>1871</v>
      </c>
      <c r="D5698" t="s">
        <v>1758</v>
      </c>
      <c r="E5698" t="s">
        <v>1759</v>
      </c>
      <c r="F5698" t="s">
        <v>1760</v>
      </c>
      <c r="G5698" t="s">
        <v>1779</v>
      </c>
      <c r="H5698" t="s">
        <v>1762</v>
      </c>
      <c r="I5698" t="s">
        <v>2032</v>
      </c>
      <c r="J5698" t="s">
        <v>2068</v>
      </c>
      <c r="K5698" s="498">
        <v>244207.26</v>
      </c>
    </row>
    <row r="5699" spans="1:11" x14ac:dyDescent="0.25">
      <c r="A5699" t="s">
        <v>1755</v>
      </c>
      <c r="B5699" t="s">
        <v>1756</v>
      </c>
      <c r="C5699" t="s">
        <v>1876</v>
      </c>
      <c r="D5699" t="s">
        <v>1758</v>
      </c>
      <c r="E5699" t="s">
        <v>1759</v>
      </c>
      <c r="F5699" t="s">
        <v>1760</v>
      </c>
      <c r="G5699" t="s">
        <v>1779</v>
      </c>
      <c r="H5699" t="s">
        <v>1762</v>
      </c>
      <c r="I5699" t="s">
        <v>2032</v>
      </c>
      <c r="J5699" t="s">
        <v>2068</v>
      </c>
      <c r="K5699" s="498">
        <v>73750.59</v>
      </c>
    </row>
    <row r="5700" spans="1:11" x14ac:dyDescent="0.25">
      <c r="A5700" t="s">
        <v>1755</v>
      </c>
      <c r="B5700" t="s">
        <v>1756</v>
      </c>
      <c r="C5700" t="s">
        <v>2059</v>
      </c>
      <c r="D5700" t="s">
        <v>1758</v>
      </c>
      <c r="E5700" t="s">
        <v>1759</v>
      </c>
      <c r="F5700" t="s">
        <v>1760</v>
      </c>
      <c r="G5700" t="s">
        <v>1779</v>
      </c>
      <c r="H5700" t="s">
        <v>1762</v>
      </c>
      <c r="I5700" t="s">
        <v>2032</v>
      </c>
      <c r="J5700" t="s">
        <v>2068</v>
      </c>
      <c r="K5700" s="498">
        <v>70689.548700000014</v>
      </c>
    </row>
    <row r="5701" spans="1:11" x14ac:dyDescent="0.25">
      <c r="A5701" t="s">
        <v>1755</v>
      </c>
      <c r="B5701" t="s">
        <v>1756</v>
      </c>
      <c r="C5701" t="s">
        <v>2062</v>
      </c>
      <c r="D5701" t="s">
        <v>1758</v>
      </c>
      <c r="E5701" t="s">
        <v>1759</v>
      </c>
      <c r="F5701" t="s">
        <v>1765</v>
      </c>
      <c r="G5701" t="s">
        <v>1779</v>
      </c>
      <c r="H5701" t="s">
        <v>1766</v>
      </c>
      <c r="I5701" t="s">
        <v>2032</v>
      </c>
      <c r="J5701" t="s">
        <v>2068</v>
      </c>
      <c r="K5701" s="498">
        <v>1333.3332999999998</v>
      </c>
    </row>
    <row r="5702" spans="1:11" x14ac:dyDescent="0.25">
      <c r="A5702" t="s">
        <v>1755</v>
      </c>
      <c r="B5702" t="s">
        <v>1756</v>
      </c>
      <c r="C5702" t="s">
        <v>2069</v>
      </c>
      <c r="D5702" t="s">
        <v>1758</v>
      </c>
      <c r="E5702" t="s">
        <v>1759</v>
      </c>
      <c r="F5702" t="s">
        <v>1765</v>
      </c>
      <c r="G5702" t="s">
        <v>1779</v>
      </c>
      <c r="H5702" t="s">
        <v>1766</v>
      </c>
      <c r="I5702" t="s">
        <v>2032</v>
      </c>
      <c r="J5702" t="s">
        <v>2068</v>
      </c>
      <c r="K5702" s="498">
        <v>1031.0236</v>
      </c>
    </row>
    <row r="5703" spans="1:11" x14ac:dyDescent="0.25">
      <c r="A5703" t="s">
        <v>1755</v>
      </c>
      <c r="B5703" t="s">
        <v>1756</v>
      </c>
      <c r="C5703" t="s">
        <v>1871</v>
      </c>
      <c r="D5703" t="s">
        <v>1758</v>
      </c>
      <c r="E5703" t="s">
        <v>1759</v>
      </c>
      <c r="F5703" t="s">
        <v>1765</v>
      </c>
      <c r="G5703" t="s">
        <v>1779</v>
      </c>
      <c r="H5703" t="s">
        <v>1766</v>
      </c>
      <c r="I5703" t="s">
        <v>2032</v>
      </c>
      <c r="J5703" t="s">
        <v>2068</v>
      </c>
      <c r="K5703" s="498">
        <v>2466.7399999999998</v>
      </c>
    </row>
    <row r="5704" spans="1:11" x14ac:dyDescent="0.25">
      <c r="A5704" t="s">
        <v>1755</v>
      </c>
      <c r="B5704" t="s">
        <v>1756</v>
      </c>
      <c r="C5704" t="s">
        <v>1876</v>
      </c>
      <c r="D5704" t="s">
        <v>1758</v>
      </c>
      <c r="E5704" t="s">
        <v>1759</v>
      </c>
      <c r="F5704" t="s">
        <v>1765</v>
      </c>
      <c r="G5704" t="s">
        <v>1779</v>
      </c>
      <c r="H5704" t="s">
        <v>1766</v>
      </c>
      <c r="I5704" t="s">
        <v>2032</v>
      </c>
      <c r="J5704" t="s">
        <v>2068</v>
      </c>
      <c r="K5704" s="498">
        <v>744.95545454545436</v>
      </c>
    </row>
    <row r="5705" spans="1:11" x14ac:dyDescent="0.25">
      <c r="A5705" t="s">
        <v>1755</v>
      </c>
      <c r="B5705" t="s">
        <v>1756</v>
      </c>
      <c r="C5705" t="s">
        <v>2059</v>
      </c>
      <c r="D5705" t="s">
        <v>1758</v>
      </c>
      <c r="E5705" t="s">
        <v>1759</v>
      </c>
      <c r="F5705" t="s">
        <v>1765</v>
      </c>
      <c r="G5705" t="s">
        <v>1779</v>
      </c>
      <c r="H5705" t="s">
        <v>1766</v>
      </c>
      <c r="I5705" t="s">
        <v>2032</v>
      </c>
      <c r="J5705" t="s">
        <v>2068</v>
      </c>
      <c r="K5705" s="498">
        <v>714.03584545454567</v>
      </c>
    </row>
    <row r="5706" spans="1:11" x14ac:dyDescent="0.25">
      <c r="A5706" t="s">
        <v>1755</v>
      </c>
      <c r="B5706" t="s">
        <v>1756</v>
      </c>
      <c r="C5706" t="s">
        <v>2062</v>
      </c>
      <c r="D5706" t="s">
        <v>1758</v>
      </c>
      <c r="E5706" t="s">
        <v>1759</v>
      </c>
      <c r="F5706" t="s">
        <v>1760</v>
      </c>
      <c r="G5706" t="s">
        <v>1780</v>
      </c>
      <c r="H5706" t="s">
        <v>1762</v>
      </c>
      <c r="I5706" t="s">
        <v>2032</v>
      </c>
      <c r="J5706" t="s">
        <v>2068</v>
      </c>
      <c r="K5706" s="498">
        <v>309564.283</v>
      </c>
    </row>
    <row r="5707" spans="1:11" x14ac:dyDescent="0.25">
      <c r="A5707" t="s">
        <v>1755</v>
      </c>
      <c r="B5707" t="s">
        <v>1756</v>
      </c>
      <c r="C5707" t="s">
        <v>2069</v>
      </c>
      <c r="D5707" t="s">
        <v>1758</v>
      </c>
      <c r="E5707" t="s">
        <v>1759</v>
      </c>
      <c r="F5707" t="s">
        <v>1760</v>
      </c>
      <c r="G5707" t="s">
        <v>1780</v>
      </c>
      <c r="H5707" t="s">
        <v>1762</v>
      </c>
      <c r="I5707" t="s">
        <v>2032</v>
      </c>
      <c r="J5707" t="s">
        <v>2068</v>
      </c>
      <c r="K5707" s="498">
        <v>88146.82</v>
      </c>
    </row>
    <row r="5708" spans="1:11" x14ac:dyDescent="0.25">
      <c r="A5708" t="s">
        <v>1755</v>
      </c>
      <c r="B5708" t="s">
        <v>1756</v>
      </c>
      <c r="C5708" t="s">
        <v>1871</v>
      </c>
      <c r="D5708" t="s">
        <v>1758</v>
      </c>
      <c r="E5708" t="s">
        <v>1759</v>
      </c>
      <c r="F5708" t="s">
        <v>1760</v>
      </c>
      <c r="G5708" t="s">
        <v>1780</v>
      </c>
      <c r="H5708" t="s">
        <v>1762</v>
      </c>
      <c r="I5708" t="s">
        <v>2032</v>
      </c>
      <c r="J5708" t="s">
        <v>2068</v>
      </c>
      <c r="K5708" s="498">
        <v>866934.9</v>
      </c>
    </row>
    <row r="5709" spans="1:11" x14ac:dyDescent="0.25">
      <c r="A5709" t="s">
        <v>1755</v>
      </c>
      <c r="B5709" t="s">
        <v>1756</v>
      </c>
      <c r="C5709" t="s">
        <v>1876</v>
      </c>
      <c r="D5709" t="s">
        <v>1758</v>
      </c>
      <c r="E5709" t="s">
        <v>1759</v>
      </c>
      <c r="F5709" t="s">
        <v>1760</v>
      </c>
      <c r="G5709" t="s">
        <v>1780</v>
      </c>
      <c r="H5709" t="s">
        <v>1762</v>
      </c>
      <c r="I5709" t="s">
        <v>2032</v>
      </c>
      <c r="J5709" t="s">
        <v>2068</v>
      </c>
      <c r="K5709" s="498">
        <v>261814.33999999997</v>
      </c>
    </row>
    <row r="5710" spans="1:11" x14ac:dyDescent="0.25">
      <c r="A5710" t="s">
        <v>1755</v>
      </c>
      <c r="B5710" t="s">
        <v>1756</v>
      </c>
      <c r="C5710" t="s">
        <v>2059</v>
      </c>
      <c r="D5710" t="s">
        <v>1758</v>
      </c>
      <c r="E5710" t="s">
        <v>1759</v>
      </c>
      <c r="F5710" t="s">
        <v>1760</v>
      </c>
      <c r="G5710" t="s">
        <v>1780</v>
      </c>
      <c r="H5710" t="s">
        <v>1762</v>
      </c>
      <c r="I5710" t="s">
        <v>2032</v>
      </c>
      <c r="J5710" t="s">
        <v>2068</v>
      </c>
      <c r="K5710" s="498">
        <v>120108.75200000001</v>
      </c>
    </row>
    <row r="5711" spans="1:11" x14ac:dyDescent="0.25">
      <c r="A5711" t="s">
        <v>1755</v>
      </c>
      <c r="B5711" t="s">
        <v>1756</v>
      </c>
      <c r="C5711" t="s">
        <v>2062</v>
      </c>
      <c r="D5711" t="s">
        <v>1758</v>
      </c>
      <c r="E5711" t="s">
        <v>1759</v>
      </c>
      <c r="F5711" t="s">
        <v>1765</v>
      </c>
      <c r="G5711" t="s">
        <v>1780</v>
      </c>
      <c r="H5711" t="s">
        <v>1766</v>
      </c>
      <c r="I5711" t="s">
        <v>2032</v>
      </c>
      <c r="J5711" t="s">
        <v>2068</v>
      </c>
      <c r="K5711" s="498">
        <v>5892.857</v>
      </c>
    </row>
    <row r="5712" spans="1:11" x14ac:dyDescent="0.25">
      <c r="A5712" t="s">
        <v>1755</v>
      </c>
      <c r="B5712" t="s">
        <v>1756</v>
      </c>
      <c r="C5712" t="s">
        <v>2069</v>
      </c>
      <c r="D5712" t="s">
        <v>1758</v>
      </c>
      <c r="E5712" t="s">
        <v>1759</v>
      </c>
      <c r="F5712" t="s">
        <v>1765</v>
      </c>
      <c r="G5712" t="s">
        <v>1780</v>
      </c>
      <c r="H5712" t="s">
        <v>1766</v>
      </c>
      <c r="I5712" t="s">
        <v>2032</v>
      </c>
      <c r="J5712" t="s">
        <v>2068</v>
      </c>
      <c r="K5712" s="498">
        <v>4087.48</v>
      </c>
    </row>
    <row r="5713" spans="1:11" x14ac:dyDescent="0.25">
      <c r="A5713" t="s">
        <v>1755</v>
      </c>
      <c r="B5713" t="s">
        <v>1756</v>
      </c>
      <c r="C5713" t="s">
        <v>1871</v>
      </c>
      <c r="D5713" t="s">
        <v>1758</v>
      </c>
      <c r="E5713" t="s">
        <v>1759</v>
      </c>
      <c r="F5713" t="s">
        <v>1765</v>
      </c>
      <c r="G5713" t="s">
        <v>1780</v>
      </c>
      <c r="H5713" t="s">
        <v>1766</v>
      </c>
      <c r="I5713" t="s">
        <v>2032</v>
      </c>
      <c r="J5713" t="s">
        <v>2068</v>
      </c>
      <c r="K5713" s="498">
        <v>14068.1</v>
      </c>
    </row>
    <row r="5714" spans="1:11" x14ac:dyDescent="0.25">
      <c r="A5714" t="s">
        <v>1755</v>
      </c>
      <c r="B5714" t="s">
        <v>1756</v>
      </c>
      <c r="C5714" t="s">
        <v>1876</v>
      </c>
      <c r="D5714" t="s">
        <v>1758</v>
      </c>
      <c r="E5714" t="s">
        <v>1759</v>
      </c>
      <c r="F5714" t="s">
        <v>1765</v>
      </c>
      <c r="G5714" t="s">
        <v>1780</v>
      </c>
      <c r="H5714" t="s">
        <v>1766</v>
      </c>
      <c r="I5714" t="s">
        <v>2032</v>
      </c>
      <c r="J5714" t="s">
        <v>2068</v>
      </c>
      <c r="K5714" s="498">
        <v>4248.5663157894733</v>
      </c>
    </row>
    <row r="5715" spans="1:11" x14ac:dyDescent="0.25">
      <c r="A5715" t="s">
        <v>1755</v>
      </c>
      <c r="B5715" t="s">
        <v>1756</v>
      </c>
      <c r="C5715" t="s">
        <v>2059</v>
      </c>
      <c r="D5715" t="s">
        <v>1758</v>
      </c>
      <c r="E5715" t="s">
        <v>1759</v>
      </c>
      <c r="F5715" t="s">
        <v>1765</v>
      </c>
      <c r="G5715" t="s">
        <v>1780</v>
      </c>
      <c r="H5715" t="s">
        <v>1766</v>
      </c>
      <c r="I5715" t="s">
        <v>2032</v>
      </c>
      <c r="J5715" t="s">
        <v>2068</v>
      </c>
      <c r="K5715" s="498">
        <v>3014.0616842105273</v>
      </c>
    </row>
    <row r="5716" spans="1:11" x14ac:dyDescent="0.25">
      <c r="A5716" t="s">
        <v>1755</v>
      </c>
      <c r="B5716" t="s">
        <v>1756</v>
      </c>
      <c r="C5716" t="s">
        <v>2062</v>
      </c>
      <c r="D5716" t="s">
        <v>1758</v>
      </c>
      <c r="E5716" t="s">
        <v>1759</v>
      </c>
      <c r="F5716" t="s">
        <v>1765</v>
      </c>
      <c r="G5716" t="s">
        <v>1781</v>
      </c>
      <c r="H5716" t="s">
        <v>1766</v>
      </c>
      <c r="I5716" t="s">
        <v>2032</v>
      </c>
      <c r="J5716" t="s">
        <v>2068</v>
      </c>
      <c r="K5716" s="498">
        <v>316215</v>
      </c>
    </row>
    <row r="5717" spans="1:11" x14ac:dyDescent="0.25">
      <c r="A5717" t="s">
        <v>1755</v>
      </c>
      <c r="B5717" t="s">
        <v>1756</v>
      </c>
      <c r="C5717" t="s">
        <v>1871</v>
      </c>
      <c r="D5717" t="s">
        <v>1758</v>
      </c>
      <c r="E5717" t="s">
        <v>1759</v>
      </c>
      <c r="F5717" t="s">
        <v>1765</v>
      </c>
      <c r="G5717" t="s">
        <v>1781</v>
      </c>
      <c r="H5717" t="s">
        <v>1766</v>
      </c>
      <c r="I5717" t="s">
        <v>2032</v>
      </c>
      <c r="J5717" t="s">
        <v>2068</v>
      </c>
      <c r="K5717" s="498">
        <v>603915</v>
      </c>
    </row>
    <row r="5718" spans="1:11" x14ac:dyDescent="0.25">
      <c r="A5718" t="s">
        <v>1755</v>
      </c>
      <c r="B5718" t="s">
        <v>1756</v>
      </c>
      <c r="C5718" t="s">
        <v>2070</v>
      </c>
      <c r="D5718" t="s">
        <v>1758</v>
      </c>
      <c r="E5718" t="s">
        <v>1759</v>
      </c>
      <c r="F5718" t="s">
        <v>1765</v>
      </c>
      <c r="G5718" t="s">
        <v>1781</v>
      </c>
      <c r="H5718" t="s">
        <v>1766</v>
      </c>
      <c r="I5718" t="s">
        <v>2032</v>
      </c>
      <c r="J5718" t="s">
        <v>2068</v>
      </c>
      <c r="K5718" s="498">
        <v>1687</v>
      </c>
    </row>
    <row r="5719" spans="1:11" x14ac:dyDescent="0.25">
      <c r="A5719" t="s">
        <v>1755</v>
      </c>
      <c r="B5719" t="s">
        <v>1756</v>
      </c>
      <c r="C5719" t="s">
        <v>1876</v>
      </c>
      <c r="D5719" t="s">
        <v>1758</v>
      </c>
      <c r="E5719" t="s">
        <v>1759</v>
      </c>
      <c r="F5719" t="s">
        <v>1765</v>
      </c>
      <c r="G5719" t="s">
        <v>1781</v>
      </c>
      <c r="H5719" t="s">
        <v>1766</v>
      </c>
      <c r="I5719" t="s">
        <v>2032</v>
      </c>
      <c r="J5719" t="s">
        <v>2068</v>
      </c>
      <c r="K5719" s="498">
        <v>182382.32</v>
      </c>
    </row>
    <row r="5720" spans="1:11" x14ac:dyDescent="0.25">
      <c r="A5720" t="s">
        <v>1755</v>
      </c>
      <c r="B5720" t="s">
        <v>1756</v>
      </c>
      <c r="C5720" t="s">
        <v>2059</v>
      </c>
      <c r="D5720" t="s">
        <v>1758</v>
      </c>
      <c r="E5720" t="s">
        <v>1759</v>
      </c>
      <c r="F5720" t="s">
        <v>1765</v>
      </c>
      <c r="G5720" t="s">
        <v>1781</v>
      </c>
      <c r="H5720" t="s">
        <v>1766</v>
      </c>
      <c r="I5720" t="s">
        <v>2032</v>
      </c>
      <c r="J5720" t="s">
        <v>2068</v>
      </c>
      <c r="K5720" s="498">
        <v>95831.85</v>
      </c>
    </row>
    <row r="5721" spans="1:11" x14ac:dyDescent="0.25">
      <c r="A5721" t="s">
        <v>1755</v>
      </c>
      <c r="B5721" t="s">
        <v>1756</v>
      </c>
      <c r="C5721" t="s">
        <v>2062</v>
      </c>
      <c r="D5721" t="s">
        <v>1758</v>
      </c>
      <c r="E5721" t="s">
        <v>1759</v>
      </c>
      <c r="F5721" t="s">
        <v>1760</v>
      </c>
      <c r="G5721" t="s">
        <v>1782</v>
      </c>
      <c r="H5721" t="s">
        <v>1762</v>
      </c>
      <c r="I5721" t="s">
        <v>2032</v>
      </c>
      <c r="J5721" t="s">
        <v>2068</v>
      </c>
      <c r="K5721" s="498">
        <v>840617.13600000006</v>
      </c>
    </row>
    <row r="5722" spans="1:11" x14ac:dyDescent="0.25">
      <c r="A5722" t="s">
        <v>1755</v>
      </c>
      <c r="B5722" t="s">
        <v>1756</v>
      </c>
      <c r="C5722" t="s">
        <v>2069</v>
      </c>
      <c r="D5722" t="s">
        <v>1758</v>
      </c>
      <c r="E5722" t="s">
        <v>1759</v>
      </c>
      <c r="F5722" t="s">
        <v>1760</v>
      </c>
      <c r="G5722" t="s">
        <v>1782</v>
      </c>
      <c r="H5722" t="s">
        <v>1762</v>
      </c>
      <c r="I5722" t="s">
        <v>2032</v>
      </c>
      <c r="J5722" t="s">
        <v>2068</v>
      </c>
      <c r="K5722" s="498">
        <v>133109.35599999997</v>
      </c>
    </row>
    <row r="5723" spans="1:11" x14ac:dyDescent="0.25">
      <c r="A5723" t="s">
        <v>1755</v>
      </c>
      <c r="B5723" t="s">
        <v>1756</v>
      </c>
      <c r="C5723" t="s">
        <v>2071</v>
      </c>
      <c r="D5723" t="s">
        <v>1758</v>
      </c>
      <c r="E5723" t="s">
        <v>1759</v>
      </c>
      <c r="F5723" t="s">
        <v>1760</v>
      </c>
      <c r="G5723" t="s">
        <v>1782</v>
      </c>
      <c r="H5723" t="s">
        <v>1762</v>
      </c>
      <c r="I5723" t="s">
        <v>2032</v>
      </c>
      <c r="J5723" t="s">
        <v>2068</v>
      </c>
      <c r="K5723" s="498">
        <v>75785.045999999988</v>
      </c>
    </row>
    <row r="5724" spans="1:11" x14ac:dyDescent="0.25">
      <c r="A5724" t="s">
        <v>1755</v>
      </c>
      <c r="B5724" t="s">
        <v>1756</v>
      </c>
      <c r="C5724" t="s">
        <v>1871</v>
      </c>
      <c r="D5724" t="s">
        <v>1758</v>
      </c>
      <c r="E5724" t="s">
        <v>1759</v>
      </c>
      <c r="F5724" t="s">
        <v>1760</v>
      </c>
      <c r="G5724" t="s">
        <v>1782</v>
      </c>
      <c r="H5724" t="s">
        <v>1762</v>
      </c>
      <c r="I5724" t="s">
        <v>2032</v>
      </c>
      <c r="J5724" t="s">
        <v>2068</v>
      </c>
      <c r="K5724" s="498">
        <v>3783760.96</v>
      </c>
    </row>
    <row r="5725" spans="1:11" x14ac:dyDescent="0.25">
      <c r="A5725" t="s">
        <v>1755</v>
      </c>
      <c r="B5725" t="s">
        <v>1756</v>
      </c>
      <c r="C5725" t="s">
        <v>1876</v>
      </c>
      <c r="D5725" t="s">
        <v>1758</v>
      </c>
      <c r="E5725" t="s">
        <v>1759</v>
      </c>
      <c r="F5725" t="s">
        <v>1760</v>
      </c>
      <c r="G5725" t="s">
        <v>1782</v>
      </c>
      <c r="H5725" t="s">
        <v>1762</v>
      </c>
      <c r="I5725" t="s">
        <v>2032</v>
      </c>
      <c r="J5725" t="s">
        <v>2068</v>
      </c>
      <c r="K5725" s="498">
        <v>843746.44</v>
      </c>
    </row>
    <row r="5726" spans="1:11" x14ac:dyDescent="0.25">
      <c r="A5726" t="s">
        <v>1755</v>
      </c>
      <c r="B5726" t="s">
        <v>1756</v>
      </c>
      <c r="C5726" t="s">
        <v>2059</v>
      </c>
      <c r="D5726" t="s">
        <v>1758</v>
      </c>
      <c r="E5726" t="s">
        <v>1759</v>
      </c>
      <c r="F5726" t="s">
        <v>1760</v>
      </c>
      <c r="G5726" t="s">
        <v>1782</v>
      </c>
      <c r="H5726" t="s">
        <v>1762</v>
      </c>
      <c r="I5726" t="s">
        <v>2032</v>
      </c>
      <c r="J5726" t="s">
        <v>2068</v>
      </c>
      <c r="K5726" s="498">
        <v>316952.48000000004</v>
      </c>
    </row>
    <row r="5727" spans="1:11" x14ac:dyDescent="0.25">
      <c r="A5727" t="s">
        <v>1755</v>
      </c>
      <c r="B5727" t="s">
        <v>1756</v>
      </c>
      <c r="C5727" t="s">
        <v>2062</v>
      </c>
      <c r="D5727" t="s">
        <v>1758</v>
      </c>
      <c r="E5727" t="s">
        <v>1759</v>
      </c>
      <c r="F5727" t="s">
        <v>1765</v>
      </c>
      <c r="G5727" t="s">
        <v>1782</v>
      </c>
      <c r="H5727" t="s">
        <v>1766</v>
      </c>
      <c r="I5727" t="s">
        <v>2032</v>
      </c>
      <c r="J5727" t="s">
        <v>2068</v>
      </c>
      <c r="K5727" s="498">
        <v>119001.90400000001</v>
      </c>
    </row>
    <row r="5728" spans="1:11" x14ac:dyDescent="0.25">
      <c r="A5728" t="s">
        <v>1755</v>
      </c>
      <c r="B5728" t="s">
        <v>1756</v>
      </c>
      <c r="C5728" t="s">
        <v>2069</v>
      </c>
      <c r="D5728" t="s">
        <v>1758</v>
      </c>
      <c r="E5728" t="s">
        <v>1759</v>
      </c>
      <c r="F5728" t="s">
        <v>1765</v>
      </c>
      <c r="G5728" t="s">
        <v>1782</v>
      </c>
      <c r="H5728" t="s">
        <v>1766</v>
      </c>
      <c r="I5728" t="s">
        <v>2032</v>
      </c>
      <c r="J5728" t="s">
        <v>2068</v>
      </c>
      <c r="K5728" s="498">
        <v>9496.0139999999992</v>
      </c>
    </row>
    <row r="5729" spans="1:11" x14ac:dyDescent="0.25">
      <c r="A5729" t="s">
        <v>1755</v>
      </c>
      <c r="B5729" t="s">
        <v>1756</v>
      </c>
      <c r="C5729" t="s">
        <v>2071</v>
      </c>
      <c r="D5729" t="s">
        <v>1758</v>
      </c>
      <c r="E5729" t="s">
        <v>1759</v>
      </c>
      <c r="F5729" t="s">
        <v>1765</v>
      </c>
      <c r="G5729" t="s">
        <v>1782</v>
      </c>
      <c r="H5729" t="s">
        <v>1766</v>
      </c>
      <c r="I5729" t="s">
        <v>2032</v>
      </c>
      <c r="J5729" t="s">
        <v>2068</v>
      </c>
      <c r="K5729" s="498">
        <v>222.65400000000002</v>
      </c>
    </row>
    <row r="5730" spans="1:11" x14ac:dyDescent="0.25">
      <c r="A5730" t="s">
        <v>1755</v>
      </c>
      <c r="B5730" t="s">
        <v>1756</v>
      </c>
      <c r="C5730" t="s">
        <v>1871</v>
      </c>
      <c r="D5730" t="s">
        <v>1758</v>
      </c>
      <c r="E5730" t="s">
        <v>1759</v>
      </c>
      <c r="F5730" t="s">
        <v>1765</v>
      </c>
      <c r="G5730" t="s">
        <v>1782</v>
      </c>
      <c r="H5730" t="s">
        <v>1766</v>
      </c>
      <c r="I5730" t="s">
        <v>2032</v>
      </c>
      <c r="J5730" t="s">
        <v>2068</v>
      </c>
      <c r="K5730" s="498">
        <v>232659.84</v>
      </c>
    </row>
    <row r="5731" spans="1:11" x14ac:dyDescent="0.25">
      <c r="A5731" t="s">
        <v>1755</v>
      </c>
      <c r="B5731" t="s">
        <v>1756</v>
      </c>
      <c r="C5731" t="s">
        <v>1876</v>
      </c>
      <c r="D5731" t="s">
        <v>1758</v>
      </c>
      <c r="E5731" t="s">
        <v>1759</v>
      </c>
      <c r="F5731" t="s">
        <v>1765</v>
      </c>
      <c r="G5731" t="s">
        <v>1782</v>
      </c>
      <c r="H5731" t="s">
        <v>1766</v>
      </c>
      <c r="I5731" t="s">
        <v>2032</v>
      </c>
      <c r="J5731" t="s">
        <v>2068</v>
      </c>
      <c r="K5731" s="498">
        <v>70263.274444444454</v>
      </c>
    </row>
    <row r="5732" spans="1:11" x14ac:dyDescent="0.25">
      <c r="A5732" t="s">
        <v>1755</v>
      </c>
      <c r="B5732" t="s">
        <v>1756</v>
      </c>
      <c r="C5732" t="s">
        <v>2059</v>
      </c>
      <c r="D5732" t="s">
        <v>1758</v>
      </c>
      <c r="E5732" t="s">
        <v>1759</v>
      </c>
      <c r="F5732" t="s">
        <v>1765</v>
      </c>
      <c r="G5732" t="s">
        <v>1782</v>
      </c>
      <c r="H5732" t="s">
        <v>1766</v>
      </c>
      <c r="I5732" t="s">
        <v>2032</v>
      </c>
      <c r="J5732" t="s">
        <v>2068</v>
      </c>
      <c r="K5732" s="498">
        <v>38873.60555555555</v>
      </c>
    </row>
    <row r="5733" spans="1:11" x14ac:dyDescent="0.25">
      <c r="A5733" t="s">
        <v>1755</v>
      </c>
      <c r="B5733" t="s">
        <v>1756</v>
      </c>
      <c r="C5733" t="s">
        <v>2062</v>
      </c>
      <c r="D5733" t="s">
        <v>1758</v>
      </c>
      <c r="E5733" t="s">
        <v>1759</v>
      </c>
      <c r="F5733" t="s">
        <v>1760</v>
      </c>
      <c r="G5733" t="s">
        <v>1783</v>
      </c>
      <c r="H5733" t="s">
        <v>1762</v>
      </c>
      <c r="I5733" t="s">
        <v>2032</v>
      </c>
      <c r="J5733" t="s">
        <v>2068</v>
      </c>
      <c r="K5733" s="498">
        <v>248809.52999999997</v>
      </c>
    </row>
    <row r="5734" spans="1:11" x14ac:dyDescent="0.25">
      <c r="A5734" t="s">
        <v>1755</v>
      </c>
      <c r="B5734" t="s">
        <v>1756</v>
      </c>
      <c r="C5734" t="s">
        <v>2071</v>
      </c>
      <c r="D5734" t="s">
        <v>1758</v>
      </c>
      <c r="E5734" t="s">
        <v>1759</v>
      </c>
      <c r="F5734" t="s">
        <v>1760</v>
      </c>
      <c r="G5734" t="s">
        <v>1783</v>
      </c>
      <c r="H5734" t="s">
        <v>1762</v>
      </c>
      <c r="I5734" t="s">
        <v>2032</v>
      </c>
      <c r="J5734" t="s">
        <v>2068</v>
      </c>
      <c r="K5734" s="498">
        <v>38163.32</v>
      </c>
    </row>
    <row r="5735" spans="1:11" x14ac:dyDescent="0.25">
      <c r="A5735" t="s">
        <v>1755</v>
      </c>
      <c r="B5735" t="s">
        <v>1756</v>
      </c>
      <c r="C5735" t="s">
        <v>1871</v>
      </c>
      <c r="D5735" t="s">
        <v>1758</v>
      </c>
      <c r="E5735" t="s">
        <v>1759</v>
      </c>
      <c r="F5735" t="s">
        <v>1760</v>
      </c>
      <c r="G5735" t="s">
        <v>1783</v>
      </c>
      <c r="H5735" t="s">
        <v>1762</v>
      </c>
      <c r="I5735" t="s">
        <v>2032</v>
      </c>
      <c r="J5735" t="s">
        <v>2068</v>
      </c>
      <c r="K5735" s="498">
        <v>466115</v>
      </c>
    </row>
    <row r="5736" spans="1:11" x14ac:dyDescent="0.25">
      <c r="A5736" t="s">
        <v>1755</v>
      </c>
      <c r="B5736" t="s">
        <v>1756</v>
      </c>
      <c r="C5736" t="s">
        <v>2070</v>
      </c>
      <c r="D5736" t="s">
        <v>1758</v>
      </c>
      <c r="E5736" t="s">
        <v>1759</v>
      </c>
      <c r="F5736" t="s">
        <v>1760</v>
      </c>
      <c r="G5736" t="s">
        <v>1783</v>
      </c>
      <c r="H5736" t="s">
        <v>1762</v>
      </c>
      <c r="I5736" t="s">
        <v>2032</v>
      </c>
      <c r="J5736" t="s">
        <v>2068</v>
      </c>
      <c r="K5736" s="498">
        <v>1030</v>
      </c>
    </row>
    <row r="5737" spans="1:11" x14ac:dyDescent="0.25">
      <c r="A5737" t="s">
        <v>1755</v>
      </c>
      <c r="B5737" t="s">
        <v>1756</v>
      </c>
      <c r="C5737" t="s">
        <v>1876</v>
      </c>
      <c r="D5737" t="s">
        <v>1758</v>
      </c>
      <c r="E5737" t="s">
        <v>1759</v>
      </c>
      <c r="F5737" t="s">
        <v>1760</v>
      </c>
      <c r="G5737" t="s">
        <v>1783</v>
      </c>
      <c r="H5737" t="s">
        <v>1762</v>
      </c>
      <c r="I5737" t="s">
        <v>2032</v>
      </c>
      <c r="J5737" t="s">
        <v>2068</v>
      </c>
      <c r="K5737" s="498">
        <v>140766.73000000001</v>
      </c>
    </row>
    <row r="5738" spans="1:11" x14ac:dyDescent="0.25">
      <c r="A5738" t="s">
        <v>1755</v>
      </c>
      <c r="B5738" t="s">
        <v>1756</v>
      </c>
      <c r="C5738" t="s">
        <v>2059</v>
      </c>
      <c r="D5738" t="s">
        <v>1758</v>
      </c>
      <c r="E5738" t="s">
        <v>1759</v>
      </c>
      <c r="F5738" t="s">
        <v>1760</v>
      </c>
      <c r="G5738" t="s">
        <v>1783</v>
      </c>
      <c r="H5738" t="s">
        <v>1762</v>
      </c>
      <c r="I5738" t="s">
        <v>2032</v>
      </c>
      <c r="J5738" t="s">
        <v>2068</v>
      </c>
      <c r="K5738" s="498">
        <v>86665.799999999988</v>
      </c>
    </row>
    <row r="5739" spans="1:11" x14ac:dyDescent="0.25">
      <c r="A5739" t="s">
        <v>1755</v>
      </c>
      <c r="B5739" t="s">
        <v>1756</v>
      </c>
      <c r="C5739" t="s">
        <v>2062</v>
      </c>
      <c r="D5739" t="s">
        <v>1758</v>
      </c>
      <c r="E5739" t="s">
        <v>1759</v>
      </c>
      <c r="F5739" t="s">
        <v>1760</v>
      </c>
      <c r="G5739" t="s">
        <v>1784</v>
      </c>
      <c r="H5739" t="s">
        <v>1762</v>
      </c>
      <c r="I5739" t="s">
        <v>2032</v>
      </c>
      <c r="J5739" t="s">
        <v>2068</v>
      </c>
      <c r="K5739" s="498">
        <v>135823.51500000001</v>
      </c>
    </row>
    <row r="5740" spans="1:11" x14ac:dyDescent="0.25">
      <c r="A5740" t="s">
        <v>1755</v>
      </c>
      <c r="B5740" t="s">
        <v>1756</v>
      </c>
      <c r="C5740" t="s">
        <v>2069</v>
      </c>
      <c r="D5740" t="s">
        <v>1758</v>
      </c>
      <c r="E5740" t="s">
        <v>1759</v>
      </c>
      <c r="F5740" t="s">
        <v>1760</v>
      </c>
      <c r="G5740" t="s">
        <v>1784</v>
      </c>
      <c r="H5740" t="s">
        <v>1762</v>
      </c>
      <c r="I5740" t="s">
        <v>2032</v>
      </c>
      <c r="J5740" t="s">
        <v>2068</v>
      </c>
      <c r="K5740" s="498">
        <v>4338.7975000000006</v>
      </c>
    </row>
    <row r="5741" spans="1:11" x14ac:dyDescent="0.25">
      <c r="A5741" t="s">
        <v>1755</v>
      </c>
      <c r="B5741" t="s">
        <v>1756</v>
      </c>
      <c r="C5741" t="s">
        <v>1871</v>
      </c>
      <c r="D5741" t="s">
        <v>1758</v>
      </c>
      <c r="E5741" t="s">
        <v>1759</v>
      </c>
      <c r="F5741" t="s">
        <v>1760</v>
      </c>
      <c r="G5741" t="s">
        <v>1784</v>
      </c>
      <c r="H5741" t="s">
        <v>1762</v>
      </c>
      <c r="I5741" t="s">
        <v>2032</v>
      </c>
      <c r="J5741" t="s">
        <v>2068</v>
      </c>
      <c r="K5741" s="498">
        <v>260830.35</v>
      </c>
    </row>
    <row r="5742" spans="1:11" x14ac:dyDescent="0.25">
      <c r="A5742" t="s">
        <v>1755</v>
      </c>
      <c r="B5742" t="s">
        <v>1756</v>
      </c>
      <c r="C5742" t="s">
        <v>2070</v>
      </c>
      <c r="D5742" t="s">
        <v>1758</v>
      </c>
      <c r="E5742" t="s">
        <v>1759</v>
      </c>
      <c r="F5742" t="s">
        <v>1760</v>
      </c>
      <c r="G5742" t="s">
        <v>1784</v>
      </c>
      <c r="H5742" t="s">
        <v>1762</v>
      </c>
      <c r="I5742" t="s">
        <v>2032</v>
      </c>
      <c r="J5742" t="s">
        <v>2068</v>
      </c>
      <c r="K5742" s="498">
        <v>83.5</v>
      </c>
    </row>
    <row r="5743" spans="1:11" x14ac:dyDescent="0.25">
      <c r="A5743" t="s">
        <v>1755</v>
      </c>
      <c r="B5743" t="s">
        <v>1756</v>
      </c>
      <c r="C5743" t="s">
        <v>1876</v>
      </c>
      <c r="D5743" t="s">
        <v>1758</v>
      </c>
      <c r="E5743" t="s">
        <v>1759</v>
      </c>
      <c r="F5743" t="s">
        <v>1760</v>
      </c>
      <c r="G5743" t="s">
        <v>1784</v>
      </c>
      <c r="H5743" t="s">
        <v>1762</v>
      </c>
      <c r="I5743" t="s">
        <v>2032</v>
      </c>
      <c r="J5743" t="s">
        <v>2068</v>
      </c>
      <c r="K5743" s="498">
        <v>78770.769999999975</v>
      </c>
    </row>
    <row r="5744" spans="1:11" x14ac:dyDescent="0.25">
      <c r="A5744" t="s">
        <v>1755</v>
      </c>
      <c r="B5744" t="s">
        <v>1756</v>
      </c>
      <c r="C5744" t="s">
        <v>2059</v>
      </c>
      <c r="D5744" t="s">
        <v>1758</v>
      </c>
      <c r="E5744" t="s">
        <v>1759</v>
      </c>
      <c r="F5744" t="s">
        <v>1760</v>
      </c>
      <c r="G5744" t="s">
        <v>1784</v>
      </c>
      <c r="H5744" t="s">
        <v>1762</v>
      </c>
      <c r="I5744" t="s">
        <v>2032</v>
      </c>
      <c r="J5744" t="s">
        <v>2068</v>
      </c>
      <c r="K5744" s="498">
        <v>42329.020000000026</v>
      </c>
    </row>
    <row r="5745" spans="1:11" x14ac:dyDescent="0.25">
      <c r="A5745" t="s">
        <v>1755</v>
      </c>
      <c r="B5745" t="s">
        <v>1756</v>
      </c>
      <c r="C5745" t="s">
        <v>2062</v>
      </c>
      <c r="D5745" t="s">
        <v>1758</v>
      </c>
      <c r="E5745" t="s">
        <v>1759</v>
      </c>
      <c r="F5745" t="s">
        <v>1765</v>
      </c>
      <c r="G5745" t="s">
        <v>1784</v>
      </c>
      <c r="H5745" t="s">
        <v>1766</v>
      </c>
      <c r="I5745" t="s">
        <v>2032</v>
      </c>
      <c r="J5745" t="s">
        <v>2068</v>
      </c>
      <c r="K5745" s="498">
        <v>281518.16500000004</v>
      </c>
    </row>
    <row r="5746" spans="1:11" x14ac:dyDescent="0.25">
      <c r="A5746" t="s">
        <v>1755</v>
      </c>
      <c r="B5746" t="s">
        <v>1756</v>
      </c>
      <c r="C5746" t="s">
        <v>2069</v>
      </c>
      <c r="D5746" t="s">
        <v>1758</v>
      </c>
      <c r="E5746" t="s">
        <v>1759</v>
      </c>
      <c r="F5746" t="s">
        <v>1765</v>
      </c>
      <c r="G5746" t="s">
        <v>1784</v>
      </c>
      <c r="H5746" t="s">
        <v>1766</v>
      </c>
      <c r="I5746" t="s">
        <v>2032</v>
      </c>
      <c r="J5746" t="s">
        <v>2068</v>
      </c>
      <c r="K5746" s="498">
        <v>4736.9425000000001</v>
      </c>
    </row>
    <row r="5747" spans="1:11" x14ac:dyDescent="0.25">
      <c r="A5747" t="s">
        <v>1755</v>
      </c>
      <c r="B5747" t="s">
        <v>1756</v>
      </c>
      <c r="C5747" t="s">
        <v>1871</v>
      </c>
      <c r="D5747" t="s">
        <v>1758</v>
      </c>
      <c r="E5747" t="s">
        <v>1759</v>
      </c>
      <c r="F5747" t="s">
        <v>1765</v>
      </c>
      <c r="G5747" t="s">
        <v>1784</v>
      </c>
      <c r="H5747" t="s">
        <v>1766</v>
      </c>
      <c r="I5747" t="s">
        <v>2032</v>
      </c>
      <c r="J5747" t="s">
        <v>2068</v>
      </c>
      <c r="K5747" s="498">
        <v>564138.25</v>
      </c>
    </row>
    <row r="5748" spans="1:11" x14ac:dyDescent="0.25">
      <c r="A5748" t="s">
        <v>1755</v>
      </c>
      <c r="B5748" t="s">
        <v>1756</v>
      </c>
      <c r="C5748" t="s">
        <v>2070</v>
      </c>
      <c r="D5748" t="s">
        <v>1758</v>
      </c>
      <c r="E5748" t="s">
        <v>1759</v>
      </c>
      <c r="F5748" t="s">
        <v>1765</v>
      </c>
      <c r="G5748" t="s">
        <v>1784</v>
      </c>
      <c r="H5748" t="s">
        <v>1766</v>
      </c>
      <c r="I5748" t="s">
        <v>2032</v>
      </c>
      <c r="J5748" t="s">
        <v>2068</v>
      </c>
      <c r="K5748" s="498">
        <v>250.5</v>
      </c>
    </row>
    <row r="5749" spans="1:11" x14ac:dyDescent="0.25">
      <c r="A5749" t="s">
        <v>1755</v>
      </c>
      <c r="B5749" t="s">
        <v>1756</v>
      </c>
      <c r="C5749" t="s">
        <v>1876</v>
      </c>
      <c r="D5749" t="s">
        <v>1758</v>
      </c>
      <c r="E5749" t="s">
        <v>1759</v>
      </c>
      <c r="F5749" t="s">
        <v>1765</v>
      </c>
      <c r="G5749" t="s">
        <v>1784</v>
      </c>
      <c r="H5749" t="s">
        <v>1766</v>
      </c>
      <c r="I5749" t="s">
        <v>2032</v>
      </c>
      <c r="J5749" t="s">
        <v>2068</v>
      </c>
      <c r="K5749" s="498">
        <v>170369.7699999999</v>
      </c>
    </row>
    <row r="5750" spans="1:11" x14ac:dyDescent="0.25">
      <c r="A5750" t="s">
        <v>1755</v>
      </c>
      <c r="B5750" t="s">
        <v>1756</v>
      </c>
      <c r="C5750" t="s">
        <v>2059</v>
      </c>
      <c r="D5750" t="s">
        <v>1758</v>
      </c>
      <c r="E5750" t="s">
        <v>1759</v>
      </c>
      <c r="F5750" t="s">
        <v>1765</v>
      </c>
      <c r="G5750" t="s">
        <v>1784</v>
      </c>
      <c r="H5750" t="s">
        <v>1766</v>
      </c>
      <c r="I5750" t="s">
        <v>2032</v>
      </c>
      <c r="J5750" t="s">
        <v>2068</v>
      </c>
      <c r="K5750" s="498">
        <v>86449.040000000066</v>
      </c>
    </row>
    <row r="5751" spans="1:11" x14ac:dyDescent="0.25">
      <c r="A5751" t="s">
        <v>1755</v>
      </c>
      <c r="B5751" t="s">
        <v>1756</v>
      </c>
      <c r="C5751" t="s">
        <v>2062</v>
      </c>
      <c r="D5751" t="s">
        <v>1758</v>
      </c>
      <c r="E5751" t="s">
        <v>1759</v>
      </c>
      <c r="F5751" t="s">
        <v>1760</v>
      </c>
      <c r="G5751" t="s">
        <v>1785</v>
      </c>
      <c r="H5751" t="s">
        <v>1762</v>
      </c>
      <c r="I5751" t="s">
        <v>2032</v>
      </c>
      <c r="J5751" t="s">
        <v>2068</v>
      </c>
      <c r="K5751" s="498">
        <v>12847.146500000001</v>
      </c>
    </row>
    <row r="5752" spans="1:11" x14ac:dyDescent="0.25">
      <c r="A5752" t="s">
        <v>1755</v>
      </c>
      <c r="B5752" t="s">
        <v>1756</v>
      </c>
      <c r="C5752" t="s">
        <v>2069</v>
      </c>
      <c r="D5752" t="s">
        <v>1758</v>
      </c>
      <c r="E5752" t="s">
        <v>1759</v>
      </c>
      <c r="F5752" t="s">
        <v>1760</v>
      </c>
      <c r="G5752" t="s">
        <v>1785</v>
      </c>
      <c r="H5752" t="s">
        <v>1762</v>
      </c>
      <c r="I5752" t="s">
        <v>2032</v>
      </c>
      <c r="J5752" t="s">
        <v>2068</v>
      </c>
      <c r="K5752" s="498">
        <v>4233.6630000000005</v>
      </c>
    </row>
    <row r="5753" spans="1:11" x14ac:dyDescent="0.25">
      <c r="A5753" t="s">
        <v>1755</v>
      </c>
      <c r="B5753" t="s">
        <v>1756</v>
      </c>
      <c r="C5753" t="s">
        <v>2059</v>
      </c>
      <c r="D5753" t="s">
        <v>1758</v>
      </c>
      <c r="E5753" t="s">
        <v>1759</v>
      </c>
      <c r="F5753" t="s">
        <v>1760</v>
      </c>
      <c r="G5753" t="s">
        <v>1785</v>
      </c>
      <c r="H5753" t="s">
        <v>1762</v>
      </c>
      <c r="I5753" t="s">
        <v>2032</v>
      </c>
      <c r="J5753" t="s">
        <v>2068</v>
      </c>
      <c r="K5753" s="498">
        <v>3879.8419999999996</v>
      </c>
    </row>
    <row r="5754" spans="1:11" x14ac:dyDescent="0.25">
      <c r="A5754" t="s">
        <v>1755</v>
      </c>
      <c r="B5754" t="s">
        <v>1756</v>
      </c>
      <c r="C5754" t="s">
        <v>2062</v>
      </c>
      <c r="D5754" t="s">
        <v>1758</v>
      </c>
      <c r="E5754" t="s">
        <v>1759</v>
      </c>
      <c r="F5754" t="s">
        <v>1765</v>
      </c>
      <c r="G5754" t="s">
        <v>1785</v>
      </c>
      <c r="H5754" t="s">
        <v>1766</v>
      </c>
      <c r="I5754" t="s">
        <v>2032</v>
      </c>
      <c r="J5754" t="s">
        <v>2068</v>
      </c>
      <c r="K5754" s="498">
        <v>2267.1435000000001</v>
      </c>
    </row>
    <row r="5755" spans="1:11" x14ac:dyDescent="0.25">
      <c r="A5755" t="s">
        <v>1755</v>
      </c>
      <c r="B5755" t="s">
        <v>1756</v>
      </c>
      <c r="C5755" t="s">
        <v>2069</v>
      </c>
      <c r="D5755" t="s">
        <v>1758</v>
      </c>
      <c r="E5755" t="s">
        <v>1759</v>
      </c>
      <c r="F5755" t="s">
        <v>1765</v>
      </c>
      <c r="G5755" t="s">
        <v>1785</v>
      </c>
      <c r="H5755" t="s">
        <v>1766</v>
      </c>
      <c r="I5755" t="s">
        <v>2032</v>
      </c>
      <c r="J5755" t="s">
        <v>2068</v>
      </c>
      <c r="K5755" s="498">
        <v>747.11700000000008</v>
      </c>
    </row>
    <row r="5756" spans="1:11" x14ac:dyDescent="0.25">
      <c r="A5756" t="s">
        <v>1755</v>
      </c>
      <c r="B5756" t="s">
        <v>1756</v>
      </c>
      <c r="C5756" t="s">
        <v>2059</v>
      </c>
      <c r="D5756" t="s">
        <v>1758</v>
      </c>
      <c r="E5756" t="s">
        <v>1759</v>
      </c>
      <c r="F5756" t="s">
        <v>1765</v>
      </c>
      <c r="G5756" t="s">
        <v>1785</v>
      </c>
      <c r="H5756" t="s">
        <v>1766</v>
      </c>
      <c r="I5756" t="s">
        <v>2032</v>
      </c>
      <c r="J5756" t="s">
        <v>2068</v>
      </c>
      <c r="K5756" s="498">
        <v>684.67799999999988</v>
      </c>
    </row>
    <row r="5757" spans="1:11" x14ac:dyDescent="0.25">
      <c r="A5757" t="s">
        <v>1755</v>
      </c>
      <c r="B5757" t="s">
        <v>1756</v>
      </c>
      <c r="C5757" t="s">
        <v>2062</v>
      </c>
      <c r="D5757" t="s">
        <v>1758</v>
      </c>
      <c r="E5757" t="s">
        <v>1759</v>
      </c>
      <c r="F5757" t="s">
        <v>1760</v>
      </c>
      <c r="G5757" t="s">
        <v>1786</v>
      </c>
      <c r="H5757" t="s">
        <v>1762</v>
      </c>
      <c r="I5757" t="s">
        <v>2032</v>
      </c>
      <c r="J5757" t="s">
        <v>2068</v>
      </c>
      <c r="K5757" s="498">
        <v>161209.39979999998</v>
      </c>
    </row>
    <row r="5758" spans="1:11" x14ac:dyDescent="0.25">
      <c r="A5758" t="s">
        <v>1755</v>
      </c>
      <c r="B5758" t="s">
        <v>1756</v>
      </c>
      <c r="C5758" t="s">
        <v>2069</v>
      </c>
      <c r="D5758" t="s">
        <v>1758</v>
      </c>
      <c r="E5758" t="s">
        <v>1759</v>
      </c>
      <c r="F5758" t="s">
        <v>1760</v>
      </c>
      <c r="G5758" t="s">
        <v>1786</v>
      </c>
      <c r="H5758" t="s">
        <v>1762</v>
      </c>
      <c r="I5758" t="s">
        <v>2032</v>
      </c>
      <c r="J5758" t="s">
        <v>2068</v>
      </c>
      <c r="K5758" s="498">
        <v>42788.762800000004</v>
      </c>
    </row>
    <row r="5759" spans="1:11" x14ac:dyDescent="0.25">
      <c r="A5759" t="s">
        <v>1755</v>
      </c>
      <c r="B5759" t="s">
        <v>1756</v>
      </c>
      <c r="C5759" t="s">
        <v>1871</v>
      </c>
      <c r="D5759" t="s">
        <v>1758</v>
      </c>
      <c r="E5759" t="s">
        <v>1759</v>
      </c>
      <c r="F5759" t="s">
        <v>1760</v>
      </c>
      <c r="G5759" t="s">
        <v>1786</v>
      </c>
      <c r="H5759" t="s">
        <v>1762</v>
      </c>
      <c r="I5759" t="s">
        <v>2032</v>
      </c>
      <c r="J5759" t="s">
        <v>2068</v>
      </c>
      <c r="K5759" s="498">
        <v>348029.00800000003</v>
      </c>
    </row>
    <row r="5760" spans="1:11" x14ac:dyDescent="0.25">
      <c r="A5760" t="s">
        <v>1755</v>
      </c>
      <c r="B5760" t="s">
        <v>1756</v>
      </c>
      <c r="C5760" t="s">
        <v>1876</v>
      </c>
      <c r="D5760" t="s">
        <v>1758</v>
      </c>
      <c r="E5760" t="s">
        <v>1759</v>
      </c>
      <c r="F5760" t="s">
        <v>1760</v>
      </c>
      <c r="G5760" t="s">
        <v>1786</v>
      </c>
      <c r="H5760" t="s">
        <v>1762</v>
      </c>
      <c r="I5760" t="s">
        <v>2032</v>
      </c>
      <c r="J5760" t="s">
        <v>2068</v>
      </c>
      <c r="K5760" s="498">
        <v>105104.74939600019</v>
      </c>
    </row>
    <row r="5761" spans="1:11" x14ac:dyDescent="0.25">
      <c r="A5761" t="s">
        <v>1755</v>
      </c>
      <c r="B5761" t="s">
        <v>1756</v>
      </c>
      <c r="C5761" t="s">
        <v>2059</v>
      </c>
      <c r="D5761" t="s">
        <v>1758</v>
      </c>
      <c r="E5761" t="s">
        <v>1759</v>
      </c>
      <c r="F5761" t="s">
        <v>1760</v>
      </c>
      <c r="G5761" t="s">
        <v>1786</v>
      </c>
      <c r="H5761" t="s">
        <v>1762</v>
      </c>
      <c r="I5761" t="s">
        <v>2032</v>
      </c>
      <c r="J5761" t="s">
        <v>2068</v>
      </c>
      <c r="K5761" s="498">
        <v>61607.453203999816</v>
      </c>
    </row>
    <row r="5762" spans="1:11" x14ac:dyDescent="0.25">
      <c r="A5762" t="s">
        <v>1755</v>
      </c>
      <c r="B5762" t="s">
        <v>1756</v>
      </c>
      <c r="C5762" t="s">
        <v>2062</v>
      </c>
      <c r="D5762" t="s">
        <v>1758</v>
      </c>
      <c r="E5762" t="s">
        <v>1759</v>
      </c>
      <c r="F5762" t="s">
        <v>1765</v>
      </c>
      <c r="G5762" t="s">
        <v>1786</v>
      </c>
      <c r="H5762" t="s">
        <v>1766</v>
      </c>
      <c r="I5762" t="s">
        <v>2032</v>
      </c>
      <c r="J5762" t="s">
        <v>2068</v>
      </c>
      <c r="K5762" s="498">
        <v>213689.16019999998</v>
      </c>
    </row>
    <row r="5763" spans="1:11" x14ac:dyDescent="0.25">
      <c r="A5763" t="s">
        <v>1755</v>
      </c>
      <c r="B5763" t="s">
        <v>1756</v>
      </c>
      <c r="C5763" t="s">
        <v>2069</v>
      </c>
      <c r="D5763" t="s">
        <v>1758</v>
      </c>
      <c r="E5763" t="s">
        <v>1759</v>
      </c>
      <c r="F5763" t="s">
        <v>1765</v>
      </c>
      <c r="G5763" t="s">
        <v>1786</v>
      </c>
      <c r="H5763" t="s">
        <v>1766</v>
      </c>
      <c r="I5763" t="s">
        <v>2032</v>
      </c>
      <c r="J5763" t="s">
        <v>2068</v>
      </c>
      <c r="K5763" s="498">
        <v>45661.837199999994</v>
      </c>
    </row>
    <row r="5764" spans="1:11" x14ac:dyDescent="0.25">
      <c r="A5764" t="s">
        <v>1755</v>
      </c>
      <c r="B5764" t="s">
        <v>1756</v>
      </c>
      <c r="C5764" t="s">
        <v>1871</v>
      </c>
      <c r="D5764" t="s">
        <v>1758</v>
      </c>
      <c r="E5764" t="s">
        <v>1759</v>
      </c>
      <c r="F5764" t="s">
        <v>1765</v>
      </c>
      <c r="G5764" t="s">
        <v>1786</v>
      </c>
      <c r="H5764" t="s">
        <v>1766</v>
      </c>
      <c r="I5764" t="s">
        <v>2032</v>
      </c>
      <c r="J5764" t="s">
        <v>2068</v>
      </c>
      <c r="K5764" s="498">
        <v>502348.84199999995</v>
      </c>
    </row>
    <row r="5765" spans="1:11" x14ac:dyDescent="0.25">
      <c r="A5765" t="s">
        <v>1755</v>
      </c>
      <c r="B5765" t="s">
        <v>1756</v>
      </c>
      <c r="C5765" t="s">
        <v>1876</v>
      </c>
      <c r="D5765" t="s">
        <v>1758</v>
      </c>
      <c r="E5765" t="s">
        <v>1759</v>
      </c>
      <c r="F5765" t="s">
        <v>1765</v>
      </c>
      <c r="G5765" t="s">
        <v>1786</v>
      </c>
      <c r="H5765" t="s">
        <v>1766</v>
      </c>
      <c r="I5765" t="s">
        <v>2032</v>
      </c>
      <c r="J5765" t="s">
        <v>2068</v>
      </c>
      <c r="K5765" s="498">
        <v>151709.33517499571</v>
      </c>
    </row>
    <row r="5766" spans="1:11" x14ac:dyDescent="0.25">
      <c r="A5766" t="s">
        <v>1755</v>
      </c>
      <c r="B5766" t="s">
        <v>1756</v>
      </c>
      <c r="C5766" t="s">
        <v>2059</v>
      </c>
      <c r="D5766" t="s">
        <v>1758</v>
      </c>
      <c r="E5766" t="s">
        <v>1759</v>
      </c>
      <c r="F5766" t="s">
        <v>1765</v>
      </c>
      <c r="G5766" t="s">
        <v>1786</v>
      </c>
      <c r="H5766" t="s">
        <v>1766</v>
      </c>
      <c r="I5766" t="s">
        <v>2032</v>
      </c>
      <c r="J5766" t="s">
        <v>2068</v>
      </c>
      <c r="K5766" s="498">
        <v>78324.012225004277</v>
      </c>
    </row>
    <row r="5767" spans="1:11" x14ac:dyDescent="0.25">
      <c r="A5767" t="s">
        <v>1755</v>
      </c>
      <c r="B5767" t="s">
        <v>1756</v>
      </c>
      <c r="C5767" t="s">
        <v>2062</v>
      </c>
      <c r="D5767" t="s">
        <v>1758</v>
      </c>
      <c r="E5767" t="s">
        <v>1759</v>
      </c>
      <c r="F5767" t="s">
        <v>1760</v>
      </c>
      <c r="G5767" t="s">
        <v>1787</v>
      </c>
      <c r="H5767" t="s">
        <v>1762</v>
      </c>
      <c r="I5767" t="s">
        <v>2032</v>
      </c>
      <c r="J5767" t="s">
        <v>2068</v>
      </c>
      <c r="K5767" s="498">
        <v>226272.72300000003</v>
      </c>
    </row>
    <row r="5768" spans="1:11" x14ac:dyDescent="0.25">
      <c r="A5768" t="s">
        <v>1755</v>
      </c>
      <c r="B5768" t="s">
        <v>1756</v>
      </c>
      <c r="C5768" t="s">
        <v>2069</v>
      </c>
      <c r="D5768" t="s">
        <v>1758</v>
      </c>
      <c r="E5768" t="s">
        <v>1759</v>
      </c>
      <c r="F5768" t="s">
        <v>1760</v>
      </c>
      <c r="G5768" t="s">
        <v>1787</v>
      </c>
      <c r="H5768" t="s">
        <v>1762</v>
      </c>
      <c r="I5768" t="s">
        <v>2032</v>
      </c>
      <c r="J5768" t="s">
        <v>2068</v>
      </c>
      <c r="K5768" s="498">
        <v>15874.893999999998</v>
      </c>
    </row>
    <row r="5769" spans="1:11" x14ac:dyDescent="0.25">
      <c r="A5769" t="s">
        <v>1755</v>
      </c>
      <c r="B5769" t="s">
        <v>1756</v>
      </c>
      <c r="C5769" t="s">
        <v>2071</v>
      </c>
      <c r="D5769" t="s">
        <v>1758</v>
      </c>
      <c r="E5769" t="s">
        <v>1759</v>
      </c>
      <c r="F5769" t="s">
        <v>1760</v>
      </c>
      <c r="G5769" t="s">
        <v>1787</v>
      </c>
      <c r="H5769" t="s">
        <v>1762</v>
      </c>
      <c r="I5769" t="s">
        <v>2032</v>
      </c>
      <c r="J5769" t="s">
        <v>2068</v>
      </c>
      <c r="K5769" s="498">
        <v>23.91</v>
      </c>
    </row>
    <row r="5770" spans="1:11" x14ac:dyDescent="0.25">
      <c r="A5770" t="s">
        <v>1755</v>
      </c>
      <c r="B5770" t="s">
        <v>1756</v>
      </c>
      <c r="C5770" t="s">
        <v>1871</v>
      </c>
      <c r="D5770" t="s">
        <v>1758</v>
      </c>
      <c r="E5770" t="s">
        <v>1759</v>
      </c>
      <c r="F5770" t="s">
        <v>1760</v>
      </c>
      <c r="G5770" t="s">
        <v>1787</v>
      </c>
      <c r="H5770" t="s">
        <v>1762</v>
      </c>
      <c r="I5770" t="s">
        <v>2032</v>
      </c>
      <c r="J5770" t="s">
        <v>2068</v>
      </c>
      <c r="K5770" s="498">
        <v>610232.30000000005</v>
      </c>
    </row>
    <row r="5771" spans="1:11" x14ac:dyDescent="0.25">
      <c r="A5771" t="s">
        <v>1755</v>
      </c>
      <c r="B5771" t="s">
        <v>1756</v>
      </c>
      <c r="C5771" t="s">
        <v>1876</v>
      </c>
      <c r="D5771" t="s">
        <v>1758</v>
      </c>
      <c r="E5771" t="s">
        <v>1759</v>
      </c>
      <c r="F5771" t="s">
        <v>1760</v>
      </c>
      <c r="G5771" t="s">
        <v>1787</v>
      </c>
      <c r="H5771" t="s">
        <v>1762</v>
      </c>
      <c r="I5771" t="s">
        <v>2032</v>
      </c>
      <c r="J5771" t="s">
        <v>2068</v>
      </c>
      <c r="K5771" s="498">
        <v>184290.16</v>
      </c>
    </row>
    <row r="5772" spans="1:11" x14ac:dyDescent="0.25">
      <c r="A5772" t="s">
        <v>1755</v>
      </c>
      <c r="B5772" t="s">
        <v>1756</v>
      </c>
      <c r="C5772" t="s">
        <v>2059</v>
      </c>
      <c r="D5772" t="s">
        <v>1758</v>
      </c>
      <c r="E5772" t="s">
        <v>1759</v>
      </c>
      <c r="F5772" t="s">
        <v>1760</v>
      </c>
      <c r="G5772" t="s">
        <v>1787</v>
      </c>
      <c r="H5772" t="s">
        <v>1762</v>
      </c>
      <c r="I5772" t="s">
        <v>2032</v>
      </c>
      <c r="J5772" t="s">
        <v>2068</v>
      </c>
      <c r="K5772" s="498">
        <v>72679.947</v>
      </c>
    </row>
    <row r="5773" spans="1:11" x14ac:dyDescent="0.25">
      <c r="A5773" t="s">
        <v>1755</v>
      </c>
      <c r="B5773" t="s">
        <v>1756</v>
      </c>
      <c r="C5773" t="s">
        <v>2062</v>
      </c>
      <c r="D5773" t="s">
        <v>1758</v>
      </c>
      <c r="E5773" t="s">
        <v>1759</v>
      </c>
      <c r="F5773" t="s">
        <v>1765</v>
      </c>
      <c r="G5773" t="s">
        <v>1787</v>
      </c>
      <c r="H5773" t="s">
        <v>1766</v>
      </c>
      <c r="I5773" t="s">
        <v>2032</v>
      </c>
      <c r="J5773" t="s">
        <v>2068</v>
      </c>
      <c r="K5773" s="498">
        <v>488454.50699999998</v>
      </c>
    </row>
    <row r="5774" spans="1:11" x14ac:dyDescent="0.25">
      <c r="A5774" t="s">
        <v>1755</v>
      </c>
      <c r="B5774" t="s">
        <v>1756</v>
      </c>
      <c r="C5774" t="s">
        <v>2069</v>
      </c>
      <c r="D5774" t="s">
        <v>1758</v>
      </c>
      <c r="E5774" t="s">
        <v>1759</v>
      </c>
      <c r="F5774" t="s">
        <v>1765</v>
      </c>
      <c r="G5774" t="s">
        <v>1787</v>
      </c>
      <c r="H5774" t="s">
        <v>1766</v>
      </c>
      <c r="I5774" t="s">
        <v>2032</v>
      </c>
      <c r="J5774" t="s">
        <v>2068</v>
      </c>
      <c r="K5774" s="498">
        <v>142874.04599999997</v>
      </c>
    </row>
    <row r="5775" spans="1:11" x14ac:dyDescent="0.25">
      <c r="A5775" t="s">
        <v>1755</v>
      </c>
      <c r="B5775" t="s">
        <v>1756</v>
      </c>
      <c r="C5775" t="s">
        <v>2071</v>
      </c>
      <c r="D5775" t="s">
        <v>1758</v>
      </c>
      <c r="E5775" t="s">
        <v>1759</v>
      </c>
      <c r="F5775" t="s">
        <v>1765</v>
      </c>
      <c r="G5775" t="s">
        <v>1787</v>
      </c>
      <c r="H5775" t="s">
        <v>1766</v>
      </c>
      <c r="I5775" t="s">
        <v>2032</v>
      </c>
      <c r="J5775" t="s">
        <v>2068</v>
      </c>
      <c r="K5775" s="498">
        <v>215.19</v>
      </c>
    </row>
    <row r="5776" spans="1:11" x14ac:dyDescent="0.25">
      <c r="A5776" t="s">
        <v>1755</v>
      </c>
      <c r="B5776" t="s">
        <v>1756</v>
      </c>
      <c r="C5776" t="s">
        <v>1871</v>
      </c>
      <c r="D5776" t="s">
        <v>1758</v>
      </c>
      <c r="E5776" t="s">
        <v>1759</v>
      </c>
      <c r="F5776" t="s">
        <v>1765</v>
      </c>
      <c r="G5776" t="s">
        <v>1787</v>
      </c>
      <c r="H5776" t="s">
        <v>1766</v>
      </c>
      <c r="I5776" t="s">
        <v>2032</v>
      </c>
      <c r="J5776" t="s">
        <v>2068</v>
      </c>
      <c r="K5776" s="498">
        <v>990830.7</v>
      </c>
    </row>
    <row r="5777" spans="1:11" x14ac:dyDescent="0.25">
      <c r="A5777" t="s">
        <v>1755</v>
      </c>
      <c r="B5777" t="s">
        <v>1756</v>
      </c>
      <c r="C5777" t="s">
        <v>1876</v>
      </c>
      <c r="D5777" t="s">
        <v>1758</v>
      </c>
      <c r="E5777" t="s">
        <v>1759</v>
      </c>
      <c r="F5777" t="s">
        <v>1765</v>
      </c>
      <c r="G5777" t="s">
        <v>1787</v>
      </c>
      <c r="H5777" t="s">
        <v>1766</v>
      </c>
      <c r="I5777" t="s">
        <v>2032</v>
      </c>
      <c r="J5777" t="s">
        <v>2068</v>
      </c>
      <c r="K5777" s="498">
        <v>299230.92</v>
      </c>
    </row>
    <row r="5778" spans="1:11" x14ac:dyDescent="0.25">
      <c r="A5778" t="s">
        <v>1755</v>
      </c>
      <c r="B5778" t="s">
        <v>1756</v>
      </c>
      <c r="C5778" t="s">
        <v>2059</v>
      </c>
      <c r="D5778" t="s">
        <v>1758</v>
      </c>
      <c r="E5778" t="s">
        <v>1759</v>
      </c>
      <c r="F5778" t="s">
        <v>1765</v>
      </c>
      <c r="G5778" t="s">
        <v>1787</v>
      </c>
      <c r="H5778" t="s">
        <v>1766</v>
      </c>
      <c r="I5778" t="s">
        <v>2032</v>
      </c>
      <c r="J5778" t="s">
        <v>2068</v>
      </c>
      <c r="K5778" s="498">
        <v>186623.52300000004</v>
      </c>
    </row>
    <row r="5779" spans="1:11" x14ac:dyDescent="0.25">
      <c r="A5779" t="s">
        <v>1755</v>
      </c>
      <c r="B5779" t="s">
        <v>1756</v>
      </c>
      <c r="C5779" t="s">
        <v>2062</v>
      </c>
      <c r="D5779" t="s">
        <v>1758</v>
      </c>
      <c r="E5779" t="s">
        <v>1759</v>
      </c>
      <c r="F5779" t="s">
        <v>1760</v>
      </c>
      <c r="G5779" t="s">
        <v>1788</v>
      </c>
      <c r="H5779" t="s">
        <v>1762</v>
      </c>
      <c r="I5779" t="s">
        <v>2032</v>
      </c>
      <c r="J5779" t="s">
        <v>2068</v>
      </c>
      <c r="K5779" s="498">
        <v>122500</v>
      </c>
    </row>
    <row r="5780" spans="1:11" x14ac:dyDescent="0.25">
      <c r="A5780" t="s">
        <v>1755</v>
      </c>
      <c r="B5780" t="s">
        <v>1756</v>
      </c>
      <c r="C5780" t="s">
        <v>1871</v>
      </c>
      <c r="D5780" t="s">
        <v>1758</v>
      </c>
      <c r="E5780" t="s">
        <v>1759</v>
      </c>
      <c r="F5780" t="s">
        <v>1760</v>
      </c>
      <c r="G5780" t="s">
        <v>1788</v>
      </c>
      <c r="H5780" t="s">
        <v>1762</v>
      </c>
      <c r="I5780" t="s">
        <v>2032</v>
      </c>
      <c r="J5780" t="s">
        <v>2068</v>
      </c>
      <c r="K5780" s="498">
        <v>209553</v>
      </c>
    </row>
    <row r="5781" spans="1:11" x14ac:dyDescent="0.25">
      <c r="A5781" t="s">
        <v>1755</v>
      </c>
      <c r="B5781" t="s">
        <v>1756</v>
      </c>
      <c r="C5781" t="s">
        <v>1876</v>
      </c>
      <c r="D5781" t="s">
        <v>1758</v>
      </c>
      <c r="E5781" t="s">
        <v>1759</v>
      </c>
      <c r="F5781" t="s">
        <v>1760</v>
      </c>
      <c r="G5781" t="s">
        <v>1788</v>
      </c>
      <c r="H5781" t="s">
        <v>1762</v>
      </c>
      <c r="I5781" t="s">
        <v>2032</v>
      </c>
      <c r="J5781" t="s">
        <v>2068</v>
      </c>
      <c r="K5781" s="498">
        <v>63285.009999999995</v>
      </c>
    </row>
    <row r="5782" spans="1:11" x14ac:dyDescent="0.25">
      <c r="A5782" t="s">
        <v>1755</v>
      </c>
      <c r="B5782" t="s">
        <v>1756</v>
      </c>
      <c r="C5782" t="s">
        <v>2059</v>
      </c>
      <c r="D5782" t="s">
        <v>1758</v>
      </c>
      <c r="E5782" t="s">
        <v>1759</v>
      </c>
      <c r="F5782" t="s">
        <v>1760</v>
      </c>
      <c r="G5782" t="s">
        <v>1788</v>
      </c>
      <c r="H5782" t="s">
        <v>1762</v>
      </c>
      <c r="I5782" t="s">
        <v>2032</v>
      </c>
      <c r="J5782" t="s">
        <v>2068</v>
      </c>
      <c r="K5782" s="498">
        <v>36994.994999999988</v>
      </c>
    </row>
    <row r="5783" spans="1:11" x14ac:dyDescent="0.25">
      <c r="A5783" t="s">
        <v>1755</v>
      </c>
      <c r="B5783" t="s">
        <v>1756</v>
      </c>
      <c r="C5783" t="s">
        <v>2062</v>
      </c>
      <c r="D5783" t="s">
        <v>1758</v>
      </c>
      <c r="E5783" t="s">
        <v>1759</v>
      </c>
      <c r="F5783" t="s">
        <v>1765</v>
      </c>
      <c r="G5783" t="s">
        <v>1788</v>
      </c>
      <c r="H5783" t="s">
        <v>1766</v>
      </c>
      <c r="I5783" t="s">
        <v>2032</v>
      </c>
      <c r="J5783" t="s">
        <v>2068</v>
      </c>
      <c r="K5783" s="498">
        <v>122500</v>
      </c>
    </row>
    <row r="5784" spans="1:11" x14ac:dyDescent="0.25">
      <c r="A5784" t="s">
        <v>1755</v>
      </c>
      <c r="B5784" t="s">
        <v>1756</v>
      </c>
      <c r="C5784" t="s">
        <v>1871</v>
      </c>
      <c r="D5784" t="s">
        <v>1758</v>
      </c>
      <c r="E5784" t="s">
        <v>1759</v>
      </c>
      <c r="F5784" t="s">
        <v>1765</v>
      </c>
      <c r="G5784" t="s">
        <v>1788</v>
      </c>
      <c r="H5784" t="s">
        <v>1766</v>
      </c>
      <c r="I5784" t="s">
        <v>2032</v>
      </c>
      <c r="J5784" t="s">
        <v>2068</v>
      </c>
      <c r="K5784" s="498">
        <v>209553</v>
      </c>
    </row>
    <row r="5785" spans="1:11" x14ac:dyDescent="0.25">
      <c r="A5785" t="s">
        <v>1755</v>
      </c>
      <c r="B5785" t="s">
        <v>1756</v>
      </c>
      <c r="C5785" t="s">
        <v>1876</v>
      </c>
      <c r="D5785" t="s">
        <v>1758</v>
      </c>
      <c r="E5785" t="s">
        <v>1759</v>
      </c>
      <c r="F5785" t="s">
        <v>1765</v>
      </c>
      <c r="G5785" t="s">
        <v>1788</v>
      </c>
      <c r="H5785" t="s">
        <v>1766</v>
      </c>
      <c r="I5785" t="s">
        <v>2032</v>
      </c>
      <c r="J5785" t="s">
        <v>2068</v>
      </c>
      <c r="K5785" s="498">
        <v>63285.009999999995</v>
      </c>
    </row>
    <row r="5786" spans="1:11" x14ac:dyDescent="0.25">
      <c r="A5786" t="s">
        <v>1755</v>
      </c>
      <c r="B5786" t="s">
        <v>1756</v>
      </c>
      <c r="C5786" t="s">
        <v>2059</v>
      </c>
      <c r="D5786" t="s">
        <v>1758</v>
      </c>
      <c r="E5786" t="s">
        <v>1759</v>
      </c>
      <c r="F5786" t="s">
        <v>1765</v>
      </c>
      <c r="G5786" t="s">
        <v>1788</v>
      </c>
      <c r="H5786" t="s">
        <v>1766</v>
      </c>
      <c r="I5786" t="s">
        <v>2032</v>
      </c>
      <c r="J5786" t="s">
        <v>2068</v>
      </c>
      <c r="K5786" s="498">
        <v>36994.994999999988</v>
      </c>
    </row>
    <row r="5787" spans="1:11" x14ac:dyDescent="0.25">
      <c r="A5787" t="s">
        <v>1755</v>
      </c>
      <c r="B5787" t="s">
        <v>1756</v>
      </c>
      <c r="C5787" t="s">
        <v>2062</v>
      </c>
      <c r="D5787" t="s">
        <v>1758</v>
      </c>
      <c r="E5787" t="s">
        <v>1759</v>
      </c>
      <c r="F5787" t="s">
        <v>1760</v>
      </c>
      <c r="G5787" t="s">
        <v>1789</v>
      </c>
      <c r="H5787" t="s">
        <v>1762</v>
      </c>
      <c r="I5787" t="s">
        <v>2032</v>
      </c>
      <c r="J5787" t="s">
        <v>2068</v>
      </c>
      <c r="K5787" s="498">
        <v>8499.2798999999995</v>
      </c>
    </row>
    <row r="5788" spans="1:11" x14ac:dyDescent="0.25">
      <c r="A5788" t="s">
        <v>1755</v>
      </c>
      <c r="B5788" t="s">
        <v>1756</v>
      </c>
      <c r="C5788" t="s">
        <v>2069</v>
      </c>
      <c r="D5788" t="s">
        <v>1758</v>
      </c>
      <c r="E5788" t="s">
        <v>1759</v>
      </c>
      <c r="F5788" t="s">
        <v>1760</v>
      </c>
      <c r="G5788" t="s">
        <v>1789</v>
      </c>
      <c r="H5788" t="s">
        <v>1762</v>
      </c>
      <c r="I5788" t="s">
        <v>2032</v>
      </c>
      <c r="J5788" t="s">
        <v>2068</v>
      </c>
      <c r="K5788" s="498">
        <v>165.79409999999999</v>
      </c>
    </row>
    <row r="5789" spans="1:11" x14ac:dyDescent="0.25">
      <c r="A5789" t="s">
        <v>1755</v>
      </c>
      <c r="B5789" t="s">
        <v>1756</v>
      </c>
      <c r="C5789" t="s">
        <v>1871</v>
      </c>
      <c r="D5789" t="s">
        <v>1758</v>
      </c>
      <c r="E5789" t="s">
        <v>1759</v>
      </c>
      <c r="F5789" t="s">
        <v>1760</v>
      </c>
      <c r="G5789" t="s">
        <v>1789</v>
      </c>
      <c r="H5789" t="s">
        <v>1762</v>
      </c>
      <c r="I5789" t="s">
        <v>2032</v>
      </c>
      <c r="J5789" t="s">
        <v>2068</v>
      </c>
      <c r="K5789" s="498">
        <v>20874.54</v>
      </c>
    </row>
    <row r="5790" spans="1:11" x14ac:dyDescent="0.25">
      <c r="A5790" t="s">
        <v>1755</v>
      </c>
      <c r="B5790" t="s">
        <v>1756</v>
      </c>
      <c r="C5790" t="s">
        <v>1876</v>
      </c>
      <c r="D5790" t="s">
        <v>1758</v>
      </c>
      <c r="E5790" t="s">
        <v>1759</v>
      </c>
      <c r="F5790" t="s">
        <v>1760</v>
      </c>
      <c r="G5790" t="s">
        <v>1789</v>
      </c>
      <c r="H5790" t="s">
        <v>1762</v>
      </c>
      <c r="I5790" t="s">
        <v>2032</v>
      </c>
      <c r="J5790" t="s">
        <v>2068</v>
      </c>
      <c r="K5790" s="498">
        <v>6304.1100000000006</v>
      </c>
    </row>
    <row r="5791" spans="1:11" x14ac:dyDescent="0.25">
      <c r="A5791" t="s">
        <v>1755</v>
      </c>
      <c r="B5791" t="s">
        <v>1756</v>
      </c>
      <c r="C5791" t="s">
        <v>2059</v>
      </c>
      <c r="D5791" t="s">
        <v>1758</v>
      </c>
      <c r="E5791" t="s">
        <v>1759</v>
      </c>
      <c r="F5791" t="s">
        <v>1760</v>
      </c>
      <c r="G5791" t="s">
        <v>1789</v>
      </c>
      <c r="H5791" t="s">
        <v>1762</v>
      </c>
      <c r="I5791" t="s">
        <v>2032</v>
      </c>
      <c r="J5791" t="s">
        <v>2068</v>
      </c>
      <c r="K5791" s="498">
        <v>2498.6097</v>
      </c>
    </row>
    <row r="5792" spans="1:11" x14ac:dyDescent="0.25">
      <c r="A5792" t="s">
        <v>1755</v>
      </c>
      <c r="B5792" t="s">
        <v>1756</v>
      </c>
      <c r="C5792" t="s">
        <v>2062</v>
      </c>
      <c r="D5792" t="s">
        <v>1758</v>
      </c>
      <c r="E5792" t="s">
        <v>1759</v>
      </c>
      <c r="F5792" t="s">
        <v>1765</v>
      </c>
      <c r="G5792" t="s">
        <v>1789</v>
      </c>
      <c r="H5792" t="s">
        <v>1766</v>
      </c>
      <c r="I5792" t="s">
        <v>2032</v>
      </c>
      <c r="J5792" t="s">
        <v>2068</v>
      </c>
      <c r="K5792" s="498">
        <v>274810.05009999999</v>
      </c>
    </row>
    <row r="5793" spans="1:11" x14ac:dyDescent="0.25">
      <c r="A5793" t="s">
        <v>1755</v>
      </c>
      <c r="B5793" t="s">
        <v>1756</v>
      </c>
      <c r="C5793" t="s">
        <v>2069</v>
      </c>
      <c r="D5793" t="s">
        <v>1758</v>
      </c>
      <c r="E5793" t="s">
        <v>1759</v>
      </c>
      <c r="F5793" t="s">
        <v>1765</v>
      </c>
      <c r="G5793" t="s">
        <v>1789</v>
      </c>
      <c r="H5793" t="s">
        <v>1766</v>
      </c>
      <c r="I5793" t="s">
        <v>2032</v>
      </c>
      <c r="J5793" t="s">
        <v>2068</v>
      </c>
      <c r="K5793" s="498">
        <v>5360.6758999999993</v>
      </c>
    </row>
    <row r="5794" spans="1:11" x14ac:dyDescent="0.25">
      <c r="A5794" t="s">
        <v>1755</v>
      </c>
      <c r="B5794" t="s">
        <v>1756</v>
      </c>
      <c r="C5794" t="s">
        <v>1871</v>
      </c>
      <c r="D5794" t="s">
        <v>1758</v>
      </c>
      <c r="E5794" t="s">
        <v>1759</v>
      </c>
      <c r="F5794" t="s">
        <v>1765</v>
      </c>
      <c r="G5794" t="s">
        <v>1789</v>
      </c>
      <c r="H5794" t="s">
        <v>1766</v>
      </c>
      <c r="I5794" t="s">
        <v>2032</v>
      </c>
      <c r="J5794" t="s">
        <v>2068</v>
      </c>
      <c r="K5794" s="498">
        <v>674943.46</v>
      </c>
    </row>
    <row r="5795" spans="1:11" x14ac:dyDescent="0.25">
      <c r="A5795" t="s">
        <v>1755</v>
      </c>
      <c r="B5795" t="s">
        <v>1756</v>
      </c>
      <c r="C5795" t="s">
        <v>1876</v>
      </c>
      <c r="D5795" t="s">
        <v>1758</v>
      </c>
      <c r="E5795" t="s">
        <v>1759</v>
      </c>
      <c r="F5795" t="s">
        <v>1765</v>
      </c>
      <c r="G5795" t="s">
        <v>1789</v>
      </c>
      <c r="H5795" t="s">
        <v>1766</v>
      </c>
      <c r="I5795" t="s">
        <v>2032</v>
      </c>
      <c r="J5795" t="s">
        <v>2068</v>
      </c>
      <c r="K5795" s="498">
        <v>203832.89</v>
      </c>
    </row>
    <row r="5796" spans="1:11" x14ac:dyDescent="0.25">
      <c r="A5796" t="s">
        <v>1755</v>
      </c>
      <c r="B5796" t="s">
        <v>1756</v>
      </c>
      <c r="C5796" t="s">
        <v>2059</v>
      </c>
      <c r="D5796" t="s">
        <v>1758</v>
      </c>
      <c r="E5796" t="s">
        <v>1759</v>
      </c>
      <c r="F5796" t="s">
        <v>1765</v>
      </c>
      <c r="G5796" t="s">
        <v>1789</v>
      </c>
      <c r="H5796" t="s">
        <v>1766</v>
      </c>
      <c r="I5796" t="s">
        <v>2032</v>
      </c>
      <c r="J5796" t="s">
        <v>2068</v>
      </c>
      <c r="K5796" s="498">
        <v>80788.380300000004</v>
      </c>
    </row>
    <row r="5797" spans="1:11" x14ac:dyDescent="0.25">
      <c r="A5797" t="s">
        <v>1755</v>
      </c>
      <c r="B5797" t="s">
        <v>1756</v>
      </c>
      <c r="C5797" t="s">
        <v>2062</v>
      </c>
      <c r="D5797" t="s">
        <v>1758</v>
      </c>
      <c r="E5797" t="s">
        <v>1759</v>
      </c>
      <c r="F5797" t="s">
        <v>1760</v>
      </c>
      <c r="G5797" t="s">
        <v>1790</v>
      </c>
      <c r="H5797" t="s">
        <v>1762</v>
      </c>
      <c r="I5797" t="s">
        <v>2032</v>
      </c>
      <c r="J5797" t="s">
        <v>2068</v>
      </c>
      <c r="K5797" s="498">
        <v>376523.81</v>
      </c>
    </row>
    <row r="5798" spans="1:11" x14ac:dyDescent="0.25">
      <c r="A5798" t="s">
        <v>1755</v>
      </c>
      <c r="B5798" t="s">
        <v>1756</v>
      </c>
      <c r="C5798" t="s">
        <v>2069</v>
      </c>
      <c r="D5798" t="s">
        <v>1758</v>
      </c>
      <c r="E5798" t="s">
        <v>1759</v>
      </c>
      <c r="F5798" t="s">
        <v>1760</v>
      </c>
      <c r="G5798" t="s">
        <v>1790</v>
      </c>
      <c r="H5798" t="s">
        <v>1762</v>
      </c>
      <c r="I5798" t="s">
        <v>2032</v>
      </c>
      <c r="J5798" t="s">
        <v>2068</v>
      </c>
      <c r="K5798" s="498">
        <v>37289.682499999995</v>
      </c>
    </row>
    <row r="5799" spans="1:11" x14ac:dyDescent="0.25">
      <c r="A5799" t="s">
        <v>1755</v>
      </c>
      <c r="B5799" t="s">
        <v>1756</v>
      </c>
      <c r="C5799" t="s">
        <v>2071</v>
      </c>
      <c r="D5799" t="s">
        <v>1758</v>
      </c>
      <c r="E5799" t="s">
        <v>1759</v>
      </c>
      <c r="F5799" t="s">
        <v>1760</v>
      </c>
      <c r="G5799" t="s">
        <v>1790</v>
      </c>
      <c r="H5799" t="s">
        <v>1762</v>
      </c>
      <c r="I5799" t="s">
        <v>2032</v>
      </c>
      <c r="J5799" t="s">
        <v>2068</v>
      </c>
      <c r="K5799" s="498">
        <v>31006.5</v>
      </c>
    </row>
    <row r="5800" spans="1:11" x14ac:dyDescent="0.25">
      <c r="A5800" t="s">
        <v>1755</v>
      </c>
      <c r="B5800" t="s">
        <v>1756</v>
      </c>
      <c r="C5800" t="s">
        <v>1871</v>
      </c>
      <c r="D5800" t="s">
        <v>1758</v>
      </c>
      <c r="E5800" t="s">
        <v>1759</v>
      </c>
      <c r="F5800" t="s">
        <v>1760</v>
      </c>
      <c r="G5800" t="s">
        <v>1790</v>
      </c>
      <c r="H5800" t="s">
        <v>1762</v>
      </c>
      <c r="I5800" t="s">
        <v>2032</v>
      </c>
      <c r="J5800" t="s">
        <v>2068</v>
      </c>
      <c r="K5800" s="498">
        <v>1388987.8499999999</v>
      </c>
    </row>
    <row r="5801" spans="1:11" x14ac:dyDescent="0.25">
      <c r="A5801" t="s">
        <v>1755</v>
      </c>
      <c r="B5801" t="s">
        <v>1756</v>
      </c>
      <c r="C5801" t="s">
        <v>1876</v>
      </c>
      <c r="D5801" t="s">
        <v>1758</v>
      </c>
      <c r="E5801" t="s">
        <v>1759</v>
      </c>
      <c r="F5801" t="s">
        <v>1760</v>
      </c>
      <c r="G5801" t="s">
        <v>1790</v>
      </c>
      <c r="H5801" t="s">
        <v>1762</v>
      </c>
      <c r="I5801" t="s">
        <v>2032</v>
      </c>
      <c r="J5801" t="s">
        <v>2068</v>
      </c>
      <c r="K5801" s="498">
        <v>379635.28600000002</v>
      </c>
    </row>
    <row r="5802" spans="1:11" x14ac:dyDescent="0.25">
      <c r="A5802" t="s">
        <v>1755</v>
      </c>
      <c r="B5802" t="s">
        <v>1756</v>
      </c>
      <c r="C5802" t="s">
        <v>2059</v>
      </c>
      <c r="D5802" t="s">
        <v>1758</v>
      </c>
      <c r="E5802" t="s">
        <v>1759</v>
      </c>
      <c r="F5802" t="s">
        <v>1760</v>
      </c>
      <c r="G5802" t="s">
        <v>1790</v>
      </c>
      <c r="H5802" t="s">
        <v>1762</v>
      </c>
      <c r="I5802" t="s">
        <v>2032</v>
      </c>
      <c r="J5802" t="s">
        <v>2068</v>
      </c>
      <c r="K5802" s="498">
        <v>131769.20499999999</v>
      </c>
    </row>
    <row r="5803" spans="1:11" x14ac:dyDescent="0.25">
      <c r="A5803" t="s">
        <v>1755</v>
      </c>
      <c r="B5803" t="s">
        <v>1756</v>
      </c>
      <c r="C5803" t="s">
        <v>2062</v>
      </c>
      <c r="D5803" t="s">
        <v>1758</v>
      </c>
      <c r="E5803" t="s">
        <v>1759</v>
      </c>
      <c r="F5803" t="s">
        <v>1765</v>
      </c>
      <c r="G5803" t="s">
        <v>1790</v>
      </c>
      <c r="H5803" t="s">
        <v>1766</v>
      </c>
      <c r="I5803" t="s">
        <v>2032</v>
      </c>
      <c r="J5803" t="s">
        <v>2068</v>
      </c>
      <c r="K5803" s="498">
        <v>498000</v>
      </c>
    </row>
    <row r="5804" spans="1:11" x14ac:dyDescent="0.25">
      <c r="A5804" t="s">
        <v>1755</v>
      </c>
      <c r="B5804" t="s">
        <v>1756</v>
      </c>
      <c r="C5804" t="s">
        <v>2069</v>
      </c>
      <c r="D5804" t="s">
        <v>1758</v>
      </c>
      <c r="E5804" t="s">
        <v>1759</v>
      </c>
      <c r="F5804" t="s">
        <v>1765</v>
      </c>
      <c r="G5804" t="s">
        <v>1790</v>
      </c>
      <c r="H5804" t="s">
        <v>1766</v>
      </c>
      <c r="I5804" t="s">
        <v>2032</v>
      </c>
      <c r="J5804" t="s">
        <v>2068</v>
      </c>
      <c r="K5804" s="498">
        <v>51672.967499999992</v>
      </c>
    </row>
    <row r="5805" spans="1:11" x14ac:dyDescent="0.25">
      <c r="A5805" t="s">
        <v>1755</v>
      </c>
      <c r="B5805" t="s">
        <v>1756</v>
      </c>
      <c r="C5805" t="s">
        <v>1871</v>
      </c>
      <c r="D5805" t="s">
        <v>1758</v>
      </c>
      <c r="E5805" t="s">
        <v>1759</v>
      </c>
      <c r="F5805" t="s">
        <v>1765</v>
      </c>
      <c r="G5805" t="s">
        <v>1790</v>
      </c>
      <c r="H5805" t="s">
        <v>1766</v>
      </c>
      <c r="I5805" t="s">
        <v>2032</v>
      </c>
      <c r="J5805" t="s">
        <v>2068</v>
      </c>
      <c r="K5805" s="498">
        <v>2137899.15</v>
      </c>
    </row>
    <row r="5806" spans="1:11" x14ac:dyDescent="0.25">
      <c r="A5806" t="s">
        <v>1755</v>
      </c>
      <c r="B5806" t="s">
        <v>1756</v>
      </c>
      <c r="C5806" t="s">
        <v>1876</v>
      </c>
      <c r="D5806" t="s">
        <v>1758</v>
      </c>
      <c r="E5806" t="s">
        <v>1759</v>
      </c>
      <c r="F5806" t="s">
        <v>1765</v>
      </c>
      <c r="G5806" t="s">
        <v>1790</v>
      </c>
      <c r="H5806" t="s">
        <v>1766</v>
      </c>
      <c r="I5806" t="s">
        <v>2032</v>
      </c>
      <c r="J5806" t="s">
        <v>2068</v>
      </c>
      <c r="K5806" s="498">
        <v>526128.42066666659</v>
      </c>
    </row>
    <row r="5807" spans="1:11" x14ac:dyDescent="0.25">
      <c r="A5807" t="s">
        <v>1755</v>
      </c>
      <c r="B5807" t="s">
        <v>1756</v>
      </c>
      <c r="C5807" t="s">
        <v>2059</v>
      </c>
      <c r="D5807" t="s">
        <v>1758</v>
      </c>
      <c r="E5807" t="s">
        <v>1759</v>
      </c>
      <c r="F5807" t="s">
        <v>1765</v>
      </c>
      <c r="G5807" t="s">
        <v>1790</v>
      </c>
      <c r="H5807" t="s">
        <v>1766</v>
      </c>
      <c r="I5807" t="s">
        <v>2032</v>
      </c>
      <c r="J5807" t="s">
        <v>2068</v>
      </c>
      <c r="K5807" s="498">
        <v>158301.9483333333</v>
      </c>
    </row>
    <row r="5808" spans="1:11" x14ac:dyDescent="0.25">
      <c r="A5808" t="s">
        <v>1755</v>
      </c>
      <c r="B5808" t="s">
        <v>1756</v>
      </c>
      <c r="C5808" t="s">
        <v>2062</v>
      </c>
      <c r="D5808" t="s">
        <v>1758</v>
      </c>
      <c r="E5808" t="s">
        <v>1759</v>
      </c>
      <c r="F5808" t="s">
        <v>1760</v>
      </c>
      <c r="G5808" t="s">
        <v>1791</v>
      </c>
      <c r="H5808" t="s">
        <v>1762</v>
      </c>
      <c r="I5808" t="s">
        <v>2032</v>
      </c>
      <c r="J5808" t="s">
        <v>2068</v>
      </c>
      <c r="K5808" s="498">
        <v>160200</v>
      </c>
    </row>
    <row r="5809" spans="1:11" x14ac:dyDescent="0.25">
      <c r="A5809" t="s">
        <v>1755</v>
      </c>
      <c r="B5809" t="s">
        <v>1756</v>
      </c>
      <c r="C5809" t="s">
        <v>1871</v>
      </c>
      <c r="D5809" t="s">
        <v>1758</v>
      </c>
      <c r="E5809" t="s">
        <v>1759</v>
      </c>
      <c r="F5809" t="s">
        <v>1760</v>
      </c>
      <c r="G5809" t="s">
        <v>1791</v>
      </c>
      <c r="H5809" t="s">
        <v>1762</v>
      </c>
      <c r="I5809" t="s">
        <v>2032</v>
      </c>
      <c r="J5809" t="s">
        <v>2068</v>
      </c>
      <c r="K5809" s="498">
        <v>276354</v>
      </c>
    </row>
    <row r="5810" spans="1:11" x14ac:dyDescent="0.25">
      <c r="A5810" t="s">
        <v>1755</v>
      </c>
      <c r="B5810" t="s">
        <v>1756</v>
      </c>
      <c r="C5810" t="s">
        <v>1876</v>
      </c>
      <c r="D5810" t="s">
        <v>1758</v>
      </c>
      <c r="E5810" t="s">
        <v>1759</v>
      </c>
      <c r="F5810" t="s">
        <v>1760</v>
      </c>
      <c r="G5810" t="s">
        <v>1791</v>
      </c>
      <c r="H5810" t="s">
        <v>1762</v>
      </c>
      <c r="I5810" t="s">
        <v>2032</v>
      </c>
      <c r="J5810" t="s">
        <v>2068</v>
      </c>
      <c r="K5810" s="498">
        <v>83458.91</v>
      </c>
    </row>
    <row r="5811" spans="1:11" x14ac:dyDescent="0.25">
      <c r="A5811" t="s">
        <v>1755</v>
      </c>
      <c r="B5811" t="s">
        <v>1756</v>
      </c>
      <c r="C5811" t="s">
        <v>2059</v>
      </c>
      <c r="D5811" t="s">
        <v>1758</v>
      </c>
      <c r="E5811" t="s">
        <v>1759</v>
      </c>
      <c r="F5811" t="s">
        <v>1760</v>
      </c>
      <c r="G5811" t="s">
        <v>1791</v>
      </c>
      <c r="H5811" t="s">
        <v>1762</v>
      </c>
      <c r="I5811" t="s">
        <v>2032</v>
      </c>
      <c r="J5811" t="s">
        <v>2068</v>
      </c>
      <c r="K5811" s="498">
        <v>48380.397999999986</v>
      </c>
    </row>
    <row r="5812" spans="1:11" x14ac:dyDescent="0.25">
      <c r="A5812" t="s">
        <v>1755</v>
      </c>
      <c r="B5812" t="s">
        <v>1756</v>
      </c>
      <c r="C5812" t="s">
        <v>2062</v>
      </c>
      <c r="D5812" t="s">
        <v>1758</v>
      </c>
      <c r="E5812" t="s">
        <v>1759</v>
      </c>
      <c r="F5812" t="s">
        <v>1765</v>
      </c>
      <c r="G5812" t="s">
        <v>1791</v>
      </c>
      <c r="H5812" t="s">
        <v>1766</v>
      </c>
      <c r="I5812" t="s">
        <v>2032</v>
      </c>
      <c r="J5812" t="s">
        <v>2068</v>
      </c>
      <c r="K5812" s="498">
        <v>17800</v>
      </c>
    </row>
    <row r="5813" spans="1:11" x14ac:dyDescent="0.25">
      <c r="A5813" t="s">
        <v>1755</v>
      </c>
      <c r="B5813" t="s">
        <v>1756</v>
      </c>
      <c r="C5813" t="s">
        <v>1871</v>
      </c>
      <c r="D5813" t="s">
        <v>1758</v>
      </c>
      <c r="E5813" t="s">
        <v>1759</v>
      </c>
      <c r="F5813" t="s">
        <v>1765</v>
      </c>
      <c r="G5813" t="s">
        <v>1791</v>
      </c>
      <c r="H5813" t="s">
        <v>1766</v>
      </c>
      <c r="I5813" t="s">
        <v>2032</v>
      </c>
      <c r="J5813" t="s">
        <v>2068</v>
      </c>
      <c r="K5813" s="498">
        <v>30706</v>
      </c>
    </row>
    <row r="5814" spans="1:11" x14ac:dyDescent="0.25">
      <c r="A5814" t="s">
        <v>1755</v>
      </c>
      <c r="B5814" t="s">
        <v>1756</v>
      </c>
      <c r="C5814" t="s">
        <v>1876</v>
      </c>
      <c r="D5814" t="s">
        <v>1758</v>
      </c>
      <c r="E5814" t="s">
        <v>1759</v>
      </c>
      <c r="F5814" t="s">
        <v>1765</v>
      </c>
      <c r="G5814" t="s">
        <v>1791</v>
      </c>
      <c r="H5814" t="s">
        <v>1766</v>
      </c>
      <c r="I5814" t="s">
        <v>2032</v>
      </c>
      <c r="J5814" t="s">
        <v>2068</v>
      </c>
      <c r="K5814" s="498">
        <v>9273.2122222222224</v>
      </c>
    </row>
    <row r="5815" spans="1:11" x14ac:dyDescent="0.25">
      <c r="A5815" t="s">
        <v>1755</v>
      </c>
      <c r="B5815" t="s">
        <v>1756</v>
      </c>
      <c r="C5815" t="s">
        <v>2059</v>
      </c>
      <c r="D5815" t="s">
        <v>1758</v>
      </c>
      <c r="E5815" t="s">
        <v>1759</v>
      </c>
      <c r="F5815" t="s">
        <v>1765</v>
      </c>
      <c r="G5815" t="s">
        <v>1791</v>
      </c>
      <c r="H5815" t="s">
        <v>1766</v>
      </c>
      <c r="I5815" t="s">
        <v>2032</v>
      </c>
      <c r="J5815" t="s">
        <v>2068</v>
      </c>
      <c r="K5815" s="498">
        <v>5375.5997777777775</v>
      </c>
    </row>
    <row r="5816" spans="1:11" x14ac:dyDescent="0.25">
      <c r="A5816" t="s">
        <v>1755</v>
      </c>
      <c r="B5816" t="s">
        <v>1756</v>
      </c>
      <c r="C5816" t="s">
        <v>2062</v>
      </c>
      <c r="D5816" t="s">
        <v>1758</v>
      </c>
      <c r="E5816" t="s">
        <v>1759</v>
      </c>
      <c r="F5816" t="s">
        <v>1760</v>
      </c>
      <c r="G5816" t="s">
        <v>1792</v>
      </c>
      <c r="H5816" t="s">
        <v>1762</v>
      </c>
      <c r="I5816" t="s">
        <v>2032</v>
      </c>
      <c r="J5816" t="s">
        <v>2068</v>
      </c>
      <c r="K5816" s="498">
        <v>269378.57699999999</v>
      </c>
    </row>
    <row r="5817" spans="1:11" x14ac:dyDescent="0.25">
      <c r="A5817" t="s">
        <v>1755</v>
      </c>
      <c r="B5817" t="s">
        <v>1756</v>
      </c>
      <c r="C5817" t="s">
        <v>2069</v>
      </c>
      <c r="D5817" t="s">
        <v>1758</v>
      </c>
      <c r="E5817" t="s">
        <v>1759</v>
      </c>
      <c r="F5817" t="s">
        <v>1760</v>
      </c>
      <c r="G5817" t="s">
        <v>1792</v>
      </c>
      <c r="H5817" t="s">
        <v>1762</v>
      </c>
      <c r="I5817" t="s">
        <v>2032</v>
      </c>
      <c r="J5817" t="s">
        <v>2068</v>
      </c>
      <c r="K5817" s="498">
        <v>45490.437000000013</v>
      </c>
    </row>
    <row r="5818" spans="1:11" x14ac:dyDescent="0.25">
      <c r="A5818" t="s">
        <v>1755</v>
      </c>
      <c r="B5818" t="s">
        <v>1756</v>
      </c>
      <c r="C5818" t="s">
        <v>2071</v>
      </c>
      <c r="D5818" t="s">
        <v>1758</v>
      </c>
      <c r="E5818" t="s">
        <v>1759</v>
      </c>
      <c r="F5818" t="s">
        <v>1760</v>
      </c>
      <c r="G5818" t="s">
        <v>1792</v>
      </c>
      <c r="H5818" t="s">
        <v>1762</v>
      </c>
      <c r="I5818" t="s">
        <v>2032</v>
      </c>
      <c r="J5818" t="s">
        <v>2068</v>
      </c>
      <c r="K5818" s="498">
        <v>2754.1980000000003</v>
      </c>
    </row>
    <row r="5819" spans="1:11" x14ac:dyDescent="0.25">
      <c r="A5819" t="s">
        <v>1755</v>
      </c>
      <c r="B5819" t="s">
        <v>1756</v>
      </c>
      <c r="C5819" t="s">
        <v>1871</v>
      </c>
      <c r="D5819" t="s">
        <v>1758</v>
      </c>
      <c r="E5819" t="s">
        <v>1759</v>
      </c>
      <c r="F5819" t="s">
        <v>1760</v>
      </c>
      <c r="G5819" t="s">
        <v>1792</v>
      </c>
      <c r="H5819" t="s">
        <v>1762</v>
      </c>
      <c r="I5819" t="s">
        <v>2032</v>
      </c>
      <c r="J5819" t="s">
        <v>2068</v>
      </c>
      <c r="K5819" s="498">
        <v>592872.93000000005</v>
      </c>
    </row>
    <row r="5820" spans="1:11" x14ac:dyDescent="0.25">
      <c r="A5820" t="s">
        <v>1755</v>
      </c>
      <c r="B5820" t="s">
        <v>1756</v>
      </c>
      <c r="C5820" t="s">
        <v>1876</v>
      </c>
      <c r="D5820" t="s">
        <v>1758</v>
      </c>
      <c r="E5820" t="s">
        <v>1759</v>
      </c>
      <c r="F5820" t="s">
        <v>1760</v>
      </c>
      <c r="G5820" t="s">
        <v>1792</v>
      </c>
      <c r="H5820" t="s">
        <v>1762</v>
      </c>
      <c r="I5820" t="s">
        <v>2032</v>
      </c>
      <c r="J5820" t="s">
        <v>2068</v>
      </c>
      <c r="K5820" s="498">
        <v>179047.62000000002</v>
      </c>
    </row>
    <row r="5821" spans="1:11" x14ac:dyDescent="0.25">
      <c r="A5821" t="s">
        <v>1755</v>
      </c>
      <c r="B5821" t="s">
        <v>1756</v>
      </c>
      <c r="C5821" t="s">
        <v>2059</v>
      </c>
      <c r="D5821" t="s">
        <v>1758</v>
      </c>
      <c r="E5821" t="s">
        <v>1759</v>
      </c>
      <c r="F5821" t="s">
        <v>1760</v>
      </c>
      <c r="G5821" t="s">
        <v>1792</v>
      </c>
      <c r="H5821" t="s">
        <v>1762</v>
      </c>
      <c r="I5821" t="s">
        <v>2032</v>
      </c>
      <c r="J5821" t="s">
        <v>2068</v>
      </c>
      <c r="K5821" s="498">
        <v>95922.20699999998</v>
      </c>
    </row>
    <row r="5822" spans="1:11" x14ac:dyDescent="0.25">
      <c r="A5822" t="s">
        <v>1755</v>
      </c>
      <c r="B5822" t="s">
        <v>1756</v>
      </c>
      <c r="C5822" t="s">
        <v>2062</v>
      </c>
      <c r="D5822" t="s">
        <v>1758</v>
      </c>
      <c r="E5822" t="s">
        <v>1759</v>
      </c>
      <c r="F5822" t="s">
        <v>1765</v>
      </c>
      <c r="G5822" t="s">
        <v>1792</v>
      </c>
      <c r="H5822" t="s">
        <v>1766</v>
      </c>
      <c r="I5822" t="s">
        <v>2032</v>
      </c>
      <c r="J5822" t="s">
        <v>2068</v>
      </c>
      <c r="K5822" s="498">
        <v>29930.953000000001</v>
      </c>
    </row>
    <row r="5823" spans="1:11" x14ac:dyDescent="0.25">
      <c r="A5823" t="s">
        <v>1755</v>
      </c>
      <c r="B5823" t="s">
        <v>1756</v>
      </c>
      <c r="C5823" t="s">
        <v>2069</v>
      </c>
      <c r="D5823" t="s">
        <v>1758</v>
      </c>
      <c r="E5823" t="s">
        <v>1759</v>
      </c>
      <c r="F5823" t="s">
        <v>1765</v>
      </c>
      <c r="G5823" t="s">
        <v>1792</v>
      </c>
      <c r="H5823" t="s">
        <v>1766</v>
      </c>
      <c r="I5823" t="s">
        <v>2032</v>
      </c>
      <c r="J5823" t="s">
        <v>2068</v>
      </c>
      <c r="K5823" s="498">
        <v>5054.4930000000004</v>
      </c>
    </row>
    <row r="5824" spans="1:11" x14ac:dyDescent="0.25">
      <c r="A5824" t="s">
        <v>1755</v>
      </c>
      <c r="B5824" t="s">
        <v>1756</v>
      </c>
      <c r="C5824" t="s">
        <v>2071</v>
      </c>
      <c r="D5824" t="s">
        <v>1758</v>
      </c>
      <c r="E5824" t="s">
        <v>1759</v>
      </c>
      <c r="F5824" t="s">
        <v>1765</v>
      </c>
      <c r="G5824" t="s">
        <v>1792</v>
      </c>
      <c r="H5824" t="s">
        <v>1766</v>
      </c>
      <c r="I5824" t="s">
        <v>2032</v>
      </c>
      <c r="J5824" t="s">
        <v>2068</v>
      </c>
      <c r="K5824" s="498">
        <v>306.02200000000005</v>
      </c>
    </row>
    <row r="5825" spans="1:11" x14ac:dyDescent="0.25">
      <c r="A5825" t="s">
        <v>1755</v>
      </c>
      <c r="B5825" t="s">
        <v>1756</v>
      </c>
      <c r="C5825" t="s">
        <v>1871</v>
      </c>
      <c r="D5825" t="s">
        <v>1758</v>
      </c>
      <c r="E5825" t="s">
        <v>1759</v>
      </c>
      <c r="F5825" t="s">
        <v>1765</v>
      </c>
      <c r="G5825" t="s">
        <v>1792</v>
      </c>
      <c r="H5825" t="s">
        <v>1766</v>
      </c>
      <c r="I5825" t="s">
        <v>2032</v>
      </c>
      <c r="J5825" t="s">
        <v>2068</v>
      </c>
      <c r="K5825" s="498">
        <v>65874.77</v>
      </c>
    </row>
    <row r="5826" spans="1:11" x14ac:dyDescent="0.25">
      <c r="A5826" t="s">
        <v>1755</v>
      </c>
      <c r="B5826" t="s">
        <v>1756</v>
      </c>
      <c r="C5826" t="s">
        <v>1876</v>
      </c>
      <c r="D5826" t="s">
        <v>1758</v>
      </c>
      <c r="E5826" t="s">
        <v>1759</v>
      </c>
      <c r="F5826" t="s">
        <v>1765</v>
      </c>
      <c r="G5826" t="s">
        <v>1792</v>
      </c>
      <c r="H5826" t="s">
        <v>1766</v>
      </c>
      <c r="I5826" t="s">
        <v>2032</v>
      </c>
      <c r="J5826" t="s">
        <v>2068</v>
      </c>
      <c r="K5826" s="498">
        <v>19894.18</v>
      </c>
    </row>
    <row r="5827" spans="1:11" x14ac:dyDescent="0.25">
      <c r="A5827" t="s">
        <v>1755</v>
      </c>
      <c r="B5827" t="s">
        <v>1756</v>
      </c>
      <c r="C5827" t="s">
        <v>2059</v>
      </c>
      <c r="D5827" t="s">
        <v>1758</v>
      </c>
      <c r="E5827" t="s">
        <v>1759</v>
      </c>
      <c r="F5827" t="s">
        <v>1765</v>
      </c>
      <c r="G5827" t="s">
        <v>1792</v>
      </c>
      <c r="H5827" t="s">
        <v>1766</v>
      </c>
      <c r="I5827" t="s">
        <v>2032</v>
      </c>
      <c r="J5827" t="s">
        <v>2068</v>
      </c>
      <c r="K5827" s="498">
        <v>10658.022999999997</v>
      </c>
    </row>
    <row r="5828" spans="1:11" x14ac:dyDescent="0.25">
      <c r="A5828" t="s">
        <v>1755</v>
      </c>
      <c r="B5828" t="s">
        <v>1756</v>
      </c>
      <c r="C5828" t="s">
        <v>2062</v>
      </c>
      <c r="D5828" t="s">
        <v>1758</v>
      </c>
      <c r="E5828" t="s">
        <v>1759</v>
      </c>
      <c r="F5828" t="s">
        <v>1760</v>
      </c>
      <c r="G5828" t="s">
        <v>1793</v>
      </c>
      <c r="H5828" t="s">
        <v>1762</v>
      </c>
      <c r="I5828" t="s">
        <v>2032</v>
      </c>
      <c r="J5828" t="s">
        <v>2068</v>
      </c>
      <c r="K5828" s="498">
        <v>111500</v>
      </c>
    </row>
    <row r="5829" spans="1:11" x14ac:dyDescent="0.25">
      <c r="A5829" t="s">
        <v>1755</v>
      </c>
      <c r="B5829" t="s">
        <v>1756</v>
      </c>
      <c r="C5829" t="s">
        <v>2069</v>
      </c>
      <c r="D5829" t="s">
        <v>1758</v>
      </c>
      <c r="E5829" t="s">
        <v>1759</v>
      </c>
      <c r="F5829" t="s">
        <v>1760</v>
      </c>
      <c r="G5829" t="s">
        <v>1793</v>
      </c>
      <c r="H5829" t="s">
        <v>1762</v>
      </c>
      <c r="I5829" t="s">
        <v>2032</v>
      </c>
      <c r="J5829" t="s">
        <v>2068</v>
      </c>
      <c r="K5829" s="498">
        <v>30282.44</v>
      </c>
    </row>
    <row r="5830" spans="1:11" x14ac:dyDescent="0.25">
      <c r="A5830" t="s">
        <v>1755</v>
      </c>
      <c r="B5830" t="s">
        <v>1756</v>
      </c>
      <c r="C5830" t="s">
        <v>1871</v>
      </c>
      <c r="D5830" t="s">
        <v>1758</v>
      </c>
      <c r="E5830" t="s">
        <v>1759</v>
      </c>
      <c r="F5830" t="s">
        <v>1760</v>
      </c>
      <c r="G5830" t="s">
        <v>1793</v>
      </c>
      <c r="H5830" t="s">
        <v>1762</v>
      </c>
      <c r="I5830" t="s">
        <v>2032</v>
      </c>
      <c r="J5830" t="s">
        <v>2068</v>
      </c>
      <c r="K5830" s="498">
        <v>287880</v>
      </c>
    </row>
    <row r="5831" spans="1:11" x14ac:dyDescent="0.25">
      <c r="A5831" t="s">
        <v>1755</v>
      </c>
      <c r="B5831" t="s">
        <v>1756</v>
      </c>
      <c r="C5831" t="s">
        <v>1876</v>
      </c>
      <c r="D5831" t="s">
        <v>1758</v>
      </c>
      <c r="E5831" t="s">
        <v>1759</v>
      </c>
      <c r="F5831" t="s">
        <v>1760</v>
      </c>
      <c r="G5831" t="s">
        <v>1793</v>
      </c>
      <c r="H5831" t="s">
        <v>1762</v>
      </c>
      <c r="I5831" t="s">
        <v>2032</v>
      </c>
      <c r="J5831" t="s">
        <v>2068</v>
      </c>
      <c r="K5831" s="498">
        <v>86939.76</v>
      </c>
    </row>
    <row r="5832" spans="1:11" x14ac:dyDescent="0.25">
      <c r="A5832" t="s">
        <v>1755</v>
      </c>
      <c r="B5832" t="s">
        <v>1756</v>
      </c>
      <c r="C5832" t="s">
        <v>2059</v>
      </c>
      <c r="D5832" t="s">
        <v>1758</v>
      </c>
      <c r="E5832" t="s">
        <v>1759</v>
      </c>
      <c r="F5832" t="s">
        <v>1760</v>
      </c>
      <c r="G5832" t="s">
        <v>1793</v>
      </c>
      <c r="H5832" t="s">
        <v>1762</v>
      </c>
      <c r="I5832" t="s">
        <v>2032</v>
      </c>
      <c r="J5832" t="s">
        <v>2068</v>
      </c>
      <c r="K5832" s="498">
        <v>42818.300000000017</v>
      </c>
    </row>
    <row r="5833" spans="1:11" x14ac:dyDescent="0.25">
      <c r="A5833" t="s">
        <v>1755</v>
      </c>
      <c r="B5833" t="s">
        <v>1756</v>
      </c>
      <c r="C5833" t="s">
        <v>2062</v>
      </c>
      <c r="D5833" t="s">
        <v>1758</v>
      </c>
      <c r="E5833" t="s">
        <v>1759</v>
      </c>
      <c r="F5833" t="s">
        <v>1760</v>
      </c>
      <c r="G5833" t="s">
        <v>1794</v>
      </c>
      <c r="H5833" t="s">
        <v>1762</v>
      </c>
      <c r="I5833" t="s">
        <v>2032</v>
      </c>
      <c r="J5833" t="s">
        <v>2068</v>
      </c>
      <c r="K5833" s="498">
        <v>339392.85</v>
      </c>
    </row>
    <row r="5834" spans="1:11" x14ac:dyDescent="0.25">
      <c r="A5834" t="s">
        <v>1755</v>
      </c>
      <c r="B5834" t="s">
        <v>1756</v>
      </c>
      <c r="C5834" t="s">
        <v>2069</v>
      </c>
      <c r="D5834" t="s">
        <v>1758</v>
      </c>
      <c r="E5834" t="s">
        <v>1759</v>
      </c>
      <c r="F5834" t="s">
        <v>1760</v>
      </c>
      <c r="G5834" t="s">
        <v>1794</v>
      </c>
      <c r="H5834" t="s">
        <v>1762</v>
      </c>
      <c r="I5834" t="s">
        <v>2032</v>
      </c>
      <c r="J5834" t="s">
        <v>2068</v>
      </c>
      <c r="K5834" s="498">
        <v>39223.1</v>
      </c>
    </row>
    <row r="5835" spans="1:11" x14ac:dyDescent="0.25">
      <c r="A5835" t="s">
        <v>1755</v>
      </c>
      <c r="B5835" t="s">
        <v>1756</v>
      </c>
      <c r="C5835" t="s">
        <v>1871</v>
      </c>
      <c r="D5835" t="s">
        <v>1758</v>
      </c>
      <c r="E5835" t="s">
        <v>1759</v>
      </c>
      <c r="F5835" t="s">
        <v>1760</v>
      </c>
      <c r="G5835" t="s">
        <v>1794</v>
      </c>
      <c r="H5835" t="s">
        <v>1762</v>
      </c>
      <c r="I5835" t="s">
        <v>2032</v>
      </c>
      <c r="J5835" t="s">
        <v>2068</v>
      </c>
      <c r="K5835" s="498">
        <v>449405.75</v>
      </c>
    </row>
    <row r="5836" spans="1:11" x14ac:dyDescent="0.25">
      <c r="A5836" t="s">
        <v>1755</v>
      </c>
      <c r="B5836" t="s">
        <v>1756</v>
      </c>
      <c r="C5836" t="s">
        <v>2070</v>
      </c>
      <c r="D5836" t="s">
        <v>1758</v>
      </c>
      <c r="E5836" t="s">
        <v>1759</v>
      </c>
      <c r="F5836" t="s">
        <v>1760</v>
      </c>
      <c r="G5836" t="s">
        <v>1794</v>
      </c>
      <c r="H5836" t="s">
        <v>1762</v>
      </c>
      <c r="I5836" t="s">
        <v>2032</v>
      </c>
      <c r="J5836" t="s">
        <v>2068</v>
      </c>
      <c r="K5836" s="498">
        <v>92000</v>
      </c>
    </row>
    <row r="5837" spans="1:11" x14ac:dyDescent="0.25">
      <c r="A5837" t="s">
        <v>1755</v>
      </c>
      <c r="B5837" t="s">
        <v>1756</v>
      </c>
      <c r="C5837" t="s">
        <v>1876</v>
      </c>
      <c r="D5837" t="s">
        <v>1758</v>
      </c>
      <c r="E5837" t="s">
        <v>1759</v>
      </c>
      <c r="F5837" t="s">
        <v>1760</v>
      </c>
      <c r="G5837" t="s">
        <v>1794</v>
      </c>
      <c r="H5837" t="s">
        <v>1762</v>
      </c>
      <c r="I5837" t="s">
        <v>2032</v>
      </c>
      <c r="J5837" t="s">
        <v>2068</v>
      </c>
      <c r="K5837" s="498">
        <v>135720.53</v>
      </c>
    </row>
    <row r="5838" spans="1:11" x14ac:dyDescent="0.25">
      <c r="A5838" t="s">
        <v>1755</v>
      </c>
      <c r="B5838" t="s">
        <v>1756</v>
      </c>
      <c r="C5838" t="s">
        <v>2059</v>
      </c>
      <c r="D5838" t="s">
        <v>1758</v>
      </c>
      <c r="E5838" t="s">
        <v>1759</v>
      </c>
      <c r="F5838" t="s">
        <v>1760</v>
      </c>
      <c r="G5838" t="s">
        <v>1794</v>
      </c>
      <c r="H5838" t="s">
        <v>1762</v>
      </c>
      <c r="I5838" t="s">
        <v>2032</v>
      </c>
      <c r="J5838" t="s">
        <v>2068</v>
      </c>
      <c r="K5838" s="498">
        <v>142126.0325</v>
      </c>
    </row>
    <row r="5839" spans="1:11" x14ac:dyDescent="0.25">
      <c r="A5839" t="s">
        <v>1755</v>
      </c>
      <c r="B5839" t="s">
        <v>1756</v>
      </c>
      <c r="C5839" t="s">
        <v>2062</v>
      </c>
      <c r="D5839" t="s">
        <v>1758</v>
      </c>
      <c r="E5839" t="s">
        <v>1759</v>
      </c>
      <c r="F5839" t="s">
        <v>1765</v>
      </c>
      <c r="G5839" t="s">
        <v>1794</v>
      </c>
      <c r="H5839" t="s">
        <v>1766</v>
      </c>
      <c r="I5839" t="s">
        <v>2032</v>
      </c>
      <c r="J5839" t="s">
        <v>2068</v>
      </c>
      <c r="K5839" s="498">
        <v>12750</v>
      </c>
    </row>
    <row r="5840" spans="1:11" x14ac:dyDescent="0.25">
      <c r="A5840" t="s">
        <v>1755</v>
      </c>
      <c r="B5840" t="s">
        <v>1756</v>
      </c>
      <c r="C5840" t="s">
        <v>1871</v>
      </c>
      <c r="D5840" t="s">
        <v>1758</v>
      </c>
      <c r="E5840" t="s">
        <v>1759</v>
      </c>
      <c r="F5840" t="s">
        <v>1765</v>
      </c>
      <c r="G5840" t="s">
        <v>1794</v>
      </c>
      <c r="H5840" t="s">
        <v>1766</v>
      </c>
      <c r="I5840" t="s">
        <v>2032</v>
      </c>
      <c r="J5840" t="s">
        <v>2068</v>
      </c>
      <c r="K5840" s="498">
        <v>17876.25</v>
      </c>
    </row>
    <row r="5841" spans="1:11" x14ac:dyDescent="0.25">
      <c r="A5841" t="s">
        <v>1755</v>
      </c>
      <c r="B5841" t="s">
        <v>1756</v>
      </c>
      <c r="C5841" t="s">
        <v>1876</v>
      </c>
      <c r="D5841" t="s">
        <v>1758</v>
      </c>
      <c r="E5841" t="s">
        <v>1759</v>
      </c>
      <c r="F5841" t="s">
        <v>1765</v>
      </c>
      <c r="G5841" t="s">
        <v>1794</v>
      </c>
      <c r="H5841" t="s">
        <v>1766</v>
      </c>
      <c r="I5841" t="s">
        <v>2032</v>
      </c>
      <c r="J5841" t="s">
        <v>2068</v>
      </c>
      <c r="K5841" s="498">
        <v>5398.6273684210519</v>
      </c>
    </row>
    <row r="5842" spans="1:11" x14ac:dyDescent="0.25">
      <c r="A5842" t="s">
        <v>1755</v>
      </c>
      <c r="B5842" t="s">
        <v>1756</v>
      </c>
      <c r="C5842" t="s">
        <v>2059</v>
      </c>
      <c r="D5842" t="s">
        <v>1758</v>
      </c>
      <c r="E5842" t="s">
        <v>1759</v>
      </c>
      <c r="F5842" t="s">
        <v>1765</v>
      </c>
      <c r="G5842" t="s">
        <v>1794</v>
      </c>
      <c r="H5842" t="s">
        <v>1766</v>
      </c>
      <c r="I5842" t="s">
        <v>2032</v>
      </c>
      <c r="J5842" t="s">
        <v>2068</v>
      </c>
      <c r="K5842" s="498">
        <v>3850.5001315789473</v>
      </c>
    </row>
    <row r="5843" spans="1:11" x14ac:dyDescent="0.25">
      <c r="A5843" t="s">
        <v>1755</v>
      </c>
      <c r="B5843" t="s">
        <v>1756</v>
      </c>
      <c r="C5843" t="s">
        <v>2062</v>
      </c>
      <c r="D5843" t="s">
        <v>1758</v>
      </c>
      <c r="E5843" t="s">
        <v>1759</v>
      </c>
      <c r="F5843" t="s">
        <v>1760</v>
      </c>
      <c r="G5843" t="s">
        <v>1795</v>
      </c>
      <c r="H5843" t="s">
        <v>1762</v>
      </c>
      <c r="I5843" t="s">
        <v>2032</v>
      </c>
      <c r="J5843" t="s">
        <v>2068</v>
      </c>
      <c r="K5843" s="498">
        <v>952833.33299999998</v>
      </c>
    </row>
    <row r="5844" spans="1:11" x14ac:dyDescent="0.25">
      <c r="A5844" t="s">
        <v>1755</v>
      </c>
      <c r="B5844" t="s">
        <v>1756</v>
      </c>
      <c r="C5844" t="s">
        <v>2069</v>
      </c>
      <c r="D5844" t="s">
        <v>1758</v>
      </c>
      <c r="E5844" t="s">
        <v>1759</v>
      </c>
      <c r="F5844" t="s">
        <v>1760</v>
      </c>
      <c r="G5844" t="s">
        <v>1795</v>
      </c>
      <c r="H5844" t="s">
        <v>1762</v>
      </c>
      <c r="I5844" t="s">
        <v>2032</v>
      </c>
      <c r="J5844" t="s">
        <v>2068</v>
      </c>
      <c r="K5844" s="498">
        <v>124992.158</v>
      </c>
    </row>
    <row r="5845" spans="1:11" x14ac:dyDescent="0.25">
      <c r="A5845" t="s">
        <v>1755</v>
      </c>
      <c r="B5845" t="s">
        <v>1756</v>
      </c>
      <c r="C5845" t="s">
        <v>2071</v>
      </c>
      <c r="D5845" t="s">
        <v>1758</v>
      </c>
      <c r="E5845" t="s">
        <v>1759</v>
      </c>
      <c r="F5845" t="s">
        <v>1760</v>
      </c>
      <c r="G5845" t="s">
        <v>1795</v>
      </c>
      <c r="H5845" t="s">
        <v>1762</v>
      </c>
      <c r="I5845" t="s">
        <v>2032</v>
      </c>
      <c r="J5845" t="s">
        <v>2068</v>
      </c>
      <c r="K5845" s="498">
        <v>158836.60399999999</v>
      </c>
    </row>
    <row r="5846" spans="1:11" x14ac:dyDescent="0.25">
      <c r="A5846" t="s">
        <v>1755</v>
      </c>
      <c r="B5846" t="s">
        <v>1756</v>
      </c>
      <c r="C5846" t="s">
        <v>1871</v>
      </c>
      <c r="D5846" t="s">
        <v>1758</v>
      </c>
      <c r="E5846" t="s">
        <v>1759</v>
      </c>
      <c r="F5846" t="s">
        <v>1760</v>
      </c>
      <c r="G5846" t="s">
        <v>1795</v>
      </c>
      <c r="H5846" t="s">
        <v>1762</v>
      </c>
      <c r="I5846" t="s">
        <v>2032</v>
      </c>
      <c r="J5846" t="s">
        <v>2068</v>
      </c>
      <c r="K5846" s="498">
        <v>3707546</v>
      </c>
    </row>
    <row r="5847" spans="1:11" x14ac:dyDescent="0.25">
      <c r="A5847" t="s">
        <v>1755</v>
      </c>
      <c r="B5847" t="s">
        <v>1756</v>
      </c>
      <c r="C5847" t="s">
        <v>2070</v>
      </c>
      <c r="D5847" t="s">
        <v>1758</v>
      </c>
      <c r="E5847" t="s">
        <v>1759</v>
      </c>
      <c r="F5847" t="s">
        <v>1760</v>
      </c>
      <c r="G5847" t="s">
        <v>1795</v>
      </c>
      <c r="H5847" t="s">
        <v>1762</v>
      </c>
      <c r="I5847" t="s">
        <v>2032</v>
      </c>
      <c r="J5847" t="s">
        <v>2068</v>
      </c>
      <c r="K5847" s="498">
        <v>50000</v>
      </c>
    </row>
    <row r="5848" spans="1:11" x14ac:dyDescent="0.25">
      <c r="A5848" t="s">
        <v>1755</v>
      </c>
      <c r="B5848" t="s">
        <v>1756</v>
      </c>
      <c r="C5848" t="s">
        <v>1876</v>
      </c>
      <c r="D5848" t="s">
        <v>1758</v>
      </c>
      <c r="E5848" t="s">
        <v>1759</v>
      </c>
      <c r="F5848" t="s">
        <v>1760</v>
      </c>
      <c r="G5848" t="s">
        <v>1795</v>
      </c>
      <c r="H5848" t="s">
        <v>1762</v>
      </c>
      <c r="I5848" t="s">
        <v>2032</v>
      </c>
      <c r="J5848" t="s">
        <v>2068</v>
      </c>
      <c r="K5848" s="498">
        <v>1119678.8929999999</v>
      </c>
    </row>
    <row r="5849" spans="1:11" x14ac:dyDescent="0.25">
      <c r="A5849" t="s">
        <v>1755</v>
      </c>
      <c r="B5849" t="s">
        <v>1756</v>
      </c>
      <c r="C5849" t="s">
        <v>2059</v>
      </c>
      <c r="D5849" t="s">
        <v>1758</v>
      </c>
      <c r="E5849" t="s">
        <v>1759</v>
      </c>
      <c r="F5849" t="s">
        <v>1760</v>
      </c>
      <c r="G5849" t="s">
        <v>1795</v>
      </c>
      <c r="H5849" t="s">
        <v>1762</v>
      </c>
      <c r="I5849" t="s">
        <v>2032</v>
      </c>
      <c r="J5849" t="s">
        <v>2068</v>
      </c>
      <c r="K5849" s="498">
        <v>384689.07700000005</v>
      </c>
    </row>
    <row r="5850" spans="1:11" x14ac:dyDescent="0.25">
      <c r="A5850" t="s">
        <v>1755</v>
      </c>
      <c r="B5850" t="s">
        <v>1756</v>
      </c>
      <c r="C5850" t="s">
        <v>2057</v>
      </c>
      <c r="D5850" t="s">
        <v>1758</v>
      </c>
      <c r="E5850" t="s">
        <v>1759</v>
      </c>
      <c r="F5850" t="s">
        <v>1760</v>
      </c>
      <c r="G5850" t="s">
        <v>1795</v>
      </c>
      <c r="H5850" t="s">
        <v>1762</v>
      </c>
      <c r="I5850" t="s">
        <v>2032</v>
      </c>
      <c r="J5850" t="s">
        <v>2068</v>
      </c>
      <c r="K5850" s="498">
        <v>37142.85</v>
      </c>
    </row>
    <row r="5851" spans="1:11" x14ac:dyDescent="0.25">
      <c r="A5851" t="s">
        <v>1755</v>
      </c>
      <c r="B5851" t="s">
        <v>1756</v>
      </c>
      <c r="C5851" t="s">
        <v>2062</v>
      </c>
      <c r="D5851" t="s">
        <v>1758</v>
      </c>
      <c r="E5851" t="s">
        <v>1759</v>
      </c>
      <c r="F5851" t="s">
        <v>1765</v>
      </c>
      <c r="G5851" t="s">
        <v>1795</v>
      </c>
      <c r="H5851" t="s">
        <v>1766</v>
      </c>
      <c r="I5851" t="s">
        <v>2032</v>
      </c>
      <c r="J5851" t="s">
        <v>2068</v>
      </c>
      <c r="K5851" s="498">
        <v>72166.667000000001</v>
      </c>
    </row>
    <row r="5852" spans="1:11" x14ac:dyDescent="0.25">
      <c r="A5852" t="s">
        <v>1755</v>
      </c>
      <c r="B5852" t="s">
        <v>1756</v>
      </c>
      <c r="C5852" t="s">
        <v>2069</v>
      </c>
      <c r="D5852" t="s">
        <v>1758</v>
      </c>
      <c r="E5852" t="s">
        <v>1759</v>
      </c>
      <c r="F5852" t="s">
        <v>1765</v>
      </c>
      <c r="G5852" t="s">
        <v>1795</v>
      </c>
      <c r="H5852" t="s">
        <v>1766</v>
      </c>
      <c r="I5852" t="s">
        <v>2032</v>
      </c>
      <c r="J5852" t="s">
        <v>2068</v>
      </c>
      <c r="K5852" s="498">
        <v>479.52199999999993</v>
      </c>
    </row>
    <row r="5853" spans="1:11" x14ac:dyDescent="0.25">
      <c r="A5853" t="s">
        <v>1755</v>
      </c>
      <c r="B5853" t="s">
        <v>1756</v>
      </c>
      <c r="C5853" t="s">
        <v>2071</v>
      </c>
      <c r="D5853" t="s">
        <v>1758</v>
      </c>
      <c r="E5853" t="s">
        <v>1759</v>
      </c>
      <c r="F5853" t="s">
        <v>1765</v>
      </c>
      <c r="G5853" t="s">
        <v>1795</v>
      </c>
      <c r="H5853" t="s">
        <v>1766</v>
      </c>
      <c r="I5853" t="s">
        <v>2032</v>
      </c>
      <c r="J5853" t="s">
        <v>2068</v>
      </c>
      <c r="K5853" s="498">
        <v>11700.216</v>
      </c>
    </row>
    <row r="5854" spans="1:11" x14ac:dyDescent="0.25">
      <c r="A5854" t="s">
        <v>1755</v>
      </c>
      <c r="B5854" t="s">
        <v>1756</v>
      </c>
      <c r="C5854" t="s">
        <v>1871</v>
      </c>
      <c r="D5854" t="s">
        <v>1758</v>
      </c>
      <c r="E5854" t="s">
        <v>1759</v>
      </c>
      <c r="F5854" t="s">
        <v>1765</v>
      </c>
      <c r="G5854" t="s">
        <v>1795</v>
      </c>
      <c r="H5854" t="s">
        <v>1766</v>
      </c>
      <c r="I5854" t="s">
        <v>2032</v>
      </c>
      <c r="J5854" t="s">
        <v>2068</v>
      </c>
      <c r="K5854" s="498">
        <v>263362</v>
      </c>
    </row>
    <row r="5855" spans="1:11" x14ac:dyDescent="0.25">
      <c r="A5855" t="s">
        <v>1755</v>
      </c>
      <c r="B5855" t="s">
        <v>1756</v>
      </c>
      <c r="C5855" t="s">
        <v>1876</v>
      </c>
      <c r="D5855" t="s">
        <v>1758</v>
      </c>
      <c r="E5855" t="s">
        <v>1759</v>
      </c>
      <c r="F5855" t="s">
        <v>1765</v>
      </c>
      <c r="G5855" t="s">
        <v>1795</v>
      </c>
      <c r="H5855" t="s">
        <v>1766</v>
      </c>
      <c r="I5855" t="s">
        <v>2032</v>
      </c>
      <c r="J5855" t="s">
        <v>2068</v>
      </c>
      <c r="K5855" s="498">
        <v>79535.32644444445</v>
      </c>
    </row>
    <row r="5856" spans="1:11" x14ac:dyDescent="0.25">
      <c r="A5856" t="s">
        <v>1755</v>
      </c>
      <c r="B5856" t="s">
        <v>1756</v>
      </c>
      <c r="C5856" t="s">
        <v>2059</v>
      </c>
      <c r="D5856" t="s">
        <v>1758</v>
      </c>
      <c r="E5856" t="s">
        <v>1759</v>
      </c>
      <c r="F5856" t="s">
        <v>1765</v>
      </c>
      <c r="G5856" t="s">
        <v>1795</v>
      </c>
      <c r="H5856" t="s">
        <v>1766</v>
      </c>
      <c r="I5856" t="s">
        <v>2032</v>
      </c>
      <c r="J5856" t="s">
        <v>2068</v>
      </c>
      <c r="K5856" s="498">
        <v>25472.613555555552</v>
      </c>
    </row>
    <row r="5857" spans="1:11" x14ac:dyDescent="0.25">
      <c r="A5857" t="s">
        <v>1755</v>
      </c>
      <c r="B5857" t="s">
        <v>1756</v>
      </c>
      <c r="C5857" t="s">
        <v>2062</v>
      </c>
      <c r="D5857" t="s">
        <v>1758</v>
      </c>
      <c r="E5857" t="s">
        <v>1759</v>
      </c>
      <c r="F5857" t="s">
        <v>1760</v>
      </c>
      <c r="G5857" t="s">
        <v>1796</v>
      </c>
      <c r="H5857" t="s">
        <v>1762</v>
      </c>
      <c r="I5857" t="s">
        <v>2032</v>
      </c>
      <c r="J5857" t="s">
        <v>2068</v>
      </c>
      <c r="K5857" s="498">
        <v>1055785.72</v>
      </c>
    </row>
    <row r="5858" spans="1:11" x14ac:dyDescent="0.25">
      <c r="A5858" t="s">
        <v>1755</v>
      </c>
      <c r="B5858" t="s">
        <v>1756</v>
      </c>
      <c r="C5858" t="s">
        <v>2069</v>
      </c>
      <c r="D5858" t="s">
        <v>1758</v>
      </c>
      <c r="E5858" t="s">
        <v>1759</v>
      </c>
      <c r="F5858" t="s">
        <v>1760</v>
      </c>
      <c r="G5858" t="s">
        <v>1796</v>
      </c>
      <c r="H5858" t="s">
        <v>1762</v>
      </c>
      <c r="I5858" t="s">
        <v>2032</v>
      </c>
      <c r="J5858" t="s">
        <v>2068</v>
      </c>
      <c r="K5858" s="498">
        <v>277688.28999999998</v>
      </c>
    </row>
    <row r="5859" spans="1:11" x14ac:dyDescent="0.25">
      <c r="A5859" t="s">
        <v>1755</v>
      </c>
      <c r="B5859" t="s">
        <v>1756</v>
      </c>
      <c r="C5859" t="s">
        <v>2071</v>
      </c>
      <c r="D5859" t="s">
        <v>1758</v>
      </c>
      <c r="E5859" t="s">
        <v>1759</v>
      </c>
      <c r="F5859" t="s">
        <v>1760</v>
      </c>
      <c r="G5859" t="s">
        <v>1796</v>
      </c>
      <c r="H5859" t="s">
        <v>1762</v>
      </c>
      <c r="I5859" t="s">
        <v>2032</v>
      </c>
      <c r="J5859" t="s">
        <v>2068</v>
      </c>
      <c r="K5859" s="498">
        <v>21216.799999999999</v>
      </c>
    </row>
    <row r="5860" spans="1:11" x14ac:dyDescent="0.25">
      <c r="A5860" t="s">
        <v>1755</v>
      </c>
      <c r="B5860" t="s">
        <v>1756</v>
      </c>
      <c r="C5860" t="s">
        <v>1871</v>
      </c>
      <c r="D5860" t="s">
        <v>1758</v>
      </c>
      <c r="E5860" t="s">
        <v>1759</v>
      </c>
      <c r="F5860" t="s">
        <v>1760</v>
      </c>
      <c r="G5860" t="s">
        <v>1796</v>
      </c>
      <c r="H5860" t="s">
        <v>1762</v>
      </c>
      <c r="I5860" t="s">
        <v>2032</v>
      </c>
      <c r="J5860" t="s">
        <v>2068</v>
      </c>
      <c r="K5860" s="498">
        <v>4906343</v>
      </c>
    </row>
    <row r="5861" spans="1:11" x14ac:dyDescent="0.25">
      <c r="A5861" t="s">
        <v>1755</v>
      </c>
      <c r="B5861" t="s">
        <v>1756</v>
      </c>
      <c r="C5861" t="s">
        <v>1876</v>
      </c>
      <c r="D5861" t="s">
        <v>1758</v>
      </c>
      <c r="E5861" t="s">
        <v>1759</v>
      </c>
      <c r="F5861" t="s">
        <v>1760</v>
      </c>
      <c r="G5861" t="s">
        <v>1796</v>
      </c>
      <c r="H5861" t="s">
        <v>1762</v>
      </c>
      <c r="I5861" t="s">
        <v>2032</v>
      </c>
      <c r="J5861" t="s">
        <v>2068</v>
      </c>
      <c r="K5861" s="498">
        <v>1185895.0900000001</v>
      </c>
    </row>
    <row r="5862" spans="1:11" x14ac:dyDescent="0.25">
      <c r="A5862" t="s">
        <v>1755</v>
      </c>
      <c r="B5862" t="s">
        <v>1756</v>
      </c>
      <c r="C5862" t="s">
        <v>2059</v>
      </c>
      <c r="D5862" t="s">
        <v>1758</v>
      </c>
      <c r="E5862" t="s">
        <v>1759</v>
      </c>
      <c r="F5862" t="s">
        <v>1760</v>
      </c>
      <c r="G5862" t="s">
        <v>1796</v>
      </c>
      <c r="H5862" t="s">
        <v>1762</v>
      </c>
      <c r="I5862" t="s">
        <v>2032</v>
      </c>
      <c r="J5862" t="s">
        <v>2068</v>
      </c>
      <c r="K5862" s="498">
        <v>387273.47</v>
      </c>
    </row>
    <row r="5863" spans="1:11" x14ac:dyDescent="0.25">
      <c r="A5863" t="s">
        <v>1755</v>
      </c>
      <c r="B5863" t="s">
        <v>1756</v>
      </c>
      <c r="C5863" t="s">
        <v>2062</v>
      </c>
      <c r="D5863" t="s">
        <v>1758</v>
      </c>
      <c r="E5863" t="s">
        <v>1759</v>
      </c>
      <c r="F5863" t="s">
        <v>1760</v>
      </c>
      <c r="G5863" t="s">
        <v>1797</v>
      </c>
      <c r="H5863" t="s">
        <v>1762</v>
      </c>
      <c r="I5863" t="s">
        <v>2032</v>
      </c>
      <c r="J5863" t="s">
        <v>2068</v>
      </c>
      <c r="K5863" s="498">
        <v>504411.15549999999</v>
      </c>
    </row>
    <row r="5864" spans="1:11" x14ac:dyDescent="0.25">
      <c r="A5864" t="s">
        <v>1755</v>
      </c>
      <c r="B5864" t="s">
        <v>1756</v>
      </c>
      <c r="C5864" t="s">
        <v>2069</v>
      </c>
      <c r="D5864" t="s">
        <v>1758</v>
      </c>
      <c r="E5864" t="s">
        <v>1759</v>
      </c>
      <c r="F5864" t="s">
        <v>1760</v>
      </c>
      <c r="G5864" t="s">
        <v>1797</v>
      </c>
      <c r="H5864" t="s">
        <v>1762</v>
      </c>
      <c r="I5864" t="s">
        <v>2032</v>
      </c>
      <c r="J5864" t="s">
        <v>2068</v>
      </c>
      <c r="K5864" s="498">
        <v>113665.04000000001</v>
      </c>
    </row>
    <row r="5865" spans="1:11" x14ac:dyDescent="0.25">
      <c r="A5865" t="s">
        <v>1755</v>
      </c>
      <c r="B5865" t="s">
        <v>1756</v>
      </c>
      <c r="C5865" t="s">
        <v>1871</v>
      </c>
      <c r="D5865" t="s">
        <v>1758</v>
      </c>
      <c r="E5865" t="s">
        <v>1759</v>
      </c>
      <c r="F5865" t="s">
        <v>1760</v>
      </c>
      <c r="G5865" t="s">
        <v>1797</v>
      </c>
      <c r="H5865" t="s">
        <v>1762</v>
      </c>
      <c r="I5865" t="s">
        <v>2032</v>
      </c>
      <c r="J5865" t="s">
        <v>2068</v>
      </c>
      <c r="K5865" s="498">
        <v>1275902.3199999998</v>
      </c>
    </row>
    <row r="5866" spans="1:11" x14ac:dyDescent="0.25">
      <c r="A5866" t="s">
        <v>1755</v>
      </c>
      <c r="B5866" t="s">
        <v>1756</v>
      </c>
      <c r="C5866" t="s">
        <v>1876</v>
      </c>
      <c r="D5866" t="s">
        <v>1758</v>
      </c>
      <c r="E5866" t="s">
        <v>1759</v>
      </c>
      <c r="F5866" t="s">
        <v>1760</v>
      </c>
      <c r="G5866" t="s">
        <v>1797</v>
      </c>
      <c r="H5866" t="s">
        <v>1762</v>
      </c>
      <c r="I5866" t="s">
        <v>2032</v>
      </c>
      <c r="J5866" t="s">
        <v>2068</v>
      </c>
      <c r="K5866" s="498">
        <v>385322.5</v>
      </c>
    </row>
    <row r="5867" spans="1:11" x14ac:dyDescent="0.25">
      <c r="A5867" t="s">
        <v>1755</v>
      </c>
      <c r="B5867" t="s">
        <v>1756</v>
      </c>
      <c r="C5867" t="s">
        <v>2059</v>
      </c>
      <c r="D5867" t="s">
        <v>1758</v>
      </c>
      <c r="E5867" t="s">
        <v>1759</v>
      </c>
      <c r="F5867" t="s">
        <v>1760</v>
      </c>
      <c r="G5867" t="s">
        <v>1797</v>
      </c>
      <c r="H5867" t="s">
        <v>1762</v>
      </c>
      <c r="I5867" t="s">
        <v>2032</v>
      </c>
      <c r="J5867" t="s">
        <v>2068</v>
      </c>
      <c r="K5867" s="498">
        <v>186659.00450000004</v>
      </c>
    </row>
    <row r="5868" spans="1:11" x14ac:dyDescent="0.25">
      <c r="A5868" t="s">
        <v>1755</v>
      </c>
      <c r="B5868" t="s">
        <v>1756</v>
      </c>
      <c r="C5868" t="s">
        <v>2062</v>
      </c>
      <c r="D5868" t="s">
        <v>1758</v>
      </c>
      <c r="E5868" t="s">
        <v>1759</v>
      </c>
      <c r="F5868" t="s">
        <v>1765</v>
      </c>
      <c r="G5868" t="s">
        <v>1797</v>
      </c>
      <c r="H5868" t="s">
        <v>1766</v>
      </c>
      <c r="I5868" t="s">
        <v>2032</v>
      </c>
      <c r="J5868" t="s">
        <v>2068</v>
      </c>
      <c r="K5868" s="498">
        <v>13715.304500000002</v>
      </c>
    </row>
    <row r="5869" spans="1:11" x14ac:dyDescent="0.25">
      <c r="A5869" t="s">
        <v>1755</v>
      </c>
      <c r="B5869" t="s">
        <v>1756</v>
      </c>
      <c r="C5869" t="s">
        <v>2069</v>
      </c>
      <c r="D5869" t="s">
        <v>1758</v>
      </c>
      <c r="E5869" t="s">
        <v>1759</v>
      </c>
      <c r="F5869" t="s">
        <v>1765</v>
      </c>
      <c r="G5869" t="s">
        <v>1797</v>
      </c>
      <c r="H5869" t="s">
        <v>1766</v>
      </c>
      <c r="I5869" t="s">
        <v>2032</v>
      </c>
      <c r="J5869" t="s">
        <v>2068</v>
      </c>
      <c r="K5869" s="498">
        <v>5552.88</v>
      </c>
    </row>
    <row r="5870" spans="1:11" x14ac:dyDescent="0.25">
      <c r="A5870" t="s">
        <v>1755</v>
      </c>
      <c r="B5870" t="s">
        <v>1756</v>
      </c>
      <c r="C5870" t="s">
        <v>1871</v>
      </c>
      <c r="D5870" t="s">
        <v>1758</v>
      </c>
      <c r="E5870" t="s">
        <v>1759</v>
      </c>
      <c r="F5870" t="s">
        <v>1765</v>
      </c>
      <c r="G5870" t="s">
        <v>1797</v>
      </c>
      <c r="H5870" t="s">
        <v>1766</v>
      </c>
      <c r="I5870" t="s">
        <v>2032</v>
      </c>
      <c r="J5870" t="s">
        <v>2068</v>
      </c>
      <c r="K5870" s="498">
        <v>28364.880000000001</v>
      </c>
    </row>
    <row r="5871" spans="1:11" x14ac:dyDescent="0.25">
      <c r="A5871" t="s">
        <v>1755</v>
      </c>
      <c r="B5871" t="s">
        <v>1756</v>
      </c>
      <c r="C5871" t="s">
        <v>1876</v>
      </c>
      <c r="D5871" t="s">
        <v>1758</v>
      </c>
      <c r="E5871" t="s">
        <v>1759</v>
      </c>
      <c r="F5871" t="s">
        <v>1765</v>
      </c>
      <c r="G5871" t="s">
        <v>1797</v>
      </c>
      <c r="H5871" t="s">
        <v>1766</v>
      </c>
      <c r="I5871" t="s">
        <v>2032</v>
      </c>
      <c r="J5871" t="s">
        <v>2068</v>
      </c>
      <c r="K5871" s="498">
        <v>8566.193684210526</v>
      </c>
    </row>
    <row r="5872" spans="1:11" x14ac:dyDescent="0.25">
      <c r="A5872" t="s">
        <v>1755</v>
      </c>
      <c r="B5872" t="s">
        <v>1756</v>
      </c>
      <c r="C5872" t="s">
        <v>2059</v>
      </c>
      <c r="D5872" t="s">
        <v>1758</v>
      </c>
      <c r="E5872" t="s">
        <v>1759</v>
      </c>
      <c r="F5872" t="s">
        <v>1765</v>
      </c>
      <c r="G5872" t="s">
        <v>1797</v>
      </c>
      <c r="H5872" t="s">
        <v>1766</v>
      </c>
      <c r="I5872" t="s">
        <v>2032</v>
      </c>
      <c r="J5872" t="s">
        <v>2068</v>
      </c>
      <c r="K5872" s="498">
        <v>5818.9918157894745</v>
      </c>
    </row>
    <row r="5873" spans="1:11" x14ac:dyDescent="0.25">
      <c r="A5873" t="s">
        <v>1755</v>
      </c>
      <c r="B5873" t="s">
        <v>1756</v>
      </c>
      <c r="C5873" t="s">
        <v>2062</v>
      </c>
      <c r="D5873" t="s">
        <v>1758</v>
      </c>
      <c r="E5873" t="s">
        <v>1759</v>
      </c>
      <c r="F5873" t="s">
        <v>1760</v>
      </c>
      <c r="G5873" t="s">
        <v>1798</v>
      </c>
      <c r="H5873" t="s">
        <v>1762</v>
      </c>
      <c r="I5873" t="s">
        <v>2032</v>
      </c>
      <c r="J5873" t="s">
        <v>2068</v>
      </c>
      <c r="K5873" s="498">
        <v>171497.31099999999</v>
      </c>
    </row>
    <row r="5874" spans="1:11" x14ac:dyDescent="0.25">
      <c r="A5874" t="s">
        <v>1755</v>
      </c>
      <c r="B5874" t="s">
        <v>1756</v>
      </c>
      <c r="C5874" t="s">
        <v>2069</v>
      </c>
      <c r="D5874" t="s">
        <v>1758</v>
      </c>
      <c r="E5874" t="s">
        <v>1759</v>
      </c>
      <c r="F5874" t="s">
        <v>1760</v>
      </c>
      <c r="G5874" t="s">
        <v>1798</v>
      </c>
      <c r="H5874" t="s">
        <v>1762</v>
      </c>
      <c r="I5874" t="s">
        <v>2032</v>
      </c>
      <c r="J5874" t="s">
        <v>2068</v>
      </c>
      <c r="K5874" s="498">
        <v>7886.3440000000001</v>
      </c>
    </row>
    <row r="5875" spans="1:11" x14ac:dyDescent="0.25">
      <c r="A5875" t="s">
        <v>1755</v>
      </c>
      <c r="B5875" t="s">
        <v>1756</v>
      </c>
      <c r="C5875" t="s">
        <v>2071</v>
      </c>
      <c r="D5875" t="s">
        <v>1758</v>
      </c>
      <c r="E5875" t="s">
        <v>1759</v>
      </c>
      <c r="F5875" t="s">
        <v>1760</v>
      </c>
      <c r="G5875" t="s">
        <v>1798</v>
      </c>
      <c r="H5875" t="s">
        <v>1762</v>
      </c>
      <c r="I5875" t="s">
        <v>2032</v>
      </c>
      <c r="J5875" t="s">
        <v>2068</v>
      </c>
      <c r="K5875" s="498">
        <v>6164.9359999999997</v>
      </c>
    </row>
    <row r="5876" spans="1:11" x14ac:dyDescent="0.25">
      <c r="A5876" t="s">
        <v>1755</v>
      </c>
      <c r="B5876" t="s">
        <v>1756</v>
      </c>
      <c r="C5876" t="s">
        <v>1871</v>
      </c>
      <c r="D5876" t="s">
        <v>1758</v>
      </c>
      <c r="E5876" t="s">
        <v>1759</v>
      </c>
      <c r="F5876" t="s">
        <v>1760</v>
      </c>
      <c r="G5876" t="s">
        <v>1798</v>
      </c>
      <c r="H5876" t="s">
        <v>1762</v>
      </c>
      <c r="I5876" t="s">
        <v>2032</v>
      </c>
      <c r="J5876" t="s">
        <v>2068</v>
      </c>
      <c r="K5876" s="498">
        <v>322607.54500000004</v>
      </c>
    </row>
    <row r="5877" spans="1:11" x14ac:dyDescent="0.25">
      <c r="A5877" t="s">
        <v>1755</v>
      </c>
      <c r="B5877" t="s">
        <v>1756</v>
      </c>
      <c r="C5877" t="s">
        <v>1876</v>
      </c>
      <c r="D5877" t="s">
        <v>1758</v>
      </c>
      <c r="E5877" t="s">
        <v>1759</v>
      </c>
      <c r="F5877" t="s">
        <v>1760</v>
      </c>
      <c r="G5877" t="s">
        <v>1798</v>
      </c>
      <c r="H5877" t="s">
        <v>1762</v>
      </c>
      <c r="I5877" t="s">
        <v>2032</v>
      </c>
      <c r="J5877" t="s">
        <v>2068</v>
      </c>
      <c r="K5877" s="498">
        <v>97427.46849000029</v>
      </c>
    </row>
    <row r="5878" spans="1:11" x14ac:dyDescent="0.25">
      <c r="A5878" t="s">
        <v>1755</v>
      </c>
      <c r="B5878" t="s">
        <v>1756</v>
      </c>
      <c r="C5878" t="s">
        <v>2059</v>
      </c>
      <c r="D5878" t="s">
        <v>1758</v>
      </c>
      <c r="E5878" t="s">
        <v>1759</v>
      </c>
      <c r="F5878" t="s">
        <v>1760</v>
      </c>
      <c r="G5878" t="s">
        <v>1798</v>
      </c>
      <c r="H5878" t="s">
        <v>1762</v>
      </c>
      <c r="I5878" t="s">
        <v>2032</v>
      </c>
      <c r="J5878" t="s">
        <v>2068</v>
      </c>
      <c r="K5878" s="498">
        <v>56035.6805099997</v>
      </c>
    </row>
    <row r="5879" spans="1:11" x14ac:dyDescent="0.25">
      <c r="A5879" t="s">
        <v>1755</v>
      </c>
      <c r="B5879" t="s">
        <v>1756</v>
      </c>
      <c r="C5879" t="s">
        <v>2062</v>
      </c>
      <c r="D5879" t="s">
        <v>1758</v>
      </c>
      <c r="E5879" t="s">
        <v>1759</v>
      </c>
      <c r="F5879" t="s">
        <v>1765</v>
      </c>
      <c r="G5879" t="s">
        <v>1798</v>
      </c>
      <c r="H5879" t="s">
        <v>1766</v>
      </c>
      <c r="I5879" t="s">
        <v>2032</v>
      </c>
      <c r="J5879" t="s">
        <v>2068</v>
      </c>
      <c r="K5879" s="498">
        <v>272040.16899999999</v>
      </c>
    </row>
    <row r="5880" spans="1:11" x14ac:dyDescent="0.25">
      <c r="A5880" t="s">
        <v>1755</v>
      </c>
      <c r="B5880" t="s">
        <v>1756</v>
      </c>
      <c r="C5880" t="s">
        <v>2069</v>
      </c>
      <c r="D5880" t="s">
        <v>1758</v>
      </c>
      <c r="E5880" t="s">
        <v>1759</v>
      </c>
      <c r="F5880" t="s">
        <v>1765</v>
      </c>
      <c r="G5880" t="s">
        <v>1798</v>
      </c>
      <c r="H5880" t="s">
        <v>1766</v>
      </c>
      <c r="I5880" t="s">
        <v>2032</v>
      </c>
      <c r="J5880" t="s">
        <v>2068</v>
      </c>
      <c r="K5880" s="498">
        <v>23052.796000000002</v>
      </c>
    </row>
    <row r="5881" spans="1:11" x14ac:dyDescent="0.25">
      <c r="A5881" t="s">
        <v>1755</v>
      </c>
      <c r="B5881" t="s">
        <v>1756</v>
      </c>
      <c r="C5881" t="s">
        <v>2071</v>
      </c>
      <c r="D5881" t="s">
        <v>1758</v>
      </c>
      <c r="E5881" t="s">
        <v>1759</v>
      </c>
      <c r="F5881" t="s">
        <v>1765</v>
      </c>
      <c r="G5881" t="s">
        <v>1798</v>
      </c>
      <c r="H5881" t="s">
        <v>1766</v>
      </c>
      <c r="I5881" t="s">
        <v>2032</v>
      </c>
      <c r="J5881" t="s">
        <v>2068</v>
      </c>
      <c r="K5881" s="498">
        <v>24659.743999999999</v>
      </c>
    </row>
    <row r="5882" spans="1:11" x14ac:dyDescent="0.25">
      <c r="A5882" t="s">
        <v>1755</v>
      </c>
      <c r="B5882" t="s">
        <v>1756</v>
      </c>
      <c r="C5882" t="s">
        <v>1871</v>
      </c>
      <c r="D5882" t="s">
        <v>1758</v>
      </c>
      <c r="E5882" t="s">
        <v>1759</v>
      </c>
      <c r="F5882" t="s">
        <v>1765</v>
      </c>
      <c r="G5882" t="s">
        <v>1798</v>
      </c>
      <c r="H5882" t="s">
        <v>1766</v>
      </c>
      <c r="I5882" t="s">
        <v>2032</v>
      </c>
      <c r="J5882" t="s">
        <v>2068</v>
      </c>
      <c r="K5882" s="498">
        <v>604392.505</v>
      </c>
    </row>
    <row r="5883" spans="1:11" x14ac:dyDescent="0.25">
      <c r="A5883" t="s">
        <v>1755</v>
      </c>
      <c r="B5883" t="s">
        <v>1756</v>
      </c>
      <c r="C5883" t="s">
        <v>1876</v>
      </c>
      <c r="D5883" t="s">
        <v>1758</v>
      </c>
      <c r="E5883" t="s">
        <v>1759</v>
      </c>
      <c r="F5883" t="s">
        <v>1765</v>
      </c>
      <c r="G5883" t="s">
        <v>1798</v>
      </c>
      <c r="H5883" t="s">
        <v>1766</v>
      </c>
      <c r="I5883" t="s">
        <v>2032</v>
      </c>
      <c r="J5883" t="s">
        <v>2068</v>
      </c>
      <c r="K5883" s="498">
        <v>182526.51849000028</v>
      </c>
    </row>
    <row r="5884" spans="1:11" x14ac:dyDescent="0.25">
      <c r="A5884" t="s">
        <v>1755</v>
      </c>
      <c r="B5884" t="s">
        <v>1756</v>
      </c>
      <c r="C5884" t="s">
        <v>2059</v>
      </c>
      <c r="D5884" t="s">
        <v>1758</v>
      </c>
      <c r="E5884" t="s">
        <v>1759</v>
      </c>
      <c r="F5884" t="s">
        <v>1765</v>
      </c>
      <c r="G5884" t="s">
        <v>1798</v>
      </c>
      <c r="H5884" t="s">
        <v>1766</v>
      </c>
      <c r="I5884" t="s">
        <v>2032</v>
      </c>
      <c r="J5884" t="s">
        <v>2068</v>
      </c>
      <c r="K5884" s="498">
        <v>96565.332509999702</v>
      </c>
    </row>
    <row r="5885" spans="1:11" x14ac:dyDescent="0.25">
      <c r="A5885" t="s">
        <v>1755</v>
      </c>
      <c r="B5885" t="s">
        <v>1756</v>
      </c>
      <c r="C5885" t="s">
        <v>2062</v>
      </c>
      <c r="D5885" t="s">
        <v>1758</v>
      </c>
      <c r="E5885" t="s">
        <v>1759</v>
      </c>
      <c r="F5885" t="s">
        <v>1760</v>
      </c>
      <c r="G5885" t="s">
        <v>1799</v>
      </c>
      <c r="H5885" t="s">
        <v>1762</v>
      </c>
      <c r="I5885" t="s">
        <v>2032</v>
      </c>
      <c r="J5885" t="s">
        <v>2068</v>
      </c>
      <c r="K5885" s="498">
        <v>609904.76049999997</v>
      </c>
    </row>
    <row r="5886" spans="1:11" x14ac:dyDescent="0.25">
      <c r="A5886" t="s">
        <v>1755</v>
      </c>
      <c r="B5886" t="s">
        <v>1756</v>
      </c>
      <c r="C5886" t="s">
        <v>2069</v>
      </c>
      <c r="D5886" t="s">
        <v>1758</v>
      </c>
      <c r="E5886" t="s">
        <v>1759</v>
      </c>
      <c r="F5886" t="s">
        <v>1760</v>
      </c>
      <c r="G5886" t="s">
        <v>1799</v>
      </c>
      <c r="H5886" t="s">
        <v>1762</v>
      </c>
      <c r="I5886" t="s">
        <v>2032</v>
      </c>
      <c r="J5886" t="s">
        <v>2068</v>
      </c>
      <c r="K5886" s="498">
        <v>151089.024</v>
      </c>
    </row>
    <row r="5887" spans="1:11" x14ac:dyDescent="0.25">
      <c r="A5887" t="s">
        <v>1755</v>
      </c>
      <c r="B5887" t="s">
        <v>1756</v>
      </c>
      <c r="C5887" t="s">
        <v>2072</v>
      </c>
      <c r="D5887" t="s">
        <v>1758</v>
      </c>
      <c r="E5887" t="s">
        <v>1759</v>
      </c>
      <c r="F5887" t="s">
        <v>1760</v>
      </c>
      <c r="G5887" t="s">
        <v>1799</v>
      </c>
      <c r="H5887" t="s">
        <v>1762</v>
      </c>
      <c r="I5887" t="s">
        <v>2032</v>
      </c>
      <c r="J5887" t="s">
        <v>2068</v>
      </c>
      <c r="K5887" s="498">
        <v>23142.870000000006</v>
      </c>
    </row>
    <row r="5888" spans="1:11" x14ac:dyDescent="0.25">
      <c r="A5888" t="s">
        <v>1755</v>
      </c>
      <c r="B5888" t="s">
        <v>1756</v>
      </c>
      <c r="C5888" t="s">
        <v>2071</v>
      </c>
      <c r="D5888" t="s">
        <v>1758</v>
      </c>
      <c r="E5888" t="s">
        <v>1759</v>
      </c>
      <c r="F5888" t="s">
        <v>1760</v>
      </c>
      <c r="G5888" t="s">
        <v>1799</v>
      </c>
      <c r="H5888" t="s">
        <v>1762</v>
      </c>
      <c r="I5888" t="s">
        <v>2032</v>
      </c>
      <c r="J5888" t="s">
        <v>2068</v>
      </c>
      <c r="K5888" s="498">
        <v>30770.984999999997</v>
      </c>
    </row>
    <row r="5889" spans="1:11" x14ac:dyDescent="0.25">
      <c r="A5889" t="s">
        <v>1755</v>
      </c>
      <c r="B5889" t="s">
        <v>1756</v>
      </c>
      <c r="C5889" t="s">
        <v>1871</v>
      </c>
      <c r="D5889" t="s">
        <v>1758</v>
      </c>
      <c r="E5889" t="s">
        <v>1759</v>
      </c>
      <c r="F5889" t="s">
        <v>1760</v>
      </c>
      <c r="G5889" t="s">
        <v>1799</v>
      </c>
      <c r="H5889" t="s">
        <v>1762</v>
      </c>
      <c r="I5889" t="s">
        <v>2032</v>
      </c>
      <c r="J5889" t="s">
        <v>2068</v>
      </c>
      <c r="K5889" s="498">
        <v>1431474.1600000001</v>
      </c>
    </row>
    <row r="5890" spans="1:11" x14ac:dyDescent="0.25">
      <c r="A5890" t="s">
        <v>1755</v>
      </c>
      <c r="B5890" t="s">
        <v>1756</v>
      </c>
      <c r="C5890" t="s">
        <v>1876</v>
      </c>
      <c r="D5890" t="s">
        <v>1758</v>
      </c>
      <c r="E5890" t="s">
        <v>1759</v>
      </c>
      <c r="F5890" t="s">
        <v>1760</v>
      </c>
      <c r="G5890" t="s">
        <v>1799</v>
      </c>
      <c r="H5890" t="s">
        <v>1762</v>
      </c>
      <c r="I5890" t="s">
        <v>2032</v>
      </c>
      <c r="J5890" t="s">
        <v>2068</v>
      </c>
      <c r="K5890" s="498">
        <v>432305.2</v>
      </c>
    </row>
    <row r="5891" spans="1:11" x14ac:dyDescent="0.25">
      <c r="A5891" t="s">
        <v>1755</v>
      </c>
      <c r="B5891" t="s">
        <v>1756</v>
      </c>
      <c r="C5891" t="s">
        <v>2059</v>
      </c>
      <c r="D5891" t="s">
        <v>1758</v>
      </c>
      <c r="E5891" t="s">
        <v>1759</v>
      </c>
      <c r="F5891" t="s">
        <v>1760</v>
      </c>
      <c r="G5891" t="s">
        <v>1799</v>
      </c>
      <c r="H5891" t="s">
        <v>1762</v>
      </c>
      <c r="I5891" t="s">
        <v>2032</v>
      </c>
      <c r="J5891" t="s">
        <v>2068</v>
      </c>
      <c r="K5891" s="498">
        <v>246102.11549999999</v>
      </c>
    </row>
    <row r="5892" spans="1:11" x14ac:dyDescent="0.25">
      <c r="A5892" t="s">
        <v>1755</v>
      </c>
      <c r="B5892" t="s">
        <v>1756</v>
      </c>
      <c r="C5892" t="s">
        <v>2062</v>
      </c>
      <c r="D5892" t="s">
        <v>1758</v>
      </c>
      <c r="E5892" t="s">
        <v>1759</v>
      </c>
      <c r="F5892" t="s">
        <v>1765</v>
      </c>
      <c r="G5892" t="s">
        <v>1799</v>
      </c>
      <c r="H5892" t="s">
        <v>1766</v>
      </c>
      <c r="I5892" t="s">
        <v>2032</v>
      </c>
      <c r="J5892" t="s">
        <v>2068</v>
      </c>
      <c r="K5892" s="498">
        <v>225421.2795</v>
      </c>
    </row>
    <row r="5893" spans="1:11" x14ac:dyDescent="0.25">
      <c r="A5893" t="s">
        <v>1755</v>
      </c>
      <c r="B5893" t="s">
        <v>1756</v>
      </c>
      <c r="C5893" t="s">
        <v>2069</v>
      </c>
      <c r="D5893" t="s">
        <v>1758</v>
      </c>
      <c r="E5893" t="s">
        <v>1759</v>
      </c>
      <c r="F5893" t="s">
        <v>1765</v>
      </c>
      <c r="G5893" t="s">
        <v>1799</v>
      </c>
      <c r="H5893" t="s">
        <v>1766</v>
      </c>
      <c r="I5893" t="s">
        <v>2032</v>
      </c>
      <c r="J5893" t="s">
        <v>2068</v>
      </c>
      <c r="K5893" s="498">
        <v>22832.885999999999</v>
      </c>
    </row>
    <row r="5894" spans="1:11" x14ac:dyDescent="0.25">
      <c r="A5894" t="s">
        <v>1755</v>
      </c>
      <c r="B5894" t="s">
        <v>1756</v>
      </c>
      <c r="C5894" t="s">
        <v>2072</v>
      </c>
      <c r="D5894" t="s">
        <v>1758</v>
      </c>
      <c r="E5894" t="s">
        <v>1759</v>
      </c>
      <c r="F5894" t="s">
        <v>1765</v>
      </c>
      <c r="G5894" t="s">
        <v>1799</v>
      </c>
      <c r="H5894" t="s">
        <v>1766</v>
      </c>
      <c r="I5894" t="s">
        <v>2032</v>
      </c>
      <c r="J5894" t="s">
        <v>2068</v>
      </c>
      <c r="K5894" s="498">
        <v>7714.2900000000009</v>
      </c>
    </row>
    <row r="5895" spans="1:11" x14ac:dyDescent="0.25">
      <c r="A5895" t="s">
        <v>1755</v>
      </c>
      <c r="B5895" t="s">
        <v>1756</v>
      </c>
      <c r="C5895" t="s">
        <v>2071</v>
      </c>
      <c r="D5895" t="s">
        <v>1758</v>
      </c>
      <c r="E5895" t="s">
        <v>1759</v>
      </c>
      <c r="F5895" t="s">
        <v>1765</v>
      </c>
      <c r="G5895" t="s">
        <v>1799</v>
      </c>
      <c r="H5895" t="s">
        <v>1766</v>
      </c>
      <c r="I5895" t="s">
        <v>2032</v>
      </c>
      <c r="J5895" t="s">
        <v>2068</v>
      </c>
      <c r="K5895" s="498">
        <v>10256.994999999999</v>
      </c>
    </row>
    <row r="5896" spans="1:11" x14ac:dyDescent="0.25">
      <c r="A5896" t="s">
        <v>1755</v>
      </c>
      <c r="B5896" t="s">
        <v>1756</v>
      </c>
      <c r="C5896" t="s">
        <v>1871</v>
      </c>
      <c r="D5896" t="s">
        <v>1758</v>
      </c>
      <c r="E5896" t="s">
        <v>1759</v>
      </c>
      <c r="F5896" t="s">
        <v>1765</v>
      </c>
      <c r="G5896" t="s">
        <v>1799</v>
      </c>
      <c r="H5896" t="s">
        <v>1766</v>
      </c>
      <c r="I5896" t="s">
        <v>2032</v>
      </c>
      <c r="J5896" t="s">
        <v>2068</v>
      </c>
      <c r="K5896" s="498">
        <v>547809.04</v>
      </c>
    </row>
    <row r="5897" spans="1:11" x14ac:dyDescent="0.25">
      <c r="A5897" t="s">
        <v>1755</v>
      </c>
      <c r="B5897" t="s">
        <v>1756</v>
      </c>
      <c r="C5897" t="s">
        <v>1876</v>
      </c>
      <c r="D5897" t="s">
        <v>1758</v>
      </c>
      <c r="E5897" t="s">
        <v>1759</v>
      </c>
      <c r="F5897" t="s">
        <v>1765</v>
      </c>
      <c r="G5897" t="s">
        <v>1799</v>
      </c>
      <c r="H5897" t="s">
        <v>1766</v>
      </c>
      <c r="I5897" t="s">
        <v>2032</v>
      </c>
      <c r="J5897" t="s">
        <v>2068</v>
      </c>
      <c r="K5897" s="498">
        <v>165438.33282051282</v>
      </c>
    </row>
    <row r="5898" spans="1:11" x14ac:dyDescent="0.25">
      <c r="A5898" t="s">
        <v>1755</v>
      </c>
      <c r="B5898" t="s">
        <v>1756</v>
      </c>
      <c r="C5898" t="s">
        <v>2059</v>
      </c>
      <c r="D5898" t="s">
        <v>1758</v>
      </c>
      <c r="E5898" t="s">
        <v>1759</v>
      </c>
      <c r="F5898" t="s">
        <v>1765</v>
      </c>
      <c r="G5898" t="s">
        <v>1799</v>
      </c>
      <c r="H5898" t="s">
        <v>1766</v>
      </c>
      <c r="I5898" t="s">
        <v>2032</v>
      </c>
      <c r="J5898" t="s">
        <v>2068</v>
      </c>
      <c r="K5898" s="498">
        <v>76404.381679487182</v>
      </c>
    </row>
    <row r="5899" spans="1:11" x14ac:dyDescent="0.25">
      <c r="A5899" t="s">
        <v>1755</v>
      </c>
      <c r="B5899" t="s">
        <v>1756</v>
      </c>
      <c r="C5899" t="s">
        <v>2062</v>
      </c>
      <c r="D5899" t="s">
        <v>1758</v>
      </c>
      <c r="E5899" t="s">
        <v>1759</v>
      </c>
      <c r="F5899" t="s">
        <v>1760</v>
      </c>
      <c r="G5899" t="s">
        <v>1800</v>
      </c>
      <c r="H5899" t="s">
        <v>1762</v>
      </c>
      <c r="I5899" t="s">
        <v>2032</v>
      </c>
      <c r="J5899" t="s">
        <v>2068</v>
      </c>
      <c r="K5899" s="498">
        <v>578888.09350000008</v>
      </c>
    </row>
    <row r="5900" spans="1:11" x14ac:dyDescent="0.25">
      <c r="A5900" t="s">
        <v>1755</v>
      </c>
      <c r="B5900" t="s">
        <v>1756</v>
      </c>
      <c r="C5900" t="s">
        <v>2069</v>
      </c>
      <c r="D5900" t="s">
        <v>1758</v>
      </c>
      <c r="E5900" t="s">
        <v>1759</v>
      </c>
      <c r="F5900" t="s">
        <v>1760</v>
      </c>
      <c r="G5900" t="s">
        <v>1800</v>
      </c>
      <c r="H5900" t="s">
        <v>1762</v>
      </c>
      <c r="I5900" t="s">
        <v>2032</v>
      </c>
      <c r="J5900" t="s">
        <v>2068</v>
      </c>
      <c r="K5900" s="498">
        <v>45829.974999999999</v>
      </c>
    </row>
    <row r="5901" spans="1:11" x14ac:dyDescent="0.25">
      <c r="A5901" t="s">
        <v>1755</v>
      </c>
      <c r="B5901" t="s">
        <v>1756</v>
      </c>
      <c r="C5901" t="s">
        <v>2071</v>
      </c>
      <c r="D5901" t="s">
        <v>1758</v>
      </c>
      <c r="E5901" t="s">
        <v>1759</v>
      </c>
      <c r="F5901" t="s">
        <v>1760</v>
      </c>
      <c r="G5901" t="s">
        <v>1800</v>
      </c>
      <c r="H5901" t="s">
        <v>1762</v>
      </c>
      <c r="I5901" t="s">
        <v>2032</v>
      </c>
      <c r="J5901" t="s">
        <v>2068</v>
      </c>
      <c r="K5901" s="498">
        <v>66614.822999999989</v>
      </c>
    </row>
    <row r="5902" spans="1:11" x14ac:dyDescent="0.25">
      <c r="A5902" t="s">
        <v>1755</v>
      </c>
      <c r="B5902" t="s">
        <v>1756</v>
      </c>
      <c r="C5902" t="s">
        <v>1871</v>
      </c>
      <c r="D5902" t="s">
        <v>1758</v>
      </c>
      <c r="E5902" t="s">
        <v>1759</v>
      </c>
      <c r="F5902" t="s">
        <v>1760</v>
      </c>
      <c r="G5902" t="s">
        <v>1800</v>
      </c>
      <c r="H5902" t="s">
        <v>1762</v>
      </c>
      <c r="I5902" t="s">
        <v>2032</v>
      </c>
      <c r="J5902" t="s">
        <v>2068</v>
      </c>
      <c r="K5902" s="498">
        <v>1413034.7849999999</v>
      </c>
    </row>
    <row r="5903" spans="1:11" x14ac:dyDescent="0.25">
      <c r="A5903" t="s">
        <v>1755</v>
      </c>
      <c r="B5903" t="s">
        <v>1756</v>
      </c>
      <c r="C5903" t="s">
        <v>1876</v>
      </c>
      <c r="D5903" t="s">
        <v>1758</v>
      </c>
      <c r="E5903" t="s">
        <v>1759</v>
      </c>
      <c r="F5903" t="s">
        <v>1760</v>
      </c>
      <c r="G5903" t="s">
        <v>1800</v>
      </c>
      <c r="H5903" t="s">
        <v>1762</v>
      </c>
      <c r="I5903" t="s">
        <v>2032</v>
      </c>
      <c r="J5903" t="s">
        <v>2068</v>
      </c>
      <c r="K5903" s="498">
        <v>426736.50699999998</v>
      </c>
    </row>
    <row r="5904" spans="1:11" x14ac:dyDescent="0.25">
      <c r="A5904" t="s">
        <v>1755</v>
      </c>
      <c r="B5904" t="s">
        <v>1756</v>
      </c>
      <c r="C5904" t="s">
        <v>2059</v>
      </c>
      <c r="D5904" t="s">
        <v>1758</v>
      </c>
      <c r="E5904" t="s">
        <v>1759</v>
      </c>
      <c r="F5904" t="s">
        <v>1760</v>
      </c>
      <c r="G5904" t="s">
        <v>1800</v>
      </c>
      <c r="H5904" t="s">
        <v>1762</v>
      </c>
      <c r="I5904" t="s">
        <v>2032</v>
      </c>
      <c r="J5904" t="s">
        <v>2068</v>
      </c>
      <c r="K5904" s="498">
        <v>206820.81650000007</v>
      </c>
    </row>
    <row r="5905" spans="1:11" x14ac:dyDescent="0.25">
      <c r="A5905" t="s">
        <v>1755</v>
      </c>
      <c r="B5905" t="s">
        <v>1756</v>
      </c>
      <c r="C5905" t="s">
        <v>2062</v>
      </c>
      <c r="D5905" t="s">
        <v>1758</v>
      </c>
      <c r="E5905" t="s">
        <v>1759</v>
      </c>
      <c r="F5905" t="s">
        <v>1765</v>
      </c>
      <c r="G5905" t="s">
        <v>1800</v>
      </c>
      <c r="H5905" t="s">
        <v>1766</v>
      </c>
      <c r="I5905" t="s">
        <v>2032</v>
      </c>
      <c r="J5905" t="s">
        <v>2068</v>
      </c>
      <c r="K5905" s="498">
        <v>72066.666500000007</v>
      </c>
    </row>
    <row r="5906" spans="1:11" x14ac:dyDescent="0.25">
      <c r="A5906" t="s">
        <v>1755</v>
      </c>
      <c r="B5906" t="s">
        <v>1756</v>
      </c>
      <c r="C5906" t="s">
        <v>2069</v>
      </c>
      <c r="D5906" t="s">
        <v>1758</v>
      </c>
      <c r="E5906" t="s">
        <v>1759</v>
      </c>
      <c r="F5906" t="s">
        <v>1765</v>
      </c>
      <c r="G5906" t="s">
        <v>1800</v>
      </c>
      <c r="H5906" t="s">
        <v>1766</v>
      </c>
      <c r="I5906" t="s">
        <v>2032</v>
      </c>
      <c r="J5906" t="s">
        <v>2068</v>
      </c>
      <c r="K5906" s="498">
        <v>8750.9150000000009</v>
      </c>
    </row>
    <row r="5907" spans="1:11" x14ac:dyDescent="0.25">
      <c r="A5907" t="s">
        <v>1755</v>
      </c>
      <c r="B5907" t="s">
        <v>1756</v>
      </c>
      <c r="C5907" t="s">
        <v>2071</v>
      </c>
      <c r="D5907" t="s">
        <v>1758</v>
      </c>
      <c r="E5907" t="s">
        <v>1759</v>
      </c>
      <c r="F5907" t="s">
        <v>1765</v>
      </c>
      <c r="G5907" t="s">
        <v>1800</v>
      </c>
      <c r="H5907" t="s">
        <v>1766</v>
      </c>
      <c r="I5907" t="s">
        <v>2032</v>
      </c>
      <c r="J5907" t="s">
        <v>2068</v>
      </c>
      <c r="K5907" s="498">
        <v>11755.556999999999</v>
      </c>
    </row>
    <row r="5908" spans="1:11" x14ac:dyDescent="0.25">
      <c r="A5908" t="s">
        <v>1755</v>
      </c>
      <c r="B5908" t="s">
        <v>1756</v>
      </c>
      <c r="C5908" t="s">
        <v>1871</v>
      </c>
      <c r="D5908" t="s">
        <v>1758</v>
      </c>
      <c r="E5908" t="s">
        <v>1759</v>
      </c>
      <c r="F5908" t="s">
        <v>1765</v>
      </c>
      <c r="G5908" t="s">
        <v>1800</v>
      </c>
      <c r="H5908" t="s">
        <v>1766</v>
      </c>
      <c r="I5908" t="s">
        <v>2032</v>
      </c>
      <c r="J5908" t="s">
        <v>2068</v>
      </c>
      <c r="K5908" s="498">
        <v>238312.31500000003</v>
      </c>
    </row>
    <row r="5909" spans="1:11" x14ac:dyDescent="0.25">
      <c r="A5909" t="s">
        <v>1755</v>
      </c>
      <c r="B5909" t="s">
        <v>1756</v>
      </c>
      <c r="C5909" t="s">
        <v>1876</v>
      </c>
      <c r="D5909" t="s">
        <v>1758</v>
      </c>
      <c r="E5909" t="s">
        <v>1759</v>
      </c>
      <c r="F5909" t="s">
        <v>1765</v>
      </c>
      <c r="G5909" t="s">
        <v>1800</v>
      </c>
      <c r="H5909" t="s">
        <v>1766</v>
      </c>
      <c r="I5909" t="s">
        <v>2032</v>
      </c>
      <c r="J5909" t="s">
        <v>2068</v>
      </c>
      <c r="K5909" s="498">
        <v>71970.317999999999</v>
      </c>
    </row>
    <row r="5910" spans="1:11" x14ac:dyDescent="0.25">
      <c r="A5910" t="s">
        <v>1755</v>
      </c>
      <c r="B5910" t="s">
        <v>1756</v>
      </c>
      <c r="C5910" t="s">
        <v>2059</v>
      </c>
      <c r="D5910" t="s">
        <v>1758</v>
      </c>
      <c r="E5910" t="s">
        <v>1759</v>
      </c>
      <c r="F5910" t="s">
        <v>1765</v>
      </c>
      <c r="G5910" t="s">
        <v>1800</v>
      </c>
      <c r="H5910" t="s">
        <v>1766</v>
      </c>
      <c r="I5910" t="s">
        <v>2032</v>
      </c>
      <c r="J5910" t="s">
        <v>2068</v>
      </c>
      <c r="K5910" s="498">
        <v>29918.818499999998</v>
      </c>
    </row>
    <row r="5911" spans="1:11" x14ac:dyDescent="0.25">
      <c r="A5911" t="s">
        <v>1755</v>
      </c>
      <c r="B5911" t="s">
        <v>1756</v>
      </c>
      <c r="C5911" t="s">
        <v>2062</v>
      </c>
      <c r="D5911" t="s">
        <v>1758</v>
      </c>
      <c r="E5911" t="s">
        <v>1759</v>
      </c>
      <c r="F5911" t="s">
        <v>1760</v>
      </c>
      <c r="G5911" t="s">
        <v>1801</v>
      </c>
      <c r="H5911" t="s">
        <v>1762</v>
      </c>
      <c r="I5911" t="s">
        <v>2032</v>
      </c>
      <c r="J5911" t="s">
        <v>2068</v>
      </c>
      <c r="K5911" s="498">
        <v>620450</v>
      </c>
    </row>
    <row r="5912" spans="1:11" x14ac:dyDescent="0.25">
      <c r="A5912" t="s">
        <v>1755</v>
      </c>
      <c r="B5912" t="s">
        <v>1756</v>
      </c>
      <c r="C5912" t="s">
        <v>2069</v>
      </c>
      <c r="D5912" t="s">
        <v>1758</v>
      </c>
      <c r="E5912" t="s">
        <v>1759</v>
      </c>
      <c r="F5912" t="s">
        <v>1760</v>
      </c>
      <c r="G5912" t="s">
        <v>1801</v>
      </c>
      <c r="H5912" t="s">
        <v>1762</v>
      </c>
      <c r="I5912" t="s">
        <v>2032</v>
      </c>
      <c r="J5912" t="s">
        <v>2068</v>
      </c>
      <c r="K5912" s="498">
        <v>182160.68200000003</v>
      </c>
    </row>
    <row r="5913" spans="1:11" x14ac:dyDescent="0.25">
      <c r="A5913" t="s">
        <v>1755</v>
      </c>
      <c r="B5913" t="s">
        <v>1756</v>
      </c>
      <c r="C5913" t="s">
        <v>2071</v>
      </c>
      <c r="D5913" t="s">
        <v>1758</v>
      </c>
      <c r="E5913" t="s">
        <v>1759</v>
      </c>
      <c r="F5913" t="s">
        <v>1760</v>
      </c>
      <c r="G5913" t="s">
        <v>1801</v>
      </c>
      <c r="H5913" t="s">
        <v>1762</v>
      </c>
      <c r="I5913" t="s">
        <v>2032</v>
      </c>
      <c r="J5913" t="s">
        <v>2068</v>
      </c>
      <c r="K5913" s="498">
        <v>43857.411</v>
      </c>
    </row>
    <row r="5914" spans="1:11" x14ac:dyDescent="0.25">
      <c r="A5914" t="s">
        <v>1755</v>
      </c>
      <c r="B5914" t="s">
        <v>1756</v>
      </c>
      <c r="C5914" t="s">
        <v>1871</v>
      </c>
      <c r="D5914" t="s">
        <v>1758</v>
      </c>
      <c r="E5914" t="s">
        <v>1759</v>
      </c>
      <c r="F5914" t="s">
        <v>1760</v>
      </c>
      <c r="G5914" t="s">
        <v>1801</v>
      </c>
      <c r="H5914" t="s">
        <v>1762</v>
      </c>
      <c r="I5914" t="s">
        <v>2032</v>
      </c>
      <c r="J5914" t="s">
        <v>2068</v>
      </c>
      <c r="K5914" s="498">
        <v>1713501.9500000002</v>
      </c>
    </row>
    <row r="5915" spans="1:11" x14ac:dyDescent="0.25">
      <c r="A5915" t="s">
        <v>1755</v>
      </c>
      <c r="B5915" t="s">
        <v>1756</v>
      </c>
      <c r="C5915" t="s">
        <v>2070</v>
      </c>
      <c r="D5915" t="s">
        <v>1758</v>
      </c>
      <c r="E5915" t="s">
        <v>1759</v>
      </c>
      <c r="F5915" t="s">
        <v>1760</v>
      </c>
      <c r="G5915" t="s">
        <v>1801</v>
      </c>
      <c r="H5915" t="s">
        <v>1762</v>
      </c>
      <c r="I5915" t="s">
        <v>2032</v>
      </c>
      <c r="J5915" t="s">
        <v>2068</v>
      </c>
      <c r="K5915" s="498">
        <v>2467.5</v>
      </c>
    </row>
    <row r="5916" spans="1:11" x14ac:dyDescent="0.25">
      <c r="A5916" t="s">
        <v>1755</v>
      </c>
      <c r="B5916" t="s">
        <v>1756</v>
      </c>
      <c r="C5916" t="s">
        <v>1876</v>
      </c>
      <c r="D5916" t="s">
        <v>1758</v>
      </c>
      <c r="E5916" t="s">
        <v>1759</v>
      </c>
      <c r="F5916" t="s">
        <v>1760</v>
      </c>
      <c r="G5916" t="s">
        <v>1801</v>
      </c>
      <c r="H5916" t="s">
        <v>1762</v>
      </c>
      <c r="I5916" t="s">
        <v>2032</v>
      </c>
      <c r="J5916" t="s">
        <v>2068</v>
      </c>
      <c r="K5916" s="498">
        <v>406179.07</v>
      </c>
    </row>
    <row r="5917" spans="1:11" x14ac:dyDescent="0.25">
      <c r="A5917" t="s">
        <v>1755</v>
      </c>
      <c r="B5917" t="s">
        <v>1756</v>
      </c>
      <c r="C5917" t="s">
        <v>2059</v>
      </c>
      <c r="D5917" t="s">
        <v>1758</v>
      </c>
      <c r="E5917" t="s">
        <v>1759</v>
      </c>
      <c r="F5917" t="s">
        <v>1760</v>
      </c>
      <c r="G5917" t="s">
        <v>1801</v>
      </c>
      <c r="H5917" t="s">
        <v>1762</v>
      </c>
      <c r="I5917" t="s">
        <v>2032</v>
      </c>
      <c r="J5917" t="s">
        <v>2068</v>
      </c>
      <c r="K5917" s="498">
        <v>229886.69050000003</v>
      </c>
    </row>
    <row r="5918" spans="1:11" x14ac:dyDescent="0.25">
      <c r="A5918" t="s">
        <v>1755</v>
      </c>
      <c r="B5918" t="s">
        <v>1756</v>
      </c>
      <c r="C5918" t="s">
        <v>2062</v>
      </c>
      <c r="D5918" t="s">
        <v>1758</v>
      </c>
      <c r="E5918" t="s">
        <v>1759</v>
      </c>
      <c r="F5918" t="s">
        <v>1765</v>
      </c>
      <c r="G5918" t="s">
        <v>1801</v>
      </c>
      <c r="H5918" t="s">
        <v>1766</v>
      </c>
      <c r="I5918" t="s">
        <v>2032</v>
      </c>
      <c r="J5918" t="s">
        <v>2068</v>
      </c>
      <c r="K5918" s="498">
        <v>720800</v>
      </c>
    </row>
    <row r="5919" spans="1:11" x14ac:dyDescent="0.25">
      <c r="A5919" t="s">
        <v>1755</v>
      </c>
      <c r="B5919" t="s">
        <v>1756</v>
      </c>
      <c r="C5919" t="s">
        <v>2069</v>
      </c>
      <c r="D5919" t="s">
        <v>1758</v>
      </c>
      <c r="E5919" t="s">
        <v>1759</v>
      </c>
      <c r="F5919" t="s">
        <v>1765</v>
      </c>
      <c r="G5919" t="s">
        <v>1801</v>
      </c>
      <c r="H5919" t="s">
        <v>1766</v>
      </c>
      <c r="I5919" t="s">
        <v>2032</v>
      </c>
      <c r="J5919" t="s">
        <v>2068</v>
      </c>
      <c r="K5919" s="498">
        <v>305336.54800000001</v>
      </c>
    </row>
    <row r="5920" spans="1:11" x14ac:dyDescent="0.25">
      <c r="A5920" t="s">
        <v>1755</v>
      </c>
      <c r="B5920" t="s">
        <v>1756</v>
      </c>
      <c r="C5920" t="s">
        <v>2071</v>
      </c>
      <c r="D5920" t="s">
        <v>1758</v>
      </c>
      <c r="E5920" t="s">
        <v>1759</v>
      </c>
      <c r="F5920" t="s">
        <v>1765</v>
      </c>
      <c r="G5920" t="s">
        <v>1801</v>
      </c>
      <c r="H5920" t="s">
        <v>1766</v>
      </c>
      <c r="I5920" t="s">
        <v>2032</v>
      </c>
      <c r="J5920" t="s">
        <v>2068</v>
      </c>
      <c r="K5920" s="498">
        <v>41114.488999999994</v>
      </c>
    </row>
    <row r="5921" spans="1:11" x14ac:dyDescent="0.25">
      <c r="A5921" t="s">
        <v>1755</v>
      </c>
      <c r="B5921" t="s">
        <v>1756</v>
      </c>
      <c r="C5921" t="s">
        <v>1871</v>
      </c>
      <c r="D5921" t="s">
        <v>1758</v>
      </c>
      <c r="E5921" t="s">
        <v>1759</v>
      </c>
      <c r="F5921" t="s">
        <v>1765</v>
      </c>
      <c r="G5921" t="s">
        <v>1801</v>
      </c>
      <c r="H5921" t="s">
        <v>1766</v>
      </c>
      <c r="I5921" t="s">
        <v>2032</v>
      </c>
      <c r="J5921" t="s">
        <v>2068</v>
      </c>
      <c r="K5921" s="498">
        <v>2963628.05</v>
      </c>
    </row>
    <row r="5922" spans="1:11" x14ac:dyDescent="0.25">
      <c r="A5922" t="s">
        <v>1755</v>
      </c>
      <c r="B5922" t="s">
        <v>1756</v>
      </c>
      <c r="C5922" t="s">
        <v>2070</v>
      </c>
      <c r="D5922" t="s">
        <v>1758</v>
      </c>
      <c r="E5922" t="s">
        <v>1759</v>
      </c>
      <c r="F5922" t="s">
        <v>1765</v>
      </c>
      <c r="G5922" t="s">
        <v>1801</v>
      </c>
      <c r="H5922" t="s">
        <v>1766</v>
      </c>
      <c r="I5922" t="s">
        <v>2032</v>
      </c>
      <c r="J5922" t="s">
        <v>2068</v>
      </c>
      <c r="K5922" s="498">
        <v>2467.5</v>
      </c>
    </row>
    <row r="5923" spans="1:11" x14ac:dyDescent="0.25">
      <c r="A5923" t="s">
        <v>1755</v>
      </c>
      <c r="B5923" t="s">
        <v>1756</v>
      </c>
      <c r="C5923" t="s">
        <v>1876</v>
      </c>
      <c r="D5923" t="s">
        <v>1758</v>
      </c>
      <c r="E5923" t="s">
        <v>1759</v>
      </c>
      <c r="F5923" t="s">
        <v>1765</v>
      </c>
      <c r="G5923" t="s">
        <v>1801</v>
      </c>
      <c r="H5923" t="s">
        <v>1766</v>
      </c>
      <c r="I5923" t="s">
        <v>2032</v>
      </c>
      <c r="J5923" t="s">
        <v>2068</v>
      </c>
      <c r="K5923" s="498">
        <v>728067.89444444433</v>
      </c>
    </row>
    <row r="5924" spans="1:11" x14ac:dyDescent="0.25">
      <c r="A5924" t="s">
        <v>1755</v>
      </c>
      <c r="B5924" t="s">
        <v>1756</v>
      </c>
      <c r="C5924" t="s">
        <v>2059</v>
      </c>
      <c r="D5924" t="s">
        <v>1758</v>
      </c>
      <c r="E5924" t="s">
        <v>1759</v>
      </c>
      <c r="F5924" t="s">
        <v>1765</v>
      </c>
      <c r="G5924" t="s">
        <v>1801</v>
      </c>
      <c r="H5924" t="s">
        <v>1766</v>
      </c>
      <c r="I5924" t="s">
        <v>2032</v>
      </c>
      <c r="J5924" t="s">
        <v>2068</v>
      </c>
      <c r="K5924" s="498">
        <v>283373.45505555556</v>
      </c>
    </row>
    <row r="5925" spans="1:11" x14ac:dyDescent="0.25">
      <c r="A5925" t="s">
        <v>1755</v>
      </c>
      <c r="B5925" t="s">
        <v>1756</v>
      </c>
      <c r="C5925" t="s">
        <v>2062</v>
      </c>
      <c r="D5925" t="s">
        <v>1758</v>
      </c>
      <c r="E5925" t="s">
        <v>1759</v>
      </c>
      <c r="F5925" t="s">
        <v>1760</v>
      </c>
      <c r="G5925" t="s">
        <v>1802</v>
      </c>
      <c r="H5925" t="s">
        <v>1762</v>
      </c>
      <c r="I5925" t="s">
        <v>2032</v>
      </c>
      <c r="J5925" t="s">
        <v>2068</v>
      </c>
      <c r="K5925" s="498">
        <v>438973.21</v>
      </c>
    </row>
    <row r="5926" spans="1:11" x14ac:dyDescent="0.25">
      <c r="A5926" t="s">
        <v>1755</v>
      </c>
      <c r="B5926" t="s">
        <v>1756</v>
      </c>
      <c r="C5926" t="s">
        <v>2069</v>
      </c>
      <c r="D5926" t="s">
        <v>1758</v>
      </c>
      <c r="E5926" t="s">
        <v>1759</v>
      </c>
      <c r="F5926" t="s">
        <v>1760</v>
      </c>
      <c r="G5926" t="s">
        <v>1802</v>
      </c>
      <c r="H5926" t="s">
        <v>1762</v>
      </c>
      <c r="I5926" t="s">
        <v>2032</v>
      </c>
      <c r="J5926" t="s">
        <v>2068</v>
      </c>
      <c r="K5926" s="498">
        <v>170440.726</v>
      </c>
    </row>
    <row r="5927" spans="1:11" x14ac:dyDescent="0.25">
      <c r="A5927" t="s">
        <v>1755</v>
      </c>
      <c r="B5927" t="s">
        <v>1756</v>
      </c>
      <c r="C5927" t="s">
        <v>2071</v>
      </c>
      <c r="D5927" t="s">
        <v>1758</v>
      </c>
      <c r="E5927" t="s">
        <v>1759</v>
      </c>
      <c r="F5927" t="s">
        <v>1760</v>
      </c>
      <c r="G5927" t="s">
        <v>1802</v>
      </c>
      <c r="H5927" t="s">
        <v>1762</v>
      </c>
      <c r="I5927" t="s">
        <v>2032</v>
      </c>
      <c r="J5927" t="s">
        <v>2068</v>
      </c>
      <c r="K5927" s="498">
        <v>2513.4589999999998</v>
      </c>
    </row>
    <row r="5928" spans="1:11" x14ac:dyDescent="0.25">
      <c r="A5928" t="s">
        <v>1755</v>
      </c>
      <c r="B5928" t="s">
        <v>1756</v>
      </c>
      <c r="C5928" t="s">
        <v>1871</v>
      </c>
      <c r="D5928" t="s">
        <v>1758</v>
      </c>
      <c r="E5928" t="s">
        <v>1759</v>
      </c>
      <c r="F5928" t="s">
        <v>1760</v>
      </c>
      <c r="G5928" t="s">
        <v>1802</v>
      </c>
      <c r="H5928" t="s">
        <v>1762</v>
      </c>
      <c r="I5928" t="s">
        <v>2032</v>
      </c>
      <c r="J5928" t="s">
        <v>2068</v>
      </c>
      <c r="K5928" s="498">
        <v>1092411</v>
      </c>
    </row>
    <row r="5929" spans="1:11" x14ac:dyDescent="0.25">
      <c r="A5929" t="s">
        <v>1755</v>
      </c>
      <c r="B5929" t="s">
        <v>1756</v>
      </c>
      <c r="C5929" t="s">
        <v>1876</v>
      </c>
      <c r="D5929" t="s">
        <v>1758</v>
      </c>
      <c r="E5929" t="s">
        <v>1759</v>
      </c>
      <c r="F5929" t="s">
        <v>1760</v>
      </c>
      <c r="G5929" t="s">
        <v>1802</v>
      </c>
      <c r="H5929" t="s">
        <v>1762</v>
      </c>
      <c r="I5929" t="s">
        <v>2032</v>
      </c>
      <c r="J5929" t="s">
        <v>2068</v>
      </c>
      <c r="K5929" s="498">
        <v>329908.13</v>
      </c>
    </row>
    <row r="5930" spans="1:11" x14ac:dyDescent="0.25">
      <c r="A5930" t="s">
        <v>1755</v>
      </c>
      <c r="B5930" t="s">
        <v>1756</v>
      </c>
      <c r="C5930" t="s">
        <v>2059</v>
      </c>
      <c r="D5930" t="s">
        <v>1758</v>
      </c>
      <c r="E5930" t="s">
        <v>1759</v>
      </c>
      <c r="F5930" t="s">
        <v>1760</v>
      </c>
      <c r="G5930" t="s">
        <v>1802</v>
      </c>
      <c r="H5930" t="s">
        <v>1762</v>
      </c>
      <c r="I5930" t="s">
        <v>2032</v>
      </c>
      <c r="J5930" t="s">
        <v>2068</v>
      </c>
      <c r="K5930" s="498">
        <v>184802.05949999997</v>
      </c>
    </row>
    <row r="5931" spans="1:11" x14ac:dyDescent="0.25">
      <c r="A5931" t="s">
        <v>1755</v>
      </c>
      <c r="B5931" t="s">
        <v>1756</v>
      </c>
      <c r="C5931" t="s">
        <v>2062</v>
      </c>
      <c r="D5931" t="s">
        <v>1758</v>
      </c>
      <c r="E5931" t="s">
        <v>1759</v>
      </c>
      <c r="F5931" t="s">
        <v>1765</v>
      </c>
      <c r="G5931" t="s">
        <v>1802</v>
      </c>
      <c r="H5931" t="s">
        <v>1766</v>
      </c>
      <c r="I5931" t="s">
        <v>2032</v>
      </c>
      <c r="J5931" t="s">
        <v>2068</v>
      </c>
      <c r="K5931" s="498">
        <v>94062.5</v>
      </c>
    </row>
    <row r="5932" spans="1:11" x14ac:dyDescent="0.25">
      <c r="A5932" t="s">
        <v>1755</v>
      </c>
      <c r="B5932" t="s">
        <v>1756</v>
      </c>
      <c r="C5932" t="s">
        <v>2069</v>
      </c>
      <c r="D5932" t="s">
        <v>1758</v>
      </c>
      <c r="E5932" t="s">
        <v>1759</v>
      </c>
      <c r="F5932" t="s">
        <v>1765</v>
      </c>
      <c r="G5932" t="s">
        <v>1802</v>
      </c>
      <c r="H5932" t="s">
        <v>1766</v>
      </c>
      <c r="I5932" t="s">
        <v>2032</v>
      </c>
      <c r="J5932" t="s">
        <v>2068</v>
      </c>
      <c r="K5932" s="498">
        <v>84088.494000000006</v>
      </c>
    </row>
    <row r="5933" spans="1:11" x14ac:dyDescent="0.25">
      <c r="A5933" t="s">
        <v>1755</v>
      </c>
      <c r="B5933" t="s">
        <v>1756</v>
      </c>
      <c r="C5933" t="s">
        <v>2071</v>
      </c>
      <c r="D5933" t="s">
        <v>1758</v>
      </c>
      <c r="E5933" t="s">
        <v>1759</v>
      </c>
      <c r="F5933" t="s">
        <v>1765</v>
      </c>
      <c r="G5933" t="s">
        <v>1802</v>
      </c>
      <c r="H5933" t="s">
        <v>1766</v>
      </c>
      <c r="I5933" t="s">
        <v>2032</v>
      </c>
      <c r="J5933" t="s">
        <v>2068</v>
      </c>
      <c r="K5933" s="498">
        <v>1353.4010000000001</v>
      </c>
    </row>
    <row r="5934" spans="1:11" x14ac:dyDescent="0.25">
      <c r="A5934" t="s">
        <v>1755</v>
      </c>
      <c r="B5934" t="s">
        <v>1756</v>
      </c>
      <c r="C5934" t="s">
        <v>1871</v>
      </c>
      <c r="D5934" t="s">
        <v>1758</v>
      </c>
      <c r="E5934" t="s">
        <v>1759</v>
      </c>
      <c r="F5934" t="s">
        <v>1765</v>
      </c>
      <c r="G5934" t="s">
        <v>1802</v>
      </c>
      <c r="H5934" t="s">
        <v>1766</v>
      </c>
      <c r="I5934" t="s">
        <v>2032</v>
      </c>
      <c r="J5934" t="s">
        <v>2068</v>
      </c>
      <c r="K5934" s="498">
        <v>165791.5</v>
      </c>
    </row>
    <row r="5935" spans="1:11" x14ac:dyDescent="0.25">
      <c r="A5935" t="s">
        <v>1755</v>
      </c>
      <c r="B5935" t="s">
        <v>1756</v>
      </c>
      <c r="C5935" t="s">
        <v>1876</v>
      </c>
      <c r="D5935" t="s">
        <v>1758</v>
      </c>
      <c r="E5935" t="s">
        <v>1759</v>
      </c>
      <c r="F5935" t="s">
        <v>1765</v>
      </c>
      <c r="G5935" t="s">
        <v>1802</v>
      </c>
      <c r="H5935" t="s">
        <v>1766</v>
      </c>
      <c r="I5935" t="s">
        <v>2032</v>
      </c>
      <c r="J5935" t="s">
        <v>2068</v>
      </c>
      <c r="K5935" s="498">
        <v>50069.034615384619</v>
      </c>
    </row>
    <row r="5936" spans="1:11" x14ac:dyDescent="0.25">
      <c r="A5936" t="s">
        <v>1755</v>
      </c>
      <c r="B5936" t="s">
        <v>1756</v>
      </c>
      <c r="C5936" t="s">
        <v>2059</v>
      </c>
      <c r="D5936" t="s">
        <v>1758</v>
      </c>
      <c r="E5936" t="s">
        <v>1759</v>
      </c>
      <c r="F5936" t="s">
        <v>1765</v>
      </c>
      <c r="G5936" t="s">
        <v>1802</v>
      </c>
      <c r="H5936" t="s">
        <v>1766</v>
      </c>
      <c r="I5936" t="s">
        <v>2032</v>
      </c>
      <c r="J5936" t="s">
        <v>2068</v>
      </c>
      <c r="K5936" s="498">
        <v>54210.325884615369</v>
      </c>
    </row>
    <row r="5937" spans="1:11" x14ac:dyDescent="0.25">
      <c r="A5937" t="s">
        <v>1755</v>
      </c>
      <c r="B5937" t="s">
        <v>1756</v>
      </c>
      <c r="C5937" t="s">
        <v>2062</v>
      </c>
      <c r="D5937" t="s">
        <v>1758</v>
      </c>
      <c r="E5937" t="s">
        <v>1759</v>
      </c>
      <c r="F5937" t="s">
        <v>1760</v>
      </c>
      <c r="G5937" t="s">
        <v>1803</v>
      </c>
      <c r="H5937" t="s">
        <v>1762</v>
      </c>
      <c r="I5937" t="s">
        <v>2032</v>
      </c>
      <c r="J5937" t="s">
        <v>2068</v>
      </c>
      <c r="K5937" s="498">
        <v>124457.14709999999</v>
      </c>
    </row>
    <row r="5938" spans="1:11" x14ac:dyDescent="0.25">
      <c r="A5938" t="s">
        <v>1755</v>
      </c>
      <c r="B5938" t="s">
        <v>1756</v>
      </c>
      <c r="C5938" t="s">
        <v>2069</v>
      </c>
      <c r="D5938" t="s">
        <v>1758</v>
      </c>
      <c r="E5938" t="s">
        <v>1759</v>
      </c>
      <c r="F5938" t="s">
        <v>1760</v>
      </c>
      <c r="G5938" t="s">
        <v>1803</v>
      </c>
      <c r="H5938" t="s">
        <v>1762</v>
      </c>
      <c r="I5938" t="s">
        <v>2032</v>
      </c>
      <c r="J5938" t="s">
        <v>2068</v>
      </c>
      <c r="K5938" s="498">
        <v>53174.375099999997</v>
      </c>
    </row>
    <row r="5939" spans="1:11" x14ac:dyDescent="0.25">
      <c r="A5939" t="s">
        <v>1755</v>
      </c>
      <c r="B5939" t="s">
        <v>1756</v>
      </c>
      <c r="C5939" t="s">
        <v>1871</v>
      </c>
      <c r="D5939" t="s">
        <v>1758</v>
      </c>
      <c r="E5939" t="s">
        <v>1759</v>
      </c>
      <c r="F5939" t="s">
        <v>1760</v>
      </c>
      <c r="G5939" t="s">
        <v>1803</v>
      </c>
      <c r="H5939" t="s">
        <v>1762</v>
      </c>
      <c r="I5939" t="s">
        <v>2032</v>
      </c>
      <c r="J5939" t="s">
        <v>2068</v>
      </c>
      <c r="K5939" s="498">
        <v>267785.09999999998</v>
      </c>
    </row>
    <row r="5940" spans="1:11" x14ac:dyDescent="0.25">
      <c r="A5940" t="s">
        <v>1755</v>
      </c>
      <c r="B5940" t="s">
        <v>1756</v>
      </c>
      <c r="C5940" t="s">
        <v>1876</v>
      </c>
      <c r="D5940" t="s">
        <v>1758</v>
      </c>
      <c r="E5940" t="s">
        <v>1759</v>
      </c>
      <c r="F5940" t="s">
        <v>1760</v>
      </c>
      <c r="G5940" t="s">
        <v>1803</v>
      </c>
      <c r="H5940" t="s">
        <v>1762</v>
      </c>
      <c r="I5940" t="s">
        <v>2032</v>
      </c>
      <c r="J5940" t="s">
        <v>2068</v>
      </c>
      <c r="K5940" s="498">
        <v>80871.100000000006</v>
      </c>
    </row>
    <row r="5941" spans="1:11" x14ac:dyDescent="0.25">
      <c r="A5941" t="s">
        <v>1755</v>
      </c>
      <c r="B5941" t="s">
        <v>1756</v>
      </c>
      <c r="C5941" t="s">
        <v>2059</v>
      </c>
      <c r="D5941" t="s">
        <v>1758</v>
      </c>
      <c r="E5941" t="s">
        <v>1759</v>
      </c>
      <c r="F5941" t="s">
        <v>1760</v>
      </c>
      <c r="G5941" t="s">
        <v>1803</v>
      </c>
      <c r="H5941" t="s">
        <v>1762</v>
      </c>
      <c r="I5941" t="s">
        <v>2032</v>
      </c>
      <c r="J5941" t="s">
        <v>2068</v>
      </c>
      <c r="K5941" s="498">
        <v>53644.714399999997</v>
      </c>
    </row>
    <row r="5942" spans="1:11" x14ac:dyDescent="0.25">
      <c r="A5942" t="s">
        <v>1755</v>
      </c>
      <c r="B5942" t="s">
        <v>1756</v>
      </c>
      <c r="C5942" t="s">
        <v>2062</v>
      </c>
      <c r="D5942" t="s">
        <v>1758</v>
      </c>
      <c r="E5942" t="s">
        <v>1759</v>
      </c>
      <c r="F5942" t="s">
        <v>1765</v>
      </c>
      <c r="G5942" t="s">
        <v>1803</v>
      </c>
      <c r="H5942" t="s">
        <v>1766</v>
      </c>
      <c r="I5942" t="s">
        <v>2032</v>
      </c>
      <c r="J5942" t="s">
        <v>2068</v>
      </c>
      <c r="K5942" s="498">
        <v>1257.1428999999998</v>
      </c>
    </row>
    <row r="5943" spans="1:11" x14ac:dyDescent="0.25">
      <c r="A5943" t="s">
        <v>1755</v>
      </c>
      <c r="B5943" t="s">
        <v>1756</v>
      </c>
      <c r="C5943" t="s">
        <v>2069</v>
      </c>
      <c r="D5943" t="s">
        <v>1758</v>
      </c>
      <c r="E5943" t="s">
        <v>1759</v>
      </c>
      <c r="F5943" t="s">
        <v>1765</v>
      </c>
      <c r="G5943" t="s">
        <v>1803</v>
      </c>
      <c r="H5943" t="s">
        <v>1766</v>
      </c>
      <c r="I5943" t="s">
        <v>2032</v>
      </c>
      <c r="J5943" t="s">
        <v>2068</v>
      </c>
      <c r="K5943" s="498">
        <v>537.11490000000003</v>
      </c>
    </row>
    <row r="5944" spans="1:11" x14ac:dyDescent="0.25">
      <c r="A5944" t="s">
        <v>1755</v>
      </c>
      <c r="B5944" t="s">
        <v>1756</v>
      </c>
      <c r="C5944" t="s">
        <v>1871</v>
      </c>
      <c r="D5944" t="s">
        <v>1758</v>
      </c>
      <c r="E5944" t="s">
        <v>1759</v>
      </c>
      <c r="F5944" t="s">
        <v>1765</v>
      </c>
      <c r="G5944" t="s">
        <v>1803</v>
      </c>
      <c r="H5944" t="s">
        <v>1766</v>
      </c>
      <c r="I5944" t="s">
        <v>2032</v>
      </c>
      <c r="J5944" t="s">
        <v>2068</v>
      </c>
      <c r="K5944" s="498">
        <v>2704.9</v>
      </c>
    </row>
    <row r="5945" spans="1:11" x14ac:dyDescent="0.25">
      <c r="A5945" t="s">
        <v>1755</v>
      </c>
      <c r="B5945" t="s">
        <v>1756</v>
      </c>
      <c r="C5945" t="s">
        <v>1876</v>
      </c>
      <c r="D5945" t="s">
        <v>1758</v>
      </c>
      <c r="E5945" t="s">
        <v>1759</v>
      </c>
      <c r="F5945" t="s">
        <v>1765</v>
      </c>
      <c r="G5945" t="s">
        <v>1803</v>
      </c>
      <c r="H5945" t="s">
        <v>1766</v>
      </c>
      <c r="I5945" t="s">
        <v>2032</v>
      </c>
      <c r="J5945" t="s">
        <v>2068</v>
      </c>
      <c r="K5945" s="498">
        <v>816.87979797979801</v>
      </c>
    </row>
    <row r="5946" spans="1:11" x14ac:dyDescent="0.25">
      <c r="A5946" t="s">
        <v>1755</v>
      </c>
      <c r="B5946" t="s">
        <v>1756</v>
      </c>
      <c r="C5946" t="s">
        <v>2059</v>
      </c>
      <c r="D5946" t="s">
        <v>1758</v>
      </c>
      <c r="E5946" t="s">
        <v>1759</v>
      </c>
      <c r="F5946" t="s">
        <v>1765</v>
      </c>
      <c r="G5946" t="s">
        <v>1803</v>
      </c>
      <c r="H5946" t="s">
        <v>1766</v>
      </c>
      <c r="I5946" t="s">
        <v>2032</v>
      </c>
      <c r="J5946" t="s">
        <v>2068</v>
      </c>
      <c r="K5946" s="498">
        <v>541.86580202020195</v>
      </c>
    </row>
    <row r="5947" spans="1:11" x14ac:dyDescent="0.25">
      <c r="A5947" t="s">
        <v>1755</v>
      </c>
      <c r="B5947" t="s">
        <v>1756</v>
      </c>
      <c r="C5947" t="s">
        <v>2062</v>
      </c>
      <c r="D5947" t="s">
        <v>1758</v>
      </c>
      <c r="E5947" t="s">
        <v>1759</v>
      </c>
      <c r="F5947" t="s">
        <v>1760</v>
      </c>
      <c r="G5947" t="s">
        <v>1804</v>
      </c>
      <c r="H5947" t="s">
        <v>1762</v>
      </c>
      <c r="I5947" t="s">
        <v>2032</v>
      </c>
      <c r="J5947" t="s">
        <v>2068</v>
      </c>
      <c r="K5947" s="498">
        <v>812739.99100000004</v>
      </c>
    </row>
    <row r="5948" spans="1:11" x14ac:dyDescent="0.25">
      <c r="A5948" t="s">
        <v>1755</v>
      </c>
      <c r="B5948" t="s">
        <v>1756</v>
      </c>
      <c r="C5948" t="s">
        <v>2069</v>
      </c>
      <c r="D5948" t="s">
        <v>1758</v>
      </c>
      <c r="E5948" t="s">
        <v>1759</v>
      </c>
      <c r="F5948" t="s">
        <v>1760</v>
      </c>
      <c r="G5948" t="s">
        <v>1804</v>
      </c>
      <c r="H5948" t="s">
        <v>1762</v>
      </c>
      <c r="I5948" t="s">
        <v>2032</v>
      </c>
      <c r="J5948" t="s">
        <v>2068</v>
      </c>
      <c r="K5948" s="498">
        <v>579374.37600000005</v>
      </c>
    </row>
    <row r="5949" spans="1:11" x14ac:dyDescent="0.25">
      <c r="A5949" t="s">
        <v>1755</v>
      </c>
      <c r="B5949" t="s">
        <v>1756</v>
      </c>
      <c r="C5949" t="s">
        <v>2071</v>
      </c>
      <c r="D5949" t="s">
        <v>1758</v>
      </c>
      <c r="E5949" t="s">
        <v>1759</v>
      </c>
      <c r="F5949" t="s">
        <v>1760</v>
      </c>
      <c r="G5949" t="s">
        <v>1804</v>
      </c>
      <c r="H5949" t="s">
        <v>1762</v>
      </c>
      <c r="I5949" t="s">
        <v>2032</v>
      </c>
      <c r="J5949" t="s">
        <v>2068</v>
      </c>
      <c r="K5949" s="498">
        <v>217137.90600000002</v>
      </c>
    </row>
    <row r="5950" spans="1:11" x14ac:dyDescent="0.25">
      <c r="A5950" t="s">
        <v>1755</v>
      </c>
      <c r="B5950" t="s">
        <v>1756</v>
      </c>
      <c r="C5950" t="s">
        <v>1871</v>
      </c>
      <c r="D5950" t="s">
        <v>1758</v>
      </c>
      <c r="E5950" t="s">
        <v>1759</v>
      </c>
      <c r="F5950" t="s">
        <v>1760</v>
      </c>
      <c r="G5950" t="s">
        <v>1804</v>
      </c>
      <c r="H5950" t="s">
        <v>1762</v>
      </c>
      <c r="I5950" t="s">
        <v>2032</v>
      </c>
      <c r="J5950" t="s">
        <v>2068</v>
      </c>
      <c r="K5950" s="498">
        <v>3845965.7800000007</v>
      </c>
    </row>
    <row r="5951" spans="1:11" x14ac:dyDescent="0.25">
      <c r="A5951" t="s">
        <v>1755</v>
      </c>
      <c r="B5951" t="s">
        <v>1756</v>
      </c>
      <c r="C5951" t="s">
        <v>2070</v>
      </c>
      <c r="D5951" t="s">
        <v>1758</v>
      </c>
      <c r="E5951" t="s">
        <v>1759</v>
      </c>
      <c r="F5951" t="s">
        <v>1760</v>
      </c>
      <c r="G5951" t="s">
        <v>1804</v>
      </c>
      <c r="H5951" t="s">
        <v>1762</v>
      </c>
      <c r="I5951" t="s">
        <v>2032</v>
      </c>
      <c r="J5951" t="s">
        <v>2068</v>
      </c>
      <c r="K5951" s="498">
        <v>1890</v>
      </c>
    </row>
    <row r="5952" spans="1:11" x14ac:dyDescent="0.25">
      <c r="A5952" t="s">
        <v>1755</v>
      </c>
      <c r="B5952" t="s">
        <v>1756</v>
      </c>
      <c r="C5952" t="s">
        <v>1876</v>
      </c>
      <c r="D5952" t="s">
        <v>1758</v>
      </c>
      <c r="E5952" t="s">
        <v>1759</v>
      </c>
      <c r="F5952" t="s">
        <v>1760</v>
      </c>
      <c r="G5952" t="s">
        <v>1804</v>
      </c>
      <c r="H5952" t="s">
        <v>1762</v>
      </c>
      <c r="I5952" t="s">
        <v>2032</v>
      </c>
      <c r="J5952" t="s">
        <v>2068</v>
      </c>
      <c r="K5952" s="498">
        <v>1052484.02</v>
      </c>
    </row>
    <row r="5953" spans="1:11" x14ac:dyDescent="0.25">
      <c r="A5953" t="s">
        <v>1755</v>
      </c>
      <c r="B5953" t="s">
        <v>1756</v>
      </c>
      <c r="C5953" t="s">
        <v>2059</v>
      </c>
      <c r="D5953" t="s">
        <v>1758</v>
      </c>
      <c r="E5953" t="s">
        <v>1759</v>
      </c>
      <c r="F5953" t="s">
        <v>1760</v>
      </c>
      <c r="G5953" t="s">
        <v>1804</v>
      </c>
      <c r="H5953" t="s">
        <v>1762</v>
      </c>
      <c r="I5953" t="s">
        <v>2032</v>
      </c>
      <c r="J5953" t="s">
        <v>2068</v>
      </c>
      <c r="K5953" s="498">
        <v>444414.29700000008</v>
      </c>
    </row>
    <row r="5954" spans="1:11" x14ac:dyDescent="0.25">
      <c r="A5954" t="s">
        <v>1755</v>
      </c>
      <c r="B5954" t="s">
        <v>1756</v>
      </c>
      <c r="C5954" t="s">
        <v>2062</v>
      </c>
      <c r="D5954" t="s">
        <v>1758</v>
      </c>
      <c r="E5954" t="s">
        <v>1759</v>
      </c>
      <c r="F5954" t="s">
        <v>1765</v>
      </c>
      <c r="G5954" t="s">
        <v>1804</v>
      </c>
      <c r="H5954" t="s">
        <v>1766</v>
      </c>
      <c r="I5954" t="s">
        <v>2032</v>
      </c>
      <c r="J5954" t="s">
        <v>2068</v>
      </c>
      <c r="K5954" s="498">
        <v>268559.99899999995</v>
      </c>
    </row>
    <row r="5955" spans="1:11" x14ac:dyDescent="0.25">
      <c r="A5955" t="s">
        <v>1755</v>
      </c>
      <c r="B5955" t="s">
        <v>1756</v>
      </c>
      <c r="C5955" t="s">
        <v>2069</v>
      </c>
      <c r="D5955" t="s">
        <v>1758</v>
      </c>
      <c r="E5955" t="s">
        <v>1759</v>
      </c>
      <c r="F5955" t="s">
        <v>1765</v>
      </c>
      <c r="G5955" t="s">
        <v>1804</v>
      </c>
      <c r="H5955" t="s">
        <v>1766</v>
      </c>
      <c r="I5955" t="s">
        <v>2032</v>
      </c>
      <c r="J5955" t="s">
        <v>2068</v>
      </c>
      <c r="K5955" s="498">
        <v>44320.323999999993</v>
      </c>
    </row>
    <row r="5956" spans="1:11" x14ac:dyDescent="0.25">
      <c r="A5956" t="s">
        <v>1755</v>
      </c>
      <c r="B5956" t="s">
        <v>1756</v>
      </c>
      <c r="C5956" t="s">
        <v>2071</v>
      </c>
      <c r="D5956" t="s">
        <v>1758</v>
      </c>
      <c r="E5956" t="s">
        <v>1759</v>
      </c>
      <c r="F5956" t="s">
        <v>1765</v>
      </c>
      <c r="G5956" t="s">
        <v>1804</v>
      </c>
      <c r="H5956" t="s">
        <v>1766</v>
      </c>
      <c r="I5956" t="s">
        <v>2032</v>
      </c>
      <c r="J5956" t="s">
        <v>2068</v>
      </c>
      <c r="K5956" s="498">
        <v>40232.633999999998</v>
      </c>
    </row>
    <row r="5957" spans="1:11" x14ac:dyDescent="0.25">
      <c r="A5957" t="s">
        <v>1755</v>
      </c>
      <c r="B5957" t="s">
        <v>1756</v>
      </c>
      <c r="C5957" t="s">
        <v>1871</v>
      </c>
      <c r="D5957" t="s">
        <v>1758</v>
      </c>
      <c r="E5957" t="s">
        <v>1759</v>
      </c>
      <c r="F5957" t="s">
        <v>1765</v>
      </c>
      <c r="G5957" t="s">
        <v>1804</v>
      </c>
      <c r="H5957" t="s">
        <v>1766</v>
      </c>
      <c r="I5957" t="s">
        <v>2032</v>
      </c>
      <c r="J5957" t="s">
        <v>2068</v>
      </c>
      <c r="K5957" s="498">
        <v>877441.92</v>
      </c>
    </row>
    <row r="5958" spans="1:11" x14ac:dyDescent="0.25">
      <c r="A5958" t="s">
        <v>1755</v>
      </c>
      <c r="B5958" t="s">
        <v>1756</v>
      </c>
      <c r="C5958" t="s">
        <v>2070</v>
      </c>
      <c r="D5958" t="s">
        <v>1758</v>
      </c>
      <c r="E5958" t="s">
        <v>1759</v>
      </c>
      <c r="F5958" t="s">
        <v>1765</v>
      </c>
      <c r="G5958" t="s">
        <v>1804</v>
      </c>
      <c r="H5958" t="s">
        <v>1766</v>
      </c>
      <c r="I5958" t="s">
        <v>2032</v>
      </c>
      <c r="J5958" t="s">
        <v>2068</v>
      </c>
      <c r="K5958" s="498">
        <v>210</v>
      </c>
    </row>
    <row r="5959" spans="1:11" x14ac:dyDescent="0.25">
      <c r="A5959" t="s">
        <v>1755</v>
      </c>
      <c r="B5959" t="s">
        <v>1756</v>
      </c>
      <c r="C5959" t="s">
        <v>1876</v>
      </c>
      <c r="D5959" t="s">
        <v>1758</v>
      </c>
      <c r="E5959" t="s">
        <v>1759</v>
      </c>
      <c r="F5959" t="s">
        <v>1765</v>
      </c>
      <c r="G5959" t="s">
        <v>1804</v>
      </c>
      <c r="H5959" t="s">
        <v>1766</v>
      </c>
      <c r="I5959" t="s">
        <v>2032</v>
      </c>
      <c r="J5959" t="s">
        <v>2068</v>
      </c>
      <c r="K5959" s="498">
        <v>252876.61138888891</v>
      </c>
    </row>
    <row r="5960" spans="1:11" x14ac:dyDescent="0.25">
      <c r="A5960" t="s">
        <v>1755</v>
      </c>
      <c r="B5960" t="s">
        <v>1756</v>
      </c>
      <c r="C5960" t="s">
        <v>2059</v>
      </c>
      <c r="D5960" t="s">
        <v>1758</v>
      </c>
      <c r="E5960" t="s">
        <v>1759</v>
      </c>
      <c r="F5960" t="s">
        <v>1765</v>
      </c>
      <c r="G5960" t="s">
        <v>1804</v>
      </c>
      <c r="H5960" t="s">
        <v>1766</v>
      </c>
      <c r="I5960" t="s">
        <v>2032</v>
      </c>
      <c r="J5960" t="s">
        <v>2068</v>
      </c>
      <c r="K5960" s="498">
        <v>102020.12161111111</v>
      </c>
    </row>
    <row r="5961" spans="1:11" x14ac:dyDescent="0.25">
      <c r="A5961" t="s">
        <v>1755</v>
      </c>
      <c r="B5961" t="s">
        <v>1756</v>
      </c>
      <c r="C5961" t="s">
        <v>2062</v>
      </c>
      <c r="D5961" t="s">
        <v>1758</v>
      </c>
      <c r="E5961" t="s">
        <v>1759</v>
      </c>
      <c r="F5961" t="s">
        <v>1760</v>
      </c>
      <c r="G5961" t="s">
        <v>1805</v>
      </c>
      <c r="H5961" t="s">
        <v>1762</v>
      </c>
      <c r="I5961" t="s">
        <v>2032</v>
      </c>
      <c r="J5961" t="s">
        <v>2068</v>
      </c>
      <c r="K5961" s="498">
        <v>364127.14300000004</v>
      </c>
    </row>
    <row r="5962" spans="1:11" x14ac:dyDescent="0.25">
      <c r="A5962" t="s">
        <v>1755</v>
      </c>
      <c r="B5962" t="s">
        <v>1756</v>
      </c>
      <c r="C5962" t="s">
        <v>2069</v>
      </c>
      <c r="D5962" t="s">
        <v>1758</v>
      </c>
      <c r="E5962" t="s">
        <v>1759</v>
      </c>
      <c r="F5962" t="s">
        <v>1760</v>
      </c>
      <c r="G5962" t="s">
        <v>1805</v>
      </c>
      <c r="H5962" t="s">
        <v>1762</v>
      </c>
      <c r="I5962" t="s">
        <v>2032</v>
      </c>
      <c r="J5962" t="s">
        <v>2068</v>
      </c>
      <c r="K5962" s="498">
        <v>11042.25</v>
      </c>
    </row>
    <row r="5963" spans="1:11" x14ac:dyDescent="0.25">
      <c r="A5963" t="s">
        <v>1755</v>
      </c>
      <c r="B5963" t="s">
        <v>1756</v>
      </c>
      <c r="C5963" t="s">
        <v>2071</v>
      </c>
      <c r="D5963" t="s">
        <v>1758</v>
      </c>
      <c r="E5963" t="s">
        <v>1759</v>
      </c>
      <c r="F5963" t="s">
        <v>1760</v>
      </c>
      <c r="G5963" t="s">
        <v>1805</v>
      </c>
      <c r="H5963" t="s">
        <v>1762</v>
      </c>
      <c r="I5963" t="s">
        <v>2032</v>
      </c>
      <c r="J5963" t="s">
        <v>2068</v>
      </c>
      <c r="K5963" s="498">
        <v>22580.391</v>
      </c>
    </row>
    <row r="5964" spans="1:11" x14ac:dyDescent="0.25">
      <c r="A5964" t="s">
        <v>1755</v>
      </c>
      <c r="B5964" t="s">
        <v>1756</v>
      </c>
      <c r="C5964" t="s">
        <v>1871</v>
      </c>
      <c r="D5964" t="s">
        <v>1758</v>
      </c>
      <c r="E5964" t="s">
        <v>1759</v>
      </c>
      <c r="F5964" t="s">
        <v>1760</v>
      </c>
      <c r="G5964" t="s">
        <v>1805</v>
      </c>
      <c r="H5964" t="s">
        <v>1762</v>
      </c>
      <c r="I5964" t="s">
        <v>2032</v>
      </c>
      <c r="J5964" t="s">
        <v>2068</v>
      </c>
      <c r="K5964" s="498">
        <v>1261136.8</v>
      </c>
    </row>
    <row r="5965" spans="1:11" x14ac:dyDescent="0.25">
      <c r="A5965" t="s">
        <v>1755</v>
      </c>
      <c r="B5965" t="s">
        <v>1756</v>
      </c>
      <c r="C5965" t="s">
        <v>1876</v>
      </c>
      <c r="D5965" t="s">
        <v>1758</v>
      </c>
      <c r="E5965" t="s">
        <v>1759</v>
      </c>
      <c r="F5965" t="s">
        <v>1760</v>
      </c>
      <c r="G5965" t="s">
        <v>1805</v>
      </c>
      <c r="H5965" t="s">
        <v>1762</v>
      </c>
      <c r="I5965" t="s">
        <v>2032</v>
      </c>
      <c r="J5965" t="s">
        <v>2068</v>
      </c>
      <c r="K5965" s="498">
        <v>312363.07999999996</v>
      </c>
    </row>
    <row r="5966" spans="1:11" x14ac:dyDescent="0.25">
      <c r="A5966" t="s">
        <v>1755</v>
      </c>
      <c r="B5966" t="s">
        <v>1756</v>
      </c>
      <c r="C5966" t="s">
        <v>2059</v>
      </c>
      <c r="D5966" t="s">
        <v>1758</v>
      </c>
      <c r="E5966" t="s">
        <v>1759</v>
      </c>
      <c r="F5966" t="s">
        <v>1760</v>
      </c>
      <c r="G5966" t="s">
        <v>1805</v>
      </c>
      <c r="H5966" t="s">
        <v>1762</v>
      </c>
      <c r="I5966" t="s">
        <v>2032</v>
      </c>
      <c r="J5966" t="s">
        <v>2068</v>
      </c>
      <c r="K5966" s="498">
        <v>118475.14200000002</v>
      </c>
    </row>
    <row r="5967" spans="1:11" x14ac:dyDescent="0.25">
      <c r="A5967" t="s">
        <v>1755</v>
      </c>
      <c r="B5967" t="s">
        <v>1756</v>
      </c>
      <c r="C5967" t="s">
        <v>2062</v>
      </c>
      <c r="D5967" t="s">
        <v>1758</v>
      </c>
      <c r="E5967" t="s">
        <v>1759</v>
      </c>
      <c r="F5967" t="s">
        <v>1765</v>
      </c>
      <c r="G5967" t="s">
        <v>1805</v>
      </c>
      <c r="H5967" t="s">
        <v>1766</v>
      </c>
      <c r="I5967" t="s">
        <v>2032</v>
      </c>
      <c r="J5967" t="s">
        <v>2068</v>
      </c>
      <c r="K5967" s="498">
        <v>604696.66700000002</v>
      </c>
    </row>
    <row r="5968" spans="1:11" x14ac:dyDescent="0.25">
      <c r="A5968" t="s">
        <v>1755</v>
      </c>
      <c r="B5968" t="s">
        <v>1756</v>
      </c>
      <c r="C5968" t="s">
        <v>2069</v>
      </c>
      <c r="D5968" t="s">
        <v>1758</v>
      </c>
      <c r="E5968" t="s">
        <v>1759</v>
      </c>
      <c r="F5968" t="s">
        <v>1765</v>
      </c>
      <c r="G5968" t="s">
        <v>1805</v>
      </c>
      <c r="H5968" t="s">
        <v>1766</v>
      </c>
      <c r="I5968" t="s">
        <v>2032</v>
      </c>
      <c r="J5968" t="s">
        <v>2068</v>
      </c>
      <c r="K5968" s="498">
        <v>25765.25</v>
      </c>
    </row>
    <row r="5969" spans="1:11" x14ac:dyDescent="0.25">
      <c r="A5969" t="s">
        <v>1755</v>
      </c>
      <c r="B5969" t="s">
        <v>1756</v>
      </c>
      <c r="C5969" t="s">
        <v>2071</v>
      </c>
      <c r="D5969" t="s">
        <v>1758</v>
      </c>
      <c r="E5969" t="s">
        <v>1759</v>
      </c>
      <c r="F5969" t="s">
        <v>1765</v>
      </c>
      <c r="G5969" t="s">
        <v>1805</v>
      </c>
      <c r="H5969" t="s">
        <v>1766</v>
      </c>
      <c r="I5969" t="s">
        <v>2032</v>
      </c>
      <c r="J5969" t="s">
        <v>2068</v>
      </c>
      <c r="K5969" s="498">
        <v>52687.579000000005</v>
      </c>
    </row>
    <row r="5970" spans="1:11" x14ac:dyDescent="0.25">
      <c r="A5970" t="s">
        <v>1755</v>
      </c>
      <c r="B5970" t="s">
        <v>1756</v>
      </c>
      <c r="C5970" t="s">
        <v>1871</v>
      </c>
      <c r="D5970" t="s">
        <v>1758</v>
      </c>
      <c r="E5970" t="s">
        <v>1759</v>
      </c>
      <c r="F5970" t="s">
        <v>1765</v>
      </c>
      <c r="G5970" t="s">
        <v>1805</v>
      </c>
      <c r="H5970" t="s">
        <v>1766</v>
      </c>
      <c r="I5970" t="s">
        <v>2032</v>
      </c>
      <c r="J5970" t="s">
        <v>2068</v>
      </c>
      <c r="K5970" s="498">
        <v>2405781.2000000002</v>
      </c>
    </row>
    <row r="5971" spans="1:11" x14ac:dyDescent="0.25">
      <c r="A5971" t="s">
        <v>1755</v>
      </c>
      <c r="B5971" t="s">
        <v>1756</v>
      </c>
      <c r="C5971" t="s">
        <v>1876</v>
      </c>
      <c r="D5971" t="s">
        <v>1758</v>
      </c>
      <c r="E5971" t="s">
        <v>1759</v>
      </c>
      <c r="F5971" t="s">
        <v>1765</v>
      </c>
      <c r="G5971" t="s">
        <v>1805</v>
      </c>
      <c r="H5971" t="s">
        <v>1766</v>
      </c>
      <c r="I5971" t="s">
        <v>2032</v>
      </c>
      <c r="J5971" t="s">
        <v>2068</v>
      </c>
      <c r="K5971" s="498">
        <v>566712.02158730151</v>
      </c>
    </row>
    <row r="5972" spans="1:11" x14ac:dyDescent="0.25">
      <c r="A5972" t="s">
        <v>1755</v>
      </c>
      <c r="B5972" t="s">
        <v>1756</v>
      </c>
      <c r="C5972" t="s">
        <v>2059</v>
      </c>
      <c r="D5972" t="s">
        <v>1758</v>
      </c>
      <c r="E5972" t="s">
        <v>1759</v>
      </c>
      <c r="F5972" t="s">
        <v>1765</v>
      </c>
      <c r="G5972" t="s">
        <v>1805</v>
      </c>
      <c r="H5972" t="s">
        <v>1766</v>
      </c>
      <c r="I5972" t="s">
        <v>2032</v>
      </c>
      <c r="J5972" t="s">
        <v>2068</v>
      </c>
      <c r="K5972" s="498">
        <v>202472.15641269842</v>
      </c>
    </row>
    <row r="5973" spans="1:11" x14ac:dyDescent="0.25">
      <c r="A5973" t="s">
        <v>1755</v>
      </c>
      <c r="B5973" t="s">
        <v>1756</v>
      </c>
      <c r="C5973" t="s">
        <v>2062</v>
      </c>
      <c r="D5973" t="s">
        <v>1758</v>
      </c>
      <c r="E5973" t="s">
        <v>1759</v>
      </c>
      <c r="F5973" t="s">
        <v>1760</v>
      </c>
      <c r="G5973" t="s">
        <v>1806</v>
      </c>
      <c r="H5973" t="s">
        <v>1762</v>
      </c>
      <c r="I5973" t="s">
        <v>2032</v>
      </c>
      <c r="J5973" t="s">
        <v>2068</v>
      </c>
      <c r="K5973" s="498">
        <v>230714.283</v>
      </c>
    </row>
    <row r="5974" spans="1:11" x14ac:dyDescent="0.25">
      <c r="A5974" t="s">
        <v>1755</v>
      </c>
      <c r="B5974" t="s">
        <v>1756</v>
      </c>
      <c r="C5974" t="s">
        <v>2072</v>
      </c>
      <c r="D5974" t="s">
        <v>1758</v>
      </c>
      <c r="E5974" t="s">
        <v>1759</v>
      </c>
      <c r="F5974" t="s">
        <v>1760</v>
      </c>
      <c r="G5974" t="s">
        <v>1806</v>
      </c>
      <c r="H5974" t="s">
        <v>1762</v>
      </c>
      <c r="I5974" t="s">
        <v>2032</v>
      </c>
      <c r="J5974" t="s">
        <v>2068</v>
      </c>
      <c r="K5974" s="498">
        <v>30535.717000000001</v>
      </c>
    </row>
    <row r="5975" spans="1:11" x14ac:dyDescent="0.25">
      <c r="A5975" t="s">
        <v>1755</v>
      </c>
      <c r="B5975" t="s">
        <v>1756</v>
      </c>
      <c r="C5975" t="s">
        <v>2071</v>
      </c>
      <c r="D5975" t="s">
        <v>1758</v>
      </c>
      <c r="E5975" t="s">
        <v>1759</v>
      </c>
      <c r="F5975" t="s">
        <v>1760</v>
      </c>
      <c r="G5975" t="s">
        <v>1806</v>
      </c>
      <c r="H5975" t="s">
        <v>1762</v>
      </c>
      <c r="I5975" t="s">
        <v>2032</v>
      </c>
      <c r="J5975" t="s">
        <v>2068</v>
      </c>
      <c r="K5975" s="498">
        <v>90799.821999999986</v>
      </c>
    </row>
    <row r="5976" spans="1:11" x14ac:dyDescent="0.25">
      <c r="A5976" t="s">
        <v>1755</v>
      </c>
      <c r="B5976" t="s">
        <v>1756</v>
      </c>
      <c r="C5976" t="s">
        <v>1871</v>
      </c>
      <c r="D5976" t="s">
        <v>1758</v>
      </c>
      <c r="E5976" t="s">
        <v>1759</v>
      </c>
      <c r="F5976" t="s">
        <v>1760</v>
      </c>
      <c r="G5976" t="s">
        <v>1806</v>
      </c>
      <c r="H5976" t="s">
        <v>1762</v>
      </c>
      <c r="I5976" t="s">
        <v>2032</v>
      </c>
      <c r="J5976" t="s">
        <v>2068</v>
      </c>
      <c r="K5976" s="498">
        <v>568947.4</v>
      </c>
    </row>
    <row r="5977" spans="1:11" x14ac:dyDescent="0.25">
      <c r="A5977" t="s">
        <v>1755</v>
      </c>
      <c r="B5977" t="s">
        <v>1756</v>
      </c>
      <c r="C5977" t="s">
        <v>1876</v>
      </c>
      <c r="D5977" t="s">
        <v>1758</v>
      </c>
      <c r="E5977" t="s">
        <v>1759</v>
      </c>
      <c r="F5977" t="s">
        <v>1760</v>
      </c>
      <c r="G5977" t="s">
        <v>1806</v>
      </c>
      <c r="H5977" t="s">
        <v>1762</v>
      </c>
      <c r="I5977" t="s">
        <v>2032</v>
      </c>
      <c r="J5977" t="s">
        <v>2068</v>
      </c>
      <c r="K5977" s="498">
        <v>171822.11</v>
      </c>
    </row>
    <row r="5978" spans="1:11" x14ac:dyDescent="0.25">
      <c r="A5978" t="s">
        <v>1755</v>
      </c>
      <c r="B5978" t="s">
        <v>1756</v>
      </c>
      <c r="C5978" t="s">
        <v>2059</v>
      </c>
      <c r="D5978" t="s">
        <v>1758</v>
      </c>
      <c r="E5978" t="s">
        <v>1759</v>
      </c>
      <c r="F5978" t="s">
        <v>1760</v>
      </c>
      <c r="G5978" t="s">
        <v>1806</v>
      </c>
      <c r="H5978" t="s">
        <v>1762</v>
      </c>
      <c r="I5978" t="s">
        <v>2032</v>
      </c>
      <c r="J5978" t="s">
        <v>2068</v>
      </c>
      <c r="K5978" s="498">
        <v>130569.27399999999</v>
      </c>
    </row>
    <row r="5979" spans="1:11" x14ac:dyDescent="0.25">
      <c r="A5979" t="s">
        <v>1755</v>
      </c>
      <c r="B5979" t="s">
        <v>1756</v>
      </c>
      <c r="C5979" t="s">
        <v>2057</v>
      </c>
      <c r="D5979" t="s">
        <v>1758</v>
      </c>
      <c r="E5979" t="s">
        <v>1759</v>
      </c>
      <c r="F5979" t="s">
        <v>1760</v>
      </c>
      <c r="G5979" t="s">
        <v>1806</v>
      </c>
      <c r="H5979" t="s">
        <v>1762</v>
      </c>
      <c r="I5979" t="s">
        <v>2032</v>
      </c>
      <c r="J5979" t="s">
        <v>2068</v>
      </c>
      <c r="K5979" s="498">
        <v>80298.75</v>
      </c>
    </row>
    <row r="5980" spans="1:11" x14ac:dyDescent="0.25">
      <c r="A5980" t="s">
        <v>1755</v>
      </c>
      <c r="B5980" t="s">
        <v>1756</v>
      </c>
      <c r="C5980" t="s">
        <v>2062</v>
      </c>
      <c r="D5980" t="s">
        <v>1758</v>
      </c>
      <c r="E5980" t="s">
        <v>1759</v>
      </c>
      <c r="F5980" t="s">
        <v>1765</v>
      </c>
      <c r="G5980" t="s">
        <v>1806</v>
      </c>
      <c r="H5980" t="s">
        <v>1766</v>
      </c>
      <c r="I5980" t="s">
        <v>2032</v>
      </c>
      <c r="J5980" t="s">
        <v>2068</v>
      </c>
      <c r="K5980" s="498">
        <v>12142.857000000002</v>
      </c>
    </row>
    <row r="5981" spans="1:11" x14ac:dyDescent="0.25">
      <c r="A5981" t="s">
        <v>1755</v>
      </c>
      <c r="B5981" t="s">
        <v>1756</v>
      </c>
      <c r="C5981" t="s">
        <v>2072</v>
      </c>
      <c r="D5981" t="s">
        <v>1758</v>
      </c>
      <c r="E5981" t="s">
        <v>1759</v>
      </c>
      <c r="F5981" t="s">
        <v>1765</v>
      </c>
      <c r="G5981" t="s">
        <v>1806</v>
      </c>
      <c r="H5981" t="s">
        <v>1766</v>
      </c>
      <c r="I5981" t="s">
        <v>2032</v>
      </c>
      <c r="J5981" t="s">
        <v>2068</v>
      </c>
      <c r="K5981" s="498">
        <v>1607.1429999999998</v>
      </c>
    </row>
    <row r="5982" spans="1:11" x14ac:dyDescent="0.25">
      <c r="A5982" t="s">
        <v>1755</v>
      </c>
      <c r="B5982" t="s">
        <v>1756</v>
      </c>
      <c r="C5982" t="s">
        <v>2071</v>
      </c>
      <c r="D5982" t="s">
        <v>1758</v>
      </c>
      <c r="E5982" t="s">
        <v>1759</v>
      </c>
      <c r="F5982" t="s">
        <v>1765</v>
      </c>
      <c r="G5982" t="s">
        <v>1806</v>
      </c>
      <c r="H5982" t="s">
        <v>1766</v>
      </c>
      <c r="I5982" t="s">
        <v>2032</v>
      </c>
      <c r="J5982" t="s">
        <v>2068</v>
      </c>
      <c r="K5982" s="498">
        <v>4778.9380000000001</v>
      </c>
    </row>
    <row r="5983" spans="1:11" x14ac:dyDescent="0.25">
      <c r="A5983" t="s">
        <v>1755</v>
      </c>
      <c r="B5983" t="s">
        <v>1756</v>
      </c>
      <c r="C5983" t="s">
        <v>1871</v>
      </c>
      <c r="D5983" t="s">
        <v>1758</v>
      </c>
      <c r="E5983" t="s">
        <v>1759</v>
      </c>
      <c r="F5983" t="s">
        <v>1765</v>
      </c>
      <c r="G5983" t="s">
        <v>1806</v>
      </c>
      <c r="H5983" t="s">
        <v>1766</v>
      </c>
      <c r="I5983" t="s">
        <v>2032</v>
      </c>
      <c r="J5983" t="s">
        <v>2068</v>
      </c>
      <c r="K5983" s="498">
        <v>29944.6</v>
      </c>
    </row>
    <row r="5984" spans="1:11" x14ac:dyDescent="0.25">
      <c r="A5984" t="s">
        <v>1755</v>
      </c>
      <c r="B5984" t="s">
        <v>1756</v>
      </c>
      <c r="C5984" t="s">
        <v>1876</v>
      </c>
      <c r="D5984" t="s">
        <v>1758</v>
      </c>
      <c r="E5984" t="s">
        <v>1759</v>
      </c>
      <c r="F5984" t="s">
        <v>1765</v>
      </c>
      <c r="G5984" t="s">
        <v>1806</v>
      </c>
      <c r="H5984" t="s">
        <v>1766</v>
      </c>
      <c r="I5984" t="s">
        <v>2032</v>
      </c>
      <c r="J5984" t="s">
        <v>2068</v>
      </c>
      <c r="K5984" s="498">
        <v>9043.2689473684204</v>
      </c>
    </row>
    <row r="5985" spans="1:11" x14ac:dyDescent="0.25">
      <c r="A5985" t="s">
        <v>1755</v>
      </c>
      <c r="B5985" t="s">
        <v>1756</v>
      </c>
      <c r="C5985" t="s">
        <v>2059</v>
      </c>
      <c r="D5985" t="s">
        <v>1758</v>
      </c>
      <c r="E5985" t="s">
        <v>1759</v>
      </c>
      <c r="F5985" t="s">
        <v>1765</v>
      </c>
      <c r="G5985" t="s">
        <v>1806</v>
      </c>
      <c r="H5985" t="s">
        <v>1766</v>
      </c>
      <c r="I5985" t="s">
        <v>2032</v>
      </c>
      <c r="J5985" t="s">
        <v>2068</v>
      </c>
      <c r="K5985" s="498">
        <v>6872.067052631578</v>
      </c>
    </row>
    <row r="5986" spans="1:11" x14ac:dyDescent="0.25">
      <c r="A5986" t="s">
        <v>1755</v>
      </c>
      <c r="B5986" t="s">
        <v>1756</v>
      </c>
      <c r="C5986" t="s">
        <v>2057</v>
      </c>
      <c r="D5986" t="s">
        <v>1758</v>
      </c>
      <c r="E5986" t="s">
        <v>1759</v>
      </c>
      <c r="F5986" t="s">
        <v>1765</v>
      </c>
      <c r="G5986" t="s">
        <v>1806</v>
      </c>
      <c r="H5986" t="s">
        <v>1766</v>
      </c>
      <c r="I5986" t="s">
        <v>2032</v>
      </c>
      <c r="J5986" t="s">
        <v>2068</v>
      </c>
      <c r="K5986" s="498">
        <v>4226.25</v>
      </c>
    </row>
    <row r="5987" spans="1:11" x14ac:dyDescent="0.25">
      <c r="A5987" t="s">
        <v>1755</v>
      </c>
      <c r="B5987" t="s">
        <v>1756</v>
      </c>
      <c r="C5987" t="s">
        <v>2062</v>
      </c>
      <c r="D5987" t="s">
        <v>1758</v>
      </c>
      <c r="E5987" t="s">
        <v>1759</v>
      </c>
      <c r="F5987" t="s">
        <v>1760</v>
      </c>
      <c r="G5987" t="s">
        <v>1807</v>
      </c>
      <c r="H5987" t="s">
        <v>1762</v>
      </c>
      <c r="I5987" t="s">
        <v>2032</v>
      </c>
      <c r="J5987" t="s">
        <v>2068</v>
      </c>
      <c r="K5987" s="498">
        <v>738771.19449999998</v>
      </c>
    </row>
    <row r="5988" spans="1:11" x14ac:dyDescent="0.25">
      <c r="A5988" t="s">
        <v>1755</v>
      </c>
      <c r="B5988" t="s">
        <v>1756</v>
      </c>
      <c r="C5988" t="s">
        <v>2069</v>
      </c>
      <c r="D5988" t="s">
        <v>1758</v>
      </c>
      <c r="E5988" t="s">
        <v>1759</v>
      </c>
      <c r="F5988" t="s">
        <v>1760</v>
      </c>
      <c r="G5988" t="s">
        <v>1807</v>
      </c>
      <c r="H5988" t="s">
        <v>1762</v>
      </c>
      <c r="I5988" t="s">
        <v>2032</v>
      </c>
      <c r="J5988" t="s">
        <v>2068</v>
      </c>
      <c r="K5988" s="498">
        <v>89453.2065</v>
      </c>
    </row>
    <row r="5989" spans="1:11" x14ac:dyDescent="0.25">
      <c r="A5989" t="s">
        <v>1755</v>
      </c>
      <c r="B5989" t="s">
        <v>1756</v>
      </c>
      <c r="C5989" t="s">
        <v>2071</v>
      </c>
      <c r="D5989" t="s">
        <v>1758</v>
      </c>
      <c r="E5989" t="s">
        <v>1759</v>
      </c>
      <c r="F5989" t="s">
        <v>1760</v>
      </c>
      <c r="G5989" t="s">
        <v>1807</v>
      </c>
      <c r="H5989" t="s">
        <v>1762</v>
      </c>
      <c r="I5989" t="s">
        <v>2032</v>
      </c>
      <c r="J5989" t="s">
        <v>2068</v>
      </c>
      <c r="K5989" s="498">
        <v>67389.205000000002</v>
      </c>
    </row>
    <row r="5990" spans="1:11" x14ac:dyDescent="0.25">
      <c r="A5990" t="s">
        <v>1755</v>
      </c>
      <c r="B5990" t="s">
        <v>1756</v>
      </c>
      <c r="C5990" t="s">
        <v>1871</v>
      </c>
      <c r="D5990" t="s">
        <v>1758</v>
      </c>
      <c r="E5990" t="s">
        <v>1759</v>
      </c>
      <c r="F5990" t="s">
        <v>1760</v>
      </c>
      <c r="G5990" t="s">
        <v>1807</v>
      </c>
      <c r="H5990" t="s">
        <v>1762</v>
      </c>
      <c r="I5990" t="s">
        <v>2032</v>
      </c>
      <c r="J5990" t="s">
        <v>2068</v>
      </c>
      <c r="K5990" s="498">
        <v>2097105.9500000002</v>
      </c>
    </row>
    <row r="5991" spans="1:11" x14ac:dyDescent="0.25">
      <c r="A5991" t="s">
        <v>1755</v>
      </c>
      <c r="B5991" t="s">
        <v>1756</v>
      </c>
      <c r="C5991" t="s">
        <v>1876</v>
      </c>
      <c r="D5991" t="s">
        <v>1758</v>
      </c>
      <c r="E5991" t="s">
        <v>1759</v>
      </c>
      <c r="F5991" t="s">
        <v>1760</v>
      </c>
      <c r="G5991" t="s">
        <v>1807</v>
      </c>
      <c r="H5991" t="s">
        <v>1762</v>
      </c>
      <c r="I5991" t="s">
        <v>2032</v>
      </c>
      <c r="J5991" t="s">
        <v>2068</v>
      </c>
      <c r="K5991" s="498">
        <v>633326.01</v>
      </c>
    </row>
    <row r="5992" spans="1:11" x14ac:dyDescent="0.25">
      <c r="A5992" t="s">
        <v>1755</v>
      </c>
      <c r="B5992" t="s">
        <v>1756</v>
      </c>
      <c r="C5992" t="s">
        <v>2059</v>
      </c>
      <c r="D5992" t="s">
        <v>1758</v>
      </c>
      <c r="E5992" t="s">
        <v>1759</v>
      </c>
      <c r="F5992" t="s">
        <v>1760</v>
      </c>
      <c r="G5992" t="s">
        <v>1807</v>
      </c>
      <c r="H5992" t="s">
        <v>1762</v>
      </c>
      <c r="I5992" t="s">
        <v>2032</v>
      </c>
      <c r="J5992" t="s">
        <v>2068</v>
      </c>
      <c r="K5992" s="498">
        <v>270475.321</v>
      </c>
    </row>
    <row r="5993" spans="1:11" x14ac:dyDescent="0.25">
      <c r="A5993" t="s">
        <v>1755</v>
      </c>
      <c r="B5993" t="s">
        <v>1756</v>
      </c>
      <c r="C5993" t="s">
        <v>2062</v>
      </c>
      <c r="D5993" t="s">
        <v>1758</v>
      </c>
      <c r="E5993" t="s">
        <v>1759</v>
      </c>
      <c r="F5993" t="s">
        <v>1765</v>
      </c>
      <c r="G5993" t="s">
        <v>1807</v>
      </c>
      <c r="H5993" t="s">
        <v>1766</v>
      </c>
      <c r="I5993" t="s">
        <v>2032</v>
      </c>
      <c r="J5993" t="s">
        <v>2068</v>
      </c>
      <c r="K5993" s="498">
        <v>70719.285499999998</v>
      </c>
    </row>
    <row r="5994" spans="1:11" x14ac:dyDescent="0.25">
      <c r="A5994" t="s">
        <v>1755</v>
      </c>
      <c r="B5994" t="s">
        <v>1756</v>
      </c>
      <c r="C5994" t="s">
        <v>2069</v>
      </c>
      <c r="D5994" t="s">
        <v>1758</v>
      </c>
      <c r="E5994" t="s">
        <v>1759</v>
      </c>
      <c r="F5994" t="s">
        <v>1765</v>
      </c>
      <c r="G5994" t="s">
        <v>1807</v>
      </c>
      <c r="H5994" t="s">
        <v>1766</v>
      </c>
      <c r="I5994" t="s">
        <v>2032</v>
      </c>
      <c r="J5994" t="s">
        <v>2068</v>
      </c>
      <c r="K5994" s="498">
        <v>7832.4434999999994</v>
      </c>
    </row>
    <row r="5995" spans="1:11" x14ac:dyDescent="0.25">
      <c r="A5995" t="s">
        <v>1755</v>
      </c>
      <c r="B5995" t="s">
        <v>1756</v>
      </c>
      <c r="C5995" t="s">
        <v>2071</v>
      </c>
      <c r="D5995" t="s">
        <v>1758</v>
      </c>
      <c r="E5995" t="s">
        <v>1759</v>
      </c>
      <c r="F5995" t="s">
        <v>1765</v>
      </c>
      <c r="G5995" t="s">
        <v>1807</v>
      </c>
      <c r="H5995" t="s">
        <v>1766</v>
      </c>
      <c r="I5995" t="s">
        <v>2032</v>
      </c>
      <c r="J5995" t="s">
        <v>2068</v>
      </c>
      <c r="K5995" s="498">
        <v>8318.8950000000004</v>
      </c>
    </row>
    <row r="5996" spans="1:11" x14ac:dyDescent="0.25">
      <c r="A5996" t="s">
        <v>1755</v>
      </c>
      <c r="B5996" t="s">
        <v>1756</v>
      </c>
      <c r="C5996" t="s">
        <v>1871</v>
      </c>
      <c r="D5996" t="s">
        <v>1758</v>
      </c>
      <c r="E5996" t="s">
        <v>1759</v>
      </c>
      <c r="F5996" t="s">
        <v>1765</v>
      </c>
      <c r="G5996" t="s">
        <v>1807</v>
      </c>
      <c r="H5996" t="s">
        <v>1766</v>
      </c>
      <c r="I5996" t="s">
        <v>2032</v>
      </c>
      <c r="J5996" t="s">
        <v>2068</v>
      </c>
      <c r="K5996" s="498">
        <v>192657.05</v>
      </c>
    </row>
    <row r="5997" spans="1:11" x14ac:dyDescent="0.25">
      <c r="A5997" t="s">
        <v>1755</v>
      </c>
      <c r="B5997" t="s">
        <v>1756</v>
      </c>
      <c r="C5997" t="s">
        <v>1876</v>
      </c>
      <c r="D5997" t="s">
        <v>1758</v>
      </c>
      <c r="E5997" t="s">
        <v>1759</v>
      </c>
      <c r="F5997" t="s">
        <v>1765</v>
      </c>
      <c r="G5997" t="s">
        <v>1807</v>
      </c>
      <c r="H5997" t="s">
        <v>1766</v>
      </c>
      <c r="I5997" t="s">
        <v>2032</v>
      </c>
      <c r="J5997" t="s">
        <v>2068</v>
      </c>
      <c r="K5997" s="498">
        <v>58182.429442724468</v>
      </c>
    </row>
    <row r="5998" spans="1:11" x14ac:dyDescent="0.25">
      <c r="A5998" t="s">
        <v>1755</v>
      </c>
      <c r="B5998" t="s">
        <v>1756</v>
      </c>
      <c r="C5998" t="s">
        <v>2059</v>
      </c>
      <c r="D5998" t="s">
        <v>1758</v>
      </c>
      <c r="E5998" t="s">
        <v>1759</v>
      </c>
      <c r="F5998" t="s">
        <v>1765</v>
      </c>
      <c r="G5998" t="s">
        <v>1807</v>
      </c>
      <c r="H5998" t="s">
        <v>1766</v>
      </c>
      <c r="I5998" t="s">
        <v>2032</v>
      </c>
      <c r="J5998" t="s">
        <v>2068</v>
      </c>
      <c r="K5998" s="498">
        <v>26234.929557275544</v>
      </c>
    </row>
    <row r="5999" spans="1:11" x14ac:dyDescent="0.25">
      <c r="A5999" t="s">
        <v>1755</v>
      </c>
      <c r="B5999" t="s">
        <v>1756</v>
      </c>
      <c r="C5999" t="s">
        <v>2062</v>
      </c>
      <c r="D5999" t="s">
        <v>1758</v>
      </c>
      <c r="E5999" t="s">
        <v>1759</v>
      </c>
      <c r="F5999" t="s">
        <v>1760</v>
      </c>
      <c r="G5999" t="s">
        <v>1808</v>
      </c>
      <c r="H5999" t="s">
        <v>1762</v>
      </c>
      <c r="I5999" t="s">
        <v>2032</v>
      </c>
      <c r="J5999" t="s">
        <v>2068</v>
      </c>
      <c r="K5999" s="498">
        <v>515411.59260000003</v>
      </c>
    </row>
    <row r="6000" spans="1:11" x14ac:dyDescent="0.25">
      <c r="A6000" t="s">
        <v>1755</v>
      </c>
      <c r="B6000" t="s">
        <v>1756</v>
      </c>
      <c r="C6000" t="s">
        <v>2069</v>
      </c>
      <c r="D6000" t="s">
        <v>1758</v>
      </c>
      <c r="E6000" t="s">
        <v>1759</v>
      </c>
      <c r="F6000" t="s">
        <v>1760</v>
      </c>
      <c r="G6000" t="s">
        <v>1808</v>
      </c>
      <c r="H6000" t="s">
        <v>1762</v>
      </c>
      <c r="I6000" t="s">
        <v>2032</v>
      </c>
      <c r="J6000" t="s">
        <v>2068</v>
      </c>
      <c r="K6000" s="498">
        <v>35091.071400000001</v>
      </c>
    </row>
    <row r="6001" spans="1:11" x14ac:dyDescent="0.25">
      <c r="A6001" t="s">
        <v>1755</v>
      </c>
      <c r="B6001" t="s">
        <v>1756</v>
      </c>
      <c r="C6001" t="s">
        <v>2071</v>
      </c>
      <c r="D6001" t="s">
        <v>1758</v>
      </c>
      <c r="E6001" t="s">
        <v>1759</v>
      </c>
      <c r="F6001" t="s">
        <v>1760</v>
      </c>
      <c r="G6001" t="s">
        <v>1808</v>
      </c>
      <c r="H6001" t="s">
        <v>1762</v>
      </c>
      <c r="I6001" t="s">
        <v>2032</v>
      </c>
      <c r="J6001" t="s">
        <v>2068</v>
      </c>
      <c r="K6001" s="498">
        <v>8582.6034</v>
      </c>
    </row>
    <row r="6002" spans="1:11" x14ac:dyDescent="0.25">
      <c r="A6002" t="s">
        <v>1755</v>
      </c>
      <c r="B6002" t="s">
        <v>1756</v>
      </c>
      <c r="C6002" t="s">
        <v>1871</v>
      </c>
      <c r="D6002" t="s">
        <v>1758</v>
      </c>
      <c r="E6002" t="s">
        <v>1759</v>
      </c>
      <c r="F6002" t="s">
        <v>1760</v>
      </c>
      <c r="G6002" t="s">
        <v>1808</v>
      </c>
      <c r="H6002" t="s">
        <v>1762</v>
      </c>
      <c r="I6002" t="s">
        <v>2032</v>
      </c>
      <c r="J6002" t="s">
        <v>2068</v>
      </c>
      <c r="K6002" s="498">
        <v>1541738.08</v>
      </c>
    </row>
    <row r="6003" spans="1:11" x14ac:dyDescent="0.25">
      <c r="A6003" t="s">
        <v>1755</v>
      </c>
      <c r="B6003" t="s">
        <v>1756</v>
      </c>
      <c r="C6003" t="s">
        <v>1876</v>
      </c>
      <c r="D6003" t="s">
        <v>1758</v>
      </c>
      <c r="E6003" t="s">
        <v>1759</v>
      </c>
      <c r="F6003" t="s">
        <v>1760</v>
      </c>
      <c r="G6003" t="s">
        <v>1808</v>
      </c>
      <c r="H6003" t="s">
        <v>1762</v>
      </c>
      <c r="I6003" t="s">
        <v>2032</v>
      </c>
      <c r="J6003" t="s">
        <v>2068</v>
      </c>
      <c r="K6003" s="498">
        <v>438124.6</v>
      </c>
    </row>
    <row r="6004" spans="1:11" x14ac:dyDescent="0.25">
      <c r="A6004" t="s">
        <v>1755</v>
      </c>
      <c r="B6004" t="s">
        <v>1756</v>
      </c>
      <c r="C6004" t="s">
        <v>2059</v>
      </c>
      <c r="D6004" t="s">
        <v>1758</v>
      </c>
      <c r="E6004" t="s">
        <v>1759</v>
      </c>
      <c r="F6004" t="s">
        <v>1760</v>
      </c>
      <c r="G6004" t="s">
        <v>1808</v>
      </c>
      <c r="H6004" t="s">
        <v>1762</v>
      </c>
      <c r="I6004" t="s">
        <v>2032</v>
      </c>
      <c r="J6004" t="s">
        <v>2068</v>
      </c>
      <c r="K6004" s="498">
        <v>167085.02900000001</v>
      </c>
    </row>
    <row r="6005" spans="1:11" x14ac:dyDescent="0.25">
      <c r="A6005" t="s">
        <v>1755</v>
      </c>
      <c r="B6005" t="s">
        <v>1756</v>
      </c>
      <c r="C6005" t="s">
        <v>2062</v>
      </c>
      <c r="D6005" t="s">
        <v>1758</v>
      </c>
      <c r="E6005" t="s">
        <v>1759</v>
      </c>
      <c r="F6005" t="s">
        <v>1765</v>
      </c>
      <c r="G6005" t="s">
        <v>1808</v>
      </c>
      <c r="H6005" t="s">
        <v>1766</v>
      </c>
      <c r="I6005" t="s">
        <v>2032</v>
      </c>
      <c r="J6005" t="s">
        <v>2068</v>
      </c>
      <c r="K6005" s="498">
        <v>449187.4374</v>
      </c>
    </row>
    <row r="6006" spans="1:11" x14ac:dyDescent="0.25">
      <c r="A6006" t="s">
        <v>1755</v>
      </c>
      <c r="B6006" t="s">
        <v>1756</v>
      </c>
      <c r="C6006" t="s">
        <v>2069</v>
      </c>
      <c r="D6006" t="s">
        <v>1758</v>
      </c>
      <c r="E6006" t="s">
        <v>1759</v>
      </c>
      <c r="F6006" t="s">
        <v>1765</v>
      </c>
      <c r="G6006" t="s">
        <v>1808</v>
      </c>
      <c r="H6006" t="s">
        <v>1766</v>
      </c>
      <c r="I6006" t="s">
        <v>2032</v>
      </c>
      <c r="J6006" t="s">
        <v>2068</v>
      </c>
      <c r="K6006" s="498">
        <v>47514.658600000002</v>
      </c>
    </row>
    <row r="6007" spans="1:11" x14ac:dyDescent="0.25">
      <c r="A6007" t="s">
        <v>1755</v>
      </c>
      <c r="B6007" t="s">
        <v>1756</v>
      </c>
      <c r="C6007" t="s">
        <v>2071</v>
      </c>
      <c r="D6007" t="s">
        <v>1758</v>
      </c>
      <c r="E6007" t="s">
        <v>1759</v>
      </c>
      <c r="F6007" t="s">
        <v>1765</v>
      </c>
      <c r="G6007" t="s">
        <v>1808</v>
      </c>
      <c r="H6007" t="s">
        <v>1766</v>
      </c>
      <c r="I6007" t="s">
        <v>2032</v>
      </c>
      <c r="J6007" t="s">
        <v>2068</v>
      </c>
      <c r="K6007" s="498">
        <v>11852.166599999999</v>
      </c>
    </row>
    <row r="6008" spans="1:11" x14ac:dyDescent="0.25">
      <c r="A6008" t="s">
        <v>1755</v>
      </c>
      <c r="B6008" t="s">
        <v>1756</v>
      </c>
      <c r="C6008" t="s">
        <v>1871</v>
      </c>
      <c r="D6008" t="s">
        <v>1758</v>
      </c>
      <c r="E6008" t="s">
        <v>1759</v>
      </c>
      <c r="F6008" t="s">
        <v>1765</v>
      </c>
      <c r="G6008" t="s">
        <v>1808</v>
      </c>
      <c r="H6008" t="s">
        <v>1766</v>
      </c>
      <c r="I6008" t="s">
        <v>2032</v>
      </c>
      <c r="J6008" t="s">
        <v>2068</v>
      </c>
      <c r="K6008" s="498">
        <v>1596814.92</v>
      </c>
    </row>
    <row r="6009" spans="1:11" x14ac:dyDescent="0.25">
      <c r="A6009" t="s">
        <v>1755</v>
      </c>
      <c r="B6009" t="s">
        <v>1756</v>
      </c>
      <c r="C6009" t="s">
        <v>1876</v>
      </c>
      <c r="D6009" t="s">
        <v>1758</v>
      </c>
      <c r="E6009" t="s">
        <v>1759</v>
      </c>
      <c r="F6009" t="s">
        <v>1765</v>
      </c>
      <c r="G6009" t="s">
        <v>1808</v>
      </c>
      <c r="H6009" t="s">
        <v>1766</v>
      </c>
      <c r="I6009" t="s">
        <v>2032</v>
      </c>
      <c r="J6009" t="s">
        <v>2068</v>
      </c>
      <c r="K6009" s="498">
        <v>444289.11476190476</v>
      </c>
    </row>
    <row r="6010" spans="1:11" x14ac:dyDescent="0.25">
      <c r="A6010" t="s">
        <v>1755</v>
      </c>
      <c r="B6010" t="s">
        <v>1756</v>
      </c>
      <c r="C6010" t="s">
        <v>2059</v>
      </c>
      <c r="D6010" t="s">
        <v>1758</v>
      </c>
      <c r="E6010" t="s">
        <v>1759</v>
      </c>
      <c r="F6010" t="s">
        <v>1765</v>
      </c>
      <c r="G6010" t="s">
        <v>1808</v>
      </c>
      <c r="H6010" t="s">
        <v>1766</v>
      </c>
      <c r="I6010" t="s">
        <v>2032</v>
      </c>
      <c r="J6010" t="s">
        <v>2068</v>
      </c>
      <c r="K6010" s="498">
        <v>151154.67623809527</v>
      </c>
    </row>
    <row r="6011" spans="1:11" x14ac:dyDescent="0.25">
      <c r="A6011" t="s">
        <v>1755</v>
      </c>
      <c r="B6011" t="s">
        <v>1756</v>
      </c>
      <c r="C6011" t="s">
        <v>2062</v>
      </c>
      <c r="D6011" t="s">
        <v>1758</v>
      </c>
      <c r="E6011" t="s">
        <v>1759</v>
      </c>
      <c r="F6011" t="s">
        <v>1760</v>
      </c>
      <c r="G6011" t="s">
        <v>1809</v>
      </c>
      <c r="H6011" t="s">
        <v>1762</v>
      </c>
      <c r="I6011" t="s">
        <v>2032</v>
      </c>
      <c r="J6011" t="s">
        <v>2068</v>
      </c>
      <c r="K6011" s="498">
        <v>677563.57000000007</v>
      </c>
    </row>
    <row r="6012" spans="1:11" x14ac:dyDescent="0.25">
      <c r="A6012" t="s">
        <v>1755</v>
      </c>
      <c r="B6012" t="s">
        <v>1756</v>
      </c>
      <c r="C6012" t="s">
        <v>2069</v>
      </c>
      <c r="D6012" t="s">
        <v>1758</v>
      </c>
      <c r="E6012" t="s">
        <v>1759</v>
      </c>
      <c r="F6012" t="s">
        <v>1760</v>
      </c>
      <c r="G6012" t="s">
        <v>1809</v>
      </c>
      <c r="H6012" t="s">
        <v>1762</v>
      </c>
      <c r="I6012" t="s">
        <v>2032</v>
      </c>
      <c r="J6012" t="s">
        <v>2068</v>
      </c>
      <c r="K6012" s="498">
        <v>100942.375</v>
      </c>
    </row>
    <row r="6013" spans="1:11" x14ac:dyDescent="0.25">
      <c r="A6013" t="s">
        <v>1755</v>
      </c>
      <c r="B6013" t="s">
        <v>1756</v>
      </c>
      <c r="C6013" t="s">
        <v>1871</v>
      </c>
      <c r="D6013" t="s">
        <v>1758</v>
      </c>
      <c r="E6013" t="s">
        <v>1759</v>
      </c>
      <c r="F6013" t="s">
        <v>1760</v>
      </c>
      <c r="G6013" t="s">
        <v>1809</v>
      </c>
      <c r="H6013" t="s">
        <v>1762</v>
      </c>
      <c r="I6013" t="s">
        <v>2032</v>
      </c>
      <c r="J6013" t="s">
        <v>2068</v>
      </c>
      <c r="K6013" s="498">
        <v>1580385.7750000001</v>
      </c>
    </row>
    <row r="6014" spans="1:11" x14ac:dyDescent="0.25">
      <c r="A6014" t="s">
        <v>1755</v>
      </c>
      <c r="B6014" t="s">
        <v>1756</v>
      </c>
      <c r="C6014" t="s">
        <v>2070</v>
      </c>
      <c r="D6014" t="s">
        <v>1758</v>
      </c>
      <c r="E6014" t="s">
        <v>1759</v>
      </c>
      <c r="F6014" t="s">
        <v>1760</v>
      </c>
      <c r="G6014" t="s">
        <v>1809</v>
      </c>
      <c r="H6014" t="s">
        <v>1762</v>
      </c>
      <c r="I6014" t="s">
        <v>2032</v>
      </c>
      <c r="J6014" t="s">
        <v>2068</v>
      </c>
      <c r="K6014" s="498">
        <v>3</v>
      </c>
    </row>
    <row r="6015" spans="1:11" x14ac:dyDescent="0.25">
      <c r="A6015" t="s">
        <v>1755</v>
      </c>
      <c r="B6015" t="s">
        <v>1756</v>
      </c>
      <c r="C6015" t="s">
        <v>1876</v>
      </c>
      <c r="D6015" t="s">
        <v>1758</v>
      </c>
      <c r="E6015" t="s">
        <v>1759</v>
      </c>
      <c r="F6015" t="s">
        <v>1760</v>
      </c>
      <c r="G6015" t="s">
        <v>1809</v>
      </c>
      <c r="H6015" t="s">
        <v>1762</v>
      </c>
      <c r="I6015" t="s">
        <v>2032</v>
      </c>
      <c r="J6015" t="s">
        <v>2068</v>
      </c>
      <c r="K6015" s="498">
        <v>477276.51848999999</v>
      </c>
    </row>
    <row r="6016" spans="1:11" x14ac:dyDescent="0.25">
      <c r="A6016" t="s">
        <v>1755</v>
      </c>
      <c r="B6016" t="s">
        <v>1756</v>
      </c>
      <c r="C6016" t="s">
        <v>2059</v>
      </c>
      <c r="D6016" t="s">
        <v>1758</v>
      </c>
      <c r="E6016" t="s">
        <v>1759</v>
      </c>
      <c r="F6016" t="s">
        <v>1760</v>
      </c>
      <c r="G6016" t="s">
        <v>1809</v>
      </c>
      <c r="H6016" t="s">
        <v>1762</v>
      </c>
      <c r="I6016" t="s">
        <v>2032</v>
      </c>
      <c r="J6016" t="s">
        <v>2068</v>
      </c>
      <c r="K6016" s="498">
        <v>235108.78151000003</v>
      </c>
    </row>
    <row r="6017" spans="1:11" x14ac:dyDescent="0.25">
      <c r="A6017" t="s">
        <v>1755</v>
      </c>
      <c r="B6017" t="s">
        <v>1756</v>
      </c>
      <c r="C6017" t="s">
        <v>2062</v>
      </c>
      <c r="D6017" t="s">
        <v>1758</v>
      </c>
      <c r="E6017" t="s">
        <v>1759</v>
      </c>
      <c r="F6017" t="s">
        <v>1765</v>
      </c>
      <c r="G6017" t="s">
        <v>1809</v>
      </c>
      <c r="H6017" t="s">
        <v>1766</v>
      </c>
      <c r="I6017" t="s">
        <v>2032</v>
      </c>
      <c r="J6017" t="s">
        <v>2068</v>
      </c>
      <c r="K6017" s="498">
        <v>500682.62</v>
      </c>
    </row>
    <row r="6018" spans="1:11" x14ac:dyDescent="0.25">
      <c r="A6018" t="s">
        <v>1755</v>
      </c>
      <c r="B6018" t="s">
        <v>1756</v>
      </c>
      <c r="C6018" t="s">
        <v>2069</v>
      </c>
      <c r="D6018" t="s">
        <v>1758</v>
      </c>
      <c r="E6018" t="s">
        <v>1759</v>
      </c>
      <c r="F6018" t="s">
        <v>1765</v>
      </c>
      <c r="G6018" t="s">
        <v>1809</v>
      </c>
      <c r="H6018" t="s">
        <v>1766</v>
      </c>
      <c r="I6018" t="s">
        <v>2032</v>
      </c>
      <c r="J6018" t="s">
        <v>2068</v>
      </c>
      <c r="K6018" s="498">
        <v>32521.295000000002</v>
      </c>
    </row>
    <row r="6019" spans="1:11" x14ac:dyDescent="0.25">
      <c r="A6019" t="s">
        <v>1755</v>
      </c>
      <c r="B6019" t="s">
        <v>1756</v>
      </c>
      <c r="C6019" t="s">
        <v>1871</v>
      </c>
      <c r="D6019" t="s">
        <v>1758</v>
      </c>
      <c r="E6019" t="s">
        <v>1759</v>
      </c>
      <c r="F6019" t="s">
        <v>1765</v>
      </c>
      <c r="G6019" t="s">
        <v>1809</v>
      </c>
      <c r="H6019" t="s">
        <v>1766</v>
      </c>
      <c r="I6019" t="s">
        <v>2032</v>
      </c>
      <c r="J6019" t="s">
        <v>2068</v>
      </c>
      <c r="K6019" s="498">
        <v>1005128.175</v>
      </c>
    </row>
    <row r="6020" spans="1:11" x14ac:dyDescent="0.25">
      <c r="A6020" t="s">
        <v>1755</v>
      </c>
      <c r="B6020" t="s">
        <v>1756</v>
      </c>
      <c r="C6020" t="s">
        <v>2070</v>
      </c>
      <c r="D6020" t="s">
        <v>1758</v>
      </c>
      <c r="E6020" t="s">
        <v>1759</v>
      </c>
      <c r="F6020" t="s">
        <v>1765</v>
      </c>
      <c r="G6020" t="s">
        <v>1809</v>
      </c>
      <c r="H6020" t="s">
        <v>1766</v>
      </c>
      <c r="I6020" t="s">
        <v>2032</v>
      </c>
      <c r="J6020" t="s">
        <v>2068</v>
      </c>
      <c r="K6020" s="498">
        <v>3</v>
      </c>
    </row>
    <row r="6021" spans="1:11" x14ac:dyDescent="0.25">
      <c r="A6021" t="s">
        <v>1755</v>
      </c>
      <c r="B6021" t="s">
        <v>1756</v>
      </c>
      <c r="C6021" t="s">
        <v>1876</v>
      </c>
      <c r="D6021" t="s">
        <v>1758</v>
      </c>
      <c r="E6021" t="s">
        <v>1759</v>
      </c>
      <c r="F6021" t="s">
        <v>1765</v>
      </c>
      <c r="G6021" t="s">
        <v>1809</v>
      </c>
      <c r="H6021" t="s">
        <v>1766</v>
      </c>
      <c r="I6021" t="s">
        <v>2032</v>
      </c>
      <c r="J6021" t="s">
        <v>2068</v>
      </c>
      <c r="K6021" s="498">
        <v>303548.71849</v>
      </c>
    </row>
    <row r="6022" spans="1:11" x14ac:dyDescent="0.25">
      <c r="A6022" t="s">
        <v>1755</v>
      </c>
      <c r="B6022" t="s">
        <v>1756</v>
      </c>
      <c r="C6022" t="s">
        <v>2059</v>
      </c>
      <c r="D6022" t="s">
        <v>1758</v>
      </c>
      <c r="E6022" t="s">
        <v>1759</v>
      </c>
      <c r="F6022" t="s">
        <v>1765</v>
      </c>
      <c r="G6022" t="s">
        <v>1809</v>
      </c>
      <c r="H6022" t="s">
        <v>1766</v>
      </c>
      <c r="I6022" t="s">
        <v>2032</v>
      </c>
      <c r="J6022" t="s">
        <v>2068</v>
      </c>
      <c r="K6022" s="498">
        <v>161027.57150999998</v>
      </c>
    </row>
    <row r="6023" spans="1:11" x14ac:dyDescent="0.25">
      <c r="A6023" t="s">
        <v>1755</v>
      </c>
      <c r="B6023" t="s">
        <v>1756</v>
      </c>
      <c r="C6023" t="s">
        <v>2062</v>
      </c>
      <c r="D6023" t="s">
        <v>1758</v>
      </c>
      <c r="E6023" t="s">
        <v>1759</v>
      </c>
      <c r="F6023" t="s">
        <v>1760</v>
      </c>
      <c r="G6023" t="s">
        <v>1810</v>
      </c>
      <c r="H6023" t="s">
        <v>1762</v>
      </c>
      <c r="I6023" t="s">
        <v>1811</v>
      </c>
      <c r="J6023" t="s">
        <v>2068</v>
      </c>
      <c r="K6023" s="498">
        <v>256000</v>
      </c>
    </row>
    <row r="6024" spans="1:11" x14ac:dyDescent="0.25">
      <c r="A6024" t="s">
        <v>1755</v>
      </c>
      <c r="B6024" t="s">
        <v>1756</v>
      </c>
      <c r="C6024" t="s">
        <v>2069</v>
      </c>
      <c r="D6024" t="s">
        <v>1758</v>
      </c>
      <c r="E6024" t="s">
        <v>1759</v>
      </c>
      <c r="F6024" t="s">
        <v>1760</v>
      </c>
      <c r="G6024" t="s">
        <v>1810</v>
      </c>
      <c r="H6024" t="s">
        <v>1762</v>
      </c>
      <c r="I6024" t="s">
        <v>1811</v>
      </c>
      <c r="J6024" t="s">
        <v>2068</v>
      </c>
      <c r="K6024" s="498">
        <v>3485.7</v>
      </c>
    </row>
    <row r="6025" spans="1:11" x14ac:dyDescent="0.25">
      <c r="A6025" t="s">
        <v>1755</v>
      </c>
      <c r="B6025" t="s">
        <v>1756</v>
      </c>
      <c r="C6025" t="s">
        <v>1871</v>
      </c>
      <c r="D6025" t="s">
        <v>1758</v>
      </c>
      <c r="E6025" t="s">
        <v>1759</v>
      </c>
      <c r="F6025" t="s">
        <v>1760</v>
      </c>
      <c r="G6025" t="s">
        <v>1810</v>
      </c>
      <c r="H6025" t="s">
        <v>1762</v>
      </c>
      <c r="I6025" t="s">
        <v>1811</v>
      </c>
      <c r="J6025" t="s">
        <v>2068</v>
      </c>
      <c r="K6025" s="498">
        <v>405279</v>
      </c>
    </row>
    <row r="6026" spans="1:11" x14ac:dyDescent="0.25">
      <c r="A6026" t="s">
        <v>1755</v>
      </c>
      <c r="B6026" t="s">
        <v>1756</v>
      </c>
      <c r="C6026" t="s">
        <v>1876</v>
      </c>
      <c r="D6026" t="s">
        <v>1758</v>
      </c>
      <c r="E6026" t="s">
        <v>1759</v>
      </c>
      <c r="F6026" t="s">
        <v>1760</v>
      </c>
      <c r="G6026" t="s">
        <v>1810</v>
      </c>
      <c r="H6026" t="s">
        <v>1762</v>
      </c>
      <c r="I6026" t="s">
        <v>1811</v>
      </c>
      <c r="J6026" t="s">
        <v>2068</v>
      </c>
      <c r="K6026" s="498">
        <v>31611.78</v>
      </c>
    </row>
    <row r="6027" spans="1:11" x14ac:dyDescent="0.25">
      <c r="A6027" t="s">
        <v>1755</v>
      </c>
      <c r="B6027" t="s">
        <v>1756</v>
      </c>
      <c r="C6027" t="s">
        <v>2059</v>
      </c>
      <c r="D6027" t="s">
        <v>1758</v>
      </c>
      <c r="E6027" t="s">
        <v>1759</v>
      </c>
      <c r="F6027" t="s">
        <v>1760</v>
      </c>
      <c r="G6027" t="s">
        <v>1810</v>
      </c>
      <c r="H6027" t="s">
        <v>1762</v>
      </c>
      <c r="I6027" t="s">
        <v>1811</v>
      </c>
      <c r="J6027" t="s">
        <v>2068</v>
      </c>
      <c r="K6027" s="498">
        <v>22579.870000000003</v>
      </c>
    </row>
    <row r="6028" spans="1:11" x14ac:dyDescent="0.25">
      <c r="A6028" t="s">
        <v>1755</v>
      </c>
      <c r="B6028" t="s">
        <v>1756</v>
      </c>
      <c r="C6028" t="s">
        <v>2057</v>
      </c>
      <c r="D6028" t="s">
        <v>1758</v>
      </c>
      <c r="E6028" t="s">
        <v>1759</v>
      </c>
      <c r="F6028" t="s">
        <v>1760</v>
      </c>
      <c r="G6028" t="s">
        <v>1810</v>
      </c>
      <c r="H6028" t="s">
        <v>1762</v>
      </c>
      <c r="I6028" t="s">
        <v>1811</v>
      </c>
      <c r="J6028" t="s">
        <v>2068</v>
      </c>
      <c r="K6028" s="498">
        <v>30000</v>
      </c>
    </row>
    <row r="6029" spans="1:11" x14ac:dyDescent="0.25">
      <c r="A6029" t="s">
        <v>1755</v>
      </c>
      <c r="B6029" t="s">
        <v>1756</v>
      </c>
      <c r="C6029" t="s">
        <v>2062</v>
      </c>
      <c r="D6029" t="s">
        <v>1758</v>
      </c>
      <c r="E6029" t="s">
        <v>1759</v>
      </c>
      <c r="F6029" t="s">
        <v>1765</v>
      </c>
      <c r="G6029" t="s">
        <v>1810</v>
      </c>
      <c r="H6029" t="s">
        <v>1766</v>
      </c>
      <c r="I6029" t="s">
        <v>1811</v>
      </c>
      <c r="J6029" t="s">
        <v>2068</v>
      </c>
      <c r="K6029" s="498">
        <v>256000</v>
      </c>
    </row>
    <row r="6030" spans="1:11" x14ac:dyDescent="0.25">
      <c r="A6030" t="s">
        <v>1755</v>
      </c>
      <c r="B6030" t="s">
        <v>1756</v>
      </c>
      <c r="C6030" t="s">
        <v>2069</v>
      </c>
      <c r="D6030" t="s">
        <v>1758</v>
      </c>
      <c r="E6030" t="s">
        <v>1759</v>
      </c>
      <c r="F6030" t="s">
        <v>1765</v>
      </c>
      <c r="G6030" t="s">
        <v>1810</v>
      </c>
      <c r="H6030" t="s">
        <v>1766</v>
      </c>
      <c r="I6030" t="s">
        <v>1811</v>
      </c>
      <c r="J6030" t="s">
        <v>2068</v>
      </c>
      <c r="K6030" s="498">
        <v>3485.7</v>
      </c>
    </row>
    <row r="6031" spans="1:11" x14ac:dyDescent="0.25">
      <c r="A6031" t="s">
        <v>1755</v>
      </c>
      <c r="B6031" t="s">
        <v>1756</v>
      </c>
      <c r="C6031" t="s">
        <v>1871</v>
      </c>
      <c r="D6031" t="s">
        <v>1758</v>
      </c>
      <c r="E6031" t="s">
        <v>1759</v>
      </c>
      <c r="F6031" t="s">
        <v>1765</v>
      </c>
      <c r="G6031" t="s">
        <v>1810</v>
      </c>
      <c r="H6031" t="s">
        <v>1766</v>
      </c>
      <c r="I6031" t="s">
        <v>1811</v>
      </c>
      <c r="J6031" t="s">
        <v>2068</v>
      </c>
      <c r="K6031" s="498">
        <v>405279</v>
      </c>
    </row>
    <row r="6032" spans="1:11" x14ac:dyDescent="0.25">
      <c r="A6032" t="s">
        <v>1755</v>
      </c>
      <c r="B6032" t="s">
        <v>1756</v>
      </c>
      <c r="C6032" t="s">
        <v>1876</v>
      </c>
      <c r="D6032" t="s">
        <v>1758</v>
      </c>
      <c r="E6032" t="s">
        <v>1759</v>
      </c>
      <c r="F6032" t="s">
        <v>1765</v>
      </c>
      <c r="G6032" t="s">
        <v>1810</v>
      </c>
      <c r="H6032" t="s">
        <v>1766</v>
      </c>
      <c r="I6032" t="s">
        <v>1811</v>
      </c>
      <c r="J6032" t="s">
        <v>2068</v>
      </c>
      <c r="K6032" s="498">
        <v>31611.78</v>
      </c>
    </row>
    <row r="6033" spans="1:11" x14ac:dyDescent="0.25">
      <c r="A6033" t="s">
        <v>1755</v>
      </c>
      <c r="B6033" t="s">
        <v>1756</v>
      </c>
      <c r="C6033" t="s">
        <v>2059</v>
      </c>
      <c r="D6033" t="s">
        <v>1758</v>
      </c>
      <c r="E6033" t="s">
        <v>1759</v>
      </c>
      <c r="F6033" t="s">
        <v>1765</v>
      </c>
      <c r="G6033" t="s">
        <v>1810</v>
      </c>
      <c r="H6033" t="s">
        <v>1766</v>
      </c>
      <c r="I6033" t="s">
        <v>1811</v>
      </c>
      <c r="J6033" t="s">
        <v>2068</v>
      </c>
      <c r="K6033" s="498">
        <v>22579.870000000003</v>
      </c>
    </row>
    <row r="6034" spans="1:11" x14ac:dyDescent="0.25">
      <c r="A6034" t="s">
        <v>1755</v>
      </c>
      <c r="B6034" t="s">
        <v>1756</v>
      </c>
      <c r="C6034" t="s">
        <v>2057</v>
      </c>
      <c r="D6034" t="s">
        <v>1758</v>
      </c>
      <c r="E6034" t="s">
        <v>1759</v>
      </c>
      <c r="F6034" t="s">
        <v>1765</v>
      </c>
      <c r="G6034" t="s">
        <v>1810</v>
      </c>
      <c r="H6034" t="s">
        <v>1766</v>
      </c>
      <c r="I6034" t="s">
        <v>1811</v>
      </c>
      <c r="J6034" t="s">
        <v>2068</v>
      </c>
      <c r="K6034" s="498">
        <v>30000</v>
      </c>
    </row>
    <row r="6035" spans="1:11" x14ac:dyDescent="0.25">
      <c r="A6035" t="s">
        <v>1755</v>
      </c>
      <c r="B6035" t="s">
        <v>1756</v>
      </c>
      <c r="C6035" t="s">
        <v>2062</v>
      </c>
      <c r="D6035" t="s">
        <v>1758</v>
      </c>
      <c r="E6035" t="s">
        <v>1759</v>
      </c>
      <c r="F6035" t="s">
        <v>1760</v>
      </c>
      <c r="G6035" t="s">
        <v>1812</v>
      </c>
      <c r="H6035" t="s">
        <v>1762</v>
      </c>
      <c r="I6035" t="s">
        <v>2032</v>
      </c>
      <c r="J6035" t="s">
        <v>2068</v>
      </c>
      <c r="K6035" s="498">
        <v>234416</v>
      </c>
    </row>
    <row r="6036" spans="1:11" x14ac:dyDescent="0.25">
      <c r="A6036" t="s">
        <v>1755</v>
      </c>
      <c r="B6036" t="s">
        <v>1756</v>
      </c>
      <c r="C6036" t="s">
        <v>2069</v>
      </c>
      <c r="D6036" t="s">
        <v>1758</v>
      </c>
      <c r="E6036" t="s">
        <v>1759</v>
      </c>
      <c r="F6036" t="s">
        <v>1760</v>
      </c>
      <c r="G6036" t="s">
        <v>1812</v>
      </c>
      <c r="H6036" t="s">
        <v>1762</v>
      </c>
      <c r="I6036" t="s">
        <v>2032</v>
      </c>
      <c r="J6036" t="s">
        <v>2068</v>
      </c>
      <c r="K6036" s="498">
        <v>18252.784200000002</v>
      </c>
    </row>
    <row r="6037" spans="1:11" x14ac:dyDescent="0.25">
      <c r="A6037" t="s">
        <v>1755</v>
      </c>
      <c r="B6037" t="s">
        <v>1756</v>
      </c>
      <c r="C6037" t="s">
        <v>1871</v>
      </c>
      <c r="D6037" t="s">
        <v>1758</v>
      </c>
      <c r="E6037" t="s">
        <v>1759</v>
      </c>
      <c r="F6037" t="s">
        <v>1760</v>
      </c>
      <c r="G6037" t="s">
        <v>1812</v>
      </c>
      <c r="H6037" t="s">
        <v>1762</v>
      </c>
      <c r="I6037" t="s">
        <v>2032</v>
      </c>
      <c r="J6037" t="s">
        <v>2068</v>
      </c>
      <c r="K6037" s="498">
        <v>407022.42</v>
      </c>
    </row>
    <row r="6038" spans="1:11" x14ac:dyDescent="0.25">
      <c r="A6038" t="s">
        <v>1755</v>
      </c>
      <c r="B6038" t="s">
        <v>1756</v>
      </c>
      <c r="C6038" t="s">
        <v>1876</v>
      </c>
      <c r="D6038" t="s">
        <v>1758</v>
      </c>
      <c r="E6038" t="s">
        <v>1759</v>
      </c>
      <c r="F6038" t="s">
        <v>1760</v>
      </c>
      <c r="G6038" t="s">
        <v>1812</v>
      </c>
      <c r="H6038" t="s">
        <v>1762</v>
      </c>
      <c r="I6038" t="s">
        <v>2032</v>
      </c>
      <c r="J6038" t="s">
        <v>2068</v>
      </c>
      <c r="K6038" s="498">
        <v>122920.76999999999</v>
      </c>
    </row>
    <row r="6039" spans="1:11" x14ac:dyDescent="0.25">
      <c r="A6039" t="s">
        <v>1755</v>
      </c>
      <c r="B6039" t="s">
        <v>1756</v>
      </c>
      <c r="C6039" t="s">
        <v>2059</v>
      </c>
      <c r="D6039" t="s">
        <v>1758</v>
      </c>
      <c r="E6039" t="s">
        <v>1759</v>
      </c>
      <c r="F6039" t="s">
        <v>1760</v>
      </c>
      <c r="G6039" t="s">
        <v>1812</v>
      </c>
      <c r="H6039" t="s">
        <v>1762</v>
      </c>
      <c r="I6039" t="s">
        <v>2032</v>
      </c>
      <c r="J6039" t="s">
        <v>2068</v>
      </c>
      <c r="K6039" s="498">
        <v>76305.978000000003</v>
      </c>
    </row>
    <row r="6040" spans="1:11" x14ac:dyDescent="0.25">
      <c r="A6040" t="s">
        <v>1755</v>
      </c>
      <c r="B6040" t="s">
        <v>1756</v>
      </c>
      <c r="C6040" t="s">
        <v>2062</v>
      </c>
      <c r="D6040" t="s">
        <v>1758</v>
      </c>
      <c r="E6040" t="s">
        <v>1759</v>
      </c>
      <c r="F6040" t="s">
        <v>1765</v>
      </c>
      <c r="G6040" t="s">
        <v>1812</v>
      </c>
      <c r="H6040" t="s">
        <v>1766</v>
      </c>
      <c r="I6040" t="s">
        <v>2032</v>
      </c>
      <c r="J6040" t="s">
        <v>2068</v>
      </c>
      <c r="K6040" s="498">
        <v>4784</v>
      </c>
    </row>
    <row r="6041" spans="1:11" x14ac:dyDescent="0.25">
      <c r="A6041" t="s">
        <v>1755</v>
      </c>
      <c r="B6041" t="s">
        <v>1756</v>
      </c>
      <c r="C6041" t="s">
        <v>2069</v>
      </c>
      <c r="D6041" t="s">
        <v>1758</v>
      </c>
      <c r="E6041" t="s">
        <v>1759</v>
      </c>
      <c r="F6041" t="s">
        <v>1765</v>
      </c>
      <c r="G6041" t="s">
        <v>1812</v>
      </c>
      <c r="H6041" t="s">
        <v>1766</v>
      </c>
      <c r="I6041" t="s">
        <v>2032</v>
      </c>
      <c r="J6041" t="s">
        <v>2068</v>
      </c>
      <c r="K6041" s="498">
        <v>372.50580000000002</v>
      </c>
    </row>
    <row r="6042" spans="1:11" x14ac:dyDescent="0.25">
      <c r="A6042" t="s">
        <v>1755</v>
      </c>
      <c r="B6042" t="s">
        <v>1756</v>
      </c>
      <c r="C6042" t="s">
        <v>1871</v>
      </c>
      <c r="D6042" t="s">
        <v>1758</v>
      </c>
      <c r="E6042" t="s">
        <v>1759</v>
      </c>
      <c r="F6042" t="s">
        <v>1765</v>
      </c>
      <c r="G6042" t="s">
        <v>1812</v>
      </c>
      <c r="H6042" t="s">
        <v>1766</v>
      </c>
      <c r="I6042" t="s">
        <v>2032</v>
      </c>
      <c r="J6042" t="s">
        <v>2068</v>
      </c>
      <c r="K6042" s="498">
        <v>8306.58</v>
      </c>
    </row>
    <row r="6043" spans="1:11" x14ac:dyDescent="0.25">
      <c r="A6043" t="s">
        <v>1755</v>
      </c>
      <c r="B6043" t="s">
        <v>1756</v>
      </c>
      <c r="C6043" t="s">
        <v>1876</v>
      </c>
      <c r="D6043" t="s">
        <v>1758</v>
      </c>
      <c r="E6043" t="s">
        <v>1759</v>
      </c>
      <c r="F6043" t="s">
        <v>1765</v>
      </c>
      <c r="G6043" t="s">
        <v>1812</v>
      </c>
      <c r="H6043" t="s">
        <v>1766</v>
      </c>
      <c r="I6043" t="s">
        <v>2032</v>
      </c>
      <c r="J6043" t="s">
        <v>2068</v>
      </c>
      <c r="K6043" s="498">
        <v>2508.5871428571427</v>
      </c>
    </row>
    <row r="6044" spans="1:11" x14ac:dyDescent="0.25">
      <c r="A6044" t="s">
        <v>1755</v>
      </c>
      <c r="B6044" t="s">
        <v>1756</v>
      </c>
      <c r="C6044" t="s">
        <v>2059</v>
      </c>
      <c r="D6044" t="s">
        <v>1758</v>
      </c>
      <c r="E6044" t="s">
        <v>1759</v>
      </c>
      <c r="F6044" t="s">
        <v>1765</v>
      </c>
      <c r="G6044" t="s">
        <v>1812</v>
      </c>
      <c r="H6044" t="s">
        <v>1766</v>
      </c>
      <c r="I6044" t="s">
        <v>2032</v>
      </c>
      <c r="J6044" t="s">
        <v>2068</v>
      </c>
      <c r="K6044" s="498">
        <v>1557.2648571428572</v>
      </c>
    </row>
    <row r="6045" spans="1:11" x14ac:dyDescent="0.25">
      <c r="A6045" t="s">
        <v>1755</v>
      </c>
      <c r="B6045" t="s">
        <v>1756</v>
      </c>
      <c r="C6045" t="s">
        <v>2062</v>
      </c>
      <c r="D6045" t="s">
        <v>1758</v>
      </c>
      <c r="E6045" t="s">
        <v>1759</v>
      </c>
      <c r="F6045" t="s">
        <v>1813</v>
      </c>
      <c r="G6045" t="s">
        <v>1778</v>
      </c>
      <c r="H6045" t="s">
        <v>1814</v>
      </c>
      <c r="I6045" t="s">
        <v>2032</v>
      </c>
      <c r="J6045" t="s">
        <v>2068</v>
      </c>
      <c r="K6045" s="498">
        <v>357600</v>
      </c>
    </row>
    <row r="6046" spans="1:11" x14ac:dyDescent="0.25">
      <c r="A6046" t="s">
        <v>1755</v>
      </c>
      <c r="B6046" t="s">
        <v>1756</v>
      </c>
      <c r="C6046" t="s">
        <v>2071</v>
      </c>
      <c r="D6046" t="s">
        <v>1758</v>
      </c>
      <c r="E6046" t="s">
        <v>1759</v>
      </c>
      <c r="F6046" t="s">
        <v>1813</v>
      </c>
      <c r="G6046" t="s">
        <v>1778</v>
      </c>
      <c r="H6046" t="s">
        <v>1814</v>
      </c>
      <c r="I6046" t="s">
        <v>2032</v>
      </c>
      <c r="J6046" t="s">
        <v>2068</v>
      </c>
      <c r="K6046" s="498">
        <v>1981.06</v>
      </c>
    </row>
    <row r="6047" spans="1:11" x14ac:dyDescent="0.25">
      <c r="A6047" t="s">
        <v>1755</v>
      </c>
      <c r="B6047" t="s">
        <v>1756</v>
      </c>
      <c r="C6047" t="s">
        <v>1871</v>
      </c>
      <c r="D6047" t="s">
        <v>1758</v>
      </c>
      <c r="E6047" t="s">
        <v>1759</v>
      </c>
      <c r="F6047" t="s">
        <v>1813</v>
      </c>
      <c r="G6047" t="s">
        <v>1778</v>
      </c>
      <c r="H6047" t="s">
        <v>1814</v>
      </c>
      <c r="I6047" t="s">
        <v>2032</v>
      </c>
      <c r="J6047" t="s">
        <v>2068</v>
      </c>
      <c r="K6047" s="498">
        <v>665275</v>
      </c>
    </row>
    <row r="6048" spans="1:11" x14ac:dyDescent="0.25">
      <c r="A6048" t="s">
        <v>1755</v>
      </c>
      <c r="B6048" t="s">
        <v>1756</v>
      </c>
      <c r="C6048" t="s">
        <v>1876</v>
      </c>
      <c r="D6048" t="s">
        <v>1758</v>
      </c>
      <c r="E6048" t="s">
        <v>1759</v>
      </c>
      <c r="F6048" t="s">
        <v>1813</v>
      </c>
      <c r="G6048" t="s">
        <v>1778</v>
      </c>
      <c r="H6048" t="s">
        <v>1814</v>
      </c>
      <c r="I6048" t="s">
        <v>2032</v>
      </c>
      <c r="J6048" t="s">
        <v>2068</v>
      </c>
      <c r="K6048" s="498">
        <v>200913.06</v>
      </c>
    </row>
    <row r="6049" spans="1:11" x14ac:dyDescent="0.25">
      <c r="A6049" t="s">
        <v>1755</v>
      </c>
      <c r="B6049" t="s">
        <v>1756</v>
      </c>
      <c r="C6049" t="s">
        <v>2059</v>
      </c>
      <c r="D6049" t="s">
        <v>1758</v>
      </c>
      <c r="E6049" t="s">
        <v>1759</v>
      </c>
      <c r="F6049" t="s">
        <v>1813</v>
      </c>
      <c r="G6049" t="s">
        <v>1778</v>
      </c>
      <c r="H6049" t="s">
        <v>1814</v>
      </c>
      <c r="I6049" t="s">
        <v>2032</v>
      </c>
      <c r="J6049" t="s">
        <v>2068</v>
      </c>
      <c r="K6049" s="498">
        <v>108593.48000000001</v>
      </c>
    </row>
    <row r="6050" spans="1:11" x14ac:dyDescent="0.25">
      <c r="A6050" t="s">
        <v>1755</v>
      </c>
      <c r="B6050" t="s">
        <v>1756</v>
      </c>
      <c r="C6050" t="s">
        <v>2062</v>
      </c>
      <c r="D6050" t="s">
        <v>1758</v>
      </c>
      <c r="E6050" t="s">
        <v>1759</v>
      </c>
      <c r="F6050" t="s">
        <v>1813</v>
      </c>
      <c r="G6050" t="s">
        <v>1790</v>
      </c>
      <c r="H6050" t="s">
        <v>1814</v>
      </c>
      <c r="I6050" t="s">
        <v>2032</v>
      </c>
      <c r="J6050" t="s">
        <v>2068</v>
      </c>
      <c r="K6050" s="498">
        <v>257360.57</v>
      </c>
    </row>
    <row r="6051" spans="1:11" x14ac:dyDescent="0.25">
      <c r="A6051" t="s">
        <v>1755</v>
      </c>
      <c r="B6051" t="s">
        <v>1756</v>
      </c>
      <c r="C6051" t="s">
        <v>2069</v>
      </c>
      <c r="D6051" t="s">
        <v>1758</v>
      </c>
      <c r="E6051" t="s">
        <v>1759</v>
      </c>
      <c r="F6051" t="s">
        <v>1813</v>
      </c>
      <c r="G6051" t="s">
        <v>1790</v>
      </c>
      <c r="H6051" t="s">
        <v>1814</v>
      </c>
      <c r="I6051" t="s">
        <v>2032</v>
      </c>
      <c r="J6051" t="s">
        <v>2068</v>
      </c>
      <c r="K6051" s="498">
        <v>35175.360000000001</v>
      </c>
    </row>
    <row r="6052" spans="1:11" x14ac:dyDescent="0.25">
      <c r="A6052" t="s">
        <v>1755</v>
      </c>
      <c r="B6052" t="s">
        <v>1756</v>
      </c>
      <c r="C6052" t="s">
        <v>1871</v>
      </c>
      <c r="D6052" t="s">
        <v>1758</v>
      </c>
      <c r="E6052" t="s">
        <v>1759</v>
      </c>
      <c r="F6052" t="s">
        <v>1813</v>
      </c>
      <c r="G6052" t="s">
        <v>1790</v>
      </c>
      <c r="H6052" t="s">
        <v>1814</v>
      </c>
      <c r="I6052" t="s">
        <v>2032</v>
      </c>
      <c r="J6052" t="s">
        <v>2068</v>
      </c>
      <c r="K6052" s="498">
        <v>542839</v>
      </c>
    </row>
    <row r="6053" spans="1:11" x14ac:dyDescent="0.25">
      <c r="A6053" t="s">
        <v>1755</v>
      </c>
      <c r="B6053" t="s">
        <v>1756</v>
      </c>
      <c r="C6053" t="s">
        <v>1876</v>
      </c>
      <c r="D6053" t="s">
        <v>1758</v>
      </c>
      <c r="E6053" t="s">
        <v>1759</v>
      </c>
      <c r="F6053" t="s">
        <v>1813</v>
      </c>
      <c r="G6053" t="s">
        <v>1790</v>
      </c>
      <c r="H6053" t="s">
        <v>1814</v>
      </c>
      <c r="I6053" t="s">
        <v>2032</v>
      </c>
      <c r="J6053" t="s">
        <v>2068</v>
      </c>
      <c r="K6053" s="498">
        <v>163937.37999999998</v>
      </c>
    </row>
    <row r="6054" spans="1:11" x14ac:dyDescent="0.25">
      <c r="A6054" t="s">
        <v>1755</v>
      </c>
      <c r="B6054" t="s">
        <v>1756</v>
      </c>
      <c r="C6054" t="s">
        <v>2059</v>
      </c>
      <c r="D6054" t="s">
        <v>1758</v>
      </c>
      <c r="E6054" t="s">
        <v>1759</v>
      </c>
      <c r="F6054" t="s">
        <v>1813</v>
      </c>
      <c r="G6054" t="s">
        <v>1790</v>
      </c>
      <c r="H6054" t="s">
        <v>1814</v>
      </c>
      <c r="I6054" t="s">
        <v>2032</v>
      </c>
      <c r="J6054" t="s">
        <v>2068</v>
      </c>
      <c r="K6054" s="498">
        <v>88345.850000000049</v>
      </c>
    </row>
    <row r="6055" spans="1:11" x14ac:dyDescent="0.25">
      <c r="A6055" t="s">
        <v>1755</v>
      </c>
      <c r="B6055" t="s">
        <v>1756</v>
      </c>
      <c r="C6055" t="s">
        <v>2062</v>
      </c>
      <c r="D6055" t="s">
        <v>1758</v>
      </c>
      <c r="E6055" t="s">
        <v>1759</v>
      </c>
      <c r="F6055" t="s">
        <v>1813</v>
      </c>
      <c r="G6055" t="s">
        <v>1795</v>
      </c>
      <c r="H6055" t="s">
        <v>1814</v>
      </c>
      <c r="I6055" t="s">
        <v>2032</v>
      </c>
      <c r="J6055" t="s">
        <v>2068</v>
      </c>
      <c r="K6055" s="498">
        <v>223238.09</v>
      </c>
    </row>
    <row r="6056" spans="1:11" x14ac:dyDescent="0.25">
      <c r="A6056" t="s">
        <v>1755</v>
      </c>
      <c r="B6056" t="s">
        <v>1756</v>
      </c>
      <c r="C6056" t="s">
        <v>2069</v>
      </c>
      <c r="D6056" t="s">
        <v>1758</v>
      </c>
      <c r="E6056" t="s">
        <v>1759</v>
      </c>
      <c r="F6056" t="s">
        <v>1813</v>
      </c>
      <c r="G6056" t="s">
        <v>1795</v>
      </c>
      <c r="H6056" t="s">
        <v>1814</v>
      </c>
      <c r="I6056" t="s">
        <v>2032</v>
      </c>
      <c r="J6056" t="s">
        <v>2068</v>
      </c>
      <c r="K6056" s="498">
        <v>22489.85</v>
      </c>
    </row>
    <row r="6057" spans="1:11" x14ac:dyDescent="0.25">
      <c r="A6057" t="s">
        <v>1755</v>
      </c>
      <c r="B6057" t="s">
        <v>1756</v>
      </c>
      <c r="C6057" t="s">
        <v>2071</v>
      </c>
      <c r="D6057" t="s">
        <v>1758</v>
      </c>
      <c r="E6057" t="s">
        <v>1759</v>
      </c>
      <c r="F6057" t="s">
        <v>1813</v>
      </c>
      <c r="G6057" t="s">
        <v>1795</v>
      </c>
      <c r="H6057" t="s">
        <v>1814</v>
      </c>
      <c r="I6057" t="s">
        <v>2032</v>
      </c>
      <c r="J6057" t="s">
        <v>2068</v>
      </c>
      <c r="K6057" s="498">
        <v>53082.44</v>
      </c>
    </row>
    <row r="6058" spans="1:11" x14ac:dyDescent="0.25">
      <c r="A6058" t="s">
        <v>1755</v>
      </c>
      <c r="B6058" t="s">
        <v>1756</v>
      </c>
      <c r="C6058" t="s">
        <v>1871</v>
      </c>
      <c r="D6058" t="s">
        <v>1758</v>
      </c>
      <c r="E6058" t="s">
        <v>1759</v>
      </c>
      <c r="F6058" t="s">
        <v>1813</v>
      </c>
      <c r="G6058" t="s">
        <v>1795</v>
      </c>
      <c r="H6058" t="s">
        <v>1814</v>
      </c>
      <c r="I6058" t="s">
        <v>2032</v>
      </c>
      <c r="J6058" t="s">
        <v>2068</v>
      </c>
      <c r="K6058" s="498">
        <v>909158</v>
      </c>
    </row>
    <row r="6059" spans="1:11" x14ac:dyDescent="0.25">
      <c r="A6059" t="s">
        <v>1755</v>
      </c>
      <c r="B6059" t="s">
        <v>1756</v>
      </c>
      <c r="C6059" t="s">
        <v>1876</v>
      </c>
      <c r="D6059" t="s">
        <v>1758</v>
      </c>
      <c r="E6059" t="s">
        <v>1759</v>
      </c>
      <c r="F6059" t="s">
        <v>1813</v>
      </c>
      <c r="G6059" t="s">
        <v>1795</v>
      </c>
      <c r="H6059" t="s">
        <v>1814</v>
      </c>
      <c r="I6059" t="s">
        <v>2032</v>
      </c>
      <c r="J6059" t="s">
        <v>2068</v>
      </c>
      <c r="K6059" s="498">
        <v>274565.73000000004</v>
      </c>
    </row>
    <row r="6060" spans="1:11" x14ac:dyDescent="0.25">
      <c r="A6060" t="s">
        <v>1755</v>
      </c>
      <c r="B6060" t="s">
        <v>1756</v>
      </c>
      <c r="C6060" t="s">
        <v>2059</v>
      </c>
      <c r="D6060" t="s">
        <v>1758</v>
      </c>
      <c r="E6060" t="s">
        <v>1759</v>
      </c>
      <c r="F6060" t="s">
        <v>1813</v>
      </c>
      <c r="G6060" t="s">
        <v>1795</v>
      </c>
      <c r="H6060" t="s">
        <v>1814</v>
      </c>
      <c r="I6060" t="s">
        <v>2032</v>
      </c>
      <c r="J6060" t="s">
        <v>2068</v>
      </c>
      <c r="K6060" s="498">
        <v>90240.729999999967</v>
      </c>
    </row>
    <row r="6061" spans="1:11" x14ac:dyDescent="0.25">
      <c r="A6061" t="s">
        <v>1755</v>
      </c>
      <c r="B6061" t="s">
        <v>1756</v>
      </c>
      <c r="C6061" t="s">
        <v>2062</v>
      </c>
      <c r="D6061" t="s">
        <v>1758</v>
      </c>
      <c r="E6061" t="s">
        <v>1759</v>
      </c>
      <c r="F6061" t="s">
        <v>1813</v>
      </c>
      <c r="G6061" t="s">
        <v>1799</v>
      </c>
      <c r="H6061" t="s">
        <v>1814</v>
      </c>
      <c r="I6061" t="s">
        <v>2032</v>
      </c>
      <c r="J6061" t="s">
        <v>2068</v>
      </c>
      <c r="K6061" s="498">
        <v>289257.13</v>
      </c>
    </row>
    <row r="6062" spans="1:11" x14ac:dyDescent="0.25">
      <c r="A6062" t="s">
        <v>1755</v>
      </c>
      <c r="B6062" t="s">
        <v>1756</v>
      </c>
      <c r="C6062" t="s">
        <v>2069</v>
      </c>
      <c r="D6062" t="s">
        <v>1758</v>
      </c>
      <c r="E6062" t="s">
        <v>1759</v>
      </c>
      <c r="F6062" t="s">
        <v>1813</v>
      </c>
      <c r="G6062" t="s">
        <v>1799</v>
      </c>
      <c r="H6062" t="s">
        <v>1814</v>
      </c>
      <c r="I6062" t="s">
        <v>2032</v>
      </c>
      <c r="J6062" t="s">
        <v>2068</v>
      </c>
      <c r="K6062" s="498">
        <v>53763.03</v>
      </c>
    </row>
    <row r="6063" spans="1:11" x14ac:dyDescent="0.25">
      <c r="A6063" t="s">
        <v>1755</v>
      </c>
      <c r="B6063" t="s">
        <v>1756</v>
      </c>
      <c r="C6063" t="s">
        <v>1871</v>
      </c>
      <c r="D6063" t="s">
        <v>1758</v>
      </c>
      <c r="E6063" t="s">
        <v>1759</v>
      </c>
      <c r="F6063" t="s">
        <v>1813</v>
      </c>
      <c r="G6063" t="s">
        <v>1799</v>
      </c>
      <c r="H6063" t="s">
        <v>1814</v>
      </c>
      <c r="I6063" t="s">
        <v>2032</v>
      </c>
      <c r="J6063" t="s">
        <v>2068</v>
      </c>
      <c r="K6063" s="498">
        <v>393172.8</v>
      </c>
    </row>
    <row r="6064" spans="1:11" x14ac:dyDescent="0.25">
      <c r="A6064" t="s">
        <v>1755</v>
      </c>
      <c r="B6064" t="s">
        <v>1756</v>
      </c>
      <c r="C6064" t="s">
        <v>1876</v>
      </c>
      <c r="D6064" t="s">
        <v>1758</v>
      </c>
      <c r="E6064" t="s">
        <v>1759</v>
      </c>
      <c r="F6064" t="s">
        <v>1813</v>
      </c>
      <c r="G6064" t="s">
        <v>1799</v>
      </c>
      <c r="H6064" t="s">
        <v>1814</v>
      </c>
      <c r="I6064" t="s">
        <v>2032</v>
      </c>
      <c r="J6064" t="s">
        <v>2068</v>
      </c>
      <c r="K6064" s="498">
        <v>118738.19</v>
      </c>
    </row>
    <row r="6065" spans="1:11" x14ac:dyDescent="0.25">
      <c r="A6065" t="s">
        <v>1755</v>
      </c>
      <c r="B6065" t="s">
        <v>1756</v>
      </c>
      <c r="C6065" t="s">
        <v>2059</v>
      </c>
      <c r="D6065" t="s">
        <v>1758</v>
      </c>
      <c r="E6065" t="s">
        <v>1759</v>
      </c>
      <c r="F6065" t="s">
        <v>1813</v>
      </c>
      <c r="G6065" t="s">
        <v>1799</v>
      </c>
      <c r="H6065" t="s">
        <v>1814</v>
      </c>
      <c r="I6065" t="s">
        <v>2032</v>
      </c>
      <c r="J6065" t="s">
        <v>2068</v>
      </c>
      <c r="K6065" s="498">
        <v>103592.09000000003</v>
      </c>
    </row>
    <row r="6066" spans="1:11" x14ac:dyDescent="0.25">
      <c r="A6066" t="s">
        <v>1755</v>
      </c>
      <c r="B6066" t="s">
        <v>1756</v>
      </c>
      <c r="C6066" t="s">
        <v>2062</v>
      </c>
      <c r="D6066" t="s">
        <v>1758</v>
      </c>
      <c r="E6066" t="s">
        <v>1759</v>
      </c>
      <c r="F6066" t="s">
        <v>1813</v>
      </c>
      <c r="G6066" t="s">
        <v>1800</v>
      </c>
      <c r="H6066" t="s">
        <v>1814</v>
      </c>
      <c r="I6066" t="s">
        <v>2032</v>
      </c>
      <c r="J6066" t="s">
        <v>2068</v>
      </c>
      <c r="K6066" s="498">
        <v>113028.57</v>
      </c>
    </row>
    <row r="6067" spans="1:11" x14ac:dyDescent="0.25">
      <c r="A6067" t="s">
        <v>1755</v>
      </c>
      <c r="B6067" t="s">
        <v>1756</v>
      </c>
      <c r="C6067" t="s">
        <v>2069</v>
      </c>
      <c r="D6067" t="s">
        <v>1758</v>
      </c>
      <c r="E6067" t="s">
        <v>1759</v>
      </c>
      <c r="F6067" t="s">
        <v>1813</v>
      </c>
      <c r="G6067" t="s">
        <v>1800</v>
      </c>
      <c r="H6067" t="s">
        <v>1814</v>
      </c>
      <c r="I6067" t="s">
        <v>2032</v>
      </c>
      <c r="J6067" t="s">
        <v>2068</v>
      </c>
      <c r="K6067" s="498">
        <v>1135.6199999999999</v>
      </c>
    </row>
    <row r="6068" spans="1:11" x14ac:dyDescent="0.25">
      <c r="A6068" t="s">
        <v>1755</v>
      </c>
      <c r="B6068" t="s">
        <v>1756</v>
      </c>
      <c r="C6068" t="s">
        <v>1871</v>
      </c>
      <c r="D6068" t="s">
        <v>1758</v>
      </c>
      <c r="E6068" t="s">
        <v>1759</v>
      </c>
      <c r="F6068" t="s">
        <v>1813</v>
      </c>
      <c r="G6068" t="s">
        <v>1800</v>
      </c>
      <c r="H6068" t="s">
        <v>1814</v>
      </c>
      <c r="I6068" t="s">
        <v>2032</v>
      </c>
      <c r="J6068" t="s">
        <v>2068</v>
      </c>
      <c r="K6068" s="498">
        <v>409784.1</v>
      </c>
    </row>
    <row r="6069" spans="1:11" x14ac:dyDescent="0.25">
      <c r="A6069" t="s">
        <v>1755</v>
      </c>
      <c r="B6069" t="s">
        <v>1756</v>
      </c>
      <c r="C6069" t="s">
        <v>1876</v>
      </c>
      <c r="D6069" t="s">
        <v>1758</v>
      </c>
      <c r="E6069" t="s">
        <v>1759</v>
      </c>
      <c r="F6069" t="s">
        <v>1813</v>
      </c>
      <c r="G6069" t="s">
        <v>1800</v>
      </c>
      <c r="H6069" t="s">
        <v>1814</v>
      </c>
      <c r="I6069" t="s">
        <v>2032</v>
      </c>
      <c r="J6069" t="s">
        <v>2068</v>
      </c>
      <c r="K6069" s="498">
        <v>123754.79</v>
      </c>
    </row>
    <row r="6070" spans="1:11" x14ac:dyDescent="0.25">
      <c r="A6070" t="s">
        <v>1755</v>
      </c>
      <c r="B6070" t="s">
        <v>1756</v>
      </c>
      <c r="C6070" t="s">
        <v>2059</v>
      </c>
      <c r="D6070" t="s">
        <v>1758</v>
      </c>
      <c r="E6070" t="s">
        <v>1759</v>
      </c>
      <c r="F6070" t="s">
        <v>1813</v>
      </c>
      <c r="G6070" t="s">
        <v>1800</v>
      </c>
      <c r="H6070" t="s">
        <v>1814</v>
      </c>
      <c r="I6070" t="s">
        <v>2032</v>
      </c>
      <c r="J6070" t="s">
        <v>2068</v>
      </c>
      <c r="K6070" s="498">
        <v>34477.599999999977</v>
      </c>
    </row>
    <row r="6071" spans="1:11" x14ac:dyDescent="0.25">
      <c r="A6071" t="s">
        <v>1755</v>
      </c>
      <c r="B6071" t="s">
        <v>1756</v>
      </c>
      <c r="C6071" t="s">
        <v>2062</v>
      </c>
      <c r="D6071" t="s">
        <v>1758</v>
      </c>
      <c r="E6071" t="s">
        <v>1759</v>
      </c>
      <c r="F6071" t="s">
        <v>1813</v>
      </c>
      <c r="G6071" t="s">
        <v>1809</v>
      </c>
      <c r="H6071" t="s">
        <v>1814</v>
      </c>
      <c r="I6071" t="s">
        <v>2032</v>
      </c>
      <c r="J6071" t="s">
        <v>2068</v>
      </c>
      <c r="K6071" s="498">
        <v>97914.29</v>
      </c>
    </row>
    <row r="6072" spans="1:11" x14ac:dyDescent="0.25">
      <c r="A6072" t="s">
        <v>1755</v>
      </c>
      <c r="B6072" t="s">
        <v>1756</v>
      </c>
      <c r="C6072" t="s">
        <v>2069</v>
      </c>
      <c r="D6072" t="s">
        <v>1758</v>
      </c>
      <c r="E6072" t="s">
        <v>1759</v>
      </c>
      <c r="F6072" t="s">
        <v>1813</v>
      </c>
      <c r="G6072" t="s">
        <v>1809</v>
      </c>
      <c r="H6072" t="s">
        <v>1814</v>
      </c>
      <c r="I6072" t="s">
        <v>2032</v>
      </c>
      <c r="J6072" t="s">
        <v>2068</v>
      </c>
      <c r="K6072" s="498">
        <v>155319.4</v>
      </c>
    </row>
    <row r="6073" spans="1:11" x14ac:dyDescent="0.25">
      <c r="A6073" t="s">
        <v>1755</v>
      </c>
      <c r="B6073" t="s">
        <v>1756</v>
      </c>
      <c r="C6073" t="s">
        <v>2071</v>
      </c>
      <c r="D6073" t="s">
        <v>1758</v>
      </c>
      <c r="E6073" t="s">
        <v>1759</v>
      </c>
      <c r="F6073" t="s">
        <v>1813</v>
      </c>
      <c r="G6073" t="s">
        <v>1809</v>
      </c>
      <c r="H6073" t="s">
        <v>1814</v>
      </c>
      <c r="I6073" t="s">
        <v>2032</v>
      </c>
      <c r="J6073" t="s">
        <v>2068</v>
      </c>
      <c r="K6073" s="498">
        <v>2991.2</v>
      </c>
    </row>
    <row r="6074" spans="1:11" x14ac:dyDescent="0.25">
      <c r="A6074" t="s">
        <v>1755</v>
      </c>
      <c r="B6074" t="s">
        <v>1756</v>
      </c>
      <c r="C6074" t="s">
        <v>1871</v>
      </c>
      <c r="D6074" t="s">
        <v>1758</v>
      </c>
      <c r="E6074" t="s">
        <v>1759</v>
      </c>
      <c r="F6074" t="s">
        <v>1813</v>
      </c>
      <c r="G6074" t="s">
        <v>1809</v>
      </c>
      <c r="H6074" t="s">
        <v>1814</v>
      </c>
      <c r="I6074" t="s">
        <v>2032</v>
      </c>
      <c r="J6074" t="s">
        <v>2068</v>
      </c>
      <c r="K6074" s="498">
        <v>377579.5</v>
      </c>
    </row>
    <row r="6075" spans="1:11" x14ac:dyDescent="0.25">
      <c r="A6075" t="s">
        <v>1755</v>
      </c>
      <c r="B6075" t="s">
        <v>1756</v>
      </c>
      <c r="C6075" t="s">
        <v>1876</v>
      </c>
      <c r="D6075" t="s">
        <v>1758</v>
      </c>
      <c r="E6075" t="s">
        <v>1759</v>
      </c>
      <c r="F6075" t="s">
        <v>1813</v>
      </c>
      <c r="G6075" t="s">
        <v>1809</v>
      </c>
      <c r="H6075" t="s">
        <v>1814</v>
      </c>
      <c r="I6075" t="s">
        <v>2032</v>
      </c>
      <c r="J6075" t="s">
        <v>2068</v>
      </c>
      <c r="K6075" s="498">
        <v>114029.01</v>
      </c>
    </row>
    <row r="6076" spans="1:11" x14ac:dyDescent="0.25">
      <c r="A6076" t="s">
        <v>1755</v>
      </c>
      <c r="B6076" t="s">
        <v>1756</v>
      </c>
      <c r="C6076" t="s">
        <v>2059</v>
      </c>
      <c r="D6076" t="s">
        <v>1758</v>
      </c>
      <c r="E6076" t="s">
        <v>1759</v>
      </c>
      <c r="F6076" t="s">
        <v>1813</v>
      </c>
      <c r="G6076" t="s">
        <v>1809</v>
      </c>
      <c r="H6076" t="s">
        <v>1814</v>
      </c>
      <c r="I6076" t="s">
        <v>2032</v>
      </c>
      <c r="J6076" t="s">
        <v>2068</v>
      </c>
      <c r="K6076" s="498">
        <v>77379.909999999989</v>
      </c>
    </row>
    <row r="6077" spans="1:11" x14ac:dyDescent="0.25">
      <c r="A6077" t="s">
        <v>1755</v>
      </c>
      <c r="B6077" t="s">
        <v>1756</v>
      </c>
      <c r="C6077" t="s">
        <v>2062</v>
      </c>
      <c r="D6077" t="s">
        <v>1758</v>
      </c>
      <c r="E6077" t="s">
        <v>1759</v>
      </c>
      <c r="F6077" t="s">
        <v>1813</v>
      </c>
      <c r="G6077" t="s">
        <v>1810</v>
      </c>
      <c r="H6077" t="s">
        <v>1814</v>
      </c>
      <c r="I6077" t="s">
        <v>1815</v>
      </c>
      <c r="J6077" t="s">
        <v>2068</v>
      </c>
      <c r="K6077" s="498">
        <v>180399</v>
      </c>
    </row>
    <row r="6078" spans="1:11" x14ac:dyDescent="0.25">
      <c r="A6078" t="s">
        <v>1755</v>
      </c>
      <c r="B6078" t="s">
        <v>1756</v>
      </c>
      <c r="C6078" t="s">
        <v>1871</v>
      </c>
      <c r="D6078" t="s">
        <v>1758</v>
      </c>
      <c r="E6078" t="s">
        <v>1759</v>
      </c>
      <c r="F6078" t="s">
        <v>1813</v>
      </c>
      <c r="G6078" t="s">
        <v>1810</v>
      </c>
      <c r="H6078" t="s">
        <v>1814</v>
      </c>
      <c r="I6078" t="s">
        <v>1815</v>
      </c>
      <c r="J6078" t="s">
        <v>2068</v>
      </c>
      <c r="K6078" s="498">
        <v>335161</v>
      </c>
    </row>
    <row r="6079" spans="1:11" x14ac:dyDescent="0.25">
      <c r="A6079" t="s">
        <v>1755</v>
      </c>
      <c r="B6079" t="s">
        <v>1756</v>
      </c>
      <c r="C6079" t="s">
        <v>1876</v>
      </c>
      <c r="D6079" t="s">
        <v>1758</v>
      </c>
      <c r="E6079" t="s">
        <v>1759</v>
      </c>
      <c r="F6079" t="s">
        <v>1813</v>
      </c>
      <c r="G6079" t="s">
        <v>1810</v>
      </c>
      <c r="H6079" t="s">
        <v>1814</v>
      </c>
      <c r="I6079" t="s">
        <v>1815</v>
      </c>
      <c r="J6079" t="s">
        <v>2068</v>
      </c>
      <c r="K6079" s="498">
        <v>101218.62</v>
      </c>
    </row>
    <row r="6080" spans="1:11" x14ac:dyDescent="0.25">
      <c r="A6080" t="s">
        <v>1755</v>
      </c>
      <c r="B6080" t="s">
        <v>1756</v>
      </c>
      <c r="C6080" t="s">
        <v>2059</v>
      </c>
      <c r="D6080" t="s">
        <v>1758</v>
      </c>
      <c r="E6080" t="s">
        <v>1759</v>
      </c>
      <c r="F6080" t="s">
        <v>1813</v>
      </c>
      <c r="G6080" t="s">
        <v>1810</v>
      </c>
      <c r="H6080" t="s">
        <v>1814</v>
      </c>
      <c r="I6080" t="s">
        <v>1815</v>
      </c>
      <c r="J6080" t="s">
        <v>2068</v>
      </c>
      <c r="K6080" s="498">
        <v>54480.5</v>
      </c>
    </row>
    <row r="6081" spans="1:11" x14ac:dyDescent="0.25">
      <c r="A6081" t="s">
        <v>1755</v>
      </c>
      <c r="B6081" t="s">
        <v>1756</v>
      </c>
      <c r="C6081" t="s">
        <v>1871</v>
      </c>
      <c r="D6081" t="s">
        <v>1820</v>
      </c>
      <c r="E6081" t="s">
        <v>1759</v>
      </c>
      <c r="F6081" t="s">
        <v>1872</v>
      </c>
      <c r="G6081" t="s">
        <v>1873</v>
      </c>
      <c r="H6081" t="s">
        <v>1874</v>
      </c>
      <c r="I6081" t="s">
        <v>1839</v>
      </c>
      <c r="J6081" t="s">
        <v>2077</v>
      </c>
      <c r="K6081" s="498">
        <v>3000000</v>
      </c>
    </row>
    <row r="6082" spans="1:11" x14ac:dyDescent="0.25">
      <c r="A6082" t="s">
        <v>1755</v>
      </c>
      <c r="B6082" t="s">
        <v>1756</v>
      </c>
      <c r="C6082" t="s">
        <v>1876</v>
      </c>
      <c r="D6082" t="s">
        <v>1820</v>
      </c>
      <c r="E6082" t="s">
        <v>1759</v>
      </c>
      <c r="F6082" t="s">
        <v>1872</v>
      </c>
      <c r="G6082" t="s">
        <v>1873</v>
      </c>
      <c r="H6082" t="s">
        <v>1874</v>
      </c>
      <c r="I6082" t="s">
        <v>1839</v>
      </c>
      <c r="J6082" t="s">
        <v>2077</v>
      </c>
      <c r="K6082" s="498">
        <v>782657.98</v>
      </c>
    </row>
    <row r="6083" spans="1:11" x14ac:dyDescent="0.25">
      <c r="A6083" t="s">
        <v>1755</v>
      </c>
      <c r="B6083" t="s">
        <v>1756</v>
      </c>
      <c r="C6083" t="s">
        <v>1871</v>
      </c>
      <c r="D6083" t="s">
        <v>1820</v>
      </c>
      <c r="E6083" t="s">
        <v>1759</v>
      </c>
      <c r="F6083" t="s">
        <v>1872</v>
      </c>
      <c r="G6083" t="s">
        <v>1873</v>
      </c>
      <c r="H6083" t="s">
        <v>1874</v>
      </c>
      <c r="I6083" t="s">
        <v>2032</v>
      </c>
      <c r="J6083" t="s">
        <v>2077</v>
      </c>
      <c r="K6083" s="498">
        <v>184270604</v>
      </c>
    </row>
    <row r="6084" spans="1:11" x14ac:dyDescent="0.25">
      <c r="A6084" t="s">
        <v>1755</v>
      </c>
      <c r="B6084" t="s">
        <v>1756</v>
      </c>
      <c r="C6084" t="s">
        <v>1876</v>
      </c>
      <c r="D6084" t="s">
        <v>1820</v>
      </c>
      <c r="E6084" t="s">
        <v>1759</v>
      </c>
      <c r="F6084" t="s">
        <v>1872</v>
      </c>
      <c r="G6084" t="s">
        <v>1873</v>
      </c>
      <c r="H6084" t="s">
        <v>1874</v>
      </c>
      <c r="I6084" t="s">
        <v>2032</v>
      </c>
      <c r="J6084" t="s">
        <v>2077</v>
      </c>
      <c r="K6084" s="498">
        <v>29289842.540000003</v>
      </c>
    </row>
    <row r="6085" spans="1:11" x14ac:dyDescent="0.25">
      <c r="A6085" t="s">
        <v>1755</v>
      </c>
      <c r="B6085" t="s">
        <v>1756</v>
      </c>
      <c r="C6085" t="s">
        <v>1871</v>
      </c>
      <c r="D6085" t="s">
        <v>1820</v>
      </c>
      <c r="E6085" t="s">
        <v>1759</v>
      </c>
      <c r="F6085" t="s">
        <v>1872</v>
      </c>
      <c r="G6085" t="s">
        <v>1873</v>
      </c>
      <c r="H6085" t="s">
        <v>1877</v>
      </c>
      <c r="I6085" t="s">
        <v>2032</v>
      </c>
      <c r="J6085" t="s">
        <v>2077</v>
      </c>
      <c r="K6085" s="498">
        <v>625000</v>
      </c>
    </row>
    <row r="6086" spans="1:11" x14ac:dyDescent="0.25">
      <c r="A6086" t="s">
        <v>1755</v>
      </c>
      <c r="B6086" t="s">
        <v>1756</v>
      </c>
      <c r="C6086" t="s">
        <v>1876</v>
      </c>
      <c r="D6086" t="s">
        <v>1820</v>
      </c>
      <c r="E6086" t="s">
        <v>1759</v>
      </c>
      <c r="F6086" t="s">
        <v>1872</v>
      </c>
      <c r="G6086" t="s">
        <v>1873</v>
      </c>
      <c r="H6086" t="s">
        <v>1877</v>
      </c>
      <c r="I6086" t="s">
        <v>2032</v>
      </c>
      <c r="J6086" t="s">
        <v>2077</v>
      </c>
      <c r="K6086" s="498">
        <v>188750</v>
      </c>
    </row>
    <row r="6087" spans="1:11" x14ac:dyDescent="0.25">
      <c r="A6087" t="s">
        <v>1755</v>
      </c>
      <c r="B6087" t="s">
        <v>1756</v>
      </c>
      <c r="C6087" t="s">
        <v>1871</v>
      </c>
      <c r="D6087" t="s">
        <v>1820</v>
      </c>
      <c r="E6087" t="s">
        <v>1759</v>
      </c>
      <c r="F6087" t="s">
        <v>1872</v>
      </c>
      <c r="G6087" t="s">
        <v>1873</v>
      </c>
      <c r="H6087" t="s">
        <v>1841</v>
      </c>
      <c r="I6087" t="s">
        <v>2032</v>
      </c>
      <c r="J6087" t="s">
        <v>2077</v>
      </c>
      <c r="K6087" s="498">
        <v>1325000</v>
      </c>
    </row>
    <row r="6088" spans="1:11" x14ac:dyDescent="0.25">
      <c r="A6088" t="s">
        <v>1755</v>
      </c>
      <c r="B6088" t="s">
        <v>1756</v>
      </c>
      <c r="C6088" t="s">
        <v>1876</v>
      </c>
      <c r="D6088" t="s">
        <v>1820</v>
      </c>
      <c r="E6088" t="s">
        <v>1759</v>
      </c>
      <c r="F6088" t="s">
        <v>1872</v>
      </c>
      <c r="G6088" t="s">
        <v>1873</v>
      </c>
      <c r="H6088" t="s">
        <v>1841</v>
      </c>
      <c r="I6088" t="s">
        <v>2032</v>
      </c>
      <c r="J6088" t="s">
        <v>2077</v>
      </c>
      <c r="K6088" s="498">
        <v>400150</v>
      </c>
    </row>
    <row r="6089" spans="1:11" x14ac:dyDescent="0.25">
      <c r="A6089" t="s">
        <v>1755</v>
      </c>
      <c r="B6089" t="s">
        <v>1756</v>
      </c>
      <c r="C6089" t="s">
        <v>1871</v>
      </c>
      <c r="D6089" t="s">
        <v>1820</v>
      </c>
      <c r="E6089" t="s">
        <v>1759</v>
      </c>
      <c r="F6089" t="s">
        <v>1878</v>
      </c>
      <c r="G6089" t="s">
        <v>1879</v>
      </c>
      <c r="H6089" t="s">
        <v>1881</v>
      </c>
      <c r="I6089" t="s">
        <v>1839</v>
      </c>
      <c r="J6089" t="s">
        <v>2077</v>
      </c>
      <c r="K6089" s="498">
        <v>22000000</v>
      </c>
    </row>
    <row r="6090" spans="1:11" x14ac:dyDescent="0.25">
      <c r="A6090" t="s">
        <v>1755</v>
      </c>
      <c r="B6090" t="s">
        <v>1756</v>
      </c>
      <c r="C6090" t="s">
        <v>1876</v>
      </c>
      <c r="D6090" t="s">
        <v>1820</v>
      </c>
      <c r="E6090" t="s">
        <v>1759</v>
      </c>
      <c r="F6090" t="s">
        <v>1878</v>
      </c>
      <c r="G6090" t="s">
        <v>1879</v>
      </c>
      <c r="H6090" t="s">
        <v>1881</v>
      </c>
      <c r="I6090" t="s">
        <v>1839</v>
      </c>
      <c r="J6090" t="s">
        <v>2077</v>
      </c>
      <c r="K6090" s="498">
        <v>3366000</v>
      </c>
    </row>
    <row r="6091" spans="1:11" x14ac:dyDescent="0.25">
      <c r="A6091" t="s">
        <v>1755</v>
      </c>
      <c r="B6091" t="s">
        <v>1756</v>
      </c>
      <c r="C6091" t="s">
        <v>1871</v>
      </c>
      <c r="D6091" t="s">
        <v>1820</v>
      </c>
      <c r="E6091" t="s">
        <v>1759</v>
      </c>
      <c r="F6091" t="s">
        <v>1878</v>
      </c>
      <c r="G6091" t="s">
        <v>1879</v>
      </c>
      <c r="H6091" t="s">
        <v>1881</v>
      </c>
      <c r="I6091" t="s">
        <v>1882</v>
      </c>
      <c r="J6091" t="s">
        <v>2077</v>
      </c>
      <c r="K6091" s="498">
        <v>4700000</v>
      </c>
    </row>
    <row r="6092" spans="1:11" x14ac:dyDescent="0.25">
      <c r="A6092" t="s">
        <v>1755</v>
      </c>
      <c r="B6092" t="s">
        <v>1756</v>
      </c>
      <c r="C6092" t="s">
        <v>1876</v>
      </c>
      <c r="D6092" t="s">
        <v>1820</v>
      </c>
      <c r="E6092" t="s">
        <v>1759</v>
      </c>
      <c r="F6092" t="s">
        <v>1878</v>
      </c>
      <c r="G6092" t="s">
        <v>1879</v>
      </c>
      <c r="H6092" t="s">
        <v>1881</v>
      </c>
      <c r="I6092" t="s">
        <v>1882</v>
      </c>
      <c r="J6092" t="s">
        <v>2077</v>
      </c>
      <c r="K6092" s="498">
        <v>1148780.52</v>
      </c>
    </row>
    <row r="6093" spans="1:11" x14ac:dyDescent="0.25">
      <c r="A6093" t="s">
        <v>1755</v>
      </c>
      <c r="B6093" t="s">
        <v>1756</v>
      </c>
      <c r="C6093" t="s">
        <v>1871</v>
      </c>
      <c r="D6093" t="s">
        <v>1820</v>
      </c>
      <c r="E6093" t="s">
        <v>1759</v>
      </c>
      <c r="F6093" t="s">
        <v>1878</v>
      </c>
      <c r="G6093" t="s">
        <v>1879</v>
      </c>
      <c r="H6093" t="s">
        <v>1881</v>
      </c>
      <c r="I6093" t="s">
        <v>2032</v>
      </c>
      <c r="J6093" t="s">
        <v>2077</v>
      </c>
      <c r="K6093" s="498">
        <v>220771002</v>
      </c>
    </row>
    <row r="6094" spans="1:11" x14ac:dyDescent="0.25">
      <c r="A6094" t="s">
        <v>1755</v>
      </c>
      <c r="B6094" t="s">
        <v>1756</v>
      </c>
      <c r="C6094" t="s">
        <v>1876</v>
      </c>
      <c r="D6094" t="s">
        <v>1820</v>
      </c>
      <c r="E6094" t="s">
        <v>1759</v>
      </c>
      <c r="F6094" t="s">
        <v>1878</v>
      </c>
      <c r="G6094" t="s">
        <v>1879</v>
      </c>
      <c r="H6094" t="s">
        <v>1881</v>
      </c>
      <c r="I6094" t="s">
        <v>2032</v>
      </c>
      <c r="J6094" t="s">
        <v>2077</v>
      </c>
      <c r="K6094" s="498">
        <v>35900875.450000003</v>
      </c>
    </row>
    <row r="6095" spans="1:11" x14ac:dyDescent="0.25">
      <c r="A6095" t="s">
        <v>1755</v>
      </c>
      <c r="B6095" t="s">
        <v>1756</v>
      </c>
      <c r="C6095" t="s">
        <v>1871</v>
      </c>
      <c r="D6095" t="s">
        <v>1820</v>
      </c>
      <c r="E6095" t="s">
        <v>1759</v>
      </c>
      <c r="F6095" t="s">
        <v>1878</v>
      </c>
      <c r="G6095" t="s">
        <v>1883</v>
      </c>
      <c r="H6095" t="s">
        <v>1884</v>
      </c>
      <c r="I6095" t="s">
        <v>1882</v>
      </c>
      <c r="J6095" t="s">
        <v>2077</v>
      </c>
      <c r="K6095" s="498">
        <v>230030836.09999999</v>
      </c>
    </row>
    <row r="6096" spans="1:11" x14ac:dyDescent="0.25">
      <c r="A6096" t="s">
        <v>1755</v>
      </c>
      <c r="B6096" t="s">
        <v>1756</v>
      </c>
      <c r="C6096" t="s">
        <v>1876</v>
      </c>
      <c r="D6096" t="s">
        <v>1820</v>
      </c>
      <c r="E6096" t="s">
        <v>1759</v>
      </c>
      <c r="F6096" t="s">
        <v>1878</v>
      </c>
      <c r="G6096" t="s">
        <v>1883</v>
      </c>
      <c r="H6096" t="s">
        <v>1884</v>
      </c>
      <c r="I6096" t="s">
        <v>1882</v>
      </c>
      <c r="J6096" t="s">
        <v>2077</v>
      </c>
      <c r="K6096" s="498">
        <v>40924394.260000005</v>
      </c>
    </row>
    <row r="6097" spans="1:11" x14ac:dyDescent="0.25">
      <c r="A6097" t="s">
        <v>1755</v>
      </c>
      <c r="B6097" t="s">
        <v>1756</v>
      </c>
      <c r="C6097" t="s">
        <v>1871</v>
      </c>
      <c r="D6097" t="s">
        <v>1820</v>
      </c>
      <c r="E6097" t="s">
        <v>1759</v>
      </c>
      <c r="F6097" t="s">
        <v>1878</v>
      </c>
      <c r="G6097" t="s">
        <v>1883</v>
      </c>
      <c r="H6097" t="s">
        <v>1884</v>
      </c>
      <c r="I6097" t="s">
        <v>2032</v>
      </c>
      <c r="J6097" t="s">
        <v>2077</v>
      </c>
      <c r="K6097" s="498">
        <v>209983566.40000001</v>
      </c>
    </row>
    <row r="6098" spans="1:11" x14ac:dyDescent="0.25">
      <c r="A6098" t="s">
        <v>1755</v>
      </c>
      <c r="B6098" t="s">
        <v>1756</v>
      </c>
      <c r="C6098" t="s">
        <v>1876</v>
      </c>
      <c r="D6098" t="s">
        <v>1820</v>
      </c>
      <c r="E6098" t="s">
        <v>1759</v>
      </c>
      <c r="F6098" t="s">
        <v>1878</v>
      </c>
      <c r="G6098" t="s">
        <v>1883</v>
      </c>
      <c r="H6098" t="s">
        <v>1884</v>
      </c>
      <c r="I6098" t="s">
        <v>2032</v>
      </c>
      <c r="J6098" t="s">
        <v>2077</v>
      </c>
      <c r="K6098" s="498">
        <v>41468573.049999982</v>
      </c>
    </row>
    <row r="6099" spans="1:11" x14ac:dyDescent="0.25">
      <c r="A6099" t="s">
        <v>1755</v>
      </c>
      <c r="B6099" t="s">
        <v>1756</v>
      </c>
      <c r="C6099" t="s">
        <v>1871</v>
      </c>
      <c r="D6099" t="s">
        <v>1820</v>
      </c>
      <c r="E6099" t="s">
        <v>1759</v>
      </c>
      <c r="F6099" t="s">
        <v>1878</v>
      </c>
      <c r="G6099" t="s">
        <v>1883</v>
      </c>
      <c r="H6099" t="s">
        <v>1880</v>
      </c>
      <c r="I6099" t="s">
        <v>2032</v>
      </c>
      <c r="J6099" t="s">
        <v>2077</v>
      </c>
      <c r="K6099" s="498">
        <v>2749999.6</v>
      </c>
    </row>
    <row r="6100" spans="1:11" x14ac:dyDescent="0.25">
      <c r="A6100" t="s">
        <v>1755</v>
      </c>
      <c r="B6100" t="s">
        <v>1756</v>
      </c>
      <c r="C6100" t="s">
        <v>1876</v>
      </c>
      <c r="D6100" t="s">
        <v>1820</v>
      </c>
      <c r="E6100" t="s">
        <v>1759</v>
      </c>
      <c r="F6100" t="s">
        <v>1878</v>
      </c>
      <c r="G6100" t="s">
        <v>1883</v>
      </c>
      <c r="H6100" t="s">
        <v>1880</v>
      </c>
      <c r="I6100" t="s">
        <v>2032</v>
      </c>
      <c r="J6100" t="s">
        <v>2077</v>
      </c>
      <c r="K6100" s="498">
        <v>737528.12</v>
      </c>
    </row>
    <row r="6101" spans="1:11" x14ac:dyDescent="0.25">
      <c r="A6101" t="s">
        <v>1755</v>
      </c>
      <c r="B6101" t="s">
        <v>1756</v>
      </c>
      <c r="C6101" t="s">
        <v>1871</v>
      </c>
      <c r="D6101" t="s">
        <v>1820</v>
      </c>
      <c r="E6101" t="s">
        <v>1759</v>
      </c>
      <c r="F6101" t="s">
        <v>1878</v>
      </c>
      <c r="G6101" t="s">
        <v>1883</v>
      </c>
      <c r="H6101" t="s">
        <v>1881</v>
      </c>
      <c r="I6101" t="s">
        <v>1882</v>
      </c>
      <c r="J6101" t="s">
        <v>2077</v>
      </c>
      <c r="K6101" s="498">
        <v>34581490</v>
      </c>
    </row>
    <row r="6102" spans="1:11" x14ac:dyDescent="0.25">
      <c r="A6102" t="s">
        <v>1755</v>
      </c>
      <c r="B6102" t="s">
        <v>1756</v>
      </c>
      <c r="C6102" t="s">
        <v>1876</v>
      </c>
      <c r="D6102" t="s">
        <v>1820</v>
      </c>
      <c r="E6102" t="s">
        <v>1759</v>
      </c>
      <c r="F6102" t="s">
        <v>1878</v>
      </c>
      <c r="G6102" t="s">
        <v>1883</v>
      </c>
      <c r="H6102" t="s">
        <v>1881</v>
      </c>
      <c r="I6102" t="s">
        <v>1882</v>
      </c>
      <c r="J6102" t="s">
        <v>2077</v>
      </c>
      <c r="K6102" s="498">
        <v>5326072.49</v>
      </c>
    </row>
    <row r="6103" spans="1:11" x14ac:dyDescent="0.25">
      <c r="A6103" t="s">
        <v>1755</v>
      </c>
      <c r="B6103" t="s">
        <v>1756</v>
      </c>
      <c r="C6103" t="s">
        <v>1871</v>
      </c>
      <c r="D6103" t="s">
        <v>1820</v>
      </c>
      <c r="E6103" t="s">
        <v>1759</v>
      </c>
      <c r="F6103" t="s">
        <v>1878</v>
      </c>
      <c r="G6103" t="s">
        <v>1885</v>
      </c>
      <c r="H6103" t="s">
        <v>1880</v>
      </c>
      <c r="I6103" t="s">
        <v>1839</v>
      </c>
      <c r="J6103" t="s">
        <v>2077</v>
      </c>
      <c r="K6103" s="498">
        <v>6555000</v>
      </c>
    </row>
    <row r="6104" spans="1:11" x14ac:dyDescent="0.25">
      <c r="A6104" t="s">
        <v>1755</v>
      </c>
      <c r="B6104" t="s">
        <v>1756</v>
      </c>
      <c r="C6104" t="s">
        <v>1876</v>
      </c>
      <c r="D6104" t="s">
        <v>1820</v>
      </c>
      <c r="E6104" t="s">
        <v>1759</v>
      </c>
      <c r="F6104" t="s">
        <v>1878</v>
      </c>
      <c r="G6104" t="s">
        <v>1885</v>
      </c>
      <c r="H6104" t="s">
        <v>1880</v>
      </c>
      <c r="I6104" t="s">
        <v>1839</v>
      </c>
      <c r="J6104" t="s">
        <v>2077</v>
      </c>
      <c r="K6104" s="498">
        <v>1692316.71</v>
      </c>
    </row>
    <row r="6105" spans="1:11" x14ac:dyDescent="0.25">
      <c r="A6105" t="s">
        <v>1755</v>
      </c>
      <c r="B6105" t="s">
        <v>1756</v>
      </c>
      <c r="C6105" t="s">
        <v>1871</v>
      </c>
      <c r="D6105" t="s">
        <v>1820</v>
      </c>
      <c r="E6105" t="s">
        <v>1759</v>
      </c>
      <c r="F6105" t="s">
        <v>1878</v>
      </c>
      <c r="G6105" t="s">
        <v>1885</v>
      </c>
      <c r="H6105" t="s">
        <v>1880</v>
      </c>
      <c r="I6105" t="s">
        <v>1882</v>
      </c>
      <c r="J6105" t="s">
        <v>2077</v>
      </c>
      <c r="K6105" s="498">
        <v>36310538</v>
      </c>
    </row>
    <row r="6106" spans="1:11" x14ac:dyDescent="0.25">
      <c r="A6106" t="s">
        <v>1755</v>
      </c>
      <c r="B6106" t="s">
        <v>1756</v>
      </c>
      <c r="C6106" t="s">
        <v>1876</v>
      </c>
      <c r="D6106" t="s">
        <v>1820</v>
      </c>
      <c r="E6106" t="s">
        <v>1759</v>
      </c>
      <c r="F6106" t="s">
        <v>1878</v>
      </c>
      <c r="G6106" t="s">
        <v>1885</v>
      </c>
      <c r="H6106" t="s">
        <v>1880</v>
      </c>
      <c r="I6106" t="s">
        <v>1882</v>
      </c>
      <c r="J6106" t="s">
        <v>2077</v>
      </c>
      <c r="K6106" s="498">
        <v>9760535.4699999988</v>
      </c>
    </row>
    <row r="6107" spans="1:11" x14ac:dyDescent="0.25">
      <c r="A6107" t="s">
        <v>1755</v>
      </c>
      <c r="B6107" t="s">
        <v>1756</v>
      </c>
      <c r="C6107" t="s">
        <v>1871</v>
      </c>
      <c r="D6107" t="s">
        <v>1820</v>
      </c>
      <c r="E6107" t="s">
        <v>1759</v>
      </c>
      <c r="F6107" t="s">
        <v>1878</v>
      </c>
      <c r="G6107" t="s">
        <v>1885</v>
      </c>
      <c r="H6107" t="s">
        <v>1880</v>
      </c>
      <c r="I6107" t="s">
        <v>2032</v>
      </c>
      <c r="J6107" t="s">
        <v>2077</v>
      </c>
      <c r="K6107" s="498">
        <v>59038537</v>
      </c>
    </row>
    <row r="6108" spans="1:11" x14ac:dyDescent="0.25">
      <c r="A6108" t="s">
        <v>1755</v>
      </c>
      <c r="B6108" t="s">
        <v>1756</v>
      </c>
      <c r="C6108" t="s">
        <v>1876</v>
      </c>
      <c r="D6108" t="s">
        <v>1820</v>
      </c>
      <c r="E6108" t="s">
        <v>1759</v>
      </c>
      <c r="F6108" t="s">
        <v>1878</v>
      </c>
      <c r="G6108" t="s">
        <v>1885</v>
      </c>
      <c r="H6108" t="s">
        <v>1880</v>
      </c>
      <c r="I6108" t="s">
        <v>2032</v>
      </c>
      <c r="J6108" t="s">
        <v>2077</v>
      </c>
      <c r="K6108" s="498">
        <v>15919919.740000002</v>
      </c>
    </row>
    <row r="6109" spans="1:11" x14ac:dyDescent="0.25">
      <c r="A6109" t="s">
        <v>1755</v>
      </c>
      <c r="B6109" t="s">
        <v>1756</v>
      </c>
      <c r="C6109" t="s">
        <v>1871</v>
      </c>
      <c r="D6109" t="s">
        <v>1820</v>
      </c>
      <c r="E6109" t="s">
        <v>1759</v>
      </c>
      <c r="F6109" t="s">
        <v>1878</v>
      </c>
      <c r="G6109" t="s">
        <v>1885</v>
      </c>
      <c r="H6109" t="s">
        <v>1886</v>
      </c>
      <c r="I6109" t="s">
        <v>2032</v>
      </c>
      <c r="J6109" t="s">
        <v>2077</v>
      </c>
      <c r="K6109" s="498">
        <v>20100000</v>
      </c>
    </row>
    <row r="6110" spans="1:11" x14ac:dyDescent="0.25">
      <c r="A6110" t="s">
        <v>1755</v>
      </c>
      <c r="B6110" t="s">
        <v>1756</v>
      </c>
      <c r="C6110" t="s">
        <v>1876</v>
      </c>
      <c r="D6110" t="s">
        <v>1820</v>
      </c>
      <c r="E6110" t="s">
        <v>1759</v>
      </c>
      <c r="F6110" t="s">
        <v>1878</v>
      </c>
      <c r="G6110" t="s">
        <v>1885</v>
      </c>
      <c r="H6110" t="s">
        <v>1886</v>
      </c>
      <c r="I6110" t="s">
        <v>2032</v>
      </c>
      <c r="J6110" t="s">
        <v>2077</v>
      </c>
      <c r="K6110" s="498">
        <v>5774982.9199999999</v>
      </c>
    </row>
    <row r="6111" spans="1:11" x14ac:dyDescent="0.25">
      <c r="A6111" t="s">
        <v>1755</v>
      </c>
      <c r="B6111" t="s">
        <v>1756</v>
      </c>
      <c r="C6111" t="s">
        <v>1871</v>
      </c>
      <c r="D6111" t="s">
        <v>1820</v>
      </c>
      <c r="E6111" t="s">
        <v>1759</v>
      </c>
      <c r="F6111" t="s">
        <v>1878</v>
      </c>
      <c r="G6111" t="s">
        <v>1887</v>
      </c>
      <c r="H6111" t="s">
        <v>1888</v>
      </c>
      <c r="I6111" t="s">
        <v>1839</v>
      </c>
      <c r="J6111" t="s">
        <v>2077</v>
      </c>
      <c r="K6111" s="498">
        <v>1000000</v>
      </c>
    </row>
    <row r="6112" spans="1:11" x14ac:dyDescent="0.25">
      <c r="A6112" t="s">
        <v>1755</v>
      </c>
      <c r="B6112" t="s">
        <v>1756</v>
      </c>
      <c r="C6112" t="s">
        <v>1876</v>
      </c>
      <c r="D6112" t="s">
        <v>1820</v>
      </c>
      <c r="E6112" t="s">
        <v>1759</v>
      </c>
      <c r="F6112" t="s">
        <v>1878</v>
      </c>
      <c r="G6112" t="s">
        <v>1887</v>
      </c>
      <c r="H6112" t="s">
        <v>1888</v>
      </c>
      <c r="I6112" t="s">
        <v>1839</v>
      </c>
      <c r="J6112" t="s">
        <v>2077</v>
      </c>
      <c r="K6112" s="498">
        <v>302000</v>
      </c>
    </row>
    <row r="6113" spans="1:11" x14ac:dyDescent="0.25">
      <c r="A6113" t="s">
        <v>1755</v>
      </c>
      <c r="B6113" t="s">
        <v>1756</v>
      </c>
      <c r="C6113" t="s">
        <v>1871</v>
      </c>
      <c r="D6113" t="s">
        <v>1820</v>
      </c>
      <c r="E6113" t="s">
        <v>1759</v>
      </c>
      <c r="F6113" t="s">
        <v>1878</v>
      </c>
      <c r="G6113" t="s">
        <v>1887</v>
      </c>
      <c r="H6113" t="s">
        <v>1888</v>
      </c>
      <c r="I6113" t="s">
        <v>1882</v>
      </c>
      <c r="J6113" t="s">
        <v>2077</v>
      </c>
      <c r="K6113" s="498">
        <v>2000000</v>
      </c>
    </row>
    <row r="6114" spans="1:11" x14ac:dyDescent="0.25">
      <c r="A6114" t="s">
        <v>1755</v>
      </c>
      <c r="B6114" t="s">
        <v>1756</v>
      </c>
      <c r="C6114" t="s">
        <v>1876</v>
      </c>
      <c r="D6114" t="s">
        <v>1820</v>
      </c>
      <c r="E6114" t="s">
        <v>1759</v>
      </c>
      <c r="F6114" t="s">
        <v>1878</v>
      </c>
      <c r="G6114" t="s">
        <v>1887</v>
      </c>
      <c r="H6114" t="s">
        <v>1888</v>
      </c>
      <c r="I6114" t="s">
        <v>1882</v>
      </c>
      <c r="J6114" t="s">
        <v>2077</v>
      </c>
      <c r="K6114" s="498">
        <v>604000</v>
      </c>
    </row>
    <row r="6115" spans="1:11" x14ac:dyDescent="0.25">
      <c r="A6115" t="s">
        <v>1755</v>
      </c>
      <c r="B6115" t="s">
        <v>1756</v>
      </c>
      <c r="C6115" t="s">
        <v>1871</v>
      </c>
      <c r="D6115" t="s">
        <v>1820</v>
      </c>
      <c r="E6115" t="s">
        <v>1759</v>
      </c>
      <c r="F6115" t="s">
        <v>1878</v>
      </c>
      <c r="G6115" t="s">
        <v>1887</v>
      </c>
      <c r="H6115" t="s">
        <v>1888</v>
      </c>
      <c r="I6115" t="s">
        <v>2032</v>
      </c>
      <c r="J6115" t="s">
        <v>2077</v>
      </c>
      <c r="K6115" s="498">
        <v>94750000</v>
      </c>
    </row>
    <row r="6116" spans="1:11" x14ac:dyDescent="0.25">
      <c r="A6116" t="s">
        <v>1755</v>
      </c>
      <c r="B6116" t="s">
        <v>1756</v>
      </c>
      <c r="C6116" t="s">
        <v>1876</v>
      </c>
      <c r="D6116" t="s">
        <v>1820</v>
      </c>
      <c r="E6116" t="s">
        <v>1759</v>
      </c>
      <c r="F6116" t="s">
        <v>1878</v>
      </c>
      <c r="G6116" t="s">
        <v>1887</v>
      </c>
      <c r="H6116" t="s">
        <v>1888</v>
      </c>
      <c r="I6116" t="s">
        <v>2032</v>
      </c>
      <c r="J6116" t="s">
        <v>2077</v>
      </c>
      <c r="K6116" s="498">
        <v>18168205.859999999</v>
      </c>
    </row>
    <row r="6117" spans="1:11" x14ac:dyDescent="0.25">
      <c r="A6117" t="s">
        <v>1755</v>
      </c>
      <c r="B6117" t="s">
        <v>1756</v>
      </c>
      <c r="C6117" t="s">
        <v>1871</v>
      </c>
      <c r="D6117" t="s">
        <v>1820</v>
      </c>
      <c r="E6117" t="s">
        <v>1759</v>
      </c>
      <c r="F6117" t="s">
        <v>1878</v>
      </c>
      <c r="G6117" t="s">
        <v>2037</v>
      </c>
      <c r="H6117" t="s">
        <v>2038</v>
      </c>
      <c r="I6117" t="s">
        <v>2032</v>
      </c>
      <c r="J6117" t="s">
        <v>2077</v>
      </c>
      <c r="K6117" s="498">
        <v>16024728</v>
      </c>
    </row>
    <row r="6118" spans="1:11" x14ac:dyDescent="0.25">
      <c r="A6118" t="s">
        <v>1755</v>
      </c>
      <c r="B6118" t="s">
        <v>1756</v>
      </c>
      <c r="C6118" t="s">
        <v>1876</v>
      </c>
      <c r="D6118" t="s">
        <v>1820</v>
      </c>
      <c r="E6118" t="s">
        <v>1759</v>
      </c>
      <c r="F6118" t="s">
        <v>1878</v>
      </c>
      <c r="G6118" t="s">
        <v>2037</v>
      </c>
      <c r="H6118" t="s">
        <v>2038</v>
      </c>
      <c r="I6118" t="s">
        <v>2032</v>
      </c>
      <c r="J6118" t="s">
        <v>2077</v>
      </c>
      <c r="K6118" s="498">
        <v>3413310.1900000004</v>
      </c>
    </row>
    <row r="6119" spans="1:11" x14ac:dyDescent="0.25">
      <c r="A6119" t="s">
        <v>1755</v>
      </c>
      <c r="B6119" t="s">
        <v>1756</v>
      </c>
      <c r="C6119" t="s">
        <v>1871</v>
      </c>
      <c r="D6119" t="s">
        <v>1820</v>
      </c>
      <c r="E6119" t="s">
        <v>1759</v>
      </c>
      <c r="F6119" t="s">
        <v>1878</v>
      </c>
      <c r="G6119" t="s">
        <v>1889</v>
      </c>
      <c r="H6119" t="s">
        <v>1890</v>
      </c>
      <c r="I6119" t="s">
        <v>1882</v>
      </c>
      <c r="J6119" t="s">
        <v>2077</v>
      </c>
      <c r="K6119" s="498">
        <v>3150000</v>
      </c>
    </row>
    <row r="6120" spans="1:11" x14ac:dyDescent="0.25">
      <c r="A6120" t="s">
        <v>1755</v>
      </c>
      <c r="B6120" t="s">
        <v>1756</v>
      </c>
      <c r="C6120" t="s">
        <v>1876</v>
      </c>
      <c r="D6120" t="s">
        <v>1820</v>
      </c>
      <c r="E6120" t="s">
        <v>1759</v>
      </c>
      <c r="F6120" t="s">
        <v>1878</v>
      </c>
      <c r="G6120" t="s">
        <v>1889</v>
      </c>
      <c r="H6120" t="s">
        <v>1890</v>
      </c>
      <c r="I6120" t="s">
        <v>1882</v>
      </c>
      <c r="J6120" t="s">
        <v>2077</v>
      </c>
      <c r="K6120" s="498">
        <v>935386.8</v>
      </c>
    </row>
    <row r="6121" spans="1:11" x14ac:dyDescent="0.25">
      <c r="A6121" t="s">
        <v>1755</v>
      </c>
      <c r="B6121" t="s">
        <v>1756</v>
      </c>
      <c r="C6121" t="s">
        <v>1871</v>
      </c>
      <c r="D6121" t="s">
        <v>1820</v>
      </c>
      <c r="E6121" t="s">
        <v>1759</v>
      </c>
      <c r="F6121" t="s">
        <v>1878</v>
      </c>
      <c r="G6121" t="s">
        <v>1889</v>
      </c>
      <c r="H6121" t="s">
        <v>1890</v>
      </c>
      <c r="I6121" t="s">
        <v>2032</v>
      </c>
      <c r="J6121" t="s">
        <v>2077</v>
      </c>
      <c r="K6121" s="498">
        <v>57900000</v>
      </c>
    </row>
    <row r="6122" spans="1:11" x14ac:dyDescent="0.25">
      <c r="A6122" t="s">
        <v>1755</v>
      </c>
      <c r="B6122" t="s">
        <v>1756</v>
      </c>
      <c r="C6122" t="s">
        <v>1876</v>
      </c>
      <c r="D6122" t="s">
        <v>1820</v>
      </c>
      <c r="E6122" t="s">
        <v>1759</v>
      </c>
      <c r="F6122" t="s">
        <v>1878</v>
      </c>
      <c r="G6122" t="s">
        <v>1889</v>
      </c>
      <c r="H6122" t="s">
        <v>1890</v>
      </c>
      <c r="I6122" t="s">
        <v>2032</v>
      </c>
      <c r="J6122" t="s">
        <v>2077</v>
      </c>
      <c r="K6122" s="498">
        <v>13428502.49</v>
      </c>
    </row>
    <row r="6123" spans="1:11" x14ac:dyDescent="0.25">
      <c r="A6123" t="s">
        <v>1755</v>
      </c>
      <c r="B6123" t="s">
        <v>1756</v>
      </c>
      <c r="C6123" t="s">
        <v>1871</v>
      </c>
      <c r="D6123" t="s">
        <v>1820</v>
      </c>
      <c r="E6123" t="s">
        <v>1759</v>
      </c>
      <c r="F6123" t="s">
        <v>1891</v>
      </c>
      <c r="G6123" t="s">
        <v>1892</v>
      </c>
      <c r="H6123" t="s">
        <v>1894</v>
      </c>
      <c r="I6123" t="s">
        <v>2032</v>
      </c>
      <c r="J6123" t="s">
        <v>2077</v>
      </c>
      <c r="K6123" s="498">
        <v>20000000</v>
      </c>
    </row>
    <row r="6124" spans="1:11" x14ac:dyDescent="0.25">
      <c r="A6124" t="s">
        <v>1755</v>
      </c>
      <c r="B6124" t="s">
        <v>1756</v>
      </c>
      <c r="C6124" t="s">
        <v>1876</v>
      </c>
      <c r="D6124" t="s">
        <v>1820</v>
      </c>
      <c r="E6124" t="s">
        <v>1759</v>
      </c>
      <c r="F6124" t="s">
        <v>1891</v>
      </c>
      <c r="G6124" t="s">
        <v>1892</v>
      </c>
      <c r="H6124" t="s">
        <v>1894</v>
      </c>
      <c r="I6124" t="s">
        <v>2032</v>
      </c>
      <c r="J6124" t="s">
        <v>2077</v>
      </c>
      <c r="K6124" s="498">
        <v>3060000</v>
      </c>
    </row>
    <row r="6125" spans="1:11" x14ac:dyDescent="0.25">
      <c r="A6125" t="s">
        <v>1755</v>
      </c>
      <c r="B6125" t="s">
        <v>1756</v>
      </c>
      <c r="C6125" t="s">
        <v>1871</v>
      </c>
      <c r="D6125" t="s">
        <v>1820</v>
      </c>
      <c r="E6125" t="s">
        <v>1759</v>
      </c>
      <c r="F6125" t="s">
        <v>1891</v>
      </c>
      <c r="G6125" t="s">
        <v>1896</v>
      </c>
      <c r="H6125" t="s">
        <v>1897</v>
      </c>
      <c r="I6125" t="s">
        <v>1839</v>
      </c>
      <c r="J6125" t="s">
        <v>2077</v>
      </c>
      <c r="K6125" s="498">
        <v>850000</v>
      </c>
    </row>
    <row r="6126" spans="1:11" x14ac:dyDescent="0.25">
      <c r="A6126" t="s">
        <v>1755</v>
      </c>
      <c r="B6126" t="s">
        <v>1756</v>
      </c>
      <c r="C6126" t="s">
        <v>1876</v>
      </c>
      <c r="D6126" t="s">
        <v>1820</v>
      </c>
      <c r="E6126" t="s">
        <v>1759</v>
      </c>
      <c r="F6126" t="s">
        <v>1891</v>
      </c>
      <c r="G6126" t="s">
        <v>1896</v>
      </c>
      <c r="H6126" t="s">
        <v>1897</v>
      </c>
      <c r="I6126" t="s">
        <v>1839</v>
      </c>
      <c r="J6126" t="s">
        <v>2077</v>
      </c>
      <c r="K6126" s="498">
        <v>236828.60992431641</v>
      </c>
    </row>
    <row r="6127" spans="1:11" x14ac:dyDescent="0.25">
      <c r="A6127" t="s">
        <v>1755</v>
      </c>
      <c r="B6127" t="s">
        <v>1756</v>
      </c>
      <c r="C6127" t="s">
        <v>1871</v>
      </c>
      <c r="D6127" t="s">
        <v>1820</v>
      </c>
      <c r="E6127" t="s">
        <v>1759</v>
      </c>
      <c r="F6127" t="s">
        <v>1891</v>
      </c>
      <c r="G6127" t="s">
        <v>1896</v>
      </c>
      <c r="H6127" t="s">
        <v>1897</v>
      </c>
      <c r="I6127" t="s">
        <v>2032</v>
      </c>
      <c r="J6127" t="s">
        <v>2077</v>
      </c>
      <c r="K6127" s="498">
        <v>24000000</v>
      </c>
    </row>
    <row r="6128" spans="1:11" x14ac:dyDescent="0.25">
      <c r="A6128" t="s">
        <v>1755</v>
      </c>
      <c r="B6128" t="s">
        <v>1756</v>
      </c>
      <c r="C6128" t="s">
        <v>1876</v>
      </c>
      <c r="D6128" t="s">
        <v>1820</v>
      </c>
      <c r="E6128" t="s">
        <v>1759</v>
      </c>
      <c r="F6128" t="s">
        <v>1891</v>
      </c>
      <c r="G6128" t="s">
        <v>1896</v>
      </c>
      <c r="H6128" t="s">
        <v>1897</v>
      </c>
      <c r="I6128" t="s">
        <v>2032</v>
      </c>
      <c r="J6128" t="s">
        <v>2077</v>
      </c>
      <c r="K6128" s="498">
        <v>3683195.46</v>
      </c>
    </row>
    <row r="6129" spans="1:11" x14ac:dyDescent="0.25">
      <c r="A6129" t="s">
        <v>1755</v>
      </c>
      <c r="B6129" t="s">
        <v>1756</v>
      </c>
      <c r="C6129" t="s">
        <v>1871</v>
      </c>
      <c r="D6129" t="s">
        <v>1820</v>
      </c>
      <c r="E6129" t="s">
        <v>1759</v>
      </c>
      <c r="F6129" t="s">
        <v>1891</v>
      </c>
      <c r="G6129" t="s">
        <v>1896</v>
      </c>
      <c r="H6129" t="s">
        <v>1898</v>
      </c>
      <c r="I6129" t="s">
        <v>1839</v>
      </c>
      <c r="J6129" t="s">
        <v>2077</v>
      </c>
      <c r="K6129" s="498">
        <v>825000</v>
      </c>
    </row>
    <row r="6130" spans="1:11" x14ac:dyDescent="0.25">
      <c r="A6130" t="s">
        <v>1755</v>
      </c>
      <c r="B6130" t="s">
        <v>1756</v>
      </c>
      <c r="C6130" t="s">
        <v>1876</v>
      </c>
      <c r="D6130" t="s">
        <v>1820</v>
      </c>
      <c r="E6130" t="s">
        <v>1759</v>
      </c>
      <c r="F6130" t="s">
        <v>1891</v>
      </c>
      <c r="G6130" t="s">
        <v>1896</v>
      </c>
      <c r="H6130" t="s">
        <v>1898</v>
      </c>
      <c r="I6130" t="s">
        <v>1839</v>
      </c>
      <c r="J6130" t="s">
        <v>2077</v>
      </c>
      <c r="K6130" s="498">
        <v>229863.0625736012</v>
      </c>
    </row>
    <row r="6131" spans="1:11" x14ac:dyDescent="0.25">
      <c r="A6131" t="s">
        <v>1755</v>
      </c>
      <c r="B6131" t="s">
        <v>1756</v>
      </c>
      <c r="C6131" t="s">
        <v>1871</v>
      </c>
      <c r="D6131" t="s">
        <v>1820</v>
      </c>
      <c r="E6131" t="s">
        <v>1759</v>
      </c>
      <c r="F6131" t="s">
        <v>1891</v>
      </c>
      <c r="G6131" t="s">
        <v>1896</v>
      </c>
      <c r="H6131" t="s">
        <v>1899</v>
      </c>
      <c r="I6131" t="s">
        <v>2032</v>
      </c>
      <c r="J6131" t="s">
        <v>2077</v>
      </c>
      <c r="K6131" s="498">
        <v>24000000</v>
      </c>
    </row>
    <row r="6132" spans="1:11" x14ac:dyDescent="0.25">
      <c r="A6132" t="s">
        <v>1755</v>
      </c>
      <c r="B6132" t="s">
        <v>1756</v>
      </c>
      <c r="C6132" t="s">
        <v>1876</v>
      </c>
      <c r="D6132" t="s">
        <v>1820</v>
      </c>
      <c r="E6132" t="s">
        <v>1759</v>
      </c>
      <c r="F6132" t="s">
        <v>1891</v>
      </c>
      <c r="G6132" t="s">
        <v>1896</v>
      </c>
      <c r="H6132" t="s">
        <v>1899</v>
      </c>
      <c r="I6132" t="s">
        <v>2032</v>
      </c>
      <c r="J6132" t="s">
        <v>2077</v>
      </c>
      <c r="K6132" s="498">
        <v>3683195.46</v>
      </c>
    </row>
    <row r="6133" spans="1:11" x14ac:dyDescent="0.25">
      <c r="A6133" t="s">
        <v>1755</v>
      </c>
      <c r="B6133" t="s">
        <v>1756</v>
      </c>
      <c r="C6133" t="s">
        <v>1871</v>
      </c>
      <c r="D6133" t="s">
        <v>1820</v>
      </c>
      <c r="E6133" t="s">
        <v>1759</v>
      </c>
      <c r="F6133" t="s">
        <v>1891</v>
      </c>
      <c r="G6133" t="s">
        <v>1896</v>
      </c>
      <c r="H6133" t="s">
        <v>1900</v>
      </c>
      <c r="I6133" t="s">
        <v>1839</v>
      </c>
      <c r="J6133" t="s">
        <v>2077</v>
      </c>
      <c r="K6133" s="498">
        <v>825000</v>
      </c>
    </row>
    <row r="6134" spans="1:11" x14ac:dyDescent="0.25">
      <c r="A6134" t="s">
        <v>1755</v>
      </c>
      <c r="B6134" t="s">
        <v>1756</v>
      </c>
      <c r="C6134" t="s">
        <v>1876</v>
      </c>
      <c r="D6134" t="s">
        <v>1820</v>
      </c>
      <c r="E6134" t="s">
        <v>1759</v>
      </c>
      <c r="F6134" t="s">
        <v>1891</v>
      </c>
      <c r="G6134" t="s">
        <v>1896</v>
      </c>
      <c r="H6134" t="s">
        <v>1900</v>
      </c>
      <c r="I6134" t="s">
        <v>1839</v>
      </c>
      <c r="J6134" t="s">
        <v>2077</v>
      </c>
      <c r="K6134" s="498">
        <v>229863.0625736012</v>
      </c>
    </row>
    <row r="6135" spans="1:11" x14ac:dyDescent="0.25">
      <c r="A6135" t="s">
        <v>1755</v>
      </c>
      <c r="B6135" t="s">
        <v>1756</v>
      </c>
      <c r="C6135" t="s">
        <v>1871</v>
      </c>
      <c r="D6135" t="s">
        <v>1820</v>
      </c>
      <c r="E6135" t="s">
        <v>1759</v>
      </c>
      <c r="F6135" t="s">
        <v>1891</v>
      </c>
      <c r="G6135" t="s">
        <v>1896</v>
      </c>
      <c r="H6135" t="s">
        <v>1901</v>
      </c>
      <c r="I6135" t="s">
        <v>2032</v>
      </c>
      <c r="J6135" t="s">
        <v>2077</v>
      </c>
      <c r="K6135" s="498">
        <v>102000000</v>
      </c>
    </row>
    <row r="6136" spans="1:11" x14ac:dyDescent="0.25">
      <c r="A6136" t="s">
        <v>1755</v>
      </c>
      <c r="B6136" t="s">
        <v>1756</v>
      </c>
      <c r="C6136" t="s">
        <v>1876</v>
      </c>
      <c r="D6136" t="s">
        <v>1820</v>
      </c>
      <c r="E6136" t="s">
        <v>1759</v>
      </c>
      <c r="F6136" t="s">
        <v>1891</v>
      </c>
      <c r="G6136" t="s">
        <v>1896</v>
      </c>
      <c r="H6136" t="s">
        <v>1901</v>
      </c>
      <c r="I6136" t="s">
        <v>2032</v>
      </c>
      <c r="J6136" t="s">
        <v>2077</v>
      </c>
      <c r="K6136" s="498">
        <v>15786031.789999999</v>
      </c>
    </row>
    <row r="6137" spans="1:11" x14ac:dyDescent="0.25">
      <c r="A6137" t="s">
        <v>1755</v>
      </c>
      <c r="B6137" t="s">
        <v>1756</v>
      </c>
      <c r="C6137" t="s">
        <v>1871</v>
      </c>
      <c r="D6137" t="s">
        <v>1820</v>
      </c>
      <c r="E6137" t="s">
        <v>1759</v>
      </c>
      <c r="F6137" t="s">
        <v>1891</v>
      </c>
      <c r="G6137" t="s">
        <v>1896</v>
      </c>
      <c r="H6137" t="s">
        <v>1902</v>
      </c>
      <c r="I6137" t="s">
        <v>2032</v>
      </c>
      <c r="J6137" t="s">
        <v>2077</v>
      </c>
      <c r="K6137" s="498">
        <v>1000000</v>
      </c>
    </row>
    <row r="6138" spans="1:11" x14ac:dyDescent="0.25">
      <c r="A6138" t="s">
        <v>1755</v>
      </c>
      <c r="B6138" t="s">
        <v>1756</v>
      </c>
      <c r="C6138" t="s">
        <v>1876</v>
      </c>
      <c r="D6138" t="s">
        <v>1820</v>
      </c>
      <c r="E6138" t="s">
        <v>1759</v>
      </c>
      <c r="F6138" t="s">
        <v>1891</v>
      </c>
      <c r="G6138" t="s">
        <v>1896</v>
      </c>
      <c r="H6138" t="s">
        <v>1902</v>
      </c>
      <c r="I6138" t="s">
        <v>2032</v>
      </c>
      <c r="J6138" t="s">
        <v>2077</v>
      </c>
      <c r="K6138" s="498">
        <v>302000</v>
      </c>
    </row>
    <row r="6139" spans="1:11" x14ac:dyDescent="0.25">
      <c r="A6139" t="s">
        <v>1755</v>
      </c>
      <c r="B6139" t="s">
        <v>1756</v>
      </c>
      <c r="C6139" t="s">
        <v>1871</v>
      </c>
      <c r="D6139" t="s">
        <v>1820</v>
      </c>
      <c r="E6139" t="s">
        <v>1759</v>
      </c>
      <c r="F6139" t="s">
        <v>1891</v>
      </c>
      <c r="G6139" t="s">
        <v>1903</v>
      </c>
      <c r="H6139" t="s">
        <v>1904</v>
      </c>
      <c r="I6139" t="s">
        <v>2032</v>
      </c>
      <c r="J6139" t="s">
        <v>2077</v>
      </c>
      <c r="K6139" s="498">
        <v>17800000</v>
      </c>
    </row>
    <row r="6140" spans="1:11" x14ac:dyDescent="0.25">
      <c r="A6140" t="s">
        <v>1755</v>
      </c>
      <c r="B6140" t="s">
        <v>1756</v>
      </c>
      <c r="C6140" t="s">
        <v>1876</v>
      </c>
      <c r="D6140" t="s">
        <v>1820</v>
      </c>
      <c r="E6140" t="s">
        <v>1759</v>
      </c>
      <c r="F6140" t="s">
        <v>1891</v>
      </c>
      <c r="G6140" t="s">
        <v>1903</v>
      </c>
      <c r="H6140" t="s">
        <v>1904</v>
      </c>
      <c r="I6140" t="s">
        <v>2032</v>
      </c>
      <c r="J6140" t="s">
        <v>2077</v>
      </c>
      <c r="K6140" s="498">
        <v>3397658.38</v>
      </c>
    </row>
    <row r="6141" spans="1:11" x14ac:dyDescent="0.25">
      <c r="A6141" t="s">
        <v>1755</v>
      </c>
      <c r="B6141" t="s">
        <v>1756</v>
      </c>
      <c r="C6141" t="s">
        <v>1871</v>
      </c>
      <c r="D6141" t="s">
        <v>1820</v>
      </c>
      <c r="E6141" t="s">
        <v>1759</v>
      </c>
      <c r="F6141" t="s">
        <v>1891</v>
      </c>
      <c r="G6141" t="s">
        <v>1905</v>
      </c>
      <c r="H6141" t="s">
        <v>1906</v>
      </c>
      <c r="I6141" t="s">
        <v>1839</v>
      </c>
      <c r="J6141" t="s">
        <v>2077</v>
      </c>
      <c r="K6141" s="498">
        <v>4000000</v>
      </c>
    </row>
    <row r="6142" spans="1:11" x14ac:dyDescent="0.25">
      <c r="A6142" t="s">
        <v>1755</v>
      </c>
      <c r="B6142" t="s">
        <v>1756</v>
      </c>
      <c r="C6142" t="s">
        <v>1876</v>
      </c>
      <c r="D6142" t="s">
        <v>1820</v>
      </c>
      <c r="E6142" t="s">
        <v>1759</v>
      </c>
      <c r="F6142" t="s">
        <v>1891</v>
      </c>
      <c r="G6142" t="s">
        <v>1905</v>
      </c>
      <c r="H6142" t="s">
        <v>1906</v>
      </c>
      <c r="I6142" t="s">
        <v>1839</v>
      </c>
      <c r="J6142" t="s">
        <v>2077</v>
      </c>
      <c r="K6142" s="498">
        <v>891119.57</v>
      </c>
    </row>
    <row r="6143" spans="1:11" x14ac:dyDescent="0.25">
      <c r="A6143" t="s">
        <v>1755</v>
      </c>
      <c r="B6143" t="s">
        <v>1756</v>
      </c>
      <c r="C6143" t="s">
        <v>1871</v>
      </c>
      <c r="D6143" t="s">
        <v>1820</v>
      </c>
      <c r="E6143" t="s">
        <v>1759</v>
      </c>
      <c r="F6143" t="s">
        <v>1891</v>
      </c>
      <c r="G6143" t="s">
        <v>1905</v>
      </c>
      <c r="H6143" t="s">
        <v>1906</v>
      </c>
      <c r="I6143" t="s">
        <v>2032</v>
      </c>
      <c r="J6143" t="s">
        <v>2077</v>
      </c>
      <c r="K6143" s="498">
        <v>42000000</v>
      </c>
    </row>
    <row r="6144" spans="1:11" x14ac:dyDescent="0.25">
      <c r="A6144" t="s">
        <v>1755</v>
      </c>
      <c r="B6144" t="s">
        <v>1756</v>
      </c>
      <c r="C6144" t="s">
        <v>1876</v>
      </c>
      <c r="D6144" t="s">
        <v>1820</v>
      </c>
      <c r="E6144" t="s">
        <v>1759</v>
      </c>
      <c r="F6144" t="s">
        <v>1891</v>
      </c>
      <c r="G6144" t="s">
        <v>1905</v>
      </c>
      <c r="H6144" t="s">
        <v>1906</v>
      </c>
      <c r="I6144" t="s">
        <v>2032</v>
      </c>
      <c r="J6144" t="s">
        <v>2077</v>
      </c>
      <c r="K6144" s="498">
        <v>8479234.8399999999</v>
      </c>
    </row>
    <row r="6145" spans="1:11" x14ac:dyDescent="0.25">
      <c r="A6145" t="s">
        <v>1755</v>
      </c>
      <c r="B6145" t="s">
        <v>1756</v>
      </c>
      <c r="C6145" t="s">
        <v>1871</v>
      </c>
      <c r="D6145" t="s">
        <v>1820</v>
      </c>
      <c r="E6145" t="s">
        <v>1759</v>
      </c>
      <c r="F6145" t="s">
        <v>1907</v>
      </c>
      <c r="G6145" t="s">
        <v>1908</v>
      </c>
      <c r="H6145" t="s">
        <v>1877</v>
      </c>
      <c r="I6145" t="s">
        <v>1839</v>
      </c>
      <c r="J6145" t="s">
        <v>2077</v>
      </c>
      <c r="K6145" s="498">
        <v>3700000</v>
      </c>
    </row>
    <row r="6146" spans="1:11" x14ac:dyDescent="0.25">
      <c r="A6146" t="s">
        <v>1755</v>
      </c>
      <c r="B6146" t="s">
        <v>1756</v>
      </c>
      <c r="C6146" t="s">
        <v>1876</v>
      </c>
      <c r="D6146" t="s">
        <v>1820</v>
      </c>
      <c r="E6146" t="s">
        <v>1759</v>
      </c>
      <c r="F6146" t="s">
        <v>1907</v>
      </c>
      <c r="G6146" t="s">
        <v>1908</v>
      </c>
      <c r="H6146" t="s">
        <v>1877</v>
      </c>
      <c r="I6146" t="s">
        <v>1839</v>
      </c>
      <c r="J6146" t="s">
        <v>2077</v>
      </c>
      <c r="K6146" s="498">
        <v>1117400</v>
      </c>
    </row>
    <row r="6147" spans="1:11" x14ac:dyDescent="0.25">
      <c r="A6147" t="s">
        <v>1755</v>
      </c>
      <c r="B6147" t="s">
        <v>1756</v>
      </c>
      <c r="C6147" t="s">
        <v>1871</v>
      </c>
      <c r="D6147" t="s">
        <v>1820</v>
      </c>
      <c r="E6147" t="s">
        <v>1759</v>
      </c>
      <c r="F6147" t="s">
        <v>1907</v>
      </c>
      <c r="G6147" t="s">
        <v>1908</v>
      </c>
      <c r="H6147" t="s">
        <v>1877</v>
      </c>
      <c r="I6147" t="s">
        <v>2032</v>
      </c>
      <c r="J6147" t="s">
        <v>2077</v>
      </c>
      <c r="K6147" s="498">
        <v>144901839</v>
      </c>
    </row>
    <row r="6148" spans="1:11" x14ac:dyDescent="0.25">
      <c r="A6148" t="s">
        <v>1755</v>
      </c>
      <c r="B6148" t="s">
        <v>1756</v>
      </c>
      <c r="C6148" t="s">
        <v>1876</v>
      </c>
      <c r="D6148" t="s">
        <v>1820</v>
      </c>
      <c r="E6148" t="s">
        <v>1759</v>
      </c>
      <c r="F6148" t="s">
        <v>1907</v>
      </c>
      <c r="G6148" t="s">
        <v>1908</v>
      </c>
      <c r="H6148" t="s">
        <v>1877</v>
      </c>
      <c r="I6148" t="s">
        <v>2032</v>
      </c>
      <c r="J6148" t="s">
        <v>2077</v>
      </c>
      <c r="K6148" s="498">
        <v>28414769.48</v>
      </c>
    </row>
    <row r="6149" spans="1:11" x14ac:dyDescent="0.25">
      <c r="A6149" t="s">
        <v>1755</v>
      </c>
      <c r="B6149" t="s">
        <v>1756</v>
      </c>
      <c r="C6149" t="s">
        <v>1871</v>
      </c>
      <c r="D6149" t="s">
        <v>1820</v>
      </c>
      <c r="E6149" t="s">
        <v>1759</v>
      </c>
      <c r="F6149" t="s">
        <v>1907</v>
      </c>
      <c r="G6149" t="s">
        <v>1909</v>
      </c>
      <c r="H6149" t="s">
        <v>1877</v>
      </c>
      <c r="I6149" t="s">
        <v>1839</v>
      </c>
      <c r="J6149" t="s">
        <v>2077</v>
      </c>
      <c r="K6149" s="498">
        <v>2100000</v>
      </c>
    </row>
    <row r="6150" spans="1:11" x14ac:dyDescent="0.25">
      <c r="A6150" t="s">
        <v>1755</v>
      </c>
      <c r="B6150" t="s">
        <v>1756</v>
      </c>
      <c r="C6150" t="s">
        <v>1876</v>
      </c>
      <c r="D6150" t="s">
        <v>1820</v>
      </c>
      <c r="E6150" t="s">
        <v>1759</v>
      </c>
      <c r="F6150" t="s">
        <v>1907</v>
      </c>
      <c r="G6150" t="s">
        <v>1909</v>
      </c>
      <c r="H6150" t="s">
        <v>1877</v>
      </c>
      <c r="I6150" t="s">
        <v>1839</v>
      </c>
      <c r="J6150" t="s">
        <v>2077</v>
      </c>
      <c r="K6150" s="498">
        <v>634200</v>
      </c>
    </row>
    <row r="6151" spans="1:11" x14ac:dyDescent="0.25">
      <c r="A6151" t="s">
        <v>1755</v>
      </c>
      <c r="B6151" t="s">
        <v>1756</v>
      </c>
      <c r="C6151" t="s">
        <v>1871</v>
      </c>
      <c r="D6151" t="s">
        <v>1820</v>
      </c>
      <c r="E6151" t="s">
        <v>1759</v>
      </c>
      <c r="F6151" t="s">
        <v>1907</v>
      </c>
      <c r="G6151" t="s">
        <v>1909</v>
      </c>
      <c r="H6151" t="s">
        <v>1877</v>
      </c>
      <c r="I6151" t="s">
        <v>2032</v>
      </c>
      <c r="J6151" t="s">
        <v>2077</v>
      </c>
      <c r="K6151" s="498">
        <v>18125000</v>
      </c>
    </row>
    <row r="6152" spans="1:11" x14ac:dyDescent="0.25">
      <c r="A6152" t="s">
        <v>1755</v>
      </c>
      <c r="B6152" t="s">
        <v>1756</v>
      </c>
      <c r="C6152" t="s">
        <v>1876</v>
      </c>
      <c r="D6152" t="s">
        <v>1820</v>
      </c>
      <c r="E6152" t="s">
        <v>1759</v>
      </c>
      <c r="F6152" t="s">
        <v>1907</v>
      </c>
      <c r="G6152" t="s">
        <v>1909</v>
      </c>
      <c r="H6152" t="s">
        <v>1877</v>
      </c>
      <c r="I6152" t="s">
        <v>2032</v>
      </c>
      <c r="J6152" t="s">
        <v>2077</v>
      </c>
      <c r="K6152" s="498">
        <v>4213054.26</v>
      </c>
    </row>
    <row r="6153" spans="1:11" x14ac:dyDescent="0.25">
      <c r="A6153" t="s">
        <v>1755</v>
      </c>
      <c r="B6153" t="s">
        <v>1756</v>
      </c>
      <c r="C6153" t="s">
        <v>1871</v>
      </c>
      <c r="D6153" t="s">
        <v>1820</v>
      </c>
      <c r="E6153" t="s">
        <v>1759</v>
      </c>
      <c r="F6153" t="s">
        <v>1907</v>
      </c>
      <c r="G6153" t="s">
        <v>1910</v>
      </c>
      <c r="H6153" t="s">
        <v>1886</v>
      </c>
      <c r="I6153" t="s">
        <v>1839</v>
      </c>
      <c r="J6153" t="s">
        <v>2077</v>
      </c>
      <c r="K6153" s="498">
        <v>5700000</v>
      </c>
    </row>
    <row r="6154" spans="1:11" x14ac:dyDescent="0.25">
      <c r="A6154" t="s">
        <v>1755</v>
      </c>
      <c r="B6154" t="s">
        <v>1756</v>
      </c>
      <c r="C6154" t="s">
        <v>1876</v>
      </c>
      <c r="D6154" t="s">
        <v>1820</v>
      </c>
      <c r="E6154" t="s">
        <v>1759</v>
      </c>
      <c r="F6154" t="s">
        <v>1907</v>
      </c>
      <c r="G6154" t="s">
        <v>1910</v>
      </c>
      <c r="H6154" t="s">
        <v>1886</v>
      </c>
      <c r="I6154" t="s">
        <v>1839</v>
      </c>
      <c r="J6154" t="s">
        <v>2077</v>
      </c>
      <c r="K6154" s="498">
        <v>1277363.58</v>
      </c>
    </row>
    <row r="6155" spans="1:11" x14ac:dyDescent="0.25">
      <c r="A6155" t="s">
        <v>1755</v>
      </c>
      <c r="B6155" t="s">
        <v>1756</v>
      </c>
      <c r="C6155" t="s">
        <v>1871</v>
      </c>
      <c r="D6155" t="s">
        <v>1820</v>
      </c>
      <c r="E6155" t="s">
        <v>1759</v>
      </c>
      <c r="F6155" t="s">
        <v>1907</v>
      </c>
      <c r="G6155" t="s">
        <v>1910</v>
      </c>
      <c r="H6155" t="s">
        <v>1886</v>
      </c>
      <c r="I6155" t="s">
        <v>2032</v>
      </c>
      <c r="J6155" t="s">
        <v>2077</v>
      </c>
      <c r="K6155" s="498">
        <v>72020000</v>
      </c>
    </row>
    <row r="6156" spans="1:11" x14ac:dyDescent="0.25">
      <c r="A6156" t="s">
        <v>1755</v>
      </c>
      <c r="B6156" t="s">
        <v>1756</v>
      </c>
      <c r="C6156" t="s">
        <v>1876</v>
      </c>
      <c r="D6156" t="s">
        <v>1820</v>
      </c>
      <c r="E6156" t="s">
        <v>1759</v>
      </c>
      <c r="F6156" t="s">
        <v>1907</v>
      </c>
      <c r="G6156" t="s">
        <v>1910</v>
      </c>
      <c r="H6156" t="s">
        <v>1886</v>
      </c>
      <c r="I6156" t="s">
        <v>2032</v>
      </c>
      <c r="J6156" t="s">
        <v>2077</v>
      </c>
      <c r="K6156" s="498">
        <v>15246244.999999998</v>
      </c>
    </row>
    <row r="6157" spans="1:11" x14ac:dyDescent="0.25">
      <c r="A6157" t="s">
        <v>1755</v>
      </c>
      <c r="B6157" t="s">
        <v>1756</v>
      </c>
      <c r="C6157" t="s">
        <v>1871</v>
      </c>
      <c r="D6157" t="s">
        <v>1820</v>
      </c>
      <c r="E6157" t="s">
        <v>1759</v>
      </c>
      <c r="F6157" t="s">
        <v>1907</v>
      </c>
      <c r="G6157" t="s">
        <v>1910</v>
      </c>
      <c r="H6157" t="s">
        <v>1877</v>
      </c>
      <c r="I6157" t="s">
        <v>1839</v>
      </c>
      <c r="J6157" t="s">
        <v>2077</v>
      </c>
      <c r="K6157" s="498">
        <v>16600000</v>
      </c>
    </row>
    <row r="6158" spans="1:11" x14ac:dyDescent="0.25">
      <c r="A6158" t="s">
        <v>1755</v>
      </c>
      <c r="B6158" t="s">
        <v>1756</v>
      </c>
      <c r="C6158" t="s">
        <v>1876</v>
      </c>
      <c r="D6158" t="s">
        <v>1820</v>
      </c>
      <c r="E6158" t="s">
        <v>1759</v>
      </c>
      <c r="F6158" t="s">
        <v>1907</v>
      </c>
      <c r="G6158" t="s">
        <v>1910</v>
      </c>
      <c r="H6158" t="s">
        <v>1877</v>
      </c>
      <c r="I6158" t="s">
        <v>1839</v>
      </c>
      <c r="J6158" t="s">
        <v>2077</v>
      </c>
      <c r="K6158" s="498">
        <v>2990699.4899999998</v>
      </c>
    </row>
    <row r="6159" spans="1:11" x14ac:dyDescent="0.25">
      <c r="A6159" t="s">
        <v>1755</v>
      </c>
      <c r="B6159" t="s">
        <v>1756</v>
      </c>
      <c r="C6159" t="s">
        <v>1871</v>
      </c>
      <c r="D6159" t="s">
        <v>1820</v>
      </c>
      <c r="E6159" t="s">
        <v>1759</v>
      </c>
      <c r="F6159" t="s">
        <v>1907</v>
      </c>
      <c r="G6159" t="s">
        <v>1910</v>
      </c>
      <c r="H6159" t="s">
        <v>1877</v>
      </c>
      <c r="I6159" t="s">
        <v>2032</v>
      </c>
      <c r="J6159" t="s">
        <v>2077</v>
      </c>
      <c r="K6159" s="498">
        <v>400000</v>
      </c>
    </row>
    <row r="6160" spans="1:11" x14ac:dyDescent="0.25">
      <c r="A6160" t="s">
        <v>1755</v>
      </c>
      <c r="B6160" t="s">
        <v>1756</v>
      </c>
      <c r="C6160" t="s">
        <v>1876</v>
      </c>
      <c r="D6160" t="s">
        <v>1820</v>
      </c>
      <c r="E6160" t="s">
        <v>1759</v>
      </c>
      <c r="F6160" t="s">
        <v>1907</v>
      </c>
      <c r="G6160" t="s">
        <v>1910</v>
      </c>
      <c r="H6160" t="s">
        <v>1877</v>
      </c>
      <c r="I6160" t="s">
        <v>2032</v>
      </c>
      <c r="J6160" t="s">
        <v>2077</v>
      </c>
      <c r="K6160" s="498">
        <v>120800</v>
      </c>
    </row>
    <row r="6161" spans="1:11" x14ac:dyDescent="0.25">
      <c r="A6161" t="s">
        <v>1755</v>
      </c>
      <c r="B6161" t="s">
        <v>1756</v>
      </c>
      <c r="C6161" t="s">
        <v>1871</v>
      </c>
      <c r="D6161" t="s">
        <v>1820</v>
      </c>
      <c r="E6161" t="s">
        <v>1759</v>
      </c>
      <c r="F6161" t="s">
        <v>1907</v>
      </c>
      <c r="G6161" t="s">
        <v>1911</v>
      </c>
      <c r="H6161" t="s">
        <v>1877</v>
      </c>
      <c r="I6161" t="s">
        <v>1839</v>
      </c>
      <c r="J6161" t="s">
        <v>2077</v>
      </c>
      <c r="K6161" s="498">
        <v>8500000</v>
      </c>
    </row>
    <row r="6162" spans="1:11" x14ac:dyDescent="0.25">
      <c r="A6162" t="s">
        <v>1755</v>
      </c>
      <c r="B6162" t="s">
        <v>1756</v>
      </c>
      <c r="C6162" t="s">
        <v>1876</v>
      </c>
      <c r="D6162" t="s">
        <v>1820</v>
      </c>
      <c r="E6162" t="s">
        <v>1759</v>
      </c>
      <c r="F6162" t="s">
        <v>1907</v>
      </c>
      <c r="G6162" t="s">
        <v>1911</v>
      </c>
      <c r="H6162" t="s">
        <v>1877</v>
      </c>
      <c r="I6162" t="s">
        <v>1839</v>
      </c>
      <c r="J6162" t="s">
        <v>2077</v>
      </c>
      <c r="K6162" s="498">
        <v>1735738.53</v>
      </c>
    </row>
    <row r="6163" spans="1:11" x14ac:dyDescent="0.25">
      <c r="A6163" t="s">
        <v>1755</v>
      </c>
      <c r="B6163" t="s">
        <v>1756</v>
      </c>
      <c r="C6163" t="s">
        <v>1871</v>
      </c>
      <c r="D6163" t="s">
        <v>1820</v>
      </c>
      <c r="E6163" t="s">
        <v>1759</v>
      </c>
      <c r="F6163" t="s">
        <v>1907</v>
      </c>
      <c r="G6163" t="s">
        <v>1911</v>
      </c>
      <c r="H6163" t="s">
        <v>1877</v>
      </c>
      <c r="I6163" t="s">
        <v>1912</v>
      </c>
      <c r="J6163" t="s">
        <v>2077</v>
      </c>
      <c r="K6163" s="498">
        <v>3300000</v>
      </c>
    </row>
    <row r="6164" spans="1:11" x14ac:dyDescent="0.25">
      <c r="A6164" t="s">
        <v>1755</v>
      </c>
      <c r="B6164" t="s">
        <v>1756</v>
      </c>
      <c r="C6164" t="s">
        <v>1876</v>
      </c>
      <c r="D6164" t="s">
        <v>1820</v>
      </c>
      <c r="E6164" t="s">
        <v>1759</v>
      </c>
      <c r="F6164" t="s">
        <v>1907</v>
      </c>
      <c r="G6164" t="s">
        <v>1911</v>
      </c>
      <c r="H6164" t="s">
        <v>1877</v>
      </c>
      <c r="I6164" t="s">
        <v>1912</v>
      </c>
      <c r="J6164" t="s">
        <v>2077</v>
      </c>
      <c r="K6164" s="498">
        <v>924240</v>
      </c>
    </row>
    <row r="6165" spans="1:11" x14ac:dyDescent="0.25">
      <c r="A6165" t="s">
        <v>1755</v>
      </c>
      <c r="B6165" t="s">
        <v>1756</v>
      </c>
      <c r="C6165" t="s">
        <v>1871</v>
      </c>
      <c r="D6165" t="s">
        <v>1820</v>
      </c>
      <c r="E6165" t="s">
        <v>1759</v>
      </c>
      <c r="F6165" t="s">
        <v>1907</v>
      </c>
      <c r="G6165" t="s">
        <v>1911</v>
      </c>
      <c r="H6165" t="s">
        <v>1877</v>
      </c>
      <c r="I6165" t="s">
        <v>2032</v>
      </c>
      <c r="J6165" t="s">
        <v>2077</v>
      </c>
      <c r="K6165" s="498">
        <v>42370000</v>
      </c>
    </row>
    <row r="6166" spans="1:11" x14ac:dyDescent="0.25">
      <c r="A6166" t="s">
        <v>1755</v>
      </c>
      <c r="B6166" t="s">
        <v>1756</v>
      </c>
      <c r="C6166" t="s">
        <v>1876</v>
      </c>
      <c r="D6166" t="s">
        <v>1820</v>
      </c>
      <c r="E6166" t="s">
        <v>1759</v>
      </c>
      <c r="F6166" t="s">
        <v>1907</v>
      </c>
      <c r="G6166" t="s">
        <v>1911</v>
      </c>
      <c r="H6166" t="s">
        <v>1877</v>
      </c>
      <c r="I6166" t="s">
        <v>2032</v>
      </c>
      <c r="J6166" t="s">
        <v>2077</v>
      </c>
      <c r="K6166" s="498">
        <v>9796206.0800000001</v>
      </c>
    </row>
    <row r="6167" spans="1:11" x14ac:dyDescent="0.25">
      <c r="A6167" t="s">
        <v>1755</v>
      </c>
      <c r="B6167" t="s">
        <v>1756</v>
      </c>
      <c r="C6167" t="s">
        <v>1871</v>
      </c>
      <c r="D6167" t="s">
        <v>1820</v>
      </c>
      <c r="E6167" t="s">
        <v>1759</v>
      </c>
      <c r="F6167" t="s">
        <v>1913</v>
      </c>
      <c r="G6167" t="s">
        <v>1914</v>
      </c>
      <c r="H6167" t="s">
        <v>1915</v>
      </c>
      <c r="I6167" t="s">
        <v>1839</v>
      </c>
      <c r="J6167" t="s">
        <v>2077</v>
      </c>
      <c r="K6167" s="498">
        <v>77834554</v>
      </c>
    </row>
    <row r="6168" spans="1:11" x14ac:dyDescent="0.25">
      <c r="A6168" t="s">
        <v>1755</v>
      </c>
      <c r="B6168" t="s">
        <v>1756</v>
      </c>
      <c r="C6168" t="s">
        <v>1876</v>
      </c>
      <c r="D6168" t="s">
        <v>1820</v>
      </c>
      <c r="E6168" t="s">
        <v>1759</v>
      </c>
      <c r="F6168" t="s">
        <v>1913</v>
      </c>
      <c r="G6168" t="s">
        <v>1914</v>
      </c>
      <c r="H6168" t="s">
        <v>1915</v>
      </c>
      <c r="I6168" t="s">
        <v>1839</v>
      </c>
      <c r="J6168" t="s">
        <v>2077</v>
      </c>
      <c r="K6168" s="498">
        <v>12636913.790000001</v>
      </c>
    </row>
    <row r="6169" spans="1:11" x14ac:dyDescent="0.25">
      <c r="A6169" t="s">
        <v>1755</v>
      </c>
      <c r="B6169" t="s">
        <v>1756</v>
      </c>
      <c r="C6169" t="s">
        <v>1871</v>
      </c>
      <c r="D6169" t="s">
        <v>1820</v>
      </c>
      <c r="E6169" t="s">
        <v>1759</v>
      </c>
      <c r="F6169" t="s">
        <v>1913</v>
      </c>
      <c r="G6169" t="s">
        <v>1914</v>
      </c>
      <c r="H6169" t="s">
        <v>1915</v>
      </c>
      <c r="I6169" t="s">
        <v>1916</v>
      </c>
      <c r="J6169" t="s">
        <v>2077</v>
      </c>
      <c r="K6169" s="498">
        <v>2000000</v>
      </c>
    </row>
    <row r="6170" spans="1:11" x14ac:dyDescent="0.25">
      <c r="A6170" t="s">
        <v>1755</v>
      </c>
      <c r="B6170" t="s">
        <v>1756</v>
      </c>
      <c r="C6170" t="s">
        <v>1876</v>
      </c>
      <c r="D6170" t="s">
        <v>1820</v>
      </c>
      <c r="E6170" t="s">
        <v>1759</v>
      </c>
      <c r="F6170" t="s">
        <v>1913</v>
      </c>
      <c r="G6170" t="s">
        <v>1914</v>
      </c>
      <c r="H6170" t="s">
        <v>1915</v>
      </c>
      <c r="I6170" t="s">
        <v>1916</v>
      </c>
      <c r="J6170" t="s">
        <v>2077</v>
      </c>
      <c r="K6170" s="498">
        <v>573281.27</v>
      </c>
    </row>
    <row r="6171" spans="1:11" x14ac:dyDescent="0.25">
      <c r="A6171" t="s">
        <v>1755</v>
      </c>
      <c r="B6171" t="s">
        <v>1756</v>
      </c>
      <c r="C6171" t="s">
        <v>1871</v>
      </c>
      <c r="D6171" t="s">
        <v>1820</v>
      </c>
      <c r="E6171" t="s">
        <v>1759</v>
      </c>
      <c r="F6171" t="s">
        <v>1913</v>
      </c>
      <c r="G6171" t="s">
        <v>1914</v>
      </c>
      <c r="H6171" t="s">
        <v>1915</v>
      </c>
      <c r="I6171" t="s">
        <v>2032</v>
      </c>
      <c r="J6171" t="s">
        <v>2077</v>
      </c>
      <c r="K6171" s="498">
        <v>176690000</v>
      </c>
    </row>
    <row r="6172" spans="1:11" x14ac:dyDescent="0.25">
      <c r="A6172" t="s">
        <v>1755</v>
      </c>
      <c r="B6172" t="s">
        <v>1756</v>
      </c>
      <c r="C6172" t="s">
        <v>1876</v>
      </c>
      <c r="D6172" t="s">
        <v>1820</v>
      </c>
      <c r="E6172" t="s">
        <v>1759</v>
      </c>
      <c r="F6172" t="s">
        <v>1913</v>
      </c>
      <c r="G6172" t="s">
        <v>1914</v>
      </c>
      <c r="H6172" t="s">
        <v>1915</v>
      </c>
      <c r="I6172" t="s">
        <v>2032</v>
      </c>
      <c r="J6172" t="s">
        <v>2077</v>
      </c>
      <c r="K6172" s="498">
        <v>32820949.470000003</v>
      </c>
    </row>
    <row r="6173" spans="1:11" x14ac:dyDescent="0.25">
      <c r="A6173" t="s">
        <v>1755</v>
      </c>
      <c r="B6173" t="s">
        <v>1756</v>
      </c>
      <c r="C6173" t="s">
        <v>1871</v>
      </c>
      <c r="D6173" t="s">
        <v>1820</v>
      </c>
      <c r="E6173" t="s">
        <v>1759</v>
      </c>
      <c r="F6173" t="s">
        <v>1913</v>
      </c>
      <c r="G6173" t="s">
        <v>1914</v>
      </c>
      <c r="H6173" t="s">
        <v>1917</v>
      </c>
      <c r="I6173" t="s">
        <v>1839</v>
      </c>
      <c r="J6173" t="s">
        <v>2077</v>
      </c>
      <c r="K6173" s="498">
        <v>3000000</v>
      </c>
    </row>
    <row r="6174" spans="1:11" x14ac:dyDescent="0.25">
      <c r="A6174" t="s">
        <v>1755</v>
      </c>
      <c r="B6174" t="s">
        <v>1756</v>
      </c>
      <c r="C6174" t="s">
        <v>1876</v>
      </c>
      <c r="D6174" t="s">
        <v>1820</v>
      </c>
      <c r="E6174" t="s">
        <v>1759</v>
      </c>
      <c r="F6174" t="s">
        <v>1913</v>
      </c>
      <c r="G6174" t="s">
        <v>1914</v>
      </c>
      <c r="H6174" t="s">
        <v>1917</v>
      </c>
      <c r="I6174" t="s">
        <v>1839</v>
      </c>
      <c r="J6174" t="s">
        <v>2077</v>
      </c>
      <c r="K6174" s="498">
        <v>536866.03</v>
      </c>
    </row>
    <row r="6175" spans="1:11" x14ac:dyDescent="0.25">
      <c r="A6175" t="s">
        <v>1755</v>
      </c>
      <c r="B6175" t="s">
        <v>1756</v>
      </c>
      <c r="C6175" t="s">
        <v>1871</v>
      </c>
      <c r="D6175" t="s">
        <v>1820</v>
      </c>
      <c r="E6175" t="s">
        <v>1759</v>
      </c>
      <c r="F6175" t="s">
        <v>1913</v>
      </c>
      <c r="G6175" t="s">
        <v>1914</v>
      </c>
      <c r="H6175" t="s">
        <v>1917</v>
      </c>
      <c r="I6175" t="s">
        <v>2032</v>
      </c>
      <c r="J6175" t="s">
        <v>2077</v>
      </c>
      <c r="K6175" s="498">
        <v>19675000</v>
      </c>
    </row>
    <row r="6176" spans="1:11" x14ac:dyDescent="0.25">
      <c r="A6176" t="s">
        <v>1755</v>
      </c>
      <c r="B6176" t="s">
        <v>1756</v>
      </c>
      <c r="C6176" t="s">
        <v>1876</v>
      </c>
      <c r="D6176" t="s">
        <v>1820</v>
      </c>
      <c r="E6176" t="s">
        <v>1759</v>
      </c>
      <c r="F6176" t="s">
        <v>1913</v>
      </c>
      <c r="G6176" t="s">
        <v>1914</v>
      </c>
      <c r="H6176" t="s">
        <v>1917</v>
      </c>
      <c r="I6176" t="s">
        <v>2032</v>
      </c>
      <c r="J6176" t="s">
        <v>2077</v>
      </c>
      <c r="K6176" s="498">
        <v>3759215.1699999995</v>
      </c>
    </row>
    <row r="6177" spans="1:11" x14ac:dyDescent="0.25">
      <c r="A6177" t="s">
        <v>1755</v>
      </c>
      <c r="B6177" t="s">
        <v>1756</v>
      </c>
      <c r="C6177" t="s">
        <v>1871</v>
      </c>
      <c r="D6177" t="s">
        <v>1820</v>
      </c>
      <c r="E6177" t="s">
        <v>1759</v>
      </c>
      <c r="F6177" t="s">
        <v>1913</v>
      </c>
      <c r="G6177" t="s">
        <v>1914</v>
      </c>
      <c r="H6177" t="s">
        <v>1918</v>
      </c>
      <c r="I6177" t="s">
        <v>1839</v>
      </c>
      <c r="J6177" t="s">
        <v>2077</v>
      </c>
      <c r="K6177" s="498">
        <v>20800000</v>
      </c>
    </row>
    <row r="6178" spans="1:11" x14ac:dyDescent="0.25">
      <c r="A6178" t="s">
        <v>1755</v>
      </c>
      <c r="B6178" t="s">
        <v>1756</v>
      </c>
      <c r="C6178" t="s">
        <v>1876</v>
      </c>
      <c r="D6178" t="s">
        <v>1820</v>
      </c>
      <c r="E6178" t="s">
        <v>1759</v>
      </c>
      <c r="F6178" t="s">
        <v>1913</v>
      </c>
      <c r="G6178" t="s">
        <v>1914</v>
      </c>
      <c r="H6178" t="s">
        <v>1918</v>
      </c>
      <c r="I6178" t="s">
        <v>1839</v>
      </c>
      <c r="J6178" t="s">
        <v>2077</v>
      </c>
      <c r="K6178" s="498">
        <v>4245329.41</v>
      </c>
    </row>
    <row r="6179" spans="1:11" x14ac:dyDescent="0.25">
      <c r="A6179" t="s">
        <v>1755</v>
      </c>
      <c r="B6179" t="s">
        <v>1756</v>
      </c>
      <c r="C6179" t="s">
        <v>1871</v>
      </c>
      <c r="D6179" t="s">
        <v>1820</v>
      </c>
      <c r="E6179" t="s">
        <v>1759</v>
      </c>
      <c r="F6179" t="s">
        <v>1913</v>
      </c>
      <c r="G6179" t="s">
        <v>1914</v>
      </c>
      <c r="H6179" t="s">
        <v>1918</v>
      </c>
      <c r="I6179" t="s">
        <v>2032</v>
      </c>
      <c r="J6179" t="s">
        <v>2077</v>
      </c>
      <c r="K6179" s="498">
        <v>179325313</v>
      </c>
    </row>
    <row r="6180" spans="1:11" x14ac:dyDescent="0.25">
      <c r="A6180" t="s">
        <v>1755</v>
      </c>
      <c r="B6180" t="s">
        <v>1756</v>
      </c>
      <c r="C6180" t="s">
        <v>1876</v>
      </c>
      <c r="D6180" t="s">
        <v>1820</v>
      </c>
      <c r="E6180" t="s">
        <v>1759</v>
      </c>
      <c r="F6180" t="s">
        <v>1913</v>
      </c>
      <c r="G6180" t="s">
        <v>1914</v>
      </c>
      <c r="H6180" t="s">
        <v>1918</v>
      </c>
      <c r="I6180" t="s">
        <v>2032</v>
      </c>
      <c r="J6180" t="s">
        <v>2077</v>
      </c>
      <c r="K6180" s="498">
        <v>31773903.190000001</v>
      </c>
    </row>
    <row r="6181" spans="1:11" x14ac:dyDescent="0.25">
      <c r="A6181" t="s">
        <v>1755</v>
      </c>
      <c r="B6181" t="s">
        <v>1756</v>
      </c>
      <c r="C6181" t="s">
        <v>1871</v>
      </c>
      <c r="D6181" t="s">
        <v>1820</v>
      </c>
      <c r="E6181" t="s">
        <v>1759</v>
      </c>
      <c r="F6181" t="s">
        <v>1919</v>
      </c>
      <c r="G6181" t="s">
        <v>1920</v>
      </c>
      <c r="H6181" t="s">
        <v>1921</v>
      </c>
      <c r="I6181" t="s">
        <v>2032</v>
      </c>
      <c r="J6181" t="s">
        <v>2077</v>
      </c>
      <c r="K6181" s="498">
        <v>6250000</v>
      </c>
    </row>
    <row r="6182" spans="1:11" x14ac:dyDescent="0.25">
      <c r="A6182" t="s">
        <v>1755</v>
      </c>
      <c r="B6182" t="s">
        <v>1756</v>
      </c>
      <c r="C6182" t="s">
        <v>1876</v>
      </c>
      <c r="D6182" t="s">
        <v>1820</v>
      </c>
      <c r="E6182" t="s">
        <v>1759</v>
      </c>
      <c r="F6182" t="s">
        <v>1919</v>
      </c>
      <c r="G6182" t="s">
        <v>1920</v>
      </c>
      <c r="H6182" t="s">
        <v>1921</v>
      </c>
      <c r="I6182" t="s">
        <v>2032</v>
      </c>
      <c r="J6182" t="s">
        <v>2077</v>
      </c>
      <c r="K6182" s="498">
        <v>956250</v>
      </c>
    </row>
    <row r="6183" spans="1:11" x14ac:dyDescent="0.25">
      <c r="A6183" t="s">
        <v>1755</v>
      </c>
      <c r="B6183" t="s">
        <v>1756</v>
      </c>
      <c r="C6183" t="s">
        <v>1871</v>
      </c>
      <c r="D6183" t="s">
        <v>1820</v>
      </c>
      <c r="E6183" t="s">
        <v>1759</v>
      </c>
      <c r="F6183" t="s">
        <v>1919</v>
      </c>
      <c r="G6183" t="s">
        <v>1920</v>
      </c>
      <c r="H6183" t="s">
        <v>1922</v>
      </c>
      <c r="I6183" t="s">
        <v>2032</v>
      </c>
      <c r="J6183" t="s">
        <v>2077</v>
      </c>
      <c r="K6183" s="498">
        <v>6250000</v>
      </c>
    </row>
    <row r="6184" spans="1:11" x14ac:dyDescent="0.25">
      <c r="A6184" t="s">
        <v>1755</v>
      </c>
      <c r="B6184" t="s">
        <v>1756</v>
      </c>
      <c r="C6184" t="s">
        <v>1876</v>
      </c>
      <c r="D6184" t="s">
        <v>1820</v>
      </c>
      <c r="E6184" t="s">
        <v>1759</v>
      </c>
      <c r="F6184" t="s">
        <v>1919</v>
      </c>
      <c r="G6184" t="s">
        <v>1920</v>
      </c>
      <c r="H6184" t="s">
        <v>1922</v>
      </c>
      <c r="I6184" t="s">
        <v>2032</v>
      </c>
      <c r="J6184" t="s">
        <v>2077</v>
      </c>
      <c r="K6184" s="498">
        <v>956250</v>
      </c>
    </row>
    <row r="6185" spans="1:11" x14ac:dyDescent="0.25">
      <c r="A6185" t="s">
        <v>1755</v>
      </c>
      <c r="B6185" t="s">
        <v>1756</v>
      </c>
      <c r="C6185" t="s">
        <v>1871</v>
      </c>
      <c r="D6185" t="s">
        <v>1820</v>
      </c>
      <c r="E6185" t="s">
        <v>1759</v>
      </c>
      <c r="F6185" t="s">
        <v>1919</v>
      </c>
      <c r="G6185" t="s">
        <v>1920</v>
      </c>
      <c r="H6185" t="s">
        <v>1923</v>
      </c>
      <c r="I6185" t="s">
        <v>2032</v>
      </c>
      <c r="J6185" t="s">
        <v>2077</v>
      </c>
      <c r="K6185" s="498">
        <v>12500000</v>
      </c>
    </row>
    <row r="6186" spans="1:11" x14ac:dyDescent="0.25">
      <c r="A6186" t="s">
        <v>1755</v>
      </c>
      <c r="B6186" t="s">
        <v>1756</v>
      </c>
      <c r="C6186" t="s">
        <v>1876</v>
      </c>
      <c r="D6186" t="s">
        <v>1820</v>
      </c>
      <c r="E6186" t="s">
        <v>1759</v>
      </c>
      <c r="F6186" t="s">
        <v>1919</v>
      </c>
      <c r="G6186" t="s">
        <v>1920</v>
      </c>
      <c r="H6186" t="s">
        <v>1923</v>
      </c>
      <c r="I6186" t="s">
        <v>2032</v>
      </c>
      <c r="J6186" t="s">
        <v>2077</v>
      </c>
      <c r="K6186" s="498">
        <v>1912500</v>
      </c>
    </row>
    <row r="6187" spans="1:11" x14ac:dyDescent="0.25">
      <c r="A6187" t="s">
        <v>1755</v>
      </c>
      <c r="B6187" t="s">
        <v>1756</v>
      </c>
      <c r="C6187" t="s">
        <v>1871</v>
      </c>
      <c r="D6187" t="s">
        <v>1820</v>
      </c>
      <c r="E6187" t="s">
        <v>1759</v>
      </c>
      <c r="F6187" t="s">
        <v>1919</v>
      </c>
      <c r="G6187" t="s">
        <v>1927</v>
      </c>
      <c r="H6187" t="s">
        <v>1923</v>
      </c>
      <c r="I6187" t="s">
        <v>1839</v>
      </c>
      <c r="J6187" t="s">
        <v>2077</v>
      </c>
      <c r="K6187" s="498">
        <v>11000000</v>
      </c>
    </row>
    <row r="6188" spans="1:11" x14ac:dyDescent="0.25">
      <c r="A6188" t="s">
        <v>1755</v>
      </c>
      <c r="B6188" t="s">
        <v>1756</v>
      </c>
      <c r="C6188" t="s">
        <v>1876</v>
      </c>
      <c r="D6188" t="s">
        <v>1820</v>
      </c>
      <c r="E6188" t="s">
        <v>1759</v>
      </c>
      <c r="F6188" t="s">
        <v>1919</v>
      </c>
      <c r="G6188" t="s">
        <v>1927</v>
      </c>
      <c r="H6188" t="s">
        <v>1923</v>
      </c>
      <c r="I6188" t="s">
        <v>1839</v>
      </c>
      <c r="J6188" t="s">
        <v>2077</v>
      </c>
      <c r="K6188" s="498">
        <v>1716443.35</v>
      </c>
    </row>
    <row r="6189" spans="1:11" x14ac:dyDescent="0.25">
      <c r="A6189" t="s">
        <v>1755</v>
      </c>
      <c r="B6189" t="s">
        <v>1756</v>
      </c>
      <c r="C6189" t="s">
        <v>1871</v>
      </c>
      <c r="D6189" t="s">
        <v>1820</v>
      </c>
      <c r="E6189" t="s">
        <v>1759</v>
      </c>
      <c r="F6189" t="s">
        <v>1919</v>
      </c>
      <c r="G6189" t="s">
        <v>1929</v>
      </c>
      <c r="H6189" t="s">
        <v>1921</v>
      </c>
      <c r="I6189" t="s">
        <v>2032</v>
      </c>
      <c r="J6189" t="s">
        <v>2077</v>
      </c>
      <c r="K6189" s="498">
        <v>1300000</v>
      </c>
    </row>
    <row r="6190" spans="1:11" x14ac:dyDescent="0.25">
      <c r="A6190" t="s">
        <v>1755</v>
      </c>
      <c r="B6190" t="s">
        <v>1756</v>
      </c>
      <c r="C6190" t="s">
        <v>1876</v>
      </c>
      <c r="D6190" t="s">
        <v>1820</v>
      </c>
      <c r="E6190" t="s">
        <v>1759</v>
      </c>
      <c r="F6190" t="s">
        <v>1919</v>
      </c>
      <c r="G6190" t="s">
        <v>1929</v>
      </c>
      <c r="H6190" t="s">
        <v>1921</v>
      </c>
      <c r="I6190" t="s">
        <v>2032</v>
      </c>
      <c r="J6190" t="s">
        <v>2077</v>
      </c>
      <c r="K6190" s="498">
        <v>361445.31</v>
      </c>
    </row>
    <row r="6191" spans="1:11" x14ac:dyDescent="0.25">
      <c r="A6191" t="s">
        <v>1755</v>
      </c>
      <c r="B6191" t="s">
        <v>1756</v>
      </c>
      <c r="C6191" t="s">
        <v>1871</v>
      </c>
      <c r="D6191" t="s">
        <v>1820</v>
      </c>
      <c r="E6191" t="s">
        <v>1759</v>
      </c>
      <c r="F6191" t="s">
        <v>1919</v>
      </c>
      <c r="G6191" t="s">
        <v>1929</v>
      </c>
      <c r="H6191" t="s">
        <v>1923</v>
      </c>
      <c r="I6191" t="s">
        <v>2032</v>
      </c>
      <c r="J6191" t="s">
        <v>2077</v>
      </c>
      <c r="K6191" s="498">
        <v>1300000</v>
      </c>
    </row>
    <row r="6192" spans="1:11" x14ac:dyDescent="0.25">
      <c r="A6192" t="s">
        <v>1755</v>
      </c>
      <c r="B6192" t="s">
        <v>1756</v>
      </c>
      <c r="C6192" t="s">
        <v>1876</v>
      </c>
      <c r="D6192" t="s">
        <v>1820</v>
      </c>
      <c r="E6192" t="s">
        <v>1759</v>
      </c>
      <c r="F6192" t="s">
        <v>1919</v>
      </c>
      <c r="G6192" t="s">
        <v>1929</v>
      </c>
      <c r="H6192" t="s">
        <v>1923</v>
      </c>
      <c r="I6192" t="s">
        <v>2032</v>
      </c>
      <c r="J6192" t="s">
        <v>2077</v>
      </c>
      <c r="K6192" s="498">
        <v>361445.31</v>
      </c>
    </row>
    <row r="6193" spans="1:11" x14ac:dyDescent="0.25">
      <c r="A6193" t="s">
        <v>1755</v>
      </c>
      <c r="B6193" t="s">
        <v>1756</v>
      </c>
      <c r="C6193" t="s">
        <v>1871</v>
      </c>
      <c r="D6193" t="s">
        <v>1820</v>
      </c>
      <c r="E6193" t="s">
        <v>1759</v>
      </c>
      <c r="F6193" t="s">
        <v>1765</v>
      </c>
      <c r="G6193" t="s">
        <v>1821</v>
      </c>
      <c r="H6193" t="s">
        <v>1822</v>
      </c>
      <c r="I6193" t="s">
        <v>1839</v>
      </c>
      <c r="J6193" t="s">
        <v>2077</v>
      </c>
      <c r="K6193" s="498">
        <v>10000000</v>
      </c>
    </row>
    <row r="6194" spans="1:11" x14ac:dyDescent="0.25">
      <c r="A6194" t="s">
        <v>1755</v>
      </c>
      <c r="B6194" t="s">
        <v>1756</v>
      </c>
      <c r="C6194" t="s">
        <v>1876</v>
      </c>
      <c r="D6194" t="s">
        <v>1820</v>
      </c>
      <c r="E6194" t="s">
        <v>1759</v>
      </c>
      <c r="F6194" t="s">
        <v>1765</v>
      </c>
      <c r="G6194" t="s">
        <v>1821</v>
      </c>
      <c r="H6194" t="s">
        <v>1822</v>
      </c>
      <c r="I6194" t="s">
        <v>1839</v>
      </c>
      <c r="J6194" t="s">
        <v>2077</v>
      </c>
      <c r="K6194" s="498">
        <v>1660971</v>
      </c>
    </row>
    <row r="6195" spans="1:11" x14ac:dyDescent="0.25">
      <c r="A6195" t="s">
        <v>1755</v>
      </c>
      <c r="B6195" t="s">
        <v>1756</v>
      </c>
      <c r="C6195" t="s">
        <v>1871</v>
      </c>
      <c r="D6195" t="s">
        <v>1820</v>
      </c>
      <c r="E6195" t="s">
        <v>1759</v>
      </c>
      <c r="F6195" t="s">
        <v>1765</v>
      </c>
      <c r="G6195" t="s">
        <v>1821</v>
      </c>
      <c r="H6195" t="s">
        <v>1822</v>
      </c>
      <c r="I6195" t="s">
        <v>2032</v>
      </c>
      <c r="J6195" t="s">
        <v>2077</v>
      </c>
      <c r="K6195" s="498">
        <v>99822815</v>
      </c>
    </row>
    <row r="6196" spans="1:11" x14ac:dyDescent="0.25">
      <c r="A6196" t="s">
        <v>1755</v>
      </c>
      <c r="B6196" t="s">
        <v>1756</v>
      </c>
      <c r="C6196" t="s">
        <v>1876</v>
      </c>
      <c r="D6196" t="s">
        <v>1820</v>
      </c>
      <c r="E6196" t="s">
        <v>1759</v>
      </c>
      <c r="F6196" t="s">
        <v>1765</v>
      </c>
      <c r="G6196" t="s">
        <v>1821</v>
      </c>
      <c r="H6196" t="s">
        <v>1822</v>
      </c>
      <c r="I6196" t="s">
        <v>2032</v>
      </c>
      <c r="J6196" t="s">
        <v>2077</v>
      </c>
      <c r="K6196" s="498">
        <v>15272890.699999999</v>
      </c>
    </row>
    <row r="6197" spans="1:11" x14ac:dyDescent="0.25">
      <c r="A6197" t="s">
        <v>1755</v>
      </c>
      <c r="B6197" t="s">
        <v>1756</v>
      </c>
      <c r="C6197" t="s">
        <v>1871</v>
      </c>
      <c r="D6197" t="s">
        <v>1820</v>
      </c>
      <c r="E6197" t="s">
        <v>1759</v>
      </c>
      <c r="F6197" t="s">
        <v>1765</v>
      </c>
      <c r="G6197" t="s">
        <v>1825</v>
      </c>
      <c r="H6197" t="s">
        <v>1830</v>
      </c>
      <c r="I6197" t="s">
        <v>2032</v>
      </c>
      <c r="J6197" t="s">
        <v>2077</v>
      </c>
      <c r="K6197" s="498">
        <v>1013332.76</v>
      </c>
    </row>
    <row r="6198" spans="1:11" x14ac:dyDescent="0.25">
      <c r="A6198" t="s">
        <v>1755</v>
      </c>
      <c r="B6198" t="s">
        <v>1756</v>
      </c>
      <c r="C6198" t="s">
        <v>1876</v>
      </c>
      <c r="D6198" t="s">
        <v>1820</v>
      </c>
      <c r="E6198" t="s">
        <v>1759</v>
      </c>
      <c r="F6198" t="s">
        <v>1765</v>
      </c>
      <c r="G6198" t="s">
        <v>1825</v>
      </c>
      <c r="H6198" t="s">
        <v>1830</v>
      </c>
      <c r="I6198" t="s">
        <v>2032</v>
      </c>
      <c r="J6198" t="s">
        <v>2077</v>
      </c>
      <c r="K6198" s="498">
        <v>264051.83</v>
      </c>
    </row>
    <row r="6199" spans="1:11" x14ac:dyDescent="0.25">
      <c r="A6199" t="s">
        <v>1755</v>
      </c>
      <c r="B6199" t="s">
        <v>1756</v>
      </c>
      <c r="C6199" t="s">
        <v>1871</v>
      </c>
      <c r="D6199" t="s">
        <v>1820</v>
      </c>
      <c r="E6199" t="s">
        <v>1759</v>
      </c>
      <c r="F6199" t="s">
        <v>1765</v>
      </c>
      <c r="G6199" t="s">
        <v>1825</v>
      </c>
      <c r="H6199" t="s">
        <v>1826</v>
      </c>
      <c r="I6199" t="s">
        <v>2032</v>
      </c>
      <c r="J6199" t="s">
        <v>2077</v>
      </c>
      <c r="K6199" s="498">
        <v>11221510.4</v>
      </c>
    </row>
    <row r="6200" spans="1:11" x14ac:dyDescent="0.25">
      <c r="A6200" t="s">
        <v>1755</v>
      </c>
      <c r="B6200" t="s">
        <v>1756</v>
      </c>
      <c r="C6200" t="s">
        <v>1876</v>
      </c>
      <c r="D6200" t="s">
        <v>1820</v>
      </c>
      <c r="E6200" t="s">
        <v>1759</v>
      </c>
      <c r="F6200" t="s">
        <v>1765</v>
      </c>
      <c r="G6200" t="s">
        <v>1825</v>
      </c>
      <c r="H6200" t="s">
        <v>1826</v>
      </c>
      <c r="I6200" t="s">
        <v>2032</v>
      </c>
      <c r="J6200" t="s">
        <v>2077</v>
      </c>
      <c r="K6200" s="498">
        <v>2347279.7800000003</v>
      </c>
    </row>
    <row r="6201" spans="1:11" x14ac:dyDescent="0.25">
      <c r="A6201" t="s">
        <v>1755</v>
      </c>
      <c r="B6201" t="s">
        <v>1756</v>
      </c>
      <c r="C6201" t="s">
        <v>1871</v>
      </c>
      <c r="D6201" t="s">
        <v>1820</v>
      </c>
      <c r="E6201" t="s">
        <v>1759</v>
      </c>
      <c r="F6201" t="s">
        <v>1765</v>
      </c>
      <c r="G6201" t="s">
        <v>1825</v>
      </c>
      <c r="H6201" t="s">
        <v>1834</v>
      </c>
      <c r="I6201" t="s">
        <v>2032</v>
      </c>
      <c r="J6201" t="s">
        <v>2077</v>
      </c>
      <c r="K6201" s="498">
        <v>391514.93</v>
      </c>
    </row>
    <row r="6202" spans="1:11" x14ac:dyDescent="0.25">
      <c r="A6202" t="s">
        <v>1755</v>
      </c>
      <c r="B6202" t="s">
        <v>1756</v>
      </c>
      <c r="C6202" t="s">
        <v>1876</v>
      </c>
      <c r="D6202" t="s">
        <v>1820</v>
      </c>
      <c r="E6202" t="s">
        <v>1759</v>
      </c>
      <c r="F6202" t="s">
        <v>1765</v>
      </c>
      <c r="G6202" t="s">
        <v>1825</v>
      </c>
      <c r="H6202" t="s">
        <v>1834</v>
      </c>
      <c r="I6202" t="s">
        <v>2032</v>
      </c>
      <c r="J6202" t="s">
        <v>2077</v>
      </c>
      <c r="K6202" s="498">
        <v>102020.02522727271</v>
      </c>
    </row>
    <row r="6203" spans="1:11" x14ac:dyDescent="0.25">
      <c r="A6203" t="s">
        <v>1755</v>
      </c>
      <c r="B6203" t="s">
        <v>1756</v>
      </c>
      <c r="C6203" t="s">
        <v>1871</v>
      </c>
      <c r="D6203" t="s">
        <v>1820</v>
      </c>
      <c r="E6203" t="s">
        <v>1759</v>
      </c>
      <c r="F6203" t="s">
        <v>1765</v>
      </c>
      <c r="G6203" t="s">
        <v>1825</v>
      </c>
      <c r="H6203" t="s">
        <v>1835</v>
      </c>
      <c r="I6203" t="s">
        <v>2032</v>
      </c>
      <c r="J6203" t="s">
        <v>2077</v>
      </c>
      <c r="K6203" s="498">
        <v>594468.39</v>
      </c>
    </row>
    <row r="6204" spans="1:11" x14ac:dyDescent="0.25">
      <c r="A6204" t="s">
        <v>1755</v>
      </c>
      <c r="B6204" t="s">
        <v>1756</v>
      </c>
      <c r="C6204" t="s">
        <v>1876</v>
      </c>
      <c r="D6204" t="s">
        <v>1820</v>
      </c>
      <c r="E6204" t="s">
        <v>1759</v>
      </c>
      <c r="F6204" t="s">
        <v>1765</v>
      </c>
      <c r="G6204" t="s">
        <v>1825</v>
      </c>
      <c r="H6204" t="s">
        <v>1835</v>
      </c>
      <c r="I6204" t="s">
        <v>2032</v>
      </c>
      <c r="J6204" t="s">
        <v>2077</v>
      </c>
      <c r="K6204" s="498">
        <v>175077.71999999997</v>
      </c>
    </row>
    <row r="6205" spans="1:11" x14ac:dyDescent="0.25">
      <c r="A6205" t="s">
        <v>1755</v>
      </c>
      <c r="B6205" t="s">
        <v>1756</v>
      </c>
      <c r="C6205" t="s">
        <v>1871</v>
      </c>
      <c r="D6205" t="s">
        <v>1820</v>
      </c>
      <c r="E6205" t="s">
        <v>1759</v>
      </c>
      <c r="F6205" t="s">
        <v>1765</v>
      </c>
      <c r="G6205" t="s">
        <v>1825</v>
      </c>
      <c r="H6205" t="s">
        <v>1836</v>
      </c>
      <c r="I6205" t="s">
        <v>2032</v>
      </c>
      <c r="J6205" t="s">
        <v>2077</v>
      </c>
      <c r="K6205" s="498">
        <v>851115.8</v>
      </c>
    </row>
    <row r="6206" spans="1:11" x14ac:dyDescent="0.25">
      <c r="A6206" t="s">
        <v>1755</v>
      </c>
      <c r="B6206" t="s">
        <v>1756</v>
      </c>
      <c r="C6206" t="s">
        <v>1876</v>
      </c>
      <c r="D6206" t="s">
        <v>1820</v>
      </c>
      <c r="E6206" t="s">
        <v>1759</v>
      </c>
      <c r="F6206" t="s">
        <v>1765</v>
      </c>
      <c r="G6206" t="s">
        <v>1825</v>
      </c>
      <c r="H6206" t="s">
        <v>1836</v>
      </c>
      <c r="I6206" t="s">
        <v>2032</v>
      </c>
      <c r="J6206" t="s">
        <v>2077</v>
      </c>
      <c r="K6206" s="498">
        <v>165052.57</v>
      </c>
    </row>
    <row r="6207" spans="1:11" x14ac:dyDescent="0.25">
      <c r="A6207" t="s">
        <v>1755</v>
      </c>
      <c r="B6207" t="s">
        <v>1756</v>
      </c>
      <c r="C6207" t="s">
        <v>1871</v>
      </c>
      <c r="D6207" t="s">
        <v>1820</v>
      </c>
      <c r="E6207" t="s">
        <v>1759</v>
      </c>
      <c r="F6207" t="s">
        <v>1765</v>
      </c>
      <c r="G6207" t="s">
        <v>1825</v>
      </c>
      <c r="H6207" t="s">
        <v>1837</v>
      </c>
      <c r="I6207" t="s">
        <v>2032</v>
      </c>
      <c r="J6207" t="s">
        <v>2077</v>
      </c>
      <c r="K6207" s="498">
        <v>594468.39</v>
      </c>
    </row>
    <row r="6208" spans="1:11" x14ac:dyDescent="0.25">
      <c r="A6208" t="s">
        <v>1755</v>
      </c>
      <c r="B6208" t="s">
        <v>1756</v>
      </c>
      <c r="C6208" t="s">
        <v>1876</v>
      </c>
      <c r="D6208" t="s">
        <v>1820</v>
      </c>
      <c r="E6208" t="s">
        <v>1759</v>
      </c>
      <c r="F6208" t="s">
        <v>1765</v>
      </c>
      <c r="G6208" t="s">
        <v>1825</v>
      </c>
      <c r="H6208" t="s">
        <v>1837</v>
      </c>
      <c r="I6208" t="s">
        <v>2032</v>
      </c>
      <c r="J6208" t="s">
        <v>2077</v>
      </c>
      <c r="K6208" s="498">
        <v>175077.71999999997</v>
      </c>
    </row>
    <row r="6209" spans="1:11" x14ac:dyDescent="0.25">
      <c r="A6209" t="s">
        <v>1755</v>
      </c>
      <c r="B6209" t="s">
        <v>1756</v>
      </c>
      <c r="C6209" t="s">
        <v>1871</v>
      </c>
      <c r="D6209" t="s">
        <v>1820</v>
      </c>
      <c r="E6209" t="s">
        <v>1759</v>
      </c>
      <c r="F6209" t="s">
        <v>1765</v>
      </c>
      <c r="G6209" t="s">
        <v>1825</v>
      </c>
      <c r="H6209" t="s">
        <v>1827</v>
      </c>
      <c r="I6209" t="s">
        <v>2032</v>
      </c>
      <c r="J6209" t="s">
        <v>2077</v>
      </c>
      <c r="K6209" s="498">
        <v>33008228.709999997</v>
      </c>
    </row>
    <row r="6210" spans="1:11" x14ac:dyDescent="0.25">
      <c r="A6210" t="s">
        <v>1755</v>
      </c>
      <c r="B6210" t="s">
        <v>1756</v>
      </c>
      <c r="C6210" t="s">
        <v>1876</v>
      </c>
      <c r="D6210" t="s">
        <v>1820</v>
      </c>
      <c r="E6210" t="s">
        <v>1759</v>
      </c>
      <c r="F6210" t="s">
        <v>1765</v>
      </c>
      <c r="G6210" t="s">
        <v>1825</v>
      </c>
      <c r="H6210" t="s">
        <v>1827</v>
      </c>
      <c r="I6210" t="s">
        <v>2032</v>
      </c>
      <c r="J6210" t="s">
        <v>2077</v>
      </c>
      <c r="K6210" s="498">
        <v>6481622.3202272737</v>
      </c>
    </row>
    <row r="6211" spans="1:11" x14ac:dyDescent="0.25">
      <c r="A6211" t="s">
        <v>1755</v>
      </c>
      <c r="B6211" t="s">
        <v>1756</v>
      </c>
      <c r="C6211" t="s">
        <v>1871</v>
      </c>
      <c r="D6211" t="s">
        <v>1820</v>
      </c>
      <c r="E6211" t="s">
        <v>1759</v>
      </c>
      <c r="F6211" t="s">
        <v>1765</v>
      </c>
      <c r="G6211" t="s">
        <v>1825</v>
      </c>
      <c r="H6211" t="s">
        <v>1828</v>
      </c>
      <c r="I6211" t="s">
        <v>2032</v>
      </c>
      <c r="J6211" t="s">
        <v>2077</v>
      </c>
      <c r="K6211" s="498">
        <v>90007813.620000005</v>
      </c>
    </row>
    <row r="6212" spans="1:11" x14ac:dyDescent="0.25">
      <c r="A6212" t="s">
        <v>1755</v>
      </c>
      <c r="B6212" t="s">
        <v>1756</v>
      </c>
      <c r="C6212" t="s">
        <v>1876</v>
      </c>
      <c r="D6212" t="s">
        <v>1820</v>
      </c>
      <c r="E6212" t="s">
        <v>1759</v>
      </c>
      <c r="F6212" t="s">
        <v>1765</v>
      </c>
      <c r="G6212" t="s">
        <v>1825</v>
      </c>
      <c r="H6212" t="s">
        <v>1828</v>
      </c>
      <c r="I6212" t="s">
        <v>2032</v>
      </c>
      <c r="J6212" t="s">
        <v>2077</v>
      </c>
      <c r="K6212" s="498">
        <v>17550362.35586207</v>
      </c>
    </row>
    <row r="6213" spans="1:11" x14ac:dyDescent="0.25">
      <c r="A6213" t="s">
        <v>1755</v>
      </c>
      <c r="B6213" t="s">
        <v>1756</v>
      </c>
      <c r="C6213" t="s">
        <v>1871</v>
      </c>
      <c r="D6213" t="s">
        <v>1820</v>
      </c>
      <c r="E6213" t="s">
        <v>1759</v>
      </c>
      <c r="F6213" t="s">
        <v>1765</v>
      </c>
      <c r="G6213" t="s">
        <v>1825</v>
      </c>
      <c r="H6213" t="s">
        <v>1822</v>
      </c>
      <c r="I6213" t="s">
        <v>2032</v>
      </c>
      <c r="J6213" t="s">
        <v>2077</v>
      </c>
      <c r="K6213" s="498">
        <v>56763475</v>
      </c>
    </row>
    <row r="6214" spans="1:11" x14ac:dyDescent="0.25">
      <c r="A6214" t="s">
        <v>1755</v>
      </c>
      <c r="B6214" t="s">
        <v>1756</v>
      </c>
      <c r="C6214" t="s">
        <v>1876</v>
      </c>
      <c r="D6214" t="s">
        <v>1820</v>
      </c>
      <c r="E6214" t="s">
        <v>1759</v>
      </c>
      <c r="F6214" t="s">
        <v>1765</v>
      </c>
      <c r="G6214" t="s">
        <v>1825</v>
      </c>
      <c r="H6214" t="s">
        <v>1822</v>
      </c>
      <c r="I6214" t="s">
        <v>2032</v>
      </c>
      <c r="J6214" t="s">
        <v>2077</v>
      </c>
      <c r="K6214" s="498">
        <v>9321578.6499999985</v>
      </c>
    </row>
    <row r="6215" spans="1:11" x14ac:dyDescent="0.25">
      <c r="A6215" t="s">
        <v>1755</v>
      </c>
      <c r="B6215" t="s">
        <v>1756</v>
      </c>
      <c r="C6215" t="s">
        <v>1871</v>
      </c>
      <c r="D6215" t="s">
        <v>1820</v>
      </c>
      <c r="E6215" t="s">
        <v>1759</v>
      </c>
      <c r="F6215" t="s">
        <v>1765</v>
      </c>
      <c r="G6215" t="s">
        <v>1829</v>
      </c>
      <c r="H6215" t="s">
        <v>1830</v>
      </c>
      <c r="I6215" t="s">
        <v>2032</v>
      </c>
      <c r="J6215" t="s">
        <v>2077</v>
      </c>
      <c r="K6215" s="498">
        <v>42486580.5</v>
      </c>
    </row>
    <row r="6216" spans="1:11" x14ac:dyDescent="0.25">
      <c r="A6216" t="s">
        <v>1755</v>
      </c>
      <c r="B6216" t="s">
        <v>1756</v>
      </c>
      <c r="C6216" t="s">
        <v>1876</v>
      </c>
      <c r="D6216" t="s">
        <v>1820</v>
      </c>
      <c r="E6216" t="s">
        <v>1759</v>
      </c>
      <c r="F6216" t="s">
        <v>1765</v>
      </c>
      <c r="G6216" t="s">
        <v>1829</v>
      </c>
      <c r="H6216" t="s">
        <v>1830</v>
      </c>
      <c r="I6216" t="s">
        <v>2032</v>
      </c>
      <c r="J6216" t="s">
        <v>2077</v>
      </c>
      <c r="K6216" s="498">
        <v>8069656.1400000006</v>
      </c>
    </row>
    <row r="6217" spans="1:11" x14ac:dyDescent="0.25">
      <c r="A6217" t="s">
        <v>1755</v>
      </c>
      <c r="B6217" t="s">
        <v>1756</v>
      </c>
      <c r="C6217" t="s">
        <v>1871</v>
      </c>
      <c r="D6217" t="s">
        <v>1820</v>
      </c>
      <c r="E6217" t="s">
        <v>1759</v>
      </c>
      <c r="F6217" t="s">
        <v>1765</v>
      </c>
      <c r="G6217" t="s">
        <v>1829</v>
      </c>
      <c r="H6217" t="s">
        <v>1831</v>
      </c>
      <c r="I6217" t="s">
        <v>2032</v>
      </c>
      <c r="J6217" t="s">
        <v>2077</v>
      </c>
      <c r="K6217" s="498">
        <v>4307436.7</v>
      </c>
    </row>
    <row r="6218" spans="1:11" x14ac:dyDescent="0.25">
      <c r="A6218" t="s">
        <v>1755</v>
      </c>
      <c r="B6218" t="s">
        <v>1756</v>
      </c>
      <c r="C6218" t="s">
        <v>1876</v>
      </c>
      <c r="D6218" t="s">
        <v>1820</v>
      </c>
      <c r="E6218" t="s">
        <v>1759</v>
      </c>
      <c r="F6218" t="s">
        <v>1765</v>
      </c>
      <c r="G6218" t="s">
        <v>1829</v>
      </c>
      <c r="H6218" t="s">
        <v>1831</v>
      </c>
      <c r="I6218" t="s">
        <v>2032</v>
      </c>
      <c r="J6218" t="s">
        <v>2077</v>
      </c>
      <c r="K6218" s="498">
        <v>817734.76</v>
      </c>
    </row>
    <row r="6219" spans="1:11" x14ac:dyDescent="0.25">
      <c r="A6219" t="s">
        <v>1755</v>
      </c>
      <c r="B6219" t="s">
        <v>1756</v>
      </c>
      <c r="C6219" t="s">
        <v>1871</v>
      </c>
      <c r="D6219" t="s">
        <v>1820</v>
      </c>
      <c r="E6219" t="s">
        <v>1759</v>
      </c>
      <c r="F6219" t="s">
        <v>1765</v>
      </c>
      <c r="G6219" t="s">
        <v>1829</v>
      </c>
      <c r="H6219" t="s">
        <v>1832</v>
      </c>
      <c r="I6219" t="s">
        <v>2032</v>
      </c>
      <c r="J6219" t="s">
        <v>2077</v>
      </c>
      <c r="K6219" s="498">
        <v>2687229.9</v>
      </c>
    </row>
    <row r="6220" spans="1:11" x14ac:dyDescent="0.25">
      <c r="A6220" t="s">
        <v>1755</v>
      </c>
      <c r="B6220" t="s">
        <v>1756</v>
      </c>
      <c r="C6220" t="s">
        <v>1876</v>
      </c>
      <c r="D6220" t="s">
        <v>1820</v>
      </c>
      <c r="E6220" t="s">
        <v>1759</v>
      </c>
      <c r="F6220" t="s">
        <v>1765</v>
      </c>
      <c r="G6220" t="s">
        <v>1829</v>
      </c>
      <c r="H6220" t="s">
        <v>1832</v>
      </c>
      <c r="I6220" t="s">
        <v>2032</v>
      </c>
      <c r="J6220" t="s">
        <v>2077</v>
      </c>
      <c r="K6220" s="498">
        <v>461106.66</v>
      </c>
    </row>
    <row r="6221" spans="1:11" x14ac:dyDescent="0.25">
      <c r="A6221" t="s">
        <v>1755</v>
      </c>
      <c r="B6221" t="s">
        <v>1756</v>
      </c>
      <c r="C6221" t="s">
        <v>1871</v>
      </c>
      <c r="D6221" t="s">
        <v>1820</v>
      </c>
      <c r="E6221" t="s">
        <v>1759</v>
      </c>
      <c r="F6221" t="s">
        <v>1765</v>
      </c>
      <c r="G6221" t="s">
        <v>1829</v>
      </c>
      <c r="H6221" t="s">
        <v>1833</v>
      </c>
      <c r="I6221" t="s">
        <v>2032</v>
      </c>
      <c r="J6221" t="s">
        <v>2077</v>
      </c>
      <c r="K6221" s="498">
        <v>2272550</v>
      </c>
    </row>
    <row r="6222" spans="1:11" x14ac:dyDescent="0.25">
      <c r="A6222" t="s">
        <v>1755</v>
      </c>
      <c r="B6222" t="s">
        <v>1756</v>
      </c>
      <c r="C6222" t="s">
        <v>1876</v>
      </c>
      <c r="D6222" t="s">
        <v>1820</v>
      </c>
      <c r="E6222" t="s">
        <v>1759</v>
      </c>
      <c r="F6222" t="s">
        <v>1765</v>
      </c>
      <c r="G6222" t="s">
        <v>1829</v>
      </c>
      <c r="H6222" t="s">
        <v>1833</v>
      </c>
      <c r="I6222" t="s">
        <v>2032</v>
      </c>
      <c r="J6222" t="s">
        <v>2077</v>
      </c>
      <c r="K6222" s="498">
        <v>660319.85</v>
      </c>
    </row>
    <row r="6223" spans="1:11" x14ac:dyDescent="0.25">
      <c r="A6223" t="s">
        <v>1755</v>
      </c>
      <c r="B6223" t="s">
        <v>1756</v>
      </c>
      <c r="C6223" t="s">
        <v>1871</v>
      </c>
      <c r="D6223" t="s">
        <v>1820</v>
      </c>
      <c r="E6223" t="s">
        <v>1759</v>
      </c>
      <c r="F6223" t="s">
        <v>1765</v>
      </c>
      <c r="G6223" t="s">
        <v>1829</v>
      </c>
      <c r="H6223" t="s">
        <v>1834</v>
      </c>
      <c r="I6223" t="s">
        <v>2032</v>
      </c>
      <c r="J6223" t="s">
        <v>2077</v>
      </c>
      <c r="K6223" s="498">
        <v>11367538.799999999</v>
      </c>
    </row>
    <row r="6224" spans="1:11" x14ac:dyDescent="0.25">
      <c r="A6224" t="s">
        <v>1755</v>
      </c>
      <c r="B6224" t="s">
        <v>1756</v>
      </c>
      <c r="C6224" t="s">
        <v>1876</v>
      </c>
      <c r="D6224" t="s">
        <v>1820</v>
      </c>
      <c r="E6224" t="s">
        <v>1759</v>
      </c>
      <c r="F6224" t="s">
        <v>1765</v>
      </c>
      <c r="G6224" t="s">
        <v>1829</v>
      </c>
      <c r="H6224" t="s">
        <v>1834</v>
      </c>
      <c r="I6224" t="s">
        <v>2032</v>
      </c>
      <c r="J6224" t="s">
        <v>2077</v>
      </c>
      <c r="K6224" s="498">
        <v>2191841.5959999999</v>
      </c>
    </row>
    <row r="6225" spans="1:11" x14ac:dyDescent="0.25">
      <c r="A6225" t="s">
        <v>1755</v>
      </c>
      <c r="B6225" t="s">
        <v>1756</v>
      </c>
      <c r="C6225" t="s">
        <v>1871</v>
      </c>
      <c r="D6225" t="s">
        <v>1820</v>
      </c>
      <c r="E6225" t="s">
        <v>1759</v>
      </c>
      <c r="F6225" t="s">
        <v>1765</v>
      </c>
      <c r="G6225" t="s">
        <v>1829</v>
      </c>
      <c r="H6225" t="s">
        <v>1835</v>
      </c>
      <c r="I6225" t="s">
        <v>2032</v>
      </c>
      <c r="J6225" t="s">
        <v>2077</v>
      </c>
      <c r="K6225" s="498">
        <v>12860181</v>
      </c>
    </row>
    <row r="6226" spans="1:11" x14ac:dyDescent="0.25">
      <c r="A6226" t="s">
        <v>1755</v>
      </c>
      <c r="B6226" t="s">
        <v>1756</v>
      </c>
      <c r="C6226" t="s">
        <v>1876</v>
      </c>
      <c r="D6226" t="s">
        <v>1820</v>
      </c>
      <c r="E6226" t="s">
        <v>1759</v>
      </c>
      <c r="F6226" t="s">
        <v>1765</v>
      </c>
      <c r="G6226" t="s">
        <v>1829</v>
      </c>
      <c r="H6226" t="s">
        <v>1835</v>
      </c>
      <c r="I6226" t="s">
        <v>2032</v>
      </c>
      <c r="J6226" t="s">
        <v>2077</v>
      </c>
      <c r="K6226" s="498">
        <v>2726042.32</v>
      </c>
    </row>
    <row r="6227" spans="1:11" x14ac:dyDescent="0.25">
      <c r="A6227" t="s">
        <v>1755</v>
      </c>
      <c r="B6227" t="s">
        <v>1756</v>
      </c>
      <c r="C6227" t="s">
        <v>1871</v>
      </c>
      <c r="D6227" t="s">
        <v>1820</v>
      </c>
      <c r="E6227" t="s">
        <v>1759</v>
      </c>
      <c r="F6227" t="s">
        <v>1765</v>
      </c>
      <c r="G6227" t="s">
        <v>1829</v>
      </c>
      <c r="H6227" t="s">
        <v>1836</v>
      </c>
      <c r="I6227" t="s">
        <v>2032</v>
      </c>
      <c r="J6227" t="s">
        <v>2077</v>
      </c>
      <c r="K6227" s="498">
        <v>6046901</v>
      </c>
    </row>
    <row r="6228" spans="1:11" x14ac:dyDescent="0.25">
      <c r="A6228" t="s">
        <v>1755</v>
      </c>
      <c r="B6228" t="s">
        <v>1756</v>
      </c>
      <c r="C6228" t="s">
        <v>1876</v>
      </c>
      <c r="D6228" t="s">
        <v>1820</v>
      </c>
      <c r="E6228" t="s">
        <v>1759</v>
      </c>
      <c r="F6228" t="s">
        <v>1765</v>
      </c>
      <c r="G6228" t="s">
        <v>1829</v>
      </c>
      <c r="H6228" t="s">
        <v>1836</v>
      </c>
      <c r="I6228" t="s">
        <v>2032</v>
      </c>
      <c r="J6228" t="s">
        <v>2077</v>
      </c>
      <c r="K6228" s="498">
        <v>1128816.54</v>
      </c>
    </row>
    <row r="6229" spans="1:11" x14ac:dyDescent="0.25">
      <c r="A6229" t="s">
        <v>1755</v>
      </c>
      <c r="B6229" t="s">
        <v>1756</v>
      </c>
      <c r="C6229" t="s">
        <v>1871</v>
      </c>
      <c r="D6229" t="s">
        <v>1820</v>
      </c>
      <c r="E6229" t="s">
        <v>1759</v>
      </c>
      <c r="F6229" t="s">
        <v>1765</v>
      </c>
      <c r="G6229" t="s">
        <v>1829</v>
      </c>
      <c r="H6229" t="s">
        <v>1837</v>
      </c>
      <c r="I6229" t="s">
        <v>2032</v>
      </c>
      <c r="J6229" t="s">
        <v>2077</v>
      </c>
      <c r="K6229" s="498">
        <v>19257687.100000001</v>
      </c>
    </row>
    <row r="6230" spans="1:11" x14ac:dyDescent="0.25">
      <c r="A6230" t="s">
        <v>1755</v>
      </c>
      <c r="B6230" t="s">
        <v>1756</v>
      </c>
      <c r="C6230" t="s">
        <v>1876</v>
      </c>
      <c r="D6230" t="s">
        <v>1820</v>
      </c>
      <c r="E6230" t="s">
        <v>1759</v>
      </c>
      <c r="F6230" t="s">
        <v>1765</v>
      </c>
      <c r="G6230" t="s">
        <v>1829</v>
      </c>
      <c r="H6230" t="s">
        <v>1837</v>
      </c>
      <c r="I6230" t="s">
        <v>2032</v>
      </c>
      <c r="J6230" t="s">
        <v>2077</v>
      </c>
      <c r="K6230" s="498">
        <v>3956824.1868571425</v>
      </c>
    </row>
    <row r="6231" spans="1:11" x14ac:dyDescent="0.25">
      <c r="A6231" t="s">
        <v>1755</v>
      </c>
      <c r="B6231" t="s">
        <v>1756</v>
      </c>
      <c r="C6231" t="s">
        <v>1871</v>
      </c>
      <c r="D6231" t="s">
        <v>1820</v>
      </c>
      <c r="E6231" t="s">
        <v>1759</v>
      </c>
      <c r="F6231" t="s">
        <v>1765</v>
      </c>
      <c r="G6231" t="s">
        <v>1829</v>
      </c>
      <c r="H6231" t="s">
        <v>1827</v>
      </c>
      <c r="I6231" t="s">
        <v>2032</v>
      </c>
      <c r="J6231" t="s">
        <v>2077</v>
      </c>
      <c r="K6231" s="498">
        <v>3360920</v>
      </c>
    </row>
    <row r="6232" spans="1:11" x14ac:dyDescent="0.25">
      <c r="A6232" t="s">
        <v>1755</v>
      </c>
      <c r="B6232" t="s">
        <v>1756</v>
      </c>
      <c r="C6232" t="s">
        <v>1876</v>
      </c>
      <c r="D6232" t="s">
        <v>1820</v>
      </c>
      <c r="E6232" t="s">
        <v>1759</v>
      </c>
      <c r="F6232" t="s">
        <v>1765</v>
      </c>
      <c r="G6232" t="s">
        <v>1829</v>
      </c>
      <c r="H6232" t="s">
        <v>1827</v>
      </c>
      <c r="I6232" t="s">
        <v>2032</v>
      </c>
      <c r="J6232" t="s">
        <v>2077</v>
      </c>
      <c r="K6232" s="498">
        <v>818224.29</v>
      </c>
    </row>
    <row r="6233" spans="1:11" x14ac:dyDescent="0.25">
      <c r="A6233" t="s">
        <v>1755</v>
      </c>
      <c r="B6233" t="s">
        <v>1756</v>
      </c>
      <c r="C6233" t="s">
        <v>1871</v>
      </c>
      <c r="D6233" t="s">
        <v>1820</v>
      </c>
      <c r="E6233" t="s">
        <v>1759</v>
      </c>
      <c r="F6233" t="s">
        <v>1765</v>
      </c>
      <c r="G6233" t="s">
        <v>1829</v>
      </c>
      <c r="H6233" t="s">
        <v>1828</v>
      </c>
      <c r="I6233" t="s">
        <v>2032</v>
      </c>
      <c r="J6233" t="s">
        <v>2077</v>
      </c>
      <c r="K6233" s="498">
        <v>2973211</v>
      </c>
    </row>
    <row r="6234" spans="1:11" x14ac:dyDescent="0.25">
      <c r="A6234" t="s">
        <v>1755</v>
      </c>
      <c r="B6234" t="s">
        <v>1756</v>
      </c>
      <c r="C6234" t="s">
        <v>1876</v>
      </c>
      <c r="D6234" t="s">
        <v>1820</v>
      </c>
      <c r="E6234" t="s">
        <v>1759</v>
      </c>
      <c r="F6234" t="s">
        <v>1765</v>
      </c>
      <c r="G6234" t="s">
        <v>1829</v>
      </c>
      <c r="H6234" t="s">
        <v>1828</v>
      </c>
      <c r="I6234" t="s">
        <v>2032</v>
      </c>
      <c r="J6234" t="s">
        <v>2077</v>
      </c>
      <c r="K6234" s="498">
        <v>871982.46285714279</v>
      </c>
    </row>
    <row r="6235" spans="1:11" x14ac:dyDescent="0.25">
      <c r="A6235" t="s">
        <v>1755</v>
      </c>
      <c r="B6235" t="s">
        <v>1756</v>
      </c>
      <c r="C6235" t="s">
        <v>1871</v>
      </c>
      <c r="D6235" t="s">
        <v>1820</v>
      </c>
      <c r="E6235" t="s">
        <v>1759</v>
      </c>
      <c r="F6235" t="s">
        <v>1765</v>
      </c>
      <c r="G6235" t="s">
        <v>1829</v>
      </c>
      <c r="H6235" t="s">
        <v>1822</v>
      </c>
      <c r="I6235" t="s">
        <v>2032</v>
      </c>
      <c r="J6235" t="s">
        <v>2077</v>
      </c>
      <c r="K6235" s="498">
        <v>49474138</v>
      </c>
    </row>
    <row r="6236" spans="1:11" x14ac:dyDescent="0.25">
      <c r="A6236" t="s">
        <v>1755</v>
      </c>
      <c r="B6236" t="s">
        <v>1756</v>
      </c>
      <c r="C6236" t="s">
        <v>1876</v>
      </c>
      <c r="D6236" t="s">
        <v>1820</v>
      </c>
      <c r="E6236" t="s">
        <v>1759</v>
      </c>
      <c r="F6236" t="s">
        <v>1765</v>
      </c>
      <c r="G6236" t="s">
        <v>1829</v>
      </c>
      <c r="H6236" t="s">
        <v>1822</v>
      </c>
      <c r="I6236" t="s">
        <v>2032</v>
      </c>
      <c r="J6236" t="s">
        <v>2077</v>
      </c>
      <c r="K6236" s="498">
        <v>8231488.1299999999</v>
      </c>
    </row>
    <row r="6237" spans="1:11" x14ac:dyDescent="0.25">
      <c r="A6237" t="s">
        <v>1755</v>
      </c>
      <c r="B6237" t="s">
        <v>1756</v>
      </c>
      <c r="C6237" t="s">
        <v>1871</v>
      </c>
      <c r="D6237" t="s">
        <v>1820</v>
      </c>
      <c r="E6237" t="s">
        <v>1759</v>
      </c>
      <c r="F6237" t="s">
        <v>1765</v>
      </c>
      <c r="G6237" t="s">
        <v>1838</v>
      </c>
      <c r="H6237" t="s">
        <v>1830</v>
      </c>
      <c r="I6237" t="s">
        <v>2032</v>
      </c>
      <c r="J6237" t="s">
        <v>2077</v>
      </c>
      <c r="K6237" s="498">
        <v>6833816.4000000004</v>
      </c>
    </row>
    <row r="6238" spans="1:11" x14ac:dyDescent="0.25">
      <c r="A6238" t="s">
        <v>1755</v>
      </c>
      <c r="B6238" t="s">
        <v>1756</v>
      </c>
      <c r="C6238" t="s">
        <v>1876</v>
      </c>
      <c r="D6238" t="s">
        <v>1820</v>
      </c>
      <c r="E6238" t="s">
        <v>1759</v>
      </c>
      <c r="F6238" t="s">
        <v>1765</v>
      </c>
      <c r="G6238" t="s">
        <v>1838</v>
      </c>
      <c r="H6238" t="s">
        <v>1830</v>
      </c>
      <c r="I6238" t="s">
        <v>2032</v>
      </c>
      <c r="J6238" t="s">
        <v>2077</v>
      </c>
      <c r="K6238" s="498">
        <v>1417784.79</v>
      </c>
    </row>
    <row r="6239" spans="1:11" x14ac:dyDescent="0.25">
      <c r="A6239" t="s">
        <v>1755</v>
      </c>
      <c r="B6239" t="s">
        <v>1756</v>
      </c>
      <c r="C6239" t="s">
        <v>1871</v>
      </c>
      <c r="D6239" t="s">
        <v>1820</v>
      </c>
      <c r="E6239" t="s">
        <v>1759</v>
      </c>
      <c r="F6239" t="s">
        <v>1765</v>
      </c>
      <c r="G6239" t="s">
        <v>1838</v>
      </c>
      <c r="H6239" t="s">
        <v>1831</v>
      </c>
      <c r="I6239" t="s">
        <v>2032</v>
      </c>
      <c r="J6239" t="s">
        <v>2077</v>
      </c>
      <c r="K6239" s="498">
        <v>7884225.5999999996</v>
      </c>
    </row>
    <row r="6240" spans="1:11" x14ac:dyDescent="0.25">
      <c r="A6240" t="s">
        <v>1755</v>
      </c>
      <c r="B6240" t="s">
        <v>1756</v>
      </c>
      <c r="C6240" t="s">
        <v>1876</v>
      </c>
      <c r="D6240" t="s">
        <v>1820</v>
      </c>
      <c r="E6240" t="s">
        <v>1759</v>
      </c>
      <c r="F6240" t="s">
        <v>1765</v>
      </c>
      <c r="G6240" t="s">
        <v>1838</v>
      </c>
      <c r="H6240" t="s">
        <v>1831</v>
      </c>
      <c r="I6240" t="s">
        <v>2032</v>
      </c>
      <c r="J6240" t="s">
        <v>2077</v>
      </c>
      <c r="K6240" s="498">
        <v>1988497.8900000001</v>
      </c>
    </row>
    <row r="6241" spans="1:11" x14ac:dyDescent="0.25">
      <c r="A6241" t="s">
        <v>1755</v>
      </c>
      <c r="B6241" t="s">
        <v>1756</v>
      </c>
      <c r="C6241" t="s">
        <v>1871</v>
      </c>
      <c r="D6241" t="s">
        <v>1820</v>
      </c>
      <c r="E6241" t="s">
        <v>1759</v>
      </c>
      <c r="F6241" t="s">
        <v>1765</v>
      </c>
      <c r="G6241" t="s">
        <v>1838</v>
      </c>
      <c r="H6241" t="s">
        <v>1826</v>
      </c>
      <c r="I6241" t="s">
        <v>2032</v>
      </c>
      <c r="J6241" t="s">
        <v>2077</v>
      </c>
      <c r="K6241" s="498">
        <v>15605166.4</v>
      </c>
    </row>
    <row r="6242" spans="1:11" x14ac:dyDescent="0.25">
      <c r="A6242" t="s">
        <v>1755</v>
      </c>
      <c r="B6242" t="s">
        <v>1756</v>
      </c>
      <c r="C6242" t="s">
        <v>1876</v>
      </c>
      <c r="D6242" t="s">
        <v>1820</v>
      </c>
      <c r="E6242" t="s">
        <v>1759</v>
      </c>
      <c r="F6242" t="s">
        <v>1765</v>
      </c>
      <c r="G6242" t="s">
        <v>1838</v>
      </c>
      <c r="H6242" t="s">
        <v>1826</v>
      </c>
      <c r="I6242" t="s">
        <v>2032</v>
      </c>
      <c r="J6242" t="s">
        <v>2077</v>
      </c>
      <c r="K6242" s="498">
        <v>3200348.8677777774</v>
      </c>
    </row>
    <row r="6243" spans="1:11" x14ac:dyDescent="0.25">
      <c r="A6243" t="s">
        <v>1755</v>
      </c>
      <c r="B6243" t="s">
        <v>1756</v>
      </c>
      <c r="C6243" t="s">
        <v>1871</v>
      </c>
      <c r="D6243" t="s">
        <v>1820</v>
      </c>
      <c r="E6243" t="s">
        <v>1759</v>
      </c>
      <c r="F6243" t="s">
        <v>1765</v>
      </c>
      <c r="G6243" t="s">
        <v>1838</v>
      </c>
      <c r="H6243" t="s">
        <v>1832</v>
      </c>
      <c r="I6243" t="s">
        <v>2032</v>
      </c>
      <c r="J6243" t="s">
        <v>2077</v>
      </c>
      <c r="K6243" s="498">
        <v>3931001</v>
      </c>
    </row>
    <row r="6244" spans="1:11" x14ac:dyDescent="0.25">
      <c r="A6244" t="s">
        <v>1755</v>
      </c>
      <c r="B6244" t="s">
        <v>1756</v>
      </c>
      <c r="C6244" t="s">
        <v>1876</v>
      </c>
      <c r="D6244" t="s">
        <v>1820</v>
      </c>
      <c r="E6244" t="s">
        <v>1759</v>
      </c>
      <c r="F6244" t="s">
        <v>1765</v>
      </c>
      <c r="G6244" t="s">
        <v>1838</v>
      </c>
      <c r="H6244" t="s">
        <v>1832</v>
      </c>
      <c r="I6244" t="s">
        <v>2032</v>
      </c>
      <c r="J6244" t="s">
        <v>2077</v>
      </c>
      <c r="K6244" s="498">
        <v>857174.82</v>
      </c>
    </row>
    <row r="6245" spans="1:11" x14ac:dyDescent="0.25">
      <c r="A6245" t="s">
        <v>1755</v>
      </c>
      <c r="B6245" t="s">
        <v>1756</v>
      </c>
      <c r="C6245" t="s">
        <v>1871</v>
      </c>
      <c r="D6245" t="s">
        <v>1820</v>
      </c>
      <c r="E6245" t="s">
        <v>1759</v>
      </c>
      <c r="F6245" t="s">
        <v>1765</v>
      </c>
      <c r="G6245" t="s">
        <v>1838</v>
      </c>
      <c r="H6245" t="s">
        <v>1834</v>
      </c>
      <c r="I6245" t="s">
        <v>2032</v>
      </c>
      <c r="J6245" t="s">
        <v>2077</v>
      </c>
      <c r="K6245" s="498">
        <v>486595</v>
      </c>
    </row>
    <row r="6246" spans="1:11" x14ac:dyDescent="0.25">
      <c r="A6246" t="s">
        <v>1755</v>
      </c>
      <c r="B6246" t="s">
        <v>1756</v>
      </c>
      <c r="C6246" t="s">
        <v>1876</v>
      </c>
      <c r="D6246" t="s">
        <v>1820</v>
      </c>
      <c r="E6246" t="s">
        <v>1759</v>
      </c>
      <c r="F6246" t="s">
        <v>1765</v>
      </c>
      <c r="G6246" t="s">
        <v>1838</v>
      </c>
      <c r="H6246" t="s">
        <v>1834</v>
      </c>
      <c r="I6246" t="s">
        <v>2032</v>
      </c>
      <c r="J6246" t="s">
        <v>2077</v>
      </c>
      <c r="K6246" s="498">
        <v>144697.92333333334</v>
      </c>
    </row>
    <row r="6247" spans="1:11" x14ac:dyDescent="0.25">
      <c r="A6247" t="s">
        <v>1755</v>
      </c>
      <c r="B6247" t="s">
        <v>1756</v>
      </c>
      <c r="C6247" t="s">
        <v>1871</v>
      </c>
      <c r="D6247" t="s">
        <v>1820</v>
      </c>
      <c r="E6247" t="s">
        <v>1759</v>
      </c>
      <c r="F6247" t="s">
        <v>1765</v>
      </c>
      <c r="G6247" t="s">
        <v>1838</v>
      </c>
      <c r="H6247" t="s">
        <v>1835</v>
      </c>
      <c r="I6247" t="s">
        <v>2032</v>
      </c>
      <c r="J6247" t="s">
        <v>2077</v>
      </c>
      <c r="K6247" s="498">
        <v>2738353.4</v>
      </c>
    </row>
    <row r="6248" spans="1:11" x14ac:dyDescent="0.25">
      <c r="A6248" t="s">
        <v>1755</v>
      </c>
      <c r="B6248" t="s">
        <v>1756</v>
      </c>
      <c r="C6248" t="s">
        <v>1876</v>
      </c>
      <c r="D6248" t="s">
        <v>1820</v>
      </c>
      <c r="E6248" t="s">
        <v>1759</v>
      </c>
      <c r="F6248" t="s">
        <v>1765</v>
      </c>
      <c r="G6248" t="s">
        <v>1838</v>
      </c>
      <c r="H6248" t="s">
        <v>1835</v>
      </c>
      <c r="I6248" t="s">
        <v>2032</v>
      </c>
      <c r="J6248" t="s">
        <v>2077</v>
      </c>
      <c r="K6248" s="498">
        <v>514820.31000000006</v>
      </c>
    </row>
    <row r="6249" spans="1:11" x14ac:dyDescent="0.25">
      <c r="A6249" t="s">
        <v>1755</v>
      </c>
      <c r="B6249" t="s">
        <v>1756</v>
      </c>
      <c r="C6249" t="s">
        <v>1871</v>
      </c>
      <c r="D6249" t="s">
        <v>1820</v>
      </c>
      <c r="E6249" t="s">
        <v>1759</v>
      </c>
      <c r="F6249" t="s">
        <v>1765</v>
      </c>
      <c r="G6249" t="s">
        <v>1838</v>
      </c>
      <c r="H6249" t="s">
        <v>1836</v>
      </c>
      <c r="I6249" t="s">
        <v>1839</v>
      </c>
      <c r="J6249" t="s">
        <v>2077</v>
      </c>
      <c r="K6249" s="498">
        <v>1052262</v>
      </c>
    </row>
    <row r="6250" spans="1:11" x14ac:dyDescent="0.25">
      <c r="A6250" t="s">
        <v>1755</v>
      </c>
      <c r="B6250" t="s">
        <v>1756</v>
      </c>
      <c r="C6250" t="s">
        <v>1876</v>
      </c>
      <c r="D6250" t="s">
        <v>1820</v>
      </c>
      <c r="E6250" t="s">
        <v>1759</v>
      </c>
      <c r="F6250" t="s">
        <v>1765</v>
      </c>
      <c r="G6250" t="s">
        <v>1838</v>
      </c>
      <c r="H6250" t="s">
        <v>1836</v>
      </c>
      <c r="I6250" t="s">
        <v>1839</v>
      </c>
      <c r="J6250" t="s">
        <v>2077</v>
      </c>
      <c r="K6250" s="498">
        <v>251755.91</v>
      </c>
    </row>
    <row r="6251" spans="1:11" x14ac:dyDescent="0.25">
      <c r="A6251" t="s">
        <v>1755</v>
      </c>
      <c r="B6251" t="s">
        <v>1756</v>
      </c>
      <c r="C6251" t="s">
        <v>1871</v>
      </c>
      <c r="D6251" t="s">
        <v>1820</v>
      </c>
      <c r="E6251" t="s">
        <v>1759</v>
      </c>
      <c r="F6251" t="s">
        <v>1765</v>
      </c>
      <c r="G6251" t="s">
        <v>1838</v>
      </c>
      <c r="H6251" t="s">
        <v>1836</v>
      </c>
      <c r="I6251" t="s">
        <v>2032</v>
      </c>
      <c r="J6251" t="s">
        <v>2077</v>
      </c>
      <c r="K6251" s="498">
        <v>587285.4</v>
      </c>
    </row>
    <row r="6252" spans="1:11" x14ac:dyDescent="0.25">
      <c r="A6252" t="s">
        <v>1755</v>
      </c>
      <c r="B6252" t="s">
        <v>1756</v>
      </c>
      <c r="C6252" t="s">
        <v>1876</v>
      </c>
      <c r="D6252" t="s">
        <v>1820</v>
      </c>
      <c r="E6252" t="s">
        <v>1759</v>
      </c>
      <c r="F6252" t="s">
        <v>1765</v>
      </c>
      <c r="G6252" t="s">
        <v>1838</v>
      </c>
      <c r="H6252" t="s">
        <v>1836</v>
      </c>
      <c r="I6252" t="s">
        <v>2032</v>
      </c>
      <c r="J6252" t="s">
        <v>2077</v>
      </c>
      <c r="K6252" s="498">
        <v>151776.9</v>
      </c>
    </row>
    <row r="6253" spans="1:11" x14ac:dyDescent="0.25">
      <c r="A6253" t="s">
        <v>1755</v>
      </c>
      <c r="B6253" t="s">
        <v>1756</v>
      </c>
      <c r="C6253" t="s">
        <v>1871</v>
      </c>
      <c r="D6253" t="s">
        <v>1820</v>
      </c>
      <c r="E6253" t="s">
        <v>1759</v>
      </c>
      <c r="F6253" t="s">
        <v>1765</v>
      </c>
      <c r="G6253" t="s">
        <v>1838</v>
      </c>
      <c r="H6253" t="s">
        <v>1837</v>
      </c>
      <c r="I6253" t="s">
        <v>1839</v>
      </c>
      <c r="J6253" t="s">
        <v>2077</v>
      </c>
      <c r="K6253" s="498">
        <v>1753770</v>
      </c>
    </row>
    <row r="6254" spans="1:11" x14ac:dyDescent="0.25">
      <c r="A6254" t="s">
        <v>1755</v>
      </c>
      <c r="B6254" t="s">
        <v>1756</v>
      </c>
      <c r="C6254" t="s">
        <v>1876</v>
      </c>
      <c r="D6254" t="s">
        <v>1820</v>
      </c>
      <c r="E6254" t="s">
        <v>1759</v>
      </c>
      <c r="F6254" t="s">
        <v>1765</v>
      </c>
      <c r="G6254" t="s">
        <v>1838</v>
      </c>
      <c r="H6254" t="s">
        <v>1837</v>
      </c>
      <c r="I6254" t="s">
        <v>1839</v>
      </c>
      <c r="J6254" t="s">
        <v>2077</v>
      </c>
      <c r="K6254" s="498">
        <v>419593.18333333335</v>
      </c>
    </row>
    <row r="6255" spans="1:11" x14ac:dyDescent="0.25">
      <c r="A6255" t="s">
        <v>1755</v>
      </c>
      <c r="B6255" t="s">
        <v>1756</v>
      </c>
      <c r="C6255" t="s">
        <v>1871</v>
      </c>
      <c r="D6255" t="s">
        <v>1820</v>
      </c>
      <c r="E6255" t="s">
        <v>1759</v>
      </c>
      <c r="F6255" t="s">
        <v>1765</v>
      </c>
      <c r="G6255" t="s">
        <v>1838</v>
      </c>
      <c r="H6255" t="s">
        <v>1837</v>
      </c>
      <c r="I6255" t="s">
        <v>2032</v>
      </c>
      <c r="J6255" t="s">
        <v>2077</v>
      </c>
      <c r="K6255" s="498">
        <v>2600000</v>
      </c>
    </row>
    <row r="6256" spans="1:11" x14ac:dyDescent="0.25">
      <c r="A6256" t="s">
        <v>1755</v>
      </c>
      <c r="B6256" t="s">
        <v>1756</v>
      </c>
      <c r="C6256" t="s">
        <v>1876</v>
      </c>
      <c r="D6256" t="s">
        <v>1820</v>
      </c>
      <c r="E6256" t="s">
        <v>1759</v>
      </c>
      <c r="F6256" t="s">
        <v>1765</v>
      </c>
      <c r="G6256" t="s">
        <v>1838</v>
      </c>
      <c r="H6256" t="s">
        <v>1837</v>
      </c>
      <c r="I6256" t="s">
        <v>2032</v>
      </c>
      <c r="J6256" t="s">
        <v>2077</v>
      </c>
      <c r="K6256" s="498">
        <v>457423.78666666674</v>
      </c>
    </row>
    <row r="6257" spans="1:11" x14ac:dyDescent="0.25">
      <c r="A6257" t="s">
        <v>1755</v>
      </c>
      <c r="B6257" t="s">
        <v>1756</v>
      </c>
      <c r="C6257" t="s">
        <v>1871</v>
      </c>
      <c r="D6257" t="s">
        <v>1820</v>
      </c>
      <c r="E6257" t="s">
        <v>1759</v>
      </c>
      <c r="F6257" t="s">
        <v>1765</v>
      </c>
      <c r="G6257" t="s">
        <v>1838</v>
      </c>
      <c r="H6257" t="s">
        <v>1827</v>
      </c>
      <c r="I6257" t="s">
        <v>1839</v>
      </c>
      <c r="J6257" t="s">
        <v>2077</v>
      </c>
      <c r="K6257" s="498">
        <v>701508</v>
      </c>
    </row>
    <row r="6258" spans="1:11" x14ac:dyDescent="0.25">
      <c r="A6258" t="s">
        <v>1755</v>
      </c>
      <c r="B6258" t="s">
        <v>1756</v>
      </c>
      <c r="C6258" t="s">
        <v>1876</v>
      </c>
      <c r="D6258" t="s">
        <v>1820</v>
      </c>
      <c r="E6258" t="s">
        <v>1759</v>
      </c>
      <c r="F6258" t="s">
        <v>1765</v>
      </c>
      <c r="G6258" t="s">
        <v>1838</v>
      </c>
      <c r="H6258" t="s">
        <v>1827</v>
      </c>
      <c r="I6258" t="s">
        <v>1839</v>
      </c>
      <c r="J6258" t="s">
        <v>2077</v>
      </c>
      <c r="K6258" s="498">
        <v>167837.27333333335</v>
      </c>
    </row>
    <row r="6259" spans="1:11" x14ac:dyDescent="0.25">
      <c r="A6259" t="s">
        <v>1755</v>
      </c>
      <c r="B6259" t="s">
        <v>1756</v>
      </c>
      <c r="C6259" t="s">
        <v>1871</v>
      </c>
      <c r="D6259" t="s">
        <v>1820</v>
      </c>
      <c r="E6259" t="s">
        <v>1759</v>
      </c>
      <c r="F6259" t="s">
        <v>1765</v>
      </c>
      <c r="G6259" t="s">
        <v>1838</v>
      </c>
      <c r="H6259" t="s">
        <v>1827</v>
      </c>
      <c r="I6259" t="s">
        <v>2032</v>
      </c>
      <c r="J6259" t="s">
        <v>2077</v>
      </c>
      <c r="K6259" s="498">
        <v>4260895.4000000004</v>
      </c>
    </row>
    <row r="6260" spans="1:11" x14ac:dyDescent="0.25">
      <c r="A6260" t="s">
        <v>1755</v>
      </c>
      <c r="B6260" t="s">
        <v>1756</v>
      </c>
      <c r="C6260" t="s">
        <v>1876</v>
      </c>
      <c r="D6260" t="s">
        <v>1820</v>
      </c>
      <c r="E6260" t="s">
        <v>1759</v>
      </c>
      <c r="F6260" t="s">
        <v>1765</v>
      </c>
      <c r="G6260" t="s">
        <v>1838</v>
      </c>
      <c r="H6260" t="s">
        <v>1827</v>
      </c>
      <c r="I6260" t="s">
        <v>2032</v>
      </c>
      <c r="J6260" t="s">
        <v>2077</v>
      </c>
      <c r="K6260" s="498">
        <v>851632.59000000008</v>
      </c>
    </row>
    <row r="6261" spans="1:11" x14ac:dyDescent="0.25">
      <c r="A6261" t="s">
        <v>1755</v>
      </c>
      <c r="B6261" t="s">
        <v>1756</v>
      </c>
      <c r="C6261" t="s">
        <v>1871</v>
      </c>
      <c r="D6261" t="s">
        <v>1820</v>
      </c>
      <c r="E6261" t="s">
        <v>1759</v>
      </c>
      <c r="F6261" t="s">
        <v>1765</v>
      </c>
      <c r="G6261" t="s">
        <v>1838</v>
      </c>
      <c r="H6261" t="s">
        <v>1828</v>
      </c>
      <c r="I6261" t="s">
        <v>2032</v>
      </c>
      <c r="J6261" t="s">
        <v>2077</v>
      </c>
      <c r="K6261" s="498">
        <v>16474618.4</v>
      </c>
    </row>
    <row r="6262" spans="1:11" x14ac:dyDescent="0.25">
      <c r="A6262" t="s">
        <v>1755</v>
      </c>
      <c r="B6262" t="s">
        <v>1756</v>
      </c>
      <c r="C6262" t="s">
        <v>1876</v>
      </c>
      <c r="D6262" t="s">
        <v>1820</v>
      </c>
      <c r="E6262" t="s">
        <v>1759</v>
      </c>
      <c r="F6262" t="s">
        <v>1765</v>
      </c>
      <c r="G6262" t="s">
        <v>1838</v>
      </c>
      <c r="H6262" t="s">
        <v>1828</v>
      </c>
      <c r="I6262" t="s">
        <v>2032</v>
      </c>
      <c r="J6262" t="s">
        <v>2077</v>
      </c>
      <c r="K6262" s="498">
        <v>3763111.9000000004</v>
      </c>
    </row>
    <row r="6263" spans="1:11" x14ac:dyDescent="0.25">
      <c r="A6263" t="s">
        <v>1755</v>
      </c>
      <c r="B6263" t="s">
        <v>1756</v>
      </c>
      <c r="C6263" t="s">
        <v>1871</v>
      </c>
      <c r="D6263" t="s">
        <v>1820</v>
      </c>
      <c r="E6263" t="s">
        <v>1759</v>
      </c>
      <c r="F6263" t="s">
        <v>1765</v>
      </c>
      <c r="G6263" t="s">
        <v>1838</v>
      </c>
      <c r="H6263" t="s">
        <v>1822</v>
      </c>
      <c r="I6263" t="s">
        <v>2032</v>
      </c>
      <c r="J6263" t="s">
        <v>2077</v>
      </c>
      <c r="K6263" s="498">
        <v>20841693</v>
      </c>
    </row>
    <row r="6264" spans="1:11" x14ac:dyDescent="0.25">
      <c r="A6264" t="s">
        <v>1755</v>
      </c>
      <c r="B6264" t="s">
        <v>1756</v>
      </c>
      <c r="C6264" t="s">
        <v>1876</v>
      </c>
      <c r="D6264" t="s">
        <v>1820</v>
      </c>
      <c r="E6264" t="s">
        <v>1759</v>
      </c>
      <c r="F6264" t="s">
        <v>1765</v>
      </c>
      <c r="G6264" t="s">
        <v>1838</v>
      </c>
      <c r="H6264" t="s">
        <v>1822</v>
      </c>
      <c r="I6264" t="s">
        <v>2032</v>
      </c>
      <c r="J6264" t="s">
        <v>2077</v>
      </c>
      <c r="K6264" s="498">
        <v>3455240.1</v>
      </c>
    </row>
    <row r="6265" spans="1:11" x14ac:dyDescent="0.25">
      <c r="A6265" t="s">
        <v>1755</v>
      </c>
      <c r="B6265" t="s">
        <v>1756</v>
      </c>
      <c r="C6265" t="s">
        <v>1871</v>
      </c>
      <c r="D6265" t="s">
        <v>1820</v>
      </c>
      <c r="E6265" t="s">
        <v>1759</v>
      </c>
      <c r="F6265" t="s">
        <v>1760</v>
      </c>
      <c r="G6265" t="s">
        <v>1840</v>
      </c>
      <c r="H6265" t="s">
        <v>1841</v>
      </c>
      <c r="I6265" t="s">
        <v>1839</v>
      </c>
      <c r="J6265" t="s">
        <v>2077</v>
      </c>
      <c r="K6265" s="498">
        <v>25000000</v>
      </c>
    </row>
    <row r="6266" spans="1:11" x14ac:dyDescent="0.25">
      <c r="A6266" t="s">
        <v>1755</v>
      </c>
      <c r="B6266" t="s">
        <v>1756</v>
      </c>
      <c r="C6266" t="s">
        <v>1876</v>
      </c>
      <c r="D6266" t="s">
        <v>1820</v>
      </c>
      <c r="E6266" t="s">
        <v>1759</v>
      </c>
      <c r="F6266" t="s">
        <v>1760</v>
      </c>
      <c r="G6266" t="s">
        <v>1840</v>
      </c>
      <c r="H6266" t="s">
        <v>1841</v>
      </c>
      <c r="I6266" t="s">
        <v>1839</v>
      </c>
      <c r="J6266" t="s">
        <v>2077</v>
      </c>
      <c r="K6266" s="498">
        <v>3825000</v>
      </c>
    </row>
    <row r="6267" spans="1:11" x14ac:dyDescent="0.25">
      <c r="A6267" t="s">
        <v>1755</v>
      </c>
      <c r="B6267" t="s">
        <v>1756</v>
      </c>
      <c r="C6267" t="s">
        <v>1871</v>
      </c>
      <c r="D6267" t="s">
        <v>1820</v>
      </c>
      <c r="E6267" t="s">
        <v>1759</v>
      </c>
      <c r="F6267" t="s">
        <v>1760</v>
      </c>
      <c r="G6267" t="s">
        <v>1840</v>
      </c>
      <c r="H6267" t="s">
        <v>1841</v>
      </c>
      <c r="I6267" t="s">
        <v>2032</v>
      </c>
      <c r="J6267" t="s">
        <v>2077</v>
      </c>
      <c r="K6267" s="498">
        <v>155031655</v>
      </c>
    </row>
    <row r="6268" spans="1:11" x14ac:dyDescent="0.25">
      <c r="A6268" t="s">
        <v>1755</v>
      </c>
      <c r="B6268" t="s">
        <v>1756</v>
      </c>
      <c r="C6268" t="s">
        <v>1876</v>
      </c>
      <c r="D6268" t="s">
        <v>1820</v>
      </c>
      <c r="E6268" t="s">
        <v>1759</v>
      </c>
      <c r="F6268" t="s">
        <v>1760</v>
      </c>
      <c r="G6268" t="s">
        <v>1840</v>
      </c>
      <c r="H6268" t="s">
        <v>1841</v>
      </c>
      <c r="I6268" t="s">
        <v>2032</v>
      </c>
      <c r="J6268" t="s">
        <v>2077</v>
      </c>
      <c r="K6268" s="498">
        <v>24308917.48</v>
      </c>
    </row>
    <row r="6269" spans="1:11" x14ac:dyDescent="0.25">
      <c r="A6269" t="s">
        <v>1755</v>
      </c>
      <c r="B6269" t="s">
        <v>1756</v>
      </c>
      <c r="C6269" t="s">
        <v>1871</v>
      </c>
      <c r="D6269" t="s">
        <v>1820</v>
      </c>
      <c r="E6269" t="s">
        <v>1759</v>
      </c>
      <c r="F6269" t="s">
        <v>1760</v>
      </c>
      <c r="G6269" t="s">
        <v>1842</v>
      </c>
      <c r="H6269" t="s">
        <v>1843</v>
      </c>
      <c r="I6269" t="s">
        <v>1839</v>
      </c>
      <c r="J6269" t="s">
        <v>2077</v>
      </c>
      <c r="K6269" s="498">
        <v>25000000</v>
      </c>
    </row>
    <row r="6270" spans="1:11" x14ac:dyDescent="0.25">
      <c r="A6270" t="s">
        <v>1755</v>
      </c>
      <c r="B6270" t="s">
        <v>1756</v>
      </c>
      <c r="C6270" t="s">
        <v>1876</v>
      </c>
      <c r="D6270" t="s">
        <v>1820</v>
      </c>
      <c r="E6270" t="s">
        <v>1759</v>
      </c>
      <c r="F6270" t="s">
        <v>1760</v>
      </c>
      <c r="G6270" t="s">
        <v>1842</v>
      </c>
      <c r="H6270" t="s">
        <v>1843</v>
      </c>
      <c r="I6270" t="s">
        <v>1839</v>
      </c>
      <c r="J6270" t="s">
        <v>2077</v>
      </c>
      <c r="K6270" s="498">
        <v>3825000</v>
      </c>
    </row>
    <row r="6271" spans="1:11" x14ac:dyDescent="0.25">
      <c r="A6271" t="s">
        <v>1755</v>
      </c>
      <c r="B6271" t="s">
        <v>1756</v>
      </c>
      <c r="C6271" t="s">
        <v>1871</v>
      </c>
      <c r="D6271" t="s">
        <v>1820</v>
      </c>
      <c r="E6271" t="s">
        <v>1759</v>
      </c>
      <c r="F6271" t="s">
        <v>1760</v>
      </c>
      <c r="G6271" t="s">
        <v>1842</v>
      </c>
      <c r="H6271" t="s">
        <v>1843</v>
      </c>
      <c r="I6271" t="s">
        <v>2032</v>
      </c>
      <c r="J6271" t="s">
        <v>2077</v>
      </c>
      <c r="K6271" s="498">
        <v>197364025</v>
      </c>
    </row>
    <row r="6272" spans="1:11" x14ac:dyDescent="0.25">
      <c r="A6272" t="s">
        <v>1755</v>
      </c>
      <c r="B6272" t="s">
        <v>1756</v>
      </c>
      <c r="C6272" t="s">
        <v>1876</v>
      </c>
      <c r="D6272" t="s">
        <v>1820</v>
      </c>
      <c r="E6272" t="s">
        <v>1759</v>
      </c>
      <c r="F6272" t="s">
        <v>1760</v>
      </c>
      <c r="G6272" t="s">
        <v>1842</v>
      </c>
      <c r="H6272" t="s">
        <v>1843</v>
      </c>
      <c r="I6272" t="s">
        <v>2032</v>
      </c>
      <c r="J6272" t="s">
        <v>2077</v>
      </c>
      <c r="K6272" s="498">
        <v>30902188.399999999</v>
      </c>
    </row>
    <row r="6273" spans="1:11" x14ac:dyDescent="0.25">
      <c r="A6273" t="s">
        <v>1755</v>
      </c>
      <c r="B6273" t="s">
        <v>1756</v>
      </c>
      <c r="C6273" t="s">
        <v>1871</v>
      </c>
      <c r="D6273" t="s">
        <v>1820</v>
      </c>
      <c r="E6273" t="s">
        <v>1759</v>
      </c>
      <c r="F6273" t="s">
        <v>1760</v>
      </c>
      <c r="G6273" t="s">
        <v>1842</v>
      </c>
      <c r="H6273" t="s">
        <v>1847</v>
      </c>
      <c r="I6273" t="s">
        <v>2032</v>
      </c>
      <c r="J6273" t="s">
        <v>2077</v>
      </c>
      <c r="K6273" s="498">
        <v>500000</v>
      </c>
    </row>
    <row r="6274" spans="1:11" x14ac:dyDescent="0.25">
      <c r="A6274" t="s">
        <v>1755</v>
      </c>
      <c r="B6274" t="s">
        <v>1756</v>
      </c>
      <c r="C6274" t="s">
        <v>1876</v>
      </c>
      <c r="D6274" t="s">
        <v>1820</v>
      </c>
      <c r="E6274" t="s">
        <v>1759</v>
      </c>
      <c r="F6274" t="s">
        <v>1760</v>
      </c>
      <c r="G6274" t="s">
        <v>1842</v>
      </c>
      <c r="H6274" t="s">
        <v>1847</v>
      </c>
      <c r="I6274" t="s">
        <v>2032</v>
      </c>
      <c r="J6274" t="s">
        <v>2077</v>
      </c>
      <c r="K6274" s="498">
        <v>151000</v>
      </c>
    </row>
    <row r="6275" spans="1:11" x14ac:dyDescent="0.25">
      <c r="A6275" t="s">
        <v>1755</v>
      </c>
      <c r="B6275" t="s">
        <v>1756</v>
      </c>
      <c r="C6275" t="s">
        <v>1871</v>
      </c>
      <c r="D6275" t="s">
        <v>1820</v>
      </c>
      <c r="E6275" t="s">
        <v>1759</v>
      </c>
      <c r="F6275" t="s">
        <v>1760</v>
      </c>
      <c r="G6275" t="s">
        <v>1844</v>
      </c>
      <c r="H6275" t="s">
        <v>1845</v>
      </c>
      <c r="I6275" t="s">
        <v>1839</v>
      </c>
      <c r="J6275" t="s">
        <v>2077</v>
      </c>
      <c r="K6275" s="498">
        <v>12700000</v>
      </c>
    </row>
    <row r="6276" spans="1:11" x14ac:dyDescent="0.25">
      <c r="A6276" t="s">
        <v>1755</v>
      </c>
      <c r="B6276" t="s">
        <v>1756</v>
      </c>
      <c r="C6276" t="s">
        <v>1876</v>
      </c>
      <c r="D6276" t="s">
        <v>1820</v>
      </c>
      <c r="E6276" t="s">
        <v>1759</v>
      </c>
      <c r="F6276" t="s">
        <v>1760</v>
      </c>
      <c r="G6276" t="s">
        <v>1844</v>
      </c>
      <c r="H6276" t="s">
        <v>1845</v>
      </c>
      <c r="I6276" t="s">
        <v>1839</v>
      </c>
      <c r="J6276" t="s">
        <v>2077</v>
      </c>
      <c r="K6276" s="498">
        <v>2317313.89</v>
      </c>
    </row>
    <row r="6277" spans="1:11" x14ac:dyDescent="0.25">
      <c r="A6277" t="s">
        <v>1755</v>
      </c>
      <c r="B6277" t="s">
        <v>1756</v>
      </c>
      <c r="C6277" t="s">
        <v>1871</v>
      </c>
      <c r="D6277" t="s">
        <v>1820</v>
      </c>
      <c r="E6277" t="s">
        <v>1759</v>
      </c>
      <c r="F6277" t="s">
        <v>1760</v>
      </c>
      <c r="G6277" t="s">
        <v>1844</v>
      </c>
      <c r="H6277" t="s">
        <v>1845</v>
      </c>
      <c r="I6277" t="s">
        <v>2032</v>
      </c>
      <c r="J6277" t="s">
        <v>2077</v>
      </c>
      <c r="K6277" s="498">
        <v>99143725</v>
      </c>
    </row>
    <row r="6278" spans="1:11" x14ac:dyDescent="0.25">
      <c r="A6278" t="s">
        <v>1755</v>
      </c>
      <c r="B6278" t="s">
        <v>1756</v>
      </c>
      <c r="C6278" t="s">
        <v>1876</v>
      </c>
      <c r="D6278" t="s">
        <v>1820</v>
      </c>
      <c r="E6278" t="s">
        <v>1759</v>
      </c>
      <c r="F6278" t="s">
        <v>1760</v>
      </c>
      <c r="G6278" t="s">
        <v>1844</v>
      </c>
      <c r="H6278" t="s">
        <v>1845</v>
      </c>
      <c r="I6278" t="s">
        <v>2032</v>
      </c>
      <c r="J6278" t="s">
        <v>2077</v>
      </c>
      <c r="K6278" s="498">
        <v>15660477.969999999</v>
      </c>
    </row>
    <row r="6279" spans="1:11" x14ac:dyDescent="0.25">
      <c r="A6279" t="s">
        <v>1755</v>
      </c>
      <c r="B6279" t="s">
        <v>1756</v>
      </c>
      <c r="C6279" t="s">
        <v>1871</v>
      </c>
      <c r="D6279" t="s">
        <v>1820</v>
      </c>
      <c r="E6279" t="s">
        <v>1759</v>
      </c>
      <c r="F6279" t="s">
        <v>1760</v>
      </c>
      <c r="G6279" t="s">
        <v>1846</v>
      </c>
      <c r="H6279" t="s">
        <v>1847</v>
      </c>
      <c r="I6279" t="s">
        <v>1839</v>
      </c>
      <c r="J6279" t="s">
        <v>2077</v>
      </c>
      <c r="K6279" s="498">
        <v>7500000</v>
      </c>
    </row>
    <row r="6280" spans="1:11" x14ac:dyDescent="0.25">
      <c r="A6280" t="s">
        <v>1755</v>
      </c>
      <c r="B6280" t="s">
        <v>1756</v>
      </c>
      <c r="C6280" t="s">
        <v>1876</v>
      </c>
      <c r="D6280" t="s">
        <v>1820</v>
      </c>
      <c r="E6280" t="s">
        <v>1759</v>
      </c>
      <c r="F6280" t="s">
        <v>1760</v>
      </c>
      <c r="G6280" t="s">
        <v>1846</v>
      </c>
      <c r="H6280" t="s">
        <v>1847</v>
      </c>
      <c r="I6280" t="s">
        <v>1839</v>
      </c>
      <c r="J6280" t="s">
        <v>2077</v>
      </c>
      <c r="K6280" s="498">
        <v>1306911.98</v>
      </c>
    </row>
    <row r="6281" spans="1:11" x14ac:dyDescent="0.25">
      <c r="A6281" t="s">
        <v>1755</v>
      </c>
      <c r="B6281" t="s">
        <v>1756</v>
      </c>
      <c r="C6281" t="s">
        <v>1871</v>
      </c>
      <c r="D6281" t="s">
        <v>1820</v>
      </c>
      <c r="E6281" t="s">
        <v>1759</v>
      </c>
      <c r="F6281" t="s">
        <v>1760</v>
      </c>
      <c r="G6281" t="s">
        <v>1846</v>
      </c>
      <c r="H6281" t="s">
        <v>1847</v>
      </c>
      <c r="I6281" t="s">
        <v>2032</v>
      </c>
      <c r="J6281" t="s">
        <v>2077</v>
      </c>
      <c r="K6281" s="498">
        <v>88243817</v>
      </c>
    </row>
    <row r="6282" spans="1:11" x14ac:dyDescent="0.25">
      <c r="A6282" t="s">
        <v>1755</v>
      </c>
      <c r="B6282" t="s">
        <v>1756</v>
      </c>
      <c r="C6282" t="s">
        <v>1876</v>
      </c>
      <c r="D6282" t="s">
        <v>1820</v>
      </c>
      <c r="E6282" t="s">
        <v>1759</v>
      </c>
      <c r="F6282" t="s">
        <v>1760</v>
      </c>
      <c r="G6282" t="s">
        <v>1846</v>
      </c>
      <c r="H6282" t="s">
        <v>1847</v>
      </c>
      <c r="I6282" t="s">
        <v>2032</v>
      </c>
      <c r="J6282" t="s">
        <v>2077</v>
      </c>
      <c r="K6282" s="498">
        <v>14140150.76</v>
      </c>
    </row>
    <row r="6283" spans="1:11" x14ac:dyDescent="0.25">
      <c r="A6283" t="s">
        <v>1755</v>
      </c>
      <c r="B6283" t="s">
        <v>1756</v>
      </c>
      <c r="C6283" t="s">
        <v>1871</v>
      </c>
      <c r="D6283" t="s">
        <v>1820</v>
      </c>
      <c r="E6283" t="s">
        <v>1759</v>
      </c>
      <c r="F6283" t="s">
        <v>1760</v>
      </c>
      <c r="G6283" t="s">
        <v>1846</v>
      </c>
      <c r="H6283" t="s">
        <v>1841</v>
      </c>
      <c r="I6283" t="s">
        <v>2032</v>
      </c>
      <c r="J6283" t="s">
        <v>2077</v>
      </c>
      <c r="K6283" s="498">
        <v>900000</v>
      </c>
    </row>
    <row r="6284" spans="1:11" x14ac:dyDescent="0.25">
      <c r="A6284" t="s">
        <v>1755</v>
      </c>
      <c r="B6284" t="s">
        <v>1756</v>
      </c>
      <c r="C6284" t="s">
        <v>1876</v>
      </c>
      <c r="D6284" t="s">
        <v>1820</v>
      </c>
      <c r="E6284" t="s">
        <v>1759</v>
      </c>
      <c r="F6284" t="s">
        <v>1760</v>
      </c>
      <c r="G6284" t="s">
        <v>1846</v>
      </c>
      <c r="H6284" t="s">
        <v>1841</v>
      </c>
      <c r="I6284" t="s">
        <v>2032</v>
      </c>
      <c r="J6284" t="s">
        <v>2077</v>
      </c>
      <c r="K6284" s="498">
        <v>271800</v>
      </c>
    </row>
    <row r="6285" spans="1:11" x14ac:dyDescent="0.25">
      <c r="A6285" t="s">
        <v>1755</v>
      </c>
      <c r="B6285" t="s">
        <v>1756</v>
      </c>
      <c r="C6285" t="s">
        <v>1871</v>
      </c>
      <c r="D6285" t="s">
        <v>1820</v>
      </c>
      <c r="E6285" t="s">
        <v>1759</v>
      </c>
      <c r="F6285" t="s">
        <v>1760</v>
      </c>
      <c r="G6285" t="s">
        <v>1848</v>
      </c>
      <c r="H6285" t="s">
        <v>1849</v>
      </c>
      <c r="I6285" t="s">
        <v>2032</v>
      </c>
      <c r="J6285" t="s">
        <v>2077</v>
      </c>
      <c r="K6285" s="498">
        <v>184548957</v>
      </c>
    </row>
    <row r="6286" spans="1:11" x14ac:dyDescent="0.25">
      <c r="A6286" t="s">
        <v>1755</v>
      </c>
      <c r="B6286" t="s">
        <v>1756</v>
      </c>
      <c r="C6286" t="s">
        <v>1876</v>
      </c>
      <c r="D6286" t="s">
        <v>1820</v>
      </c>
      <c r="E6286" t="s">
        <v>1759</v>
      </c>
      <c r="F6286" t="s">
        <v>1760</v>
      </c>
      <c r="G6286" t="s">
        <v>1848</v>
      </c>
      <c r="H6286" t="s">
        <v>1849</v>
      </c>
      <c r="I6286" t="s">
        <v>2032</v>
      </c>
      <c r="J6286" t="s">
        <v>2077</v>
      </c>
      <c r="K6286" s="498">
        <v>28657695.140000001</v>
      </c>
    </row>
    <row r="6287" spans="1:11" x14ac:dyDescent="0.25">
      <c r="A6287" t="s">
        <v>1755</v>
      </c>
      <c r="B6287" t="s">
        <v>1756</v>
      </c>
      <c r="C6287" t="s">
        <v>1871</v>
      </c>
      <c r="D6287" t="s">
        <v>1820</v>
      </c>
      <c r="E6287" t="s">
        <v>1759</v>
      </c>
      <c r="F6287" t="s">
        <v>1760</v>
      </c>
      <c r="G6287" t="s">
        <v>1850</v>
      </c>
      <c r="H6287" t="s">
        <v>1851</v>
      </c>
      <c r="I6287" t="s">
        <v>1839</v>
      </c>
      <c r="J6287" t="s">
        <v>2077</v>
      </c>
      <c r="K6287" s="498">
        <v>4000000</v>
      </c>
    </row>
    <row r="6288" spans="1:11" x14ac:dyDescent="0.25">
      <c r="A6288" t="s">
        <v>1755</v>
      </c>
      <c r="B6288" t="s">
        <v>1756</v>
      </c>
      <c r="C6288" t="s">
        <v>1876</v>
      </c>
      <c r="D6288" t="s">
        <v>1820</v>
      </c>
      <c r="E6288" t="s">
        <v>1759</v>
      </c>
      <c r="F6288" t="s">
        <v>1760</v>
      </c>
      <c r="G6288" t="s">
        <v>1850</v>
      </c>
      <c r="H6288" t="s">
        <v>1851</v>
      </c>
      <c r="I6288" t="s">
        <v>1839</v>
      </c>
      <c r="J6288" t="s">
        <v>2077</v>
      </c>
      <c r="K6288" s="498">
        <v>814491</v>
      </c>
    </row>
    <row r="6289" spans="1:11" x14ac:dyDescent="0.25">
      <c r="A6289" t="s">
        <v>1755</v>
      </c>
      <c r="B6289" t="s">
        <v>1756</v>
      </c>
      <c r="C6289" t="s">
        <v>1871</v>
      </c>
      <c r="D6289" t="s">
        <v>1820</v>
      </c>
      <c r="E6289" t="s">
        <v>1759</v>
      </c>
      <c r="F6289" t="s">
        <v>1760</v>
      </c>
      <c r="G6289" t="s">
        <v>1850</v>
      </c>
      <c r="H6289" t="s">
        <v>1851</v>
      </c>
      <c r="I6289" t="s">
        <v>2032</v>
      </c>
      <c r="J6289" t="s">
        <v>2077</v>
      </c>
      <c r="K6289" s="498">
        <v>72949385</v>
      </c>
    </row>
    <row r="6290" spans="1:11" x14ac:dyDescent="0.25">
      <c r="A6290" t="s">
        <v>1755</v>
      </c>
      <c r="B6290" t="s">
        <v>1756</v>
      </c>
      <c r="C6290" t="s">
        <v>1876</v>
      </c>
      <c r="D6290" t="s">
        <v>1820</v>
      </c>
      <c r="E6290" t="s">
        <v>1759</v>
      </c>
      <c r="F6290" t="s">
        <v>1760</v>
      </c>
      <c r="G6290" t="s">
        <v>1850</v>
      </c>
      <c r="H6290" t="s">
        <v>1851</v>
      </c>
      <c r="I6290" t="s">
        <v>2032</v>
      </c>
      <c r="J6290" t="s">
        <v>2077</v>
      </c>
      <c r="K6290" s="498">
        <v>11763861.58</v>
      </c>
    </row>
    <row r="6291" spans="1:11" x14ac:dyDescent="0.25">
      <c r="A6291" t="s">
        <v>1755</v>
      </c>
      <c r="B6291" t="s">
        <v>1756</v>
      </c>
      <c r="C6291" t="s">
        <v>1871</v>
      </c>
      <c r="D6291" t="s">
        <v>1820</v>
      </c>
      <c r="E6291" t="s">
        <v>1759</v>
      </c>
      <c r="F6291" t="s">
        <v>1760</v>
      </c>
      <c r="G6291" t="s">
        <v>1852</v>
      </c>
      <c r="H6291" t="s">
        <v>1853</v>
      </c>
      <c r="I6291" t="s">
        <v>2032</v>
      </c>
      <c r="J6291" t="s">
        <v>2077</v>
      </c>
      <c r="K6291" s="498">
        <v>158690922</v>
      </c>
    </row>
    <row r="6292" spans="1:11" x14ac:dyDescent="0.25">
      <c r="A6292" t="s">
        <v>1755</v>
      </c>
      <c r="B6292" t="s">
        <v>1756</v>
      </c>
      <c r="C6292" t="s">
        <v>1876</v>
      </c>
      <c r="D6292" t="s">
        <v>1820</v>
      </c>
      <c r="E6292" t="s">
        <v>1759</v>
      </c>
      <c r="F6292" t="s">
        <v>1760</v>
      </c>
      <c r="G6292" t="s">
        <v>1852</v>
      </c>
      <c r="H6292" t="s">
        <v>1853</v>
      </c>
      <c r="I6292" t="s">
        <v>2032</v>
      </c>
      <c r="J6292" t="s">
        <v>2077</v>
      </c>
      <c r="K6292" s="498">
        <v>25789608.48</v>
      </c>
    </row>
    <row r="6293" spans="1:11" x14ac:dyDescent="0.25">
      <c r="A6293" t="s">
        <v>1755</v>
      </c>
      <c r="B6293" t="s">
        <v>1756</v>
      </c>
      <c r="C6293" t="s">
        <v>1871</v>
      </c>
      <c r="D6293" t="s">
        <v>1820</v>
      </c>
      <c r="E6293" t="s">
        <v>1759</v>
      </c>
      <c r="F6293" t="s">
        <v>1760</v>
      </c>
      <c r="G6293" t="s">
        <v>1854</v>
      </c>
      <c r="H6293" t="s">
        <v>1851</v>
      </c>
      <c r="I6293" t="s">
        <v>2032</v>
      </c>
      <c r="J6293" t="s">
        <v>2077</v>
      </c>
      <c r="K6293" s="498">
        <v>500000</v>
      </c>
    </row>
    <row r="6294" spans="1:11" x14ac:dyDescent="0.25">
      <c r="A6294" t="s">
        <v>1755</v>
      </c>
      <c r="B6294" t="s">
        <v>1756</v>
      </c>
      <c r="C6294" t="s">
        <v>1876</v>
      </c>
      <c r="D6294" t="s">
        <v>1820</v>
      </c>
      <c r="E6294" t="s">
        <v>1759</v>
      </c>
      <c r="F6294" t="s">
        <v>1760</v>
      </c>
      <c r="G6294" t="s">
        <v>1854</v>
      </c>
      <c r="H6294" t="s">
        <v>1851</v>
      </c>
      <c r="I6294" t="s">
        <v>2032</v>
      </c>
      <c r="J6294" t="s">
        <v>2077</v>
      </c>
      <c r="K6294" s="498">
        <v>151000</v>
      </c>
    </row>
    <row r="6295" spans="1:11" x14ac:dyDescent="0.25">
      <c r="A6295" t="s">
        <v>1755</v>
      </c>
      <c r="B6295" t="s">
        <v>1756</v>
      </c>
      <c r="C6295" t="s">
        <v>1871</v>
      </c>
      <c r="D6295" t="s">
        <v>1820</v>
      </c>
      <c r="E6295" t="s">
        <v>1759</v>
      </c>
      <c r="F6295" t="s">
        <v>1760</v>
      </c>
      <c r="G6295" t="s">
        <v>1854</v>
      </c>
      <c r="H6295" t="s">
        <v>1855</v>
      </c>
      <c r="I6295" t="s">
        <v>2032</v>
      </c>
      <c r="J6295" t="s">
        <v>2077</v>
      </c>
      <c r="K6295" s="498">
        <v>61783401</v>
      </c>
    </row>
    <row r="6296" spans="1:11" x14ac:dyDescent="0.25">
      <c r="A6296" t="s">
        <v>1755</v>
      </c>
      <c r="B6296" t="s">
        <v>1756</v>
      </c>
      <c r="C6296" t="s">
        <v>1876</v>
      </c>
      <c r="D6296" t="s">
        <v>1820</v>
      </c>
      <c r="E6296" t="s">
        <v>1759</v>
      </c>
      <c r="F6296" t="s">
        <v>1760</v>
      </c>
      <c r="G6296" t="s">
        <v>1854</v>
      </c>
      <c r="H6296" t="s">
        <v>1855</v>
      </c>
      <c r="I6296" t="s">
        <v>2032</v>
      </c>
      <c r="J6296" t="s">
        <v>2077</v>
      </c>
      <c r="K6296" s="498">
        <v>10842353.119999999</v>
      </c>
    </row>
    <row r="6297" spans="1:11" x14ac:dyDescent="0.25">
      <c r="A6297" t="s">
        <v>1755</v>
      </c>
      <c r="B6297" t="s">
        <v>1756</v>
      </c>
      <c r="C6297" t="s">
        <v>1871</v>
      </c>
      <c r="D6297" t="s">
        <v>1820</v>
      </c>
      <c r="E6297" t="s">
        <v>1759</v>
      </c>
      <c r="F6297" t="s">
        <v>1760</v>
      </c>
      <c r="G6297" t="s">
        <v>1856</v>
      </c>
      <c r="H6297" t="s">
        <v>1859</v>
      </c>
      <c r="I6297" t="s">
        <v>2032</v>
      </c>
      <c r="J6297" t="s">
        <v>2077</v>
      </c>
      <c r="K6297" s="498">
        <v>11081187.5</v>
      </c>
    </row>
    <row r="6298" spans="1:11" x14ac:dyDescent="0.25">
      <c r="A6298" t="s">
        <v>1755</v>
      </c>
      <c r="B6298" t="s">
        <v>1756</v>
      </c>
      <c r="C6298" t="s">
        <v>1876</v>
      </c>
      <c r="D6298" t="s">
        <v>1820</v>
      </c>
      <c r="E6298" t="s">
        <v>1759</v>
      </c>
      <c r="F6298" t="s">
        <v>1760</v>
      </c>
      <c r="G6298" t="s">
        <v>1856</v>
      </c>
      <c r="H6298" t="s">
        <v>1859</v>
      </c>
      <c r="I6298" t="s">
        <v>2032</v>
      </c>
      <c r="J6298" t="s">
        <v>2077</v>
      </c>
      <c r="K6298" s="498">
        <v>1695421.69</v>
      </c>
    </row>
    <row r="6299" spans="1:11" x14ac:dyDescent="0.25">
      <c r="A6299" t="s">
        <v>1755</v>
      </c>
      <c r="B6299" t="s">
        <v>1756</v>
      </c>
      <c r="C6299" t="s">
        <v>1871</v>
      </c>
      <c r="D6299" t="s">
        <v>1820</v>
      </c>
      <c r="E6299" t="s">
        <v>1759</v>
      </c>
      <c r="F6299" t="s">
        <v>1760</v>
      </c>
      <c r="G6299" t="s">
        <v>1856</v>
      </c>
      <c r="H6299" t="s">
        <v>1857</v>
      </c>
      <c r="I6299" t="s">
        <v>2032</v>
      </c>
      <c r="J6299" t="s">
        <v>2077</v>
      </c>
      <c r="K6299" s="498">
        <v>42306187.5</v>
      </c>
    </row>
    <row r="6300" spans="1:11" x14ac:dyDescent="0.25">
      <c r="A6300" t="s">
        <v>1755</v>
      </c>
      <c r="B6300" t="s">
        <v>1756</v>
      </c>
      <c r="C6300" t="s">
        <v>1876</v>
      </c>
      <c r="D6300" t="s">
        <v>1820</v>
      </c>
      <c r="E6300" t="s">
        <v>1759</v>
      </c>
      <c r="F6300" t="s">
        <v>1760</v>
      </c>
      <c r="G6300" t="s">
        <v>1856</v>
      </c>
      <c r="H6300" t="s">
        <v>1857</v>
      </c>
      <c r="I6300" t="s">
        <v>2032</v>
      </c>
      <c r="J6300" t="s">
        <v>2077</v>
      </c>
      <c r="K6300" s="498">
        <v>7468163.0300000012</v>
      </c>
    </row>
    <row r="6301" spans="1:11" x14ac:dyDescent="0.25">
      <c r="A6301" t="s">
        <v>1755</v>
      </c>
      <c r="B6301" t="s">
        <v>1756</v>
      </c>
      <c r="C6301" t="s">
        <v>1871</v>
      </c>
      <c r="D6301" t="s">
        <v>1820</v>
      </c>
      <c r="E6301" t="s">
        <v>1759</v>
      </c>
      <c r="F6301" t="s">
        <v>1760</v>
      </c>
      <c r="G6301" t="s">
        <v>1858</v>
      </c>
      <c r="H6301" t="s">
        <v>1859</v>
      </c>
      <c r="I6301" t="s">
        <v>2032</v>
      </c>
      <c r="J6301" t="s">
        <v>2077</v>
      </c>
      <c r="K6301" s="498">
        <v>51700000</v>
      </c>
    </row>
    <row r="6302" spans="1:11" x14ac:dyDescent="0.25">
      <c r="A6302" t="s">
        <v>1755</v>
      </c>
      <c r="B6302" t="s">
        <v>1756</v>
      </c>
      <c r="C6302" t="s">
        <v>1876</v>
      </c>
      <c r="D6302" t="s">
        <v>1820</v>
      </c>
      <c r="E6302" t="s">
        <v>1759</v>
      </c>
      <c r="F6302" t="s">
        <v>1760</v>
      </c>
      <c r="G6302" t="s">
        <v>1858</v>
      </c>
      <c r="H6302" t="s">
        <v>1859</v>
      </c>
      <c r="I6302" t="s">
        <v>2032</v>
      </c>
      <c r="J6302" t="s">
        <v>2077</v>
      </c>
      <c r="K6302" s="498">
        <v>8970490.5</v>
      </c>
    </row>
    <row r="6303" spans="1:11" x14ac:dyDescent="0.25">
      <c r="A6303" t="s">
        <v>1755</v>
      </c>
      <c r="B6303" t="s">
        <v>1756</v>
      </c>
      <c r="C6303" t="s">
        <v>1871</v>
      </c>
      <c r="D6303" t="s">
        <v>1820</v>
      </c>
      <c r="E6303" t="s">
        <v>1759</v>
      </c>
      <c r="F6303" t="s">
        <v>1760</v>
      </c>
      <c r="G6303" t="s">
        <v>1858</v>
      </c>
      <c r="H6303" t="s">
        <v>1857</v>
      </c>
      <c r="I6303" t="s">
        <v>2032</v>
      </c>
      <c r="J6303" t="s">
        <v>2077</v>
      </c>
      <c r="K6303" s="498">
        <v>15000000</v>
      </c>
    </row>
    <row r="6304" spans="1:11" x14ac:dyDescent="0.25">
      <c r="A6304" t="s">
        <v>1755</v>
      </c>
      <c r="B6304" t="s">
        <v>1756</v>
      </c>
      <c r="C6304" t="s">
        <v>1876</v>
      </c>
      <c r="D6304" t="s">
        <v>1820</v>
      </c>
      <c r="E6304" t="s">
        <v>1759</v>
      </c>
      <c r="F6304" t="s">
        <v>1760</v>
      </c>
      <c r="G6304" t="s">
        <v>1858</v>
      </c>
      <c r="H6304" t="s">
        <v>1857</v>
      </c>
      <c r="I6304" t="s">
        <v>2032</v>
      </c>
      <c r="J6304" t="s">
        <v>2077</v>
      </c>
      <c r="K6304" s="498">
        <v>2295000</v>
      </c>
    </row>
    <row r="6305" spans="1:11" x14ac:dyDescent="0.25">
      <c r="A6305" t="s">
        <v>1755</v>
      </c>
      <c r="B6305" t="s">
        <v>1756</v>
      </c>
      <c r="C6305" t="s">
        <v>1871</v>
      </c>
      <c r="D6305" t="s">
        <v>1820</v>
      </c>
      <c r="E6305" t="s">
        <v>1759</v>
      </c>
      <c r="F6305" t="s">
        <v>1760</v>
      </c>
      <c r="G6305" t="s">
        <v>1860</v>
      </c>
      <c r="H6305" t="s">
        <v>1861</v>
      </c>
      <c r="I6305" t="s">
        <v>1839</v>
      </c>
      <c r="J6305" t="s">
        <v>2077</v>
      </c>
      <c r="K6305" s="498">
        <v>2500000</v>
      </c>
    </row>
    <row r="6306" spans="1:11" x14ac:dyDescent="0.25">
      <c r="A6306" t="s">
        <v>1755</v>
      </c>
      <c r="B6306" t="s">
        <v>1756</v>
      </c>
      <c r="C6306" t="s">
        <v>1876</v>
      </c>
      <c r="D6306" t="s">
        <v>1820</v>
      </c>
      <c r="E6306" t="s">
        <v>1759</v>
      </c>
      <c r="F6306" t="s">
        <v>1760</v>
      </c>
      <c r="G6306" t="s">
        <v>1860</v>
      </c>
      <c r="H6306" t="s">
        <v>1861</v>
      </c>
      <c r="I6306" t="s">
        <v>1839</v>
      </c>
      <c r="J6306" t="s">
        <v>2077</v>
      </c>
      <c r="K6306" s="498">
        <v>575780.80000000005</v>
      </c>
    </row>
    <row r="6307" spans="1:11" x14ac:dyDescent="0.25">
      <c r="A6307" t="s">
        <v>1755</v>
      </c>
      <c r="B6307" t="s">
        <v>1756</v>
      </c>
      <c r="C6307" t="s">
        <v>1871</v>
      </c>
      <c r="D6307" t="s">
        <v>1820</v>
      </c>
      <c r="E6307" t="s">
        <v>1759</v>
      </c>
      <c r="F6307" t="s">
        <v>1760</v>
      </c>
      <c r="G6307" t="s">
        <v>1860</v>
      </c>
      <c r="H6307" t="s">
        <v>1861</v>
      </c>
      <c r="I6307" t="s">
        <v>2032</v>
      </c>
      <c r="J6307" t="s">
        <v>2077</v>
      </c>
      <c r="K6307" s="498">
        <v>61000000</v>
      </c>
    </row>
    <row r="6308" spans="1:11" x14ac:dyDescent="0.25">
      <c r="A6308" t="s">
        <v>1755</v>
      </c>
      <c r="B6308" t="s">
        <v>1756</v>
      </c>
      <c r="C6308" t="s">
        <v>1876</v>
      </c>
      <c r="D6308" t="s">
        <v>1820</v>
      </c>
      <c r="E6308" t="s">
        <v>1759</v>
      </c>
      <c r="F6308" t="s">
        <v>1760</v>
      </c>
      <c r="G6308" t="s">
        <v>1860</v>
      </c>
      <c r="H6308" t="s">
        <v>1861</v>
      </c>
      <c r="I6308" t="s">
        <v>2032</v>
      </c>
      <c r="J6308" t="s">
        <v>2077</v>
      </c>
      <c r="K6308" s="498">
        <v>9720239.6099999994</v>
      </c>
    </row>
    <row r="6309" spans="1:11" x14ac:dyDescent="0.25">
      <c r="A6309" t="s">
        <v>1755</v>
      </c>
      <c r="B6309" t="s">
        <v>1756</v>
      </c>
      <c r="C6309" t="s">
        <v>1871</v>
      </c>
      <c r="D6309" t="s">
        <v>1820</v>
      </c>
      <c r="E6309" t="s">
        <v>1759</v>
      </c>
      <c r="F6309" t="s">
        <v>1760</v>
      </c>
      <c r="G6309" t="s">
        <v>1862</v>
      </c>
      <c r="H6309" t="s">
        <v>1841</v>
      </c>
      <c r="I6309" t="s">
        <v>1839</v>
      </c>
      <c r="J6309" t="s">
        <v>2077</v>
      </c>
      <c r="K6309" s="498">
        <v>2199999.4</v>
      </c>
    </row>
    <row r="6310" spans="1:11" x14ac:dyDescent="0.25">
      <c r="A6310" t="s">
        <v>1755</v>
      </c>
      <c r="B6310" t="s">
        <v>1756</v>
      </c>
      <c r="C6310" t="s">
        <v>1876</v>
      </c>
      <c r="D6310" t="s">
        <v>1820</v>
      </c>
      <c r="E6310" t="s">
        <v>1759</v>
      </c>
      <c r="F6310" t="s">
        <v>1760</v>
      </c>
      <c r="G6310" t="s">
        <v>1862</v>
      </c>
      <c r="H6310" t="s">
        <v>1841</v>
      </c>
      <c r="I6310" t="s">
        <v>1839</v>
      </c>
      <c r="J6310" t="s">
        <v>2077</v>
      </c>
      <c r="K6310" s="498">
        <v>664399.82000000007</v>
      </c>
    </row>
    <row r="6311" spans="1:11" x14ac:dyDescent="0.25">
      <c r="A6311" t="s">
        <v>1755</v>
      </c>
      <c r="B6311" t="s">
        <v>1756</v>
      </c>
      <c r="C6311" t="s">
        <v>1871</v>
      </c>
      <c r="D6311" t="s">
        <v>1820</v>
      </c>
      <c r="E6311" t="s">
        <v>1759</v>
      </c>
      <c r="F6311" t="s">
        <v>1760</v>
      </c>
      <c r="G6311" t="s">
        <v>1862</v>
      </c>
      <c r="H6311" t="s">
        <v>1841</v>
      </c>
      <c r="I6311" t="s">
        <v>2032</v>
      </c>
      <c r="J6311" t="s">
        <v>2077</v>
      </c>
      <c r="K6311" s="498">
        <v>24650000</v>
      </c>
    </row>
    <row r="6312" spans="1:11" x14ac:dyDescent="0.25">
      <c r="A6312" t="s">
        <v>1755</v>
      </c>
      <c r="B6312" t="s">
        <v>1756</v>
      </c>
      <c r="C6312" t="s">
        <v>1876</v>
      </c>
      <c r="D6312" t="s">
        <v>1820</v>
      </c>
      <c r="E6312" t="s">
        <v>1759</v>
      </c>
      <c r="F6312" t="s">
        <v>1760</v>
      </c>
      <c r="G6312" t="s">
        <v>1862</v>
      </c>
      <c r="H6312" t="s">
        <v>1841</v>
      </c>
      <c r="I6312" t="s">
        <v>2032</v>
      </c>
      <c r="J6312" t="s">
        <v>2077</v>
      </c>
      <c r="K6312" s="498">
        <v>6772916.4100000001</v>
      </c>
    </row>
    <row r="6313" spans="1:11" x14ac:dyDescent="0.25">
      <c r="A6313" t="s">
        <v>1755</v>
      </c>
      <c r="B6313" t="s">
        <v>1756</v>
      </c>
      <c r="C6313" t="s">
        <v>1871</v>
      </c>
      <c r="D6313" t="s">
        <v>1820</v>
      </c>
      <c r="E6313" t="s">
        <v>1759</v>
      </c>
      <c r="F6313" t="s">
        <v>1760</v>
      </c>
      <c r="G6313" t="s">
        <v>1863</v>
      </c>
      <c r="H6313" t="s">
        <v>1864</v>
      </c>
      <c r="I6313" t="s">
        <v>2032</v>
      </c>
      <c r="J6313" t="s">
        <v>2077</v>
      </c>
      <c r="K6313" s="498">
        <v>109800000</v>
      </c>
    </row>
    <row r="6314" spans="1:11" x14ac:dyDescent="0.25">
      <c r="A6314" t="s">
        <v>1755</v>
      </c>
      <c r="B6314" t="s">
        <v>1756</v>
      </c>
      <c r="C6314" t="s">
        <v>1876</v>
      </c>
      <c r="D6314" t="s">
        <v>1820</v>
      </c>
      <c r="E6314" t="s">
        <v>1759</v>
      </c>
      <c r="F6314" t="s">
        <v>1760</v>
      </c>
      <c r="G6314" t="s">
        <v>1863</v>
      </c>
      <c r="H6314" t="s">
        <v>1864</v>
      </c>
      <c r="I6314" t="s">
        <v>2032</v>
      </c>
      <c r="J6314" t="s">
        <v>2077</v>
      </c>
      <c r="K6314" s="498">
        <v>17894350.670000002</v>
      </c>
    </row>
    <row r="6315" spans="1:11" x14ac:dyDescent="0.25">
      <c r="A6315" t="s">
        <v>1755</v>
      </c>
      <c r="B6315" t="s">
        <v>1756</v>
      </c>
      <c r="C6315" t="s">
        <v>1871</v>
      </c>
      <c r="D6315" t="s">
        <v>1820</v>
      </c>
      <c r="E6315" t="s">
        <v>1759</v>
      </c>
      <c r="F6315" t="s">
        <v>1930</v>
      </c>
      <c r="G6315" t="s">
        <v>1931</v>
      </c>
      <c r="H6315" t="s">
        <v>1932</v>
      </c>
      <c r="I6315" t="s">
        <v>1839</v>
      </c>
      <c r="J6315" t="s">
        <v>2077</v>
      </c>
      <c r="K6315" s="498">
        <v>36860000</v>
      </c>
    </row>
    <row r="6316" spans="1:11" x14ac:dyDescent="0.25">
      <c r="A6316" t="s">
        <v>1755</v>
      </c>
      <c r="B6316" t="s">
        <v>1756</v>
      </c>
      <c r="C6316" t="s">
        <v>1876</v>
      </c>
      <c r="D6316" t="s">
        <v>1820</v>
      </c>
      <c r="E6316" t="s">
        <v>1759</v>
      </c>
      <c r="F6316" t="s">
        <v>1930</v>
      </c>
      <c r="G6316" t="s">
        <v>1931</v>
      </c>
      <c r="H6316" t="s">
        <v>1932</v>
      </c>
      <c r="I6316" t="s">
        <v>1839</v>
      </c>
      <c r="J6316" t="s">
        <v>2077</v>
      </c>
      <c r="K6316" s="498">
        <v>7104129.1100000003</v>
      </c>
    </row>
    <row r="6317" spans="1:11" x14ac:dyDescent="0.25">
      <c r="A6317" t="s">
        <v>1755</v>
      </c>
      <c r="B6317" t="s">
        <v>1756</v>
      </c>
      <c r="C6317" t="s">
        <v>1871</v>
      </c>
      <c r="D6317" t="s">
        <v>1820</v>
      </c>
      <c r="E6317" t="s">
        <v>1759</v>
      </c>
      <c r="F6317" t="s">
        <v>1930</v>
      </c>
      <c r="G6317" t="s">
        <v>1931</v>
      </c>
      <c r="H6317" t="s">
        <v>1932</v>
      </c>
      <c r="I6317" t="s">
        <v>2032</v>
      </c>
      <c r="J6317" t="s">
        <v>2077</v>
      </c>
      <c r="K6317" s="498">
        <v>641206897</v>
      </c>
    </row>
    <row r="6318" spans="1:11" x14ac:dyDescent="0.25">
      <c r="A6318" t="s">
        <v>1755</v>
      </c>
      <c r="B6318" t="s">
        <v>1756</v>
      </c>
      <c r="C6318" t="s">
        <v>1876</v>
      </c>
      <c r="D6318" t="s">
        <v>1820</v>
      </c>
      <c r="E6318" t="s">
        <v>1759</v>
      </c>
      <c r="F6318" t="s">
        <v>1930</v>
      </c>
      <c r="G6318" t="s">
        <v>1931</v>
      </c>
      <c r="H6318" t="s">
        <v>1932</v>
      </c>
      <c r="I6318" t="s">
        <v>2032</v>
      </c>
      <c r="J6318" t="s">
        <v>2077</v>
      </c>
      <c r="K6318" s="498">
        <v>101356727.51000001</v>
      </c>
    </row>
    <row r="6319" spans="1:11" x14ac:dyDescent="0.25">
      <c r="A6319" t="s">
        <v>1755</v>
      </c>
      <c r="B6319" t="s">
        <v>1756</v>
      </c>
      <c r="C6319" t="s">
        <v>1871</v>
      </c>
      <c r="D6319" t="s">
        <v>1820</v>
      </c>
      <c r="E6319" t="s">
        <v>1759</v>
      </c>
      <c r="F6319" t="s">
        <v>1930</v>
      </c>
      <c r="G6319" t="s">
        <v>1933</v>
      </c>
      <c r="H6319" t="s">
        <v>1897</v>
      </c>
      <c r="I6319" t="s">
        <v>1839</v>
      </c>
      <c r="J6319" t="s">
        <v>2077</v>
      </c>
      <c r="K6319" s="498">
        <v>5000000</v>
      </c>
    </row>
    <row r="6320" spans="1:11" x14ac:dyDescent="0.25">
      <c r="A6320" t="s">
        <v>1755</v>
      </c>
      <c r="B6320" t="s">
        <v>1756</v>
      </c>
      <c r="C6320" t="s">
        <v>1876</v>
      </c>
      <c r="D6320" t="s">
        <v>1820</v>
      </c>
      <c r="E6320" t="s">
        <v>1759</v>
      </c>
      <c r="F6320" t="s">
        <v>1930</v>
      </c>
      <c r="G6320" t="s">
        <v>1933</v>
      </c>
      <c r="H6320" t="s">
        <v>1897</v>
      </c>
      <c r="I6320" t="s">
        <v>1839</v>
      </c>
      <c r="J6320" t="s">
        <v>2077</v>
      </c>
      <c r="K6320" s="498">
        <v>1208871</v>
      </c>
    </row>
    <row r="6321" spans="1:11" x14ac:dyDescent="0.25">
      <c r="A6321" t="s">
        <v>1755</v>
      </c>
      <c r="B6321" t="s">
        <v>1756</v>
      </c>
      <c r="C6321" t="s">
        <v>1871</v>
      </c>
      <c r="D6321" t="s">
        <v>1820</v>
      </c>
      <c r="E6321" t="s">
        <v>1759</v>
      </c>
      <c r="F6321" t="s">
        <v>1930</v>
      </c>
      <c r="G6321" t="s">
        <v>1933</v>
      </c>
      <c r="H6321" t="s">
        <v>1898</v>
      </c>
      <c r="I6321" t="s">
        <v>1839</v>
      </c>
      <c r="J6321" t="s">
        <v>2077</v>
      </c>
      <c r="K6321" s="498">
        <v>3000000</v>
      </c>
    </row>
    <row r="6322" spans="1:11" x14ac:dyDescent="0.25">
      <c r="A6322" t="s">
        <v>1755</v>
      </c>
      <c r="B6322" t="s">
        <v>1756</v>
      </c>
      <c r="C6322" t="s">
        <v>1876</v>
      </c>
      <c r="D6322" t="s">
        <v>1820</v>
      </c>
      <c r="E6322" t="s">
        <v>1759</v>
      </c>
      <c r="F6322" t="s">
        <v>1930</v>
      </c>
      <c r="G6322" t="s">
        <v>1933</v>
      </c>
      <c r="H6322" t="s">
        <v>1898</v>
      </c>
      <c r="I6322" t="s">
        <v>1839</v>
      </c>
      <c r="J6322" t="s">
        <v>2077</v>
      </c>
      <c r="K6322" s="498">
        <v>728541</v>
      </c>
    </row>
    <row r="6323" spans="1:11" x14ac:dyDescent="0.25">
      <c r="A6323" t="s">
        <v>1755</v>
      </c>
      <c r="B6323" t="s">
        <v>1756</v>
      </c>
      <c r="C6323" t="s">
        <v>1871</v>
      </c>
      <c r="D6323" t="s">
        <v>1820</v>
      </c>
      <c r="E6323" t="s">
        <v>1759</v>
      </c>
      <c r="F6323" t="s">
        <v>1930</v>
      </c>
      <c r="G6323" t="s">
        <v>1933</v>
      </c>
      <c r="H6323" t="s">
        <v>1898</v>
      </c>
      <c r="I6323" t="s">
        <v>2032</v>
      </c>
      <c r="J6323" t="s">
        <v>2077</v>
      </c>
      <c r="K6323" s="498">
        <v>19400000</v>
      </c>
    </row>
    <row r="6324" spans="1:11" x14ac:dyDescent="0.25">
      <c r="A6324" t="s">
        <v>1755</v>
      </c>
      <c r="B6324" t="s">
        <v>1756</v>
      </c>
      <c r="C6324" t="s">
        <v>1876</v>
      </c>
      <c r="D6324" t="s">
        <v>1820</v>
      </c>
      <c r="E6324" t="s">
        <v>1759</v>
      </c>
      <c r="F6324" t="s">
        <v>1930</v>
      </c>
      <c r="G6324" t="s">
        <v>1933</v>
      </c>
      <c r="H6324" t="s">
        <v>1898</v>
      </c>
      <c r="I6324" t="s">
        <v>2032</v>
      </c>
      <c r="J6324" t="s">
        <v>2077</v>
      </c>
      <c r="K6324" s="498">
        <v>3698023.86</v>
      </c>
    </row>
    <row r="6325" spans="1:11" x14ac:dyDescent="0.25">
      <c r="A6325" t="s">
        <v>1755</v>
      </c>
      <c r="B6325" t="s">
        <v>1756</v>
      </c>
      <c r="C6325" t="s">
        <v>1871</v>
      </c>
      <c r="D6325" t="s">
        <v>1820</v>
      </c>
      <c r="E6325" t="s">
        <v>1759</v>
      </c>
      <c r="F6325" t="s">
        <v>1930</v>
      </c>
      <c r="G6325" t="s">
        <v>1933</v>
      </c>
      <c r="H6325" t="s">
        <v>1900</v>
      </c>
      <c r="I6325" t="s">
        <v>2032</v>
      </c>
      <c r="J6325" t="s">
        <v>2077</v>
      </c>
      <c r="K6325" s="498">
        <v>2000000</v>
      </c>
    </row>
    <row r="6326" spans="1:11" x14ac:dyDescent="0.25">
      <c r="A6326" t="s">
        <v>1755</v>
      </c>
      <c r="B6326" t="s">
        <v>1756</v>
      </c>
      <c r="C6326" t="s">
        <v>1876</v>
      </c>
      <c r="D6326" t="s">
        <v>1820</v>
      </c>
      <c r="E6326" t="s">
        <v>1759</v>
      </c>
      <c r="F6326" t="s">
        <v>1930</v>
      </c>
      <c r="G6326" t="s">
        <v>1933</v>
      </c>
      <c r="H6326" t="s">
        <v>1900</v>
      </c>
      <c r="I6326" t="s">
        <v>2032</v>
      </c>
      <c r="J6326" t="s">
        <v>2077</v>
      </c>
      <c r="K6326" s="498">
        <v>604000</v>
      </c>
    </row>
    <row r="6327" spans="1:11" x14ac:dyDescent="0.25">
      <c r="A6327" t="s">
        <v>1755</v>
      </c>
      <c r="B6327" t="s">
        <v>1756</v>
      </c>
      <c r="C6327" t="s">
        <v>1871</v>
      </c>
      <c r="D6327" t="s">
        <v>1820</v>
      </c>
      <c r="E6327" t="s">
        <v>1759</v>
      </c>
      <c r="F6327" t="s">
        <v>1930</v>
      </c>
      <c r="G6327" t="s">
        <v>1933</v>
      </c>
      <c r="H6327" t="s">
        <v>1894</v>
      </c>
      <c r="I6327" t="s">
        <v>2032</v>
      </c>
      <c r="J6327" t="s">
        <v>2077</v>
      </c>
      <c r="K6327" s="498">
        <v>30000000</v>
      </c>
    </row>
    <row r="6328" spans="1:11" x14ac:dyDescent="0.25">
      <c r="A6328" t="s">
        <v>1755</v>
      </c>
      <c r="B6328" t="s">
        <v>1756</v>
      </c>
      <c r="C6328" t="s">
        <v>1876</v>
      </c>
      <c r="D6328" t="s">
        <v>1820</v>
      </c>
      <c r="E6328" t="s">
        <v>1759</v>
      </c>
      <c r="F6328" t="s">
        <v>1930</v>
      </c>
      <c r="G6328" t="s">
        <v>1933</v>
      </c>
      <c r="H6328" t="s">
        <v>1894</v>
      </c>
      <c r="I6328" t="s">
        <v>2032</v>
      </c>
      <c r="J6328" t="s">
        <v>2077</v>
      </c>
      <c r="K6328" s="498">
        <v>4590000</v>
      </c>
    </row>
    <row r="6329" spans="1:11" x14ac:dyDescent="0.25">
      <c r="A6329" t="s">
        <v>1755</v>
      </c>
      <c r="B6329" t="s">
        <v>1756</v>
      </c>
      <c r="C6329" t="s">
        <v>1871</v>
      </c>
      <c r="D6329" t="s">
        <v>1820</v>
      </c>
      <c r="E6329" t="s">
        <v>1759</v>
      </c>
      <c r="F6329" t="s">
        <v>1930</v>
      </c>
      <c r="G6329" t="s">
        <v>1933</v>
      </c>
      <c r="H6329" t="s">
        <v>1932</v>
      </c>
      <c r="I6329" t="s">
        <v>2032</v>
      </c>
      <c r="J6329" t="s">
        <v>2077</v>
      </c>
      <c r="K6329" s="498">
        <v>1780000</v>
      </c>
    </row>
    <row r="6330" spans="1:11" x14ac:dyDescent="0.25">
      <c r="A6330" t="s">
        <v>1755</v>
      </c>
      <c r="B6330" t="s">
        <v>1756</v>
      </c>
      <c r="C6330" t="s">
        <v>1876</v>
      </c>
      <c r="D6330" t="s">
        <v>1820</v>
      </c>
      <c r="E6330" t="s">
        <v>1759</v>
      </c>
      <c r="F6330" t="s">
        <v>1930</v>
      </c>
      <c r="G6330" t="s">
        <v>1933</v>
      </c>
      <c r="H6330" t="s">
        <v>1932</v>
      </c>
      <c r="I6330" t="s">
        <v>2032</v>
      </c>
      <c r="J6330" t="s">
        <v>2077</v>
      </c>
      <c r="K6330" s="498">
        <v>537560</v>
      </c>
    </row>
    <row r="6331" spans="1:11" x14ac:dyDescent="0.25">
      <c r="A6331" t="s">
        <v>1755</v>
      </c>
      <c r="B6331" t="s">
        <v>1756</v>
      </c>
      <c r="C6331" t="s">
        <v>1871</v>
      </c>
      <c r="D6331" t="s">
        <v>1820</v>
      </c>
      <c r="E6331" t="s">
        <v>1759</v>
      </c>
      <c r="F6331" t="s">
        <v>1930</v>
      </c>
      <c r="G6331" t="s">
        <v>1933</v>
      </c>
      <c r="H6331" t="s">
        <v>1934</v>
      </c>
      <c r="I6331" t="s">
        <v>2032</v>
      </c>
      <c r="J6331" t="s">
        <v>2077</v>
      </c>
      <c r="K6331" s="498">
        <v>93100000</v>
      </c>
    </row>
    <row r="6332" spans="1:11" x14ac:dyDescent="0.25">
      <c r="A6332" t="s">
        <v>1755</v>
      </c>
      <c r="B6332" t="s">
        <v>1756</v>
      </c>
      <c r="C6332" t="s">
        <v>1876</v>
      </c>
      <c r="D6332" t="s">
        <v>1820</v>
      </c>
      <c r="E6332" t="s">
        <v>1759</v>
      </c>
      <c r="F6332" t="s">
        <v>1930</v>
      </c>
      <c r="G6332" t="s">
        <v>1933</v>
      </c>
      <c r="H6332" t="s">
        <v>1934</v>
      </c>
      <c r="I6332" t="s">
        <v>2032</v>
      </c>
      <c r="J6332" t="s">
        <v>2077</v>
      </c>
      <c r="K6332" s="498">
        <v>15762421.134999998</v>
      </c>
    </row>
    <row r="6333" spans="1:11" x14ac:dyDescent="0.25">
      <c r="A6333" t="s">
        <v>1755</v>
      </c>
      <c r="B6333" t="s">
        <v>1756</v>
      </c>
      <c r="C6333" t="s">
        <v>1871</v>
      </c>
      <c r="D6333" t="s">
        <v>1820</v>
      </c>
      <c r="E6333" t="s">
        <v>1759</v>
      </c>
      <c r="F6333" t="s">
        <v>1930</v>
      </c>
      <c r="G6333" t="s">
        <v>1933</v>
      </c>
      <c r="H6333" t="s">
        <v>1935</v>
      </c>
      <c r="I6333" t="s">
        <v>1839</v>
      </c>
      <c r="J6333" t="s">
        <v>2077</v>
      </c>
      <c r="K6333" s="498">
        <v>22062881</v>
      </c>
    </row>
    <row r="6334" spans="1:11" x14ac:dyDescent="0.25">
      <c r="A6334" t="s">
        <v>1755</v>
      </c>
      <c r="B6334" t="s">
        <v>1756</v>
      </c>
      <c r="C6334" t="s">
        <v>1876</v>
      </c>
      <c r="D6334" t="s">
        <v>1820</v>
      </c>
      <c r="E6334" t="s">
        <v>1759</v>
      </c>
      <c r="F6334" t="s">
        <v>1930</v>
      </c>
      <c r="G6334" t="s">
        <v>1933</v>
      </c>
      <c r="H6334" t="s">
        <v>1935</v>
      </c>
      <c r="I6334" t="s">
        <v>1839</v>
      </c>
      <c r="J6334" t="s">
        <v>2077</v>
      </c>
      <c r="K6334" s="498">
        <v>3703738.88</v>
      </c>
    </row>
    <row r="6335" spans="1:11" x14ac:dyDescent="0.25">
      <c r="A6335" t="s">
        <v>1755</v>
      </c>
      <c r="B6335" t="s">
        <v>1756</v>
      </c>
      <c r="C6335" t="s">
        <v>1871</v>
      </c>
      <c r="D6335" t="s">
        <v>1820</v>
      </c>
      <c r="E6335" t="s">
        <v>1759</v>
      </c>
      <c r="F6335" t="s">
        <v>1930</v>
      </c>
      <c r="G6335" t="s">
        <v>1933</v>
      </c>
      <c r="H6335" t="s">
        <v>1935</v>
      </c>
      <c r="I6335" t="s">
        <v>2032</v>
      </c>
      <c r="J6335" t="s">
        <v>2077</v>
      </c>
      <c r="K6335" s="498">
        <v>46655887</v>
      </c>
    </row>
    <row r="6336" spans="1:11" x14ac:dyDescent="0.25">
      <c r="A6336" t="s">
        <v>1755</v>
      </c>
      <c r="B6336" t="s">
        <v>1756</v>
      </c>
      <c r="C6336" t="s">
        <v>1876</v>
      </c>
      <c r="D6336" t="s">
        <v>1820</v>
      </c>
      <c r="E6336" t="s">
        <v>1759</v>
      </c>
      <c r="F6336" t="s">
        <v>1930</v>
      </c>
      <c r="G6336" t="s">
        <v>1933</v>
      </c>
      <c r="H6336" t="s">
        <v>1935</v>
      </c>
      <c r="I6336" t="s">
        <v>2032</v>
      </c>
      <c r="J6336" t="s">
        <v>2077</v>
      </c>
      <c r="K6336" s="498">
        <v>7838261.1950000003</v>
      </c>
    </row>
    <row r="6337" spans="1:11" x14ac:dyDescent="0.25">
      <c r="A6337" t="s">
        <v>1755</v>
      </c>
      <c r="B6337" t="s">
        <v>1756</v>
      </c>
      <c r="C6337" t="s">
        <v>1871</v>
      </c>
      <c r="D6337" t="s">
        <v>1820</v>
      </c>
      <c r="E6337" t="s">
        <v>1759</v>
      </c>
      <c r="F6337" t="s">
        <v>1930</v>
      </c>
      <c r="G6337" t="s">
        <v>1933</v>
      </c>
      <c r="H6337" t="s">
        <v>1936</v>
      </c>
      <c r="I6337" t="s">
        <v>1839</v>
      </c>
      <c r="J6337" t="s">
        <v>2077</v>
      </c>
      <c r="K6337" s="498">
        <v>8450000</v>
      </c>
    </row>
    <row r="6338" spans="1:11" x14ac:dyDescent="0.25">
      <c r="A6338" t="s">
        <v>1755</v>
      </c>
      <c r="B6338" t="s">
        <v>1756</v>
      </c>
      <c r="C6338" t="s">
        <v>1876</v>
      </c>
      <c r="D6338" t="s">
        <v>1820</v>
      </c>
      <c r="E6338" t="s">
        <v>1759</v>
      </c>
      <c r="F6338" t="s">
        <v>1930</v>
      </c>
      <c r="G6338" t="s">
        <v>1933</v>
      </c>
      <c r="H6338" t="s">
        <v>1936</v>
      </c>
      <c r="I6338" t="s">
        <v>1839</v>
      </c>
      <c r="J6338" t="s">
        <v>2077</v>
      </c>
      <c r="K6338" s="498">
        <v>2122904.06</v>
      </c>
    </row>
    <row r="6339" spans="1:11" x14ac:dyDescent="0.25">
      <c r="A6339" t="s">
        <v>1755</v>
      </c>
      <c r="B6339" t="s">
        <v>1756</v>
      </c>
      <c r="C6339" t="s">
        <v>1871</v>
      </c>
      <c r="D6339" t="s">
        <v>1820</v>
      </c>
      <c r="E6339" t="s">
        <v>1759</v>
      </c>
      <c r="F6339" t="s">
        <v>1930</v>
      </c>
      <c r="G6339" t="s">
        <v>1933</v>
      </c>
      <c r="H6339" t="s">
        <v>1936</v>
      </c>
      <c r="I6339" t="s">
        <v>2032</v>
      </c>
      <c r="J6339" t="s">
        <v>2077</v>
      </c>
      <c r="K6339" s="498">
        <v>68550000</v>
      </c>
    </row>
    <row r="6340" spans="1:11" x14ac:dyDescent="0.25">
      <c r="A6340" t="s">
        <v>1755</v>
      </c>
      <c r="B6340" t="s">
        <v>1756</v>
      </c>
      <c r="C6340" t="s">
        <v>1876</v>
      </c>
      <c r="D6340" t="s">
        <v>1820</v>
      </c>
      <c r="E6340" t="s">
        <v>1759</v>
      </c>
      <c r="F6340" t="s">
        <v>1930</v>
      </c>
      <c r="G6340" t="s">
        <v>1933</v>
      </c>
      <c r="H6340" t="s">
        <v>1936</v>
      </c>
      <c r="I6340" t="s">
        <v>2032</v>
      </c>
      <c r="J6340" t="s">
        <v>2077</v>
      </c>
      <c r="K6340" s="498">
        <v>15458624.140000001</v>
      </c>
    </row>
    <row r="6341" spans="1:11" x14ac:dyDescent="0.25">
      <c r="A6341" t="s">
        <v>1755</v>
      </c>
      <c r="B6341" t="s">
        <v>1756</v>
      </c>
      <c r="C6341" t="s">
        <v>1871</v>
      </c>
      <c r="D6341" t="s">
        <v>1820</v>
      </c>
      <c r="E6341" t="s">
        <v>1759</v>
      </c>
      <c r="F6341" t="s">
        <v>1930</v>
      </c>
      <c r="G6341" t="s">
        <v>1933</v>
      </c>
      <c r="H6341" t="s">
        <v>1937</v>
      </c>
      <c r="I6341" t="s">
        <v>1839</v>
      </c>
      <c r="J6341" t="s">
        <v>2077</v>
      </c>
      <c r="K6341" s="498">
        <v>6950000</v>
      </c>
    </row>
    <row r="6342" spans="1:11" x14ac:dyDescent="0.25">
      <c r="A6342" t="s">
        <v>1755</v>
      </c>
      <c r="B6342" t="s">
        <v>1756</v>
      </c>
      <c r="C6342" t="s">
        <v>1876</v>
      </c>
      <c r="D6342" t="s">
        <v>1820</v>
      </c>
      <c r="E6342" t="s">
        <v>1759</v>
      </c>
      <c r="F6342" t="s">
        <v>1930</v>
      </c>
      <c r="G6342" t="s">
        <v>1933</v>
      </c>
      <c r="H6342" t="s">
        <v>1937</v>
      </c>
      <c r="I6342" t="s">
        <v>1839</v>
      </c>
      <c r="J6342" t="s">
        <v>2077</v>
      </c>
      <c r="K6342" s="498">
        <v>2078510.26</v>
      </c>
    </row>
    <row r="6343" spans="1:11" x14ac:dyDescent="0.25">
      <c r="A6343" t="s">
        <v>1755</v>
      </c>
      <c r="B6343" t="s">
        <v>1756</v>
      </c>
      <c r="C6343" t="s">
        <v>1871</v>
      </c>
      <c r="D6343" t="s">
        <v>1820</v>
      </c>
      <c r="E6343" t="s">
        <v>1759</v>
      </c>
      <c r="F6343" t="s">
        <v>1692</v>
      </c>
      <c r="G6343" t="s">
        <v>1940</v>
      </c>
      <c r="H6343" t="s">
        <v>1695</v>
      </c>
      <c r="I6343" t="s">
        <v>2032</v>
      </c>
      <c r="J6343" t="s">
        <v>2077</v>
      </c>
      <c r="K6343" s="498">
        <v>30000000</v>
      </c>
    </row>
    <row r="6344" spans="1:11" x14ac:dyDescent="0.25">
      <c r="A6344" t="s">
        <v>1755</v>
      </c>
      <c r="B6344" t="s">
        <v>1756</v>
      </c>
      <c r="C6344" t="s">
        <v>1876</v>
      </c>
      <c r="D6344" t="s">
        <v>1820</v>
      </c>
      <c r="E6344" t="s">
        <v>1759</v>
      </c>
      <c r="F6344" t="s">
        <v>1692</v>
      </c>
      <c r="G6344" t="s">
        <v>1940</v>
      </c>
      <c r="H6344" t="s">
        <v>1695</v>
      </c>
      <c r="I6344" t="s">
        <v>2032</v>
      </c>
      <c r="J6344" t="s">
        <v>2077</v>
      </c>
      <c r="K6344" s="498">
        <v>4590000</v>
      </c>
    </row>
    <row r="6345" spans="1:11" x14ac:dyDescent="0.25">
      <c r="A6345" t="s">
        <v>1755</v>
      </c>
      <c r="B6345" t="s">
        <v>1756</v>
      </c>
      <c r="C6345" t="s">
        <v>1871</v>
      </c>
      <c r="D6345" t="s">
        <v>1820</v>
      </c>
      <c r="E6345" t="s">
        <v>1759</v>
      </c>
      <c r="F6345" t="s">
        <v>1692</v>
      </c>
      <c r="G6345" t="s">
        <v>1696</v>
      </c>
      <c r="H6345" t="s">
        <v>1695</v>
      </c>
      <c r="I6345" t="s">
        <v>1839</v>
      </c>
      <c r="J6345" t="s">
        <v>2077</v>
      </c>
      <c r="K6345" s="498">
        <v>3050000</v>
      </c>
    </row>
    <row r="6346" spans="1:11" x14ac:dyDescent="0.25">
      <c r="A6346" t="s">
        <v>1755</v>
      </c>
      <c r="B6346" t="s">
        <v>1756</v>
      </c>
      <c r="C6346" t="s">
        <v>1876</v>
      </c>
      <c r="D6346" t="s">
        <v>1820</v>
      </c>
      <c r="E6346" t="s">
        <v>1759</v>
      </c>
      <c r="F6346" t="s">
        <v>1692</v>
      </c>
      <c r="G6346" t="s">
        <v>1696</v>
      </c>
      <c r="H6346" t="s">
        <v>1695</v>
      </c>
      <c r="I6346" t="s">
        <v>1839</v>
      </c>
      <c r="J6346" t="s">
        <v>2077</v>
      </c>
      <c r="K6346" s="498">
        <v>921100</v>
      </c>
    </row>
    <row r="6347" spans="1:11" x14ac:dyDescent="0.25">
      <c r="A6347" t="s">
        <v>1755</v>
      </c>
      <c r="B6347" t="s">
        <v>1756</v>
      </c>
      <c r="C6347" t="s">
        <v>1871</v>
      </c>
      <c r="D6347" t="s">
        <v>1820</v>
      </c>
      <c r="E6347" t="s">
        <v>1759</v>
      </c>
      <c r="F6347" t="s">
        <v>1692</v>
      </c>
      <c r="G6347" t="s">
        <v>1696</v>
      </c>
      <c r="H6347" t="s">
        <v>1695</v>
      </c>
      <c r="I6347" t="s">
        <v>2032</v>
      </c>
      <c r="J6347" t="s">
        <v>2077</v>
      </c>
      <c r="K6347" s="498">
        <v>44600000</v>
      </c>
    </row>
    <row r="6348" spans="1:11" x14ac:dyDescent="0.25">
      <c r="A6348" t="s">
        <v>1755</v>
      </c>
      <c r="B6348" t="s">
        <v>1756</v>
      </c>
      <c r="C6348" t="s">
        <v>1876</v>
      </c>
      <c r="D6348" t="s">
        <v>1820</v>
      </c>
      <c r="E6348" t="s">
        <v>1759</v>
      </c>
      <c r="F6348" t="s">
        <v>1692</v>
      </c>
      <c r="G6348" t="s">
        <v>1696</v>
      </c>
      <c r="H6348" t="s">
        <v>1695</v>
      </c>
      <c r="I6348" t="s">
        <v>2032</v>
      </c>
      <c r="J6348" t="s">
        <v>2077</v>
      </c>
      <c r="K6348" s="498">
        <v>8279120.7199999997</v>
      </c>
    </row>
    <row r="6349" spans="1:11" x14ac:dyDescent="0.25">
      <c r="A6349" t="s">
        <v>1755</v>
      </c>
      <c r="B6349" t="s">
        <v>1756</v>
      </c>
      <c r="C6349" t="s">
        <v>1871</v>
      </c>
      <c r="D6349" t="s">
        <v>1820</v>
      </c>
      <c r="E6349" t="s">
        <v>1759</v>
      </c>
      <c r="F6349" t="s">
        <v>1692</v>
      </c>
      <c r="G6349" t="s">
        <v>1941</v>
      </c>
      <c r="H6349" t="s">
        <v>1695</v>
      </c>
      <c r="I6349" t="s">
        <v>2032</v>
      </c>
      <c r="J6349" t="s">
        <v>2077</v>
      </c>
      <c r="K6349" s="498">
        <v>109245943</v>
      </c>
    </row>
    <row r="6350" spans="1:11" x14ac:dyDescent="0.25">
      <c r="A6350" t="s">
        <v>1755</v>
      </c>
      <c r="B6350" t="s">
        <v>1756</v>
      </c>
      <c r="C6350" t="s">
        <v>1876</v>
      </c>
      <c r="D6350" t="s">
        <v>1820</v>
      </c>
      <c r="E6350" t="s">
        <v>1759</v>
      </c>
      <c r="F6350" t="s">
        <v>1692</v>
      </c>
      <c r="G6350" t="s">
        <v>1941</v>
      </c>
      <c r="H6350" t="s">
        <v>1695</v>
      </c>
      <c r="I6350" t="s">
        <v>2032</v>
      </c>
      <c r="J6350" t="s">
        <v>2077</v>
      </c>
      <c r="K6350" s="498">
        <v>17036455.600000001</v>
      </c>
    </row>
    <row r="6351" spans="1:11" x14ac:dyDescent="0.25">
      <c r="A6351" t="s">
        <v>1755</v>
      </c>
      <c r="B6351" t="s">
        <v>1756</v>
      </c>
      <c r="C6351" t="s">
        <v>1871</v>
      </c>
      <c r="D6351" t="s">
        <v>1820</v>
      </c>
      <c r="E6351" t="s">
        <v>1759</v>
      </c>
      <c r="F6351" t="s">
        <v>1692</v>
      </c>
      <c r="G6351" t="s">
        <v>1942</v>
      </c>
      <c r="H6351" t="s">
        <v>1695</v>
      </c>
      <c r="I6351" t="s">
        <v>2032</v>
      </c>
      <c r="J6351" t="s">
        <v>2077</v>
      </c>
      <c r="K6351" s="498">
        <v>47000000</v>
      </c>
    </row>
    <row r="6352" spans="1:11" x14ac:dyDescent="0.25">
      <c r="A6352" t="s">
        <v>1755</v>
      </c>
      <c r="B6352" t="s">
        <v>1756</v>
      </c>
      <c r="C6352" t="s">
        <v>1876</v>
      </c>
      <c r="D6352" t="s">
        <v>1820</v>
      </c>
      <c r="E6352" t="s">
        <v>1759</v>
      </c>
      <c r="F6352" t="s">
        <v>1692</v>
      </c>
      <c r="G6352" t="s">
        <v>1942</v>
      </c>
      <c r="H6352" t="s">
        <v>1695</v>
      </c>
      <c r="I6352" t="s">
        <v>2032</v>
      </c>
      <c r="J6352" t="s">
        <v>2077</v>
      </c>
      <c r="K6352" s="498">
        <v>7327581</v>
      </c>
    </row>
    <row r="6353" spans="1:11" x14ac:dyDescent="0.25">
      <c r="A6353" t="s">
        <v>1755</v>
      </c>
      <c r="B6353" t="s">
        <v>1756</v>
      </c>
      <c r="C6353" t="s">
        <v>1871</v>
      </c>
      <c r="D6353" t="s">
        <v>1820</v>
      </c>
      <c r="E6353" t="s">
        <v>1759</v>
      </c>
      <c r="F6353" t="s">
        <v>1692</v>
      </c>
      <c r="G6353" t="s">
        <v>1943</v>
      </c>
      <c r="H6353" t="s">
        <v>1695</v>
      </c>
      <c r="I6353" t="s">
        <v>1839</v>
      </c>
      <c r="J6353" t="s">
        <v>2077</v>
      </c>
      <c r="K6353" s="498">
        <v>3000000</v>
      </c>
    </row>
    <row r="6354" spans="1:11" x14ac:dyDescent="0.25">
      <c r="A6354" t="s">
        <v>1755</v>
      </c>
      <c r="B6354" t="s">
        <v>1756</v>
      </c>
      <c r="C6354" t="s">
        <v>1876</v>
      </c>
      <c r="D6354" t="s">
        <v>1820</v>
      </c>
      <c r="E6354" t="s">
        <v>1759</v>
      </c>
      <c r="F6354" t="s">
        <v>1692</v>
      </c>
      <c r="G6354" t="s">
        <v>1943</v>
      </c>
      <c r="H6354" t="s">
        <v>1695</v>
      </c>
      <c r="I6354" t="s">
        <v>1839</v>
      </c>
      <c r="J6354" t="s">
        <v>2077</v>
      </c>
      <c r="K6354" s="498">
        <v>763724.66</v>
      </c>
    </row>
    <row r="6355" spans="1:11" x14ac:dyDescent="0.25">
      <c r="A6355" t="s">
        <v>1755</v>
      </c>
      <c r="B6355" t="s">
        <v>1756</v>
      </c>
      <c r="C6355" t="s">
        <v>1871</v>
      </c>
      <c r="D6355" t="s">
        <v>1820</v>
      </c>
      <c r="E6355" t="s">
        <v>1759</v>
      </c>
      <c r="F6355" t="s">
        <v>1692</v>
      </c>
      <c r="G6355" t="s">
        <v>1943</v>
      </c>
      <c r="H6355" t="s">
        <v>1695</v>
      </c>
      <c r="I6355" t="s">
        <v>2032</v>
      </c>
      <c r="J6355" t="s">
        <v>2077</v>
      </c>
      <c r="K6355" s="498">
        <v>157500000</v>
      </c>
    </row>
    <row r="6356" spans="1:11" x14ac:dyDescent="0.25">
      <c r="A6356" t="s">
        <v>1755</v>
      </c>
      <c r="B6356" t="s">
        <v>1756</v>
      </c>
      <c r="C6356" t="s">
        <v>1876</v>
      </c>
      <c r="D6356" t="s">
        <v>1820</v>
      </c>
      <c r="E6356" t="s">
        <v>1759</v>
      </c>
      <c r="F6356" t="s">
        <v>1692</v>
      </c>
      <c r="G6356" t="s">
        <v>1943</v>
      </c>
      <c r="H6356" t="s">
        <v>1695</v>
      </c>
      <c r="I6356" t="s">
        <v>2032</v>
      </c>
      <c r="J6356" t="s">
        <v>2077</v>
      </c>
      <c r="K6356" s="498">
        <v>24782512.57</v>
      </c>
    </row>
    <row r="6357" spans="1:11" x14ac:dyDescent="0.25">
      <c r="A6357" t="s">
        <v>1755</v>
      </c>
      <c r="B6357" t="s">
        <v>1756</v>
      </c>
      <c r="C6357" t="s">
        <v>1871</v>
      </c>
      <c r="D6357" t="s">
        <v>1820</v>
      </c>
      <c r="E6357" t="s">
        <v>1759</v>
      </c>
      <c r="F6357" t="s">
        <v>1813</v>
      </c>
      <c r="G6357" t="s">
        <v>1944</v>
      </c>
      <c r="H6357" t="s">
        <v>1814</v>
      </c>
      <c r="I6357" t="s">
        <v>2032</v>
      </c>
      <c r="J6357" t="s">
        <v>2077</v>
      </c>
      <c r="K6357" s="498">
        <v>11000000</v>
      </c>
    </row>
    <row r="6358" spans="1:11" x14ac:dyDescent="0.25">
      <c r="A6358" t="s">
        <v>1755</v>
      </c>
      <c r="B6358" t="s">
        <v>1756</v>
      </c>
      <c r="C6358" t="s">
        <v>1876</v>
      </c>
      <c r="D6358" t="s">
        <v>1820</v>
      </c>
      <c r="E6358" t="s">
        <v>1759</v>
      </c>
      <c r="F6358" t="s">
        <v>1813</v>
      </c>
      <c r="G6358" t="s">
        <v>1944</v>
      </c>
      <c r="H6358" t="s">
        <v>1814</v>
      </c>
      <c r="I6358" t="s">
        <v>2032</v>
      </c>
      <c r="J6358" t="s">
        <v>2077</v>
      </c>
      <c r="K6358" s="498">
        <v>1683000</v>
      </c>
    </row>
    <row r="6359" spans="1:11" x14ac:dyDescent="0.25">
      <c r="A6359" t="s">
        <v>1755</v>
      </c>
      <c r="B6359" t="s">
        <v>1756</v>
      </c>
      <c r="C6359" t="s">
        <v>1871</v>
      </c>
      <c r="D6359" t="s">
        <v>1820</v>
      </c>
      <c r="E6359" t="s">
        <v>1759</v>
      </c>
      <c r="F6359" t="s">
        <v>1813</v>
      </c>
      <c r="G6359" t="s">
        <v>1944</v>
      </c>
      <c r="H6359" t="s">
        <v>1945</v>
      </c>
      <c r="I6359" t="s">
        <v>2032</v>
      </c>
      <c r="J6359" t="s">
        <v>2077</v>
      </c>
      <c r="K6359" s="498">
        <v>780000</v>
      </c>
    </row>
    <row r="6360" spans="1:11" x14ac:dyDescent="0.25">
      <c r="A6360" t="s">
        <v>1755</v>
      </c>
      <c r="B6360" t="s">
        <v>1756</v>
      </c>
      <c r="C6360" t="s">
        <v>1876</v>
      </c>
      <c r="D6360" t="s">
        <v>1820</v>
      </c>
      <c r="E6360" t="s">
        <v>1759</v>
      </c>
      <c r="F6360" t="s">
        <v>1813</v>
      </c>
      <c r="G6360" t="s">
        <v>1944</v>
      </c>
      <c r="H6360" t="s">
        <v>1945</v>
      </c>
      <c r="I6360" t="s">
        <v>2032</v>
      </c>
      <c r="J6360" t="s">
        <v>2077</v>
      </c>
      <c r="K6360" s="498">
        <v>235560</v>
      </c>
    </row>
    <row r="6361" spans="1:11" x14ac:dyDescent="0.25">
      <c r="A6361" t="s">
        <v>1755</v>
      </c>
      <c r="B6361" t="s">
        <v>1756</v>
      </c>
      <c r="C6361" t="s">
        <v>1871</v>
      </c>
      <c r="D6361" t="s">
        <v>1820</v>
      </c>
      <c r="E6361" t="s">
        <v>1759</v>
      </c>
      <c r="F6361" t="s">
        <v>1813</v>
      </c>
      <c r="G6361" t="s">
        <v>1944</v>
      </c>
      <c r="H6361" t="s">
        <v>1946</v>
      </c>
      <c r="I6361" t="s">
        <v>2032</v>
      </c>
      <c r="J6361" t="s">
        <v>2077</v>
      </c>
      <c r="K6361" s="498">
        <v>52700000</v>
      </c>
    </row>
    <row r="6362" spans="1:11" x14ac:dyDescent="0.25">
      <c r="A6362" t="s">
        <v>1755</v>
      </c>
      <c r="B6362" t="s">
        <v>1756</v>
      </c>
      <c r="C6362" t="s">
        <v>1876</v>
      </c>
      <c r="D6362" t="s">
        <v>1820</v>
      </c>
      <c r="E6362" t="s">
        <v>1759</v>
      </c>
      <c r="F6362" t="s">
        <v>1813</v>
      </c>
      <c r="G6362" t="s">
        <v>1944</v>
      </c>
      <c r="H6362" t="s">
        <v>1946</v>
      </c>
      <c r="I6362" t="s">
        <v>2032</v>
      </c>
      <c r="J6362" t="s">
        <v>2077</v>
      </c>
      <c r="K6362" s="498">
        <v>10654591.460000001</v>
      </c>
    </row>
    <row r="6363" spans="1:11" x14ac:dyDescent="0.25">
      <c r="A6363" t="s">
        <v>1755</v>
      </c>
      <c r="B6363" t="s">
        <v>1756</v>
      </c>
      <c r="C6363" t="s">
        <v>1871</v>
      </c>
      <c r="D6363" t="s">
        <v>1820</v>
      </c>
      <c r="E6363" t="s">
        <v>1759</v>
      </c>
      <c r="F6363" t="s">
        <v>1813</v>
      </c>
      <c r="G6363" t="s">
        <v>1944</v>
      </c>
      <c r="H6363" t="s">
        <v>1947</v>
      </c>
      <c r="I6363" t="s">
        <v>2032</v>
      </c>
      <c r="J6363" t="s">
        <v>2077</v>
      </c>
      <c r="K6363" s="498">
        <v>59100000</v>
      </c>
    </row>
    <row r="6364" spans="1:11" x14ac:dyDescent="0.25">
      <c r="A6364" t="s">
        <v>1755</v>
      </c>
      <c r="B6364" t="s">
        <v>1756</v>
      </c>
      <c r="C6364" t="s">
        <v>1876</v>
      </c>
      <c r="D6364" t="s">
        <v>1820</v>
      </c>
      <c r="E6364" t="s">
        <v>1759</v>
      </c>
      <c r="F6364" t="s">
        <v>1813</v>
      </c>
      <c r="G6364" t="s">
        <v>1944</v>
      </c>
      <c r="H6364" t="s">
        <v>1947</v>
      </c>
      <c r="I6364" t="s">
        <v>2032</v>
      </c>
      <c r="J6364" t="s">
        <v>2077</v>
      </c>
      <c r="K6364" s="498">
        <v>9468828.1799999997</v>
      </c>
    </row>
    <row r="6365" spans="1:11" x14ac:dyDescent="0.25">
      <c r="A6365" t="s">
        <v>1755</v>
      </c>
      <c r="B6365" t="s">
        <v>1756</v>
      </c>
      <c r="C6365" t="s">
        <v>1871</v>
      </c>
      <c r="D6365" t="s">
        <v>1820</v>
      </c>
      <c r="E6365" t="s">
        <v>1759</v>
      </c>
      <c r="F6365" t="s">
        <v>1813</v>
      </c>
      <c r="G6365" t="s">
        <v>1948</v>
      </c>
      <c r="H6365" t="s">
        <v>1945</v>
      </c>
      <c r="I6365" t="s">
        <v>1839</v>
      </c>
      <c r="J6365" t="s">
        <v>2077</v>
      </c>
      <c r="K6365" s="498">
        <v>2650000</v>
      </c>
    </row>
    <row r="6366" spans="1:11" x14ac:dyDescent="0.25">
      <c r="A6366" t="s">
        <v>1755</v>
      </c>
      <c r="B6366" t="s">
        <v>1756</v>
      </c>
      <c r="C6366" t="s">
        <v>1876</v>
      </c>
      <c r="D6366" t="s">
        <v>1820</v>
      </c>
      <c r="E6366" t="s">
        <v>1759</v>
      </c>
      <c r="F6366" t="s">
        <v>1813</v>
      </c>
      <c r="G6366" t="s">
        <v>1948</v>
      </c>
      <c r="H6366" t="s">
        <v>1945</v>
      </c>
      <c r="I6366" t="s">
        <v>1839</v>
      </c>
      <c r="J6366" t="s">
        <v>2077</v>
      </c>
      <c r="K6366" s="498">
        <v>800300</v>
      </c>
    </row>
    <row r="6367" spans="1:11" x14ac:dyDescent="0.25">
      <c r="A6367" t="s">
        <v>1755</v>
      </c>
      <c r="B6367" t="s">
        <v>1756</v>
      </c>
      <c r="C6367" t="s">
        <v>1871</v>
      </c>
      <c r="D6367" t="s">
        <v>1820</v>
      </c>
      <c r="E6367" t="s">
        <v>1759</v>
      </c>
      <c r="F6367" t="s">
        <v>1813</v>
      </c>
      <c r="G6367" t="s">
        <v>1948</v>
      </c>
      <c r="H6367" t="s">
        <v>1945</v>
      </c>
      <c r="I6367" t="s">
        <v>2032</v>
      </c>
      <c r="J6367" t="s">
        <v>2077</v>
      </c>
      <c r="K6367" s="498">
        <v>63200071</v>
      </c>
    </row>
    <row r="6368" spans="1:11" x14ac:dyDescent="0.25">
      <c r="A6368" t="s">
        <v>1755</v>
      </c>
      <c r="B6368" t="s">
        <v>1756</v>
      </c>
      <c r="C6368" t="s">
        <v>1876</v>
      </c>
      <c r="D6368" t="s">
        <v>1820</v>
      </c>
      <c r="E6368" t="s">
        <v>1759</v>
      </c>
      <c r="F6368" t="s">
        <v>1813</v>
      </c>
      <c r="G6368" t="s">
        <v>1948</v>
      </c>
      <c r="H6368" t="s">
        <v>1945</v>
      </c>
      <c r="I6368" t="s">
        <v>2032</v>
      </c>
      <c r="J6368" t="s">
        <v>2077</v>
      </c>
      <c r="K6368" s="498">
        <v>12327355.67</v>
      </c>
    </row>
    <row r="6369" spans="1:11" x14ac:dyDescent="0.25">
      <c r="A6369" t="s">
        <v>1755</v>
      </c>
      <c r="B6369" t="s">
        <v>1756</v>
      </c>
      <c r="C6369" t="s">
        <v>1871</v>
      </c>
      <c r="D6369" t="s">
        <v>1820</v>
      </c>
      <c r="E6369" t="s">
        <v>1759</v>
      </c>
      <c r="F6369" t="s">
        <v>1813</v>
      </c>
      <c r="G6369" t="s">
        <v>1948</v>
      </c>
      <c r="H6369" t="s">
        <v>1949</v>
      </c>
      <c r="I6369" t="s">
        <v>2032</v>
      </c>
      <c r="J6369" t="s">
        <v>2077</v>
      </c>
      <c r="K6369" s="498">
        <v>3500000</v>
      </c>
    </row>
    <row r="6370" spans="1:11" x14ac:dyDescent="0.25">
      <c r="A6370" t="s">
        <v>1755</v>
      </c>
      <c r="B6370" t="s">
        <v>1756</v>
      </c>
      <c r="C6370" t="s">
        <v>1876</v>
      </c>
      <c r="D6370" t="s">
        <v>1820</v>
      </c>
      <c r="E6370" t="s">
        <v>1759</v>
      </c>
      <c r="F6370" t="s">
        <v>1813</v>
      </c>
      <c r="G6370" t="s">
        <v>1948</v>
      </c>
      <c r="H6370" t="s">
        <v>1949</v>
      </c>
      <c r="I6370" t="s">
        <v>2032</v>
      </c>
      <c r="J6370" t="s">
        <v>2077</v>
      </c>
      <c r="K6370" s="498">
        <v>729622.76</v>
      </c>
    </row>
    <row r="6371" spans="1:11" x14ac:dyDescent="0.25">
      <c r="A6371" t="s">
        <v>1755</v>
      </c>
      <c r="B6371" t="s">
        <v>1756</v>
      </c>
      <c r="C6371" t="s">
        <v>1871</v>
      </c>
      <c r="D6371" t="s">
        <v>1820</v>
      </c>
      <c r="E6371" t="s">
        <v>1759</v>
      </c>
      <c r="F6371" t="s">
        <v>1813</v>
      </c>
      <c r="G6371" t="s">
        <v>1950</v>
      </c>
      <c r="H6371" t="s">
        <v>1951</v>
      </c>
      <c r="I6371" t="s">
        <v>1839</v>
      </c>
      <c r="J6371" t="s">
        <v>2077</v>
      </c>
      <c r="K6371" s="498">
        <v>5250000</v>
      </c>
    </row>
    <row r="6372" spans="1:11" x14ac:dyDescent="0.25">
      <c r="A6372" t="s">
        <v>1755</v>
      </c>
      <c r="B6372" t="s">
        <v>1756</v>
      </c>
      <c r="C6372" t="s">
        <v>1876</v>
      </c>
      <c r="D6372" t="s">
        <v>1820</v>
      </c>
      <c r="E6372" t="s">
        <v>1759</v>
      </c>
      <c r="F6372" t="s">
        <v>1813</v>
      </c>
      <c r="G6372" t="s">
        <v>1950</v>
      </c>
      <c r="H6372" t="s">
        <v>1951</v>
      </c>
      <c r="I6372" t="s">
        <v>1839</v>
      </c>
      <c r="J6372" t="s">
        <v>2077</v>
      </c>
      <c r="K6372" s="498">
        <v>1197951</v>
      </c>
    </row>
    <row r="6373" spans="1:11" x14ac:dyDescent="0.25">
      <c r="A6373" t="s">
        <v>1755</v>
      </c>
      <c r="B6373" t="s">
        <v>1756</v>
      </c>
      <c r="C6373" t="s">
        <v>1871</v>
      </c>
      <c r="D6373" t="s">
        <v>1820</v>
      </c>
      <c r="E6373" t="s">
        <v>1759</v>
      </c>
      <c r="F6373" t="s">
        <v>1813</v>
      </c>
      <c r="G6373" t="s">
        <v>1950</v>
      </c>
      <c r="H6373" t="s">
        <v>1951</v>
      </c>
      <c r="I6373" t="s">
        <v>1916</v>
      </c>
      <c r="J6373" t="s">
        <v>2077</v>
      </c>
      <c r="K6373" s="498">
        <v>450000</v>
      </c>
    </row>
    <row r="6374" spans="1:11" x14ac:dyDescent="0.25">
      <c r="A6374" t="s">
        <v>1755</v>
      </c>
      <c r="B6374" t="s">
        <v>1756</v>
      </c>
      <c r="C6374" t="s">
        <v>1876</v>
      </c>
      <c r="D6374" t="s">
        <v>1820</v>
      </c>
      <c r="E6374" t="s">
        <v>1759</v>
      </c>
      <c r="F6374" t="s">
        <v>1813</v>
      </c>
      <c r="G6374" t="s">
        <v>1950</v>
      </c>
      <c r="H6374" t="s">
        <v>1951</v>
      </c>
      <c r="I6374" t="s">
        <v>1916</v>
      </c>
      <c r="J6374" t="s">
        <v>2077</v>
      </c>
      <c r="K6374" s="498">
        <v>135900</v>
      </c>
    </row>
    <row r="6375" spans="1:11" x14ac:dyDescent="0.25">
      <c r="A6375" t="s">
        <v>1755</v>
      </c>
      <c r="B6375" t="s">
        <v>1756</v>
      </c>
      <c r="C6375" t="s">
        <v>1871</v>
      </c>
      <c r="D6375" t="s">
        <v>1820</v>
      </c>
      <c r="E6375" t="s">
        <v>1759</v>
      </c>
      <c r="F6375" t="s">
        <v>1813</v>
      </c>
      <c r="G6375" t="s">
        <v>1950</v>
      </c>
      <c r="H6375" t="s">
        <v>1951</v>
      </c>
      <c r="I6375" t="s">
        <v>2032</v>
      </c>
      <c r="J6375" t="s">
        <v>2077</v>
      </c>
      <c r="K6375" s="498">
        <v>80700000</v>
      </c>
    </row>
    <row r="6376" spans="1:11" x14ac:dyDescent="0.25">
      <c r="A6376" t="s">
        <v>1755</v>
      </c>
      <c r="B6376" t="s">
        <v>1756</v>
      </c>
      <c r="C6376" t="s">
        <v>1876</v>
      </c>
      <c r="D6376" t="s">
        <v>1820</v>
      </c>
      <c r="E6376" t="s">
        <v>1759</v>
      </c>
      <c r="F6376" t="s">
        <v>1813</v>
      </c>
      <c r="G6376" t="s">
        <v>1950</v>
      </c>
      <c r="H6376" t="s">
        <v>1951</v>
      </c>
      <c r="I6376" t="s">
        <v>2032</v>
      </c>
      <c r="J6376" t="s">
        <v>2077</v>
      </c>
      <c r="K6376" s="498">
        <v>19130525.859999999</v>
      </c>
    </row>
    <row r="6377" spans="1:11" x14ac:dyDescent="0.25">
      <c r="A6377" t="s">
        <v>1755</v>
      </c>
      <c r="B6377" t="s">
        <v>1756</v>
      </c>
      <c r="C6377" t="s">
        <v>1871</v>
      </c>
      <c r="D6377" t="s">
        <v>1820</v>
      </c>
      <c r="E6377" t="s">
        <v>1759</v>
      </c>
      <c r="F6377" t="s">
        <v>1813</v>
      </c>
      <c r="G6377" t="s">
        <v>1952</v>
      </c>
      <c r="H6377" t="s">
        <v>1814</v>
      </c>
      <c r="I6377" t="s">
        <v>1839</v>
      </c>
      <c r="J6377" t="s">
        <v>2077</v>
      </c>
      <c r="K6377" s="498">
        <v>800000</v>
      </c>
    </row>
    <row r="6378" spans="1:11" x14ac:dyDescent="0.25">
      <c r="A6378" t="s">
        <v>1755</v>
      </c>
      <c r="B6378" t="s">
        <v>1756</v>
      </c>
      <c r="C6378" t="s">
        <v>1876</v>
      </c>
      <c r="D6378" t="s">
        <v>1820</v>
      </c>
      <c r="E6378" t="s">
        <v>1759</v>
      </c>
      <c r="F6378" t="s">
        <v>1813</v>
      </c>
      <c r="G6378" t="s">
        <v>1952</v>
      </c>
      <c r="H6378" t="s">
        <v>1814</v>
      </c>
      <c r="I6378" t="s">
        <v>1839</v>
      </c>
      <c r="J6378" t="s">
        <v>2077</v>
      </c>
      <c r="K6378" s="498">
        <v>241600</v>
      </c>
    </row>
    <row r="6379" spans="1:11" x14ac:dyDescent="0.25">
      <c r="A6379" t="s">
        <v>1755</v>
      </c>
      <c r="B6379" t="s">
        <v>1756</v>
      </c>
      <c r="C6379" t="s">
        <v>1871</v>
      </c>
      <c r="D6379" t="s">
        <v>1820</v>
      </c>
      <c r="E6379" t="s">
        <v>1759</v>
      </c>
      <c r="F6379" t="s">
        <v>1813</v>
      </c>
      <c r="G6379" t="s">
        <v>1952</v>
      </c>
      <c r="H6379" t="s">
        <v>1814</v>
      </c>
      <c r="I6379" t="s">
        <v>2032</v>
      </c>
      <c r="J6379" t="s">
        <v>2077</v>
      </c>
      <c r="K6379" s="498">
        <v>72214500</v>
      </c>
    </row>
    <row r="6380" spans="1:11" x14ac:dyDescent="0.25">
      <c r="A6380" t="s">
        <v>1755</v>
      </c>
      <c r="B6380" t="s">
        <v>1756</v>
      </c>
      <c r="C6380" t="s">
        <v>1876</v>
      </c>
      <c r="D6380" t="s">
        <v>1820</v>
      </c>
      <c r="E6380" t="s">
        <v>1759</v>
      </c>
      <c r="F6380" t="s">
        <v>1813</v>
      </c>
      <c r="G6380" t="s">
        <v>1952</v>
      </c>
      <c r="H6380" t="s">
        <v>1814</v>
      </c>
      <c r="I6380" t="s">
        <v>2032</v>
      </c>
      <c r="J6380" t="s">
        <v>2077</v>
      </c>
      <c r="K6380" s="498">
        <v>14978888.759999998</v>
      </c>
    </row>
    <row r="6381" spans="1:11" x14ac:dyDescent="0.25">
      <c r="A6381" t="s">
        <v>1755</v>
      </c>
      <c r="B6381" t="s">
        <v>1756</v>
      </c>
      <c r="C6381" t="s">
        <v>1871</v>
      </c>
      <c r="D6381" t="s">
        <v>1820</v>
      </c>
      <c r="E6381" t="s">
        <v>1759</v>
      </c>
      <c r="F6381" t="s">
        <v>1813</v>
      </c>
      <c r="G6381" t="s">
        <v>1952</v>
      </c>
      <c r="H6381" t="s">
        <v>1947</v>
      </c>
      <c r="I6381" t="s">
        <v>2032</v>
      </c>
      <c r="J6381" t="s">
        <v>2077</v>
      </c>
      <c r="K6381" s="498">
        <v>730000</v>
      </c>
    </row>
    <row r="6382" spans="1:11" x14ac:dyDescent="0.25">
      <c r="A6382" t="s">
        <v>1755</v>
      </c>
      <c r="B6382" t="s">
        <v>1756</v>
      </c>
      <c r="C6382" t="s">
        <v>1876</v>
      </c>
      <c r="D6382" t="s">
        <v>1820</v>
      </c>
      <c r="E6382" t="s">
        <v>1759</v>
      </c>
      <c r="F6382" t="s">
        <v>1813</v>
      </c>
      <c r="G6382" t="s">
        <v>1952</v>
      </c>
      <c r="H6382" t="s">
        <v>1947</v>
      </c>
      <c r="I6382" t="s">
        <v>2032</v>
      </c>
      <c r="J6382" t="s">
        <v>2077</v>
      </c>
      <c r="K6382" s="498">
        <v>220460</v>
      </c>
    </row>
    <row r="6383" spans="1:11" x14ac:dyDescent="0.25">
      <c r="A6383" t="s">
        <v>1755</v>
      </c>
      <c r="B6383" t="s">
        <v>1756</v>
      </c>
      <c r="C6383" t="s">
        <v>1871</v>
      </c>
      <c r="D6383" t="s">
        <v>1820</v>
      </c>
      <c r="E6383" t="s">
        <v>1759</v>
      </c>
      <c r="F6383" t="s">
        <v>1813</v>
      </c>
      <c r="G6383" t="s">
        <v>1953</v>
      </c>
      <c r="H6383" t="s">
        <v>1954</v>
      </c>
      <c r="I6383" t="s">
        <v>2032</v>
      </c>
      <c r="J6383" t="s">
        <v>2077</v>
      </c>
      <c r="K6383" s="498">
        <v>34672511</v>
      </c>
    </row>
    <row r="6384" spans="1:11" x14ac:dyDescent="0.25">
      <c r="A6384" t="s">
        <v>1755</v>
      </c>
      <c r="B6384" t="s">
        <v>1756</v>
      </c>
      <c r="C6384" t="s">
        <v>1876</v>
      </c>
      <c r="D6384" t="s">
        <v>1820</v>
      </c>
      <c r="E6384" t="s">
        <v>1759</v>
      </c>
      <c r="F6384" t="s">
        <v>1813</v>
      </c>
      <c r="G6384" t="s">
        <v>1953</v>
      </c>
      <c r="H6384" t="s">
        <v>1954</v>
      </c>
      <c r="I6384" t="s">
        <v>2032</v>
      </c>
      <c r="J6384" t="s">
        <v>2077</v>
      </c>
      <c r="K6384" s="498">
        <v>6218325.6800000006</v>
      </c>
    </row>
    <row r="6385" spans="1:11" x14ac:dyDescent="0.25">
      <c r="A6385" t="s">
        <v>1755</v>
      </c>
      <c r="B6385" t="s">
        <v>1756</v>
      </c>
      <c r="C6385" t="s">
        <v>1871</v>
      </c>
      <c r="D6385" t="s">
        <v>1820</v>
      </c>
      <c r="E6385" t="s">
        <v>1759</v>
      </c>
      <c r="F6385" t="s">
        <v>1813</v>
      </c>
      <c r="G6385" t="s">
        <v>1955</v>
      </c>
      <c r="H6385" t="s">
        <v>1956</v>
      </c>
      <c r="I6385" t="s">
        <v>1839</v>
      </c>
      <c r="J6385" t="s">
        <v>2077</v>
      </c>
      <c r="K6385" s="498">
        <v>10129999.800000001</v>
      </c>
    </row>
    <row r="6386" spans="1:11" x14ac:dyDescent="0.25">
      <c r="A6386" t="s">
        <v>1755</v>
      </c>
      <c r="B6386" t="s">
        <v>1756</v>
      </c>
      <c r="C6386" t="s">
        <v>1876</v>
      </c>
      <c r="D6386" t="s">
        <v>1820</v>
      </c>
      <c r="E6386" t="s">
        <v>1759</v>
      </c>
      <c r="F6386" t="s">
        <v>1813</v>
      </c>
      <c r="G6386" t="s">
        <v>1955</v>
      </c>
      <c r="H6386" t="s">
        <v>1956</v>
      </c>
      <c r="I6386" t="s">
        <v>1839</v>
      </c>
      <c r="J6386" t="s">
        <v>2077</v>
      </c>
      <c r="K6386" s="498">
        <v>2366815.06</v>
      </c>
    </row>
    <row r="6387" spans="1:11" x14ac:dyDescent="0.25">
      <c r="A6387" t="s">
        <v>1755</v>
      </c>
      <c r="B6387" t="s">
        <v>1756</v>
      </c>
      <c r="C6387" t="s">
        <v>1871</v>
      </c>
      <c r="D6387" t="s">
        <v>1820</v>
      </c>
      <c r="E6387" t="s">
        <v>1759</v>
      </c>
      <c r="F6387" t="s">
        <v>1813</v>
      </c>
      <c r="G6387" t="s">
        <v>1955</v>
      </c>
      <c r="H6387" t="s">
        <v>1956</v>
      </c>
      <c r="I6387" t="s">
        <v>1916</v>
      </c>
      <c r="J6387" t="s">
        <v>2077</v>
      </c>
      <c r="K6387" s="498">
        <v>1000000</v>
      </c>
    </row>
    <row r="6388" spans="1:11" x14ac:dyDescent="0.25">
      <c r="A6388" t="s">
        <v>1755</v>
      </c>
      <c r="B6388" t="s">
        <v>1756</v>
      </c>
      <c r="C6388" t="s">
        <v>1876</v>
      </c>
      <c r="D6388" t="s">
        <v>1820</v>
      </c>
      <c r="E6388" t="s">
        <v>1759</v>
      </c>
      <c r="F6388" t="s">
        <v>1813</v>
      </c>
      <c r="G6388" t="s">
        <v>1955</v>
      </c>
      <c r="H6388" t="s">
        <v>1956</v>
      </c>
      <c r="I6388" t="s">
        <v>1916</v>
      </c>
      <c r="J6388" t="s">
        <v>2077</v>
      </c>
      <c r="K6388" s="498">
        <v>302000</v>
      </c>
    </row>
    <row r="6389" spans="1:11" x14ac:dyDescent="0.25">
      <c r="A6389" t="s">
        <v>1755</v>
      </c>
      <c r="B6389" t="s">
        <v>1756</v>
      </c>
      <c r="C6389" t="s">
        <v>1871</v>
      </c>
      <c r="D6389" t="s">
        <v>1820</v>
      </c>
      <c r="E6389" t="s">
        <v>1759</v>
      </c>
      <c r="F6389" t="s">
        <v>1813</v>
      </c>
      <c r="G6389" t="s">
        <v>1955</v>
      </c>
      <c r="H6389" t="s">
        <v>1956</v>
      </c>
      <c r="I6389" t="s">
        <v>2032</v>
      </c>
      <c r="J6389" t="s">
        <v>2077</v>
      </c>
      <c r="K6389" s="498">
        <v>15689010</v>
      </c>
    </row>
    <row r="6390" spans="1:11" x14ac:dyDescent="0.25">
      <c r="A6390" t="s">
        <v>1755</v>
      </c>
      <c r="B6390" t="s">
        <v>1756</v>
      </c>
      <c r="C6390" t="s">
        <v>1876</v>
      </c>
      <c r="D6390" t="s">
        <v>1820</v>
      </c>
      <c r="E6390" t="s">
        <v>1759</v>
      </c>
      <c r="F6390" t="s">
        <v>1813</v>
      </c>
      <c r="G6390" t="s">
        <v>1955</v>
      </c>
      <c r="H6390" t="s">
        <v>1956</v>
      </c>
      <c r="I6390" t="s">
        <v>2032</v>
      </c>
      <c r="J6390" t="s">
        <v>2077</v>
      </c>
      <c r="K6390" s="498">
        <v>4283284.1899999995</v>
      </c>
    </row>
    <row r="6391" spans="1:11" x14ac:dyDescent="0.25">
      <c r="A6391" t="s">
        <v>1755</v>
      </c>
      <c r="B6391" t="s">
        <v>1756</v>
      </c>
      <c r="C6391" t="s">
        <v>1871</v>
      </c>
      <c r="D6391" t="s">
        <v>1820</v>
      </c>
      <c r="E6391" t="s">
        <v>1759</v>
      </c>
      <c r="F6391" t="s">
        <v>1813</v>
      </c>
      <c r="G6391" t="s">
        <v>1955</v>
      </c>
      <c r="H6391" t="s">
        <v>1957</v>
      </c>
      <c r="I6391" t="s">
        <v>1958</v>
      </c>
      <c r="J6391" t="s">
        <v>2077</v>
      </c>
      <c r="K6391" s="498">
        <v>14300000</v>
      </c>
    </row>
    <row r="6392" spans="1:11" x14ac:dyDescent="0.25">
      <c r="A6392" t="s">
        <v>1755</v>
      </c>
      <c r="B6392" t="s">
        <v>1756</v>
      </c>
      <c r="C6392" t="s">
        <v>1876</v>
      </c>
      <c r="D6392" t="s">
        <v>1820</v>
      </c>
      <c r="E6392" t="s">
        <v>1759</v>
      </c>
      <c r="F6392" t="s">
        <v>1813</v>
      </c>
      <c r="G6392" t="s">
        <v>1955</v>
      </c>
      <c r="H6392" t="s">
        <v>1957</v>
      </c>
      <c r="I6392" t="s">
        <v>1958</v>
      </c>
      <c r="J6392" t="s">
        <v>2077</v>
      </c>
      <c r="K6392" s="498">
        <v>3433198.51</v>
      </c>
    </row>
    <row r="6393" spans="1:11" x14ac:dyDescent="0.25">
      <c r="A6393" t="s">
        <v>1755</v>
      </c>
      <c r="B6393" t="s">
        <v>1756</v>
      </c>
      <c r="C6393" t="s">
        <v>1871</v>
      </c>
      <c r="D6393" t="s">
        <v>1820</v>
      </c>
      <c r="E6393" t="s">
        <v>1759</v>
      </c>
      <c r="F6393" t="s">
        <v>1813</v>
      </c>
      <c r="G6393" t="s">
        <v>1955</v>
      </c>
      <c r="H6393" t="s">
        <v>1957</v>
      </c>
      <c r="I6393" t="s">
        <v>2032</v>
      </c>
      <c r="J6393" t="s">
        <v>2077</v>
      </c>
      <c r="K6393" s="498">
        <v>196425</v>
      </c>
    </row>
    <row r="6394" spans="1:11" x14ac:dyDescent="0.25">
      <c r="A6394" t="s">
        <v>1755</v>
      </c>
      <c r="B6394" t="s">
        <v>1756</v>
      </c>
      <c r="C6394" t="s">
        <v>1876</v>
      </c>
      <c r="D6394" t="s">
        <v>1820</v>
      </c>
      <c r="E6394" t="s">
        <v>1759</v>
      </c>
      <c r="F6394" t="s">
        <v>1813</v>
      </c>
      <c r="G6394" t="s">
        <v>1955</v>
      </c>
      <c r="H6394" t="s">
        <v>1957</v>
      </c>
      <c r="I6394" t="s">
        <v>2032</v>
      </c>
      <c r="J6394" t="s">
        <v>2077</v>
      </c>
      <c r="K6394" s="498">
        <v>59320.35</v>
      </c>
    </row>
    <row r="6395" spans="1:11" x14ac:dyDescent="0.25">
      <c r="A6395" t="s">
        <v>1755</v>
      </c>
      <c r="B6395" t="s">
        <v>1756</v>
      </c>
      <c r="C6395" t="s">
        <v>1871</v>
      </c>
      <c r="D6395" t="s">
        <v>1820</v>
      </c>
      <c r="E6395" t="s">
        <v>1759</v>
      </c>
      <c r="F6395" t="s">
        <v>1813</v>
      </c>
      <c r="G6395" t="s">
        <v>1955</v>
      </c>
      <c r="H6395" t="s">
        <v>1959</v>
      </c>
      <c r="I6395" t="s">
        <v>1839</v>
      </c>
      <c r="J6395" t="s">
        <v>2077</v>
      </c>
      <c r="K6395" s="498">
        <v>2260000</v>
      </c>
    </row>
    <row r="6396" spans="1:11" x14ac:dyDescent="0.25">
      <c r="A6396" t="s">
        <v>1755</v>
      </c>
      <c r="B6396" t="s">
        <v>1756</v>
      </c>
      <c r="C6396" t="s">
        <v>1876</v>
      </c>
      <c r="D6396" t="s">
        <v>1820</v>
      </c>
      <c r="E6396" t="s">
        <v>1759</v>
      </c>
      <c r="F6396" t="s">
        <v>1813</v>
      </c>
      <c r="G6396" t="s">
        <v>1955</v>
      </c>
      <c r="H6396" t="s">
        <v>1959</v>
      </c>
      <c r="I6396" t="s">
        <v>1839</v>
      </c>
      <c r="J6396" t="s">
        <v>2077</v>
      </c>
      <c r="K6396" s="498">
        <v>682520</v>
      </c>
    </row>
    <row r="6397" spans="1:11" x14ac:dyDescent="0.25">
      <c r="A6397" t="s">
        <v>1755</v>
      </c>
      <c r="B6397" t="s">
        <v>1756</v>
      </c>
      <c r="C6397" t="s">
        <v>1871</v>
      </c>
      <c r="D6397" t="s">
        <v>1820</v>
      </c>
      <c r="E6397" t="s">
        <v>1759</v>
      </c>
      <c r="F6397" t="s">
        <v>1813</v>
      </c>
      <c r="G6397" t="s">
        <v>1955</v>
      </c>
      <c r="H6397" t="s">
        <v>1959</v>
      </c>
      <c r="I6397" t="s">
        <v>1916</v>
      </c>
      <c r="J6397" t="s">
        <v>2077</v>
      </c>
      <c r="K6397" s="498">
        <v>22290000</v>
      </c>
    </row>
    <row r="6398" spans="1:11" x14ac:dyDescent="0.25">
      <c r="A6398" t="s">
        <v>1755</v>
      </c>
      <c r="B6398" t="s">
        <v>1756</v>
      </c>
      <c r="C6398" t="s">
        <v>1876</v>
      </c>
      <c r="D6398" t="s">
        <v>1820</v>
      </c>
      <c r="E6398" t="s">
        <v>1759</v>
      </c>
      <c r="F6398" t="s">
        <v>1813</v>
      </c>
      <c r="G6398" t="s">
        <v>1955</v>
      </c>
      <c r="H6398" t="s">
        <v>1959</v>
      </c>
      <c r="I6398" t="s">
        <v>1916</v>
      </c>
      <c r="J6398" t="s">
        <v>2077</v>
      </c>
      <c r="K6398" s="498">
        <v>5667720.9000000004</v>
      </c>
    </row>
    <row r="6399" spans="1:11" x14ac:dyDescent="0.25">
      <c r="A6399" t="s">
        <v>1755</v>
      </c>
      <c r="B6399" t="s">
        <v>1756</v>
      </c>
      <c r="C6399" t="s">
        <v>1871</v>
      </c>
      <c r="D6399" t="s">
        <v>1820</v>
      </c>
      <c r="E6399" t="s">
        <v>1759</v>
      </c>
      <c r="F6399" t="s">
        <v>1813</v>
      </c>
      <c r="G6399" t="s">
        <v>1955</v>
      </c>
      <c r="H6399" t="s">
        <v>1959</v>
      </c>
      <c r="I6399" t="s">
        <v>2032</v>
      </c>
      <c r="J6399" t="s">
        <v>2077</v>
      </c>
      <c r="K6399" s="498">
        <v>2250000</v>
      </c>
    </row>
    <row r="6400" spans="1:11" x14ac:dyDescent="0.25">
      <c r="A6400" t="s">
        <v>1755</v>
      </c>
      <c r="B6400" t="s">
        <v>1756</v>
      </c>
      <c r="C6400" t="s">
        <v>1876</v>
      </c>
      <c r="D6400" t="s">
        <v>1820</v>
      </c>
      <c r="E6400" t="s">
        <v>1759</v>
      </c>
      <c r="F6400" t="s">
        <v>1813</v>
      </c>
      <c r="G6400" t="s">
        <v>1955</v>
      </c>
      <c r="H6400" t="s">
        <v>1959</v>
      </c>
      <c r="I6400" t="s">
        <v>2032</v>
      </c>
      <c r="J6400" t="s">
        <v>2077</v>
      </c>
      <c r="K6400" s="498">
        <v>647339.48</v>
      </c>
    </row>
    <row r="6401" spans="1:11" x14ac:dyDescent="0.25">
      <c r="A6401" t="s">
        <v>1755</v>
      </c>
      <c r="B6401" t="s">
        <v>1756</v>
      </c>
      <c r="C6401" t="s">
        <v>1871</v>
      </c>
      <c r="D6401" t="s">
        <v>1820</v>
      </c>
      <c r="E6401" t="s">
        <v>1759</v>
      </c>
      <c r="F6401" t="s">
        <v>1813</v>
      </c>
      <c r="G6401" t="s">
        <v>1960</v>
      </c>
      <c r="H6401" t="s">
        <v>1956</v>
      </c>
      <c r="I6401" t="s">
        <v>1958</v>
      </c>
      <c r="J6401" t="s">
        <v>2077</v>
      </c>
      <c r="K6401" s="498">
        <v>480000</v>
      </c>
    </row>
    <row r="6402" spans="1:11" x14ac:dyDescent="0.25">
      <c r="A6402" t="s">
        <v>1755</v>
      </c>
      <c r="B6402" t="s">
        <v>1756</v>
      </c>
      <c r="C6402" t="s">
        <v>1876</v>
      </c>
      <c r="D6402" t="s">
        <v>1820</v>
      </c>
      <c r="E6402" t="s">
        <v>1759</v>
      </c>
      <c r="F6402" t="s">
        <v>1813</v>
      </c>
      <c r="G6402" t="s">
        <v>1960</v>
      </c>
      <c r="H6402" t="s">
        <v>1956</v>
      </c>
      <c r="I6402" t="s">
        <v>1958</v>
      </c>
      <c r="J6402" t="s">
        <v>2077</v>
      </c>
      <c r="K6402" s="498">
        <v>144960</v>
      </c>
    </row>
    <row r="6403" spans="1:11" x14ac:dyDescent="0.25">
      <c r="A6403" t="s">
        <v>1755</v>
      </c>
      <c r="B6403" t="s">
        <v>1756</v>
      </c>
      <c r="C6403" t="s">
        <v>1871</v>
      </c>
      <c r="D6403" t="s">
        <v>1820</v>
      </c>
      <c r="E6403" t="s">
        <v>1759</v>
      </c>
      <c r="F6403" t="s">
        <v>1813</v>
      </c>
      <c r="G6403" t="s">
        <v>1960</v>
      </c>
      <c r="H6403" t="s">
        <v>1957</v>
      </c>
      <c r="I6403" t="s">
        <v>1958</v>
      </c>
      <c r="J6403" t="s">
        <v>2077</v>
      </c>
      <c r="K6403" s="498">
        <v>315000</v>
      </c>
    </row>
    <row r="6404" spans="1:11" x14ac:dyDescent="0.25">
      <c r="A6404" t="s">
        <v>1755</v>
      </c>
      <c r="B6404" t="s">
        <v>1756</v>
      </c>
      <c r="C6404" t="s">
        <v>1876</v>
      </c>
      <c r="D6404" t="s">
        <v>1820</v>
      </c>
      <c r="E6404" t="s">
        <v>1759</v>
      </c>
      <c r="F6404" t="s">
        <v>1813</v>
      </c>
      <c r="G6404" t="s">
        <v>1960</v>
      </c>
      <c r="H6404" t="s">
        <v>1957</v>
      </c>
      <c r="I6404" t="s">
        <v>1958</v>
      </c>
      <c r="J6404" t="s">
        <v>2077</v>
      </c>
      <c r="K6404" s="498">
        <v>95130</v>
      </c>
    </row>
    <row r="6405" spans="1:11" x14ac:dyDescent="0.25">
      <c r="A6405" t="s">
        <v>1755</v>
      </c>
      <c r="B6405" t="s">
        <v>1756</v>
      </c>
      <c r="C6405" t="s">
        <v>1871</v>
      </c>
      <c r="D6405" t="s">
        <v>1820</v>
      </c>
      <c r="E6405" t="s">
        <v>1759</v>
      </c>
      <c r="F6405" t="s">
        <v>1813</v>
      </c>
      <c r="G6405" t="s">
        <v>1961</v>
      </c>
      <c r="H6405" t="s">
        <v>1957</v>
      </c>
      <c r="I6405" t="s">
        <v>1958</v>
      </c>
      <c r="J6405" t="s">
        <v>2077</v>
      </c>
      <c r="K6405" s="498">
        <v>2587500</v>
      </c>
    </row>
    <row r="6406" spans="1:11" x14ac:dyDescent="0.25">
      <c r="A6406" t="s">
        <v>1755</v>
      </c>
      <c r="B6406" t="s">
        <v>1756</v>
      </c>
      <c r="C6406" t="s">
        <v>1876</v>
      </c>
      <c r="D6406" t="s">
        <v>1820</v>
      </c>
      <c r="E6406" t="s">
        <v>1759</v>
      </c>
      <c r="F6406" t="s">
        <v>1813</v>
      </c>
      <c r="G6406" t="s">
        <v>1961</v>
      </c>
      <c r="H6406" t="s">
        <v>1957</v>
      </c>
      <c r="I6406" t="s">
        <v>1958</v>
      </c>
      <c r="J6406" t="s">
        <v>2077</v>
      </c>
      <c r="K6406" s="498">
        <v>781425</v>
      </c>
    </row>
    <row r="6407" spans="1:11" x14ac:dyDescent="0.25">
      <c r="A6407" t="s">
        <v>1755</v>
      </c>
      <c r="B6407" t="s">
        <v>1756</v>
      </c>
      <c r="C6407" t="s">
        <v>1871</v>
      </c>
      <c r="D6407" t="s">
        <v>1820</v>
      </c>
      <c r="E6407" t="s">
        <v>1759</v>
      </c>
      <c r="F6407" t="s">
        <v>1962</v>
      </c>
      <c r="G6407" t="s">
        <v>1963</v>
      </c>
      <c r="H6407" t="s">
        <v>1964</v>
      </c>
      <c r="I6407" t="s">
        <v>2032</v>
      </c>
      <c r="J6407" t="s">
        <v>2077</v>
      </c>
      <c r="K6407" s="498">
        <v>16321000</v>
      </c>
    </row>
    <row r="6408" spans="1:11" x14ac:dyDescent="0.25">
      <c r="A6408" t="s">
        <v>1755</v>
      </c>
      <c r="B6408" t="s">
        <v>1756</v>
      </c>
      <c r="C6408" t="s">
        <v>1876</v>
      </c>
      <c r="D6408" t="s">
        <v>1820</v>
      </c>
      <c r="E6408" t="s">
        <v>1759</v>
      </c>
      <c r="F6408" t="s">
        <v>1962</v>
      </c>
      <c r="G6408" t="s">
        <v>1963</v>
      </c>
      <c r="H6408" t="s">
        <v>1964</v>
      </c>
      <c r="I6408" t="s">
        <v>2032</v>
      </c>
      <c r="J6408" t="s">
        <v>2077</v>
      </c>
      <c r="K6408" s="498">
        <v>4193638.6799999997</v>
      </c>
    </row>
    <row r="6409" spans="1:11" x14ac:dyDescent="0.25">
      <c r="A6409" t="s">
        <v>1755</v>
      </c>
      <c r="B6409" t="s">
        <v>1756</v>
      </c>
      <c r="C6409" t="s">
        <v>1871</v>
      </c>
      <c r="D6409" t="s">
        <v>1820</v>
      </c>
      <c r="E6409" t="s">
        <v>1759</v>
      </c>
      <c r="F6409" t="s">
        <v>1962</v>
      </c>
      <c r="G6409" t="s">
        <v>1963</v>
      </c>
      <c r="H6409" t="s">
        <v>1965</v>
      </c>
      <c r="I6409" t="s">
        <v>1966</v>
      </c>
      <c r="J6409" t="s">
        <v>2077</v>
      </c>
      <c r="K6409" s="498">
        <v>1405000</v>
      </c>
    </row>
    <row r="6410" spans="1:11" x14ac:dyDescent="0.25">
      <c r="A6410" t="s">
        <v>1755</v>
      </c>
      <c r="B6410" t="s">
        <v>1756</v>
      </c>
      <c r="C6410" t="s">
        <v>1876</v>
      </c>
      <c r="D6410" t="s">
        <v>1820</v>
      </c>
      <c r="E6410" t="s">
        <v>1759</v>
      </c>
      <c r="F6410" t="s">
        <v>1962</v>
      </c>
      <c r="G6410" t="s">
        <v>1963</v>
      </c>
      <c r="H6410" t="s">
        <v>1965</v>
      </c>
      <c r="I6410" t="s">
        <v>1966</v>
      </c>
      <c r="J6410" t="s">
        <v>2077</v>
      </c>
      <c r="K6410" s="498">
        <v>424310</v>
      </c>
    </row>
    <row r="6411" spans="1:11" x14ac:dyDescent="0.25">
      <c r="A6411" t="s">
        <v>1755</v>
      </c>
      <c r="B6411" t="s">
        <v>1756</v>
      </c>
      <c r="C6411" t="s">
        <v>1871</v>
      </c>
      <c r="D6411" t="s">
        <v>1820</v>
      </c>
      <c r="E6411" t="s">
        <v>1759</v>
      </c>
      <c r="F6411" t="s">
        <v>1962</v>
      </c>
      <c r="G6411" t="s">
        <v>1963</v>
      </c>
      <c r="H6411" t="s">
        <v>1965</v>
      </c>
      <c r="I6411" t="s">
        <v>2032</v>
      </c>
      <c r="J6411" t="s">
        <v>2077</v>
      </c>
      <c r="K6411" s="498">
        <v>27870856</v>
      </c>
    </row>
    <row r="6412" spans="1:11" x14ac:dyDescent="0.25">
      <c r="A6412" t="s">
        <v>1755</v>
      </c>
      <c r="B6412" t="s">
        <v>1756</v>
      </c>
      <c r="C6412" t="s">
        <v>1876</v>
      </c>
      <c r="D6412" t="s">
        <v>1820</v>
      </c>
      <c r="E6412" t="s">
        <v>1759</v>
      </c>
      <c r="F6412" t="s">
        <v>1962</v>
      </c>
      <c r="G6412" t="s">
        <v>1963</v>
      </c>
      <c r="H6412" t="s">
        <v>1965</v>
      </c>
      <c r="I6412" t="s">
        <v>2032</v>
      </c>
      <c r="J6412" t="s">
        <v>2077</v>
      </c>
      <c r="K6412" s="498">
        <v>7378365.0383333331</v>
      </c>
    </row>
    <row r="6413" spans="1:11" x14ac:dyDescent="0.25">
      <c r="A6413" t="s">
        <v>1755</v>
      </c>
      <c r="B6413" t="s">
        <v>1756</v>
      </c>
      <c r="C6413" t="s">
        <v>1871</v>
      </c>
      <c r="D6413" t="s">
        <v>1820</v>
      </c>
      <c r="E6413" t="s">
        <v>1759</v>
      </c>
      <c r="F6413" t="s">
        <v>1962</v>
      </c>
      <c r="G6413" t="s">
        <v>1963</v>
      </c>
      <c r="H6413" t="s">
        <v>1967</v>
      </c>
      <c r="I6413" t="s">
        <v>1815</v>
      </c>
      <c r="J6413" t="s">
        <v>2077</v>
      </c>
      <c r="K6413" s="498">
        <v>1063523</v>
      </c>
    </row>
    <row r="6414" spans="1:11" x14ac:dyDescent="0.25">
      <c r="A6414" t="s">
        <v>1755</v>
      </c>
      <c r="B6414" t="s">
        <v>1756</v>
      </c>
      <c r="C6414" t="s">
        <v>1876</v>
      </c>
      <c r="D6414" t="s">
        <v>1820</v>
      </c>
      <c r="E6414" t="s">
        <v>1759</v>
      </c>
      <c r="F6414" t="s">
        <v>1962</v>
      </c>
      <c r="G6414" t="s">
        <v>1963</v>
      </c>
      <c r="H6414" t="s">
        <v>1967</v>
      </c>
      <c r="I6414" t="s">
        <v>1815</v>
      </c>
      <c r="J6414" t="s">
        <v>2077</v>
      </c>
      <c r="K6414" s="498">
        <v>321183.95</v>
      </c>
    </row>
    <row r="6415" spans="1:11" x14ac:dyDescent="0.25">
      <c r="A6415" t="s">
        <v>1755</v>
      </c>
      <c r="B6415" t="s">
        <v>1756</v>
      </c>
      <c r="C6415" t="s">
        <v>1871</v>
      </c>
      <c r="D6415" t="s">
        <v>1820</v>
      </c>
      <c r="E6415" t="s">
        <v>1759</v>
      </c>
      <c r="F6415" t="s">
        <v>1962</v>
      </c>
      <c r="G6415" t="s">
        <v>1963</v>
      </c>
      <c r="H6415" t="s">
        <v>1967</v>
      </c>
      <c r="I6415" t="s">
        <v>2032</v>
      </c>
      <c r="J6415" t="s">
        <v>2077</v>
      </c>
      <c r="K6415" s="498">
        <v>10005000</v>
      </c>
    </row>
    <row r="6416" spans="1:11" x14ac:dyDescent="0.25">
      <c r="A6416" t="s">
        <v>1755</v>
      </c>
      <c r="B6416" t="s">
        <v>1756</v>
      </c>
      <c r="C6416" t="s">
        <v>1876</v>
      </c>
      <c r="D6416" t="s">
        <v>1820</v>
      </c>
      <c r="E6416" t="s">
        <v>1759</v>
      </c>
      <c r="F6416" t="s">
        <v>1962</v>
      </c>
      <c r="G6416" t="s">
        <v>1963</v>
      </c>
      <c r="H6416" t="s">
        <v>1967</v>
      </c>
      <c r="I6416" t="s">
        <v>2032</v>
      </c>
      <c r="J6416" t="s">
        <v>2077</v>
      </c>
      <c r="K6416" s="498">
        <v>2438407.3199999998</v>
      </c>
    </row>
    <row r="6417" spans="1:11" x14ac:dyDescent="0.25">
      <c r="A6417" t="s">
        <v>1755</v>
      </c>
      <c r="B6417" t="s">
        <v>1756</v>
      </c>
      <c r="C6417" t="s">
        <v>1871</v>
      </c>
      <c r="D6417" t="s">
        <v>1820</v>
      </c>
      <c r="E6417" t="s">
        <v>1759</v>
      </c>
      <c r="F6417" t="s">
        <v>1968</v>
      </c>
      <c r="G6417" t="s">
        <v>1969</v>
      </c>
      <c r="H6417" t="s">
        <v>1894</v>
      </c>
      <c r="I6417" t="s">
        <v>2032</v>
      </c>
      <c r="J6417" t="s">
        <v>2077</v>
      </c>
      <c r="K6417" s="498">
        <v>30000000</v>
      </c>
    </row>
    <row r="6418" spans="1:11" x14ac:dyDescent="0.25">
      <c r="A6418" t="s">
        <v>1755</v>
      </c>
      <c r="B6418" t="s">
        <v>1756</v>
      </c>
      <c r="C6418" t="s">
        <v>1876</v>
      </c>
      <c r="D6418" t="s">
        <v>1820</v>
      </c>
      <c r="E6418" t="s">
        <v>1759</v>
      </c>
      <c r="F6418" t="s">
        <v>1968</v>
      </c>
      <c r="G6418" t="s">
        <v>1969</v>
      </c>
      <c r="H6418" t="s">
        <v>1894</v>
      </c>
      <c r="I6418" t="s">
        <v>2032</v>
      </c>
      <c r="J6418" t="s">
        <v>2077</v>
      </c>
      <c r="K6418" s="498">
        <v>4590000</v>
      </c>
    </row>
    <row r="6419" spans="1:11" x14ac:dyDescent="0.25">
      <c r="A6419" t="s">
        <v>1755</v>
      </c>
      <c r="B6419" t="s">
        <v>1756</v>
      </c>
      <c r="C6419" t="s">
        <v>1871</v>
      </c>
      <c r="D6419" t="s">
        <v>1820</v>
      </c>
      <c r="E6419" t="s">
        <v>1759</v>
      </c>
      <c r="F6419" t="s">
        <v>1968</v>
      </c>
      <c r="G6419" t="s">
        <v>1969</v>
      </c>
      <c r="H6419" t="s">
        <v>1970</v>
      </c>
      <c r="I6419" t="s">
        <v>2032</v>
      </c>
      <c r="J6419" t="s">
        <v>2077</v>
      </c>
      <c r="K6419" s="498">
        <v>82090000</v>
      </c>
    </row>
    <row r="6420" spans="1:11" x14ac:dyDescent="0.25">
      <c r="A6420" t="s">
        <v>1755</v>
      </c>
      <c r="B6420" t="s">
        <v>1756</v>
      </c>
      <c r="C6420" t="s">
        <v>1876</v>
      </c>
      <c r="D6420" t="s">
        <v>1820</v>
      </c>
      <c r="E6420" t="s">
        <v>1759</v>
      </c>
      <c r="F6420" t="s">
        <v>1968</v>
      </c>
      <c r="G6420" t="s">
        <v>1969</v>
      </c>
      <c r="H6420" t="s">
        <v>1970</v>
      </c>
      <c r="I6420" t="s">
        <v>2032</v>
      </c>
      <c r="J6420" t="s">
        <v>2077</v>
      </c>
      <c r="K6420" s="498">
        <v>12871180</v>
      </c>
    </row>
    <row r="6421" spans="1:11" x14ac:dyDescent="0.25">
      <c r="A6421" t="s">
        <v>1755</v>
      </c>
      <c r="B6421" t="s">
        <v>1756</v>
      </c>
      <c r="C6421" t="s">
        <v>1871</v>
      </c>
      <c r="D6421" t="s">
        <v>1820</v>
      </c>
      <c r="E6421" t="s">
        <v>1759</v>
      </c>
      <c r="F6421" t="s">
        <v>1968</v>
      </c>
      <c r="G6421" t="s">
        <v>1971</v>
      </c>
      <c r="H6421" t="s">
        <v>1970</v>
      </c>
      <c r="I6421" t="s">
        <v>1839</v>
      </c>
      <c r="J6421" t="s">
        <v>2077</v>
      </c>
      <c r="K6421" s="498">
        <v>48740000</v>
      </c>
    </row>
    <row r="6422" spans="1:11" x14ac:dyDescent="0.25">
      <c r="A6422" t="s">
        <v>1755</v>
      </c>
      <c r="B6422" t="s">
        <v>1756</v>
      </c>
      <c r="C6422" t="s">
        <v>1876</v>
      </c>
      <c r="D6422" t="s">
        <v>1820</v>
      </c>
      <c r="E6422" t="s">
        <v>1759</v>
      </c>
      <c r="F6422" t="s">
        <v>1968</v>
      </c>
      <c r="G6422" t="s">
        <v>1971</v>
      </c>
      <c r="H6422" t="s">
        <v>1970</v>
      </c>
      <c r="I6422" t="s">
        <v>1839</v>
      </c>
      <c r="J6422" t="s">
        <v>2077</v>
      </c>
      <c r="K6422" s="498">
        <v>10072223.93</v>
      </c>
    </row>
    <row r="6423" spans="1:11" x14ac:dyDescent="0.25">
      <c r="A6423" t="s">
        <v>1755</v>
      </c>
      <c r="B6423" t="s">
        <v>1756</v>
      </c>
      <c r="C6423" t="s">
        <v>1871</v>
      </c>
      <c r="D6423" t="s">
        <v>1820</v>
      </c>
      <c r="E6423" t="s">
        <v>1759</v>
      </c>
      <c r="F6423" t="s">
        <v>1968</v>
      </c>
      <c r="G6423" t="s">
        <v>1971</v>
      </c>
      <c r="H6423" t="s">
        <v>1970</v>
      </c>
      <c r="I6423" t="s">
        <v>2032</v>
      </c>
      <c r="J6423" t="s">
        <v>2077</v>
      </c>
      <c r="K6423" s="498">
        <v>723775000</v>
      </c>
    </row>
    <row r="6424" spans="1:11" x14ac:dyDescent="0.25">
      <c r="A6424" t="s">
        <v>1755</v>
      </c>
      <c r="B6424" t="s">
        <v>1756</v>
      </c>
      <c r="C6424" t="s">
        <v>1876</v>
      </c>
      <c r="D6424" t="s">
        <v>1820</v>
      </c>
      <c r="E6424" t="s">
        <v>1759</v>
      </c>
      <c r="F6424" t="s">
        <v>1968</v>
      </c>
      <c r="G6424" t="s">
        <v>1971</v>
      </c>
      <c r="H6424" t="s">
        <v>1970</v>
      </c>
      <c r="I6424" t="s">
        <v>2032</v>
      </c>
      <c r="J6424" t="s">
        <v>2077</v>
      </c>
      <c r="K6424" s="498">
        <v>119483954.08000001</v>
      </c>
    </row>
    <row r="6425" spans="1:11" x14ac:dyDescent="0.25">
      <c r="A6425" t="s">
        <v>1755</v>
      </c>
      <c r="B6425" t="s">
        <v>1756</v>
      </c>
      <c r="C6425" t="s">
        <v>1871</v>
      </c>
      <c r="D6425" t="s">
        <v>1820</v>
      </c>
      <c r="E6425" t="s">
        <v>1759</v>
      </c>
      <c r="F6425" t="s">
        <v>1968</v>
      </c>
      <c r="G6425" t="s">
        <v>1972</v>
      </c>
      <c r="H6425" t="s">
        <v>1973</v>
      </c>
      <c r="I6425" t="s">
        <v>1839</v>
      </c>
      <c r="J6425" t="s">
        <v>2077</v>
      </c>
      <c r="K6425" s="498">
        <v>1600000</v>
      </c>
    </row>
    <row r="6426" spans="1:11" x14ac:dyDescent="0.25">
      <c r="A6426" t="s">
        <v>1755</v>
      </c>
      <c r="B6426" t="s">
        <v>1756</v>
      </c>
      <c r="C6426" t="s">
        <v>1876</v>
      </c>
      <c r="D6426" t="s">
        <v>1820</v>
      </c>
      <c r="E6426" t="s">
        <v>1759</v>
      </c>
      <c r="F6426" t="s">
        <v>1968</v>
      </c>
      <c r="G6426" t="s">
        <v>1972</v>
      </c>
      <c r="H6426" t="s">
        <v>1973</v>
      </c>
      <c r="I6426" t="s">
        <v>1839</v>
      </c>
      <c r="J6426" t="s">
        <v>2077</v>
      </c>
      <c r="K6426" s="498">
        <v>483200</v>
      </c>
    </row>
    <row r="6427" spans="1:11" x14ac:dyDescent="0.25">
      <c r="A6427" t="s">
        <v>1755</v>
      </c>
      <c r="B6427" t="s">
        <v>1756</v>
      </c>
      <c r="C6427" t="s">
        <v>1871</v>
      </c>
      <c r="D6427" t="s">
        <v>1820</v>
      </c>
      <c r="E6427" t="s">
        <v>1759</v>
      </c>
      <c r="F6427" t="s">
        <v>1968</v>
      </c>
      <c r="G6427" t="s">
        <v>1972</v>
      </c>
      <c r="H6427" t="s">
        <v>1973</v>
      </c>
      <c r="I6427" t="s">
        <v>2032</v>
      </c>
      <c r="J6427" t="s">
        <v>2077</v>
      </c>
      <c r="K6427" s="498">
        <v>83800000</v>
      </c>
    </row>
    <row r="6428" spans="1:11" x14ac:dyDescent="0.25">
      <c r="A6428" t="s">
        <v>1755</v>
      </c>
      <c r="B6428" t="s">
        <v>1756</v>
      </c>
      <c r="C6428" t="s">
        <v>1876</v>
      </c>
      <c r="D6428" t="s">
        <v>1820</v>
      </c>
      <c r="E6428" t="s">
        <v>1759</v>
      </c>
      <c r="F6428" t="s">
        <v>1968</v>
      </c>
      <c r="G6428" t="s">
        <v>1972</v>
      </c>
      <c r="H6428" t="s">
        <v>1973</v>
      </c>
      <c r="I6428" t="s">
        <v>2032</v>
      </c>
      <c r="J6428" t="s">
        <v>2077</v>
      </c>
      <c r="K6428" s="498">
        <v>16574942.229999999</v>
      </c>
    </row>
    <row r="6429" spans="1:11" x14ac:dyDescent="0.25">
      <c r="A6429" t="s">
        <v>1755</v>
      </c>
      <c r="B6429" t="s">
        <v>1756</v>
      </c>
      <c r="C6429" t="s">
        <v>1871</v>
      </c>
      <c r="D6429" t="s">
        <v>1820</v>
      </c>
      <c r="E6429" t="s">
        <v>1759</v>
      </c>
      <c r="F6429" t="s">
        <v>1968</v>
      </c>
      <c r="G6429" t="s">
        <v>1974</v>
      </c>
      <c r="H6429" t="s">
        <v>1975</v>
      </c>
      <c r="I6429" t="s">
        <v>2032</v>
      </c>
      <c r="J6429" t="s">
        <v>2077</v>
      </c>
      <c r="K6429" s="498">
        <v>18625000</v>
      </c>
    </row>
    <row r="6430" spans="1:11" x14ac:dyDescent="0.25">
      <c r="A6430" t="s">
        <v>1755</v>
      </c>
      <c r="B6430" t="s">
        <v>1756</v>
      </c>
      <c r="C6430" t="s">
        <v>1876</v>
      </c>
      <c r="D6430" t="s">
        <v>1820</v>
      </c>
      <c r="E6430" t="s">
        <v>1759</v>
      </c>
      <c r="F6430" t="s">
        <v>1968</v>
      </c>
      <c r="G6430" t="s">
        <v>1974</v>
      </c>
      <c r="H6430" t="s">
        <v>1975</v>
      </c>
      <c r="I6430" t="s">
        <v>2032</v>
      </c>
      <c r="J6430" t="s">
        <v>2077</v>
      </c>
      <c r="K6430" s="498">
        <v>2867840.25</v>
      </c>
    </row>
    <row r="6431" spans="1:11" x14ac:dyDescent="0.25">
      <c r="A6431" t="s">
        <v>1755</v>
      </c>
      <c r="B6431" t="s">
        <v>1756</v>
      </c>
      <c r="C6431" t="s">
        <v>1871</v>
      </c>
      <c r="D6431" t="s">
        <v>1820</v>
      </c>
      <c r="E6431" t="s">
        <v>1759</v>
      </c>
      <c r="F6431" t="s">
        <v>1968</v>
      </c>
      <c r="G6431" t="s">
        <v>1974</v>
      </c>
      <c r="H6431" t="s">
        <v>1976</v>
      </c>
      <c r="I6431" t="s">
        <v>1839</v>
      </c>
      <c r="J6431" t="s">
        <v>2077</v>
      </c>
      <c r="K6431" s="498">
        <v>10500000</v>
      </c>
    </row>
    <row r="6432" spans="1:11" x14ac:dyDescent="0.25">
      <c r="A6432" t="s">
        <v>1755</v>
      </c>
      <c r="B6432" t="s">
        <v>1756</v>
      </c>
      <c r="C6432" t="s">
        <v>1876</v>
      </c>
      <c r="D6432" t="s">
        <v>1820</v>
      </c>
      <c r="E6432" t="s">
        <v>1759</v>
      </c>
      <c r="F6432" t="s">
        <v>1968</v>
      </c>
      <c r="G6432" t="s">
        <v>1974</v>
      </c>
      <c r="H6432" t="s">
        <v>1976</v>
      </c>
      <c r="I6432" t="s">
        <v>1839</v>
      </c>
      <c r="J6432" t="s">
        <v>2077</v>
      </c>
      <c r="K6432" s="498">
        <v>2626337.0100000002</v>
      </c>
    </row>
    <row r="6433" spans="1:11" x14ac:dyDescent="0.25">
      <c r="A6433" t="s">
        <v>1755</v>
      </c>
      <c r="B6433" t="s">
        <v>1756</v>
      </c>
      <c r="C6433" t="s">
        <v>1871</v>
      </c>
      <c r="D6433" t="s">
        <v>1820</v>
      </c>
      <c r="E6433" t="s">
        <v>1759</v>
      </c>
      <c r="F6433" t="s">
        <v>1968</v>
      </c>
      <c r="G6433" t="s">
        <v>1974</v>
      </c>
      <c r="H6433" t="s">
        <v>1976</v>
      </c>
      <c r="I6433" t="s">
        <v>2032</v>
      </c>
      <c r="J6433" t="s">
        <v>2077</v>
      </c>
      <c r="K6433" s="498">
        <v>363448993.75</v>
      </c>
    </row>
    <row r="6434" spans="1:11" x14ac:dyDescent="0.25">
      <c r="A6434" t="s">
        <v>1755</v>
      </c>
      <c r="B6434" t="s">
        <v>1756</v>
      </c>
      <c r="C6434" t="s">
        <v>1876</v>
      </c>
      <c r="D6434" t="s">
        <v>1820</v>
      </c>
      <c r="E6434" t="s">
        <v>1759</v>
      </c>
      <c r="F6434" t="s">
        <v>1968</v>
      </c>
      <c r="G6434" t="s">
        <v>1974</v>
      </c>
      <c r="H6434" t="s">
        <v>1976</v>
      </c>
      <c r="I6434" t="s">
        <v>2032</v>
      </c>
      <c r="J6434" t="s">
        <v>2077</v>
      </c>
      <c r="K6434" s="498">
        <v>58420128.790000007</v>
      </c>
    </row>
    <row r="6435" spans="1:11" x14ac:dyDescent="0.25">
      <c r="A6435" t="s">
        <v>1755</v>
      </c>
      <c r="B6435" t="s">
        <v>1756</v>
      </c>
      <c r="C6435" t="s">
        <v>1871</v>
      </c>
      <c r="D6435" t="s">
        <v>1820</v>
      </c>
      <c r="E6435" t="s">
        <v>1759</v>
      </c>
      <c r="F6435" t="s">
        <v>1968</v>
      </c>
      <c r="G6435" t="s">
        <v>1974</v>
      </c>
      <c r="H6435" t="s">
        <v>1977</v>
      </c>
      <c r="I6435" t="s">
        <v>2032</v>
      </c>
      <c r="J6435" t="s">
        <v>2077</v>
      </c>
      <c r="K6435" s="498">
        <v>59261600.25</v>
      </c>
    </row>
    <row r="6436" spans="1:11" x14ac:dyDescent="0.25">
      <c r="A6436" t="s">
        <v>1755</v>
      </c>
      <c r="B6436" t="s">
        <v>1756</v>
      </c>
      <c r="C6436" t="s">
        <v>1876</v>
      </c>
      <c r="D6436" t="s">
        <v>1820</v>
      </c>
      <c r="E6436" t="s">
        <v>1759</v>
      </c>
      <c r="F6436" t="s">
        <v>1968</v>
      </c>
      <c r="G6436" t="s">
        <v>1974</v>
      </c>
      <c r="H6436" t="s">
        <v>1977</v>
      </c>
      <c r="I6436" t="s">
        <v>2032</v>
      </c>
      <c r="J6436" t="s">
        <v>2077</v>
      </c>
      <c r="K6436" s="498">
        <v>9313151.4166666679</v>
      </c>
    </row>
    <row r="6437" spans="1:11" x14ac:dyDescent="0.25">
      <c r="A6437" t="s">
        <v>1755</v>
      </c>
      <c r="B6437" t="s">
        <v>1756</v>
      </c>
      <c r="C6437" t="s">
        <v>1871</v>
      </c>
      <c r="D6437" t="s">
        <v>1820</v>
      </c>
      <c r="E6437" t="s">
        <v>1759</v>
      </c>
      <c r="F6437" t="s">
        <v>1968</v>
      </c>
      <c r="G6437" t="s">
        <v>1978</v>
      </c>
      <c r="H6437" t="s">
        <v>1979</v>
      </c>
      <c r="I6437" t="s">
        <v>1839</v>
      </c>
      <c r="J6437" t="s">
        <v>2077</v>
      </c>
      <c r="K6437" s="498">
        <v>23258000</v>
      </c>
    </row>
    <row r="6438" spans="1:11" x14ac:dyDescent="0.25">
      <c r="A6438" t="s">
        <v>1755</v>
      </c>
      <c r="B6438" t="s">
        <v>1756</v>
      </c>
      <c r="C6438" t="s">
        <v>1876</v>
      </c>
      <c r="D6438" t="s">
        <v>1820</v>
      </c>
      <c r="E6438" t="s">
        <v>1759</v>
      </c>
      <c r="F6438" t="s">
        <v>1968</v>
      </c>
      <c r="G6438" t="s">
        <v>1978</v>
      </c>
      <c r="H6438" t="s">
        <v>1979</v>
      </c>
      <c r="I6438" t="s">
        <v>1839</v>
      </c>
      <c r="J6438" t="s">
        <v>2077</v>
      </c>
      <c r="K6438" s="498">
        <v>5586009.1600000001</v>
      </c>
    </row>
    <row r="6439" spans="1:11" x14ac:dyDescent="0.25">
      <c r="A6439" t="s">
        <v>1755</v>
      </c>
      <c r="B6439" t="s">
        <v>1756</v>
      </c>
      <c r="C6439" t="s">
        <v>1871</v>
      </c>
      <c r="D6439" t="s">
        <v>1820</v>
      </c>
      <c r="E6439" t="s">
        <v>1759</v>
      </c>
      <c r="F6439" t="s">
        <v>1968</v>
      </c>
      <c r="G6439" t="s">
        <v>1978</v>
      </c>
      <c r="H6439" t="s">
        <v>1979</v>
      </c>
      <c r="I6439" t="s">
        <v>2032</v>
      </c>
      <c r="J6439" t="s">
        <v>2077</v>
      </c>
      <c r="K6439" s="498">
        <v>420760673</v>
      </c>
    </row>
    <row r="6440" spans="1:11" x14ac:dyDescent="0.25">
      <c r="A6440" t="s">
        <v>1755</v>
      </c>
      <c r="B6440" t="s">
        <v>1756</v>
      </c>
      <c r="C6440" t="s">
        <v>1876</v>
      </c>
      <c r="D6440" t="s">
        <v>1820</v>
      </c>
      <c r="E6440" t="s">
        <v>1759</v>
      </c>
      <c r="F6440" t="s">
        <v>1968</v>
      </c>
      <c r="G6440" t="s">
        <v>1978</v>
      </c>
      <c r="H6440" t="s">
        <v>1979</v>
      </c>
      <c r="I6440" t="s">
        <v>2032</v>
      </c>
      <c r="J6440" t="s">
        <v>2077</v>
      </c>
      <c r="K6440" s="498">
        <v>69700136.299999997</v>
      </c>
    </row>
    <row r="6441" spans="1:11" x14ac:dyDescent="0.25">
      <c r="A6441" t="s">
        <v>1755</v>
      </c>
      <c r="B6441" t="s">
        <v>1756</v>
      </c>
      <c r="C6441" t="s">
        <v>1871</v>
      </c>
      <c r="D6441" t="s">
        <v>1820</v>
      </c>
      <c r="E6441" t="s">
        <v>1759</v>
      </c>
      <c r="F6441" t="s">
        <v>1980</v>
      </c>
      <c r="G6441" t="s">
        <v>1981</v>
      </c>
      <c r="H6441" t="s">
        <v>1982</v>
      </c>
      <c r="I6441" t="s">
        <v>1839</v>
      </c>
      <c r="J6441" t="s">
        <v>2077</v>
      </c>
      <c r="K6441" s="498">
        <v>10490000</v>
      </c>
    </row>
    <row r="6442" spans="1:11" x14ac:dyDescent="0.25">
      <c r="A6442" t="s">
        <v>1755</v>
      </c>
      <c r="B6442" t="s">
        <v>1756</v>
      </c>
      <c r="C6442" t="s">
        <v>1876</v>
      </c>
      <c r="D6442" t="s">
        <v>1820</v>
      </c>
      <c r="E6442" t="s">
        <v>1759</v>
      </c>
      <c r="F6442" t="s">
        <v>1980</v>
      </c>
      <c r="G6442" t="s">
        <v>1981</v>
      </c>
      <c r="H6442" t="s">
        <v>1982</v>
      </c>
      <c r="I6442" t="s">
        <v>1839</v>
      </c>
      <c r="J6442" t="s">
        <v>2077</v>
      </c>
      <c r="K6442" s="498">
        <v>2915376.04</v>
      </c>
    </row>
    <row r="6443" spans="1:11" x14ac:dyDescent="0.25">
      <c r="A6443" t="s">
        <v>1755</v>
      </c>
      <c r="B6443" t="s">
        <v>1756</v>
      </c>
      <c r="C6443" t="s">
        <v>1871</v>
      </c>
      <c r="D6443" t="s">
        <v>1820</v>
      </c>
      <c r="E6443" t="s">
        <v>1759</v>
      </c>
      <c r="F6443" t="s">
        <v>1980</v>
      </c>
      <c r="G6443" t="s">
        <v>1981</v>
      </c>
      <c r="H6443" t="s">
        <v>1982</v>
      </c>
      <c r="I6443" t="s">
        <v>2032</v>
      </c>
      <c r="J6443" t="s">
        <v>2077</v>
      </c>
      <c r="K6443" s="498">
        <v>32405000</v>
      </c>
    </row>
    <row r="6444" spans="1:11" x14ac:dyDescent="0.25">
      <c r="A6444" t="s">
        <v>1755</v>
      </c>
      <c r="B6444" t="s">
        <v>1756</v>
      </c>
      <c r="C6444" t="s">
        <v>1876</v>
      </c>
      <c r="D6444" t="s">
        <v>1820</v>
      </c>
      <c r="E6444" t="s">
        <v>1759</v>
      </c>
      <c r="F6444" t="s">
        <v>1980</v>
      </c>
      <c r="G6444" t="s">
        <v>1981</v>
      </c>
      <c r="H6444" t="s">
        <v>1982</v>
      </c>
      <c r="I6444" t="s">
        <v>2032</v>
      </c>
      <c r="J6444" t="s">
        <v>2077</v>
      </c>
      <c r="K6444" s="498">
        <v>7135433.8300000001</v>
      </c>
    </row>
    <row r="6445" spans="1:11" x14ac:dyDescent="0.25">
      <c r="A6445" t="s">
        <v>1755</v>
      </c>
      <c r="B6445" t="s">
        <v>1756</v>
      </c>
      <c r="C6445" t="s">
        <v>1871</v>
      </c>
      <c r="D6445" t="s">
        <v>1820</v>
      </c>
      <c r="E6445" t="s">
        <v>1759</v>
      </c>
      <c r="F6445" t="s">
        <v>1865</v>
      </c>
      <c r="G6445" t="s">
        <v>1866</v>
      </c>
      <c r="H6445" t="s">
        <v>1983</v>
      </c>
      <c r="I6445" t="s">
        <v>1984</v>
      </c>
      <c r="J6445" t="s">
        <v>2077</v>
      </c>
      <c r="K6445" s="498">
        <v>240000</v>
      </c>
    </row>
    <row r="6446" spans="1:11" x14ac:dyDescent="0.25">
      <c r="A6446" t="s">
        <v>1755</v>
      </c>
      <c r="B6446" t="s">
        <v>1756</v>
      </c>
      <c r="C6446" t="s">
        <v>1876</v>
      </c>
      <c r="D6446" t="s">
        <v>1820</v>
      </c>
      <c r="E6446" t="s">
        <v>1759</v>
      </c>
      <c r="F6446" t="s">
        <v>1865</v>
      </c>
      <c r="G6446" t="s">
        <v>1866</v>
      </c>
      <c r="H6446" t="s">
        <v>1983</v>
      </c>
      <c r="I6446" t="s">
        <v>1984</v>
      </c>
      <c r="J6446" t="s">
        <v>2077</v>
      </c>
      <c r="K6446" s="498">
        <v>72480</v>
      </c>
    </row>
    <row r="6447" spans="1:11" x14ac:dyDescent="0.25">
      <c r="A6447" t="s">
        <v>1755</v>
      </c>
      <c r="B6447" t="s">
        <v>1756</v>
      </c>
      <c r="C6447" t="s">
        <v>1871</v>
      </c>
      <c r="D6447" t="s">
        <v>1820</v>
      </c>
      <c r="E6447" t="s">
        <v>1759</v>
      </c>
      <c r="F6447" t="s">
        <v>1865</v>
      </c>
      <c r="G6447" t="s">
        <v>1866</v>
      </c>
      <c r="H6447" t="s">
        <v>1867</v>
      </c>
      <c r="I6447" t="s">
        <v>2032</v>
      </c>
      <c r="J6447" t="s">
        <v>2077</v>
      </c>
      <c r="K6447" s="498">
        <v>24768997</v>
      </c>
    </row>
    <row r="6448" spans="1:11" x14ac:dyDescent="0.25">
      <c r="A6448" t="s">
        <v>1755</v>
      </c>
      <c r="B6448" t="s">
        <v>1756</v>
      </c>
      <c r="C6448" t="s">
        <v>1876</v>
      </c>
      <c r="D6448" t="s">
        <v>1820</v>
      </c>
      <c r="E6448" t="s">
        <v>1759</v>
      </c>
      <c r="F6448" t="s">
        <v>1865</v>
      </c>
      <c r="G6448" t="s">
        <v>1866</v>
      </c>
      <c r="H6448" t="s">
        <v>1867</v>
      </c>
      <c r="I6448" t="s">
        <v>2032</v>
      </c>
      <c r="J6448" t="s">
        <v>2077</v>
      </c>
      <c r="K6448" s="498">
        <v>7480237.0899999999</v>
      </c>
    </row>
    <row r="6449" spans="1:11" x14ac:dyDescent="0.25">
      <c r="A6449" t="s">
        <v>1755</v>
      </c>
      <c r="B6449" t="s">
        <v>1756</v>
      </c>
      <c r="C6449" t="s">
        <v>1871</v>
      </c>
      <c r="D6449" t="s">
        <v>1820</v>
      </c>
      <c r="E6449" t="s">
        <v>1759</v>
      </c>
      <c r="F6449" t="s">
        <v>1865</v>
      </c>
      <c r="G6449" t="s">
        <v>1866</v>
      </c>
      <c r="H6449" t="s">
        <v>1985</v>
      </c>
      <c r="I6449" t="s">
        <v>1984</v>
      </c>
      <c r="J6449" t="s">
        <v>2077</v>
      </c>
      <c r="K6449" s="498">
        <v>250000</v>
      </c>
    </row>
    <row r="6450" spans="1:11" x14ac:dyDescent="0.25">
      <c r="A6450" t="s">
        <v>1755</v>
      </c>
      <c r="B6450" t="s">
        <v>1756</v>
      </c>
      <c r="C6450" t="s">
        <v>1876</v>
      </c>
      <c r="D6450" t="s">
        <v>1820</v>
      </c>
      <c r="E6450" t="s">
        <v>1759</v>
      </c>
      <c r="F6450" t="s">
        <v>1865</v>
      </c>
      <c r="G6450" t="s">
        <v>1866</v>
      </c>
      <c r="H6450" t="s">
        <v>1985</v>
      </c>
      <c r="I6450" t="s">
        <v>1984</v>
      </c>
      <c r="J6450" t="s">
        <v>2077</v>
      </c>
      <c r="K6450" s="498">
        <v>75500</v>
      </c>
    </row>
    <row r="6451" spans="1:11" x14ac:dyDescent="0.25">
      <c r="A6451" t="s">
        <v>1755</v>
      </c>
      <c r="B6451" t="s">
        <v>1756</v>
      </c>
      <c r="C6451" t="s">
        <v>1871</v>
      </c>
      <c r="D6451" t="s">
        <v>1820</v>
      </c>
      <c r="E6451" t="s">
        <v>1759</v>
      </c>
      <c r="F6451" t="s">
        <v>1865</v>
      </c>
      <c r="G6451" t="s">
        <v>1866</v>
      </c>
      <c r="H6451" t="s">
        <v>1868</v>
      </c>
      <c r="I6451" t="s">
        <v>2032</v>
      </c>
      <c r="J6451" t="s">
        <v>2077</v>
      </c>
      <c r="K6451" s="498">
        <v>7426111</v>
      </c>
    </row>
    <row r="6452" spans="1:11" x14ac:dyDescent="0.25">
      <c r="A6452" t="s">
        <v>1755</v>
      </c>
      <c r="B6452" t="s">
        <v>1756</v>
      </c>
      <c r="C6452" t="s">
        <v>1876</v>
      </c>
      <c r="D6452" t="s">
        <v>1820</v>
      </c>
      <c r="E6452" t="s">
        <v>1759</v>
      </c>
      <c r="F6452" t="s">
        <v>1865</v>
      </c>
      <c r="G6452" t="s">
        <v>1866</v>
      </c>
      <c r="H6452" t="s">
        <v>1868</v>
      </c>
      <c r="I6452" t="s">
        <v>2032</v>
      </c>
      <c r="J6452" t="s">
        <v>2077</v>
      </c>
      <c r="K6452" s="498">
        <v>2213017.98</v>
      </c>
    </row>
    <row r="6453" spans="1:11" x14ac:dyDescent="0.25">
      <c r="A6453" t="s">
        <v>1755</v>
      </c>
      <c r="B6453" t="s">
        <v>1756</v>
      </c>
      <c r="C6453" t="s">
        <v>1871</v>
      </c>
      <c r="D6453" t="s">
        <v>1820</v>
      </c>
      <c r="E6453" t="s">
        <v>1759</v>
      </c>
      <c r="F6453" t="s">
        <v>1865</v>
      </c>
      <c r="G6453" t="s">
        <v>1866</v>
      </c>
      <c r="H6453" t="s">
        <v>1869</v>
      </c>
      <c r="I6453" t="s">
        <v>2032</v>
      </c>
      <c r="J6453" t="s">
        <v>2077</v>
      </c>
      <c r="K6453" s="498">
        <v>3700000</v>
      </c>
    </row>
    <row r="6454" spans="1:11" x14ac:dyDescent="0.25">
      <c r="A6454" t="s">
        <v>1755</v>
      </c>
      <c r="B6454" t="s">
        <v>1756</v>
      </c>
      <c r="C6454" t="s">
        <v>1876</v>
      </c>
      <c r="D6454" t="s">
        <v>1820</v>
      </c>
      <c r="E6454" t="s">
        <v>1759</v>
      </c>
      <c r="F6454" t="s">
        <v>1865</v>
      </c>
      <c r="G6454" t="s">
        <v>1866</v>
      </c>
      <c r="H6454" t="s">
        <v>1869</v>
      </c>
      <c r="I6454" t="s">
        <v>2032</v>
      </c>
      <c r="J6454" t="s">
        <v>2077</v>
      </c>
      <c r="K6454" s="498">
        <v>598731.73</v>
      </c>
    </row>
    <row r="6455" spans="1:11" x14ac:dyDescent="0.25">
      <c r="A6455" t="s">
        <v>1755</v>
      </c>
      <c r="B6455" t="s">
        <v>1756</v>
      </c>
      <c r="C6455" t="s">
        <v>1871</v>
      </c>
      <c r="D6455" t="s">
        <v>1820</v>
      </c>
      <c r="E6455" t="s">
        <v>1759</v>
      </c>
      <c r="F6455" t="s">
        <v>1865</v>
      </c>
      <c r="G6455" t="s">
        <v>1870</v>
      </c>
      <c r="H6455" t="s">
        <v>1869</v>
      </c>
      <c r="I6455" t="s">
        <v>2032</v>
      </c>
      <c r="J6455" t="s">
        <v>2077</v>
      </c>
      <c r="K6455" s="498">
        <v>15363000</v>
      </c>
    </row>
    <row r="6456" spans="1:11" x14ac:dyDescent="0.25">
      <c r="A6456" t="s">
        <v>1755</v>
      </c>
      <c r="B6456" t="s">
        <v>1756</v>
      </c>
      <c r="C6456" t="s">
        <v>1876</v>
      </c>
      <c r="D6456" t="s">
        <v>1820</v>
      </c>
      <c r="E6456" t="s">
        <v>1759</v>
      </c>
      <c r="F6456" t="s">
        <v>1865</v>
      </c>
      <c r="G6456" t="s">
        <v>1870</v>
      </c>
      <c r="H6456" t="s">
        <v>1869</v>
      </c>
      <c r="I6456" t="s">
        <v>2032</v>
      </c>
      <c r="J6456" t="s">
        <v>2077</v>
      </c>
      <c r="K6456" s="498">
        <v>3782876</v>
      </c>
    </row>
    <row r="6457" spans="1:11" x14ac:dyDescent="0.25">
      <c r="A6457" t="s">
        <v>1755</v>
      </c>
      <c r="B6457" t="s">
        <v>1756</v>
      </c>
      <c r="C6457" t="s">
        <v>1871</v>
      </c>
      <c r="D6457" t="s">
        <v>1820</v>
      </c>
      <c r="E6457" t="s">
        <v>1759</v>
      </c>
      <c r="F6457" t="s">
        <v>1865</v>
      </c>
      <c r="G6457" t="s">
        <v>2042</v>
      </c>
      <c r="H6457" t="s">
        <v>1867</v>
      </c>
      <c r="I6457" t="s">
        <v>2032</v>
      </c>
      <c r="J6457" t="s">
        <v>2077</v>
      </c>
      <c r="K6457" s="498">
        <v>2900000</v>
      </c>
    </row>
    <row r="6458" spans="1:11" x14ac:dyDescent="0.25">
      <c r="A6458" t="s">
        <v>1755</v>
      </c>
      <c r="B6458" t="s">
        <v>1756</v>
      </c>
      <c r="C6458" t="s">
        <v>1876</v>
      </c>
      <c r="D6458" t="s">
        <v>1820</v>
      </c>
      <c r="E6458" t="s">
        <v>1759</v>
      </c>
      <c r="F6458" t="s">
        <v>1865</v>
      </c>
      <c r="G6458" t="s">
        <v>2042</v>
      </c>
      <c r="H6458" t="s">
        <v>1867</v>
      </c>
      <c r="I6458" t="s">
        <v>2032</v>
      </c>
      <c r="J6458" t="s">
        <v>2077</v>
      </c>
      <c r="K6458" s="498">
        <v>875800</v>
      </c>
    </row>
    <row r="6459" spans="1:11" x14ac:dyDescent="0.25">
      <c r="A6459" t="s">
        <v>1755</v>
      </c>
      <c r="B6459" t="s">
        <v>1756</v>
      </c>
      <c r="C6459" t="s">
        <v>1871</v>
      </c>
      <c r="D6459" t="s">
        <v>1820</v>
      </c>
      <c r="E6459" t="s">
        <v>1986</v>
      </c>
      <c r="F6459" t="s">
        <v>1987</v>
      </c>
      <c r="G6459" t="s">
        <v>1988</v>
      </c>
      <c r="H6459" t="s">
        <v>1989</v>
      </c>
      <c r="I6459" t="s">
        <v>1990</v>
      </c>
      <c r="J6459" t="s">
        <v>2077</v>
      </c>
      <c r="K6459" s="498">
        <v>58586</v>
      </c>
    </row>
    <row r="6460" spans="1:11" x14ac:dyDescent="0.25">
      <c r="A6460" t="s">
        <v>1755</v>
      </c>
      <c r="B6460" t="s">
        <v>1756</v>
      </c>
      <c r="C6460" t="s">
        <v>1876</v>
      </c>
      <c r="D6460" t="s">
        <v>1820</v>
      </c>
      <c r="E6460" t="s">
        <v>1986</v>
      </c>
      <c r="F6460" t="s">
        <v>1987</v>
      </c>
      <c r="G6460" t="s">
        <v>1988</v>
      </c>
      <c r="H6460" t="s">
        <v>1989</v>
      </c>
      <c r="I6460" t="s">
        <v>1990</v>
      </c>
      <c r="J6460" t="s">
        <v>2077</v>
      </c>
      <c r="K6460" s="498">
        <v>4569.7</v>
      </c>
    </row>
    <row r="6461" spans="1:11" x14ac:dyDescent="0.25">
      <c r="A6461" t="s">
        <v>1755</v>
      </c>
      <c r="B6461" t="s">
        <v>1756</v>
      </c>
      <c r="C6461" t="s">
        <v>1871</v>
      </c>
      <c r="D6461" t="s">
        <v>1820</v>
      </c>
      <c r="E6461" t="s">
        <v>1986</v>
      </c>
      <c r="F6461" t="s">
        <v>1987</v>
      </c>
      <c r="G6461" t="s">
        <v>1988</v>
      </c>
      <c r="H6461" t="s">
        <v>1989</v>
      </c>
      <c r="I6461" t="s">
        <v>2032</v>
      </c>
      <c r="J6461" t="s">
        <v>2077</v>
      </c>
      <c r="K6461" s="498">
        <v>6531163</v>
      </c>
    </row>
    <row r="6462" spans="1:11" x14ac:dyDescent="0.25">
      <c r="A6462" t="s">
        <v>1755</v>
      </c>
      <c r="B6462" t="s">
        <v>1756</v>
      </c>
      <c r="C6462" t="s">
        <v>1876</v>
      </c>
      <c r="D6462" t="s">
        <v>1820</v>
      </c>
      <c r="E6462" t="s">
        <v>1986</v>
      </c>
      <c r="F6462" t="s">
        <v>1987</v>
      </c>
      <c r="G6462" t="s">
        <v>1988</v>
      </c>
      <c r="H6462" t="s">
        <v>1989</v>
      </c>
      <c r="I6462" t="s">
        <v>2032</v>
      </c>
      <c r="J6462" t="s">
        <v>2077</v>
      </c>
      <c r="K6462" s="498">
        <v>1972411.23</v>
      </c>
    </row>
    <row r="6463" spans="1:11" x14ac:dyDescent="0.25">
      <c r="A6463" t="s">
        <v>1755</v>
      </c>
      <c r="B6463" t="s">
        <v>1756</v>
      </c>
      <c r="C6463" t="s">
        <v>1871</v>
      </c>
      <c r="D6463" t="s">
        <v>1991</v>
      </c>
      <c r="E6463" t="s">
        <v>1991</v>
      </c>
      <c r="F6463" t="s">
        <v>2265</v>
      </c>
      <c r="G6463" t="s">
        <v>1992</v>
      </c>
      <c r="H6463" t="s">
        <v>1995</v>
      </c>
      <c r="I6463" t="s">
        <v>2032</v>
      </c>
      <c r="J6463" t="s">
        <v>2077</v>
      </c>
      <c r="K6463" s="498">
        <v>2467446.75</v>
      </c>
    </row>
    <row r="6464" spans="1:11" x14ac:dyDescent="0.25">
      <c r="A6464" t="s">
        <v>1755</v>
      </c>
      <c r="B6464" t="s">
        <v>1756</v>
      </c>
      <c r="C6464" t="s">
        <v>1876</v>
      </c>
      <c r="D6464" t="s">
        <v>1991</v>
      </c>
      <c r="E6464" t="s">
        <v>1991</v>
      </c>
      <c r="F6464" t="s">
        <v>2265</v>
      </c>
      <c r="G6464" t="s">
        <v>1992</v>
      </c>
      <c r="H6464" t="s">
        <v>1995</v>
      </c>
      <c r="I6464" t="s">
        <v>2032</v>
      </c>
      <c r="J6464" t="s">
        <v>2077</v>
      </c>
      <c r="K6464" s="498">
        <v>377519.34000000008</v>
      </c>
    </row>
    <row r="6465" spans="1:11" x14ac:dyDescent="0.25">
      <c r="A6465" t="s">
        <v>1755</v>
      </c>
      <c r="B6465" t="s">
        <v>1756</v>
      </c>
      <c r="C6465" t="s">
        <v>1871</v>
      </c>
      <c r="D6465" t="s">
        <v>1991</v>
      </c>
      <c r="E6465" t="s">
        <v>1991</v>
      </c>
      <c r="F6465" t="s">
        <v>2265</v>
      </c>
      <c r="G6465" t="s">
        <v>1992</v>
      </c>
      <c r="H6465" t="s">
        <v>1997</v>
      </c>
      <c r="I6465" t="s">
        <v>2032</v>
      </c>
      <c r="J6465" t="s">
        <v>2077</v>
      </c>
      <c r="K6465" s="498">
        <v>2770302.15</v>
      </c>
    </row>
    <row r="6466" spans="1:11" x14ac:dyDescent="0.25">
      <c r="A6466" t="s">
        <v>1755</v>
      </c>
      <c r="B6466" t="s">
        <v>1756</v>
      </c>
      <c r="C6466" t="s">
        <v>1876</v>
      </c>
      <c r="D6466" t="s">
        <v>1991</v>
      </c>
      <c r="E6466" t="s">
        <v>1991</v>
      </c>
      <c r="F6466" t="s">
        <v>2265</v>
      </c>
      <c r="G6466" t="s">
        <v>1992</v>
      </c>
      <c r="H6466" t="s">
        <v>1997</v>
      </c>
      <c r="I6466" t="s">
        <v>2032</v>
      </c>
      <c r="J6466" t="s">
        <v>2077</v>
      </c>
      <c r="K6466" s="498">
        <v>531788.68000000005</v>
      </c>
    </row>
    <row r="6467" spans="1:11" x14ac:dyDescent="0.25">
      <c r="A6467" t="s">
        <v>1755</v>
      </c>
      <c r="B6467" t="s">
        <v>1756</v>
      </c>
      <c r="C6467" t="s">
        <v>1871</v>
      </c>
      <c r="D6467" t="s">
        <v>1991</v>
      </c>
      <c r="E6467" t="s">
        <v>1991</v>
      </c>
      <c r="F6467" t="s">
        <v>2265</v>
      </c>
      <c r="G6467" t="s">
        <v>1992</v>
      </c>
      <c r="H6467" t="s">
        <v>1998</v>
      </c>
      <c r="I6467" t="s">
        <v>2032</v>
      </c>
      <c r="J6467" t="s">
        <v>2077</v>
      </c>
      <c r="K6467" s="498">
        <v>3158331.84</v>
      </c>
    </row>
    <row r="6468" spans="1:11" x14ac:dyDescent="0.25">
      <c r="A6468" t="s">
        <v>1755</v>
      </c>
      <c r="B6468" t="s">
        <v>1756</v>
      </c>
      <c r="C6468" t="s">
        <v>1876</v>
      </c>
      <c r="D6468" t="s">
        <v>1991</v>
      </c>
      <c r="E6468" t="s">
        <v>1991</v>
      </c>
      <c r="F6468" t="s">
        <v>2265</v>
      </c>
      <c r="G6468" t="s">
        <v>1992</v>
      </c>
      <c r="H6468" t="s">
        <v>1998</v>
      </c>
      <c r="I6468" t="s">
        <v>2032</v>
      </c>
      <c r="J6468" t="s">
        <v>2077</v>
      </c>
      <c r="K6468" s="498">
        <v>680541.13</v>
      </c>
    </row>
    <row r="6469" spans="1:11" x14ac:dyDescent="0.25">
      <c r="A6469" t="s">
        <v>1755</v>
      </c>
      <c r="B6469" t="s">
        <v>1756</v>
      </c>
      <c r="C6469" t="s">
        <v>1871</v>
      </c>
      <c r="D6469" t="s">
        <v>1991</v>
      </c>
      <c r="E6469" t="s">
        <v>1991</v>
      </c>
      <c r="F6469" t="s">
        <v>2265</v>
      </c>
      <c r="G6469" t="s">
        <v>1992</v>
      </c>
      <c r="H6469" t="s">
        <v>1868</v>
      </c>
      <c r="I6469" t="s">
        <v>2032</v>
      </c>
      <c r="J6469" t="s">
        <v>2077</v>
      </c>
      <c r="K6469" s="498">
        <v>22938017.640000001</v>
      </c>
    </row>
    <row r="6470" spans="1:11" x14ac:dyDescent="0.25">
      <c r="A6470" t="s">
        <v>1755</v>
      </c>
      <c r="B6470" t="s">
        <v>1756</v>
      </c>
      <c r="C6470" t="s">
        <v>1876</v>
      </c>
      <c r="D6470" t="s">
        <v>1991</v>
      </c>
      <c r="E6470" t="s">
        <v>1991</v>
      </c>
      <c r="F6470" t="s">
        <v>2265</v>
      </c>
      <c r="G6470" t="s">
        <v>1992</v>
      </c>
      <c r="H6470" t="s">
        <v>1868</v>
      </c>
      <c r="I6470" t="s">
        <v>2032</v>
      </c>
      <c r="J6470" t="s">
        <v>2077</v>
      </c>
      <c r="K6470" s="498">
        <v>3509516.7</v>
      </c>
    </row>
    <row r="6471" spans="1:11" x14ac:dyDescent="0.25">
      <c r="A6471" t="s">
        <v>1755</v>
      </c>
      <c r="B6471" t="s">
        <v>1756</v>
      </c>
      <c r="C6471" t="s">
        <v>1871</v>
      </c>
      <c r="D6471" t="s">
        <v>1991</v>
      </c>
      <c r="E6471" t="s">
        <v>1991</v>
      </c>
      <c r="F6471" t="s">
        <v>2266</v>
      </c>
      <c r="G6471" t="s">
        <v>2003</v>
      </c>
      <c r="H6471" t="s">
        <v>1995</v>
      </c>
      <c r="I6471" t="s">
        <v>2032</v>
      </c>
      <c r="J6471" t="s">
        <v>2077</v>
      </c>
      <c r="K6471" s="498">
        <v>5187275.2699999996</v>
      </c>
    </row>
    <row r="6472" spans="1:11" x14ac:dyDescent="0.25">
      <c r="A6472" t="s">
        <v>1755</v>
      </c>
      <c r="B6472" t="s">
        <v>1756</v>
      </c>
      <c r="C6472" t="s">
        <v>1876</v>
      </c>
      <c r="D6472" t="s">
        <v>1991</v>
      </c>
      <c r="E6472" t="s">
        <v>1991</v>
      </c>
      <c r="F6472" t="s">
        <v>2266</v>
      </c>
      <c r="G6472" t="s">
        <v>2003</v>
      </c>
      <c r="H6472" t="s">
        <v>1995</v>
      </c>
      <c r="I6472" t="s">
        <v>2032</v>
      </c>
      <c r="J6472" t="s">
        <v>2077</v>
      </c>
      <c r="K6472" s="498">
        <v>793653.12</v>
      </c>
    </row>
    <row r="6473" spans="1:11" x14ac:dyDescent="0.25">
      <c r="A6473" t="s">
        <v>1755</v>
      </c>
      <c r="B6473" t="s">
        <v>1756</v>
      </c>
      <c r="C6473" t="s">
        <v>1871</v>
      </c>
      <c r="D6473" t="s">
        <v>1991</v>
      </c>
      <c r="E6473" t="s">
        <v>1991</v>
      </c>
      <c r="F6473" t="s">
        <v>2266</v>
      </c>
      <c r="G6473" t="s">
        <v>2003</v>
      </c>
      <c r="H6473" t="s">
        <v>2004</v>
      </c>
      <c r="I6473" t="s">
        <v>2032</v>
      </c>
      <c r="J6473" t="s">
        <v>2077</v>
      </c>
      <c r="K6473" s="498">
        <v>2352505.79</v>
      </c>
    </row>
    <row r="6474" spans="1:11" x14ac:dyDescent="0.25">
      <c r="A6474" t="s">
        <v>1755</v>
      </c>
      <c r="B6474" t="s">
        <v>1756</v>
      </c>
      <c r="C6474" t="s">
        <v>1876</v>
      </c>
      <c r="D6474" t="s">
        <v>1991</v>
      </c>
      <c r="E6474" t="s">
        <v>1991</v>
      </c>
      <c r="F6474" t="s">
        <v>2266</v>
      </c>
      <c r="G6474" t="s">
        <v>2003</v>
      </c>
      <c r="H6474" t="s">
        <v>2004</v>
      </c>
      <c r="I6474" t="s">
        <v>2032</v>
      </c>
      <c r="J6474" t="s">
        <v>2077</v>
      </c>
      <c r="K6474" s="498">
        <v>551900.41</v>
      </c>
    </row>
    <row r="6475" spans="1:11" x14ac:dyDescent="0.25">
      <c r="A6475" t="s">
        <v>1755</v>
      </c>
      <c r="B6475" t="s">
        <v>1756</v>
      </c>
      <c r="C6475" t="s">
        <v>1871</v>
      </c>
      <c r="D6475" t="s">
        <v>1991</v>
      </c>
      <c r="E6475" t="s">
        <v>1991</v>
      </c>
      <c r="F6475" t="s">
        <v>2266</v>
      </c>
      <c r="G6475" t="s">
        <v>2003</v>
      </c>
      <c r="H6475" t="s">
        <v>2005</v>
      </c>
      <c r="I6475" t="s">
        <v>2032</v>
      </c>
      <c r="J6475" t="s">
        <v>2077</v>
      </c>
      <c r="K6475" s="498">
        <v>4116885.14</v>
      </c>
    </row>
    <row r="6476" spans="1:11" x14ac:dyDescent="0.25">
      <c r="A6476" t="s">
        <v>1755</v>
      </c>
      <c r="B6476" t="s">
        <v>1756</v>
      </c>
      <c r="C6476" t="s">
        <v>1876</v>
      </c>
      <c r="D6476" t="s">
        <v>1991</v>
      </c>
      <c r="E6476" t="s">
        <v>1991</v>
      </c>
      <c r="F6476" t="s">
        <v>2266</v>
      </c>
      <c r="G6476" t="s">
        <v>2003</v>
      </c>
      <c r="H6476" t="s">
        <v>2005</v>
      </c>
      <c r="I6476" t="s">
        <v>2032</v>
      </c>
      <c r="J6476" t="s">
        <v>2077</v>
      </c>
      <c r="K6476" s="498">
        <v>676599.77</v>
      </c>
    </row>
    <row r="6477" spans="1:11" x14ac:dyDescent="0.25">
      <c r="A6477" t="s">
        <v>1755</v>
      </c>
      <c r="B6477" t="s">
        <v>1756</v>
      </c>
      <c r="C6477" t="s">
        <v>1871</v>
      </c>
      <c r="D6477" t="s">
        <v>1991</v>
      </c>
      <c r="E6477" t="s">
        <v>1991</v>
      </c>
      <c r="F6477" t="s">
        <v>2266</v>
      </c>
      <c r="G6477" t="s">
        <v>2003</v>
      </c>
      <c r="H6477" t="s">
        <v>2008</v>
      </c>
      <c r="I6477" t="s">
        <v>2032</v>
      </c>
      <c r="J6477" t="s">
        <v>2077</v>
      </c>
      <c r="K6477" s="498">
        <v>3528758.69</v>
      </c>
    </row>
    <row r="6478" spans="1:11" x14ac:dyDescent="0.25">
      <c r="A6478" t="s">
        <v>1755</v>
      </c>
      <c r="B6478" t="s">
        <v>1756</v>
      </c>
      <c r="C6478" t="s">
        <v>1876</v>
      </c>
      <c r="D6478" t="s">
        <v>1991</v>
      </c>
      <c r="E6478" t="s">
        <v>1991</v>
      </c>
      <c r="F6478" t="s">
        <v>2266</v>
      </c>
      <c r="G6478" t="s">
        <v>2003</v>
      </c>
      <c r="H6478" t="s">
        <v>2008</v>
      </c>
      <c r="I6478" t="s">
        <v>2032</v>
      </c>
      <c r="J6478" t="s">
        <v>2077</v>
      </c>
      <c r="K6478" s="498">
        <v>625884.96</v>
      </c>
    </row>
    <row r="6479" spans="1:11" x14ac:dyDescent="0.25">
      <c r="A6479" t="s">
        <v>1755</v>
      </c>
      <c r="B6479" t="s">
        <v>1756</v>
      </c>
      <c r="C6479" t="s">
        <v>1871</v>
      </c>
      <c r="D6479" t="s">
        <v>1991</v>
      </c>
      <c r="E6479" t="s">
        <v>1991</v>
      </c>
      <c r="F6479" t="s">
        <v>2266</v>
      </c>
      <c r="G6479" t="s">
        <v>2003</v>
      </c>
      <c r="H6479" t="s">
        <v>1998</v>
      </c>
      <c r="I6479" t="s">
        <v>2032</v>
      </c>
      <c r="J6479" t="s">
        <v>2077</v>
      </c>
      <c r="K6479" s="498">
        <v>4705011.58</v>
      </c>
    </row>
    <row r="6480" spans="1:11" x14ac:dyDescent="0.25">
      <c r="A6480" t="s">
        <v>1755</v>
      </c>
      <c r="B6480" t="s">
        <v>1756</v>
      </c>
      <c r="C6480" t="s">
        <v>1876</v>
      </c>
      <c r="D6480" t="s">
        <v>1991</v>
      </c>
      <c r="E6480" t="s">
        <v>1991</v>
      </c>
      <c r="F6480" t="s">
        <v>2266</v>
      </c>
      <c r="G6480" t="s">
        <v>2003</v>
      </c>
      <c r="H6480" t="s">
        <v>1998</v>
      </c>
      <c r="I6480" t="s">
        <v>2032</v>
      </c>
      <c r="J6480" t="s">
        <v>2077</v>
      </c>
      <c r="K6480" s="498">
        <v>719866.77</v>
      </c>
    </row>
    <row r="6481" spans="1:11" x14ac:dyDescent="0.25">
      <c r="A6481" t="s">
        <v>1755</v>
      </c>
      <c r="B6481" t="s">
        <v>1756</v>
      </c>
      <c r="C6481" t="s">
        <v>1871</v>
      </c>
      <c r="D6481" t="s">
        <v>1991</v>
      </c>
      <c r="E6481" t="s">
        <v>1991</v>
      </c>
      <c r="F6481" t="s">
        <v>2266</v>
      </c>
      <c r="G6481" t="s">
        <v>2003</v>
      </c>
      <c r="H6481" t="s">
        <v>2015</v>
      </c>
      <c r="I6481" t="s">
        <v>2032</v>
      </c>
      <c r="J6481" t="s">
        <v>2077</v>
      </c>
      <c r="K6481" s="498">
        <v>2470131.09</v>
      </c>
    </row>
    <row r="6482" spans="1:11" x14ac:dyDescent="0.25">
      <c r="A6482" t="s">
        <v>1755</v>
      </c>
      <c r="B6482" t="s">
        <v>1756</v>
      </c>
      <c r="C6482" t="s">
        <v>1876</v>
      </c>
      <c r="D6482" t="s">
        <v>1991</v>
      </c>
      <c r="E6482" t="s">
        <v>1991</v>
      </c>
      <c r="F6482" t="s">
        <v>2266</v>
      </c>
      <c r="G6482" t="s">
        <v>2003</v>
      </c>
      <c r="H6482" t="s">
        <v>2015</v>
      </c>
      <c r="I6482" t="s">
        <v>2032</v>
      </c>
      <c r="J6482" t="s">
        <v>2077</v>
      </c>
      <c r="K6482" s="498">
        <v>727272.8899999999</v>
      </c>
    </row>
    <row r="6483" spans="1:11" x14ac:dyDescent="0.25">
      <c r="A6483" t="s">
        <v>1755</v>
      </c>
      <c r="B6483" t="s">
        <v>1756</v>
      </c>
      <c r="C6483" t="s">
        <v>1871</v>
      </c>
      <c r="D6483" t="s">
        <v>1991</v>
      </c>
      <c r="E6483" t="s">
        <v>1991</v>
      </c>
      <c r="F6483" t="s">
        <v>2266</v>
      </c>
      <c r="G6483" t="s">
        <v>2003</v>
      </c>
      <c r="H6483" t="s">
        <v>1915</v>
      </c>
      <c r="I6483" t="s">
        <v>2032</v>
      </c>
      <c r="J6483" t="s">
        <v>2077</v>
      </c>
      <c r="K6483" s="498">
        <v>2293693.1485000001</v>
      </c>
    </row>
    <row r="6484" spans="1:11" x14ac:dyDescent="0.25">
      <c r="A6484" t="s">
        <v>1755</v>
      </c>
      <c r="B6484" t="s">
        <v>1756</v>
      </c>
      <c r="C6484" t="s">
        <v>1876</v>
      </c>
      <c r="D6484" t="s">
        <v>1991</v>
      </c>
      <c r="E6484" t="s">
        <v>1991</v>
      </c>
      <c r="F6484" t="s">
        <v>2266</v>
      </c>
      <c r="G6484" t="s">
        <v>2003</v>
      </c>
      <c r="H6484" t="s">
        <v>1915</v>
      </c>
      <c r="I6484" t="s">
        <v>2032</v>
      </c>
      <c r="J6484" t="s">
        <v>2077</v>
      </c>
      <c r="K6484" s="498">
        <v>442088.42971088871</v>
      </c>
    </row>
    <row r="6485" spans="1:11" x14ac:dyDescent="0.25">
      <c r="A6485" t="s">
        <v>1755</v>
      </c>
      <c r="B6485" t="s">
        <v>1756</v>
      </c>
      <c r="C6485" t="s">
        <v>1871</v>
      </c>
      <c r="D6485" t="s">
        <v>1991</v>
      </c>
      <c r="E6485" t="s">
        <v>1991</v>
      </c>
      <c r="F6485" t="s">
        <v>2266</v>
      </c>
      <c r="G6485" t="s">
        <v>2003</v>
      </c>
      <c r="H6485" t="s">
        <v>1917</v>
      </c>
      <c r="I6485" t="s">
        <v>2032</v>
      </c>
      <c r="J6485" t="s">
        <v>2077</v>
      </c>
      <c r="K6485" s="498">
        <v>1235065.5414999998</v>
      </c>
    </row>
    <row r="6486" spans="1:11" x14ac:dyDescent="0.25">
      <c r="A6486" t="s">
        <v>1755</v>
      </c>
      <c r="B6486" t="s">
        <v>1756</v>
      </c>
      <c r="C6486" t="s">
        <v>1876</v>
      </c>
      <c r="D6486" t="s">
        <v>1991</v>
      </c>
      <c r="E6486" t="s">
        <v>1991</v>
      </c>
      <c r="F6486" t="s">
        <v>2266</v>
      </c>
      <c r="G6486" t="s">
        <v>2003</v>
      </c>
      <c r="H6486" t="s">
        <v>1917</v>
      </c>
      <c r="I6486" t="s">
        <v>2032</v>
      </c>
      <c r="J6486" t="s">
        <v>2077</v>
      </c>
      <c r="K6486" s="498">
        <v>238047.61599817086</v>
      </c>
    </row>
    <row r="6487" spans="1:11" x14ac:dyDescent="0.25">
      <c r="A6487" t="s">
        <v>1755</v>
      </c>
      <c r="B6487" t="s">
        <v>1756</v>
      </c>
      <c r="C6487" t="s">
        <v>1871</v>
      </c>
      <c r="D6487" t="s">
        <v>1991</v>
      </c>
      <c r="E6487" t="s">
        <v>1991</v>
      </c>
      <c r="F6487" t="s">
        <v>2266</v>
      </c>
      <c r="G6487" t="s">
        <v>2003</v>
      </c>
      <c r="H6487" t="s">
        <v>2000</v>
      </c>
      <c r="I6487" t="s">
        <v>2032</v>
      </c>
      <c r="J6487" t="s">
        <v>2077</v>
      </c>
      <c r="K6487" s="498">
        <v>5187275.2699999996</v>
      </c>
    </row>
    <row r="6488" spans="1:11" x14ac:dyDescent="0.25">
      <c r="A6488" t="s">
        <v>1755</v>
      </c>
      <c r="B6488" t="s">
        <v>1756</v>
      </c>
      <c r="C6488" t="s">
        <v>1876</v>
      </c>
      <c r="D6488" t="s">
        <v>1991</v>
      </c>
      <c r="E6488" t="s">
        <v>1991</v>
      </c>
      <c r="F6488" t="s">
        <v>2266</v>
      </c>
      <c r="G6488" t="s">
        <v>2003</v>
      </c>
      <c r="H6488" t="s">
        <v>2000</v>
      </c>
      <c r="I6488" t="s">
        <v>2032</v>
      </c>
      <c r="J6488" t="s">
        <v>2077</v>
      </c>
      <c r="K6488" s="498">
        <v>793653.12</v>
      </c>
    </row>
    <row r="6489" spans="1:11" x14ac:dyDescent="0.25">
      <c r="A6489" t="s">
        <v>1755</v>
      </c>
      <c r="B6489" t="s">
        <v>1756</v>
      </c>
      <c r="C6489" t="s">
        <v>1871</v>
      </c>
      <c r="D6489" t="s">
        <v>1991</v>
      </c>
      <c r="E6489" t="s">
        <v>1991</v>
      </c>
      <c r="F6489" t="s">
        <v>2266</v>
      </c>
      <c r="G6489" t="s">
        <v>2003</v>
      </c>
      <c r="H6489" t="s">
        <v>2023</v>
      </c>
      <c r="I6489" t="s">
        <v>2032</v>
      </c>
      <c r="J6489" t="s">
        <v>2077</v>
      </c>
      <c r="K6489" s="498">
        <v>90435081.090000004</v>
      </c>
    </row>
    <row r="6490" spans="1:11" x14ac:dyDescent="0.25">
      <c r="A6490" t="s">
        <v>1755</v>
      </c>
      <c r="B6490" t="s">
        <v>1756</v>
      </c>
      <c r="C6490" t="s">
        <v>1876</v>
      </c>
      <c r="D6490" t="s">
        <v>1991</v>
      </c>
      <c r="E6490" t="s">
        <v>1991</v>
      </c>
      <c r="F6490" t="s">
        <v>2266</v>
      </c>
      <c r="G6490" t="s">
        <v>2003</v>
      </c>
      <c r="H6490" t="s">
        <v>2023</v>
      </c>
      <c r="I6490" t="s">
        <v>2032</v>
      </c>
      <c r="J6490" t="s">
        <v>2077</v>
      </c>
      <c r="K6490" s="498">
        <v>13836567.41</v>
      </c>
    </row>
    <row r="6491" spans="1:11" x14ac:dyDescent="0.25">
      <c r="A6491" t="s">
        <v>1755</v>
      </c>
      <c r="B6491" t="s">
        <v>1756</v>
      </c>
      <c r="C6491" t="s">
        <v>1871</v>
      </c>
      <c r="D6491" t="s">
        <v>1991</v>
      </c>
      <c r="E6491" t="s">
        <v>1991</v>
      </c>
      <c r="F6491" t="s">
        <v>2266</v>
      </c>
      <c r="G6491" t="s">
        <v>2003</v>
      </c>
      <c r="H6491" t="s">
        <v>2024</v>
      </c>
      <c r="I6491" t="s">
        <v>2032</v>
      </c>
      <c r="J6491" t="s">
        <v>2077</v>
      </c>
      <c r="K6491" s="498">
        <v>8704648.0500000007</v>
      </c>
    </row>
    <row r="6492" spans="1:11" x14ac:dyDescent="0.25">
      <c r="A6492" t="s">
        <v>1755</v>
      </c>
      <c r="B6492" t="s">
        <v>1756</v>
      </c>
      <c r="C6492" t="s">
        <v>1876</v>
      </c>
      <c r="D6492" t="s">
        <v>1991</v>
      </c>
      <c r="E6492" t="s">
        <v>1991</v>
      </c>
      <c r="F6492" t="s">
        <v>2266</v>
      </c>
      <c r="G6492" t="s">
        <v>2003</v>
      </c>
      <c r="H6492" t="s">
        <v>2024</v>
      </c>
      <c r="I6492" t="s">
        <v>2032</v>
      </c>
      <c r="J6492" t="s">
        <v>2077</v>
      </c>
      <c r="K6492" s="498">
        <v>1806214.66</v>
      </c>
    </row>
    <row r="6493" spans="1:11" x14ac:dyDescent="0.25">
      <c r="A6493" t="s">
        <v>1755</v>
      </c>
      <c r="B6493" t="s">
        <v>1756</v>
      </c>
      <c r="C6493" t="s">
        <v>1871</v>
      </c>
      <c r="D6493" t="s">
        <v>1991</v>
      </c>
      <c r="E6493" t="s">
        <v>1991</v>
      </c>
      <c r="F6493" t="s">
        <v>2266</v>
      </c>
      <c r="G6493" t="s">
        <v>2003</v>
      </c>
      <c r="H6493" t="s">
        <v>2036</v>
      </c>
      <c r="I6493" t="s">
        <v>2032</v>
      </c>
      <c r="J6493" t="s">
        <v>2077</v>
      </c>
      <c r="K6493" s="498">
        <v>12233030.110000001</v>
      </c>
    </row>
    <row r="6494" spans="1:11" x14ac:dyDescent="0.25">
      <c r="A6494" t="s">
        <v>1755</v>
      </c>
      <c r="B6494" t="s">
        <v>1756</v>
      </c>
      <c r="C6494" t="s">
        <v>1876</v>
      </c>
      <c r="D6494" t="s">
        <v>1991</v>
      </c>
      <c r="E6494" t="s">
        <v>1991</v>
      </c>
      <c r="F6494" t="s">
        <v>2266</v>
      </c>
      <c r="G6494" t="s">
        <v>2003</v>
      </c>
      <c r="H6494" t="s">
        <v>2036</v>
      </c>
      <c r="I6494" t="s">
        <v>2032</v>
      </c>
      <c r="J6494" t="s">
        <v>2077</v>
      </c>
      <c r="K6494" s="498">
        <v>2132105.6</v>
      </c>
    </row>
    <row r="6495" spans="1:11" x14ac:dyDescent="0.25">
      <c r="A6495" t="s">
        <v>1755</v>
      </c>
      <c r="B6495" t="s">
        <v>1756</v>
      </c>
      <c r="C6495" t="s">
        <v>1871</v>
      </c>
      <c r="D6495" t="s">
        <v>1991</v>
      </c>
      <c r="E6495" t="s">
        <v>1991</v>
      </c>
      <c r="F6495" t="s">
        <v>2266</v>
      </c>
      <c r="G6495" t="s">
        <v>2003</v>
      </c>
      <c r="H6495" t="s">
        <v>2002</v>
      </c>
      <c r="I6495" t="s">
        <v>2032</v>
      </c>
      <c r="J6495" t="s">
        <v>2077</v>
      </c>
      <c r="K6495" s="498">
        <v>4206484.55</v>
      </c>
    </row>
    <row r="6496" spans="1:11" x14ac:dyDescent="0.25">
      <c r="A6496" t="s">
        <v>1755</v>
      </c>
      <c r="B6496" t="s">
        <v>1756</v>
      </c>
      <c r="C6496" t="s">
        <v>1876</v>
      </c>
      <c r="D6496" t="s">
        <v>1991</v>
      </c>
      <c r="E6496" t="s">
        <v>1991</v>
      </c>
      <c r="F6496" t="s">
        <v>2266</v>
      </c>
      <c r="G6496" t="s">
        <v>2003</v>
      </c>
      <c r="H6496" t="s">
        <v>2002</v>
      </c>
      <c r="I6496" t="s">
        <v>2032</v>
      </c>
      <c r="J6496" t="s">
        <v>2077</v>
      </c>
      <c r="K6496" s="498">
        <v>749260.65</v>
      </c>
    </row>
    <row r="6497" spans="1:11" x14ac:dyDescent="0.25">
      <c r="A6497" t="s">
        <v>1755</v>
      </c>
      <c r="B6497" t="s">
        <v>1756</v>
      </c>
      <c r="C6497" t="s">
        <v>1871</v>
      </c>
      <c r="D6497" t="s">
        <v>1758</v>
      </c>
      <c r="E6497" t="s">
        <v>1759</v>
      </c>
      <c r="F6497" t="s">
        <v>1760</v>
      </c>
      <c r="G6497" t="s">
        <v>1761</v>
      </c>
      <c r="H6497" t="s">
        <v>1762</v>
      </c>
      <c r="I6497" t="s">
        <v>2032</v>
      </c>
      <c r="J6497" t="s">
        <v>2077</v>
      </c>
      <c r="K6497" s="498">
        <v>167924.64</v>
      </c>
    </row>
    <row r="6498" spans="1:11" x14ac:dyDescent="0.25">
      <c r="A6498" t="s">
        <v>1755</v>
      </c>
      <c r="B6498" t="s">
        <v>1756</v>
      </c>
      <c r="C6498" t="s">
        <v>1876</v>
      </c>
      <c r="D6498" t="s">
        <v>1758</v>
      </c>
      <c r="E6498" t="s">
        <v>1759</v>
      </c>
      <c r="F6498" t="s">
        <v>1760</v>
      </c>
      <c r="G6498" t="s">
        <v>1761</v>
      </c>
      <c r="H6498" t="s">
        <v>1762</v>
      </c>
      <c r="I6498" t="s">
        <v>2032</v>
      </c>
      <c r="J6498" t="s">
        <v>2077</v>
      </c>
      <c r="K6498" s="498">
        <v>50713.239999999991</v>
      </c>
    </row>
    <row r="6499" spans="1:11" x14ac:dyDescent="0.25">
      <c r="A6499" t="s">
        <v>1755</v>
      </c>
      <c r="B6499" t="s">
        <v>1756</v>
      </c>
      <c r="C6499" t="s">
        <v>1871</v>
      </c>
      <c r="D6499" t="s">
        <v>1758</v>
      </c>
      <c r="E6499" t="s">
        <v>1759</v>
      </c>
      <c r="F6499" t="s">
        <v>1765</v>
      </c>
      <c r="G6499" t="s">
        <v>1761</v>
      </c>
      <c r="H6499" t="s">
        <v>1766</v>
      </c>
      <c r="I6499" t="s">
        <v>2032</v>
      </c>
      <c r="J6499" t="s">
        <v>2077</v>
      </c>
      <c r="K6499" s="498">
        <v>41981.16</v>
      </c>
    </row>
    <row r="6500" spans="1:11" x14ac:dyDescent="0.25">
      <c r="A6500" t="s">
        <v>1755</v>
      </c>
      <c r="B6500" t="s">
        <v>1756</v>
      </c>
      <c r="C6500" t="s">
        <v>1876</v>
      </c>
      <c r="D6500" t="s">
        <v>1758</v>
      </c>
      <c r="E6500" t="s">
        <v>1759</v>
      </c>
      <c r="F6500" t="s">
        <v>1765</v>
      </c>
      <c r="G6500" t="s">
        <v>1761</v>
      </c>
      <c r="H6500" t="s">
        <v>1766</v>
      </c>
      <c r="I6500" t="s">
        <v>2032</v>
      </c>
      <c r="J6500" t="s">
        <v>2077</v>
      </c>
      <c r="K6500" s="498">
        <v>12678.309999999998</v>
      </c>
    </row>
    <row r="6501" spans="1:11" x14ac:dyDescent="0.25">
      <c r="A6501" t="s">
        <v>1755</v>
      </c>
      <c r="B6501" t="s">
        <v>1756</v>
      </c>
      <c r="C6501" t="s">
        <v>1871</v>
      </c>
      <c r="D6501" t="s">
        <v>1758</v>
      </c>
      <c r="E6501" t="s">
        <v>1759</v>
      </c>
      <c r="F6501" t="s">
        <v>1760</v>
      </c>
      <c r="G6501" t="s">
        <v>1767</v>
      </c>
      <c r="H6501" t="s">
        <v>1762</v>
      </c>
      <c r="I6501" t="s">
        <v>2032</v>
      </c>
      <c r="J6501" t="s">
        <v>2077</v>
      </c>
      <c r="K6501" s="498">
        <v>1172034.825</v>
      </c>
    </row>
    <row r="6502" spans="1:11" x14ac:dyDescent="0.25">
      <c r="A6502" t="s">
        <v>1755</v>
      </c>
      <c r="B6502" t="s">
        <v>1756</v>
      </c>
      <c r="C6502" t="s">
        <v>1876</v>
      </c>
      <c r="D6502" t="s">
        <v>1758</v>
      </c>
      <c r="E6502" t="s">
        <v>1759</v>
      </c>
      <c r="F6502" t="s">
        <v>1760</v>
      </c>
      <c r="G6502" t="s">
        <v>1767</v>
      </c>
      <c r="H6502" t="s">
        <v>1762</v>
      </c>
      <c r="I6502" t="s">
        <v>2032</v>
      </c>
      <c r="J6502" t="s">
        <v>2077</v>
      </c>
      <c r="K6502" s="498">
        <v>353954.50849000015</v>
      </c>
    </row>
    <row r="6503" spans="1:11" x14ac:dyDescent="0.25">
      <c r="A6503" t="s">
        <v>1755</v>
      </c>
      <c r="B6503" t="s">
        <v>1756</v>
      </c>
      <c r="C6503" t="s">
        <v>1871</v>
      </c>
      <c r="D6503" t="s">
        <v>1758</v>
      </c>
      <c r="E6503" t="s">
        <v>1759</v>
      </c>
      <c r="F6503" t="s">
        <v>1765</v>
      </c>
      <c r="G6503" t="s">
        <v>1767</v>
      </c>
      <c r="H6503" t="s">
        <v>1766</v>
      </c>
      <c r="I6503" t="s">
        <v>2032</v>
      </c>
      <c r="J6503" t="s">
        <v>2077</v>
      </c>
      <c r="K6503" s="498">
        <v>16997.875</v>
      </c>
    </row>
    <row r="6504" spans="1:11" x14ac:dyDescent="0.25">
      <c r="A6504" t="s">
        <v>1755</v>
      </c>
      <c r="B6504" t="s">
        <v>1756</v>
      </c>
      <c r="C6504" t="s">
        <v>1876</v>
      </c>
      <c r="D6504" t="s">
        <v>1758</v>
      </c>
      <c r="E6504" t="s">
        <v>1759</v>
      </c>
      <c r="F6504" t="s">
        <v>1765</v>
      </c>
      <c r="G6504" t="s">
        <v>1767</v>
      </c>
      <c r="H6504" t="s">
        <v>1766</v>
      </c>
      <c r="I6504" t="s">
        <v>2032</v>
      </c>
      <c r="J6504" t="s">
        <v>2077</v>
      </c>
      <c r="K6504" s="498">
        <v>5133.3578152631644</v>
      </c>
    </row>
    <row r="6505" spans="1:11" x14ac:dyDescent="0.25">
      <c r="A6505" t="s">
        <v>1755</v>
      </c>
      <c r="B6505" t="s">
        <v>1756</v>
      </c>
      <c r="C6505" t="s">
        <v>1871</v>
      </c>
      <c r="D6505" t="s">
        <v>1758</v>
      </c>
      <c r="E6505" t="s">
        <v>1759</v>
      </c>
      <c r="F6505" t="s">
        <v>1760</v>
      </c>
      <c r="G6505" t="s">
        <v>1768</v>
      </c>
      <c r="H6505" t="s">
        <v>1762</v>
      </c>
      <c r="I6505" t="s">
        <v>2032</v>
      </c>
      <c r="J6505" t="s">
        <v>2077</v>
      </c>
      <c r="K6505" s="498">
        <v>282644.55</v>
      </c>
    </row>
    <row r="6506" spans="1:11" x14ac:dyDescent="0.25">
      <c r="A6506" t="s">
        <v>1755</v>
      </c>
      <c r="B6506" t="s">
        <v>1756</v>
      </c>
      <c r="C6506" t="s">
        <v>1876</v>
      </c>
      <c r="D6506" t="s">
        <v>1758</v>
      </c>
      <c r="E6506" t="s">
        <v>1759</v>
      </c>
      <c r="F6506" t="s">
        <v>1760</v>
      </c>
      <c r="G6506" t="s">
        <v>1768</v>
      </c>
      <c r="H6506" t="s">
        <v>1762</v>
      </c>
      <c r="I6506" t="s">
        <v>2032</v>
      </c>
      <c r="J6506" t="s">
        <v>2077</v>
      </c>
      <c r="K6506" s="498">
        <v>85358.65</v>
      </c>
    </row>
    <row r="6507" spans="1:11" x14ac:dyDescent="0.25">
      <c r="A6507" t="s">
        <v>1755</v>
      </c>
      <c r="B6507" t="s">
        <v>1756</v>
      </c>
      <c r="C6507" t="s">
        <v>1871</v>
      </c>
      <c r="D6507" t="s">
        <v>1758</v>
      </c>
      <c r="E6507" t="s">
        <v>1759</v>
      </c>
      <c r="F6507" t="s">
        <v>1765</v>
      </c>
      <c r="G6507" t="s">
        <v>1768</v>
      </c>
      <c r="H6507" t="s">
        <v>1766</v>
      </c>
      <c r="I6507" t="s">
        <v>2032</v>
      </c>
      <c r="J6507" t="s">
        <v>2077</v>
      </c>
      <c r="K6507" s="498">
        <v>49878.45</v>
      </c>
    </row>
    <row r="6508" spans="1:11" x14ac:dyDescent="0.25">
      <c r="A6508" t="s">
        <v>1755</v>
      </c>
      <c r="B6508" t="s">
        <v>1756</v>
      </c>
      <c r="C6508" t="s">
        <v>1876</v>
      </c>
      <c r="D6508" t="s">
        <v>1758</v>
      </c>
      <c r="E6508" t="s">
        <v>1759</v>
      </c>
      <c r="F6508" t="s">
        <v>1765</v>
      </c>
      <c r="G6508" t="s">
        <v>1768</v>
      </c>
      <c r="H6508" t="s">
        <v>1766</v>
      </c>
      <c r="I6508" t="s">
        <v>2032</v>
      </c>
      <c r="J6508" t="s">
        <v>2077</v>
      </c>
      <c r="K6508" s="498">
        <v>15063.291176470588</v>
      </c>
    </row>
    <row r="6509" spans="1:11" x14ac:dyDescent="0.25">
      <c r="A6509" t="s">
        <v>1755</v>
      </c>
      <c r="B6509" t="s">
        <v>1756</v>
      </c>
      <c r="C6509" t="s">
        <v>1871</v>
      </c>
      <c r="D6509" t="s">
        <v>1758</v>
      </c>
      <c r="E6509" t="s">
        <v>1759</v>
      </c>
      <c r="F6509" t="s">
        <v>1760</v>
      </c>
      <c r="G6509" t="s">
        <v>1769</v>
      </c>
      <c r="H6509" t="s">
        <v>1762</v>
      </c>
      <c r="I6509" t="s">
        <v>2032</v>
      </c>
      <c r="J6509" t="s">
        <v>2077</v>
      </c>
      <c r="K6509" s="498">
        <v>107554.5</v>
      </c>
    </row>
    <row r="6510" spans="1:11" x14ac:dyDescent="0.25">
      <c r="A6510" t="s">
        <v>1755</v>
      </c>
      <c r="B6510" t="s">
        <v>1756</v>
      </c>
      <c r="C6510" t="s">
        <v>1876</v>
      </c>
      <c r="D6510" t="s">
        <v>1758</v>
      </c>
      <c r="E6510" t="s">
        <v>1759</v>
      </c>
      <c r="F6510" t="s">
        <v>1760</v>
      </c>
      <c r="G6510" t="s">
        <v>1769</v>
      </c>
      <c r="H6510" t="s">
        <v>1762</v>
      </c>
      <c r="I6510" t="s">
        <v>2032</v>
      </c>
      <c r="J6510" t="s">
        <v>2077</v>
      </c>
      <c r="K6510" s="498">
        <v>32481.46</v>
      </c>
    </row>
    <row r="6511" spans="1:11" x14ac:dyDescent="0.25">
      <c r="A6511" t="s">
        <v>1755</v>
      </c>
      <c r="B6511" t="s">
        <v>1756</v>
      </c>
      <c r="C6511" t="s">
        <v>1871</v>
      </c>
      <c r="D6511" t="s">
        <v>1758</v>
      </c>
      <c r="E6511" t="s">
        <v>1759</v>
      </c>
      <c r="F6511" t="s">
        <v>1765</v>
      </c>
      <c r="G6511" t="s">
        <v>1769</v>
      </c>
      <c r="H6511" t="s">
        <v>1766</v>
      </c>
      <c r="I6511" t="s">
        <v>2032</v>
      </c>
      <c r="J6511" t="s">
        <v>2077</v>
      </c>
      <c r="K6511" s="498">
        <v>322663.5</v>
      </c>
    </row>
    <row r="6512" spans="1:11" x14ac:dyDescent="0.25">
      <c r="A6512" t="s">
        <v>1755</v>
      </c>
      <c r="B6512" t="s">
        <v>1756</v>
      </c>
      <c r="C6512" t="s">
        <v>1876</v>
      </c>
      <c r="D6512" t="s">
        <v>1758</v>
      </c>
      <c r="E6512" t="s">
        <v>1759</v>
      </c>
      <c r="F6512" t="s">
        <v>1765</v>
      </c>
      <c r="G6512" t="s">
        <v>1769</v>
      </c>
      <c r="H6512" t="s">
        <v>1766</v>
      </c>
      <c r="I6512" t="s">
        <v>2032</v>
      </c>
      <c r="J6512" t="s">
        <v>2077</v>
      </c>
      <c r="K6512" s="498">
        <v>97444.38</v>
      </c>
    </row>
    <row r="6513" spans="1:11" x14ac:dyDescent="0.25">
      <c r="A6513" t="s">
        <v>1755</v>
      </c>
      <c r="B6513" t="s">
        <v>1756</v>
      </c>
      <c r="C6513" t="s">
        <v>1871</v>
      </c>
      <c r="D6513" t="s">
        <v>1758</v>
      </c>
      <c r="E6513" t="s">
        <v>1759</v>
      </c>
      <c r="F6513" t="s">
        <v>1760</v>
      </c>
      <c r="G6513" t="s">
        <v>1770</v>
      </c>
      <c r="H6513" t="s">
        <v>1762</v>
      </c>
      <c r="I6513" t="s">
        <v>2032</v>
      </c>
      <c r="J6513" t="s">
        <v>2077</v>
      </c>
      <c r="K6513" s="498">
        <v>29860.785</v>
      </c>
    </row>
    <row r="6514" spans="1:11" x14ac:dyDescent="0.25">
      <c r="A6514" t="s">
        <v>1755</v>
      </c>
      <c r="B6514" t="s">
        <v>1756</v>
      </c>
      <c r="C6514" t="s">
        <v>1876</v>
      </c>
      <c r="D6514" t="s">
        <v>1758</v>
      </c>
      <c r="E6514" t="s">
        <v>1759</v>
      </c>
      <c r="F6514" t="s">
        <v>1760</v>
      </c>
      <c r="G6514" t="s">
        <v>1770</v>
      </c>
      <c r="H6514" t="s">
        <v>1762</v>
      </c>
      <c r="I6514" t="s">
        <v>2032</v>
      </c>
      <c r="J6514" t="s">
        <v>2077</v>
      </c>
      <c r="K6514" s="498">
        <v>9017.9584899997626</v>
      </c>
    </row>
    <row r="6515" spans="1:11" x14ac:dyDescent="0.25">
      <c r="A6515" t="s">
        <v>1755</v>
      </c>
      <c r="B6515" t="s">
        <v>1756</v>
      </c>
      <c r="C6515" t="s">
        <v>1871</v>
      </c>
      <c r="D6515" t="s">
        <v>1758</v>
      </c>
      <c r="E6515" t="s">
        <v>1759</v>
      </c>
      <c r="F6515" t="s">
        <v>1765</v>
      </c>
      <c r="G6515" t="s">
        <v>1770</v>
      </c>
      <c r="H6515" t="s">
        <v>1766</v>
      </c>
      <c r="I6515" t="s">
        <v>2032</v>
      </c>
      <c r="J6515" t="s">
        <v>2077</v>
      </c>
      <c r="K6515" s="498">
        <v>301925.71500000003</v>
      </c>
    </row>
    <row r="6516" spans="1:11" x14ac:dyDescent="0.25">
      <c r="A6516" t="s">
        <v>1755</v>
      </c>
      <c r="B6516" t="s">
        <v>1756</v>
      </c>
      <c r="C6516" t="s">
        <v>1876</v>
      </c>
      <c r="D6516" t="s">
        <v>1758</v>
      </c>
      <c r="E6516" t="s">
        <v>1759</v>
      </c>
      <c r="F6516" t="s">
        <v>1765</v>
      </c>
      <c r="G6516" t="s">
        <v>1770</v>
      </c>
      <c r="H6516" t="s">
        <v>1766</v>
      </c>
      <c r="I6516" t="s">
        <v>2032</v>
      </c>
      <c r="J6516" t="s">
        <v>2077</v>
      </c>
      <c r="K6516" s="498">
        <v>91181.580287775359</v>
      </c>
    </row>
    <row r="6517" spans="1:11" x14ac:dyDescent="0.25">
      <c r="A6517" t="s">
        <v>1755</v>
      </c>
      <c r="B6517" t="s">
        <v>1756</v>
      </c>
      <c r="C6517" t="s">
        <v>1871</v>
      </c>
      <c r="D6517" t="s">
        <v>1758</v>
      </c>
      <c r="E6517" t="s">
        <v>1759</v>
      </c>
      <c r="F6517" t="s">
        <v>1760</v>
      </c>
      <c r="G6517" t="s">
        <v>1771</v>
      </c>
      <c r="H6517" t="s">
        <v>1762</v>
      </c>
      <c r="I6517" t="s">
        <v>2032</v>
      </c>
      <c r="J6517" t="s">
        <v>2077</v>
      </c>
      <c r="K6517" s="498">
        <v>224764.5</v>
      </c>
    </row>
    <row r="6518" spans="1:11" x14ac:dyDescent="0.25">
      <c r="A6518" t="s">
        <v>1755</v>
      </c>
      <c r="B6518" t="s">
        <v>1756</v>
      </c>
      <c r="C6518" t="s">
        <v>1876</v>
      </c>
      <c r="D6518" t="s">
        <v>1758</v>
      </c>
      <c r="E6518" t="s">
        <v>1759</v>
      </c>
      <c r="F6518" t="s">
        <v>1760</v>
      </c>
      <c r="G6518" t="s">
        <v>1771</v>
      </c>
      <c r="H6518" t="s">
        <v>1762</v>
      </c>
      <c r="I6518" t="s">
        <v>2032</v>
      </c>
      <c r="J6518" t="s">
        <v>2077</v>
      </c>
      <c r="K6518" s="498">
        <v>67878.880000000005</v>
      </c>
    </row>
    <row r="6519" spans="1:11" x14ac:dyDescent="0.25">
      <c r="A6519" t="s">
        <v>1755</v>
      </c>
      <c r="B6519" t="s">
        <v>1756</v>
      </c>
      <c r="C6519" t="s">
        <v>1871</v>
      </c>
      <c r="D6519" t="s">
        <v>1758</v>
      </c>
      <c r="E6519" t="s">
        <v>1759</v>
      </c>
      <c r="F6519" t="s">
        <v>1765</v>
      </c>
      <c r="G6519" t="s">
        <v>1771</v>
      </c>
      <c r="H6519" t="s">
        <v>1766</v>
      </c>
      <c r="I6519" t="s">
        <v>2032</v>
      </c>
      <c r="J6519" t="s">
        <v>2077</v>
      </c>
      <c r="K6519" s="498">
        <v>224764.5</v>
      </c>
    </row>
    <row r="6520" spans="1:11" x14ac:dyDescent="0.25">
      <c r="A6520" t="s">
        <v>1755</v>
      </c>
      <c r="B6520" t="s">
        <v>1756</v>
      </c>
      <c r="C6520" t="s">
        <v>1876</v>
      </c>
      <c r="D6520" t="s">
        <v>1758</v>
      </c>
      <c r="E6520" t="s">
        <v>1759</v>
      </c>
      <c r="F6520" t="s">
        <v>1765</v>
      </c>
      <c r="G6520" t="s">
        <v>1771</v>
      </c>
      <c r="H6520" t="s">
        <v>1766</v>
      </c>
      <c r="I6520" t="s">
        <v>2032</v>
      </c>
      <c r="J6520" t="s">
        <v>2077</v>
      </c>
      <c r="K6520" s="498">
        <v>67878.880000000005</v>
      </c>
    </row>
    <row r="6521" spans="1:11" x14ac:dyDescent="0.25">
      <c r="A6521" t="s">
        <v>1755</v>
      </c>
      <c r="B6521" t="s">
        <v>1756</v>
      </c>
      <c r="C6521" t="s">
        <v>1871</v>
      </c>
      <c r="D6521" t="s">
        <v>1758</v>
      </c>
      <c r="E6521" t="s">
        <v>1759</v>
      </c>
      <c r="F6521" t="s">
        <v>1760</v>
      </c>
      <c r="G6521" t="s">
        <v>1772</v>
      </c>
      <c r="H6521" t="s">
        <v>1762</v>
      </c>
      <c r="I6521" t="s">
        <v>2032</v>
      </c>
      <c r="J6521" t="s">
        <v>2077</v>
      </c>
      <c r="K6521" s="498">
        <v>223076.8</v>
      </c>
    </row>
    <row r="6522" spans="1:11" x14ac:dyDescent="0.25">
      <c r="A6522" t="s">
        <v>1755</v>
      </c>
      <c r="B6522" t="s">
        <v>1756</v>
      </c>
      <c r="C6522" t="s">
        <v>1876</v>
      </c>
      <c r="D6522" t="s">
        <v>1758</v>
      </c>
      <c r="E6522" t="s">
        <v>1759</v>
      </c>
      <c r="F6522" t="s">
        <v>1760</v>
      </c>
      <c r="G6522" t="s">
        <v>1772</v>
      </c>
      <c r="H6522" t="s">
        <v>1762</v>
      </c>
      <c r="I6522" t="s">
        <v>2032</v>
      </c>
      <c r="J6522" t="s">
        <v>2077</v>
      </c>
      <c r="K6522" s="498">
        <v>67369.19</v>
      </c>
    </row>
    <row r="6523" spans="1:11" x14ac:dyDescent="0.25">
      <c r="A6523" t="s">
        <v>1755</v>
      </c>
      <c r="B6523" t="s">
        <v>1756</v>
      </c>
      <c r="C6523" t="s">
        <v>1871</v>
      </c>
      <c r="D6523" t="s">
        <v>1758</v>
      </c>
      <c r="E6523" t="s">
        <v>1759</v>
      </c>
      <c r="F6523" t="s">
        <v>1765</v>
      </c>
      <c r="G6523" t="s">
        <v>1772</v>
      </c>
      <c r="H6523" t="s">
        <v>1766</v>
      </c>
      <c r="I6523" t="s">
        <v>2032</v>
      </c>
      <c r="J6523" t="s">
        <v>2077</v>
      </c>
      <c r="K6523" s="498">
        <v>55769.2</v>
      </c>
    </row>
    <row r="6524" spans="1:11" x14ac:dyDescent="0.25">
      <c r="A6524" t="s">
        <v>1755</v>
      </c>
      <c r="B6524" t="s">
        <v>1756</v>
      </c>
      <c r="C6524" t="s">
        <v>1876</v>
      </c>
      <c r="D6524" t="s">
        <v>1758</v>
      </c>
      <c r="E6524" t="s">
        <v>1759</v>
      </c>
      <c r="F6524" t="s">
        <v>1765</v>
      </c>
      <c r="G6524" t="s">
        <v>1772</v>
      </c>
      <c r="H6524" t="s">
        <v>1766</v>
      </c>
      <c r="I6524" t="s">
        <v>2032</v>
      </c>
      <c r="J6524" t="s">
        <v>2077</v>
      </c>
      <c r="K6524" s="498">
        <v>16842.297500000001</v>
      </c>
    </row>
    <row r="6525" spans="1:11" x14ac:dyDescent="0.25">
      <c r="A6525" t="s">
        <v>1755</v>
      </c>
      <c r="B6525" t="s">
        <v>1756</v>
      </c>
      <c r="C6525" t="s">
        <v>1871</v>
      </c>
      <c r="D6525" t="s">
        <v>1758</v>
      </c>
      <c r="E6525" t="s">
        <v>1759</v>
      </c>
      <c r="F6525" t="s">
        <v>1760</v>
      </c>
      <c r="G6525" t="s">
        <v>1773</v>
      </c>
      <c r="H6525" t="s">
        <v>1762</v>
      </c>
      <c r="I6525" t="s">
        <v>2032</v>
      </c>
      <c r="J6525" t="s">
        <v>2077</v>
      </c>
      <c r="K6525" s="498">
        <v>141417.57</v>
      </c>
    </row>
    <row r="6526" spans="1:11" x14ac:dyDescent="0.25">
      <c r="A6526" t="s">
        <v>1755</v>
      </c>
      <c r="B6526" t="s">
        <v>1756</v>
      </c>
      <c r="C6526" t="s">
        <v>1876</v>
      </c>
      <c r="D6526" t="s">
        <v>1758</v>
      </c>
      <c r="E6526" t="s">
        <v>1759</v>
      </c>
      <c r="F6526" t="s">
        <v>1760</v>
      </c>
      <c r="G6526" t="s">
        <v>1773</v>
      </c>
      <c r="H6526" t="s">
        <v>1762</v>
      </c>
      <c r="I6526" t="s">
        <v>2032</v>
      </c>
      <c r="J6526" t="s">
        <v>2077</v>
      </c>
      <c r="K6526" s="498">
        <v>42708.106000000007</v>
      </c>
    </row>
    <row r="6527" spans="1:11" x14ac:dyDescent="0.25">
      <c r="A6527" t="s">
        <v>1755</v>
      </c>
      <c r="B6527" t="s">
        <v>1756</v>
      </c>
      <c r="C6527" t="s">
        <v>1871</v>
      </c>
      <c r="D6527" t="s">
        <v>1758</v>
      </c>
      <c r="E6527" t="s">
        <v>1759</v>
      </c>
      <c r="F6527" t="s">
        <v>1765</v>
      </c>
      <c r="G6527" t="s">
        <v>1773</v>
      </c>
      <c r="H6527" t="s">
        <v>1766</v>
      </c>
      <c r="I6527" t="s">
        <v>2032</v>
      </c>
      <c r="J6527" t="s">
        <v>2077</v>
      </c>
      <c r="K6527" s="498">
        <v>60607.53</v>
      </c>
    </row>
    <row r="6528" spans="1:11" x14ac:dyDescent="0.25">
      <c r="A6528" t="s">
        <v>1755</v>
      </c>
      <c r="B6528" t="s">
        <v>1756</v>
      </c>
      <c r="C6528" t="s">
        <v>1876</v>
      </c>
      <c r="D6528" t="s">
        <v>1758</v>
      </c>
      <c r="E6528" t="s">
        <v>1759</v>
      </c>
      <c r="F6528" t="s">
        <v>1765</v>
      </c>
      <c r="G6528" t="s">
        <v>1773</v>
      </c>
      <c r="H6528" t="s">
        <v>1766</v>
      </c>
      <c r="I6528" t="s">
        <v>2032</v>
      </c>
      <c r="J6528" t="s">
        <v>2077</v>
      </c>
      <c r="K6528" s="498">
        <v>18303.474000000002</v>
      </c>
    </row>
    <row r="6529" spans="1:11" x14ac:dyDescent="0.25">
      <c r="A6529" t="s">
        <v>1755</v>
      </c>
      <c r="B6529" t="s">
        <v>1756</v>
      </c>
      <c r="C6529" t="s">
        <v>1871</v>
      </c>
      <c r="D6529" t="s">
        <v>1758</v>
      </c>
      <c r="E6529" t="s">
        <v>1759</v>
      </c>
      <c r="F6529" t="s">
        <v>1760</v>
      </c>
      <c r="G6529" t="s">
        <v>1774</v>
      </c>
      <c r="H6529" t="s">
        <v>1762</v>
      </c>
      <c r="I6529" t="s">
        <v>2032</v>
      </c>
      <c r="J6529" t="s">
        <v>2077</v>
      </c>
      <c r="K6529" s="498">
        <v>1971761.3189999999</v>
      </c>
    </row>
    <row r="6530" spans="1:11" x14ac:dyDescent="0.25">
      <c r="A6530" t="s">
        <v>1755</v>
      </c>
      <c r="B6530" t="s">
        <v>1756</v>
      </c>
      <c r="C6530" t="s">
        <v>1876</v>
      </c>
      <c r="D6530" t="s">
        <v>1758</v>
      </c>
      <c r="E6530" t="s">
        <v>1759</v>
      </c>
      <c r="F6530" t="s">
        <v>1760</v>
      </c>
      <c r="G6530" t="s">
        <v>1774</v>
      </c>
      <c r="H6530" t="s">
        <v>1762</v>
      </c>
      <c r="I6530" t="s">
        <v>2032</v>
      </c>
      <c r="J6530" t="s">
        <v>2077</v>
      </c>
      <c r="K6530" s="498">
        <v>595471.91969800007</v>
      </c>
    </row>
    <row r="6531" spans="1:11" x14ac:dyDescent="0.25">
      <c r="A6531" t="s">
        <v>1755</v>
      </c>
      <c r="B6531" t="s">
        <v>1756</v>
      </c>
      <c r="C6531" t="s">
        <v>1871</v>
      </c>
      <c r="D6531" t="s">
        <v>1758</v>
      </c>
      <c r="E6531" t="s">
        <v>1759</v>
      </c>
      <c r="F6531" t="s">
        <v>1765</v>
      </c>
      <c r="G6531" t="s">
        <v>1774</v>
      </c>
      <c r="H6531" t="s">
        <v>1766</v>
      </c>
      <c r="I6531" t="s">
        <v>2032</v>
      </c>
      <c r="J6531" t="s">
        <v>2077</v>
      </c>
      <c r="K6531" s="498">
        <v>19916.780999999999</v>
      </c>
    </row>
    <row r="6532" spans="1:11" x14ac:dyDescent="0.25">
      <c r="A6532" t="s">
        <v>1755</v>
      </c>
      <c r="B6532" t="s">
        <v>1756</v>
      </c>
      <c r="C6532" t="s">
        <v>1876</v>
      </c>
      <c r="D6532" t="s">
        <v>1758</v>
      </c>
      <c r="E6532" t="s">
        <v>1759</v>
      </c>
      <c r="F6532" t="s">
        <v>1765</v>
      </c>
      <c r="G6532" t="s">
        <v>1774</v>
      </c>
      <c r="H6532" t="s">
        <v>1766</v>
      </c>
      <c r="I6532" t="s">
        <v>2032</v>
      </c>
      <c r="J6532" t="s">
        <v>2077</v>
      </c>
      <c r="K6532" s="498">
        <v>6014.8678757373746</v>
      </c>
    </row>
    <row r="6533" spans="1:11" x14ac:dyDescent="0.25">
      <c r="A6533" t="s">
        <v>1755</v>
      </c>
      <c r="B6533" t="s">
        <v>1756</v>
      </c>
      <c r="C6533" t="s">
        <v>1871</v>
      </c>
      <c r="D6533" t="s">
        <v>1758</v>
      </c>
      <c r="E6533" t="s">
        <v>1759</v>
      </c>
      <c r="F6533" t="s">
        <v>1760</v>
      </c>
      <c r="G6533" t="s">
        <v>1775</v>
      </c>
      <c r="H6533" t="s">
        <v>1762</v>
      </c>
      <c r="I6533" t="s">
        <v>2032</v>
      </c>
      <c r="J6533" t="s">
        <v>2077</v>
      </c>
      <c r="K6533" s="498">
        <v>959187.74</v>
      </c>
    </row>
    <row r="6534" spans="1:11" x14ac:dyDescent="0.25">
      <c r="A6534" t="s">
        <v>1755</v>
      </c>
      <c r="B6534" t="s">
        <v>1756</v>
      </c>
      <c r="C6534" t="s">
        <v>1876</v>
      </c>
      <c r="D6534" t="s">
        <v>1758</v>
      </c>
      <c r="E6534" t="s">
        <v>1759</v>
      </c>
      <c r="F6534" t="s">
        <v>1760</v>
      </c>
      <c r="G6534" t="s">
        <v>1775</v>
      </c>
      <c r="H6534" t="s">
        <v>1762</v>
      </c>
      <c r="I6534" t="s">
        <v>2032</v>
      </c>
      <c r="J6534" t="s">
        <v>2077</v>
      </c>
      <c r="K6534" s="498">
        <v>289674.7</v>
      </c>
    </row>
    <row r="6535" spans="1:11" x14ac:dyDescent="0.25">
      <c r="A6535" t="s">
        <v>1755</v>
      </c>
      <c r="B6535" t="s">
        <v>1756</v>
      </c>
      <c r="C6535" t="s">
        <v>1871</v>
      </c>
      <c r="D6535" t="s">
        <v>1758</v>
      </c>
      <c r="E6535" t="s">
        <v>1759</v>
      </c>
      <c r="F6535" t="s">
        <v>1765</v>
      </c>
      <c r="G6535" t="s">
        <v>1775</v>
      </c>
      <c r="H6535" t="s">
        <v>1766</v>
      </c>
      <c r="I6535" t="s">
        <v>2032</v>
      </c>
      <c r="J6535" t="s">
        <v>2077</v>
      </c>
      <c r="K6535" s="498">
        <v>19575.260000000002</v>
      </c>
    </row>
    <row r="6536" spans="1:11" x14ac:dyDescent="0.25">
      <c r="A6536" t="s">
        <v>1755</v>
      </c>
      <c r="B6536" t="s">
        <v>1756</v>
      </c>
      <c r="C6536" t="s">
        <v>1876</v>
      </c>
      <c r="D6536" t="s">
        <v>1758</v>
      </c>
      <c r="E6536" t="s">
        <v>1759</v>
      </c>
      <c r="F6536" t="s">
        <v>1765</v>
      </c>
      <c r="G6536" t="s">
        <v>1775</v>
      </c>
      <c r="H6536" t="s">
        <v>1766</v>
      </c>
      <c r="I6536" t="s">
        <v>2032</v>
      </c>
      <c r="J6536" t="s">
        <v>2077</v>
      </c>
      <c r="K6536" s="498">
        <v>5911.7285714285717</v>
      </c>
    </row>
    <row r="6537" spans="1:11" x14ac:dyDescent="0.25">
      <c r="A6537" t="s">
        <v>1755</v>
      </c>
      <c r="B6537" t="s">
        <v>1756</v>
      </c>
      <c r="C6537" t="s">
        <v>1871</v>
      </c>
      <c r="D6537" t="s">
        <v>1758</v>
      </c>
      <c r="E6537" t="s">
        <v>1759</v>
      </c>
      <c r="F6537" t="s">
        <v>1760</v>
      </c>
      <c r="G6537" t="s">
        <v>1776</v>
      </c>
      <c r="H6537" t="s">
        <v>1762</v>
      </c>
      <c r="I6537" t="s">
        <v>2032</v>
      </c>
      <c r="J6537" t="s">
        <v>2077</v>
      </c>
      <c r="K6537" s="498">
        <v>332638.65000000002</v>
      </c>
    </row>
    <row r="6538" spans="1:11" x14ac:dyDescent="0.25">
      <c r="A6538" t="s">
        <v>1755</v>
      </c>
      <c r="B6538" t="s">
        <v>1756</v>
      </c>
      <c r="C6538" t="s">
        <v>1876</v>
      </c>
      <c r="D6538" t="s">
        <v>1758</v>
      </c>
      <c r="E6538" t="s">
        <v>1759</v>
      </c>
      <c r="F6538" t="s">
        <v>1760</v>
      </c>
      <c r="G6538" t="s">
        <v>1776</v>
      </c>
      <c r="H6538" t="s">
        <v>1762</v>
      </c>
      <c r="I6538" t="s">
        <v>2032</v>
      </c>
      <c r="J6538" t="s">
        <v>2077</v>
      </c>
      <c r="K6538" s="498">
        <v>100456.87</v>
      </c>
    </row>
    <row r="6539" spans="1:11" x14ac:dyDescent="0.25">
      <c r="A6539" t="s">
        <v>1755</v>
      </c>
      <c r="B6539" t="s">
        <v>1756</v>
      </c>
      <c r="C6539" t="s">
        <v>1871</v>
      </c>
      <c r="D6539" t="s">
        <v>1758</v>
      </c>
      <c r="E6539" t="s">
        <v>1759</v>
      </c>
      <c r="F6539" t="s">
        <v>1765</v>
      </c>
      <c r="G6539" t="s">
        <v>1776</v>
      </c>
      <c r="H6539" t="s">
        <v>1766</v>
      </c>
      <c r="I6539" t="s">
        <v>2032</v>
      </c>
      <c r="J6539" t="s">
        <v>2077</v>
      </c>
      <c r="K6539" s="498">
        <v>59227.35</v>
      </c>
    </row>
    <row r="6540" spans="1:11" x14ac:dyDescent="0.25">
      <c r="A6540" t="s">
        <v>1755</v>
      </c>
      <c r="B6540" t="s">
        <v>1756</v>
      </c>
      <c r="C6540" t="s">
        <v>1876</v>
      </c>
      <c r="D6540" t="s">
        <v>1758</v>
      </c>
      <c r="E6540" t="s">
        <v>1759</v>
      </c>
      <c r="F6540" t="s">
        <v>1765</v>
      </c>
      <c r="G6540" t="s">
        <v>1776</v>
      </c>
      <c r="H6540" t="s">
        <v>1766</v>
      </c>
      <c r="I6540" t="s">
        <v>2032</v>
      </c>
      <c r="J6540" t="s">
        <v>2077</v>
      </c>
      <c r="K6540" s="498">
        <v>17886.658947368422</v>
      </c>
    </row>
    <row r="6541" spans="1:11" x14ac:dyDescent="0.25">
      <c r="A6541" t="s">
        <v>1755</v>
      </c>
      <c r="B6541" t="s">
        <v>1756</v>
      </c>
      <c r="C6541" t="s">
        <v>1871</v>
      </c>
      <c r="D6541" t="s">
        <v>1758</v>
      </c>
      <c r="E6541" t="s">
        <v>1759</v>
      </c>
      <c r="F6541" t="s">
        <v>1760</v>
      </c>
      <c r="G6541" t="s">
        <v>1777</v>
      </c>
      <c r="H6541" t="s">
        <v>1762</v>
      </c>
      <c r="I6541" t="s">
        <v>2032</v>
      </c>
      <c r="J6541" t="s">
        <v>2077</v>
      </c>
      <c r="K6541" s="498">
        <v>392063.52</v>
      </c>
    </row>
    <row r="6542" spans="1:11" x14ac:dyDescent="0.25">
      <c r="A6542" t="s">
        <v>1755</v>
      </c>
      <c r="B6542" t="s">
        <v>1756</v>
      </c>
      <c r="C6542" t="s">
        <v>1876</v>
      </c>
      <c r="D6542" t="s">
        <v>1758</v>
      </c>
      <c r="E6542" t="s">
        <v>1759</v>
      </c>
      <c r="F6542" t="s">
        <v>1760</v>
      </c>
      <c r="G6542" t="s">
        <v>1777</v>
      </c>
      <c r="H6542" t="s">
        <v>1762</v>
      </c>
      <c r="I6542" t="s">
        <v>2032</v>
      </c>
      <c r="J6542" t="s">
        <v>2077</v>
      </c>
      <c r="K6542" s="498">
        <v>118403.18000000001</v>
      </c>
    </row>
    <row r="6543" spans="1:11" x14ac:dyDescent="0.25">
      <c r="A6543" t="s">
        <v>1755</v>
      </c>
      <c r="B6543" t="s">
        <v>1756</v>
      </c>
      <c r="C6543" t="s">
        <v>1871</v>
      </c>
      <c r="D6543" t="s">
        <v>1758</v>
      </c>
      <c r="E6543" t="s">
        <v>1759</v>
      </c>
      <c r="F6543" t="s">
        <v>1765</v>
      </c>
      <c r="G6543" t="s">
        <v>1777</v>
      </c>
      <c r="H6543" t="s">
        <v>1766</v>
      </c>
      <c r="I6543" t="s">
        <v>2032</v>
      </c>
      <c r="J6543" t="s">
        <v>2077</v>
      </c>
      <c r="K6543" s="498">
        <v>98015.88</v>
      </c>
    </row>
    <row r="6544" spans="1:11" x14ac:dyDescent="0.25">
      <c r="A6544" t="s">
        <v>1755</v>
      </c>
      <c r="B6544" t="s">
        <v>1756</v>
      </c>
      <c r="C6544" t="s">
        <v>1876</v>
      </c>
      <c r="D6544" t="s">
        <v>1758</v>
      </c>
      <c r="E6544" t="s">
        <v>1759</v>
      </c>
      <c r="F6544" t="s">
        <v>1765</v>
      </c>
      <c r="G6544" t="s">
        <v>1777</v>
      </c>
      <c r="H6544" t="s">
        <v>1766</v>
      </c>
      <c r="I6544" t="s">
        <v>2032</v>
      </c>
      <c r="J6544" t="s">
        <v>2077</v>
      </c>
      <c r="K6544" s="498">
        <v>29600.795000000002</v>
      </c>
    </row>
    <row r="6545" spans="1:11" x14ac:dyDescent="0.25">
      <c r="A6545" t="s">
        <v>1755</v>
      </c>
      <c r="B6545" t="s">
        <v>1756</v>
      </c>
      <c r="C6545" t="s">
        <v>1871</v>
      </c>
      <c r="D6545" t="s">
        <v>1758</v>
      </c>
      <c r="E6545" t="s">
        <v>1759</v>
      </c>
      <c r="F6545" t="s">
        <v>1760</v>
      </c>
      <c r="G6545" t="s">
        <v>1778</v>
      </c>
      <c r="H6545" t="s">
        <v>1762</v>
      </c>
      <c r="I6545" t="s">
        <v>2032</v>
      </c>
      <c r="J6545" t="s">
        <v>2077</v>
      </c>
      <c r="K6545" s="498">
        <v>2056562.2000000002</v>
      </c>
    </row>
    <row r="6546" spans="1:11" x14ac:dyDescent="0.25">
      <c r="A6546" t="s">
        <v>1755</v>
      </c>
      <c r="B6546" t="s">
        <v>1756</v>
      </c>
      <c r="C6546" t="s">
        <v>1876</v>
      </c>
      <c r="D6546" t="s">
        <v>1758</v>
      </c>
      <c r="E6546" t="s">
        <v>1759</v>
      </c>
      <c r="F6546" t="s">
        <v>1760</v>
      </c>
      <c r="G6546" t="s">
        <v>1778</v>
      </c>
      <c r="H6546" t="s">
        <v>1762</v>
      </c>
      <c r="I6546" t="s">
        <v>2032</v>
      </c>
      <c r="J6546" t="s">
        <v>2077</v>
      </c>
      <c r="K6546" s="498">
        <v>569663.89</v>
      </c>
    </row>
    <row r="6547" spans="1:11" x14ac:dyDescent="0.25">
      <c r="A6547" t="s">
        <v>1755</v>
      </c>
      <c r="B6547" t="s">
        <v>1756</v>
      </c>
      <c r="C6547" t="s">
        <v>1871</v>
      </c>
      <c r="D6547" t="s">
        <v>1758</v>
      </c>
      <c r="E6547" t="s">
        <v>1759</v>
      </c>
      <c r="F6547" t="s">
        <v>1765</v>
      </c>
      <c r="G6547" t="s">
        <v>1778</v>
      </c>
      <c r="H6547" t="s">
        <v>1766</v>
      </c>
      <c r="I6547" t="s">
        <v>2032</v>
      </c>
      <c r="J6547" t="s">
        <v>2077</v>
      </c>
      <c r="K6547" s="498">
        <v>1727739.7999999998</v>
      </c>
    </row>
    <row r="6548" spans="1:11" x14ac:dyDescent="0.25">
      <c r="A6548" t="s">
        <v>1755</v>
      </c>
      <c r="B6548" t="s">
        <v>1756</v>
      </c>
      <c r="C6548" t="s">
        <v>1876</v>
      </c>
      <c r="D6548" t="s">
        <v>1758</v>
      </c>
      <c r="E6548" t="s">
        <v>1759</v>
      </c>
      <c r="F6548" t="s">
        <v>1765</v>
      </c>
      <c r="G6548" t="s">
        <v>1778</v>
      </c>
      <c r="H6548" t="s">
        <v>1766</v>
      </c>
      <c r="I6548" t="s">
        <v>2032</v>
      </c>
      <c r="J6548" t="s">
        <v>2077</v>
      </c>
      <c r="K6548" s="498">
        <v>470359.52666666661</v>
      </c>
    </row>
    <row r="6549" spans="1:11" x14ac:dyDescent="0.25">
      <c r="A6549" t="s">
        <v>1755</v>
      </c>
      <c r="B6549" t="s">
        <v>1756</v>
      </c>
      <c r="C6549" t="s">
        <v>1871</v>
      </c>
      <c r="D6549" t="s">
        <v>1758</v>
      </c>
      <c r="E6549" t="s">
        <v>1759</v>
      </c>
      <c r="F6549" t="s">
        <v>1760</v>
      </c>
      <c r="G6549" t="s">
        <v>1779</v>
      </c>
      <c r="H6549" t="s">
        <v>1762</v>
      </c>
      <c r="I6549" t="s">
        <v>2032</v>
      </c>
      <c r="J6549" t="s">
        <v>2077</v>
      </c>
      <c r="K6549" s="498">
        <v>244207.26</v>
      </c>
    </row>
    <row r="6550" spans="1:11" x14ac:dyDescent="0.25">
      <c r="A6550" t="s">
        <v>1755</v>
      </c>
      <c r="B6550" t="s">
        <v>1756</v>
      </c>
      <c r="C6550" t="s">
        <v>1876</v>
      </c>
      <c r="D6550" t="s">
        <v>1758</v>
      </c>
      <c r="E6550" t="s">
        <v>1759</v>
      </c>
      <c r="F6550" t="s">
        <v>1760</v>
      </c>
      <c r="G6550" t="s">
        <v>1779</v>
      </c>
      <c r="H6550" t="s">
        <v>1762</v>
      </c>
      <c r="I6550" t="s">
        <v>2032</v>
      </c>
      <c r="J6550" t="s">
        <v>2077</v>
      </c>
      <c r="K6550" s="498">
        <v>73750.59</v>
      </c>
    </row>
    <row r="6551" spans="1:11" x14ac:dyDescent="0.25">
      <c r="A6551" t="s">
        <v>1755</v>
      </c>
      <c r="B6551" t="s">
        <v>1756</v>
      </c>
      <c r="C6551" t="s">
        <v>1871</v>
      </c>
      <c r="D6551" t="s">
        <v>1758</v>
      </c>
      <c r="E6551" t="s">
        <v>1759</v>
      </c>
      <c r="F6551" t="s">
        <v>1765</v>
      </c>
      <c r="G6551" t="s">
        <v>1779</v>
      </c>
      <c r="H6551" t="s">
        <v>1766</v>
      </c>
      <c r="I6551" t="s">
        <v>2032</v>
      </c>
      <c r="J6551" t="s">
        <v>2077</v>
      </c>
      <c r="K6551" s="498">
        <v>2466.7399999999998</v>
      </c>
    </row>
    <row r="6552" spans="1:11" x14ac:dyDescent="0.25">
      <c r="A6552" t="s">
        <v>1755</v>
      </c>
      <c r="B6552" t="s">
        <v>1756</v>
      </c>
      <c r="C6552" t="s">
        <v>1876</v>
      </c>
      <c r="D6552" t="s">
        <v>1758</v>
      </c>
      <c r="E6552" t="s">
        <v>1759</v>
      </c>
      <c r="F6552" t="s">
        <v>1765</v>
      </c>
      <c r="G6552" t="s">
        <v>1779</v>
      </c>
      <c r="H6552" t="s">
        <v>1766</v>
      </c>
      <c r="I6552" t="s">
        <v>2032</v>
      </c>
      <c r="J6552" t="s">
        <v>2077</v>
      </c>
      <c r="K6552" s="498">
        <v>744.95545454545436</v>
      </c>
    </row>
    <row r="6553" spans="1:11" x14ac:dyDescent="0.25">
      <c r="A6553" t="s">
        <v>1755</v>
      </c>
      <c r="B6553" t="s">
        <v>1756</v>
      </c>
      <c r="C6553" t="s">
        <v>1871</v>
      </c>
      <c r="D6553" t="s">
        <v>1758</v>
      </c>
      <c r="E6553" t="s">
        <v>1759</v>
      </c>
      <c r="F6553" t="s">
        <v>1760</v>
      </c>
      <c r="G6553" t="s">
        <v>1780</v>
      </c>
      <c r="H6553" t="s">
        <v>1762</v>
      </c>
      <c r="I6553" t="s">
        <v>2032</v>
      </c>
      <c r="J6553" t="s">
        <v>2077</v>
      </c>
      <c r="K6553" s="498">
        <v>866934.9</v>
      </c>
    </row>
    <row r="6554" spans="1:11" x14ac:dyDescent="0.25">
      <c r="A6554" t="s">
        <v>1755</v>
      </c>
      <c r="B6554" t="s">
        <v>1756</v>
      </c>
      <c r="C6554" t="s">
        <v>1876</v>
      </c>
      <c r="D6554" t="s">
        <v>1758</v>
      </c>
      <c r="E6554" t="s">
        <v>1759</v>
      </c>
      <c r="F6554" t="s">
        <v>1760</v>
      </c>
      <c r="G6554" t="s">
        <v>1780</v>
      </c>
      <c r="H6554" t="s">
        <v>1762</v>
      </c>
      <c r="I6554" t="s">
        <v>2032</v>
      </c>
      <c r="J6554" t="s">
        <v>2077</v>
      </c>
      <c r="K6554" s="498">
        <v>261814.33999999997</v>
      </c>
    </row>
    <row r="6555" spans="1:11" x14ac:dyDescent="0.25">
      <c r="A6555" t="s">
        <v>1755</v>
      </c>
      <c r="B6555" t="s">
        <v>1756</v>
      </c>
      <c r="C6555" t="s">
        <v>1871</v>
      </c>
      <c r="D6555" t="s">
        <v>1758</v>
      </c>
      <c r="E6555" t="s">
        <v>1759</v>
      </c>
      <c r="F6555" t="s">
        <v>1765</v>
      </c>
      <c r="G6555" t="s">
        <v>1780</v>
      </c>
      <c r="H6555" t="s">
        <v>1766</v>
      </c>
      <c r="I6555" t="s">
        <v>2032</v>
      </c>
      <c r="J6555" t="s">
        <v>2077</v>
      </c>
      <c r="K6555" s="498">
        <v>14068.1</v>
      </c>
    </row>
    <row r="6556" spans="1:11" x14ac:dyDescent="0.25">
      <c r="A6556" t="s">
        <v>1755</v>
      </c>
      <c r="B6556" t="s">
        <v>1756</v>
      </c>
      <c r="C6556" t="s">
        <v>1876</v>
      </c>
      <c r="D6556" t="s">
        <v>1758</v>
      </c>
      <c r="E6556" t="s">
        <v>1759</v>
      </c>
      <c r="F6556" t="s">
        <v>1765</v>
      </c>
      <c r="G6556" t="s">
        <v>1780</v>
      </c>
      <c r="H6556" t="s">
        <v>1766</v>
      </c>
      <c r="I6556" t="s">
        <v>2032</v>
      </c>
      <c r="J6556" t="s">
        <v>2077</v>
      </c>
      <c r="K6556" s="498">
        <v>4248.5663157894733</v>
      </c>
    </row>
    <row r="6557" spans="1:11" x14ac:dyDescent="0.25">
      <c r="A6557" t="s">
        <v>1755</v>
      </c>
      <c r="B6557" t="s">
        <v>1756</v>
      </c>
      <c r="C6557" t="s">
        <v>1871</v>
      </c>
      <c r="D6557" t="s">
        <v>1758</v>
      </c>
      <c r="E6557" t="s">
        <v>1759</v>
      </c>
      <c r="F6557" t="s">
        <v>1765</v>
      </c>
      <c r="G6557" t="s">
        <v>1781</v>
      </c>
      <c r="H6557" t="s">
        <v>1766</v>
      </c>
      <c r="I6557" t="s">
        <v>2032</v>
      </c>
      <c r="J6557" t="s">
        <v>2077</v>
      </c>
      <c r="K6557" s="498">
        <v>603915</v>
      </c>
    </row>
    <row r="6558" spans="1:11" x14ac:dyDescent="0.25">
      <c r="A6558" t="s">
        <v>1755</v>
      </c>
      <c r="B6558" t="s">
        <v>1756</v>
      </c>
      <c r="C6558" t="s">
        <v>1876</v>
      </c>
      <c r="D6558" t="s">
        <v>1758</v>
      </c>
      <c r="E6558" t="s">
        <v>1759</v>
      </c>
      <c r="F6558" t="s">
        <v>1765</v>
      </c>
      <c r="G6558" t="s">
        <v>1781</v>
      </c>
      <c r="H6558" t="s">
        <v>1766</v>
      </c>
      <c r="I6558" t="s">
        <v>2032</v>
      </c>
      <c r="J6558" t="s">
        <v>2077</v>
      </c>
      <c r="K6558" s="498">
        <v>182382.32</v>
      </c>
    </row>
    <row r="6559" spans="1:11" x14ac:dyDescent="0.25">
      <c r="A6559" t="s">
        <v>1755</v>
      </c>
      <c r="B6559" t="s">
        <v>1756</v>
      </c>
      <c r="C6559" t="s">
        <v>1871</v>
      </c>
      <c r="D6559" t="s">
        <v>1758</v>
      </c>
      <c r="E6559" t="s">
        <v>1759</v>
      </c>
      <c r="F6559" t="s">
        <v>1760</v>
      </c>
      <c r="G6559" t="s">
        <v>1782</v>
      </c>
      <c r="H6559" t="s">
        <v>1762</v>
      </c>
      <c r="I6559" t="s">
        <v>2032</v>
      </c>
      <c r="J6559" t="s">
        <v>2077</v>
      </c>
      <c r="K6559" s="498">
        <v>3783760.96</v>
      </c>
    </row>
    <row r="6560" spans="1:11" x14ac:dyDescent="0.25">
      <c r="A6560" t="s">
        <v>1755</v>
      </c>
      <c r="B6560" t="s">
        <v>1756</v>
      </c>
      <c r="C6560" t="s">
        <v>1876</v>
      </c>
      <c r="D6560" t="s">
        <v>1758</v>
      </c>
      <c r="E6560" t="s">
        <v>1759</v>
      </c>
      <c r="F6560" t="s">
        <v>1760</v>
      </c>
      <c r="G6560" t="s">
        <v>1782</v>
      </c>
      <c r="H6560" t="s">
        <v>1762</v>
      </c>
      <c r="I6560" t="s">
        <v>2032</v>
      </c>
      <c r="J6560" t="s">
        <v>2077</v>
      </c>
      <c r="K6560" s="498">
        <v>843746.44</v>
      </c>
    </row>
    <row r="6561" spans="1:11" x14ac:dyDescent="0.25">
      <c r="A6561" t="s">
        <v>1755</v>
      </c>
      <c r="B6561" t="s">
        <v>1756</v>
      </c>
      <c r="C6561" t="s">
        <v>1871</v>
      </c>
      <c r="D6561" t="s">
        <v>1758</v>
      </c>
      <c r="E6561" t="s">
        <v>1759</v>
      </c>
      <c r="F6561" t="s">
        <v>1765</v>
      </c>
      <c r="G6561" t="s">
        <v>1782</v>
      </c>
      <c r="H6561" t="s">
        <v>1766</v>
      </c>
      <c r="I6561" t="s">
        <v>2032</v>
      </c>
      <c r="J6561" t="s">
        <v>2077</v>
      </c>
      <c r="K6561" s="498">
        <v>232659.84</v>
      </c>
    </row>
    <row r="6562" spans="1:11" x14ac:dyDescent="0.25">
      <c r="A6562" t="s">
        <v>1755</v>
      </c>
      <c r="B6562" t="s">
        <v>1756</v>
      </c>
      <c r="C6562" t="s">
        <v>1876</v>
      </c>
      <c r="D6562" t="s">
        <v>1758</v>
      </c>
      <c r="E6562" t="s">
        <v>1759</v>
      </c>
      <c r="F6562" t="s">
        <v>1765</v>
      </c>
      <c r="G6562" t="s">
        <v>1782</v>
      </c>
      <c r="H6562" t="s">
        <v>1766</v>
      </c>
      <c r="I6562" t="s">
        <v>2032</v>
      </c>
      <c r="J6562" t="s">
        <v>2077</v>
      </c>
      <c r="K6562" s="498">
        <v>70263.274444444454</v>
      </c>
    </row>
    <row r="6563" spans="1:11" x14ac:dyDescent="0.25">
      <c r="A6563" t="s">
        <v>1755</v>
      </c>
      <c r="B6563" t="s">
        <v>1756</v>
      </c>
      <c r="C6563" t="s">
        <v>1871</v>
      </c>
      <c r="D6563" t="s">
        <v>1758</v>
      </c>
      <c r="E6563" t="s">
        <v>1759</v>
      </c>
      <c r="F6563" t="s">
        <v>1760</v>
      </c>
      <c r="G6563" t="s">
        <v>1783</v>
      </c>
      <c r="H6563" t="s">
        <v>1762</v>
      </c>
      <c r="I6563" t="s">
        <v>2032</v>
      </c>
      <c r="J6563" t="s">
        <v>2077</v>
      </c>
      <c r="K6563" s="498">
        <v>466115</v>
      </c>
    </row>
    <row r="6564" spans="1:11" x14ac:dyDescent="0.25">
      <c r="A6564" t="s">
        <v>1755</v>
      </c>
      <c r="B6564" t="s">
        <v>1756</v>
      </c>
      <c r="C6564" t="s">
        <v>1876</v>
      </c>
      <c r="D6564" t="s">
        <v>1758</v>
      </c>
      <c r="E6564" t="s">
        <v>1759</v>
      </c>
      <c r="F6564" t="s">
        <v>1760</v>
      </c>
      <c r="G6564" t="s">
        <v>1783</v>
      </c>
      <c r="H6564" t="s">
        <v>1762</v>
      </c>
      <c r="I6564" t="s">
        <v>2032</v>
      </c>
      <c r="J6564" t="s">
        <v>2077</v>
      </c>
      <c r="K6564" s="498">
        <v>140766.73000000001</v>
      </c>
    </row>
    <row r="6565" spans="1:11" x14ac:dyDescent="0.25">
      <c r="A6565" t="s">
        <v>1755</v>
      </c>
      <c r="B6565" t="s">
        <v>1756</v>
      </c>
      <c r="C6565" t="s">
        <v>1871</v>
      </c>
      <c r="D6565" t="s">
        <v>1758</v>
      </c>
      <c r="E6565" t="s">
        <v>1759</v>
      </c>
      <c r="F6565" t="s">
        <v>1760</v>
      </c>
      <c r="G6565" t="s">
        <v>1784</v>
      </c>
      <c r="H6565" t="s">
        <v>1762</v>
      </c>
      <c r="I6565" t="s">
        <v>2032</v>
      </c>
      <c r="J6565" t="s">
        <v>2077</v>
      </c>
      <c r="K6565" s="498">
        <v>260830.35</v>
      </c>
    </row>
    <row r="6566" spans="1:11" x14ac:dyDescent="0.25">
      <c r="A6566" t="s">
        <v>1755</v>
      </c>
      <c r="B6566" t="s">
        <v>1756</v>
      </c>
      <c r="C6566" t="s">
        <v>1876</v>
      </c>
      <c r="D6566" t="s">
        <v>1758</v>
      </c>
      <c r="E6566" t="s">
        <v>1759</v>
      </c>
      <c r="F6566" t="s">
        <v>1760</v>
      </c>
      <c r="G6566" t="s">
        <v>1784</v>
      </c>
      <c r="H6566" t="s">
        <v>1762</v>
      </c>
      <c r="I6566" t="s">
        <v>2032</v>
      </c>
      <c r="J6566" t="s">
        <v>2077</v>
      </c>
      <c r="K6566" s="498">
        <v>78770.769999999975</v>
      </c>
    </row>
    <row r="6567" spans="1:11" x14ac:dyDescent="0.25">
      <c r="A6567" t="s">
        <v>1755</v>
      </c>
      <c r="B6567" t="s">
        <v>1756</v>
      </c>
      <c r="C6567" t="s">
        <v>1871</v>
      </c>
      <c r="D6567" t="s">
        <v>1758</v>
      </c>
      <c r="E6567" t="s">
        <v>1759</v>
      </c>
      <c r="F6567" t="s">
        <v>1765</v>
      </c>
      <c r="G6567" t="s">
        <v>1784</v>
      </c>
      <c r="H6567" t="s">
        <v>1766</v>
      </c>
      <c r="I6567" t="s">
        <v>2032</v>
      </c>
      <c r="J6567" t="s">
        <v>2077</v>
      </c>
      <c r="K6567" s="498">
        <v>564138.25</v>
      </c>
    </row>
    <row r="6568" spans="1:11" x14ac:dyDescent="0.25">
      <c r="A6568" t="s">
        <v>1755</v>
      </c>
      <c r="B6568" t="s">
        <v>1756</v>
      </c>
      <c r="C6568" t="s">
        <v>1876</v>
      </c>
      <c r="D6568" t="s">
        <v>1758</v>
      </c>
      <c r="E6568" t="s">
        <v>1759</v>
      </c>
      <c r="F6568" t="s">
        <v>1765</v>
      </c>
      <c r="G6568" t="s">
        <v>1784</v>
      </c>
      <c r="H6568" t="s">
        <v>1766</v>
      </c>
      <c r="I6568" t="s">
        <v>2032</v>
      </c>
      <c r="J6568" t="s">
        <v>2077</v>
      </c>
      <c r="K6568" s="498">
        <v>170369.7699999999</v>
      </c>
    </row>
    <row r="6569" spans="1:11" x14ac:dyDescent="0.25">
      <c r="A6569" t="s">
        <v>1755</v>
      </c>
      <c r="B6569" t="s">
        <v>1756</v>
      </c>
      <c r="C6569" t="s">
        <v>1871</v>
      </c>
      <c r="D6569" t="s">
        <v>1758</v>
      </c>
      <c r="E6569" t="s">
        <v>1759</v>
      </c>
      <c r="F6569" t="s">
        <v>1760</v>
      </c>
      <c r="G6569" t="s">
        <v>1786</v>
      </c>
      <c r="H6569" t="s">
        <v>1762</v>
      </c>
      <c r="I6569" t="s">
        <v>2032</v>
      </c>
      <c r="J6569" t="s">
        <v>2077</v>
      </c>
      <c r="K6569" s="498">
        <v>348029.00800000003</v>
      </c>
    </row>
    <row r="6570" spans="1:11" x14ac:dyDescent="0.25">
      <c r="A6570" t="s">
        <v>1755</v>
      </c>
      <c r="B6570" t="s">
        <v>1756</v>
      </c>
      <c r="C6570" t="s">
        <v>1876</v>
      </c>
      <c r="D6570" t="s">
        <v>1758</v>
      </c>
      <c r="E6570" t="s">
        <v>1759</v>
      </c>
      <c r="F6570" t="s">
        <v>1760</v>
      </c>
      <c r="G6570" t="s">
        <v>1786</v>
      </c>
      <c r="H6570" t="s">
        <v>1762</v>
      </c>
      <c r="I6570" t="s">
        <v>2032</v>
      </c>
      <c r="J6570" t="s">
        <v>2077</v>
      </c>
      <c r="K6570" s="498">
        <v>105104.74939600019</v>
      </c>
    </row>
    <row r="6571" spans="1:11" x14ac:dyDescent="0.25">
      <c r="A6571" t="s">
        <v>1755</v>
      </c>
      <c r="B6571" t="s">
        <v>1756</v>
      </c>
      <c r="C6571" t="s">
        <v>1871</v>
      </c>
      <c r="D6571" t="s">
        <v>1758</v>
      </c>
      <c r="E6571" t="s">
        <v>1759</v>
      </c>
      <c r="F6571" t="s">
        <v>1765</v>
      </c>
      <c r="G6571" t="s">
        <v>1786</v>
      </c>
      <c r="H6571" t="s">
        <v>1766</v>
      </c>
      <c r="I6571" t="s">
        <v>2032</v>
      </c>
      <c r="J6571" t="s">
        <v>2077</v>
      </c>
      <c r="K6571" s="498">
        <v>502348.84199999995</v>
      </c>
    </row>
    <row r="6572" spans="1:11" x14ac:dyDescent="0.25">
      <c r="A6572" t="s">
        <v>1755</v>
      </c>
      <c r="B6572" t="s">
        <v>1756</v>
      </c>
      <c r="C6572" t="s">
        <v>1876</v>
      </c>
      <c r="D6572" t="s">
        <v>1758</v>
      </c>
      <c r="E6572" t="s">
        <v>1759</v>
      </c>
      <c r="F6572" t="s">
        <v>1765</v>
      </c>
      <c r="G6572" t="s">
        <v>1786</v>
      </c>
      <c r="H6572" t="s">
        <v>1766</v>
      </c>
      <c r="I6572" t="s">
        <v>2032</v>
      </c>
      <c r="J6572" t="s">
        <v>2077</v>
      </c>
      <c r="K6572" s="498">
        <v>151709.33517499571</v>
      </c>
    </row>
    <row r="6573" spans="1:11" x14ac:dyDescent="0.25">
      <c r="A6573" t="s">
        <v>1755</v>
      </c>
      <c r="B6573" t="s">
        <v>1756</v>
      </c>
      <c r="C6573" t="s">
        <v>1871</v>
      </c>
      <c r="D6573" t="s">
        <v>1758</v>
      </c>
      <c r="E6573" t="s">
        <v>1759</v>
      </c>
      <c r="F6573" t="s">
        <v>1760</v>
      </c>
      <c r="G6573" t="s">
        <v>1787</v>
      </c>
      <c r="H6573" t="s">
        <v>1762</v>
      </c>
      <c r="I6573" t="s">
        <v>2032</v>
      </c>
      <c r="J6573" t="s">
        <v>2077</v>
      </c>
      <c r="K6573" s="498">
        <v>610232.30000000005</v>
      </c>
    </row>
    <row r="6574" spans="1:11" x14ac:dyDescent="0.25">
      <c r="A6574" t="s">
        <v>1755</v>
      </c>
      <c r="B6574" t="s">
        <v>1756</v>
      </c>
      <c r="C6574" t="s">
        <v>1876</v>
      </c>
      <c r="D6574" t="s">
        <v>1758</v>
      </c>
      <c r="E6574" t="s">
        <v>1759</v>
      </c>
      <c r="F6574" t="s">
        <v>1760</v>
      </c>
      <c r="G6574" t="s">
        <v>1787</v>
      </c>
      <c r="H6574" t="s">
        <v>1762</v>
      </c>
      <c r="I6574" t="s">
        <v>2032</v>
      </c>
      <c r="J6574" t="s">
        <v>2077</v>
      </c>
      <c r="K6574" s="498">
        <v>184290.16</v>
      </c>
    </row>
    <row r="6575" spans="1:11" x14ac:dyDescent="0.25">
      <c r="A6575" t="s">
        <v>1755</v>
      </c>
      <c r="B6575" t="s">
        <v>1756</v>
      </c>
      <c r="C6575" t="s">
        <v>1871</v>
      </c>
      <c r="D6575" t="s">
        <v>1758</v>
      </c>
      <c r="E6575" t="s">
        <v>1759</v>
      </c>
      <c r="F6575" t="s">
        <v>1765</v>
      </c>
      <c r="G6575" t="s">
        <v>1787</v>
      </c>
      <c r="H6575" t="s">
        <v>1766</v>
      </c>
      <c r="I6575" t="s">
        <v>2032</v>
      </c>
      <c r="J6575" t="s">
        <v>2077</v>
      </c>
      <c r="K6575" s="498">
        <v>990830.7</v>
      </c>
    </row>
    <row r="6576" spans="1:11" x14ac:dyDescent="0.25">
      <c r="A6576" t="s">
        <v>1755</v>
      </c>
      <c r="B6576" t="s">
        <v>1756</v>
      </c>
      <c r="C6576" t="s">
        <v>1876</v>
      </c>
      <c r="D6576" t="s">
        <v>1758</v>
      </c>
      <c r="E6576" t="s">
        <v>1759</v>
      </c>
      <c r="F6576" t="s">
        <v>1765</v>
      </c>
      <c r="G6576" t="s">
        <v>1787</v>
      </c>
      <c r="H6576" t="s">
        <v>1766</v>
      </c>
      <c r="I6576" t="s">
        <v>2032</v>
      </c>
      <c r="J6576" t="s">
        <v>2077</v>
      </c>
      <c r="K6576" s="498">
        <v>299230.92</v>
      </c>
    </row>
    <row r="6577" spans="1:11" x14ac:dyDescent="0.25">
      <c r="A6577" t="s">
        <v>1755</v>
      </c>
      <c r="B6577" t="s">
        <v>1756</v>
      </c>
      <c r="C6577" t="s">
        <v>1871</v>
      </c>
      <c r="D6577" t="s">
        <v>1758</v>
      </c>
      <c r="E6577" t="s">
        <v>1759</v>
      </c>
      <c r="F6577" t="s">
        <v>1760</v>
      </c>
      <c r="G6577" t="s">
        <v>1788</v>
      </c>
      <c r="H6577" t="s">
        <v>1762</v>
      </c>
      <c r="I6577" t="s">
        <v>2032</v>
      </c>
      <c r="J6577" t="s">
        <v>2077</v>
      </c>
      <c r="K6577" s="498">
        <v>209553</v>
      </c>
    </row>
    <row r="6578" spans="1:11" x14ac:dyDescent="0.25">
      <c r="A6578" t="s">
        <v>1755</v>
      </c>
      <c r="B6578" t="s">
        <v>1756</v>
      </c>
      <c r="C6578" t="s">
        <v>1876</v>
      </c>
      <c r="D6578" t="s">
        <v>1758</v>
      </c>
      <c r="E6578" t="s">
        <v>1759</v>
      </c>
      <c r="F6578" t="s">
        <v>1760</v>
      </c>
      <c r="G6578" t="s">
        <v>1788</v>
      </c>
      <c r="H6578" t="s">
        <v>1762</v>
      </c>
      <c r="I6578" t="s">
        <v>2032</v>
      </c>
      <c r="J6578" t="s">
        <v>2077</v>
      </c>
      <c r="K6578" s="498">
        <v>63285.009999999995</v>
      </c>
    </row>
    <row r="6579" spans="1:11" x14ac:dyDescent="0.25">
      <c r="A6579" t="s">
        <v>1755</v>
      </c>
      <c r="B6579" t="s">
        <v>1756</v>
      </c>
      <c r="C6579" t="s">
        <v>1871</v>
      </c>
      <c r="D6579" t="s">
        <v>1758</v>
      </c>
      <c r="E6579" t="s">
        <v>1759</v>
      </c>
      <c r="F6579" t="s">
        <v>1765</v>
      </c>
      <c r="G6579" t="s">
        <v>1788</v>
      </c>
      <c r="H6579" t="s">
        <v>1766</v>
      </c>
      <c r="I6579" t="s">
        <v>2032</v>
      </c>
      <c r="J6579" t="s">
        <v>2077</v>
      </c>
      <c r="K6579" s="498">
        <v>209553</v>
      </c>
    </row>
    <row r="6580" spans="1:11" x14ac:dyDescent="0.25">
      <c r="A6580" t="s">
        <v>1755</v>
      </c>
      <c r="B6580" t="s">
        <v>1756</v>
      </c>
      <c r="C6580" t="s">
        <v>1876</v>
      </c>
      <c r="D6580" t="s">
        <v>1758</v>
      </c>
      <c r="E6580" t="s">
        <v>1759</v>
      </c>
      <c r="F6580" t="s">
        <v>1765</v>
      </c>
      <c r="G6580" t="s">
        <v>1788</v>
      </c>
      <c r="H6580" t="s">
        <v>1766</v>
      </c>
      <c r="I6580" t="s">
        <v>2032</v>
      </c>
      <c r="J6580" t="s">
        <v>2077</v>
      </c>
      <c r="K6580" s="498">
        <v>63285.009999999995</v>
      </c>
    </row>
    <row r="6581" spans="1:11" x14ac:dyDescent="0.25">
      <c r="A6581" t="s">
        <v>1755</v>
      </c>
      <c r="B6581" t="s">
        <v>1756</v>
      </c>
      <c r="C6581" t="s">
        <v>1871</v>
      </c>
      <c r="D6581" t="s">
        <v>1758</v>
      </c>
      <c r="E6581" t="s">
        <v>1759</v>
      </c>
      <c r="F6581" t="s">
        <v>1760</v>
      </c>
      <c r="G6581" t="s">
        <v>1789</v>
      </c>
      <c r="H6581" t="s">
        <v>1762</v>
      </c>
      <c r="I6581" t="s">
        <v>2032</v>
      </c>
      <c r="J6581" t="s">
        <v>2077</v>
      </c>
      <c r="K6581" s="498">
        <v>20874.54</v>
      </c>
    </row>
    <row r="6582" spans="1:11" x14ac:dyDescent="0.25">
      <c r="A6582" t="s">
        <v>1755</v>
      </c>
      <c r="B6582" t="s">
        <v>1756</v>
      </c>
      <c r="C6582" t="s">
        <v>1876</v>
      </c>
      <c r="D6582" t="s">
        <v>1758</v>
      </c>
      <c r="E6582" t="s">
        <v>1759</v>
      </c>
      <c r="F6582" t="s">
        <v>1760</v>
      </c>
      <c r="G6582" t="s">
        <v>1789</v>
      </c>
      <c r="H6582" t="s">
        <v>1762</v>
      </c>
      <c r="I6582" t="s">
        <v>2032</v>
      </c>
      <c r="J6582" t="s">
        <v>2077</v>
      </c>
      <c r="K6582" s="498">
        <v>6304.1100000000006</v>
      </c>
    </row>
    <row r="6583" spans="1:11" x14ac:dyDescent="0.25">
      <c r="A6583" t="s">
        <v>1755</v>
      </c>
      <c r="B6583" t="s">
        <v>1756</v>
      </c>
      <c r="C6583" t="s">
        <v>1871</v>
      </c>
      <c r="D6583" t="s">
        <v>1758</v>
      </c>
      <c r="E6583" t="s">
        <v>1759</v>
      </c>
      <c r="F6583" t="s">
        <v>1765</v>
      </c>
      <c r="G6583" t="s">
        <v>1789</v>
      </c>
      <c r="H6583" t="s">
        <v>1766</v>
      </c>
      <c r="I6583" t="s">
        <v>2032</v>
      </c>
      <c r="J6583" t="s">
        <v>2077</v>
      </c>
      <c r="K6583" s="498">
        <v>674943.46</v>
      </c>
    </row>
    <row r="6584" spans="1:11" x14ac:dyDescent="0.25">
      <c r="A6584" t="s">
        <v>1755</v>
      </c>
      <c r="B6584" t="s">
        <v>1756</v>
      </c>
      <c r="C6584" t="s">
        <v>1876</v>
      </c>
      <c r="D6584" t="s">
        <v>1758</v>
      </c>
      <c r="E6584" t="s">
        <v>1759</v>
      </c>
      <c r="F6584" t="s">
        <v>1765</v>
      </c>
      <c r="G6584" t="s">
        <v>1789</v>
      </c>
      <c r="H6584" t="s">
        <v>1766</v>
      </c>
      <c r="I6584" t="s">
        <v>2032</v>
      </c>
      <c r="J6584" t="s">
        <v>2077</v>
      </c>
      <c r="K6584" s="498">
        <v>203832.89</v>
      </c>
    </row>
    <row r="6585" spans="1:11" x14ac:dyDescent="0.25">
      <c r="A6585" t="s">
        <v>1755</v>
      </c>
      <c r="B6585" t="s">
        <v>1756</v>
      </c>
      <c r="C6585" t="s">
        <v>1871</v>
      </c>
      <c r="D6585" t="s">
        <v>1758</v>
      </c>
      <c r="E6585" t="s">
        <v>1759</v>
      </c>
      <c r="F6585" t="s">
        <v>1760</v>
      </c>
      <c r="G6585" t="s">
        <v>1790</v>
      </c>
      <c r="H6585" t="s">
        <v>1762</v>
      </c>
      <c r="I6585" t="s">
        <v>2032</v>
      </c>
      <c r="J6585" t="s">
        <v>2077</v>
      </c>
      <c r="K6585" s="498">
        <v>1388987.8499999999</v>
      </c>
    </row>
    <row r="6586" spans="1:11" x14ac:dyDescent="0.25">
      <c r="A6586" t="s">
        <v>1755</v>
      </c>
      <c r="B6586" t="s">
        <v>1756</v>
      </c>
      <c r="C6586" t="s">
        <v>1876</v>
      </c>
      <c r="D6586" t="s">
        <v>1758</v>
      </c>
      <c r="E6586" t="s">
        <v>1759</v>
      </c>
      <c r="F6586" t="s">
        <v>1760</v>
      </c>
      <c r="G6586" t="s">
        <v>1790</v>
      </c>
      <c r="H6586" t="s">
        <v>1762</v>
      </c>
      <c r="I6586" t="s">
        <v>2032</v>
      </c>
      <c r="J6586" t="s">
        <v>2077</v>
      </c>
      <c r="K6586" s="498">
        <v>379635.28600000002</v>
      </c>
    </row>
    <row r="6587" spans="1:11" x14ac:dyDescent="0.25">
      <c r="A6587" t="s">
        <v>1755</v>
      </c>
      <c r="B6587" t="s">
        <v>1756</v>
      </c>
      <c r="C6587" t="s">
        <v>1871</v>
      </c>
      <c r="D6587" t="s">
        <v>1758</v>
      </c>
      <c r="E6587" t="s">
        <v>1759</v>
      </c>
      <c r="F6587" t="s">
        <v>1765</v>
      </c>
      <c r="G6587" t="s">
        <v>1790</v>
      </c>
      <c r="H6587" t="s">
        <v>1766</v>
      </c>
      <c r="I6587" t="s">
        <v>2032</v>
      </c>
      <c r="J6587" t="s">
        <v>2077</v>
      </c>
      <c r="K6587" s="498">
        <v>2137899.15</v>
      </c>
    </row>
    <row r="6588" spans="1:11" x14ac:dyDescent="0.25">
      <c r="A6588" t="s">
        <v>1755</v>
      </c>
      <c r="B6588" t="s">
        <v>1756</v>
      </c>
      <c r="C6588" t="s">
        <v>1876</v>
      </c>
      <c r="D6588" t="s">
        <v>1758</v>
      </c>
      <c r="E6588" t="s">
        <v>1759</v>
      </c>
      <c r="F6588" t="s">
        <v>1765</v>
      </c>
      <c r="G6588" t="s">
        <v>1790</v>
      </c>
      <c r="H6588" t="s">
        <v>1766</v>
      </c>
      <c r="I6588" t="s">
        <v>2032</v>
      </c>
      <c r="J6588" t="s">
        <v>2077</v>
      </c>
      <c r="K6588" s="498">
        <v>526128.42066666659</v>
      </c>
    </row>
    <row r="6589" spans="1:11" x14ac:dyDescent="0.25">
      <c r="A6589" t="s">
        <v>1755</v>
      </c>
      <c r="B6589" t="s">
        <v>1756</v>
      </c>
      <c r="C6589" t="s">
        <v>1871</v>
      </c>
      <c r="D6589" t="s">
        <v>1758</v>
      </c>
      <c r="E6589" t="s">
        <v>1759</v>
      </c>
      <c r="F6589" t="s">
        <v>1760</v>
      </c>
      <c r="G6589" t="s">
        <v>1791</v>
      </c>
      <c r="H6589" t="s">
        <v>1762</v>
      </c>
      <c r="I6589" t="s">
        <v>2032</v>
      </c>
      <c r="J6589" t="s">
        <v>2077</v>
      </c>
      <c r="K6589" s="498">
        <v>276354</v>
      </c>
    </row>
    <row r="6590" spans="1:11" x14ac:dyDescent="0.25">
      <c r="A6590" t="s">
        <v>1755</v>
      </c>
      <c r="B6590" t="s">
        <v>1756</v>
      </c>
      <c r="C6590" t="s">
        <v>1876</v>
      </c>
      <c r="D6590" t="s">
        <v>1758</v>
      </c>
      <c r="E6590" t="s">
        <v>1759</v>
      </c>
      <c r="F6590" t="s">
        <v>1760</v>
      </c>
      <c r="G6590" t="s">
        <v>1791</v>
      </c>
      <c r="H6590" t="s">
        <v>1762</v>
      </c>
      <c r="I6590" t="s">
        <v>2032</v>
      </c>
      <c r="J6590" t="s">
        <v>2077</v>
      </c>
      <c r="K6590" s="498">
        <v>83458.91</v>
      </c>
    </row>
    <row r="6591" spans="1:11" x14ac:dyDescent="0.25">
      <c r="A6591" t="s">
        <v>1755</v>
      </c>
      <c r="B6591" t="s">
        <v>1756</v>
      </c>
      <c r="C6591" t="s">
        <v>1871</v>
      </c>
      <c r="D6591" t="s">
        <v>1758</v>
      </c>
      <c r="E6591" t="s">
        <v>1759</v>
      </c>
      <c r="F6591" t="s">
        <v>1765</v>
      </c>
      <c r="G6591" t="s">
        <v>1791</v>
      </c>
      <c r="H6591" t="s">
        <v>1766</v>
      </c>
      <c r="I6591" t="s">
        <v>2032</v>
      </c>
      <c r="J6591" t="s">
        <v>2077</v>
      </c>
      <c r="K6591" s="498">
        <v>30706</v>
      </c>
    </row>
    <row r="6592" spans="1:11" x14ac:dyDescent="0.25">
      <c r="A6592" t="s">
        <v>1755</v>
      </c>
      <c r="B6592" t="s">
        <v>1756</v>
      </c>
      <c r="C6592" t="s">
        <v>1876</v>
      </c>
      <c r="D6592" t="s">
        <v>1758</v>
      </c>
      <c r="E6592" t="s">
        <v>1759</v>
      </c>
      <c r="F6592" t="s">
        <v>1765</v>
      </c>
      <c r="G6592" t="s">
        <v>1791</v>
      </c>
      <c r="H6592" t="s">
        <v>1766</v>
      </c>
      <c r="I6592" t="s">
        <v>2032</v>
      </c>
      <c r="J6592" t="s">
        <v>2077</v>
      </c>
      <c r="K6592" s="498">
        <v>9273.2122222222224</v>
      </c>
    </row>
    <row r="6593" spans="1:11" x14ac:dyDescent="0.25">
      <c r="A6593" t="s">
        <v>1755</v>
      </c>
      <c r="B6593" t="s">
        <v>1756</v>
      </c>
      <c r="C6593" t="s">
        <v>1871</v>
      </c>
      <c r="D6593" t="s">
        <v>1758</v>
      </c>
      <c r="E6593" t="s">
        <v>1759</v>
      </c>
      <c r="F6593" t="s">
        <v>1760</v>
      </c>
      <c r="G6593" t="s">
        <v>1792</v>
      </c>
      <c r="H6593" t="s">
        <v>1762</v>
      </c>
      <c r="I6593" t="s">
        <v>2032</v>
      </c>
      <c r="J6593" t="s">
        <v>2077</v>
      </c>
      <c r="K6593" s="498">
        <v>592872.93000000005</v>
      </c>
    </row>
    <row r="6594" spans="1:11" x14ac:dyDescent="0.25">
      <c r="A6594" t="s">
        <v>1755</v>
      </c>
      <c r="B6594" t="s">
        <v>1756</v>
      </c>
      <c r="C6594" t="s">
        <v>1876</v>
      </c>
      <c r="D6594" t="s">
        <v>1758</v>
      </c>
      <c r="E6594" t="s">
        <v>1759</v>
      </c>
      <c r="F6594" t="s">
        <v>1760</v>
      </c>
      <c r="G6594" t="s">
        <v>1792</v>
      </c>
      <c r="H6594" t="s">
        <v>1762</v>
      </c>
      <c r="I6594" t="s">
        <v>2032</v>
      </c>
      <c r="J6594" t="s">
        <v>2077</v>
      </c>
      <c r="K6594" s="498">
        <v>179047.62000000002</v>
      </c>
    </row>
    <row r="6595" spans="1:11" x14ac:dyDescent="0.25">
      <c r="A6595" t="s">
        <v>1755</v>
      </c>
      <c r="B6595" t="s">
        <v>1756</v>
      </c>
      <c r="C6595" t="s">
        <v>1871</v>
      </c>
      <c r="D6595" t="s">
        <v>1758</v>
      </c>
      <c r="E6595" t="s">
        <v>1759</v>
      </c>
      <c r="F6595" t="s">
        <v>1765</v>
      </c>
      <c r="G6595" t="s">
        <v>1792</v>
      </c>
      <c r="H6595" t="s">
        <v>1766</v>
      </c>
      <c r="I6595" t="s">
        <v>2032</v>
      </c>
      <c r="J6595" t="s">
        <v>2077</v>
      </c>
      <c r="K6595" s="498">
        <v>65874.77</v>
      </c>
    </row>
    <row r="6596" spans="1:11" x14ac:dyDescent="0.25">
      <c r="A6596" t="s">
        <v>1755</v>
      </c>
      <c r="B6596" t="s">
        <v>1756</v>
      </c>
      <c r="C6596" t="s">
        <v>1876</v>
      </c>
      <c r="D6596" t="s">
        <v>1758</v>
      </c>
      <c r="E6596" t="s">
        <v>1759</v>
      </c>
      <c r="F6596" t="s">
        <v>1765</v>
      </c>
      <c r="G6596" t="s">
        <v>1792</v>
      </c>
      <c r="H6596" t="s">
        <v>1766</v>
      </c>
      <c r="I6596" t="s">
        <v>2032</v>
      </c>
      <c r="J6596" t="s">
        <v>2077</v>
      </c>
      <c r="K6596" s="498">
        <v>19894.18</v>
      </c>
    </row>
    <row r="6597" spans="1:11" x14ac:dyDescent="0.25">
      <c r="A6597" t="s">
        <v>1755</v>
      </c>
      <c r="B6597" t="s">
        <v>1756</v>
      </c>
      <c r="C6597" t="s">
        <v>1871</v>
      </c>
      <c r="D6597" t="s">
        <v>1758</v>
      </c>
      <c r="E6597" t="s">
        <v>1759</v>
      </c>
      <c r="F6597" t="s">
        <v>1760</v>
      </c>
      <c r="G6597" t="s">
        <v>1793</v>
      </c>
      <c r="H6597" t="s">
        <v>1762</v>
      </c>
      <c r="I6597" t="s">
        <v>2032</v>
      </c>
      <c r="J6597" t="s">
        <v>2077</v>
      </c>
      <c r="K6597" s="498">
        <v>287880</v>
      </c>
    </row>
    <row r="6598" spans="1:11" x14ac:dyDescent="0.25">
      <c r="A6598" t="s">
        <v>1755</v>
      </c>
      <c r="B6598" t="s">
        <v>1756</v>
      </c>
      <c r="C6598" t="s">
        <v>1876</v>
      </c>
      <c r="D6598" t="s">
        <v>1758</v>
      </c>
      <c r="E6598" t="s">
        <v>1759</v>
      </c>
      <c r="F6598" t="s">
        <v>1760</v>
      </c>
      <c r="G6598" t="s">
        <v>1793</v>
      </c>
      <c r="H6598" t="s">
        <v>1762</v>
      </c>
      <c r="I6598" t="s">
        <v>2032</v>
      </c>
      <c r="J6598" t="s">
        <v>2077</v>
      </c>
      <c r="K6598" s="498">
        <v>86939.76</v>
      </c>
    </row>
    <row r="6599" spans="1:11" x14ac:dyDescent="0.25">
      <c r="A6599" t="s">
        <v>1755</v>
      </c>
      <c r="B6599" t="s">
        <v>1756</v>
      </c>
      <c r="C6599" t="s">
        <v>1871</v>
      </c>
      <c r="D6599" t="s">
        <v>1758</v>
      </c>
      <c r="E6599" t="s">
        <v>1759</v>
      </c>
      <c r="F6599" t="s">
        <v>1760</v>
      </c>
      <c r="G6599" t="s">
        <v>1794</v>
      </c>
      <c r="H6599" t="s">
        <v>1762</v>
      </c>
      <c r="I6599" t="s">
        <v>2032</v>
      </c>
      <c r="J6599" t="s">
        <v>2077</v>
      </c>
      <c r="K6599" s="498">
        <v>449405.75</v>
      </c>
    </row>
    <row r="6600" spans="1:11" x14ac:dyDescent="0.25">
      <c r="A6600" t="s">
        <v>1755</v>
      </c>
      <c r="B6600" t="s">
        <v>1756</v>
      </c>
      <c r="C6600" t="s">
        <v>1876</v>
      </c>
      <c r="D6600" t="s">
        <v>1758</v>
      </c>
      <c r="E6600" t="s">
        <v>1759</v>
      </c>
      <c r="F6600" t="s">
        <v>1760</v>
      </c>
      <c r="G6600" t="s">
        <v>1794</v>
      </c>
      <c r="H6600" t="s">
        <v>1762</v>
      </c>
      <c r="I6600" t="s">
        <v>2032</v>
      </c>
      <c r="J6600" t="s">
        <v>2077</v>
      </c>
      <c r="K6600" s="498">
        <v>135720.53</v>
      </c>
    </row>
    <row r="6601" spans="1:11" x14ac:dyDescent="0.25">
      <c r="A6601" t="s">
        <v>1755</v>
      </c>
      <c r="B6601" t="s">
        <v>1756</v>
      </c>
      <c r="C6601" t="s">
        <v>1871</v>
      </c>
      <c r="D6601" t="s">
        <v>1758</v>
      </c>
      <c r="E6601" t="s">
        <v>1759</v>
      </c>
      <c r="F6601" t="s">
        <v>1765</v>
      </c>
      <c r="G6601" t="s">
        <v>1794</v>
      </c>
      <c r="H6601" t="s">
        <v>1766</v>
      </c>
      <c r="I6601" t="s">
        <v>2032</v>
      </c>
      <c r="J6601" t="s">
        <v>2077</v>
      </c>
      <c r="K6601" s="498">
        <v>17876.25</v>
      </c>
    </row>
    <row r="6602" spans="1:11" x14ac:dyDescent="0.25">
      <c r="A6602" t="s">
        <v>1755</v>
      </c>
      <c r="B6602" t="s">
        <v>1756</v>
      </c>
      <c r="C6602" t="s">
        <v>1876</v>
      </c>
      <c r="D6602" t="s">
        <v>1758</v>
      </c>
      <c r="E6602" t="s">
        <v>1759</v>
      </c>
      <c r="F6602" t="s">
        <v>1765</v>
      </c>
      <c r="G6602" t="s">
        <v>1794</v>
      </c>
      <c r="H6602" t="s">
        <v>1766</v>
      </c>
      <c r="I6602" t="s">
        <v>2032</v>
      </c>
      <c r="J6602" t="s">
        <v>2077</v>
      </c>
      <c r="K6602" s="498">
        <v>5398.6273684210519</v>
      </c>
    </row>
    <row r="6603" spans="1:11" x14ac:dyDescent="0.25">
      <c r="A6603" t="s">
        <v>1755</v>
      </c>
      <c r="B6603" t="s">
        <v>1756</v>
      </c>
      <c r="C6603" t="s">
        <v>1871</v>
      </c>
      <c r="D6603" t="s">
        <v>1758</v>
      </c>
      <c r="E6603" t="s">
        <v>1759</v>
      </c>
      <c r="F6603" t="s">
        <v>1760</v>
      </c>
      <c r="G6603" t="s">
        <v>1795</v>
      </c>
      <c r="H6603" t="s">
        <v>1762</v>
      </c>
      <c r="I6603" t="s">
        <v>2032</v>
      </c>
      <c r="J6603" t="s">
        <v>2077</v>
      </c>
      <c r="K6603" s="498">
        <v>3707546</v>
      </c>
    </row>
    <row r="6604" spans="1:11" x14ac:dyDescent="0.25">
      <c r="A6604" t="s">
        <v>1755</v>
      </c>
      <c r="B6604" t="s">
        <v>1756</v>
      </c>
      <c r="C6604" t="s">
        <v>1876</v>
      </c>
      <c r="D6604" t="s">
        <v>1758</v>
      </c>
      <c r="E6604" t="s">
        <v>1759</v>
      </c>
      <c r="F6604" t="s">
        <v>1760</v>
      </c>
      <c r="G6604" t="s">
        <v>1795</v>
      </c>
      <c r="H6604" t="s">
        <v>1762</v>
      </c>
      <c r="I6604" t="s">
        <v>2032</v>
      </c>
      <c r="J6604" t="s">
        <v>2077</v>
      </c>
      <c r="K6604" s="498">
        <v>1119678.8929999999</v>
      </c>
    </row>
    <row r="6605" spans="1:11" x14ac:dyDescent="0.25">
      <c r="A6605" t="s">
        <v>1755</v>
      </c>
      <c r="B6605" t="s">
        <v>1756</v>
      </c>
      <c r="C6605" t="s">
        <v>1871</v>
      </c>
      <c r="D6605" t="s">
        <v>1758</v>
      </c>
      <c r="E6605" t="s">
        <v>1759</v>
      </c>
      <c r="F6605" t="s">
        <v>1765</v>
      </c>
      <c r="G6605" t="s">
        <v>1795</v>
      </c>
      <c r="H6605" t="s">
        <v>1766</v>
      </c>
      <c r="I6605" t="s">
        <v>2032</v>
      </c>
      <c r="J6605" t="s">
        <v>2077</v>
      </c>
      <c r="K6605" s="498">
        <v>263362</v>
      </c>
    </row>
    <row r="6606" spans="1:11" x14ac:dyDescent="0.25">
      <c r="A6606" t="s">
        <v>1755</v>
      </c>
      <c r="B6606" t="s">
        <v>1756</v>
      </c>
      <c r="C6606" t="s">
        <v>1876</v>
      </c>
      <c r="D6606" t="s">
        <v>1758</v>
      </c>
      <c r="E6606" t="s">
        <v>1759</v>
      </c>
      <c r="F6606" t="s">
        <v>1765</v>
      </c>
      <c r="G6606" t="s">
        <v>1795</v>
      </c>
      <c r="H6606" t="s">
        <v>1766</v>
      </c>
      <c r="I6606" t="s">
        <v>2032</v>
      </c>
      <c r="J6606" t="s">
        <v>2077</v>
      </c>
      <c r="K6606" s="498">
        <v>79535.32644444445</v>
      </c>
    </row>
    <row r="6607" spans="1:11" x14ac:dyDescent="0.25">
      <c r="A6607" t="s">
        <v>1755</v>
      </c>
      <c r="B6607" t="s">
        <v>1756</v>
      </c>
      <c r="C6607" t="s">
        <v>1871</v>
      </c>
      <c r="D6607" t="s">
        <v>1758</v>
      </c>
      <c r="E6607" t="s">
        <v>1759</v>
      </c>
      <c r="F6607" t="s">
        <v>1760</v>
      </c>
      <c r="G6607" t="s">
        <v>1796</v>
      </c>
      <c r="H6607" t="s">
        <v>1762</v>
      </c>
      <c r="I6607" t="s">
        <v>2032</v>
      </c>
      <c r="J6607" t="s">
        <v>2077</v>
      </c>
      <c r="K6607" s="498">
        <v>4906343</v>
      </c>
    </row>
    <row r="6608" spans="1:11" x14ac:dyDescent="0.25">
      <c r="A6608" t="s">
        <v>1755</v>
      </c>
      <c r="B6608" t="s">
        <v>1756</v>
      </c>
      <c r="C6608" t="s">
        <v>1876</v>
      </c>
      <c r="D6608" t="s">
        <v>1758</v>
      </c>
      <c r="E6608" t="s">
        <v>1759</v>
      </c>
      <c r="F6608" t="s">
        <v>1760</v>
      </c>
      <c r="G6608" t="s">
        <v>1796</v>
      </c>
      <c r="H6608" t="s">
        <v>1762</v>
      </c>
      <c r="I6608" t="s">
        <v>2032</v>
      </c>
      <c r="J6608" t="s">
        <v>2077</v>
      </c>
      <c r="K6608" s="498">
        <v>1185895.0900000001</v>
      </c>
    </row>
    <row r="6609" spans="1:11" x14ac:dyDescent="0.25">
      <c r="A6609" t="s">
        <v>1755</v>
      </c>
      <c r="B6609" t="s">
        <v>1756</v>
      </c>
      <c r="C6609" t="s">
        <v>1871</v>
      </c>
      <c r="D6609" t="s">
        <v>1758</v>
      </c>
      <c r="E6609" t="s">
        <v>1759</v>
      </c>
      <c r="F6609" t="s">
        <v>1760</v>
      </c>
      <c r="G6609" t="s">
        <v>1797</v>
      </c>
      <c r="H6609" t="s">
        <v>1762</v>
      </c>
      <c r="I6609" t="s">
        <v>2032</v>
      </c>
      <c r="J6609" t="s">
        <v>2077</v>
      </c>
      <c r="K6609" s="498">
        <v>1275902.3199999998</v>
      </c>
    </row>
    <row r="6610" spans="1:11" x14ac:dyDescent="0.25">
      <c r="A6610" t="s">
        <v>1755</v>
      </c>
      <c r="B6610" t="s">
        <v>1756</v>
      </c>
      <c r="C6610" t="s">
        <v>1876</v>
      </c>
      <c r="D6610" t="s">
        <v>1758</v>
      </c>
      <c r="E6610" t="s">
        <v>1759</v>
      </c>
      <c r="F6610" t="s">
        <v>1760</v>
      </c>
      <c r="G6610" t="s">
        <v>1797</v>
      </c>
      <c r="H6610" t="s">
        <v>1762</v>
      </c>
      <c r="I6610" t="s">
        <v>2032</v>
      </c>
      <c r="J6610" t="s">
        <v>2077</v>
      </c>
      <c r="K6610" s="498">
        <v>385322.5</v>
      </c>
    </row>
    <row r="6611" spans="1:11" x14ac:dyDescent="0.25">
      <c r="A6611" t="s">
        <v>1755</v>
      </c>
      <c r="B6611" t="s">
        <v>1756</v>
      </c>
      <c r="C6611" t="s">
        <v>1871</v>
      </c>
      <c r="D6611" t="s">
        <v>1758</v>
      </c>
      <c r="E6611" t="s">
        <v>1759</v>
      </c>
      <c r="F6611" t="s">
        <v>1765</v>
      </c>
      <c r="G6611" t="s">
        <v>1797</v>
      </c>
      <c r="H6611" t="s">
        <v>1766</v>
      </c>
      <c r="I6611" t="s">
        <v>2032</v>
      </c>
      <c r="J6611" t="s">
        <v>2077</v>
      </c>
      <c r="K6611" s="498">
        <v>28364.880000000001</v>
      </c>
    </row>
    <row r="6612" spans="1:11" x14ac:dyDescent="0.25">
      <c r="A6612" t="s">
        <v>1755</v>
      </c>
      <c r="B6612" t="s">
        <v>1756</v>
      </c>
      <c r="C6612" t="s">
        <v>1876</v>
      </c>
      <c r="D6612" t="s">
        <v>1758</v>
      </c>
      <c r="E6612" t="s">
        <v>1759</v>
      </c>
      <c r="F6612" t="s">
        <v>1765</v>
      </c>
      <c r="G6612" t="s">
        <v>1797</v>
      </c>
      <c r="H6612" t="s">
        <v>1766</v>
      </c>
      <c r="I6612" t="s">
        <v>2032</v>
      </c>
      <c r="J6612" t="s">
        <v>2077</v>
      </c>
      <c r="K6612" s="498">
        <v>8566.193684210526</v>
      </c>
    </row>
    <row r="6613" spans="1:11" x14ac:dyDescent="0.25">
      <c r="A6613" t="s">
        <v>1755</v>
      </c>
      <c r="B6613" t="s">
        <v>1756</v>
      </c>
      <c r="C6613" t="s">
        <v>1871</v>
      </c>
      <c r="D6613" t="s">
        <v>1758</v>
      </c>
      <c r="E6613" t="s">
        <v>1759</v>
      </c>
      <c r="F6613" t="s">
        <v>1760</v>
      </c>
      <c r="G6613" t="s">
        <v>1798</v>
      </c>
      <c r="H6613" t="s">
        <v>1762</v>
      </c>
      <c r="I6613" t="s">
        <v>2032</v>
      </c>
      <c r="J6613" t="s">
        <v>2077</v>
      </c>
      <c r="K6613" s="498">
        <v>322607.54500000004</v>
      </c>
    </row>
    <row r="6614" spans="1:11" x14ac:dyDescent="0.25">
      <c r="A6614" t="s">
        <v>1755</v>
      </c>
      <c r="B6614" t="s">
        <v>1756</v>
      </c>
      <c r="C6614" t="s">
        <v>1876</v>
      </c>
      <c r="D6614" t="s">
        <v>1758</v>
      </c>
      <c r="E6614" t="s">
        <v>1759</v>
      </c>
      <c r="F6614" t="s">
        <v>1760</v>
      </c>
      <c r="G6614" t="s">
        <v>1798</v>
      </c>
      <c r="H6614" t="s">
        <v>1762</v>
      </c>
      <c r="I6614" t="s">
        <v>2032</v>
      </c>
      <c r="J6614" t="s">
        <v>2077</v>
      </c>
      <c r="K6614" s="498">
        <v>97427.46849000029</v>
      </c>
    </row>
    <row r="6615" spans="1:11" x14ac:dyDescent="0.25">
      <c r="A6615" t="s">
        <v>1755</v>
      </c>
      <c r="B6615" t="s">
        <v>1756</v>
      </c>
      <c r="C6615" t="s">
        <v>1871</v>
      </c>
      <c r="D6615" t="s">
        <v>1758</v>
      </c>
      <c r="E6615" t="s">
        <v>1759</v>
      </c>
      <c r="F6615" t="s">
        <v>1765</v>
      </c>
      <c r="G6615" t="s">
        <v>1798</v>
      </c>
      <c r="H6615" t="s">
        <v>1766</v>
      </c>
      <c r="I6615" t="s">
        <v>2032</v>
      </c>
      <c r="J6615" t="s">
        <v>2077</v>
      </c>
      <c r="K6615" s="498">
        <v>604392.505</v>
      </c>
    </row>
    <row r="6616" spans="1:11" x14ac:dyDescent="0.25">
      <c r="A6616" t="s">
        <v>1755</v>
      </c>
      <c r="B6616" t="s">
        <v>1756</v>
      </c>
      <c r="C6616" t="s">
        <v>1876</v>
      </c>
      <c r="D6616" t="s">
        <v>1758</v>
      </c>
      <c r="E6616" t="s">
        <v>1759</v>
      </c>
      <c r="F6616" t="s">
        <v>1765</v>
      </c>
      <c r="G6616" t="s">
        <v>1798</v>
      </c>
      <c r="H6616" t="s">
        <v>1766</v>
      </c>
      <c r="I6616" t="s">
        <v>2032</v>
      </c>
      <c r="J6616" t="s">
        <v>2077</v>
      </c>
      <c r="K6616" s="498">
        <v>182526.51849000028</v>
      </c>
    </row>
    <row r="6617" spans="1:11" x14ac:dyDescent="0.25">
      <c r="A6617" t="s">
        <v>1755</v>
      </c>
      <c r="B6617" t="s">
        <v>1756</v>
      </c>
      <c r="C6617" t="s">
        <v>1871</v>
      </c>
      <c r="D6617" t="s">
        <v>1758</v>
      </c>
      <c r="E6617" t="s">
        <v>1759</v>
      </c>
      <c r="F6617" t="s">
        <v>1760</v>
      </c>
      <c r="G6617" t="s">
        <v>1799</v>
      </c>
      <c r="H6617" t="s">
        <v>1762</v>
      </c>
      <c r="I6617" t="s">
        <v>2032</v>
      </c>
      <c r="J6617" t="s">
        <v>2077</v>
      </c>
      <c r="K6617" s="498">
        <v>1431474.1600000001</v>
      </c>
    </row>
    <row r="6618" spans="1:11" x14ac:dyDescent="0.25">
      <c r="A6618" t="s">
        <v>1755</v>
      </c>
      <c r="B6618" t="s">
        <v>1756</v>
      </c>
      <c r="C6618" t="s">
        <v>1876</v>
      </c>
      <c r="D6618" t="s">
        <v>1758</v>
      </c>
      <c r="E6618" t="s">
        <v>1759</v>
      </c>
      <c r="F6618" t="s">
        <v>1760</v>
      </c>
      <c r="G6618" t="s">
        <v>1799</v>
      </c>
      <c r="H6618" t="s">
        <v>1762</v>
      </c>
      <c r="I6618" t="s">
        <v>2032</v>
      </c>
      <c r="J6618" t="s">
        <v>2077</v>
      </c>
      <c r="K6618" s="498">
        <v>432305.2</v>
      </c>
    </row>
    <row r="6619" spans="1:11" x14ac:dyDescent="0.25">
      <c r="A6619" t="s">
        <v>1755</v>
      </c>
      <c r="B6619" t="s">
        <v>1756</v>
      </c>
      <c r="C6619" t="s">
        <v>1871</v>
      </c>
      <c r="D6619" t="s">
        <v>1758</v>
      </c>
      <c r="E6619" t="s">
        <v>1759</v>
      </c>
      <c r="F6619" t="s">
        <v>1765</v>
      </c>
      <c r="G6619" t="s">
        <v>1799</v>
      </c>
      <c r="H6619" t="s">
        <v>1766</v>
      </c>
      <c r="I6619" t="s">
        <v>2032</v>
      </c>
      <c r="J6619" t="s">
        <v>2077</v>
      </c>
      <c r="K6619" s="498">
        <v>547809.04</v>
      </c>
    </row>
    <row r="6620" spans="1:11" x14ac:dyDescent="0.25">
      <c r="A6620" t="s">
        <v>1755</v>
      </c>
      <c r="B6620" t="s">
        <v>1756</v>
      </c>
      <c r="C6620" t="s">
        <v>1876</v>
      </c>
      <c r="D6620" t="s">
        <v>1758</v>
      </c>
      <c r="E6620" t="s">
        <v>1759</v>
      </c>
      <c r="F6620" t="s">
        <v>1765</v>
      </c>
      <c r="G6620" t="s">
        <v>1799</v>
      </c>
      <c r="H6620" t="s">
        <v>1766</v>
      </c>
      <c r="I6620" t="s">
        <v>2032</v>
      </c>
      <c r="J6620" t="s">
        <v>2077</v>
      </c>
      <c r="K6620" s="498">
        <v>165438.33282051282</v>
      </c>
    </row>
    <row r="6621" spans="1:11" x14ac:dyDescent="0.25">
      <c r="A6621" t="s">
        <v>1755</v>
      </c>
      <c r="B6621" t="s">
        <v>1756</v>
      </c>
      <c r="C6621" t="s">
        <v>1871</v>
      </c>
      <c r="D6621" t="s">
        <v>1758</v>
      </c>
      <c r="E6621" t="s">
        <v>1759</v>
      </c>
      <c r="F6621" t="s">
        <v>1760</v>
      </c>
      <c r="G6621" t="s">
        <v>1800</v>
      </c>
      <c r="H6621" t="s">
        <v>1762</v>
      </c>
      <c r="I6621" t="s">
        <v>2032</v>
      </c>
      <c r="J6621" t="s">
        <v>2077</v>
      </c>
      <c r="K6621" s="498">
        <v>1413034.7849999999</v>
      </c>
    </row>
    <row r="6622" spans="1:11" x14ac:dyDescent="0.25">
      <c r="A6622" t="s">
        <v>1755</v>
      </c>
      <c r="B6622" t="s">
        <v>1756</v>
      </c>
      <c r="C6622" t="s">
        <v>1876</v>
      </c>
      <c r="D6622" t="s">
        <v>1758</v>
      </c>
      <c r="E6622" t="s">
        <v>1759</v>
      </c>
      <c r="F6622" t="s">
        <v>1760</v>
      </c>
      <c r="G6622" t="s">
        <v>1800</v>
      </c>
      <c r="H6622" t="s">
        <v>1762</v>
      </c>
      <c r="I6622" t="s">
        <v>2032</v>
      </c>
      <c r="J6622" t="s">
        <v>2077</v>
      </c>
      <c r="K6622" s="498">
        <v>426736.50699999998</v>
      </c>
    </row>
    <row r="6623" spans="1:11" x14ac:dyDescent="0.25">
      <c r="A6623" t="s">
        <v>1755</v>
      </c>
      <c r="B6623" t="s">
        <v>1756</v>
      </c>
      <c r="C6623" t="s">
        <v>1871</v>
      </c>
      <c r="D6623" t="s">
        <v>1758</v>
      </c>
      <c r="E6623" t="s">
        <v>1759</v>
      </c>
      <c r="F6623" t="s">
        <v>1765</v>
      </c>
      <c r="G6623" t="s">
        <v>1800</v>
      </c>
      <c r="H6623" t="s">
        <v>1766</v>
      </c>
      <c r="I6623" t="s">
        <v>2032</v>
      </c>
      <c r="J6623" t="s">
        <v>2077</v>
      </c>
      <c r="K6623" s="498">
        <v>238312.31500000003</v>
      </c>
    </row>
    <row r="6624" spans="1:11" x14ac:dyDescent="0.25">
      <c r="A6624" t="s">
        <v>1755</v>
      </c>
      <c r="B6624" t="s">
        <v>1756</v>
      </c>
      <c r="C6624" t="s">
        <v>1876</v>
      </c>
      <c r="D6624" t="s">
        <v>1758</v>
      </c>
      <c r="E6624" t="s">
        <v>1759</v>
      </c>
      <c r="F6624" t="s">
        <v>1765</v>
      </c>
      <c r="G6624" t="s">
        <v>1800</v>
      </c>
      <c r="H6624" t="s">
        <v>1766</v>
      </c>
      <c r="I6624" t="s">
        <v>2032</v>
      </c>
      <c r="J6624" t="s">
        <v>2077</v>
      </c>
      <c r="K6624" s="498">
        <v>71970.317999999999</v>
      </c>
    </row>
    <row r="6625" spans="1:11" x14ac:dyDescent="0.25">
      <c r="A6625" t="s">
        <v>1755</v>
      </c>
      <c r="B6625" t="s">
        <v>1756</v>
      </c>
      <c r="C6625" t="s">
        <v>1871</v>
      </c>
      <c r="D6625" t="s">
        <v>1758</v>
      </c>
      <c r="E6625" t="s">
        <v>1759</v>
      </c>
      <c r="F6625" t="s">
        <v>1760</v>
      </c>
      <c r="G6625" t="s">
        <v>1801</v>
      </c>
      <c r="H6625" t="s">
        <v>1762</v>
      </c>
      <c r="I6625" t="s">
        <v>2032</v>
      </c>
      <c r="J6625" t="s">
        <v>2077</v>
      </c>
      <c r="K6625" s="498">
        <v>1713501.9500000002</v>
      </c>
    </row>
    <row r="6626" spans="1:11" x14ac:dyDescent="0.25">
      <c r="A6626" t="s">
        <v>1755</v>
      </c>
      <c r="B6626" t="s">
        <v>1756</v>
      </c>
      <c r="C6626" t="s">
        <v>1876</v>
      </c>
      <c r="D6626" t="s">
        <v>1758</v>
      </c>
      <c r="E6626" t="s">
        <v>1759</v>
      </c>
      <c r="F6626" t="s">
        <v>1760</v>
      </c>
      <c r="G6626" t="s">
        <v>1801</v>
      </c>
      <c r="H6626" t="s">
        <v>1762</v>
      </c>
      <c r="I6626" t="s">
        <v>2032</v>
      </c>
      <c r="J6626" t="s">
        <v>2077</v>
      </c>
      <c r="K6626" s="498">
        <v>406179.07</v>
      </c>
    </row>
    <row r="6627" spans="1:11" x14ac:dyDescent="0.25">
      <c r="A6627" t="s">
        <v>1755</v>
      </c>
      <c r="B6627" t="s">
        <v>1756</v>
      </c>
      <c r="C6627" t="s">
        <v>1871</v>
      </c>
      <c r="D6627" t="s">
        <v>1758</v>
      </c>
      <c r="E6627" t="s">
        <v>1759</v>
      </c>
      <c r="F6627" t="s">
        <v>1765</v>
      </c>
      <c r="G6627" t="s">
        <v>1801</v>
      </c>
      <c r="H6627" t="s">
        <v>1766</v>
      </c>
      <c r="I6627" t="s">
        <v>2032</v>
      </c>
      <c r="J6627" t="s">
        <v>2077</v>
      </c>
      <c r="K6627" s="498">
        <v>2963628.05</v>
      </c>
    </row>
    <row r="6628" spans="1:11" x14ac:dyDescent="0.25">
      <c r="A6628" t="s">
        <v>1755</v>
      </c>
      <c r="B6628" t="s">
        <v>1756</v>
      </c>
      <c r="C6628" t="s">
        <v>1876</v>
      </c>
      <c r="D6628" t="s">
        <v>1758</v>
      </c>
      <c r="E6628" t="s">
        <v>1759</v>
      </c>
      <c r="F6628" t="s">
        <v>1765</v>
      </c>
      <c r="G6628" t="s">
        <v>1801</v>
      </c>
      <c r="H6628" t="s">
        <v>1766</v>
      </c>
      <c r="I6628" t="s">
        <v>2032</v>
      </c>
      <c r="J6628" t="s">
        <v>2077</v>
      </c>
      <c r="K6628" s="498">
        <v>728067.89444444433</v>
      </c>
    </row>
    <row r="6629" spans="1:11" x14ac:dyDescent="0.25">
      <c r="A6629" t="s">
        <v>1755</v>
      </c>
      <c r="B6629" t="s">
        <v>1756</v>
      </c>
      <c r="C6629" t="s">
        <v>1871</v>
      </c>
      <c r="D6629" t="s">
        <v>1758</v>
      </c>
      <c r="E6629" t="s">
        <v>1759</v>
      </c>
      <c r="F6629" t="s">
        <v>1760</v>
      </c>
      <c r="G6629" t="s">
        <v>1802</v>
      </c>
      <c r="H6629" t="s">
        <v>1762</v>
      </c>
      <c r="I6629" t="s">
        <v>2032</v>
      </c>
      <c r="J6629" t="s">
        <v>2077</v>
      </c>
      <c r="K6629" s="498">
        <v>1092411</v>
      </c>
    </row>
    <row r="6630" spans="1:11" x14ac:dyDescent="0.25">
      <c r="A6630" t="s">
        <v>1755</v>
      </c>
      <c r="B6630" t="s">
        <v>1756</v>
      </c>
      <c r="C6630" t="s">
        <v>1876</v>
      </c>
      <c r="D6630" t="s">
        <v>1758</v>
      </c>
      <c r="E6630" t="s">
        <v>1759</v>
      </c>
      <c r="F6630" t="s">
        <v>1760</v>
      </c>
      <c r="G6630" t="s">
        <v>1802</v>
      </c>
      <c r="H6630" t="s">
        <v>1762</v>
      </c>
      <c r="I6630" t="s">
        <v>2032</v>
      </c>
      <c r="J6630" t="s">
        <v>2077</v>
      </c>
      <c r="K6630" s="498">
        <v>329908.13</v>
      </c>
    </row>
    <row r="6631" spans="1:11" x14ac:dyDescent="0.25">
      <c r="A6631" t="s">
        <v>1755</v>
      </c>
      <c r="B6631" t="s">
        <v>1756</v>
      </c>
      <c r="C6631" t="s">
        <v>1871</v>
      </c>
      <c r="D6631" t="s">
        <v>1758</v>
      </c>
      <c r="E6631" t="s">
        <v>1759</v>
      </c>
      <c r="F6631" t="s">
        <v>1765</v>
      </c>
      <c r="G6631" t="s">
        <v>1802</v>
      </c>
      <c r="H6631" t="s">
        <v>1766</v>
      </c>
      <c r="I6631" t="s">
        <v>2032</v>
      </c>
      <c r="J6631" t="s">
        <v>2077</v>
      </c>
      <c r="K6631" s="498">
        <v>165791.5</v>
      </c>
    </row>
    <row r="6632" spans="1:11" x14ac:dyDescent="0.25">
      <c r="A6632" t="s">
        <v>1755</v>
      </c>
      <c r="B6632" t="s">
        <v>1756</v>
      </c>
      <c r="C6632" t="s">
        <v>1876</v>
      </c>
      <c r="D6632" t="s">
        <v>1758</v>
      </c>
      <c r="E6632" t="s">
        <v>1759</v>
      </c>
      <c r="F6632" t="s">
        <v>1765</v>
      </c>
      <c r="G6632" t="s">
        <v>1802</v>
      </c>
      <c r="H6632" t="s">
        <v>1766</v>
      </c>
      <c r="I6632" t="s">
        <v>2032</v>
      </c>
      <c r="J6632" t="s">
        <v>2077</v>
      </c>
      <c r="K6632" s="498">
        <v>50069.034615384619</v>
      </c>
    </row>
    <row r="6633" spans="1:11" x14ac:dyDescent="0.25">
      <c r="A6633" t="s">
        <v>1755</v>
      </c>
      <c r="B6633" t="s">
        <v>1756</v>
      </c>
      <c r="C6633" t="s">
        <v>1871</v>
      </c>
      <c r="D6633" t="s">
        <v>1758</v>
      </c>
      <c r="E6633" t="s">
        <v>1759</v>
      </c>
      <c r="F6633" t="s">
        <v>1760</v>
      </c>
      <c r="G6633" t="s">
        <v>1803</v>
      </c>
      <c r="H6633" t="s">
        <v>1762</v>
      </c>
      <c r="I6633" t="s">
        <v>2032</v>
      </c>
      <c r="J6633" t="s">
        <v>2077</v>
      </c>
      <c r="K6633" s="498">
        <v>267785.09999999998</v>
      </c>
    </row>
    <row r="6634" spans="1:11" x14ac:dyDescent="0.25">
      <c r="A6634" t="s">
        <v>1755</v>
      </c>
      <c r="B6634" t="s">
        <v>1756</v>
      </c>
      <c r="C6634" t="s">
        <v>1876</v>
      </c>
      <c r="D6634" t="s">
        <v>1758</v>
      </c>
      <c r="E6634" t="s">
        <v>1759</v>
      </c>
      <c r="F6634" t="s">
        <v>1760</v>
      </c>
      <c r="G6634" t="s">
        <v>1803</v>
      </c>
      <c r="H6634" t="s">
        <v>1762</v>
      </c>
      <c r="I6634" t="s">
        <v>2032</v>
      </c>
      <c r="J6634" t="s">
        <v>2077</v>
      </c>
      <c r="K6634" s="498">
        <v>80871.100000000006</v>
      </c>
    </row>
    <row r="6635" spans="1:11" x14ac:dyDescent="0.25">
      <c r="A6635" t="s">
        <v>1755</v>
      </c>
      <c r="B6635" t="s">
        <v>1756</v>
      </c>
      <c r="C6635" t="s">
        <v>1871</v>
      </c>
      <c r="D6635" t="s">
        <v>1758</v>
      </c>
      <c r="E6635" t="s">
        <v>1759</v>
      </c>
      <c r="F6635" t="s">
        <v>1765</v>
      </c>
      <c r="G6635" t="s">
        <v>1803</v>
      </c>
      <c r="H6635" t="s">
        <v>1766</v>
      </c>
      <c r="I6635" t="s">
        <v>2032</v>
      </c>
      <c r="J6635" t="s">
        <v>2077</v>
      </c>
      <c r="K6635" s="498">
        <v>2704.9</v>
      </c>
    </row>
    <row r="6636" spans="1:11" x14ac:dyDescent="0.25">
      <c r="A6636" t="s">
        <v>1755</v>
      </c>
      <c r="B6636" t="s">
        <v>1756</v>
      </c>
      <c r="C6636" t="s">
        <v>1876</v>
      </c>
      <c r="D6636" t="s">
        <v>1758</v>
      </c>
      <c r="E6636" t="s">
        <v>1759</v>
      </c>
      <c r="F6636" t="s">
        <v>1765</v>
      </c>
      <c r="G6636" t="s">
        <v>1803</v>
      </c>
      <c r="H6636" t="s">
        <v>1766</v>
      </c>
      <c r="I6636" t="s">
        <v>2032</v>
      </c>
      <c r="J6636" t="s">
        <v>2077</v>
      </c>
      <c r="K6636" s="498">
        <v>816.87979797979801</v>
      </c>
    </row>
    <row r="6637" spans="1:11" x14ac:dyDescent="0.25">
      <c r="A6637" t="s">
        <v>1755</v>
      </c>
      <c r="B6637" t="s">
        <v>1756</v>
      </c>
      <c r="C6637" t="s">
        <v>1871</v>
      </c>
      <c r="D6637" t="s">
        <v>1758</v>
      </c>
      <c r="E6637" t="s">
        <v>1759</v>
      </c>
      <c r="F6637" t="s">
        <v>1760</v>
      </c>
      <c r="G6637" t="s">
        <v>1804</v>
      </c>
      <c r="H6637" t="s">
        <v>1762</v>
      </c>
      <c r="I6637" t="s">
        <v>2032</v>
      </c>
      <c r="J6637" t="s">
        <v>2077</v>
      </c>
      <c r="K6637" s="498">
        <v>3845965.7800000007</v>
      </c>
    </row>
    <row r="6638" spans="1:11" x14ac:dyDescent="0.25">
      <c r="A6638" t="s">
        <v>1755</v>
      </c>
      <c r="B6638" t="s">
        <v>1756</v>
      </c>
      <c r="C6638" t="s">
        <v>1876</v>
      </c>
      <c r="D6638" t="s">
        <v>1758</v>
      </c>
      <c r="E6638" t="s">
        <v>1759</v>
      </c>
      <c r="F6638" t="s">
        <v>1760</v>
      </c>
      <c r="G6638" t="s">
        <v>1804</v>
      </c>
      <c r="H6638" t="s">
        <v>1762</v>
      </c>
      <c r="I6638" t="s">
        <v>2032</v>
      </c>
      <c r="J6638" t="s">
        <v>2077</v>
      </c>
      <c r="K6638" s="498">
        <v>1052484.02</v>
      </c>
    </row>
    <row r="6639" spans="1:11" x14ac:dyDescent="0.25">
      <c r="A6639" t="s">
        <v>1755</v>
      </c>
      <c r="B6639" t="s">
        <v>1756</v>
      </c>
      <c r="C6639" t="s">
        <v>1871</v>
      </c>
      <c r="D6639" t="s">
        <v>1758</v>
      </c>
      <c r="E6639" t="s">
        <v>1759</v>
      </c>
      <c r="F6639" t="s">
        <v>1765</v>
      </c>
      <c r="G6639" t="s">
        <v>1804</v>
      </c>
      <c r="H6639" t="s">
        <v>1766</v>
      </c>
      <c r="I6639" t="s">
        <v>2032</v>
      </c>
      <c r="J6639" t="s">
        <v>2077</v>
      </c>
      <c r="K6639" s="498">
        <v>877441.92</v>
      </c>
    </row>
    <row r="6640" spans="1:11" x14ac:dyDescent="0.25">
      <c r="A6640" t="s">
        <v>1755</v>
      </c>
      <c r="B6640" t="s">
        <v>1756</v>
      </c>
      <c r="C6640" t="s">
        <v>1876</v>
      </c>
      <c r="D6640" t="s">
        <v>1758</v>
      </c>
      <c r="E6640" t="s">
        <v>1759</v>
      </c>
      <c r="F6640" t="s">
        <v>1765</v>
      </c>
      <c r="G6640" t="s">
        <v>1804</v>
      </c>
      <c r="H6640" t="s">
        <v>1766</v>
      </c>
      <c r="I6640" t="s">
        <v>2032</v>
      </c>
      <c r="J6640" t="s">
        <v>2077</v>
      </c>
      <c r="K6640" s="498">
        <v>252876.61138888891</v>
      </c>
    </row>
    <row r="6641" spans="1:11" x14ac:dyDescent="0.25">
      <c r="A6641" t="s">
        <v>1755</v>
      </c>
      <c r="B6641" t="s">
        <v>1756</v>
      </c>
      <c r="C6641" t="s">
        <v>1871</v>
      </c>
      <c r="D6641" t="s">
        <v>1758</v>
      </c>
      <c r="E6641" t="s">
        <v>1759</v>
      </c>
      <c r="F6641" t="s">
        <v>1760</v>
      </c>
      <c r="G6641" t="s">
        <v>1805</v>
      </c>
      <c r="H6641" t="s">
        <v>1762</v>
      </c>
      <c r="I6641" t="s">
        <v>2032</v>
      </c>
      <c r="J6641" t="s">
        <v>2077</v>
      </c>
      <c r="K6641" s="498">
        <v>1261136.8</v>
      </c>
    </row>
    <row r="6642" spans="1:11" x14ac:dyDescent="0.25">
      <c r="A6642" t="s">
        <v>1755</v>
      </c>
      <c r="B6642" t="s">
        <v>1756</v>
      </c>
      <c r="C6642" t="s">
        <v>1876</v>
      </c>
      <c r="D6642" t="s">
        <v>1758</v>
      </c>
      <c r="E6642" t="s">
        <v>1759</v>
      </c>
      <c r="F6642" t="s">
        <v>1760</v>
      </c>
      <c r="G6642" t="s">
        <v>1805</v>
      </c>
      <c r="H6642" t="s">
        <v>1762</v>
      </c>
      <c r="I6642" t="s">
        <v>2032</v>
      </c>
      <c r="J6642" t="s">
        <v>2077</v>
      </c>
      <c r="K6642" s="498">
        <v>312363.07999999996</v>
      </c>
    </row>
    <row r="6643" spans="1:11" x14ac:dyDescent="0.25">
      <c r="A6643" t="s">
        <v>1755</v>
      </c>
      <c r="B6643" t="s">
        <v>1756</v>
      </c>
      <c r="C6643" t="s">
        <v>1871</v>
      </c>
      <c r="D6643" t="s">
        <v>1758</v>
      </c>
      <c r="E6643" t="s">
        <v>1759</v>
      </c>
      <c r="F6643" t="s">
        <v>1765</v>
      </c>
      <c r="G6643" t="s">
        <v>1805</v>
      </c>
      <c r="H6643" t="s">
        <v>1766</v>
      </c>
      <c r="I6643" t="s">
        <v>2032</v>
      </c>
      <c r="J6643" t="s">
        <v>2077</v>
      </c>
      <c r="K6643" s="498">
        <v>2405781.2000000002</v>
      </c>
    </row>
    <row r="6644" spans="1:11" x14ac:dyDescent="0.25">
      <c r="A6644" t="s">
        <v>1755</v>
      </c>
      <c r="B6644" t="s">
        <v>1756</v>
      </c>
      <c r="C6644" t="s">
        <v>1876</v>
      </c>
      <c r="D6644" t="s">
        <v>1758</v>
      </c>
      <c r="E6644" t="s">
        <v>1759</v>
      </c>
      <c r="F6644" t="s">
        <v>1765</v>
      </c>
      <c r="G6644" t="s">
        <v>1805</v>
      </c>
      <c r="H6644" t="s">
        <v>1766</v>
      </c>
      <c r="I6644" t="s">
        <v>2032</v>
      </c>
      <c r="J6644" t="s">
        <v>2077</v>
      </c>
      <c r="K6644" s="498">
        <v>566712.02158730151</v>
      </c>
    </row>
    <row r="6645" spans="1:11" x14ac:dyDescent="0.25">
      <c r="A6645" t="s">
        <v>1755</v>
      </c>
      <c r="B6645" t="s">
        <v>1756</v>
      </c>
      <c r="C6645" t="s">
        <v>1871</v>
      </c>
      <c r="D6645" t="s">
        <v>1758</v>
      </c>
      <c r="E6645" t="s">
        <v>1759</v>
      </c>
      <c r="F6645" t="s">
        <v>1760</v>
      </c>
      <c r="G6645" t="s">
        <v>1806</v>
      </c>
      <c r="H6645" t="s">
        <v>1762</v>
      </c>
      <c r="I6645" t="s">
        <v>2032</v>
      </c>
      <c r="J6645" t="s">
        <v>2077</v>
      </c>
      <c r="K6645" s="498">
        <v>568947.4</v>
      </c>
    </row>
    <row r="6646" spans="1:11" x14ac:dyDescent="0.25">
      <c r="A6646" t="s">
        <v>1755</v>
      </c>
      <c r="B6646" t="s">
        <v>1756</v>
      </c>
      <c r="C6646" t="s">
        <v>1876</v>
      </c>
      <c r="D6646" t="s">
        <v>1758</v>
      </c>
      <c r="E6646" t="s">
        <v>1759</v>
      </c>
      <c r="F6646" t="s">
        <v>1760</v>
      </c>
      <c r="G6646" t="s">
        <v>1806</v>
      </c>
      <c r="H6646" t="s">
        <v>1762</v>
      </c>
      <c r="I6646" t="s">
        <v>2032</v>
      </c>
      <c r="J6646" t="s">
        <v>2077</v>
      </c>
      <c r="K6646" s="498">
        <v>171822.11</v>
      </c>
    </row>
    <row r="6647" spans="1:11" x14ac:dyDescent="0.25">
      <c r="A6647" t="s">
        <v>1755</v>
      </c>
      <c r="B6647" t="s">
        <v>1756</v>
      </c>
      <c r="C6647" t="s">
        <v>1871</v>
      </c>
      <c r="D6647" t="s">
        <v>1758</v>
      </c>
      <c r="E6647" t="s">
        <v>1759</v>
      </c>
      <c r="F6647" t="s">
        <v>1765</v>
      </c>
      <c r="G6647" t="s">
        <v>1806</v>
      </c>
      <c r="H6647" t="s">
        <v>1766</v>
      </c>
      <c r="I6647" t="s">
        <v>2032</v>
      </c>
      <c r="J6647" t="s">
        <v>2077</v>
      </c>
      <c r="K6647" s="498">
        <v>29944.6</v>
      </c>
    </row>
    <row r="6648" spans="1:11" x14ac:dyDescent="0.25">
      <c r="A6648" t="s">
        <v>1755</v>
      </c>
      <c r="B6648" t="s">
        <v>1756</v>
      </c>
      <c r="C6648" t="s">
        <v>1876</v>
      </c>
      <c r="D6648" t="s">
        <v>1758</v>
      </c>
      <c r="E6648" t="s">
        <v>1759</v>
      </c>
      <c r="F6648" t="s">
        <v>1765</v>
      </c>
      <c r="G6648" t="s">
        <v>1806</v>
      </c>
      <c r="H6648" t="s">
        <v>1766</v>
      </c>
      <c r="I6648" t="s">
        <v>2032</v>
      </c>
      <c r="J6648" t="s">
        <v>2077</v>
      </c>
      <c r="K6648" s="498">
        <v>9043.2689473684204</v>
      </c>
    </row>
    <row r="6649" spans="1:11" x14ac:dyDescent="0.25">
      <c r="A6649" t="s">
        <v>1755</v>
      </c>
      <c r="B6649" t="s">
        <v>1756</v>
      </c>
      <c r="C6649" t="s">
        <v>1871</v>
      </c>
      <c r="D6649" t="s">
        <v>1758</v>
      </c>
      <c r="E6649" t="s">
        <v>1759</v>
      </c>
      <c r="F6649" t="s">
        <v>1760</v>
      </c>
      <c r="G6649" t="s">
        <v>1807</v>
      </c>
      <c r="H6649" t="s">
        <v>1762</v>
      </c>
      <c r="I6649" t="s">
        <v>2032</v>
      </c>
      <c r="J6649" t="s">
        <v>2077</v>
      </c>
      <c r="K6649" s="498">
        <v>2097105.9500000002</v>
      </c>
    </row>
    <row r="6650" spans="1:11" x14ac:dyDescent="0.25">
      <c r="A6650" t="s">
        <v>1755</v>
      </c>
      <c r="B6650" t="s">
        <v>1756</v>
      </c>
      <c r="C6650" t="s">
        <v>1876</v>
      </c>
      <c r="D6650" t="s">
        <v>1758</v>
      </c>
      <c r="E6650" t="s">
        <v>1759</v>
      </c>
      <c r="F6650" t="s">
        <v>1760</v>
      </c>
      <c r="G6650" t="s">
        <v>1807</v>
      </c>
      <c r="H6650" t="s">
        <v>1762</v>
      </c>
      <c r="I6650" t="s">
        <v>2032</v>
      </c>
      <c r="J6650" t="s">
        <v>2077</v>
      </c>
      <c r="K6650" s="498">
        <v>633326.01</v>
      </c>
    </row>
    <row r="6651" spans="1:11" x14ac:dyDescent="0.25">
      <c r="A6651" t="s">
        <v>1755</v>
      </c>
      <c r="B6651" t="s">
        <v>1756</v>
      </c>
      <c r="C6651" t="s">
        <v>1871</v>
      </c>
      <c r="D6651" t="s">
        <v>1758</v>
      </c>
      <c r="E6651" t="s">
        <v>1759</v>
      </c>
      <c r="F6651" t="s">
        <v>1765</v>
      </c>
      <c r="G6651" t="s">
        <v>1807</v>
      </c>
      <c r="H6651" t="s">
        <v>1766</v>
      </c>
      <c r="I6651" t="s">
        <v>2032</v>
      </c>
      <c r="J6651" t="s">
        <v>2077</v>
      </c>
      <c r="K6651" s="498">
        <v>192657.05</v>
      </c>
    </row>
    <row r="6652" spans="1:11" x14ac:dyDescent="0.25">
      <c r="A6652" t="s">
        <v>1755</v>
      </c>
      <c r="B6652" t="s">
        <v>1756</v>
      </c>
      <c r="C6652" t="s">
        <v>1876</v>
      </c>
      <c r="D6652" t="s">
        <v>1758</v>
      </c>
      <c r="E6652" t="s">
        <v>1759</v>
      </c>
      <c r="F6652" t="s">
        <v>1765</v>
      </c>
      <c r="G6652" t="s">
        <v>1807</v>
      </c>
      <c r="H6652" t="s">
        <v>1766</v>
      </c>
      <c r="I6652" t="s">
        <v>2032</v>
      </c>
      <c r="J6652" t="s">
        <v>2077</v>
      </c>
      <c r="K6652" s="498">
        <v>58182.429442724468</v>
      </c>
    </row>
    <row r="6653" spans="1:11" x14ac:dyDescent="0.25">
      <c r="A6653" t="s">
        <v>1755</v>
      </c>
      <c r="B6653" t="s">
        <v>1756</v>
      </c>
      <c r="C6653" t="s">
        <v>1871</v>
      </c>
      <c r="D6653" t="s">
        <v>1758</v>
      </c>
      <c r="E6653" t="s">
        <v>1759</v>
      </c>
      <c r="F6653" t="s">
        <v>1760</v>
      </c>
      <c r="G6653" t="s">
        <v>1808</v>
      </c>
      <c r="H6653" t="s">
        <v>1762</v>
      </c>
      <c r="I6653" t="s">
        <v>2032</v>
      </c>
      <c r="J6653" t="s">
        <v>2077</v>
      </c>
      <c r="K6653" s="498">
        <v>1541738.08</v>
      </c>
    </row>
    <row r="6654" spans="1:11" x14ac:dyDescent="0.25">
      <c r="A6654" t="s">
        <v>1755</v>
      </c>
      <c r="B6654" t="s">
        <v>1756</v>
      </c>
      <c r="C6654" t="s">
        <v>1876</v>
      </c>
      <c r="D6654" t="s">
        <v>1758</v>
      </c>
      <c r="E6654" t="s">
        <v>1759</v>
      </c>
      <c r="F6654" t="s">
        <v>1760</v>
      </c>
      <c r="G6654" t="s">
        <v>1808</v>
      </c>
      <c r="H6654" t="s">
        <v>1762</v>
      </c>
      <c r="I6654" t="s">
        <v>2032</v>
      </c>
      <c r="J6654" t="s">
        <v>2077</v>
      </c>
      <c r="K6654" s="498">
        <v>438124.6</v>
      </c>
    </row>
    <row r="6655" spans="1:11" x14ac:dyDescent="0.25">
      <c r="A6655" t="s">
        <v>1755</v>
      </c>
      <c r="B6655" t="s">
        <v>1756</v>
      </c>
      <c r="C6655" t="s">
        <v>1871</v>
      </c>
      <c r="D6655" t="s">
        <v>1758</v>
      </c>
      <c r="E6655" t="s">
        <v>1759</v>
      </c>
      <c r="F6655" t="s">
        <v>1765</v>
      </c>
      <c r="G6655" t="s">
        <v>1808</v>
      </c>
      <c r="H6655" t="s">
        <v>1766</v>
      </c>
      <c r="I6655" t="s">
        <v>2032</v>
      </c>
      <c r="J6655" t="s">
        <v>2077</v>
      </c>
      <c r="K6655" s="498">
        <v>1596814.92</v>
      </c>
    </row>
    <row r="6656" spans="1:11" x14ac:dyDescent="0.25">
      <c r="A6656" t="s">
        <v>1755</v>
      </c>
      <c r="B6656" t="s">
        <v>1756</v>
      </c>
      <c r="C6656" t="s">
        <v>1876</v>
      </c>
      <c r="D6656" t="s">
        <v>1758</v>
      </c>
      <c r="E6656" t="s">
        <v>1759</v>
      </c>
      <c r="F6656" t="s">
        <v>1765</v>
      </c>
      <c r="G6656" t="s">
        <v>1808</v>
      </c>
      <c r="H6656" t="s">
        <v>1766</v>
      </c>
      <c r="I6656" t="s">
        <v>2032</v>
      </c>
      <c r="J6656" t="s">
        <v>2077</v>
      </c>
      <c r="K6656" s="498">
        <v>444289.11476190476</v>
      </c>
    </row>
    <row r="6657" spans="1:11" x14ac:dyDescent="0.25">
      <c r="A6657" t="s">
        <v>1755</v>
      </c>
      <c r="B6657" t="s">
        <v>1756</v>
      </c>
      <c r="C6657" t="s">
        <v>1871</v>
      </c>
      <c r="D6657" t="s">
        <v>1758</v>
      </c>
      <c r="E6657" t="s">
        <v>1759</v>
      </c>
      <c r="F6657" t="s">
        <v>1760</v>
      </c>
      <c r="G6657" t="s">
        <v>1809</v>
      </c>
      <c r="H6657" t="s">
        <v>1762</v>
      </c>
      <c r="I6657" t="s">
        <v>2032</v>
      </c>
      <c r="J6657" t="s">
        <v>2077</v>
      </c>
      <c r="K6657" s="498">
        <v>1580385.7750000001</v>
      </c>
    </row>
    <row r="6658" spans="1:11" x14ac:dyDescent="0.25">
      <c r="A6658" t="s">
        <v>1755</v>
      </c>
      <c r="B6658" t="s">
        <v>1756</v>
      </c>
      <c r="C6658" t="s">
        <v>1876</v>
      </c>
      <c r="D6658" t="s">
        <v>1758</v>
      </c>
      <c r="E6658" t="s">
        <v>1759</v>
      </c>
      <c r="F6658" t="s">
        <v>1760</v>
      </c>
      <c r="G6658" t="s">
        <v>1809</v>
      </c>
      <c r="H6658" t="s">
        <v>1762</v>
      </c>
      <c r="I6658" t="s">
        <v>2032</v>
      </c>
      <c r="J6658" t="s">
        <v>2077</v>
      </c>
      <c r="K6658" s="498">
        <v>477276.51848999999</v>
      </c>
    </row>
    <row r="6659" spans="1:11" x14ac:dyDescent="0.25">
      <c r="A6659" t="s">
        <v>1755</v>
      </c>
      <c r="B6659" t="s">
        <v>1756</v>
      </c>
      <c r="C6659" t="s">
        <v>1871</v>
      </c>
      <c r="D6659" t="s">
        <v>1758</v>
      </c>
      <c r="E6659" t="s">
        <v>1759</v>
      </c>
      <c r="F6659" t="s">
        <v>1765</v>
      </c>
      <c r="G6659" t="s">
        <v>1809</v>
      </c>
      <c r="H6659" t="s">
        <v>1766</v>
      </c>
      <c r="I6659" t="s">
        <v>2032</v>
      </c>
      <c r="J6659" t="s">
        <v>2077</v>
      </c>
      <c r="K6659" s="498">
        <v>1005128.175</v>
      </c>
    </row>
    <row r="6660" spans="1:11" x14ac:dyDescent="0.25">
      <c r="A6660" t="s">
        <v>1755</v>
      </c>
      <c r="B6660" t="s">
        <v>1756</v>
      </c>
      <c r="C6660" t="s">
        <v>1876</v>
      </c>
      <c r="D6660" t="s">
        <v>1758</v>
      </c>
      <c r="E6660" t="s">
        <v>1759</v>
      </c>
      <c r="F6660" t="s">
        <v>1765</v>
      </c>
      <c r="G6660" t="s">
        <v>1809</v>
      </c>
      <c r="H6660" t="s">
        <v>1766</v>
      </c>
      <c r="I6660" t="s">
        <v>2032</v>
      </c>
      <c r="J6660" t="s">
        <v>2077</v>
      </c>
      <c r="K6660" s="498">
        <v>303548.71849</v>
      </c>
    </row>
    <row r="6661" spans="1:11" x14ac:dyDescent="0.25">
      <c r="A6661" t="s">
        <v>1755</v>
      </c>
      <c r="B6661" t="s">
        <v>1756</v>
      </c>
      <c r="C6661" t="s">
        <v>1871</v>
      </c>
      <c r="D6661" t="s">
        <v>1758</v>
      </c>
      <c r="E6661" t="s">
        <v>1759</v>
      </c>
      <c r="F6661" t="s">
        <v>1760</v>
      </c>
      <c r="G6661" t="s">
        <v>1810</v>
      </c>
      <c r="H6661" t="s">
        <v>1762</v>
      </c>
      <c r="I6661" t="s">
        <v>1811</v>
      </c>
      <c r="J6661" t="s">
        <v>2077</v>
      </c>
      <c r="K6661" s="498">
        <v>405279</v>
      </c>
    </row>
    <row r="6662" spans="1:11" x14ac:dyDescent="0.25">
      <c r="A6662" t="s">
        <v>1755</v>
      </c>
      <c r="B6662" t="s">
        <v>1756</v>
      </c>
      <c r="C6662" t="s">
        <v>1876</v>
      </c>
      <c r="D6662" t="s">
        <v>1758</v>
      </c>
      <c r="E6662" t="s">
        <v>1759</v>
      </c>
      <c r="F6662" t="s">
        <v>1760</v>
      </c>
      <c r="G6662" t="s">
        <v>1810</v>
      </c>
      <c r="H6662" t="s">
        <v>1762</v>
      </c>
      <c r="I6662" t="s">
        <v>1811</v>
      </c>
      <c r="J6662" t="s">
        <v>2077</v>
      </c>
      <c r="K6662" s="498">
        <v>31611.78</v>
      </c>
    </row>
    <row r="6663" spans="1:11" x14ac:dyDescent="0.25">
      <c r="A6663" t="s">
        <v>1755</v>
      </c>
      <c r="B6663" t="s">
        <v>1756</v>
      </c>
      <c r="C6663" t="s">
        <v>1871</v>
      </c>
      <c r="D6663" t="s">
        <v>1758</v>
      </c>
      <c r="E6663" t="s">
        <v>1759</v>
      </c>
      <c r="F6663" t="s">
        <v>1765</v>
      </c>
      <c r="G6663" t="s">
        <v>1810</v>
      </c>
      <c r="H6663" t="s">
        <v>1766</v>
      </c>
      <c r="I6663" t="s">
        <v>1811</v>
      </c>
      <c r="J6663" t="s">
        <v>2077</v>
      </c>
      <c r="K6663" s="498">
        <v>405279</v>
      </c>
    </row>
    <row r="6664" spans="1:11" x14ac:dyDescent="0.25">
      <c r="A6664" t="s">
        <v>1755</v>
      </c>
      <c r="B6664" t="s">
        <v>1756</v>
      </c>
      <c r="C6664" t="s">
        <v>1876</v>
      </c>
      <c r="D6664" t="s">
        <v>1758</v>
      </c>
      <c r="E6664" t="s">
        <v>1759</v>
      </c>
      <c r="F6664" t="s">
        <v>1765</v>
      </c>
      <c r="G6664" t="s">
        <v>1810</v>
      </c>
      <c r="H6664" t="s">
        <v>1766</v>
      </c>
      <c r="I6664" t="s">
        <v>1811</v>
      </c>
      <c r="J6664" t="s">
        <v>2077</v>
      </c>
      <c r="K6664" s="498">
        <v>31611.78</v>
      </c>
    </row>
    <row r="6665" spans="1:11" x14ac:dyDescent="0.25">
      <c r="A6665" t="s">
        <v>1755</v>
      </c>
      <c r="B6665" t="s">
        <v>1756</v>
      </c>
      <c r="C6665" t="s">
        <v>1871</v>
      </c>
      <c r="D6665" t="s">
        <v>1758</v>
      </c>
      <c r="E6665" t="s">
        <v>1759</v>
      </c>
      <c r="F6665" t="s">
        <v>1760</v>
      </c>
      <c r="G6665" t="s">
        <v>1812</v>
      </c>
      <c r="H6665" t="s">
        <v>1762</v>
      </c>
      <c r="I6665" t="s">
        <v>2032</v>
      </c>
      <c r="J6665" t="s">
        <v>2077</v>
      </c>
      <c r="K6665" s="498">
        <v>407022.42</v>
      </c>
    </row>
    <row r="6666" spans="1:11" x14ac:dyDescent="0.25">
      <c r="A6666" t="s">
        <v>1755</v>
      </c>
      <c r="B6666" t="s">
        <v>1756</v>
      </c>
      <c r="C6666" t="s">
        <v>1876</v>
      </c>
      <c r="D6666" t="s">
        <v>1758</v>
      </c>
      <c r="E6666" t="s">
        <v>1759</v>
      </c>
      <c r="F6666" t="s">
        <v>1760</v>
      </c>
      <c r="G6666" t="s">
        <v>1812</v>
      </c>
      <c r="H6666" t="s">
        <v>1762</v>
      </c>
      <c r="I6666" t="s">
        <v>2032</v>
      </c>
      <c r="J6666" t="s">
        <v>2077</v>
      </c>
      <c r="K6666" s="498">
        <v>122920.76999999999</v>
      </c>
    </row>
    <row r="6667" spans="1:11" x14ac:dyDescent="0.25">
      <c r="A6667" t="s">
        <v>1755</v>
      </c>
      <c r="B6667" t="s">
        <v>1756</v>
      </c>
      <c r="C6667" t="s">
        <v>1871</v>
      </c>
      <c r="D6667" t="s">
        <v>1758</v>
      </c>
      <c r="E6667" t="s">
        <v>1759</v>
      </c>
      <c r="F6667" t="s">
        <v>1765</v>
      </c>
      <c r="G6667" t="s">
        <v>1812</v>
      </c>
      <c r="H6667" t="s">
        <v>1766</v>
      </c>
      <c r="I6667" t="s">
        <v>2032</v>
      </c>
      <c r="J6667" t="s">
        <v>2077</v>
      </c>
      <c r="K6667" s="498">
        <v>8306.58</v>
      </c>
    </row>
    <row r="6668" spans="1:11" x14ac:dyDescent="0.25">
      <c r="A6668" t="s">
        <v>1755</v>
      </c>
      <c r="B6668" t="s">
        <v>1756</v>
      </c>
      <c r="C6668" t="s">
        <v>1876</v>
      </c>
      <c r="D6668" t="s">
        <v>1758</v>
      </c>
      <c r="E6668" t="s">
        <v>1759</v>
      </c>
      <c r="F6668" t="s">
        <v>1765</v>
      </c>
      <c r="G6668" t="s">
        <v>1812</v>
      </c>
      <c r="H6668" t="s">
        <v>1766</v>
      </c>
      <c r="I6668" t="s">
        <v>2032</v>
      </c>
      <c r="J6668" t="s">
        <v>2077</v>
      </c>
      <c r="K6668" s="498">
        <v>2508.5871428571427</v>
      </c>
    </row>
    <row r="6669" spans="1:11" x14ac:dyDescent="0.25">
      <c r="A6669" t="s">
        <v>1755</v>
      </c>
      <c r="B6669" t="s">
        <v>1756</v>
      </c>
      <c r="C6669" t="s">
        <v>1871</v>
      </c>
      <c r="D6669" t="s">
        <v>1758</v>
      </c>
      <c r="E6669" t="s">
        <v>1759</v>
      </c>
      <c r="F6669" t="s">
        <v>1813</v>
      </c>
      <c r="G6669" t="s">
        <v>1778</v>
      </c>
      <c r="H6669" t="s">
        <v>1814</v>
      </c>
      <c r="I6669" t="s">
        <v>2032</v>
      </c>
      <c r="J6669" t="s">
        <v>2077</v>
      </c>
      <c r="K6669" s="498">
        <v>665275</v>
      </c>
    </row>
    <row r="6670" spans="1:11" x14ac:dyDescent="0.25">
      <c r="A6670" t="s">
        <v>1755</v>
      </c>
      <c r="B6670" t="s">
        <v>1756</v>
      </c>
      <c r="C6670" t="s">
        <v>1876</v>
      </c>
      <c r="D6670" t="s">
        <v>1758</v>
      </c>
      <c r="E6670" t="s">
        <v>1759</v>
      </c>
      <c r="F6670" t="s">
        <v>1813</v>
      </c>
      <c r="G6670" t="s">
        <v>1778</v>
      </c>
      <c r="H6670" t="s">
        <v>1814</v>
      </c>
      <c r="I6670" t="s">
        <v>2032</v>
      </c>
      <c r="J6670" t="s">
        <v>2077</v>
      </c>
      <c r="K6670" s="498">
        <v>200913.06</v>
      </c>
    </row>
    <row r="6671" spans="1:11" x14ac:dyDescent="0.25">
      <c r="A6671" t="s">
        <v>1755</v>
      </c>
      <c r="B6671" t="s">
        <v>1756</v>
      </c>
      <c r="C6671" t="s">
        <v>1871</v>
      </c>
      <c r="D6671" t="s">
        <v>1758</v>
      </c>
      <c r="E6671" t="s">
        <v>1759</v>
      </c>
      <c r="F6671" t="s">
        <v>1813</v>
      </c>
      <c r="G6671" t="s">
        <v>1790</v>
      </c>
      <c r="H6671" t="s">
        <v>1814</v>
      </c>
      <c r="I6671" t="s">
        <v>2032</v>
      </c>
      <c r="J6671" t="s">
        <v>2077</v>
      </c>
      <c r="K6671" s="498">
        <v>542839</v>
      </c>
    </row>
    <row r="6672" spans="1:11" x14ac:dyDescent="0.25">
      <c r="A6672" t="s">
        <v>1755</v>
      </c>
      <c r="B6672" t="s">
        <v>1756</v>
      </c>
      <c r="C6672" t="s">
        <v>1876</v>
      </c>
      <c r="D6672" t="s">
        <v>1758</v>
      </c>
      <c r="E6672" t="s">
        <v>1759</v>
      </c>
      <c r="F6672" t="s">
        <v>1813</v>
      </c>
      <c r="G6672" t="s">
        <v>1790</v>
      </c>
      <c r="H6672" t="s">
        <v>1814</v>
      </c>
      <c r="I6672" t="s">
        <v>2032</v>
      </c>
      <c r="J6672" t="s">
        <v>2077</v>
      </c>
      <c r="K6672" s="498">
        <v>163937.37999999998</v>
      </c>
    </row>
    <row r="6673" spans="1:11" x14ac:dyDescent="0.25">
      <c r="A6673" t="s">
        <v>1755</v>
      </c>
      <c r="B6673" t="s">
        <v>1756</v>
      </c>
      <c r="C6673" t="s">
        <v>1871</v>
      </c>
      <c r="D6673" t="s">
        <v>1758</v>
      </c>
      <c r="E6673" t="s">
        <v>1759</v>
      </c>
      <c r="F6673" t="s">
        <v>1813</v>
      </c>
      <c r="G6673" t="s">
        <v>1795</v>
      </c>
      <c r="H6673" t="s">
        <v>1814</v>
      </c>
      <c r="I6673" t="s">
        <v>2032</v>
      </c>
      <c r="J6673" t="s">
        <v>2077</v>
      </c>
      <c r="K6673" s="498">
        <v>909158</v>
      </c>
    </row>
    <row r="6674" spans="1:11" x14ac:dyDescent="0.25">
      <c r="A6674" t="s">
        <v>1755</v>
      </c>
      <c r="B6674" t="s">
        <v>1756</v>
      </c>
      <c r="C6674" t="s">
        <v>1876</v>
      </c>
      <c r="D6674" t="s">
        <v>1758</v>
      </c>
      <c r="E6674" t="s">
        <v>1759</v>
      </c>
      <c r="F6674" t="s">
        <v>1813</v>
      </c>
      <c r="G6674" t="s">
        <v>1795</v>
      </c>
      <c r="H6674" t="s">
        <v>1814</v>
      </c>
      <c r="I6674" t="s">
        <v>2032</v>
      </c>
      <c r="J6674" t="s">
        <v>2077</v>
      </c>
      <c r="K6674" s="498">
        <v>274565.73000000004</v>
      </c>
    </row>
    <row r="6675" spans="1:11" x14ac:dyDescent="0.25">
      <c r="A6675" t="s">
        <v>1755</v>
      </c>
      <c r="B6675" t="s">
        <v>1756</v>
      </c>
      <c r="C6675" t="s">
        <v>1871</v>
      </c>
      <c r="D6675" t="s">
        <v>1758</v>
      </c>
      <c r="E6675" t="s">
        <v>1759</v>
      </c>
      <c r="F6675" t="s">
        <v>1813</v>
      </c>
      <c r="G6675" t="s">
        <v>1799</v>
      </c>
      <c r="H6675" t="s">
        <v>1814</v>
      </c>
      <c r="I6675" t="s">
        <v>2032</v>
      </c>
      <c r="J6675" t="s">
        <v>2077</v>
      </c>
      <c r="K6675" s="498">
        <v>393172.8</v>
      </c>
    </row>
    <row r="6676" spans="1:11" x14ac:dyDescent="0.25">
      <c r="A6676" t="s">
        <v>1755</v>
      </c>
      <c r="B6676" t="s">
        <v>1756</v>
      </c>
      <c r="C6676" t="s">
        <v>1876</v>
      </c>
      <c r="D6676" t="s">
        <v>1758</v>
      </c>
      <c r="E6676" t="s">
        <v>1759</v>
      </c>
      <c r="F6676" t="s">
        <v>1813</v>
      </c>
      <c r="G6676" t="s">
        <v>1799</v>
      </c>
      <c r="H6676" t="s">
        <v>1814</v>
      </c>
      <c r="I6676" t="s">
        <v>2032</v>
      </c>
      <c r="J6676" t="s">
        <v>2077</v>
      </c>
      <c r="K6676" s="498">
        <v>118738.19</v>
      </c>
    </row>
    <row r="6677" spans="1:11" x14ac:dyDescent="0.25">
      <c r="A6677" t="s">
        <v>1755</v>
      </c>
      <c r="B6677" t="s">
        <v>1756</v>
      </c>
      <c r="C6677" t="s">
        <v>1871</v>
      </c>
      <c r="D6677" t="s">
        <v>1758</v>
      </c>
      <c r="E6677" t="s">
        <v>1759</v>
      </c>
      <c r="F6677" t="s">
        <v>1813</v>
      </c>
      <c r="G6677" t="s">
        <v>1800</v>
      </c>
      <c r="H6677" t="s">
        <v>1814</v>
      </c>
      <c r="I6677" t="s">
        <v>2032</v>
      </c>
      <c r="J6677" t="s">
        <v>2077</v>
      </c>
      <c r="K6677" s="498">
        <v>409784.1</v>
      </c>
    </row>
    <row r="6678" spans="1:11" x14ac:dyDescent="0.25">
      <c r="A6678" t="s">
        <v>1755</v>
      </c>
      <c r="B6678" t="s">
        <v>1756</v>
      </c>
      <c r="C6678" t="s">
        <v>1876</v>
      </c>
      <c r="D6678" t="s">
        <v>1758</v>
      </c>
      <c r="E6678" t="s">
        <v>1759</v>
      </c>
      <c r="F6678" t="s">
        <v>1813</v>
      </c>
      <c r="G6678" t="s">
        <v>1800</v>
      </c>
      <c r="H6678" t="s">
        <v>1814</v>
      </c>
      <c r="I6678" t="s">
        <v>2032</v>
      </c>
      <c r="J6678" t="s">
        <v>2077</v>
      </c>
      <c r="K6678" s="498">
        <v>123754.79</v>
      </c>
    </row>
    <row r="6679" spans="1:11" x14ac:dyDescent="0.25">
      <c r="A6679" t="s">
        <v>1755</v>
      </c>
      <c r="B6679" t="s">
        <v>1756</v>
      </c>
      <c r="C6679" t="s">
        <v>1871</v>
      </c>
      <c r="D6679" t="s">
        <v>1758</v>
      </c>
      <c r="E6679" t="s">
        <v>1759</v>
      </c>
      <c r="F6679" t="s">
        <v>1813</v>
      </c>
      <c r="G6679" t="s">
        <v>1809</v>
      </c>
      <c r="H6679" t="s">
        <v>1814</v>
      </c>
      <c r="I6679" t="s">
        <v>2032</v>
      </c>
      <c r="J6679" t="s">
        <v>2077</v>
      </c>
      <c r="K6679" s="498">
        <v>377579.5</v>
      </c>
    </row>
    <row r="6680" spans="1:11" x14ac:dyDescent="0.25">
      <c r="A6680" t="s">
        <v>1755</v>
      </c>
      <c r="B6680" t="s">
        <v>1756</v>
      </c>
      <c r="C6680" t="s">
        <v>1876</v>
      </c>
      <c r="D6680" t="s">
        <v>1758</v>
      </c>
      <c r="E6680" t="s">
        <v>1759</v>
      </c>
      <c r="F6680" t="s">
        <v>1813</v>
      </c>
      <c r="G6680" t="s">
        <v>1809</v>
      </c>
      <c r="H6680" t="s">
        <v>1814</v>
      </c>
      <c r="I6680" t="s">
        <v>2032</v>
      </c>
      <c r="J6680" t="s">
        <v>2077</v>
      </c>
      <c r="K6680" s="498">
        <v>114029.01</v>
      </c>
    </row>
    <row r="6681" spans="1:11" x14ac:dyDescent="0.25">
      <c r="A6681" t="s">
        <v>1755</v>
      </c>
      <c r="B6681" t="s">
        <v>1756</v>
      </c>
      <c r="C6681" t="s">
        <v>1871</v>
      </c>
      <c r="D6681" t="s">
        <v>1758</v>
      </c>
      <c r="E6681" t="s">
        <v>1759</v>
      </c>
      <c r="F6681" t="s">
        <v>1813</v>
      </c>
      <c r="G6681" t="s">
        <v>1810</v>
      </c>
      <c r="H6681" t="s">
        <v>1814</v>
      </c>
      <c r="I6681" t="s">
        <v>1815</v>
      </c>
      <c r="J6681" t="s">
        <v>2077</v>
      </c>
      <c r="K6681" s="498">
        <v>335161</v>
      </c>
    </row>
    <row r="6682" spans="1:11" x14ac:dyDescent="0.25">
      <c r="A6682" t="s">
        <v>1755</v>
      </c>
      <c r="B6682" t="s">
        <v>1756</v>
      </c>
      <c r="C6682" t="s">
        <v>1876</v>
      </c>
      <c r="D6682" t="s">
        <v>1758</v>
      </c>
      <c r="E6682" t="s">
        <v>1759</v>
      </c>
      <c r="F6682" t="s">
        <v>1813</v>
      </c>
      <c r="G6682" t="s">
        <v>1810</v>
      </c>
      <c r="H6682" t="s">
        <v>1814</v>
      </c>
      <c r="I6682" t="s">
        <v>1815</v>
      </c>
      <c r="J6682" t="s">
        <v>2077</v>
      </c>
      <c r="K6682" s="498">
        <v>101218.62</v>
      </c>
    </row>
    <row r="6683" spans="1:11" x14ac:dyDescent="0.25">
      <c r="A6683" t="s">
        <v>1755</v>
      </c>
      <c r="B6683" t="s">
        <v>1756</v>
      </c>
      <c r="C6683" t="s">
        <v>1871</v>
      </c>
      <c r="D6683" t="s">
        <v>1820</v>
      </c>
      <c r="E6683" t="s">
        <v>1759</v>
      </c>
      <c r="F6683" t="s">
        <v>1872</v>
      </c>
      <c r="G6683" t="s">
        <v>1873</v>
      </c>
      <c r="H6683" t="s">
        <v>1874</v>
      </c>
      <c r="I6683" t="s">
        <v>1839</v>
      </c>
      <c r="J6683" t="s">
        <v>2078</v>
      </c>
      <c r="K6683" s="498">
        <v>-3000000</v>
      </c>
    </row>
    <row r="6684" spans="1:11" x14ac:dyDescent="0.25">
      <c r="A6684" t="s">
        <v>1755</v>
      </c>
      <c r="B6684" t="s">
        <v>1756</v>
      </c>
      <c r="C6684" t="s">
        <v>1876</v>
      </c>
      <c r="D6684" t="s">
        <v>1820</v>
      </c>
      <c r="E6684" t="s">
        <v>1759</v>
      </c>
      <c r="F6684" t="s">
        <v>1872</v>
      </c>
      <c r="G6684" t="s">
        <v>1873</v>
      </c>
      <c r="H6684" t="s">
        <v>1874</v>
      </c>
      <c r="I6684" t="s">
        <v>1839</v>
      </c>
      <c r="J6684" t="s">
        <v>2078</v>
      </c>
      <c r="K6684" s="498">
        <v>-782657.98</v>
      </c>
    </row>
    <row r="6685" spans="1:11" x14ac:dyDescent="0.25">
      <c r="A6685" t="s">
        <v>1755</v>
      </c>
      <c r="B6685" t="s">
        <v>1756</v>
      </c>
      <c r="C6685" t="s">
        <v>1871</v>
      </c>
      <c r="D6685" t="s">
        <v>1820</v>
      </c>
      <c r="E6685" t="s">
        <v>1759</v>
      </c>
      <c r="F6685" t="s">
        <v>1872</v>
      </c>
      <c r="G6685" t="s">
        <v>1873</v>
      </c>
      <c r="H6685" t="s">
        <v>1874</v>
      </c>
      <c r="I6685" t="s">
        <v>2032</v>
      </c>
      <c r="J6685" t="s">
        <v>2078</v>
      </c>
      <c r="K6685" s="498">
        <v>-184270604</v>
      </c>
    </row>
    <row r="6686" spans="1:11" x14ac:dyDescent="0.25">
      <c r="A6686" t="s">
        <v>1755</v>
      </c>
      <c r="B6686" t="s">
        <v>1756</v>
      </c>
      <c r="C6686" t="s">
        <v>1876</v>
      </c>
      <c r="D6686" t="s">
        <v>1820</v>
      </c>
      <c r="E6686" t="s">
        <v>1759</v>
      </c>
      <c r="F6686" t="s">
        <v>1872</v>
      </c>
      <c r="G6686" t="s">
        <v>1873</v>
      </c>
      <c r="H6686" t="s">
        <v>1874</v>
      </c>
      <c r="I6686" t="s">
        <v>2032</v>
      </c>
      <c r="J6686" t="s">
        <v>2078</v>
      </c>
      <c r="K6686" s="498">
        <v>-29289842.540000003</v>
      </c>
    </row>
    <row r="6687" spans="1:11" x14ac:dyDescent="0.25">
      <c r="A6687" t="s">
        <v>1755</v>
      </c>
      <c r="B6687" t="s">
        <v>1756</v>
      </c>
      <c r="C6687" t="s">
        <v>1871</v>
      </c>
      <c r="D6687" t="s">
        <v>1820</v>
      </c>
      <c r="E6687" t="s">
        <v>1759</v>
      </c>
      <c r="F6687" t="s">
        <v>1872</v>
      </c>
      <c r="G6687" t="s">
        <v>1873</v>
      </c>
      <c r="H6687" t="s">
        <v>1877</v>
      </c>
      <c r="I6687" t="s">
        <v>2032</v>
      </c>
      <c r="J6687" t="s">
        <v>2078</v>
      </c>
      <c r="K6687" s="498">
        <v>-625000</v>
      </c>
    </row>
    <row r="6688" spans="1:11" x14ac:dyDescent="0.25">
      <c r="A6688" t="s">
        <v>1755</v>
      </c>
      <c r="B6688" t="s">
        <v>1756</v>
      </c>
      <c r="C6688" t="s">
        <v>1876</v>
      </c>
      <c r="D6688" t="s">
        <v>1820</v>
      </c>
      <c r="E6688" t="s">
        <v>1759</v>
      </c>
      <c r="F6688" t="s">
        <v>1872</v>
      </c>
      <c r="G6688" t="s">
        <v>1873</v>
      </c>
      <c r="H6688" t="s">
        <v>1877</v>
      </c>
      <c r="I6688" t="s">
        <v>2032</v>
      </c>
      <c r="J6688" t="s">
        <v>2078</v>
      </c>
      <c r="K6688" s="498">
        <v>-188750</v>
      </c>
    </row>
    <row r="6689" spans="1:11" x14ac:dyDescent="0.25">
      <c r="A6689" t="s">
        <v>1755</v>
      </c>
      <c r="B6689" t="s">
        <v>1756</v>
      </c>
      <c r="C6689" t="s">
        <v>1871</v>
      </c>
      <c r="D6689" t="s">
        <v>1820</v>
      </c>
      <c r="E6689" t="s">
        <v>1759</v>
      </c>
      <c r="F6689" t="s">
        <v>1872</v>
      </c>
      <c r="G6689" t="s">
        <v>1873</v>
      </c>
      <c r="H6689" t="s">
        <v>1841</v>
      </c>
      <c r="I6689" t="s">
        <v>2032</v>
      </c>
      <c r="J6689" t="s">
        <v>2078</v>
      </c>
      <c r="K6689" s="498">
        <v>-1325000</v>
      </c>
    </row>
    <row r="6690" spans="1:11" x14ac:dyDescent="0.25">
      <c r="A6690" t="s">
        <v>1755</v>
      </c>
      <c r="B6690" t="s">
        <v>1756</v>
      </c>
      <c r="C6690" t="s">
        <v>1876</v>
      </c>
      <c r="D6690" t="s">
        <v>1820</v>
      </c>
      <c r="E6690" t="s">
        <v>1759</v>
      </c>
      <c r="F6690" t="s">
        <v>1872</v>
      </c>
      <c r="G6690" t="s">
        <v>1873</v>
      </c>
      <c r="H6690" t="s">
        <v>1841</v>
      </c>
      <c r="I6690" t="s">
        <v>2032</v>
      </c>
      <c r="J6690" t="s">
        <v>2078</v>
      </c>
      <c r="K6690" s="498">
        <v>-400150</v>
      </c>
    </row>
    <row r="6691" spans="1:11" x14ac:dyDescent="0.25">
      <c r="A6691" t="s">
        <v>1755</v>
      </c>
      <c r="B6691" t="s">
        <v>1756</v>
      </c>
      <c r="C6691" t="s">
        <v>1871</v>
      </c>
      <c r="D6691" t="s">
        <v>1820</v>
      </c>
      <c r="E6691" t="s">
        <v>1759</v>
      </c>
      <c r="F6691" t="s">
        <v>1878</v>
      </c>
      <c r="G6691" t="s">
        <v>1879</v>
      </c>
      <c r="H6691" t="s">
        <v>1881</v>
      </c>
      <c r="I6691" t="s">
        <v>1839</v>
      </c>
      <c r="J6691" t="s">
        <v>2078</v>
      </c>
      <c r="K6691" s="498">
        <v>-22000000</v>
      </c>
    </row>
    <row r="6692" spans="1:11" x14ac:dyDescent="0.25">
      <c r="A6692" t="s">
        <v>1755</v>
      </c>
      <c r="B6692" t="s">
        <v>1756</v>
      </c>
      <c r="C6692" t="s">
        <v>1876</v>
      </c>
      <c r="D6692" t="s">
        <v>1820</v>
      </c>
      <c r="E6692" t="s">
        <v>1759</v>
      </c>
      <c r="F6692" t="s">
        <v>1878</v>
      </c>
      <c r="G6692" t="s">
        <v>1879</v>
      </c>
      <c r="H6692" t="s">
        <v>1881</v>
      </c>
      <c r="I6692" t="s">
        <v>1839</v>
      </c>
      <c r="J6692" t="s">
        <v>2078</v>
      </c>
      <c r="K6692" s="498">
        <v>-3366000</v>
      </c>
    </row>
    <row r="6693" spans="1:11" x14ac:dyDescent="0.25">
      <c r="A6693" t="s">
        <v>1755</v>
      </c>
      <c r="B6693" t="s">
        <v>1756</v>
      </c>
      <c r="C6693" t="s">
        <v>1871</v>
      </c>
      <c r="D6693" t="s">
        <v>1820</v>
      </c>
      <c r="E6693" t="s">
        <v>1759</v>
      </c>
      <c r="F6693" t="s">
        <v>1878</v>
      </c>
      <c r="G6693" t="s">
        <v>1879</v>
      </c>
      <c r="H6693" t="s">
        <v>1881</v>
      </c>
      <c r="I6693" t="s">
        <v>1882</v>
      </c>
      <c r="J6693" t="s">
        <v>2078</v>
      </c>
      <c r="K6693" s="498">
        <v>-4700000</v>
      </c>
    </row>
    <row r="6694" spans="1:11" x14ac:dyDescent="0.25">
      <c r="A6694" t="s">
        <v>1755</v>
      </c>
      <c r="B6694" t="s">
        <v>1756</v>
      </c>
      <c r="C6694" t="s">
        <v>1876</v>
      </c>
      <c r="D6694" t="s">
        <v>1820</v>
      </c>
      <c r="E6694" t="s">
        <v>1759</v>
      </c>
      <c r="F6694" t="s">
        <v>1878</v>
      </c>
      <c r="G6694" t="s">
        <v>1879</v>
      </c>
      <c r="H6694" t="s">
        <v>1881</v>
      </c>
      <c r="I6694" t="s">
        <v>1882</v>
      </c>
      <c r="J6694" t="s">
        <v>2078</v>
      </c>
      <c r="K6694" s="498">
        <v>-1148780.52</v>
      </c>
    </row>
    <row r="6695" spans="1:11" x14ac:dyDescent="0.25">
      <c r="A6695" t="s">
        <v>1755</v>
      </c>
      <c r="B6695" t="s">
        <v>1756</v>
      </c>
      <c r="C6695" t="s">
        <v>1871</v>
      </c>
      <c r="D6695" t="s">
        <v>1820</v>
      </c>
      <c r="E6695" t="s">
        <v>1759</v>
      </c>
      <c r="F6695" t="s">
        <v>1878</v>
      </c>
      <c r="G6695" t="s">
        <v>1879</v>
      </c>
      <c r="H6695" t="s">
        <v>1881</v>
      </c>
      <c r="I6695" t="s">
        <v>2032</v>
      </c>
      <c r="J6695" t="s">
        <v>2078</v>
      </c>
      <c r="K6695" s="498">
        <v>-220771002</v>
      </c>
    </row>
    <row r="6696" spans="1:11" x14ac:dyDescent="0.25">
      <c r="A6696" t="s">
        <v>1755</v>
      </c>
      <c r="B6696" t="s">
        <v>1756</v>
      </c>
      <c r="C6696" t="s">
        <v>1876</v>
      </c>
      <c r="D6696" t="s">
        <v>1820</v>
      </c>
      <c r="E6696" t="s">
        <v>1759</v>
      </c>
      <c r="F6696" t="s">
        <v>1878</v>
      </c>
      <c r="G6696" t="s">
        <v>1879</v>
      </c>
      <c r="H6696" t="s">
        <v>1881</v>
      </c>
      <c r="I6696" t="s">
        <v>2032</v>
      </c>
      <c r="J6696" t="s">
        <v>2078</v>
      </c>
      <c r="K6696" s="498">
        <v>-35900875.450000003</v>
      </c>
    </row>
    <row r="6697" spans="1:11" x14ac:dyDescent="0.25">
      <c r="A6697" t="s">
        <v>1755</v>
      </c>
      <c r="B6697" t="s">
        <v>1756</v>
      </c>
      <c r="C6697" t="s">
        <v>1871</v>
      </c>
      <c r="D6697" t="s">
        <v>1820</v>
      </c>
      <c r="E6697" t="s">
        <v>1759</v>
      </c>
      <c r="F6697" t="s">
        <v>1878</v>
      </c>
      <c r="G6697" t="s">
        <v>1883</v>
      </c>
      <c r="H6697" t="s">
        <v>1884</v>
      </c>
      <c r="I6697" t="s">
        <v>1882</v>
      </c>
      <c r="J6697" t="s">
        <v>2078</v>
      </c>
      <c r="K6697" s="498">
        <v>-230030836.09999999</v>
      </c>
    </row>
    <row r="6698" spans="1:11" x14ac:dyDescent="0.25">
      <c r="A6698" t="s">
        <v>1755</v>
      </c>
      <c r="B6698" t="s">
        <v>1756</v>
      </c>
      <c r="C6698" t="s">
        <v>1876</v>
      </c>
      <c r="D6698" t="s">
        <v>1820</v>
      </c>
      <c r="E6698" t="s">
        <v>1759</v>
      </c>
      <c r="F6698" t="s">
        <v>1878</v>
      </c>
      <c r="G6698" t="s">
        <v>1883</v>
      </c>
      <c r="H6698" t="s">
        <v>1884</v>
      </c>
      <c r="I6698" t="s">
        <v>1882</v>
      </c>
      <c r="J6698" t="s">
        <v>2078</v>
      </c>
      <c r="K6698" s="498">
        <v>-40924394.260000005</v>
      </c>
    </row>
    <row r="6699" spans="1:11" x14ac:dyDescent="0.25">
      <c r="A6699" t="s">
        <v>1755</v>
      </c>
      <c r="B6699" t="s">
        <v>1756</v>
      </c>
      <c r="C6699" t="s">
        <v>1871</v>
      </c>
      <c r="D6699" t="s">
        <v>1820</v>
      </c>
      <c r="E6699" t="s">
        <v>1759</v>
      </c>
      <c r="F6699" t="s">
        <v>1878</v>
      </c>
      <c r="G6699" t="s">
        <v>1883</v>
      </c>
      <c r="H6699" t="s">
        <v>1884</v>
      </c>
      <c r="I6699" t="s">
        <v>2032</v>
      </c>
      <c r="J6699" t="s">
        <v>2078</v>
      </c>
      <c r="K6699" s="498">
        <v>-209983566.40000001</v>
      </c>
    </row>
    <row r="6700" spans="1:11" x14ac:dyDescent="0.25">
      <c r="A6700" t="s">
        <v>1755</v>
      </c>
      <c r="B6700" t="s">
        <v>1756</v>
      </c>
      <c r="C6700" t="s">
        <v>1876</v>
      </c>
      <c r="D6700" t="s">
        <v>1820</v>
      </c>
      <c r="E6700" t="s">
        <v>1759</v>
      </c>
      <c r="F6700" t="s">
        <v>1878</v>
      </c>
      <c r="G6700" t="s">
        <v>1883</v>
      </c>
      <c r="H6700" t="s">
        <v>1884</v>
      </c>
      <c r="I6700" t="s">
        <v>2032</v>
      </c>
      <c r="J6700" t="s">
        <v>2078</v>
      </c>
      <c r="K6700" s="498">
        <v>-41468573.049999982</v>
      </c>
    </row>
    <row r="6701" spans="1:11" x14ac:dyDescent="0.25">
      <c r="A6701" t="s">
        <v>1755</v>
      </c>
      <c r="B6701" t="s">
        <v>1756</v>
      </c>
      <c r="C6701" t="s">
        <v>1871</v>
      </c>
      <c r="D6701" t="s">
        <v>1820</v>
      </c>
      <c r="E6701" t="s">
        <v>1759</v>
      </c>
      <c r="F6701" t="s">
        <v>1878</v>
      </c>
      <c r="G6701" t="s">
        <v>1883</v>
      </c>
      <c r="H6701" t="s">
        <v>1880</v>
      </c>
      <c r="I6701" t="s">
        <v>2032</v>
      </c>
      <c r="J6701" t="s">
        <v>2078</v>
      </c>
      <c r="K6701" s="498">
        <v>-2749999.6</v>
      </c>
    </row>
    <row r="6702" spans="1:11" x14ac:dyDescent="0.25">
      <c r="A6702" t="s">
        <v>1755</v>
      </c>
      <c r="B6702" t="s">
        <v>1756</v>
      </c>
      <c r="C6702" t="s">
        <v>1876</v>
      </c>
      <c r="D6702" t="s">
        <v>1820</v>
      </c>
      <c r="E6702" t="s">
        <v>1759</v>
      </c>
      <c r="F6702" t="s">
        <v>1878</v>
      </c>
      <c r="G6702" t="s">
        <v>1883</v>
      </c>
      <c r="H6702" t="s">
        <v>1880</v>
      </c>
      <c r="I6702" t="s">
        <v>2032</v>
      </c>
      <c r="J6702" t="s">
        <v>2078</v>
      </c>
      <c r="K6702" s="498">
        <v>-737528.12</v>
      </c>
    </row>
    <row r="6703" spans="1:11" x14ac:dyDescent="0.25">
      <c r="A6703" t="s">
        <v>1755</v>
      </c>
      <c r="B6703" t="s">
        <v>1756</v>
      </c>
      <c r="C6703" t="s">
        <v>1871</v>
      </c>
      <c r="D6703" t="s">
        <v>1820</v>
      </c>
      <c r="E6703" t="s">
        <v>1759</v>
      </c>
      <c r="F6703" t="s">
        <v>1878</v>
      </c>
      <c r="G6703" t="s">
        <v>1883</v>
      </c>
      <c r="H6703" t="s">
        <v>1881</v>
      </c>
      <c r="I6703" t="s">
        <v>1882</v>
      </c>
      <c r="J6703" t="s">
        <v>2078</v>
      </c>
      <c r="K6703" s="498">
        <v>-34581490</v>
      </c>
    </row>
    <row r="6704" spans="1:11" x14ac:dyDescent="0.25">
      <c r="A6704" t="s">
        <v>1755</v>
      </c>
      <c r="B6704" t="s">
        <v>1756</v>
      </c>
      <c r="C6704" t="s">
        <v>1876</v>
      </c>
      <c r="D6704" t="s">
        <v>1820</v>
      </c>
      <c r="E6704" t="s">
        <v>1759</v>
      </c>
      <c r="F6704" t="s">
        <v>1878</v>
      </c>
      <c r="G6704" t="s">
        <v>1883</v>
      </c>
      <c r="H6704" t="s">
        <v>1881</v>
      </c>
      <c r="I6704" t="s">
        <v>1882</v>
      </c>
      <c r="J6704" t="s">
        <v>2078</v>
      </c>
      <c r="K6704" s="498">
        <v>-5326072.49</v>
      </c>
    </row>
    <row r="6705" spans="1:11" x14ac:dyDescent="0.25">
      <c r="A6705" t="s">
        <v>1755</v>
      </c>
      <c r="B6705" t="s">
        <v>1756</v>
      </c>
      <c r="C6705" t="s">
        <v>1871</v>
      </c>
      <c r="D6705" t="s">
        <v>1820</v>
      </c>
      <c r="E6705" t="s">
        <v>1759</v>
      </c>
      <c r="F6705" t="s">
        <v>1878</v>
      </c>
      <c r="G6705" t="s">
        <v>1885</v>
      </c>
      <c r="H6705" t="s">
        <v>1880</v>
      </c>
      <c r="I6705" t="s">
        <v>1839</v>
      </c>
      <c r="J6705" t="s">
        <v>2078</v>
      </c>
      <c r="K6705" s="498">
        <v>-6555000</v>
      </c>
    </row>
    <row r="6706" spans="1:11" x14ac:dyDescent="0.25">
      <c r="A6706" t="s">
        <v>1755</v>
      </c>
      <c r="B6706" t="s">
        <v>1756</v>
      </c>
      <c r="C6706" t="s">
        <v>1876</v>
      </c>
      <c r="D6706" t="s">
        <v>1820</v>
      </c>
      <c r="E6706" t="s">
        <v>1759</v>
      </c>
      <c r="F6706" t="s">
        <v>1878</v>
      </c>
      <c r="G6706" t="s">
        <v>1885</v>
      </c>
      <c r="H6706" t="s">
        <v>1880</v>
      </c>
      <c r="I6706" t="s">
        <v>1839</v>
      </c>
      <c r="J6706" t="s">
        <v>2078</v>
      </c>
      <c r="K6706" s="498">
        <v>-1692316.71</v>
      </c>
    </row>
    <row r="6707" spans="1:11" x14ac:dyDescent="0.25">
      <c r="A6707" t="s">
        <v>1755</v>
      </c>
      <c r="B6707" t="s">
        <v>1756</v>
      </c>
      <c r="C6707" t="s">
        <v>1871</v>
      </c>
      <c r="D6707" t="s">
        <v>1820</v>
      </c>
      <c r="E6707" t="s">
        <v>1759</v>
      </c>
      <c r="F6707" t="s">
        <v>1878</v>
      </c>
      <c r="G6707" t="s">
        <v>1885</v>
      </c>
      <c r="H6707" t="s">
        <v>1880</v>
      </c>
      <c r="I6707" t="s">
        <v>1882</v>
      </c>
      <c r="J6707" t="s">
        <v>2078</v>
      </c>
      <c r="K6707" s="498">
        <v>-36310538</v>
      </c>
    </row>
    <row r="6708" spans="1:11" x14ac:dyDescent="0.25">
      <c r="A6708" t="s">
        <v>1755</v>
      </c>
      <c r="B6708" t="s">
        <v>1756</v>
      </c>
      <c r="C6708" t="s">
        <v>1876</v>
      </c>
      <c r="D6708" t="s">
        <v>1820</v>
      </c>
      <c r="E6708" t="s">
        <v>1759</v>
      </c>
      <c r="F6708" t="s">
        <v>1878</v>
      </c>
      <c r="G6708" t="s">
        <v>1885</v>
      </c>
      <c r="H6708" t="s">
        <v>1880</v>
      </c>
      <c r="I6708" t="s">
        <v>1882</v>
      </c>
      <c r="J6708" t="s">
        <v>2078</v>
      </c>
      <c r="K6708" s="498">
        <v>-9760535.4699999988</v>
      </c>
    </row>
    <row r="6709" spans="1:11" x14ac:dyDescent="0.25">
      <c r="A6709" t="s">
        <v>1755</v>
      </c>
      <c r="B6709" t="s">
        <v>1756</v>
      </c>
      <c r="C6709" t="s">
        <v>1871</v>
      </c>
      <c r="D6709" t="s">
        <v>1820</v>
      </c>
      <c r="E6709" t="s">
        <v>1759</v>
      </c>
      <c r="F6709" t="s">
        <v>1878</v>
      </c>
      <c r="G6709" t="s">
        <v>1885</v>
      </c>
      <c r="H6709" t="s">
        <v>1880</v>
      </c>
      <c r="I6709" t="s">
        <v>2032</v>
      </c>
      <c r="J6709" t="s">
        <v>2078</v>
      </c>
      <c r="K6709" s="498">
        <v>-59038537</v>
      </c>
    </row>
    <row r="6710" spans="1:11" x14ac:dyDescent="0.25">
      <c r="A6710" t="s">
        <v>1755</v>
      </c>
      <c r="B6710" t="s">
        <v>1756</v>
      </c>
      <c r="C6710" t="s">
        <v>1876</v>
      </c>
      <c r="D6710" t="s">
        <v>1820</v>
      </c>
      <c r="E6710" t="s">
        <v>1759</v>
      </c>
      <c r="F6710" t="s">
        <v>1878</v>
      </c>
      <c r="G6710" t="s">
        <v>1885</v>
      </c>
      <c r="H6710" t="s">
        <v>1880</v>
      </c>
      <c r="I6710" t="s">
        <v>2032</v>
      </c>
      <c r="J6710" t="s">
        <v>2078</v>
      </c>
      <c r="K6710" s="498">
        <v>-15919919.740000002</v>
      </c>
    </row>
    <row r="6711" spans="1:11" x14ac:dyDescent="0.25">
      <c r="A6711" t="s">
        <v>1755</v>
      </c>
      <c r="B6711" t="s">
        <v>1756</v>
      </c>
      <c r="C6711" t="s">
        <v>1871</v>
      </c>
      <c r="D6711" t="s">
        <v>1820</v>
      </c>
      <c r="E6711" t="s">
        <v>1759</v>
      </c>
      <c r="F6711" t="s">
        <v>1878</v>
      </c>
      <c r="G6711" t="s">
        <v>1885</v>
      </c>
      <c r="H6711" t="s">
        <v>1886</v>
      </c>
      <c r="I6711" t="s">
        <v>2032</v>
      </c>
      <c r="J6711" t="s">
        <v>2078</v>
      </c>
      <c r="K6711" s="498">
        <v>-20100000</v>
      </c>
    </row>
    <row r="6712" spans="1:11" x14ac:dyDescent="0.25">
      <c r="A6712" t="s">
        <v>1755</v>
      </c>
      <c r="B6712" t="s">
        <v>1756</v>
      </c>
      <c r="C6712" t="s">
        <v>1876</v>
      </c>
      <c r="D6712" t="s">
        <v>1820</v>
      </c>
      <c r="E6712" t="s">
        <v>1759</v>
      </c>
      <c r="F6712" t="s">
        <v>1878</v>
      </c>
      <c r="G6712" t="s">
        <v>1885</v>
      </c>
      <c r="H6712" t="s">
        <v>1886</v>
      </c>
      <c r="I6712" t="s">
        <v>2032</v>
      </c>
      <c r="J6712" t="s">
        <v>2078</v>
      </c>
      <c r="K6712" s="498">
        <v>-5774982.9199999999</v>
      </c>
    </row>
    <row r="6713" spans="1:11" x14ac:dyDescent="0.25">
      <c r="A6713" t="s">
        <v>1755</v>
      </c>
      <c r="B6713" t="s">
        <v>1756</v>
      </c>
      <c r="C6713" t="s">
        <v>1871</v>
      </c>
      <c r="D6713" t="s">
        <v>1820</v>
      </c>
      <c r="E6713" t="s">
        <v>1759</v>
      </c>
      <c r="F6713" t="s">
        <v>1878</v>
      </c>
      <c r="G6713" t="s">
        <v>1887</v>
      </c>
      <c r="H6713" t="s">
        <v>1888</v>
      </c>
      <c r="I6713" t="s">
        <v>1839</v>
      </c>
      <c r="J6713" t="s">
        <v>2078</v>
      </c>
      <c r="K6713" s="498">
        <v>-1000000</v>
      </c>
    </row>
    <row r="6714" spans="1:11" x14ac:dyDescent="0.25">
      <c r="A6714" t="s">
        <v>1755</v>
      </c>
      <c r="B6714" t="s">
        <v>1756</v>
      </c>
      <c r="C6714" t="s">
        <v>1876</v>
      </c>
      <c r="D6714" t="s">
        <v>1820</v>
      </c>
      <c r="E6714" t="s">
        <v>1759</v>
      </c>
      <c r="F6714" t="s">
        <v>1878</v>
      </c>
      <c r="G6714" t="s">
        <v>1887</v>
      </c>
      <c r="H6714" t="s">
        <v>1888</v>
      </c>
      <c r="I6714" t="s">
        <v>1839</v>
      </c>
      <c r="J6714" t="s">
        <v>2078</v>
      </c>
      <c r="K6714" s="498">
        <v>-302000</v>
      </c>
    </row>
    <row r="6715" spans="1:11" x14ac:dyDescent="0.25">
      <c r="A6715" t="s">
        <v>1755</v>
      </c>
      <c r="B6715" t="s">
        <v>1756</v>
      </c>
      <c r="C6715" t="s">
        <v>1871</v>
      </c>
      <c r="D6715" t="s">
        <v>1820</v>
      </c>
      <c r="E6715" t="s">
        <v>1759</v>
      </c>
      <c r="F6715" t="s">
        <v>1878</v>
      </c>
      <c r="G6715" t="s">
        <v>1887</v>
      </c>
      <c r="H6715" t="s">
        <v>1888</v>
      </c>
      <c r="I6715" t="s">
        <v>1882</v>
      </c>
      <c r="J6715" t="s">
        <v>2078</v>
      </c>
      <c r="K6715" s="498">
        <v>-2000000</v>
      </c>
    </row>
    <row r="6716" spans="1:11" x14ac:dyDescent="0.25">
      <c r="A6716" t="s">
        <v>1755</v>
      </c>
      <c r="B6716" t="s">
        <v>1756</v>
      </c>
      <c r="C6716" t="s">
        <v>1876</v>
      </c>
      <c r="D6716" t="s">
        <v>1820</v>
      </c>
      <c r="E6716" t="s">
        <v>1759</v>
      </c>
      <c r="F6716" t="s">
        <v>1878</v>
      </c>
      <c r="G6716" t="s">
        <v>1887</v>
      </c>
      <c r="H6716" t="s">
        <v>1888</v>
      </c>
      <c r="I6716" t="s">
        <v>1882</v>
      </c>
      <c r="J6716" t="s">
        <v>2078</v>
      </c>
      <c r="K6716" s="498">
        <v>-604000</v>
      </c>
    </row>
    <row r="6717" spans="1:11" x14ac:dyDescent="0.25">
      <c r="A6717" t="s">
        <v>1755</v>
      </c>
      <c r="B6717" t="s">
        <v>1756</v>
      </c>
      <c r="C6717" t="s">
        <v>1871</v>
      </c>
      <c r="D6717" t="s">
        <v>1820</v>
      </c>
      <c r="E6717" t="s">
        <v>1759</v>
      </c>
      <c r="F6717" t="s">
        <v>1878</v>
      </c>
      <c r="G6717" t="s">
        <v>1887</v>
      </c>
      <c r="H6717" t="s">
        <v>1888</v>
      </c>
      <c r="I6717" t="s">
        <v>2032</v>
      </c>
      <c r="J6717" t="s">
        <v>2078</v>
      </c>
      <c r="K6717" s="498">
        <v>-94750000</v>
      </c>
    </row>
    <row r="6718" spans="1:11" x14ac:dyDescent="0.25">
      <c r="A6718" t="s">
        <v>1755</v>
      </c>
      <c r="B6718" t="s">
        <v>1756</v>
      </c>
      <c r="C6718" t="s">
        <v>1876</v>
      </c>
      <c r="D6718" t="s">
        <v>1820</v>
      </c>
      <c r="E6718" t="s">
        <v>1759</v>
      </c>
      <c r="F6718" t="s">
        <v>1878</v>
      </c>
      <c r="G6718" t="s">
        <v>1887</v>
      </c>
      <c r="H6718" t="s">
        <v>1888</v>
      </c>
      <c r="I6718" t="s">
        <v>2032</v>
      </c>
      <c r="J6718" t="s">
        <v>2078</v>
      </c>
      <c r="K6718" s="498">
        <v>-18168205.859999999</v>
      </c>
    </row>
    <row r="6719" spans="1:11" x14ac:dyDescent="0.25">
      <c r="A6719" t="s">
        <v>1755</v>
      </c>
      <c r="B6719" t="s">
        <v>1756</v>
      </c>
      <c r="C6719" t="s">
        <v>1871</v>
      </c>
      <c r="D6719" t="s">
        <v>1820</v>
      </c>
      <c r="E6719" t="s">
        <v>1759</v>
      </c>
      <c r="F6719" t="s">
        <v>1878</v>
      </c>
      <c r="G6719" t="s">
        <v>2037</v>
      </c>
      <c r="H6719" t="s">
        <v>2038</v>
      </c>
      <c r="I6719" t="s">
        <v>2032</v>
      </c>
      <c r="J6719" t="s">
        <v>2078</v>
      </c>
      <c r="K6719" s="498">
        <v>-16024728</v>
      </c>
    </row>
    <row r="6720" spans="1:11" x14ac:dyDescent="0.25">
      <c r="A6720" t="s">
        <v>1755</v>
      </c>
      <c r="B6720" t="s">
        <v>1756</v>
      </c>
      <c r="C6720" t="s">
        <v>1876</v>
      </c>
      <c r="D6720" t="s">
        <v>1820</v>
      </c>
      <c r="E6720" t="s">
        <v>1759</v>
      </c>
      <c r="F6720" t="s">
        <v>1878</v>
      </c>
      <c r="G6720" t="s">
        <v>2037</v>
      </c>
      <c r="H6720" t="s">
        <v>2038</v>
      </c>
      <c r="I6720" t="s">
        <v>2032</v>
      </c>
      <c r="J6720" t="s">
        <v>2078</v>
      </c>
      <c r="K6720" s="498">
        <v>-3413310.1900000004</v>
      </c>
    </row>
    <row r="6721" spans="1:11" x14ac:dyDescent="0.25">
      <c r="A6721" t="s">
        <v>1755</v>
      </c>
      <c r="B6721" t="s">
        <v>1756</v>
      </c>
      <c r="C6721" t="s">
        <v>1871</v>
      </c>
      <c r="D6721" t="s">
        <v>1820</v>
      </c>
      <c r="E6721" t="s">
        <v>1759</v>
      </c>
      <c r="F6721" t="s">
        <v>1878</v>
      </c>
      <c r="G6721" t="s">
        <v>1889</v>
      </c>
      <c r="H6721" t="s">
        <v>1890</v>
      </c>
      <c r="I6721" t="s">
        <v>1882</v>
      </c>
      <c r="J6721" t="s">
        <v>2078</v>
      </c>
      <c r="K6721" s="498">
        <v>-3150000</v>
      </c>
    </row>
    <row r="6722" spans="1:11" x14ac:dyDescent="0.25">
      <c r="A6722" t="s">
        <v>1755</v>
      </c>
      <c r="B6722" t="s">
        <v>1756</v>
      </c>
      <c r="C6722" t="s">
        <v>1876</v>
      </c>
      <c r="D6722" t="s">
        <v>1820</v>
      </c>
      <c r="E6722" t="s">
        <v>1759</v>
      </c>
      <c r="F6722" t="s">
        <v>1878</v>
      </c>
      <c r="G6722" t="s">
        <v>1889</v>
      </c>
      <c r="H6722" t="s">
        <v>1890</v>
      </c>
      <c r="I6722" t="s">
        <v>1882</v>
      </c>
      <c r="J6722" t="s">
        <v>2078</v>
      </c>
      <c r="K6722" s="498">
        <v>-935386.8</v>
      </c>
    </row>
    <row r="6723" spans="1:11" x14ac:dyDescent="0.25">
      <c r="A6723" t="s">
        <v>1755</v>
      </c>
      <c r="B6723" t="s">
        <v>1756</v>
      </c>
      <c r="C6723" t="s">
        <v>1871</v>
      </c>
      <c r="D6723" t="s">
        <v>1820</v>
      </c>
      <c r="E6723" t="s">
        <v>1759</v>
      </c>
      <c r="F6723" t="s">
        <v>1878</v>
      </c>
      <c r="G6723" t="s">
        <v>1889</v>
      </c>
      <c r="H6723" t="s">
        <v>1890</v>
      </c>
      <c r="I6723" t="s">
        <v>2032</v>
      </c>
      <c r="J6723" t="s">
        <v>2078</v>
      </c>
      <c r="K6723" s="498">
        <v>-57900000</v>
      </c>
    </row>
    <row r="6724" spans="1:11" x14ac:dyDescent="0.25">
      <c r="A6724" t="s">
        <v>1755</v>
      </c>
      <c r="B6724" t="s">
        <v>1756</v>
      </c>
      <c r="C6724" t="s">
        <v>1876</v>
      </c>
      <c r="D6724" t="s">
        <v>1820</v>
      </c>
      <c r="E6724" t="s">
        <v>1759</v>
      </c>
      <c r="F6724" t="s">
        <v>1878</v>
      </c>
      <c r="G6724" t="s">
        <v>1889</v>
      </c>
      <c r="H6724" t="s">
        <v>1890</v>
      </c>
      <c r="I6724" t="s">
        <v>2032</v>
      </c>
      <c r="J6724" t="s">
        <v>2078</v>
      </c>
      <c r="K6724" s="498">
        <v>-13428502.49</v>
      </c>
    </row>
    <row r="6725" spans="1:11" x14ac:dyDescent="0.25">
      <c r="A6725" t="s">
        <v>1755</v>
      </c>
      <c r="B6725" t="s">
        <v>1756</v>
      </c>
      <c r="C6725" t="s">
        <v>1871</v>
      </c>
      <c r="D6725" t="s">
        <v>1820</v>
      </c>
      <c r="E6725" t="s">
        <v>1759</v>
      </c>
      <c r="F6725" t="s">
        <v>1891</v>
      </c>
      <c r="G6725" t="s">
        <v>1892</v>
      </c>
      <c r="H6725" t="s">
        <v>1894</v>
      </c>
      <c r="I6725" t="s">
        <v>2032</v>
      </c>
      <c r="J6725" t="s">
        <v>2078</v>
      </c>
      <c r="K6725" s="498">
        <v>-20000000</v>
      </c>
    </row>
    <row r="6726" spans="1:11" x14ac:dyDescent="0.25">
      <c r="A6726" t="s">
        <v>1755</v>
      </c>
      <c r="B6726" t="s">
        <v>1756</v>
      </c>
      <c r="C6726" t="s">
        <v>1876</v>
      </c>
      <c r="D6726" t="s">
        <v>1820</v>
      </c>
      <c r="E6726" t="s">
        <v>1759</v>
      </c>
      <c r="F6726" t="s">
        <v>1891</v>
      </c>
      <c r="G6726" t="s">
        <v>1892</v>
      </c>
      <c r="H6726" t="s">
        <v>1894</v>
      </c>
      <c r="I6726" t="s">
        <v>2032</v>
      </c>
      <c r="J6726" t="s">
        <v>2078</v>
      </c>
      <c r="K6726" s="498">
        <v>-3060000</v>
      </c>
    </row>
    <row r="6727" spans="1:11" x14ac:dyDescent="0.25">
      <c r="A6727" t="s">
        <v>1755</v>
      </c>
      <c r="B6727" t="s">
        <v>1756</v>
      </c>
      <c r="C6727" t="s">
        <v>1871</v>
      </c>
      <c r="D6727" t="s">
        <v>1820</v>
      </c>
      <c r="E6727" t="s">
        <v>1759</v>
      </c>
      <c r="F6727" t="s">
        <v>1891</v>
      </c>
      <c r="G6727" t="s">
        <v>1896</v>
      </c>
      <c r="H6727" t="s">
        <v>1897</v>
      </c>
      <c r="I6727" t="s">
        <v>1839</v>
      </c>
      <c r="J6727" t="s">
        <v>2078</v>
      </c>
      <c r="K6727" s="498">
        <v>-850000</v>
      </c>
    </row>
    <row r="6728" spans="1:11" x14ac:dyDescent="0.25">
      <c r="A6728" t="s">
        <v>1755</v>
      </c>
      <c r="B6728" t="s">
        <v>1756</v>
      </c>
      <c r="C6728" t="s">
        <v>1876</v>
      </c>
      <c r="D6728" t="s">
        <v>1820</v>
      </c>
      <c r="E6728" t="s">
        <v>1759</v>
      </c>
      <c r="F6728" t="s">
        <v>1891</v>
      </c>
      <c r="G6728" t="s">
        <v>1896</v>
      </c>
      <c r="H6728" t="s">
        <v>1897</v>
      </c>
      <c r="I6728" t="s">
        <v>1839</v>
      </c>
      <c r="J6728" t="s">
        <v>2078</v>
      </c>
      <c r="K6728" s="498">
        <v>-236828.60992431641</v>
      </c>
    </row>
    <row r="6729" spans="1:11" x14ac:dyDescent="0.25">
      <c r="A6729" t="s">
        <v>1755</v>
      </c>
      <c r="B6729" t="s">
        <v>1756</v>
      </c>
      <c r="C6729" t="s">
        <v>1871</v>
      </c>
      <c r="D6729" t="s">
        <v>1820</v>
      </c>
      <c r="E6729" t="s">
        <v>1759</v>
      </c>
      <c r="F6729" t="s">
        <v>1891</v>
      </c>
      <c r="G6729" t="s">
        <v>1896</v>
      </c>
      <c r="H6729" t="s">
        <v>1897</v>
      </c>
      <c r="I6729" t="s">
        <v>2032</v>
      </c>
      <c r="J6729" t="s">
        <v>2078</v>
      </c>
      <c r="K6729" s="498">
        <v>-24000000</v>
      </c>
    </row>
    <row r="6730" spans="1:11" x14ac:dyDescent="0.25">
      <c r="A6730" t="s">
        <v>1755</v>
      </c>
      <c r="B6730" t="s">
        <v>1756</v>
      </c>
      <c r="C6730" t="s">
        <v>1876</v>
      </c>
      <c r="D6730" t="s">
        <v>1820</v>
      </c>
      <c r="E6730" t="s">
        <v>1759</v>
      </c>
      <c r="F6730" t="s">
        <v>1891</v>
      </c>
      <c r="G6730" t="s">
        <v>1896</v>
      </c>
      <c r="H6730" t="s">
        <v>1897</v>
      </c>
      <c r="I6730" t="s">
        <v>2032</v>
      </c>
      <c r="J6730" t="s">
        <v>2078</v>
      </c>
      <c r="K6730" s="498">
        <v>-3683195.46</v>
      </c>
    </row>
    <row r="6731" spans="1:11" x14ac:dyDescent="0.25">
      <c r="A6731" t="s">
        <v>1755</v>
      </c>
      <c r="B6731" t="s">
        <v>1756</v>
      </c>
      <c r="C6731" t="s">
        <v>1871</v>
      </c>
      <c r="D6731" t="s">
        <v>1820</v>
      </c>
      <c r="E6731" t="s">
        <v>1759</v>
      </c>
      <c r="F6731" t="s">
        <v>1891</v>
      </c>
      <c r="G6731" t="s">
        <v>1896</v>
      </c>
      <c r="H6731" t="s">
        <v>1898</v>
      </c>
      <c r="I6731" t="s">
        <v>1839</v>
      </c>
      <c r="J6731" t="s">
        <v>2078</v>
      </c>
      <c r="K6731" s="498">
        <v>-825000</v>
      </c>
    </row>
    <row r="6732" spans="1:11" x14ac:dyDescent="0.25">
      <c r="A6732" t="s">
        <v>1755</v>
      </c>
      <c r="B6732" t="s">
        <v>1756</v>
      </c>
      <c r="C6732" t="s">
        <v>1876</v>
      </c>
      <c r="D6732" t="s">
        <v>1820</v>
      </c>
      <c r="E6732" t="s">
        <v>1759</v>
      </c>
      <c r="F6732" t="s">
        <v>1891</v>
      </c>
      <c r="G6732" t="s">
        <v>1896</v>
      </c>
      <c r="H6732" t="s">
        <v>1898</v>
      </c>
      <c r="I6732" t="s">
        <v>1839</v>
      </c>
      <c r="J6732" t="s">
        <v>2078</v>
      </c>
      <c r="K6732" s="498">
        <v>-229863.0625736012</v>
      </c>
    </row>
    <row r="6733" spans="1:11" x14ac:dyDescent="0.25">
      <c r="A6733" t="s">
        <v>1755</v>
      </c>
      <c r="B6733" t="s">
        <v>1756</v>
      </c>
      <c r="C6733" t="s">
        <v>1871</v>
      </c>
      <c r="D6733" t="s">
        <v>1820</v>
      </c>
      <c r="E6733" t="s">
        <v>1759</v>
      </c>
      <c r="F6733" t="s">
        <v>1891</v>
      </c>
      <c r="G6733" t="s">
        <v>1896</v>
      </c>
      <c r="H6733" t="s">
        <v>1899</v>
      </c>
      <c r="I6733" t="s">
        <v>2032</v>
      </c>
      <c r="J6733" t="s">
        <v>2078</v>
      </c>
      <c r="K6733" s="498">
        <v>-24000000</v>
      </c>
    </row>
    <row r="6734" spans="1:11" x14ac:dyDescent="0.25">
      <c r="A6734" t="s">
        <v>1755</v>
      </c>
      <c r="B6734" t="s">
        <v>1756</v>
      </c>
      <c r="C6734" t="s">
        <v>1876</v>
      </c>
      <c r="D6734" t="s">
        <v>1820</v>
      </c>
      <c r="E6734" t="s">
        <v>1759</v>
      </c>
      <c r="F6734" t="s">
        <v>1891</v>
      </c>
      <c r="G6734" t="s">
        <v>1896</v>
      </c>
      <c r="H6734" t="s">
        <v>1899</v>
      </c>
      <c r="I6734" t="s">
        <v>2032</v>
      </c>
      <c r="J6734" t="s">
        <v>2078</v>
      </c>
      <c r="K6734" s="498">
        <v>-3683195.46</v>
      </c>
    </row>
    <row r="6735" spans="1:11" x14ac:dyDescent="0.25">
      <c r="A6735" t="s">
        <v>1755</v>
      </c>
      <c r="B6735" t="s">
        <v>1756</v>
      </c>
      <c r="C6735" t="s">
        <v>1871</v>
      </c>
      <c r="D6735" t="s">
        <v>1820</v>
      </c>
      <c r="E6735" t="s">
        <v>1759</v>
      </c>
      <c r="F6735" t="s">
        <v>1891</v>
      </c>
      <c r="G6735" t="s">
        <v>1896</v>
      </c>
      <c r="H6735" t="s">
        <v>1900</v>
      </c>
      <c r="I6735" t="s">
        <v>1839</v>
      </c>
      <c r="J6735" t="s">
        <v>2078</v>
      </c>
      <c r="K6735" s="498">
        <v>-825000</v>
      </c>
    </row>
    <row r="6736" spans="1:11" x14ac:dyDescent="0.25">
      <c r="A6736" t="s">
        <v>1755</v>
      </c>
      <c r="B6736" t="s">
        <v>1756</v>
      </c>
      <c r="C6736" t="s">
        <v>1876</v>
      </c>
      <c r="D6736" t="s">
        <v>1820</v>
      </c>
      <c r="E6736" t="s">
        <v>1759</v>
      </c>
      <c r="F6736" t="s">
        <v>1891</v>
      </c>
      <c r="G6736" t="s">
        <v>1896</v>
      </c>
      <c r="H6736" t="s">
        <v>1900</v>
      </c>
      <c r="I6736" t="s">
        <v>1839</v>
      </c>
      <c r="J6736" t="s">
        <v>2078</v>
      </c>
      <c r="K6736" s="498">
        <v>-229863.0625736012</v>
      </c>
    </row>
    <row r="6737" spans="1:11" x14ac:dyDescent="0.25">
      <c r="A6737" t="s">
        <v>1755</v>
      </c>
      <c r="B6737" t="s">
        <v>1756</v>
      </c>
      <c r="C6737" t="s">
        <v>1871</v>
      </c>
      <c r="D6737" t="s">
        <v>1820</v>
      </c>
      <c r="E6737" t="s">
        <v>1759</v>
      </c>
      <c r="F6737" t="s">
        <v>1891</v>
      </c>
      <c r="G6737" t="s">
        <v>1896</v>
      </c>
      <c r="H6737" t="s">
        <v>1901</v>
      </c>
      <c r="I6737" t="s">
        <v>2032</v>
      </c>
      <c r="J6737" t="s">
        <v>2078</v>
      </c>
      <c r="K6737" s="498">
        <v>-102000000</v>
      </c>
    </row>
    <row r="6738" spans="1:11" x14ac:dyDescent="0.25">
      <c r="A6738" t="s">
        <v>1755</v>
      </c>
      <c r="B6738" t="s">
        <v>1756</v>
      </c>
      <c r="C6738" t="s">
        <v>1876</v>
      </c>
      <c r="D6738" t="s">
        <v>1820</v>
      </c>
      <c r="E6738" t="s">
        <v>1759</v>
      </c>
      <c r="F6738" t="s">
        <v>1891</v>
      </c>
      <c r="G6738" t="s">
        <v>1896</v>
      </c>
      <c r="H6738" t="s">
        <v>1901</v>
      </c>
      <c r="I6738" t="s">
        <v>2032</v>
      </c>
      <c r="J6738" t="s">
        <v>2078</v>
      </c>
      <c r="K6738" s="498">
        <v>-15786031.789999999</v>
      </c>
    </row>
    <row r="6739" spans="1:11" x14ac:dyDescent="0.25">
      <c r="A6739" t="s">
        <v>1755</v>
      </c>
      <c r="B6739" t="s">
        <v>1756</v>
      </c>
      <c r="C6739" t="s">
        <v>1871</v>
      </c>
      <c r="D6739" t="s">
        <v>1820</v>
      </c>
      <c r="E6739" t="s">
        <v>1759</v>
      </c>
      <c r="F6739" t="s">
        <v>1891</v>
      </c>
      <c r="G6739" t="s">
        <v>1896</v>
      </c>
      <c r="H6739" t="s">
        <v>1902</v>
      </c>
      <c r="I6739" t="s">
        <v>2032</v>
      </c>
      <c r="J6739" t="s">
        <v>2078</v>
      </c>
      <c r="K6739" s="498">
        <v>-1000000</v>
      </c>
    </row>
    <row r="6740" spans="1:11" x14ac:dyDescent="0.25">
      <c r="A6740" t="s">
        <v>1755</v>
      </c>
      <c r="B6740" t="s">
        <v>1756</v>
      </c>
      <c r="C6740" t="s">
        <v>1876</v>
      </c>
      <c r="D6740" t="s">
        <v>1820</v>
      </c>
      <c r="E6740" t="s">
        <v>1759</v>
      </c>
      <c r="F6740" t="s">
        <v>1891</v>
      </c>
      <c r="G6740" t="s">
        <v>1896</v>
      </c>
      <c r="H6740" t="s">
        <v>1902</v>
      </c>
      <c r="I6740" t="s">
        <v>2032</v>
      </c>
      <c r="J6740" t="s">
        <v>2078</v>
      </c>
      <c r="K6740" s="498">
        <v>-302000</v>
      </c>
    </row>
    <row r="6741" spans="1:11" x14ac:dyDescent="0.25">
      <c r="A6741" t="s">
        <v>1755</v>
      </c>
      <c r="B6741" t="s">
        <v>1756</v>
      </c>
      <c r="C6741" t="s">
        <v>1871</v>
      </c>
      <c r="D6741" t="s">
        <v>1820</v>
      </c>
      <c r="E6741" t="s">
        <v>1759</v>
      </c>
      <c r="F6741" t="s">
        <v>1891</v>
      </c>
      <c r="G6741" t="s">
        <v>1903</v>
      </c>
      <c r="H6741" t="s">
        <v>1904</v>
      </c>
      <c r="I6741" t="s">
        <v>2032</v>
      </c>
      <c r="J6741" t="s">
        <v>2078</v>
      </c>
      <c r="K6741" s="498">
        <v>-17800000</v>
      </c>
    </row>
    <row r="6742" spans="1:11" x14ac:dyDescent="0.25">
      <c r="A6742" t="s">
        <v>1755</v>
      </c>
      <c r="B6742" t="s">
        <v>1756</v>
      </c>
      <c r="C6742" t="s">
        <v>1876</v>
      </c>
      <c r="D6742" t="s">
        <v>1820</v>
      </c>
      <c r="E6742" t="s">
        <v>1759</v>
      </c>
      <c r="F6742" t="s">
        <v>1891</v>
      </c>
      <c r="G6742" t="s">
        <v>1903</v>
      </c>
      <c r="H6742" t="s">
        <v>1904</v>
      </c>
      <c r="I6742" t="s">
        <v>2032</v>
      </c>
      <c r="J6742" t="s">
        <v>2078</v>
      </c>
      <c r="K6742" s="498">
        <v>-3397658.38</v>
      </c>
    </row>
    <row r="6743" spans="1:11" x14ac:dyDescent="0.25">
      <c r="A6743" t="s">
        <v>1755</v>
      </c>
      <c r="B6743" t="s">
        <v>1756</v>
      </c>
      <c r="C6743" t="s">
        <v>1871</v>
      </c>
      <c r="D6743" t="s">
        <v>1820</v>
      </c>
      <c r="E6743" t="s">
        <v>1759</v>
      </c>
      <c r="F6743" t="s">
        <v>1891</v>
      </c>
      <c r="G6743" t="s">
        <v>1905</v>
      </c>
      <c r="H6743" t="s">
        <v>1906</v>
      </c>
      <c r="I6743" t="s">
        <v>1839</v>
      </c>
      <c r="J6743" t="s">
        <v>2078</v>
      </c>
      <c r="K6743" s="498">
        <v>-4000000</v>
      </c>
    </row>
    <row r="6744" spans="1:11" x14ac:dyDescent="0.25">
      <c r="A6744" t="s">
        <v>1755</v>
      </c>
      <c r="B6744" t="s">
        <v>1756</v>
      </c>
      <c r="C6744" t="s">
        <v>1876</v>
      </c>
      <c r="D6744" t="s">
        <v>1820</v>
      </c>
      <c r="E6744" t="s">
        <v>1759</v>
      </c>
      <c r="F6744" t="s">
        <v>1891</v>
      </c>
      <c r="G6744" t="s">
        <v>1905</v>
      </c>
      <c r="H6744" t="s">
        <v>1906</v>
      </c>
      <c r="I6744" t="s">
        <v>1839</v>
      </c>
      <c r="J6744" t="s">
        <v>2078</v>
      </c>
      <c r="K6744" s="498">
        <v>-891119.57</v>
      </c>
    </row>
    <row r="6745" spans="1:11" x14ac:dyDescent="0.25">
      <c r="A6745" t="s">
        <v>1755</v>
      </c>
      <c r="B6745" t="s">
        <v>1756</v>
      </c>
      <c r="C6745" t="s">
        <v>1871</v>
      </c>
      <c r="D6745" t="s">
        <v>1820</v>
      </c>
      <c r="E6745" t="s">
        <v>1759</v>
      </c>
      <c r="F6745" t="s">
        <v>1891</v>
      </c>
      <c r="G6745" t="s">
        <v>1905</v>
      </c>
      <c r="H6745" t="s">
        <v>1906</v>
      </c>
      <c r="I6745" t="s">
        <v>2032</v>
      </c>
      <c r="J6745" t="s">
        <v>2078</v>
      </c>
      <c r="K6745" s="498">
        <v>-42000000</v>
      </c>
    </row>
    <row r="6746" spans="1:11" x14ac:dyDescent="0.25">
      <c r="A6746" t="s">
        <v>1755</v>
      </c>
      <c r="B6746" t="s">
        <v>1756</v>
      </c>
      <c r="C6746" t="s">
        <v>1876</v>
      </c>
      <c r="D6746" t="s">
        <v>1820</v>
      </c>
      <c r="E6746" t="s">
        <v>1759</v>
      </c>
      <c r="F6746" t="s">
        <v>1891</v>
      </c>
      <c r="G6746" t="s">
        <v>1905</v>
      </c>
      <c r="H6746" t="s">
        <v>1906</v>
      </c>
      <c r="I6746" t="s">
        <v>2032</v>
      </c>
      <c r="J6746" t="s">
        <v>2078</v>
      </c>
      <c r="K6746" s="498">
        <v>-8479234.8399999999</v>
      </c>
    </row>
    <row r="6747" spans="1:11" x14ac:dyDescent="0.25">
      <c r="A6747" t="s">
        <v>1755</v>
      </c>
      <c r="B6747" t="s">
        <v>1756</v>
      </c>
      <c r="C6747" t="s">
        <v>1871</v>
      </c>
      <c r="D6747" t="s">
        <v>1820</v>
      </c>
      <c r="E6747" t="s">
        <v>1759</v>
      </c>
      <c r="F6747" t="s">
        <v>1907</v>
      </c>
      <c r="G6747" t="s">
        <v>1908</v>
      </c>
      <c r="H6747" t="s">
        <v>1877</v>
      </c>
      <c r="I6747" t="s">
        <v>1839</v>
      </c>
      <c r="J6747" t="s">
        <v>2078</v>
      </c>
      <c r="K6747" s="498">
        <v>-3700000</v>
      </c>
    </row>
    <row r="6748" spans="1:11" x14ac:dyDescent="0.25">
      <c r="A6748" t="s">
        <v>1755</v>
      </c>
      <c r="B6748" t="s">
        <v>1756</v>
      </c>
      <c r="C6748" t="s">
        <v>1876</v>
      </c>
      <c r="D6748" t="s">
        <v>1820</v>
      </c>
      <c r="E6748" t="s">
        <v>1759</v>
      </c>
      <c r="F6748" t="s">
        <v>1907</v>
      </c>
      <c r="G6748" t="s">
        <v>1908</v>
      </c>
      <c r="H6748" t="s">
        <v>1877</v>
      </c>
      <c r="I6748" t="s">
        <v>1839</v>
      </c>
      <c r="J6748" t="s">
        <v>2078</v>
      </c>
      <c r="K6748" s="498">
        <v>-1117400</v>
      </c>
    </row>
    <row r="6749" spans="1:11" x14ac:dyDescent="0.25">
      <c r="A6749" t="s">
        <v>1755</v>
      </c>
      <c r="B6749" t="s">
        <v>1756</v>
      </c>
      <c r="C6749" t="s">
        <v>1871</v>
      </c>
      <c r="D6749" t="s">
        <v>1820</v>
      </c>
      <c r="E6749" t="s">
        <v>1759</v>
      </c>
      <c r="F6749" t="s">
        <v>1907</v>
      </c>
      <c r="G6749" t="s">
        <v>1908</v>
      </c>
      <c r="H6749" t="s">
        <v>1877</v>
      </c>
      <c r="I6749" t="s">
        <v>2032</v>
      </c>
      <c r="J6749" t="s">
        <v>2078</v>
      </c>
      <c r="K6749" s="498">
        <v>-144901839</v>
      </c>
    </row>
    <row r="6750" spans="1:11" x14ac:dyDescent="0.25">
      <c r="A6750" t="s">
        <v>1755</v>
      </c>
      <c r="B6750" t="s">
        <v>1756</v>
      </c>
      <c r="C6750" t="s">
        <v>1876</v>
      </c>
      <c r="D6750" t="s">
        <v>1820</v>
      </c>
      <c r="E6750" t="s">
        <v>1759</v>
      </c>
      <c r="F6750" t="s">
        <v>1907</v>
      </c>
      <c r="G6750" t="s">
        <v>1908</v>
      </c>
      <c r="H6750" t="s">
        <v>1877</v>
      </c>
      <c r="I6750" t="s">
        <v>2032</v>
      </c>
      <c r="J6750" t="s">
        <v>2078</v>
      </c>
      <c r="K6750" s="498">
        <v>-28414769.48</v>
      </c>
    </row>
    <row r="6751" spans="1:11" x14ac:dyDescent="0.25">
      <c r="A6751" t="s">
        <v>1755</v>
      </c>
      <c r="B6751" t="s">
        <v>1756</v>
      </c>
      <c r="C6751" t="s">
        <v>1871</v>
      </c>
      <c r="D6751" t="s">
        <v>1820</v>
      </c>
      <c r="E6751" t="s">
        <v>1759</v>
      </c>
      <c r="F6751" t="s">
        <v>1907</v>
      </c>
      <c r="G6751" t="s">
        <v>1909</v>
      </c>
      <c r="H6751" t="s">
        <v>1877</v>
      </c>
      <c r="I6751" t="s">
        <v>1839</v>
      </c>
      <c r="J6751" t="s">
        <v>2078</v>
      </c>
      <c r="K6751" s="498">
        <v>-2100000</v>
      </c>
    </row>
    <row r="6752" spans="1:11" x14ac:dyDescent="0.25">
      <c r="A6752" t="s">
        <v>1755</v>
      </c>
      <c r="B6752" t="s">
        <v>1756</v>
      </c>
      <c r="C6752" t="s">
        <v>1876</v>
      </c>
      <c r="D6752" t="s">
        <v>1820</v>
      </c>
      <c r="E6752" t="s">
        <v>1759</v>
      </c>
      <c r="F6752" t="s">
        <v>1907</v>
      </c>
      <c r="G6752" t="s">
        <v>1909</v>
      </c>
      <c r="H6752" t="s">
        <v>1877</v>
      </c>
      <c r="I6752" t="s">
        <v>1839</v>
      </c>
      <c r="J6752" t="s">
        <v>2078</v>
      </c>
      <c r="K6752" s="498">
        <v>-634200</v>
      </c>
    </row>
    <row r="6753" spans="1:11" x14ac:dyDescent="0.25">
      <c r="A6753" t="s">
        <v>1755</v>
      </c>
      <c r="B6753" t="s">
        <v>1756</v>
      </c>
      <c r="C6753" t="s">
        <v>1871</v>
      </c>
      <c r="D6753" t="s">
        <v>1820</v>
      </c>
      <c r="E6753" t="s">
        <v>1759</v>
      </c>
      <c r="F6753" t="s">
        <v>1907</v>
      </c>
      <c r="G6753" t="s">
        <v>1909</v>
      </c>
      <c r="H6753" t="s">
        <v>1877</v>
      </c>
      <c r="I6753" t="s">
        <v>2032</v>
      </c>
      <c r="J6753" t="s">
        <v>2078</v>
      </c>
      <c r="K6753" s="498">
        <v>-18125000</v>
      </c>
    </row>
    <row r="6754" spans="1:11" x14ac:dyDescent="0.25">
      <c r="A6754" t="s">
        <v>1755</v>
      </c>
      <c r="B6754" t="s">
        <v>1756</v>
      </c>
      <c r="C6754" t="s">
        <v>1876</v>
      </c>
      <c r="D6754" t="s">
        <v>1820</v>
      </c>
      <c r="E6754" t="s">
        <v>1759</v>
      </c>
      <c r="F6754" t="s">
        <v>1907</v>
      </c>
      <c r="G6754" t="s">
        <v>1909</v>
      </c>
      <c r="H6754" t="s">
        <v>1877</v>
      </c>
      <c r="I6754" t="s">
        <v>2032</v>
      </c>
      <c r="J6754" t="s">
        <v>2078</v>
      </c>
      <c r="K6754" s="498">
        <v>-4213054.26</v>
      </c>
    </row>
    <row r="6755" spans="1:11" x14ac:dyDescent="0.25">
      <c r="A6755" t="s">
        <v>1755</v>
      </c>
      <c r="B6755" t="s">
        <v>1756</v>
      </c>
      <c r="C6755" t="s">
        <v>1871</v>
      </c>
      <c r="D6755" t="s">
        <v>1820</v>
      </c>
      <c r="E6755" t="s">
        <v>1759</v>
      </c>
      <c r="F6755" t="s">
        <v>1907</v>
      </c>
      <c r="G6755" t="s">
        <v>1910</v>
      </c>
      <c r="H6755" t="s">
        <v>1886</v>
      </c>
      <c r="I6755" t="s">
        <v>1839</v>
      </c>
      <c r="J6755" t="s">
        <v>2078</v>
      </c>
      <c r="K6755" s="498">
        <v>-5700000</v>
      </c>
    </row>
    <row r="6756" spans="1:11" x14ac:dyDescent="0.25">
      <c r="A6756" t="s">
        <v>1755</v>
      </c>
      <c r="B6756" t="s">
        <v>1756</v>
      </c>
      <c r="C6756" t="s">
        <v>1876</v>
      </c>
      <c r="D6756" t="s">
        <v>1820</v>
      </c>
      <c r="E6756" t="s">
        <v>1759</v>
      </c>
      <c r="F6756" t="s">
        <v>1907</v>
      </c>
      <c r="G6756" t="s">
        <v>1910</v>
      </c>
      <c r="H6756" t="s">
        <v>1886</v>
      </c>
      <c r="I6756" t="s">
        <v>1839</v>
      </c>
      <c r="J6756" t="s">
        <v>2078</v>
      </c>
      <c r="K6756" s="498">
        <v>-1277363.58</v>
      </c>
    </row>
    <row r="6757" spans="1:11" x14ac:dyDescent="0.25">
      <c r="A6757" t="s">
        <v>1755</v>
      </c>
      <c r="B6757" t="s">
        <v>1756</v>
      </c>
      <c r="C6757" t="s">
        <v>1871</v>
      </c>
      <c r="D6757" t="s">
        <v>1820</v>
      </c>
      <c r="E6757" t="s">
        <v>1759</v>
      </c>
      <c r="F6757" t="s">
        <v>1907</v>
      </c>
      <c r="G6757" t="s">
        <v>1910</v>
      </c>
      <c r="H6757" t="s">
        <v>1886</v>
      </c>
      <c r="I6757" t="s">
        <v>2032</v>
      </c>
      <c r="J6757" t="s">
        <v>2078</v>
      </c>
      <c r="K6757" s="498">
        <v>-72020000</v>
      </c>
    </row>
    <row r="6758" spans="1:11" x14ac:dyDescent="0.25">
      <c r="A6758" t="s">
        <v>1755</v>
      </c>
      <c r="B6758" t="s">
        <v>1756</v>
      </c>
      <c r="C6758" t="s">
        <v>1876</v>
      </c>
      <c r="D6758" t="s">
        <v>1820</v>
      </c>
      <c r="E6758" t="s">
        <v>1759</v>
      </c>
      <c r="F6758" t="s">
        <v>1907</v>
      </c>
      <c r="G6758" t="s">
        <v>1910</v>
      </c>
      <c r="H6758" t="s">
        <v>1886</v>
      </c>
      <c r="I6758" t="s">
        <v>2032</v>
      </c>
      <c r="J6758" t="s">
        <v>2078</v>
      </c>
      <c r="K6758" s="498">
        <v>-15246244.999999998</v>
      </c>
    </row>
    <row r="6759" spans="1:11" x14ac:dyDescent="0.25">
      <c r="A6759" t="s">
        <v>1755</v>
      </c>
      <c r="B6759" t="s">
        <v>1756</v>
      </c>
      <c r="C6759" t="s">
        <v>1871</v>
      </c>
      <c r="D6759" t="s">
        <v>1820</v>
      </c>
      <c r="E6759" t="s">
        <v>1759</v>
      </c>
      <c r="F6759" t="s">
        <v>1907</v>
      </c>
      <c r="G6759" t="s">
        <v>1910</v>
      </c>
      <c r="H6759" t="s">
        <v>1877</v>
      </c>
      <c r="I6759" t="s">
        <v>1839</v>
      </c>
      <c r="J6759" t="s">
        <v>2078</v>
      </c>
      <c r="K6759" s="498">
        <v>-16600000</v>
      </c>
    </row>
    <row r="6760" spans="1:11" x14ac:dyDescent="0.25">
      <c r="A6760" t="s">
        <v>1755</v>
      </c>
      <c r="B6760" t="s">
        <v>1756</v>
      </c>
      <c r="C6760" t="s">
        <v>1876</v>
      </c>
      <c r="D6760" t="s">
        <v>1820</v>
      </c>
      <c r="E6760" t="s">
        <v>1759</v>
      </c>
      <c r="F6760" t="s">
        <v>1907</v>
      </c>
      <c r="G6760" t="s">
        <v>1910</v>
      </c>
      <c r="H6760" t="s">
        <v>1877</v>
      </c>
      <c r="I6760" t="s">
        <v>1839</v>
      </c>
      <c r="J6760" t="s">
        <v>2078</v>
      </c>
      <c r="K6760" s="498">
        <v>-2990699.4899999998</v>
      </c>
    </row>
    <row r="6761" spans="1:11" x14ac:dyDescent="0.25">
      <c r="A6761" t="s">
        <v>1755</v>
      </c>
      <c r="B6761" t="s">
        <v>1756</v>
      </c>
      <c r="C6761" t="s">
        <v>1871</v>
      </c>
      <c r="D6761" t="s">
        <v>1820</v>
      </c>
      <c r="E6761" t="s">
        <v>1759</v>
      </c>
      <c r="F6761" t="s">
        <v>1907</v>
      </c>
      <c r="G6761" t="s">
        <v>1910</v>
      </c>
      <c r="H6761" t="s">
        <v>1877</v>
      </c>
      <c r="I6761" t="s">
        <v>2032</v>
      </c>
      <c r="J6761" t="s">
        <v>2078</v>
      </c>
      <c r="K6761" s="498">
        <v>-400000</v>
      </c>
    </row>
    <row r="6762" spans="1:11" x14ac:dyDescent="0.25">
      <c r="A6762" t="s">
        <v>1755</v>
      </c>
      <c r="B6762" t="s">
        <v>1756</v>
      </c>
      <c r="C6762" t="s">
        <v>1876</v>
      </c>
      <c r="D6762" t="s">
        <v>1820</v>
      </c>
      <c r="E6762" t="s">
        <v>1759</v>
      </c>
      <c r="F6762" t="s">
        <v>1907</v>
      </c>
      <c r="G6762" t="s">
        <v>1910</v>
      </c>
      <c r="H6762" t="s">
        <v>1877</v>
      </c>
      <c r="I6762" t="s">
        <v>2032</v>
      </c>
      <c r="J6762" t="s">
        <v>2078</v>
      </c>
      <c r="K6762" s="498">
        <v>-120800</v>
      </c>
    </row>
    <row r="6763" spans="1:11" x14ac:dyDescent="0.25">
      <c r="A6763" t="s">
        <v>1755</v>
      </c>
      <c r="B6763" t="s">
        <v>1756</v>
      </c>
      <c r="C6763" t="s">
        <v>1871</v>
      </c>
      <c r="D6763" t="s">
        <v>1820</v>
      </c>
      <c r="E6763" t="s">
        <v>1759</v>
      </c>
      <c r="F6763" t="s">
        <v>1907</v>
      </c>
      <c r="G6763" t="s">
        <v>1911</v>
      </c>
      <c r="H6763" t="s">
        <v>1877</v>
      </c>
      <c r="I6763" t="s">
        <v>1839</v>
      </c>
      <c r="J6763" t="s">
        <v>2078</v>
      </c>
      <c r="K6763" s="498">
        <v>-8500000</v>
      </c>
    </row>
    <row r="6764" spans="1:11" x14ac:dyDescent="0.25">
      <c r="A6764" t="s">
        <v>1755</v>
      </c>
      <c r="B6764" t="s">
        <v>1756</v>
      </c>
      <c r="C6764" t="s">
        <v>1876</v>
      </c>
      <c r="D6764" t="s">
        <v>1820</v>
      </c>
      <c r="E6764" t="s">
        <v>1759</v>
      </c>
      <c r="F6764" t="s">
        <v>1907</v>
      </c>
      <c r="G6764" t="s">
        <v>1911</v>
      </c>
      <c r="H6764" t="s">
        <v>1877</v>
      </c>
      <c r="I6764" t="s">
        <v>1839</v>
      </c>
      <c r="J6764" t="s">
        <v>2078</v>
      </c>
      <c r="K6764" s="498">
        <v>-1735738.53</v>
      </c>
    </row>
    <row r="6765" spans="1:11" x14ac:dyDescent="0.25">
      <c r="A6765" t="s">
        <v>1755</v>
      </c>
      <c r="B6765" t="s">
        <v>1756</v>
      </c>
      <c r="C6765" t="s">
        <v>1871</v>
      </c>
      <c r="D6765" t="s">
        <v>1820</v>
      </c>
      <c r="E6765" t="s">
        <v>1759</v>
      </c>
      <c r="F6765" t="s">
        <v>1907</v>
      </c>
      <c r="G6765" t="s">
        <v>1911</v>
      </c>
      <c r="H6765" t="s">
        <v>1877</v>
      </c>
      <c r="I6765" t="s">
        <v>1912</v>
      </c>
      <c r="J6765" t="s">
        <v>2078</v>
      </c>
      <c r="K6765" s="498">
        <v>-3300000</v>
      </c>
    </row>
    <row r="6766" spans="1:11" x14ac:dyDescent="0.25">
      <c r="A6766" t="s">
        <v>1755</v>
      </c>
      <c r="B6766" t="s">
        <v>1756</v>
      </c>
      <c r="C6766" t="s">
        <v>1876</v>
      </c>
      <c r="D6766" t="s">
        <v>1820</v>
      </c>
      <c r="E6766" t="s">
        <v>1759</v>
      </c>
      <c r="F6766" t="s">
        <v>1907</v>
      </c>
      <c r="G6766" t="s">
        <v>1911</v>
      </c>
      <c r="H6766" t="s">
        <v>1877</v>
      </c>
      <c r="I6766" t="s">
        <v>1912</v>
      </c>
      <c r="J6766" t="s">
        <v>2078</v>
      </c>
      <c r="K6766" s="498">
        <v>-924240</v>
      </c>
    </row>
    <row r="6767" spans="1:11" x14ac:dyDescent="0.25">
      <c r="A6767" t="s">
        <v>1755</v>
      </c>
      <c r="B6767" t="s">
        <v>1756</v>
      </c>
      <c r="C6767" t="s">
        <v>1871</v>
      </c>
      <c r="D6767" t="s">
        <v>1820</v>
      </c>
      <c r="E6767" t="s">
        <v>1759</v>
      </c>
      <c r="F6767" t="s">
        <v>1907</v>
      </c>
      <c r="G6767" t="s">
        <v>1911</v>
      </c>
      <c r="H6767" t="s">
        <v>1877</v>
      </c>
      <c r="I6767" t="s">
        <v>2032</v>
      </c>
      <c r="J6767" t="s">
        <v>2078</v>
      </c>
      <c r="K6767" s="498">
        <v>-42370000</v>
      </c>
    </row>
    <row r="6768" spans="1:11" x14ac:dyDescent="0.25">
      <c r="A6768" t="s">
        <v>1755</v>
      </c>
      <c r="B6768" t="s">
        <v>1756</v>
      </c>
      <c r="C6768" t="s">
        <v>1876</v>
      </c>
      <c r="D6768" t="s">
        <v>1820</v>
      </c>
      <c r="E6768" t="s">
        <v>1759</v>
      </c>
      <c r="F6768" t="s">
        <v>1907</v>
      </c>
      <c r="G6768" t="s">
        <v>1911</v>
      </c>
      <c r="H6768" t="s">
        <v>1877</v>
      </c>
      <c r="I6768" t="s">
        <v>2032</v>
      </c>
      <c r="J6768" t="s">
        <v>2078</v>
      </c>
      <c r="K6768" s="498">
        <v>-9796206.0800000001</v>
      </c>
    </row>
    <row r="6769" spans="1:11" x14ac:dyDescent="0.25">
      <c r="A6769" t="s">
        <v>1755</v>
      </c>
      <c r="B6769" t="s">
        <v>1756</v>
      </c>
      <c r="C6769" t="s">
        <v>1871</v>
      </c>
      <c r="D6769" t="s">
        <v>1820</v>
      </c>
      <c r="E6769" t="s">
        <v>1759</v>
      </c>
      <c r="F6769" t="s">
        <v>1913</v>
      </c>
      <c r="G6769" t="s">
        <v>1914</v>
      </c>
      <c r="H6769" t="s">
        <v>1915</v>
      </c>
      <c r="I6769" t="s">
        <v>1839</v>
      </c>
      <c r="J6769" t="s">
        <v>2078</v>
      </c>
      <c r="K6769" s="498">
        <v>-77834554</v>
      </c>
    </row>
    <row r="6770" spans="1:11" x14ac:dyDescent="0.25">
      <c r="A6770" t="s">
        <v>1755</v>
      </c>
      <c r="B6770" t="s">
        <v>1756</v>
      </c>
      <c r="C6770" t="s">
        <v>1876</v>
      </c>
      <c r="D6770" t="s">
        <v>1820</v>
      </c>
      <c r="E6770" t="s">
        <v>1759</v>
      </c>
      <c r="F6770" t="s">
        <v>1913</v>
      </c>
      <c r="G6770" t="s">
        <v>1914</v>
      </c>
      <c r="H6770" t="s">
        <v>1915</v>
      </c>
      <c r="I6770" t="s">
        <v>1839</v>
      </c>
      <c r="J6770" t="s">
        <v>2078</v>
      </c>
      <c r="K6770" s="498">
        <v>-12636913.790000001</v>
      </c>
    </row>
    <row r="6771" spans="1:11" x14ac:dyDescent="0.25">
      <c r="A6771" t="s">
        <v>1755</v>
      </c>
      <c r="B6771" t="s">
        <v>1756</v>
      </c>
      <c r="C6771" t="s">
        <v>1871</v>
      </c>
      <c r="D6771" t="s">
        <v>1820</v>
      </c>
      <c r="E6771" t="s">
        <v>1759</v>
      </c>
      <c r="F6771" t="s">
        <v>1913</v>
      </c>
      <c r="G6771" t="s">
        <v>1914</v>
      </c>
      <c r="H6771" t="s">
        <v>1915</v>
      </c>
      <c r="I6771" t="s">
        <v>1916</v>
      </c>
      <c r="J6771" t="s">
        <v>2078</v>
      </c>
      <c r="K6771" s="498">
        <v>-2000000</v>
      </c>
    </row>
    <row r="6772" spans="1:11" x14ac:dyDescent="0.25">
      <c r="A6772" t="s">
        <v>1755</v>
      </c>
      <c r="B6772" t="s">
        <v>1756</v>
      </c>
      <c r="C6772" t="s">
        <v>1876</v>
      </c>
      <c r="D6772" t="s">
        <v>1820</v>
      </c>
      <c r="E6772" t="s">
        <v>1759</v>
      </c>
      <c r="F6772" t="s">
        <v>1913</v>
      </c>
      <c r="G6772" t="s">
        <v>1914</v>
      </c>
      <c r="H6772" t="s">
        <v>1915</v>
      </c>
      <c r="I6772" t="s">
        <v>1916</v>
      </c>
      <c r="J6772" t="s">
        <v>2078</v>
      </c>
      <c r="K6772" s="498">
        <v>-573281.27</v>
      </c>
    </row>
    <row r="6773" spans="1:11" x14ac:dyDescent="0.25">
      <c r="A6773" t="s">
        <v>1755</v>
      </c>
      <c r="B6773" t="s">
        <v>1756</v>
      </c>
      <c r="C6773" t="s">
        <v>1871</v>
      </c>
      <c r="D6773" t="s">
        <v>1820</v>
      </c>
      <c r="E6773" t="s">
        <v>1759</v>
      </c>
      <c r="F6773" t="s">
        <v>1913</v>
      </c>
      <c r="G6773" t="s">
        <v>1914</v>
      </c>
      <c r="H6773" t="s">
        <v>1915</v>
      </c>
      <c r="I6773" t="s">
        <v>2032</v>
      </c>
      <c r="J6773" t="s">
        <v>2078</v>
      </c>
      <c r="K6773" s="498">
        <v>-176690000</v>
      </c>
    </row>
    <row r="6774" spans="1:11" x14ac:dyDescent="0.25">
      <c r="A6774" t="s">
        <v>1755</v>
      </c>
      <c r="B6774" t="s">
        <v>1756</v>
      </c>
      <c r="C6774" t="s">
        <v>1876</v>
      </c>
      <c r="D6774" t="s">
        <v>1820</v>
      </c>
      <c r="E6774" t="s">
        <v>1759</v>
      </c>
      <c r="F6774" t="s">
        <v>1913</v>
      </c>
      <c r="G6774" t="s">
        <v>1914</v>
      </c>
      <c r="H6774" t="s">
        <v>1915</v>
      </c>
      <c r="I6774" t="s">
        <v>2032</v>
      </c>
      <c r="J6774" t="s">
        <v>2078</v>
      </c>
      <c r="K6774" s="498">
        <v>-32820949.470000003</v>
      </c>
    </row>
    <row r="6775" spans="1:11" x14ac:dyDescent="0.25">
      <c r="A6775" t="s">
        <v>1755</v>
      </c>
      <c r="B6775" t="s">
        <v>1756</v>
      </c>
      <c r="C6775" t="s">
        <v>1871</v>
      </c>
      <c r="D6775" t="s">
        <v>1820</v>
      </c>
      <c r="E6775" t="s">
        <v>1759</v>
      </c>
      <c r="F6775" t="s">
        <v>1913</v>
      </c>
      <c r="G6775" t="s">
        <v>1914</v>
      </c>
      <c r="H6775" t="s">
        <v>1917</v>
      </c>
      <c r="I6775" t="s">
        <v>1839</v>
      </c>
      <c r="J6775" t="s">
        <v>2078</v>
      </c>
      <c r="K6775" s="498">
        <v>-3000000</v>
      </c>
    </row>
    <row r="6776" spans="1:11" x14ac:dyDescent="0.25">
      <c r="A6776" t="s">
        <v>1755</v>
      </c>
      <c r="B6776" t="s">
        <v>1756</v>
      </c>
      <c r="C6776" t="s">
        <v>1876</v>
      </c>
      <c r="D6776" t="s">
        <v>1820</v>
      </c>
      <c r="E6776" t="s">
        <v>1759</v>
      </c>
      <c r="F6776" t="s">
        <v>1913</v>
      </c>
      <c r="G6776" t="s">
        <v>1914</v>
      </c>
      <c r="H6776" t="s">
        <v>1917</v>
      </c>
      <c r="I6776" t="s">
        <v>1839</v>
      </c>
      <c r="J6776" t="s">
        <v>2078</v>
      </c>
      <c r="K6776" s="498">
        <v>-536866.03</v>
      </c>
    </row>
    <row r="6777" spans="1:11" x14ac:dyDescent="0.25">
      <c r="A6777" t="s">
        <v>1755</v>
      </c>
      <c r="B6777" t="s">
        <v>1756</v>
      </c>
      <c r="C6777" t="s">
        <v>1871</v>
      </c>
      <c r="D6777" t="s">
        <v>1820</v>
      </c>
      <c r="E6777" t="s">
        <v>1759</v>
      </c>
      <c r="F6777" t="s">
        <v>1913</v>
      </c>
      <c r="G6777" t="s">
        <v>1914</v>
      </c>
      <c r="H6777" t="s">
        <v>1917</v>
      </c>
      <c r="I6777" t="s">
        <v>2032</v>
      </c>
      <c r="J6777" t="s">
        <v>2078</v>
      </c>
      <c r="K6777" s="498">
        <v>-19675000</v>
      </c>
    </row>
    <row r="6778" spans="1:11" x14ac:dyDescent="0.25">
      <c r="A6778" t="s">
        <v>1755</v>
      </c>
      <c r="B6778" t="s">
        <v>1756</v>
      </c>
      <c r="C6778" t="s">
        <v>1876</v>
      </c>
      <c r="D6778" t="s">
        <v>1820</v>
      </c>
      <c r="E6778" t="s">
        <v>1759</v>
      </c>
      <c r="F6778" t="s">
        <v>1913</v>
      </c>
      <c r="G6778" t="s">
        <v>1914</v>
      </c>
      <c r="H6778" t="s">
        <v>1917</v>
      </c>
      <c r="I6778" t="s">
        <v>2032</v>
      </c>
      <c r="J6778" t="s">
        <v>2078</v>
      </c>
      <c r="K6778" s="498">
        <v>-3759215.1699999995</v>
      </c>
    </row>
    <row r="6779" spans="1:11" x14ac:dyDescent="0.25">
      <c r="A6779" t="s">
        <v>1755</v>
      </c>
      <c r="B6779" t="s">
        <v>1756</v>
      </c>
      <c r="C6779" t="s">
        <v>1871</v>
      </c>
      <c r="D6779" t="s">
        <v>1820</v>
      </c>
      <c r="E6779" t="s">
        <v>1759</v>
      </c>
      <c r="F6779" t="s">
        <v>1913</v>
      </c>
      <c r="G6779" t="s">
        <v>1914</v>
      </c>
      <c r="H6779" t="s">
        <v>1918</v>
      </c>
      <c r="I6779" t="s">
        <v>1839</v>
      </c>
      <c r="J6779" t="s">
        <v>2078</v>
      </c>
      <c r="K6779" s="498">
        <v>-20800000</v>
      </c>
    </row>
    <row r="6780" spans="1:11" x14ac:dyDescent="0.25">
      <c r="A6780" t="s">
        <v>1755</v>
      </c>
      <c r="B6780" t="s">
        <v>1756</v>
      </c>
      <c r="C6780" t="s">
        <v>1876</v>
      </c>
      <c r="D6780" t="s">
        <v>1820</v>
      </c>
      <c r="E6780" t="s">
        <v>1759</v>
      </c>
      <c r="F6780" t="s">
        <v>1913</v>
      </c>
      <c r="G6780" t="s">
        <v>1914</v>
      </c>
      <c r="H6780" t="s">
        <v>1918</v>
      </c>
      <c r="I6780" t="s">
        <v>1839</v>
      </c>
      <c r="J6780" t="s">
        <v>2078</v>
      </c>
      <c r="K6780" s="498">
        <v>-4245329.41</v>
      </c>
    </row>
    <row r="6781" spans="1:11" x14ac:dyDescent="0.25">
      <c r="A6781" t="s">
        <v>1755</v>
      </c>
      <c r="B6781" t="s">
        <v>1756</v>
      </c>
      <c r="C6781" t="s">
        <v>1871</v>
      </c>
      <c r="D6781" t="s">
        <v>1820</v>
      </c>
      <c r="E6781" t="s">
        <v>1759</v>
      </c>
      <c r="F6781" t="s">
        <v>1913</v>
      </c>
      <c r="G6781" t="s">
        <v>1914</v>
      </c>
      <c r="H6781" t="s">
        <v>1918</v>
      </c>
      <c r="I6781" t="s">
        <v>2032</v>
      </c>
      <c r="J6781" t="s">
        <v>2078</v>
      </c>
      <c r="K6781" s="498">
        <v>-179325313</v>
      </c>
    </row>
    <row r="6782" spans="1:11" x14ac:dyDescent="0.25">
      <c r="A6782" t="s">
        <v>1755</v>
      </c>
      <c r="B6782" t="s">
        <v>1756</v>
      </c>
      <c r="C6782" t="s">
        <v>1876</v>
      </c>
      <c r="D6782" t="s">
        <v>1820</v>
      </c>
      <c r="E6782" t="s">
        <v>1759</v>
      </c>
      <c r="F6782" t="s">
        <v>1913</v>
      </c>
      <c r="G6782" t="s">
        <v>1914</v>
      </c>
      <c r="H6782" t="s">
        <v>1918</v>
      </c>
      <c r="I6782" t="s">
        <v>2032</v>
      </c>
      <c r="J6782" t="s">
        <v>2078</v>
      </c>
      <c r="K6782" s="498">
        <v>-31773903.190000001</v>
      </c>
    </row>
    <row r="6783" spans="1:11" x14ac:dyDescent="0.25">
      <c r="A6783" t="s">
        <v>1755</v>
      </c>
      <c r="B6783" t="s">
        <v>1756</v>
      </c>
      <c r="C6783" t="s">
        <v>1871</v>
      </c>
      <c r="D6783" t="s">
        <v>1820</v>
      </c>
      <c r="E6783" t="s">
        <v>1759</v>
      </c>
      <c r="F6783" t="s">
        <v>1919</v>
      </c>
      <c r="G6783" t="s">
        <v>1920</v>
      </c>
      <c r="H6783" t="s">
        <v>1921</v>
      </c>
      <c r="I6783" t="s">
        <v>2032</v>
      </c>
      <c r="J6783" t="s">
        <v>2078</v>
      </c>
      <c r="K6783" s="498">
        <v>-6250000</v>
      </c>
    </row>
    <row r="6784" spans="1:11" x14ac:dyDescent="0.25">
      <c r="A6784" t="s">
        <v>1755</v>
      </c>
      <c r="B6784" t="s">
        <v>1756</v>
      </c>
      <c r="C6784" t="s">
        <v>1876</v>
      </c>
      <c r="D6784" t="s">
        <v>1820</v>
      </c>
      <c r="E6784" t="s">
        <v>1759</v>
      </c>
      <c r="F6784" t="s">
        <v>1919</v>
      </c>
      <c r="G6784" t="s">
        <v>1920</v>
      </c>
      <c r="H6784" t="s">
        <v>1921</v>
      </c>
      <c r="I6784" t="s">
        <v>2032</v>
      </c>
      <c r="J6784" t="s">
        <v>2078</v>
      </c>
      <c r="K6784" s="498">
        <v>-956250</v>
      </c>
    </row>
    <row r="6785" spans="1:11" x14ac:dyDescent="0.25">
      <c r="A6785" t="s">
        <v>1755</v>
      </c>
      <c r="B6785" t="s">
        <v>1756</v>
      </c>
      <c r="C6785" t="s">
        <v>1871</v>
      </c>
      <c r="D6785" t="s">
        <v>1820</v>
      </c>
      <c r="E6785" t="s">
        <v>1759</v>
      </c>
      <c r="F6785" t="s">
        <v>1919</v>
      </c>
      <c r="G6785" t="s">
        <v>1920</v>
      </c>
      <c r="H6785" t="s">
        <v>1922</v>
      </c>
      <c r="I6785" t="s">
        <v>2032</v>
      </c>
      <c r="J6785" t="s">
        <v>2078</v>
      </c>
      <c r="K6785" s="498">
        <v>-6250000</v>
      </c>
    </row>
    <row r="6786" spans="1:11" x14ac:dyDescent="0.25">
      <c r="A6786" t="s">
        <v>1755</v>
      </c>
      <c r="B6786" t="s">
        <v>1756</v>
      </c>
      <c r="C6786" t="s">
        <v>1876</v>
      </c>
      <c r="D6786" t="s">
        <v>1820</v>
      </c>
      <c r="E6786" t="s">
        <v>1759</v>
      </c>
      <c r="F6786" t="s">
        <v>1919</v>
      </c>
      <c r="G6786" t="s">
        <v>1920</v>
      </c>
      <c r="H6786" t="s">
        <v>1922</v>
      </c>
      <c r="I6786" t="s">
        <v>2032</v>
      </c>
      <c r="J6786" t="s">
        <v>2078</v>
      </c>
      <c r="K6786" s="498">
        <v>-956250</v>
      </c>
    </row>
    <row r="6787" spans="1:11" x14ac:dyDescent="0.25">
      <c r="A6787" t="s">
        <v>1755</v>
      </c>
      <c r="B6787" t="s">
        <v>1756</v>
      </c>
      <c r="C6787" t="s">
        <v>1871</v>
      </c>
      <c r="D6787" t="s">
        <v>1820</v>
      </c>
      <c r="E6787" t="s">
        <v>1759</v>
      </c>
      <c r="F6787" t="s">
        <v>1919</v>
      </c>
      <c r="G6787" t="s">
        <v>1920</v>
      </c>
      <c r="H6787" t="s">
        <v>1923</v>
      </c>
      <c r="I6787" t="s">
        <v>2032</v>
      </c>
      <c r="J6787" t="s">
        <v>2078</v>
      </c>
      <c r="K6787" s="498">
        <v>-12500000</v>
      </c>
    </row>
    <row r="6788" spans="1:11" x14ac:dyDescent="0.25">
      <c r="A6788" t="s">
        <v>1755</v>
      </c>
      <c r="B6788" t="s">
        <v>1756</v>
      </c>
      <c r="C6788" t="s">
        <v>1876</v>
      </c>
      <c r="D6788" t="s">
        <v>1820</v>
      </c>
      <c r="E6788" t="s">
        <v>1759</v>
      </c>
      <c r="F6788" t="s">
        <v>1919</v>
      </c>
      <c r="G6788" t="s">
        <v>1920</v>
      </c>
      <c r="H6788" t="s">
        <v>1923</v>
      </c>
      <c r="I6788" t="s">
        <v>2032</v>
      </c>
      <c r="J6788" t="s">
        <v>2078</v>
      </c>
      <c r="K6788" s="498">
        <v>-1912500</v>
      </c>
    </row>
    <row r="6789" spans="1:11" x14ac:dyDescent="0.25">
      <c r="A6789" t="s">
        <v>1755</v>
      </c>
      <c r="B6789" t="s">
        <v>1756</v>
      </c>
      <c r="C6789" t="s">
        <v>1871</v>
      </c>
      <c r="D6789" t="s">
        <v>1820</v>
      </c>
      <c r="E6789" t="s">
        <v>1759</v>
      </c>
      <c r="F6789" t="s">
        <v>1919</v>
      </c>
      <c r="G6789" t="s">
        <v>1927</v>
      </c>
      <c r="H6789" t="s">
        <v>1923</v>
      </c>
      <c r="I6789" t="s">
        <v>1839</v>
      </c>
      <c r="J6789" t="s">
        <v>2078</v>
      </c>
      <c r="K6789" s="498">
        <v>-11000000</v>
      </c>
    </row>
    <row r="6790" spans="1:11" x14ac:dyDescent="0.25">
      <c r="A6790" t="s">
        <v>1755</v>
      </c>
      <c r="B6790" t="s">
        <v>1756</v>
      </c>
      <c r="C6790" t="s">
        <v>1876</v>
      </c>
      <c r="D6790" t="s">
        <v>1820</v>
      </c>
      <c r="E6790" t="s">
        <v>1759</v>
      </c>
      <c r="F6790" t="s">
        <v>1919</v>
      </c>
      <c r="G6790" t="s">
        <v>1927</v>
      </c>
      <c r="H6790" t="s">
        <v>1923</v>
      </c>
      <c r="I6790" t="s">
        <v>1839</v>
      </c>
      <c r="J6790" t="s">
        <v>2078</v>
      </c>
      <c r="K6790" s="498">
        <v>-1716443.35</v>
      </c>
    </row>
    <row r="6791" spans="1:11" x14ac:dyDescent="0.25">
      <c r="A6791" t="s">
        <v>1755</v>
      </c>
      <c r="B6791" t="s">
        <v>1756</v>
      </c>
      <c r="C6791" t="s">
        <v>1871</v>
      </c>
      <c r="D6791" t="s">
        <v>1820</v>
      </c>
      <c r="E6791" t="s">
        <v>1759</v>
      </c>
      <c r="F6791" t="s">
        <v>1919</v>
      </c>
      <c r="G6791" t="s">
        <v>1929</v>
      </c>
      <c r="H6791" t="s">
        <v>1921</v>
      </c>
      <c r="I6791" t="s">
        <v>2032</v>
      </c>
      <c r="J6791" t="s">
        <v>2078</v>
      </c>
      <c r="K6791" s="498">
        <v>-1300000</v>
      </c>
    </row>
    <row r="6792" spans="1:11" x14ac:dyDescent="0.25">
      <c r="A6792" t="s">
        <v>1755</v>
      </c>
      <c r="B6792" t="s">
        <v>1756</v>
      </c>
      <c r="C6792" t="s">
        <v>1876</v>
      </c>
      <c r="D6792" t="s">
        <v>1820</v>
      </c>
      <c r="E6792" t="s">
        <v>1759</v>
      </c>
      <c r="F6792" t="s">
        <v>1919</v>
      </c>
      <c r="G6792" t="s">
        <v>1929</v>
      </c>
      <c r="H6792" t="s">
        <v>1921</v>
      </c>
      <c r="I6792" t="s">
        <v>2032</v>
      </c>
      <c r="J6792" t="s">
        <v>2078</v>
      </c>
      <c r="K6792" s="498">
        <v>-361445.31</v>
      </c>
    </row>
    <row r="6793" spans="1:11" x14ac:dyDescent="0.25">
      <c r="A6793" t="s">
        <v>1755</v>
      </c>
      <c r="B6793" t="s">
        <v>1756</v>
      </c>
      <c r="C6793" t="s">
        <v>1871</v>
      </c>
      <c r="D6793" t="s">
        <v>1820</v>
      </c>
      <c r="E6793" t="s">
        <v>1759</v>
      </c>
      <c r="F6793" t="s">
        <v>1919</v>
      </c>
      <c r="G6793" t="s">
        <v>1929</v>
      </c>
      <c r="H6793" t="s">
        <v>1923</v>
      </c>
      <c r="I6793" t="s">
        <v>2032</v>
      </c>
      <c r="J6793" t="s">
        <v>2078</v>
      </c>
      <c r="K6793" s="498">
        <v>-1300000</v>
      </c>
    </row>
    <row r="6794" spans="1:11" x14ac:dyDescent="0.25">
      <c r="A6794" t="s">
        <v>1755</v>
      </c>
      <c r="B6794" t="s">
        <v>1756</v>
      </c>
      <c r="C6794" t="s">
        <v>1876</v>
      </c>
      <c r="D6794" t="s">
        <v>1820</v>
      </c>
      <c r="E6794" t="s">
        <v>1759</v>
      </c>
      <c r="F6794" t="s">
        <v>1919</v>
      </c>
      <c r="G6794" t="s">
        <v>1929</v>
      </c>
      <c r="H6794" t="s">
        <v>1923</v>
      </c>
      <c r="I6794" t="s">
        <v>2032</v>
      </c>
      <c r="J6794" t="s">
        <v>2078</v>
      </c>
      <c r="K6794" s="498">
        <v>-361445.31</v>
      </c>
    </row>
    <row r="6795" spans="1:11" x14ac:dyDescent="0.25">
      <c r="A6795" t="s">
        <v>1755</v>
      </c>
      <c r="B6795" t="s">
        <v>1756</v>
      </c>
      <c r="C6795" t="s">
        <v>1871</v>
      </c>
      <c r="D6795" t="s">
        <v>1820</v>
      </c>
      <c r="E6795" t="s">
        <v>1759</v>
      </c>
      <c r="F6795" t="s">
        <v>1765</v>
      </c>
      <c r="G6795" t="s">
        <v>1821</v>
      </c>
      <c r="H6795" t="s">
        <v>1822</v>
      </c>
      <c r="I6795" t="s">
        <v>1839</v>
      </c>
      <c r="J6795" t="s">
        <v>2078</v>
      </c>
      <c r="K6795" s="498">
        <v>-10000000</v>
      </c>
    </row>
    <row r="6796" spans="1:11" x14ac:dyDescent="0.25">
      <c r="A6796" t="s">
        <v>1755</v>
      </c>
      <c r="B6796" t="s">
        <v>1756</v>
      </c>
      <c r="C6796" t="s">
        <v>1876</v>
      </c>
      <c r="D6796" t="s">
        <v>1820</v>
      </c>
      <c r="E6796" t="s">
        <v>1759</v>
      </c>
      <c r="F6796" t="s">
        <v>1765</v>
      </c>
      <c r="G6796" t="s">
        <v>1821</v>
      </c>
      <c r="H6796" t="s">
        <v>1822</v>
      </c>
      <c r="I6796" t="s">
        <v>1839</v>
      </c>
      <c r="J6796" t="s">
        <v>2078</v>
      </c>
      <c r="K6796" s="498">
        <v>-1660971</v>
      </c>
    </row>
    <row r="6797" spans="1:11" x14ac:dyDescent="0.25">
      <c r="A6797" t="s">
        <v>1755</v>
      </c>
      <c r="B6797" t="s">
        <v>1756</v>
      </c>
      <c r="C6797" t="s">
        <v>1871</v>
      </c>
      <c r="D6797" t="s">
        <v>1820</v>
      </c>
      <c r="E6797" t="s">
        <v>1759</v>
      </c>
      <c r="F6797" t="s">
        <v>1765</v>
      </c>
      <c r="G6797" t="s">
        <v>1821</v>
      </c>
      <c r="H6797" t="s">
        <v>1822</v>
      </c>
      <c r="I6797" t="s">
        <v>2032</v>
      </c>
      <c r="J6797" t="s">
        <v>2078</v>
      </c>
      <c r="K6797" s="498">
        <v>-99822815</v>
      </c>
    </row>
    <row r="6798" spans="1:11" x14ac:dyDescent="0.25">
      <c r="A6798" t="s">
        <v>1755</v>
      </c>
      <c r="B6798" t="s">
        <v>1756</v>
      </c>
      <c r="C6798" t="s">
        <v>1876</v>
      </c>
      <c r="D6798" t="s">
        <v>1820</v>
      </c>
      <c r="E6798" t="s">
        <v>1759</v>
      </c>
      <c r="F6798" t="s">
        <v>1765</v>
      </c>
      <c r="G6798" t="s">
        <v>1821</v>
      </c>
      <c r="H6798" t="s">
        <v>1822</v>
      </c>
      <c r="I6798" t="s">
        <v>2032</v>
      </c>
      <c r="J6798" t="s">
        <v>2078</v>
      </c>
      <c r="K6798" s="498">
        <v>-15272890.699999999</v>
      </c>
    </row>
    <row r="6799" spans="1:11" x14ac:dyDescent="0.25">
      <c r="A6799" t="s">
        <v>1755</v>
      </c>
      <c r="B6799" t="s">
        <v>1756</v>
      </c>
      <c r="C6799" t="s">
        <v>1871</v>
      </c>
      <c r="D6799" t="s">
        <v>1820</v>
      </c>
      <c r="E6799" t="s">
        <v>1759</v>
      </c>
      <c r="F6799" t="s">
        <v>1765</v>
      </c>
      <c r="G6799" t="s">
        <v>1825</v>
      </c>
      <c r="H6799" t="s">
        <v>1830</v>
      </c>
      <c r="I6799" t="s">
        <v>2032</v>
      </c>
      <c r="J6799" t="s">
        <v>2078</v>
      </c>
      <c r="K6799" s="498">
        <v>-1013332.76</v>
      </c>
    </row>
    <row r="6800" spans="1:11" x14ac:dyDescent="0.25">
      <c r="A6800" t="s">
        <v>1755</v>
      </c>
      <c r="B6800" t="s">
        <v>1756</v>
      </c>
      <c r="C6800" t="s">
        <v>1876</v>
      </c>
      <c r="D6800" t="s">
        <v>1820</v>
      </c>
      <c r="E6800" t="s">
        <v>1759</v>
      </c>
      <c r="F6800" t="s">
        <v>1765</v>
      </c>
      <c r="G6800" t="s">
        <v>1825</v>
      </c>
      <c r="H6800" t="s">
        <v>1830</v>
      </c>
      <c r="I6800" t="s">
        <v>2032</v>
      </c>
      <c r="J6800" t="s">
        <v>2078</v>
      </c>
      <c r="K6800" s="498">
        <v>-264051.83</v>
      </c>
    </row>
    <row r="6801" spans="1:11" x14ac:dyDescent="0.25">
      <c r="A6801" t="s">
        <v>1755</v>
      </c>
      <c r="B6801" t="s">
        <v>1756</v>
      </c>
      <c r="C6801" t="s">
        <v>1871</v>
      </c>
      <c r="D6801" t="s">
        <v>1820</v>
      </c>
      <c r="E6801" t="s">
        <v>1759</v>
      </c>
      <c r="F6801" t="s">
        <v>1765</v>
      </c>
      <c r="G6801" t="s">
        <v>1825</v>
      </c>
      <c r="H6801" t="s">
        <v>1826</v>
      </c>
      <c r="I6801" t="s">
        <v>2032</v>
      </c>
      <c r="J6801" t="s">
        <v>2078</v>
      </c>
      <c r="K6801" s="498">
        <v>-11221510.4</v>
      </c>
    </row>
    <row r="6802" spans="1:11" x14ac:dyDescent="0.25">
      <c r="A6802" t="s">
        <v>1755</v>
      </c>
      <c r="B6802" t="s">
        <v>1756</v>
      </c>
      <c r="C6802" t="s">
        <v>1876</v>
      </c>
      <c r="D6802" t="s">
        <v>1820</v>
      </c>
      <c r="E6802" t="s">
        <v>1759</v>
      </c>
      <c r="F6802" t="s">
        <v>1765</v>
      </c>
      <c r="G6802" t="s">
        <v>1825</v>
      </c>
      <c r="H6802" t="s">
        <v>1826</v>
      </c>
      <c r="I6802" t="s">
        <v>2032</v>
      </c>
      <c r="J6802" t="s">
        <v>2078</v>
      </c>
      <c r="K6802" s="498">
        <v>-2347279.7800000003</v>
      </c>
    </row>
    <row r="6803" spans="1:11" x14ac:dyDescent="0.25">
      <c r="A6803" t="s">
        <v>1755</v>
      </c>
      <c r="B6803" t="s">
        <v>1756</v>
      </c>
      <c r="C6803" t="s">
        <v>1871</v>
      </c>
      <c r="D6803" t="s">
        <v>1820</v>
      </c>
      <c r="E6803" t="s">
        <v>1759</v>
      </c>
      <c r="F6803" t="s">
        <v>1765</v>
      </c>
      <c r="G6803" t="s">
        <v>1825</v>
      </c>
      <c r="H6803" t="s">
        <v>1834</v>
      </c>
      <c r="I6803" t="s">
        <v>2032</v>
      </c>
      <c r="J6803" t="s">
        <v>2078</v>
      </c>
      <c r="K6803" s="498">
        <v>-391514.93</v>
      </c>
    </row>
    <row r="6804" spans="1:11" x14ac:dyDescent="0.25">
      <c r="A6804" t="s">
        <v>1755</v>
      </c>
      <c r="B6804" t="s">
        <v>1756</v>
      </c>
      <c r="C6804" t="s">
        <v>1876</v>
      </c>
      <c r="D6804" t="s">
        <v>1820</v>
      </c>
      <c r="E6804" t="s">
        <v>1759</v>
      </c>
      <c r="F6804" t="s">
        <v>1765</v>
      </c>
      <c r="G6804" t="s">
        <v>1825</v>
      </c>
      <c r="H6804" t="s">
        <v>1834</v>
      </c>
      <c r="I6804" t="s">
        <v>2032</v>
      </c>
      <c r="J6804" t="s">
        <v>2078</v>
      </c>
      <c r="K6804" s="498">
        <v>-102020.02522727271</v>
      </c>
    </row>
    <row r="6805" spans="1:11" x14ac:dyDescent="0.25">
      <c r="A6805" t="s">
        <v>1755</v>
      </c>
      <c r="B6805" t="s">
        <v>1756</v>
      </c>
      <c r="C6805" t="s">
        <v>1871</v>
      </c>
      <c r="D6805" t="s">
        <v>1820</v>
      </c>
      <c r="E6805" t="s">
        <v>1759</v>
      </c>
      <c r="F6805" t="s">
        <v>1765</v>
      </c>
      <c r="G6805" t="s">
        <v>1825</v>
      </c>
      <c r="H6805" t="s">
        <v>1835</v>
      </c>
      <c r="I6805" t="s">
        <v>2032</v>
      </c>
      <c r="J6805" t="s">
        <v>2078</v>
      </c>
      <c r="K6805" s="498">
        <v>-594468.39</v>
      </c>
    </row>
    <row r="6806" spans="1:11" x14ac:dyDescent="0.25">
      <c r="A6806" t="s">
        <v>1755</v>
      </c>
      <c r="B6806" t="s">
        <v>1756</v>
      </c>
      <c r="C6806" t="s">
        <v>1876</v>
      </c>
      <c r="D6806" t="s">
        <v>1820</v>
      </c>
      <c r="E6806" t="s">
        <v>1759</v>
      </c>
      <c r="F6806" t="s">
        <v>1765</v>
      </c>
      <c r="G6806" t="s">
        <v>1825</v>
      </c>
      <c r="H6806" t="s">
        <v>1835</v>
      </c>
      <c r="I6806" t="s">
        <v>2032</v>
      </c>
      <c r="J6806" t="s">
        <v>2078</v>
      </c>
      <c r="K6806" s="498">
        <v>-175077.71999999997</v>
      </c>
    </row>
    <row r="6807" spans="1:11" x14ac:dyDescent="0.25">
      <c r="A6807" t="s">
        <v>1755</v>
      </c>
      <c r="B6807" t="s">
        <v>1756</v>
      </c>
      <c r="C6807" t="s">
        <v>1871</v>
      </c>
      <c r="D6807" t="s">
        <v>1820</v>
      </c>
      <c r="E6807" t="s">
        <v>1759</v>
      </c>
      <c r="F6807" t="s">
        <v>1765</v>
      </c>
      <c r="G6807" t="s">
        <v>1825</v>
      </c>
      <c r="H6807" t="s">
        <v>1836</v>
      </c>
      <c r="I6807" t="s">
        <v>2032</v>
      </c>
      <c r="J6807" t="s">
        <v>2078</v>
      </c>
      <c r="K6807" s="498">
        <v>-851115.8</v>
      </c>
    </row>
    <row r="6808" spans="1:11" x14ac:dyDescent="0.25">
      <c r="A6808" t="s">
        <v>1755</v>
      </c>
      <c r="B6808" t="s">
        <v>1756</v>
      </c>
      <c r="C6808" t="s">
        <v>1876</v>
      </c>
      <c r="D6808" t="s">
        <v>1820</v>
      </c>
      <c r="E6808" t="s">
        <v>1759</v>
      </c>
      <c r="F6808" t="s">
        <v>1765</v>
      </c>
      <c r="G6808" t="s">
        <v>1825</v>
      </c>
      <c r="H6808" t="s">
        <v>1836</v>
      </c>
      <c r="I6808" t="s">
        <v>2032</v>
      </c>
      <c r="J6808" t="s">
        <v>2078</v>
      </c>
      <c r="K6808" s="498">
        <v>-165052.57</v>
      </c>
    </row>
    <row r="6809" spans="1:11" x14ac:dyDescent="0.25">
      <c r="A6809" t="s">
        <v>1755</v>
      </c>
      <c r="B6809" t="s">
        <v>1756</v>
      </c>
      <c r="C6809" t="s">
        <v>1871</v>
      </c>
      <c r="D6809" t="s">
        <v>1820</v>
      </c>
      <c r="E6809" t="s">
        <v>1759</v>
      </c>
      <c r="F6809" t="s">
        <v>1765</v>
      </c>
      <c r="G6809" t="s">
        <v>1825</v>
      </c>
      <c r="H6809" t="s">
        <v>1837</v>
      </c>
      <c r="I6809" t="s">
        <v>2032</v>
      </c>
      <c r="J6809" t="s">
        <v>2078</v>
      </c>
      <c r="K6809" s="498">
        <v>-594468.39</v>
      </c>
    </row>
    <row r="6810" spans="1:11" x14ac:dyDescent="0.25">
      <c r="A6810" t="s">
        <v>1755</v>
      </c>
      <c r="B6810" t="s">
        <v>1756</v>
      </c>
      <c r="C6810" t="s">
        <v>1876</v>
      </c>
      <c r="D6810" t="s">
        <v>1820</v>
      </c>
      <c r="E6810" t="s">
        <v>1759</v>
      </c>
      <c r="F6810" t="s">
        <v>1765</v>
      </c>
      <c r="G6810" t="s">
        <v>1825</v>
      </c>
      <c r="H6810" t="s">
        <v>1837</v>
      </c>
      <c r="I6810" t="s">
        <v>2032</v>
      </c>
      <c r="J6810" t="s">
        <v>2078</v>
      </c>
      <c r="K6810" s="498">
        <v>-175077.71999999997</v>
      </c>
    </row>
    <row r="6811" spans="1:11" x14ac:dyDescent="0.25">
      <c r="A6811" t="s">
        <v>1755</v>
      </c>
      <c r="B6811" t="s">
        <v>1756</v>
      </c>
      <c r="C6811" t="s">
        <v>1871</v>
      </c>
      <c r="D6811" t="s">
        <v>1820</v>
      </c>
      <c r="E6811" t="s">
        <v>1759</v>
      </c>
      <c r="F6811" t="s">
        <v>1765</v>
      </c>
      <c r="G6811" t="s">
        <v>1825</v>
      </c>
      <c r="H6811" t="s">
        <v>1827</v>
      </c>
      <c r="I6811" t="s">
        <v>2032</v>
      </c>
      <c r="J6811" t="s">
        <v>2078</v>
      </c>
      <c r="K6811" s="498">
        <v>-33008228.709999997</v>
      </c>
    </row>
    <row r="6812" spans="1:11" x14ac:dyDescent="0.25">
      <c r="A6812" t="s">
        <v>1755</v>
      </c>
      <c r="B6812" t="s">
        <v>1756</v>
      </c>
      <c r="C6812" t="s">
        <v>1876</v>
      </c>
      <c r="D6812" t="s">
        <v>1820</v>
      </c>
      <c r="E6812" t="s">
        <v>1759</v>
      </c>
      <c r="F6812" t="s">
        <v>1765</v>
      </c>
      <c r="G6812" t="s">
        <v>1825</v>
      </c>
      <c r="H6812" t="s">
        <v>1827</v>
      </c>
      <c r="I6812" t="s">
        <v>2032</v>
      </c>
      <c r="J6812" t="s">
        <v>2078</v>
      </c>
      <c r="K6812" s="498">
        <v>-6481622.3202272737</v>
      </c>
    </row>
    <row r="6813" spans="1:11" x14ac:dyDescent="0.25">
      <c r="A6813" t="s">
        <v>1755</v>
      </c>
      <c r="B6813" t="s">
        <v>1756</v>
      </c>
      <c r="C6813" t="s">
        <v>1871</v>
      </c>
      <c r="D6813" t="s">
        <v>1820</v>
      </c>
      <c r="E6813" t="s">
        <v>1759</v>
      </c>
      <c r="F6813" t="s">
        <v>1765</v>
      </c>
      <c r="G6813" t="s">
        <v>1825</v>
      </c>
      <c r="H6813" t="s">
        <v>1828</v>
      </c>
      <c r="I6813" t="s">
        <v>2032</v>
      </c>
      <c r="J6813" t="s">
        <v>2078</v>
      </c>
      <c r="K6813" s="498">
        <v>-90007813.620000005</v>
      </c>
    </row>
    <row r="6814" spans="1:11" x14ac:dyDescent="0.25">
      <c r="A6814" t="s">
        <v>1755</v>
      </c>
      <c r="B6814" t="s">
        <v>1756</v>
      </c>
      <c r="C6814" t="s">
        <v>1876</v>
      </c>
      <c r="D6814" t="s">
        <v>1820</v>
      </c>
      <c r="E6814" t="s">
        <v>1759</v>
      </c>
      <c r="F6814" t="s">
        <v>1765</v>
      </c>
      <c r="G6814" t="s">
        <v>1825</v>
      </c>
      <c r="H6814" t="s">
        <v>1828</v>
      </c>
      <c r="I6814" t="s">
        <v>2032</v>
      </c>
      <c r="J6814" t="s">
        <v>2078</v>
      </c>
      <c r="K6814" s="498">
        <v>-17550362.35586207</v>
      </c>
    </row>
    <row r="6815" spans="1:11" x14ac:dyDescent="0.25">
      <c r="A6815" t="s">
        <v>1755</v>
      </c>
      <c r="B6815" t="s">
        <v>1756</v>
      </c>
      <c r="C6815" t="s">
        <v>1871</v>
      </c>
      <c r="D6815" t="s">
        <v>1820</v>
      </c>
      <c r="E6815" t="s">
        <v>1759</v>
      </c>
      <c r="F6815" t="s">
        <v>1765</v>
      </c>
      <c r="G6815" t="s">
        <v>1825</v>
      </c>
      <c r="H6815" t="s">
        <v>1822</v>
      </c>
      <c r="I6815" t="s">
        <v>2032</v>
      </c>
      <c r="J6815" t="s">
        <v>2078</v>
      </c>
      <c r="K6815" s="498">
        <v>-56763475</v>
      </c>
    </row>
    <row r="6816" spans="1:11" x14ac:dyDescent="0.25">
      <c r="A6816" t="s">
        <v>1755</v>
      </c>
      <c r="B6816" t="s">
        <v>1756</v>
      </c>
      <c r="C6816" t="s">
        <v>1876</v>
      </c>
      <c r="D6816" t="s">
        <v>1820</v>
      </c>
      <c r="E6816" t="s">
        <v>1759</v>
      </c>
      <c r="F6816" t="s">
        <v>1765</v>
      </c>
      <c r="G6816" t="s">
        <v>1825</v>
      </c>
      <c r="H6816" t="s">
        <v>1822</v>
      </c>
      <c r="I6816" t="s">
        <v>2032</v>
      </c>
      <c r="J6816" t="s">
        <v>2078</v>
      </c>
      <c r="K6816" s="498">
        <v>-9321578.6499999985</v>
      </c>
    </row>
    <row r="6817" spans="1:11" x14ac:dyDescent="0.25">
      <c r="A6817" t="s">
        <v>1755</v>
      </c>
      <c r="B6817" t="s">
        <v>1756</v>
      </c>
      <c r="C6817" t="s">
        <v>1871</v>
      </c>
      <c r="D6817" t="s">
        <v>1820</v>
      </c>
      <c r="E6817" t="s">
        <v>1759</v>
      </c>
      <c r="F6817" t="s">
        <v>1765</v>
      </c>
      <c r="G6817" t="s">
        <v>1829</v>
      </c>
      <c r="H6817" t="s">
        <v>1830</v>
      </c>
      <c r="I6817" t="s">
        <v>2032</v>
      </c>
      <c r="J6817" t="s">
        <v>2078</v>
      </c>
      <c r="K6817" s="498">
        <v>-42486580.5</v>
      </c>
    </row>
    <row r="6818" spans="1:11" x14ac:dyDescent="0.25">
      <c r="A6818" t="s">
        <v>1755</v>
      </c>
      <c r="B6818" t="s">
        <v>1756</v>
      </c>
      <c r="C6818" t="s">
        <v>1876</v>
      </c>
      <c r="D6818" t="s">
        <v>1820</v>
      </c>
      <c r="E6818" t="s">
        <v>1759</v>
      </c>
      <c r="F6818" t="s">
        <v>1765</v>
      </c>
      <c r="G6818" t="s">
        <v>1829</v>
      </c>
      <c r="H6818" t="s">
        <v>1830</v>
      </c>
      <c r="I6818" t="s">
        <v>2032</v>
      </c>
      <c r="J6818" t="s">
        <v>2078</v>
      </c>
      <c r="K6818" s="498">
        <v>-8069656.1400000006</v>
      </c>
    </row>
    <row r="6819" spans="1:11" x14ac:dyDescent="0.25">
      <c r="A6819" t="s">
        <v>1755</v>
      </c>
      <c r="B6819" t="s">
        <v>1756</v>
      </c>
      <c r="C6819" t="s">
        <v>1871</v>
      </c>
      <c r="D6819" t="s">
        <v>1820</v>
      </c>
      <c r="E6819" t="s">
        <v>1759</v>
      </c>
      <c r="F6819" t="s">
        <v>1765</v>
      </c>
      <c r="G6819" t="s">
        <v>1829</v>
      </c>
      <c r="H6819" t="s">
        <v>1831</v>
      </c>
      <c r="I6819" t="s">
        <v>2032</v>
      </c>
      <c r="J6819" t="s">
        <v>2078</v>
      </c>
      <c r="K6819" s="498">
        <v>-4307436.7</v>
      </c>
    </row>
    <row r="6820" spans="1:11" x14ac:dyDescent="0.25">
      <c r="A6820" t="s">
        <v>1755</v>
      </c>
      <c r="B6820" t="s">
        <v>1756</v>
      </c>
      <c r="C6820" t="s">
        <v>1876</v>
      </c>
      <c r="D6820" t="s">
        <v>1820</v>
      </c>
      <c r="E6820" t="s">
        <v>1759</v>
      </c>
      <c r="F6820" t="s">
        <v>1765</v>
      </c>
      <c r="G6820" t="s">
        <v>1829</v>
      </c>
      <c r="H6820" t="s">
        <v>1831</v>
      </c>
      <c r="I6820" t="s">
        <v>2032</v>
      </c>
      <c r="J6820" t="s">
        <v>2078</v>
      </c>
      <c r="K6820" s="498">
        <v>-817734.76</v>
      </c>
    </row>
    <row r="6821" spans="1:11" x14ac:dyDescent="0.25">
      <c r="A6821" t="s">
        <v>1755</v>
      </c>
      <c r="B6821" t="s">
        <v>1756</v>
      </c>
      <c r="C6821" t="s">
        <v>1871</v>
      </c>
      <c r="D6821" t="s">
        <v>1820</v>
      </c>
      <c r="E6821" t="s">
        <v>1759</v>
      </c>
      <c r="F6821" t="s">
        <v>1765</v>
      </c>
      <c r="G6821" t="s">
        <v>1829</v>
      </c>
      <c r="H6821" t="s">
        <v>1832</v>
      </c>
      <c r="I6821" t="s">
        <v>2032</v>
      </c>
      <c r="J6821" t="s">
        <v>2078</v>
      </c>
      <c r="K6821" s="498">
        <v>-2687229.9</v>
      </c>
    </row>
    <row r="6822" spans="1:11" x14ac:dyDescent="0.25">
      <c r="A6822" t="s">
        <v>1755</v>
      </c>
      <c r="B6822" t="s">
        <v>1756</v>
      </c>
      <c r="C6822" t="s">
        <v>1876</v>
      </c>
      <c r="D6822" t="s">
        <v>1820</v>
      </c>
      <c r="E6822" t="s">
        <v>1759</v>
      </c>
      <c r="F6822" t="s">
        <v>1765</v>
      </c>
      <c r="G6822" t="s">
        <v>1829</v>
      </c>
      <c r="H6822" t="s">
        <v>1832</v>
      </c>
      <c r="I6822" t="s">
        <v>2032</v>
      </c>
      <c r="J6822" t="s">
        <v>2078</v>
      </c>
      <c r="K6822" s="498">
        <v>-461106.66</v>
      </c>
    </row>
    <row r="6823" spans="1:11" x14ac:dyDescent="0.25">
      <c r="A6823" t="s">
        <v>1755</v>
      </c>
      <c r="B6823" t="s">
        <v>1756</v>
      </c>
      <c r="C6823" t="s">
        <v>1871</v>
      </c>
      <c r="D6823" t="s">
        <v>1820</v>
      </c>
      <c r="E6823" t="s">
        <v>1759</v>
      </c>
      <c r="F6823" t="s">
        <v>1765</v>
      </c>
      <c r="G6823" t="s">
        <v>1829</v>
      </c>
      <c r="H6823" t="s">
        <v>1833</v>
      </c>
      <c r="I6823" t="s">
        <v>2032</v>
      </c>
      <c r="J6823" t="s">
        <v>2078</v>
      </c>
      <c r="K6823" s="498">
        <v>-2272550</v>
      </c>
    </row>
    <row r="6824" spans="1:11" x14ac:dyDescent="0.25">
      <c r="A6824" t="s">
        <v>1755</v>
      </c>
      <c r="B6824" t="s">
        <v>1756</v>
      </c>
      <c r="C6824" t="s">
        <v>1876</v>
      </c>
      <c r="D6824" t="s">
        <v>1820</v>
      </c>
      <c r="E6824" t="s">
        <v>1759</v>
      </c>
      <c r="F6824" t="s">
        <v>1765</v>
      </c>
      <c r="G6824" t="s">
        <v>1829</v>
      </c>
      <c r="H6824" t="s">
        <v>1833</v>
      </c>
      <c r="I6824" t="s">
        <v>2032</v>
      </c>
      <c r="J6824" t="s">
        <v>2078</v>
      </c>
      <c r="K6824" s="498">
        <v>-660319.85</v>
      </c>
    </row>
    <row r="6825" spans="1:11" x14ac:dyDescent="0.25">
      <c r="A6825" t="s">
        <v>1755</v>
      </c>
      <c r="B6825" t="s">
        <v>1756</v>
      </c>
      <c r="C6825" t="s">
        <v>1871</v>
      </c>
      <c r="D6825" t="s">
        <v>1820</v>
      </c>
      <c r="E6825" t="s">
        <v>1759</v>
      </c>
      <c r="F6825" t="s">
        <v>1765</v>
      </c>
      <c r="G6825" t="s">
        <v>1829</v>
      </c>
      <c r="H6825" t="s">
        <v>1834</v>
      </c>
      <c r="I6825" t="s">
        <v>2032</v>
      </c>
      <c r="J6825" t="s">
        <v>2078</v>
      </c>
      <c r="K6825" s="498">
        <v>-11367538.799999999</v>
      </c>
    </row>
    <row r="6826" spans="1:11" x14ac:dyDescent="0.25">
      <c r="A6826" t="s">
        <v>1755</v>
      </c>
      <c r="B6826" t="s">
        <v>1756</v>
      </c>
      <c r="C6826" t="s">
        <v>1876</v>
      </c>
      <c r="D6826" t="s">
        <v>1820</v>
      </c>
      <c r="E6826" t="s">
        <v>1759</v>
      </c>
      <c r="F6826" t="s">
        <v>1765</v>
      </c>
      <c r="G6826" t="s">
        <v>1829</v>
      </c>
      <c r="H6826" t="s">
        <v>1834</v>
      </c>
      <c r="I6826" t="s">
        <v>2032</v>
      </c>
      <c r="J6826" t="s">
        <v>2078</v>
      </c>
      <c r="K6826" s="498">
        <v>-2191841.5959999999</v>
      </c>
    </row>
    <row r="6827" spans="1:11" x14ac:dyDescent="0.25">
      <c r="A6827" t="s">
        <v>1755</v>
      </c>
      <c r="B6827" t="s">
        <v>1756</v>
      </c>
      <c r="C6827" t="s">
        <v>1871</v>
      </c>
      <c r="D6827" t="s">
        <v>1820</v>
      </c>
      <c r="E6827" t="s">
        <v>1759</v>
      </c>
      <c r="F6827" t="s">
        <v>1765</v>
      </c>
      <c r="G6827" t="s">
        <v>1829</v>
      </c>
      <c r="H6827" t="s">
        <v>1835</v>
      </c>
      <c r="I6827" t="s">
        <v>2032</v>
      </c>
      <c r="J6827" t="s">
        <v>2078</v>
      </c>
      <c r="K6827" s="498">
        <v>-12860181</v>
      </c>
    </row>
    <row r="6828" spans="1:11" x14ac:dyDescent="0.25">
      <c r="A6828" t="s">
        <v>1755</v>
      </c>
      <c r="B6828" t="s">
        <v>1756</v>
      </c>
      <c r="C6828" t="s">
        <v>1876</v>
      </c>
      <c r="D6828" t="s">
        <v>1820</v>
      </c>
      <c r="E6828" t="s">
        <v>1759</v>
      </c>
      <c r="F6828" t="s">
        <v>1765</v>
      </c>
      <c r="G6828" t="s">
        <v>1829</v>
      </c>
      <c r="H6828" t="s">
        <v>1835</v>
      </c>
      <c r="I6828" t="s">
        <v>2032</v>
      </c>
      <c r="J6828" t="s">
        <v>2078</v>
      </c>
      <c r="K6828" s="498">
        <v>-2726042.32</v>
      </c>
    </row>
    <row r="6829" spans="1:11" x14ac:dyDescent="0.25">
      <c r="A6829" t="s">
        <v>1755</v>
      </c>
      <c r="B6829" t="s">
        <v>1756</v>
      </c>
      <c r="C6829" t="s">
        <v>1871</v>
      </c>
      <c r="D6829" t="s">
        <v>1820</v>
      </c>
      <c r="E6829" t="s">
        <v>1759</v>
      </c>
      <c r="F6829" t="s">
        <v>1765</v>
      </c>
      <c r="G6829" t="s">
        <v>1829</v>
      </c>
      <c r="H6829" t="s">
        <v>1836</v>
      </c>
      <c r="I6829" t="s">
        <v>2032</v>
      </c>
      <c r="J6829" t="s">
        <v>2078</v>
      </c>
      <c r="K6829" s="498">
        <v>-6046901</v>
      </c>
    </row>
    <row r="6830" spans="1:11" x14ac:dyDescent="0.25">
      <c r="A6830" t="s">
        <v>1755</v>
      </c>
      <c r="B6830" t="s">
        <v>1756</v>
      </c>
      <c r="C6830" t="s">
        <v>1876</v>
      </c>
      <c r="D6830" t="s">
        <v>1820</v>
      </c>
      <c r="E6830" t="s">
        <v>1759</v>
      </c>
      <c r="F6830" t="s">
        <v>1765</v>
      </c>
      <c r="G6830" t="s">
        <v>1829</v>
      </c>
      <c r="H6830" t="s">
        <v>1836</v>
      </c>
      <c r="I6830" t="s">
        <v>2032</v>
      </c>
      <c r="J6830" t="s">
        <v>2078</v>
      </c>
      <c r="K6830" s="498">
        <v>-1128816.54</v>
      </c>
    </row>
    <row r="6831" spans="1:11" x14ac:dyDescent="0.25">
      <c r="A6831" t="s">
        <v>1755</v>
      </c>
      <c r="B6831" t="s">
        <v>1756</v>
      </c>
      <c r="C6831" t="s">
        <v>1871</v>
      </c>
      <c r="D6831" t="s">
        <v>1820</v>
      </c>
      <c r="E6831" t="s">
        <v>1759</v>
      </c>
      <c r="F6831" t="s">
        <v>1765</v>
      </c>
      <c r="G6831" t="s">
        <v>1829</v>
      </c>
      <c r="H6831" t="s">
        <v>1837</v>
      </c>
      <c r="I6831" t="s">
        <v>2032</v>
      </c>
      <c r="J6831" t="s">
        <v>2078</v>
      </c>
      <c r="K6831" s="498">
        <v>-19257687.100000001</v>
      </c>
    </row>
    <row r="6832" spans="1:11" x14ac:dyDescent="0.25">
      <c r="A6832" t="s">
        <v>1755</v>
      </c>
      <c r="B6832" t="s">
        <v>1756</v>
      </c>
      <c r="C6832" t="s">
        <v>1876</v>
      </c>
      <c r="D6832" t="s">
        <v>1820</v>
      </c>
      <c r="E6832" t="s">
        <v>1759</v>
      </c>
      <c r="F6832" t="s">
        <v>1765</v>
      </c>
      <c r="G6832" t="s">
        <v>1829</v>
      </c>
      <c r="H6832" t="s">
        <v>1837</v>
      </c>
      <c r="I6832" t="s">
        <v>2032</v>
      </c>
      <c r="J6832" t="s">
        <v>2078</v>
      </c>
      <c r="K6832" s="498">
        <v>-3956824.1868571425</v>
      </c>
    </row>
    <row r="6833" spans="1:11" x14ac:dyDescent="0.25">
      <c r="A6833" t="s">
        <v>1755</v>
      </c>
      <c r="B6833" t="s">
        <v>1756</v>
      </c>
      <c r="C6833" t="s">
        <v>1871</v>
      </c>
      <c r="D6833" t="s">
        <v>1820</v>
      </c>
      <c r="E6833" t="s">
        <v>1759</v>
      </c>
      <c r="F6833" t="s">
        <v>1765</v>
      </c>
      <c r="G6833" t="s">
        <v>1829</v>
      </c>
      <c r="H6833" t="s">
        <v>1827</v>
      </c>
      <c r="I6833" t="s">
        <v>2032</v>
      </c>
      <c r="J6833" t="s">
        <v>2078</v>
      </c>
      <c r="K6833" s="498">
        <v>-3360920</v>
      </c>
    </row>
    <row r="6834" spans="1:11" x14ac:dyDescent="0.25">
      <c r="A6834" t="s">
        <v>1755</v>
      </c>
      <c r="B6834" t="s">
        <v>1756</v>
      </c>
      <c r="C6834" t="s">
        <v>1876</v>
      </c>
      <c r="D6834" t="s">
        <v>1820</v>
      </c>
      <c r="E6834" t="s">
        <v>1759</v>
      </c>
      <c r="F6834" t="s">
        <v>1765</v>
      </c>
      <c r="G6834" t="s">
        <v>1829</v>
      </c>
      <c r="H6834" t="s">
        <v>1827</v>
      </c>
      <c r="I6834" t="s">
        <v>2032</v>
      </c>
      <c r="J6834" t="s">
        <v>2078</v>
      </c>
      <c r="K6834" s="498">
        <v>-818224.29</v>
      </c>
    </row>
    <row r="6835" spans="1:11" x14ac:dyDescent="0.25">
      <c r="A6835" t="s">
        <v>1755</v>
      </c>
      <c r="B6835" t="s">
        <v>1756</v>
      </c>
      <c r="C6835" t="s">
        <v>1871</v>
      </c>
      <c r="D6835" t="s">
        <v>1820</v>
      </c>
      <c r="E6835" t="s">
        <v>1759</v>
      </c>
      <c r="F6835" t="s">
        <v>1765</v>
      </c>
      <c r="G6835" t="s">
        <v>1829</v>
      </c>
      <c r="H6835" t="s">
        <v>1828</v>
      </c>
      <c r="I6835" t="s">
        <v>2032</v>
      </c>
      <c r="J6835" t="s">
        <v>2078</v>
      </c>
      <c r="K6835" s="498">
        <v>-2973211</v>
      </c>
    </row>
    <row r="6836" spans="1:11" x14ac:dyDescent="0.25">
      <c r="A6836" t="s">
        <v>1755</v>
      </c>
      <c r="B6836" t="s">
        <v>1756</v>
      </c>
      <c r="C6836" t="s">
        <v>1876</v>
      </c>
      <c r="D6836" t="s">
        <v>1820</v>
      </c>
      <c r="E6836" t="s">
        <v>1759</v>
      </c>
      <c r="F6836" t="s">
        <v>1765</v>
      </c>
      <c r="G6836" t="s">
        <v>1829</v>
      </c>
      <c r="H6836" t="s">
        <v>1828</v>
      </c>
      <c r="I6836" t="s">
        <v>2032</v>
      </c>
      <c r="J6836" t="s">
        <v>2078</v>
      </c>
      <c r="K6836" s="498">
        <v>-871982.46285714279</v>
      </c>
    </row>
    <row r="6837" spans="1:11" x14ac:dyDescent="0.25">
      <c r="A6837" t="s">
        <v>1755</v>
      </c>
      <c r="B6837" t="s">
        <v>1756</v>
      </c>
      <c r="C6837" t="s">
        <v>1871</v>
      </c>
      <c r="D6837" t="s">
        <v>1820</v>
      </c>
      <c r="E6837" t="s">
        <v>1759</v>
      </c>
      <c r="F6837" t="s">
        <v>1765</v>
      </c>
      <c r="G6837" t="s">
        <v>1829</v>
      </c>
      <c r="H6837" t="s">
        <v>1822</v>
      </c>
      <c r="I6837" t="s">
        <v>2032</v>
      </c>
      <c r="J6837" t="s">
        <v>2078</v>
      </c>
      <c r="K6837" s="498">
        <v>-49474138</v>
      </c>
    </row>
    <row r="6838" spans="1:11" x14ac:dyDescent="0.25">
      <c r="A6838" t="s">
        <v>1755</v>
      </c>
      <c r="B6838" t="s">
        <v>1756</v>
      </c>
      <c r="C6838" t="s">
        <v>1876</v>
      </c>
      <c r="D6838" t="s">
        <v>1820</v>
      </c>
      <c r="E6838" t="s">
        <v>1759</v>
      </c>
      <c r="F6838" t="s">
        <v>1765</v>
      </c>
      <c r="G6838" t="s">
        <v>1829</v>
      </c>
      <c r="H6838" t="s">
        <v>1822</v>
      </c>
      <c r="I6838" t="s">
        <v>2032</v>
      </c>
      <c r="J6838" t="s">
        <v>2078</v>
      </c>
      <c r="K6838" s="498">
        <v>-8231488.1299999999</v>
      </c>
    </row>
    <row r="6839" spans="1:11" x14ac:dyDescent="0.25">
      <c r="A6839" t="s">
        <v>1755</v>
      </c>
      <c r="B6839" t="s">
        <v>1756</v>
      </c>
      <c r="C6839" t="s">
        <v>1871</v>
      </c>
      <c r="D6839" t="s">
        <v>1820</v>
      </c>
      <c r="E6839" t="s">
        <v>1759</v>
      </c>
      <c r="F6839" t="s">
        <v>1765</v>
      </c>
      <c r="G6839" t="s">
        <v>1838</v>
      </c>
      <c r="H6839" t="s">
        <v>1830</v>
      </c>
      <c r="I6839" t="s">
        <v>2032</v>
      </c>
      <c r="J6839" t="s">
        <v>2078</v>
      </c>
      <c r="K6839" s="498">
        <v>-6833816.4000000004</v>
      </c>
    </row>
    <row r="6840" spans="1:11" x14ac:dyDescent="0.25">
      <c r="A6840" t="s">
        <v>1755</v>
      </c>
      <c r="B6840" t="s">
        <v>1756</v>
      </c>
      <c r="C6840" t="s">
        <v>1876</v>
      </c>
      <c r="D6840" t="s">
        <v>1820</v>
      </c>
      <c r="E6840" t="s">
        <v>1759</v>
      </c>
      <c r="F6840" t="s">
        <v>1765</v>
      </c>
      <c r="G6840" t="s">
        <v>1838</v>
      </c>
      <c r="H6840" t="s">
        <v>1830</v>
      </c>
      <c r="I6840" t="s">
        <v>2032</v>
      </c>
      <c r="J6840" t="s">
        <v>2078</v>
      </c>
      <c r="K6840" s="498">
        <v>-1417784.79</v>
      </c>
    </row>
    <row r="6841" spans="1:11" x14ac:dyDescent="0.25">
      <c r="A6841" t="s">
        <v>1755</v>
      </c>
      <c r="B6841" t="s">
        <v>1756</v>
      </c>
      <c r="C6841" t="s">
        <v>1871</v>
      </c>
      <c r="D6841" t="s">
        <v>1820</v>
      </c>
      <c r="E6841" t="s">
        <v>1759</v>
      </c>
      <c r="F6841" t="s">
        <v>1765</v>
      </c>
      <c r="G6841" t="s">
        <v>1838</v>
      </c>
      <c r="H6841" t="s">
        <v>1831</v>
      </c>
      <c r="I6841" t="s">
        <v>2032</v>
      </c>
      <c r="J6841" t="s">
        <v>2078</v>
      </c>
      <c r="K6841" s="498">
        <v>-7884225.5999999996</v>
      </c>
    </row>
    <row r="6842" spans="1:11" x14ac:dyDescent="0.25">
      <c r="A6842" t="s">
        <v>1755</v>
      </c>
      <c r="B6842" t="s">
        <v>1756</v>
      </c>
      <c r="C6842" t="s">
        <v>1876</v>
      </c>
      <c r="D6842" t="s">
        <v>1820</v>
      </c>
      <c r="E6842" t="s">
        <v>1759</v>
      </c>
      <c r="F6842" t="s">
        <v>1765</v>
      </c>
      <c r="G6842" t="s">
        <v>1838</v>
      </c>
      <c r="H6842" t="s">
        <v>1831</v>
      </c>
      <c r="I6842" t="s">
        <v>2032</v>
      </c>
      <c r="J6842" t="s">
        <v>2078</v>
      </c>
      <c r="K6842" s="498">
        <v>-1988497.8900000001</v>
      </c>
    </row>
    <row r="6843" spans="1:11" x14ac:dyDescent="0.25">
      <c r="A6843" t="s">
        <v>1755</v>
      </c>
      <c r="B6843" t="s">
        <v>1756</v>
      </c>
      <c r="C6843" t="s">
        <v>1871</v>
      </c>
      <c r="D6843" t="s">
        <v>1820</v>
      </c>
      <c r="E6843" t="s">
        <v>1759</v>
      </c>
      <c r="F6843" t="s">
        <v>1765</v>
      </c>
      <c r="G6843" t="s">
        <v>1838</v>
      </c>
      <c r="H6843" t="s">
        <v>1826</v>
      </c>
      <c r="I6843" t="s">
        <v>2032</v>
      </c>
      <c r="J6843" t="s">
        <v>2078</v>
      </c>
      <c r="K6843" s="498">
        <v>-15605166.4</v>
      </c>
    </row>
    <row r="6844" spans="1:11" x14ac:dyDescent="0.25">
      <c r="A6844" t="s">
        <v>1755</v>
      </c>
      <c r="B6844" t="s">
        <v>1756</v>
      </c>
      <c r="C6844" t="s">
        <v>1876</v>
      </c>
      <c r="D6844" t="s">
        <v>1820</v>
      </c>
      <c r="E6844" t="s">
        <v>1759</v>
      </c>
      <c r="F6844" t="s">
        <v>1765</v>
      </c>
      <c r="G6844" t="s">
        <v>1838</v>
      </c>
      <c r="H6844" t="s">
        <v>1826</v>
      </c>
      <c r="I6844" t="s">
        <v>2032</v>
      </c>
      <c r="J6844" t="s">
        <v>2078</v>
      </c>
      <c r="K6844" s="498">
        <v>-3200348.8677777774</v>
      </c>
    </row>
    <row r="6845" spans="1:11" x14ac:dyDescent="0.25">
      <c r="A6845" t="s">
        <v>1755</v>
      </c>
      <c r="B6845" t="s">
        <v>1756</v>
      </c>
      <c r="C6845" t="s">
        <v>1871</v>
      </c>
      <c r="D6845" t="s">
        <v>1820</v>
      </c>
      <c r="E6845" t="s">
        <v>1759</v>
      </c>
      <c r="F6845" t="s">
        <v>1765</v>
      </c>
      <c r="G6845" t="s">
        <v>1838</v>
      </c>
      <c r="H6845" t="s">
        <v>1832</v>
      </c>
      <c r="I6845" t="s">
        <v>2032</v>
      </c>
      <c r="J6845" t="s">
        <v>2078</v>
      </c>
      <c r="K6845" s="498">
        <v>-3931001</v>
      </c>
    </row>
    <row r="6846" spans="1:11" x14ac:dyDescent="0.25">
      <c r="A6846" t="s">
        <v>1755</v>
      </c>
      <c r="B6846" t="s">
        <v>1756</v>
      </c>
      <c r="C6846" t="s">
        <v>1876</v>
      </c>
      <c r="D6846" t="s">
        <v>1820</v>
      </c>
      <c r="E6846" t="s">
        <v>1759</v>
      </c>
      <c r="F6846" t="s">
        <v>1765</v>
      </c>
      <c r="G6846" t="s">
        <v>1838</v>
      </c>
      <c r="H6846" t="s">
        <v>1832</v>
      </c>
      <c r="I6846" t="s">
        <v>2032</v>
      </c>
      <c r="J6846" t="s">
        <v>2078</v>
      </c>
      <c r="K6846" s="498">
        <v>-857174.82</v>
      </c>
    </row>
    <row r="6847" spans="1:11" x14ac:dyDescent="0.25">
      <c r="A6847" t="s">
        <v>1755</v>
      </c>
      <c r="B6847" t="s">
        <v>1756</v>
      </c>
      <c r="C6847" t="s">
        <v>1871</v>
      </c>
      <c r="D6847" t="s">
        <v>1820</v>
      </c>
      <c r="E6847" t="s">
        <v>1759</v>
      </c>
      <c r="F6847" t="s">
        <v>1765</v>
      </c>
      <c r="G6847" t="s">
        <v>1838</v>
      </c>
      <c r="H6847" t="s">
        <v>1834</v>
      </c>
      <c r="I6847" t="s">
        <v>2032</v>
      </c>
      <c r="J6847" t="s">
        <v>2078</v>
      </c>
      <c r="K6847" s="498">
        <v>-486595</v>
      </c>
    </row>
    <row r="6848" spans="1:11" x14ac:dyDescent="0.25">
      <c r="A6848" t="s">
        <v>1755</v>
      </c>
      <c r="B6848" t="s">
        <v>1756</v>
      </c>
      <c r="C6848" t="s">
        <v>1876</v>
      </c>
      <c r="D6848" t="s">
        <v>1820</v>
      </c>
      <c r="E6848" t="s">
        <v>1759</v>
      </c>
      <c r="F6848" t="s">
        <v>1765</v>
      </c>
      <c r="G6848" t="s">
        <v>1838</v>
      </c>
      <c r="H6848" t="s">
        <v>1834</v>
      </c>
      <c r="I6848" t="s">
        <v>2032</v>
      </c>
      <c r="J6848" t="s">
        <v>2078</v>
      </c>
      <c r="K6848" s="498">
        <v>-144697.92333333334</v>
      </c>
    </row>
    <row r="6849" spans="1:11" x14ac:dyDescent="0.25">
      <c r="A6849" t="s">
        <v>1755</v>
      </c>
      <c r="B6849" t="s">
        <v>1756</v>
      </c>
      <c r="C6849" t="s">
        <v>1871</v>
      </c>
      <c r="D6849" t="s">
        <v>1820</v>
      </c>
      <c r="E6849" t="s">
        <v>1759</v>
      </c>
      <c r="F6849" t="s">
        <v>1765</v>
      </c>
      <c r="G6849" t="s">
        <v>1838</v>
      </c>
      <c r="H6849" t="s">
        <v>1835</v>
      </c>
      <c r="I6849" t="s">
        <v>2032</v>
      </c>
      <c r="J6849" t="s">
        <v>2078</v>
      </c>
      <c r="K6849" s="498">
        <v>-2738353.4</v>
      </c>
    </row>
    <row r="6850" spans="1:11" x14ac:dyDescent="0.25">
      <c r="A6850" t="s">
        <v>1755</v>
      </c>
      <c r="B6850" t="s">
        <v>1756</v>
      </c>
      <c r="C6850" t="s">
        <v>1876</v>
      </c>
      <c r="D6850" t="s">
        <v>1820</v>
      </c>
      <c r="E6850" t="s">
        <v>1759</v>
      </c>
      <c r="F6850" t="s">
        <v>1765</v>
      </c>
      <c r="G6850" t="s">
        <v>1838</v>
      </c>
      <c r="H6850" t="s">
        <v>1835</v>
      </c>
      <c r="I6850" t="s">
        <v>2032</v>
      </c>
      <c r="J6850" t="s">
        <v>2078</v>
      </c>
      <c r="K6850" s="498">
        <v>-514820.31000000006</v>
      </c>
    </row>
    <row r="6851" spans="1:11" x14ac:dyDescent="0.25">
      <c r="A6851" t="s">
        <v>1755</v>
      </c>
      <c r="B6851" t="s">
        <v>1756</v>
      </c>
      <c r="C6851" t="s">
        <v>1871</v>
      </c>
      <c r="D6851" t="s">
        <v>1820</v>
      </c>
      <c r="E6851" t="s">
        <v>1759</v>
      </c>
      <c r="F6851" t="s">
        <v>1765</v>
      </c>
      <c r="G6851" t="s">
        <v>1838</v>
      </c>
      <c r="H6851" t="s">
        <v>1836</v>
      </c>
      <c r="I6851" t="s">
        <v>1839</v>
      </c>
      <c r="J6851" t="s">
        <v>2078</v>
      </c>
      <c r="K6851" s="498">
        <v>-1052262</v>
      </c>
    </row>
    <row r="6852" spans="1:11" x14ac:dyDescent="0.25">
      <c r="A6852" t="s">
        <v>1755</v>
      </c>
      <c r="B6852" t="s">
        <v>1756</v>
      </c>
      <c r="C6852" t="s">
        <v>1876</v>
      </c>
      <c r="D6852" t="s">
        <v>1820</v>
      </c>
      <c r="E6852" t="s">
        <v>1759</v>
      </c>
      <c r="F6852" t="s">
        <v>1765</v>
      </c>
      <c r="G6852" t="s">
        <v>1838</v>
      </c>
      <c r="H6852" t="s">
        <v>1836</v>
      </c>
      <c r="I6852" t="s">
        <v>1839</v>
      </c>
      <c r="J6852" t="s">
        <v>2078</v>
      </c>
      <c r="K6852" s="498">
        <v>-251755.91</v>
      </c>
    </row>
    <row r="6853" spans="1:11" x14ac:dyDescent="0.25">
      <c r="A6853" t="s">
        <v>1755</v>
      </c>
      <c r="B6853" t="s">
        <v>1756</v>
      </c>
      <c r="C6853" t="s">
        <v>1871</v>
      </c>
      <c r="D6853" t="s">
        <v>1820</v>
      </c>
      <c r="E6853" t="s">
        <v>1759</v>
      </c>
      <c r="F6853" t="s">
        <v>1765</v>
      </c>
      <c r="G6853" t="s">
        <v>1838</v>
      </c>
      <c r="H6853" t="s">
        <v>1836</v>
      </c>
      <c r="I6853" t="s">
        <v>2032</v>
      </c>
      <c r="J6853" t="s">
        <v>2078</v>
      </c>
      <c r="K6853" s="498">
        <v>-587285.4</v>
      </c>
    </row>
    <row r="6854" spans="1:11" x14ac:dyDescent="0.25">
      <c r="A6854" t="s">
        <v>1755</v>
      </c>
      <c r="B6854" t="s">
        <v>1756</v>
      </c>
      <c r="C6854" t="s">
        <v>1876</v>
      </c>
      <c r="D6854" t="s">
        <v>1820</v>
      </c>
      <c r="E6854" t="s">
        <v>1759</v>
      </c>
      <c r="F6854" t="s">
        <v>1765</v>
      </c>
      <c r="G6854" t="s">
        <v>1838</v>
      </c>
      <c r="H6854" t="s">
        <v>1836</v>
      </c>
      <c r="I6854" t="s">
        <v>2032</v>
      </c>
      <c r="J6854" t="s">
        <v>2078</v>
      </c>
      <c r="K6854" s="498">
        <v>-151776.9</v>
      </c>
    </row>
    <row r="6855" spans="1:11" x14ac:dyDescent="0.25">
      <c r="A6855" t="s">
        <v>1755</v>
      </c>
      <c r="B6855" t="s">
        <v>1756</v>
      </c>
      <c r="C6855" t="s">
        <v>1871</v>
      </c>
      <c r="D6855" t="s">
        <v>1820</v>
      </c>
      <c r="E6855" t="s">
        <v>1759</v>
      </c>
      <c r="F6855" t="s">
        <v>1765</v>
      </c>
      <c r="G6855" t="s">
        <v>1838</v>
      </c>
      <c r="H6855" t="s">
        <v>1837</v>
      </c>
      <c r="I6855" t="s">
        <v>1839</v>
      </c>
      <c r="J6855" t="s">
        <v>2078</v>
      </c>
      <c r="K6855" s="498">
        <v>-1753770</v>
      </c>
    </row>
    <row r="6856" spans="1:11" x14ac:dyDescent="0.25">
      <c r="A6856" t="s">
        <v>1755</v>
      </c>
      <c r="B6856" t="s">
        <v>1756</v>
      </c>
      <c r="C6856" t="s">
        <v>1876</v>
      </c>
      <c r="D6856" t="s">
        <v>1820</v>
      </c>
      <c r="E6856" t="s">
        <v>1759</v>
      </c>
      <c r="F6856" t="s">
        <v>1765</v>
      </c>
      <c r="G6856" t="s">
        <v>1838</v>
      </c>
      <c r="H6856" t="s">
        <v>1837</v>
      </c>
      <c r="I6856" t="s">
        <v>1839</v>
      </c>
      <c r="J6856" t="s">
        <v>2078</v>
      </c>
      <c r="K6856" s="498">
        <v>-419593.18333333335</v>
      </c>
    </row>
    <row r="6857" spans="1:11" x14ac:dyDescent="0.25">
      <c r="A6857" t="s">
        <v>1755</v>
      </c>
      <c r="B6857" t="s">
        <v>1756</v>
      </c>
      <c r="C6857" t="s">
        <v>1871</v>
      </c>
      <c r="D6857" t="s">
        <v>1820</v>
      </c>
      <c r="E6857" t="s">
        <v>1759</v>
      </c>
      <c r="F6857" t="s">
        <v>1765</v>
      </c>
      <c r="G6857" t="s">
        <v>1838</v>
      </c>
      <c r="H6857" t="s">
        <v>1837</v>
      </c>
      <c r="I6857" t="s">
        <v>2032</v>
      </c>
      <c r="J6857" t="s">
        <v>2078</v>
      </c>
      <c r="K6857" s="498">
        <v>-2600000</v>
      </c>
    </row>
    <row r="6858" spans="1:11" x14ac:dyDescent="0.25">
      <c r="A6858" t="s">
        <v>1755</v>
      </c>
      <c r="B6858" t="s">
        <v>1756</v>
      </c>
      <c r="C6858" t="s">
        <v>1876</v>
      </c>
      <c r="D6858" t="s">
        <v>1820</v>
      </c>
      <c r="E6858" t="s">
        <v>1759</v>
      </c>
      <c r="F6858" t="s">
        <v>1765</v>
      </c>
      <c r="G6858" t="s">
        <v>1838</v>
      </c>
      <c r="H6858" t="s">
        <v>1837</v>
      </c>
      <c r="I6858" t="s">
        <v>2032</v>
      </c>
      <c r="J6858" t="s">
        <v>2078</v>
      </c>
      <c r="K6858" s="498">
        <v>-457423.78666666674</v>
      </c>
    </row>
    <row r="6859" spans="1:11" x14ac:dyDescent="0.25">
      <c r="A6859" t="s">
        <v>1755</v>
      </c>
      <c r="B6859" t="s">
        <v>1756</v>
      </c>
      <c r="C6859" t="s">
        <v>1871</v>
      </c>
      <c r="D6859" t="s">
        <v>1820</v>
      </c>
      <c r="E6859" t="s">
        <v>1759</v>
      </c>
      <c r="F6859" t="s">
        <v>1765</v>
      </c>
      <c r="G6859" t="s">
        <v>1838</v>
      </c>
      <c r="H6859" t="s">
        <v>1827</v>
      </c>
      <c r="I6859" t="s">
        <v>1839</v>
      </c>
      <c r="J6859" t="s">
        <v>2078</v>
      </c>
      <c r="K6859" s="498">
        <v>-701508</v>
      </c>
    </row>
    <row r="6860" spans="1:11" x14ac:dyDescent="0.25">
      <c r="A6860" t="s">
        <v>1755</v>
      </c>
      <c r="B6860" t="s">
        <v>1756</v>
      </c>
      <c r="C6860" t="s">
        <v>1876</v>
      </c>
      <c r="D6860" t="s">
        <v>1820</v>
      </c>
      <c r="E6860" t="s">
        <v>1759</v>
      </c>
      <c r="F6860" t="s">
        <v>1765</v>
      </c>
      <c r="G6860" t="s">
        <v>1838</v>
      </c>
      <c r="H6860" t="s">
        <v>1827</v>
      </c>
      <c r="I6860" t="s">
        <v>1839</v>
      </c>
      <c r="J6860" t="s">
        <v>2078</v>
      </c>
      <c r="K6860" s="498">
        <v>-167837.27333333335</v>
      </c>
    </row>
    <row r="6861" spans="1:11" x14ac:dyDescent="0.25">
      <c r="A6861" t="s">
        <v>1755</v>
      </c>
      <c r="B6861" t="s">
        <v>1756</v>
      </c>
      <c r="C6861" t="s">
        <v>1871</v>
      </c>
      <c r="D6861" t="s">
        <v>1820</v>
      </c>
      <c r="E6861" t="s">
        <v>1759</v>
      </c>
      <c r="F6861" t="s">
        <v>1765</v>
      </c>
      <c r="G6861" t="s">
        <v>1838</v>
      </c>
      <c r="H6861" t="s">
        <v>1827</v>
      </c>
      <c r="I6861" t="s">
        <v>2032</v>
      </c>
      <c r="J6861" t="s">
        <v>2078</v>
      </c>
      <c r="K6861" s="498">
        <v>-4260895.4000000004</v>
      </c>
    </row>
    <row r="6862" spans="1:11" x14ac:dyDescent="0.25">
      <c r="A6862" t="s">
        <v>1755</v>
      </c>
      <c r="B6862" t="s">
        <v>1756</v>
      </c>
      <c r="C6862" t="s">
        <v>1876</v>
      </c>
      <c r="D6862" t="s">
        <v>1820</v>
      </c>
      <c r="E6862" t="s">
        <v>1759</v>
      </c>
      <c r="F6862" t="s">
        <v>1765</v>
      </c>
      <c r="G6862" t="s">
        <v>1838</v>
      </c>
      <c r="H6862" t="s">
        <v>1827</v>
      </c>
      <c r="I6862" t="s">
        <v>2032</v>
      </c>
      <c r="J6862" t="s">
        <v>2078</v>
      </c>
      <c r="K6862" s="498">
        <v>-851632.59000000008</v>
      </c>
    </row>
    <row r="6863" spans="1:11" x14ac:dyDescent="0.25">
      <c r="A6863" t="s">
        <v>1755</v>
      </c>
      <c r="B6863" t="s">
        <v>1756</v>
      </c>
      <c r="C6863" t="s">
        <v>1871</v>
      </c>
      <c r="D6863" t="s">
        <v>1820</v>
      </c>
      <c r="E6863" t="s">
        <v>1759</v>
      </c>
      <c r="F6863" t="s">
        <v>1765</v>
      </c>
      <c r="G6863" t="s">
        <v>1838</v>
      </c>
      <c r="H6863" t="s">
        <v>1828</v>
      </c>
      <c r="I6863" t="s">
        <v>2032</v>
      </c>
      <c r="J6863" t="s">
        <v>2078</v>
      </c>
      <c r="K6863" s="498">
        <v>-16474618.4</v>
      </c>
    </row>
    <row r="6864" spans="1:11" x14ac:dyDescent="0.25">
      <c r="A6864" t="s">
        <v>1755</v>
      </c>
      <c r="B6864" t="s">
        <v>1756</v>
      </c>
      <c r="C6864" t="s">
        <v>1876</v>
      </c>
      <c r="D6864" t="s">
        <v>1820</v>
      </c>
      <c r="E6864" t="s">
        <v>1759</v>
      </c>
      <c r="F6864" t="s">
        <v>1765</v>
      </c>
      <c r="G6864" t="s">
        <v>1838</v>
      </c>
      <c r="H6864" t="s">
        <v>1828</v>
      </c>
      <c r="I6864" t="s">
        <v>2032</v>
      </c>
      <c r="J6864" t="s">
        <v>2078</v>
      </c>
      <c r="K6864" s="498">
        <v>-3763111.9000000004</v>
      </c>
    </row>
    <row r="6865" spans="1:11" x14ac:dyDescent="0.25">
      <c r="A6865" t="s">
        <v>1755</v>
      </c>
      <c r="B6865" t="s">
        <v>1756</v>
      </c>
      <c r="C6865" t="s">
        <v>1871</v>
      </c>
      <c r="D6865" t="s">
        <v>1820</v>
      </c>
      <c r="E6865" t="s">
        <v>1759</v>
      </c>
      <c r="F6865" t="s">
        <v>1765</v>
      </c>
      <c r="G6865" t="s">
        <v>1838</v>
      </c>
      <c r="H6865" t="s">
        <v>1822</v>
      </c>
      <c r="I6865" t="s">
        <v>2032</v>
      </c>
      <c r="J6865" t="s">
        <v>2078</v>
      </c>
      <c r="K6865" s="498">
        <v>-20841693</v>
      </c>
    </row>
    <row r="6866" spans="1:11" x14ac:dyDescent="0.25">
      <c r="A6866" t="s">
        <v>1755</v>
      </c>
      <c r="B6866" t="s">
        <v>1756</v>
      </c>
      <c r="C6866" t="s">
        <v>1876</v>
      </c>
      <c r="D6866" t="s">
        <v>1820</v>
      </c>
      <c r="E6866" t="s">
        <v>1759</v>
      </c>
      <c r="F6866" t="s">
        <v>1765</v>
      </c>
      <c r="G6866" t="s">
        <v>1838</v>
      </c>
      <c r="H6866" t="s">
        <v>1822</v>
      </c>
      <c r="I6866" t="s">
        <v>2032</v>
      </c>
      <c r="J6866" t="s">
        <v>2078</v>
      </c>
      <c r="K6866" s="498">
        <v>-3455240.1</v>
      </c>
    </row>
    <row r="6867" spans="1:11" x14ac:dyDescent="0.25">
      <c r="A6867" t="s">
        <v>1755</v>
      </c>
      <c r="B6867" t="s">
        <v>1756</v>
      </c>
      <c r="C6867" t="s">
        <v>1871</v>
      </c>
      <c r="D6867" t="s">
        <v>1820</v>
      </c>
      <c r="E6867" t="s">
        <v>1759</v>
      </c>
      <c r="F6867" t="s">
        <v>1760</v>
      </c>
      <c r="G6867" t="s">
        <v>1840</v>
      </c>
      <c r="H6867" t="s">
        <v>1841</v>
      </c>
      <c r="I6867" t="s">
        <v>1839</v>
      </c>
      <c r="J6867" t="s">
        <v>2078</v>
      </c>
      <c r="K6867" s="498">
        <v>-25000000</v>
      </c>
    </row>
    <row r="6868" spans="1:11" x14ac:dyDescent="0.25">
      <c r="A6868" t="s">
        <v>1755</v>
      </c>
      <c r="B6868" t="s">
        <v>1756</v>
      </c>
      <c r="C6868" t="s">
        <v>1876</v>
      </c>
      <c r="D6868" t="s">
        <v>1820</v>
      </c>
      <c r="E6868" t="s">
        <v>1759</v>
      </c>
      <c r="F6868" t="s">
        <v>1760</v>
      </c>
      <c r="G6868" t="s">
        <v>1840</v>
      </c>
      <c r="H6868" t="s">
        <v>1841</v>
      </c>
      <c r="I6868" t="s">
        <v>1839</v>
      </c>
      <c r="J6868" t="s">
        <v>2078</v>
      </c>
      <c r="K6868" s="498">
        <v>-3825000</v>
      </c>
    </row>
    <row r="6869" spans="1:11" x14ac:dyDescent="0.25">
      <c r="A6869" t="s">
        <v>1755</v>
      </c>
      <c r="B6869" t="s">
        <v>1756</v>
      </c>
      <c r="C6869" t="s">
        <v>1871</v>
      </c>
      <c r="D6869" t="s">
        <v>1820</v>
      </c>
      <c r="E6869" t="s">
        <v>1759</v>
      </c>
      <c r="F6869" t="s">
        <v>1760</v>
      </c>
      <c r="G6869" t="s">
        <v>1840</v>
      </c>
      <c r="H6869" t="s">
        <v>1841</v>
      </c>
      <c r="I6869" t="s">
        <v>2032</v>
      </c>
      <c r="J6869" t="s">
        <v>2078</v>
      </c>
      <c r="K6869" s="498">
        <v>-155031655</v>
      </c>
    </row>
    <row r="6870" spans="1:11" x14ac:dyDescent="0.25">
      <c r="A6870" t="s">
        <v>1755</v>
      </c>
      <c r="B6870" t="s">
        <v>1756</v>
      </c>
      <c r="C6870" t="s">
        <v>1876</v>
      </c>
      <c r="D6870" t="s">
        <v>1820</v>
      </c>
      <c r="E6870" t="s">
        <v>1759</v>
      </c>
      <c r="F6870" t="s">
        <v>1760</v>
      </c>
      <c r="G6870" t="s">
        <v>1840</v>
      </c>
      <c r="H6870" t="s">
        <v>1841</v>
      </c>
      <c r="I6870" t="s">
        <v>2032</v>
      </c>
      <c r="J6870" t="s">
        <v>2078</v>
      </c>
      <c r="K6870" s="498">
        <v>-24308917.48</v>
      </c>
    </row>
    <row r="6871" spans="1:11" x14ac:dyDescent="0.25">
      <c r="A6871" t="s">
        <v>1755</v>
      </c>
      <c r="B6871" t="s">
        <v>1756</v>
      </c>
      <c r="C6871" t="s">
        <v>1871</v>
      </c>
      <c r="D6871" t="s">
        <v>1820</v>
      </c>
      <c r="E6871" t="s">
        <v>1759</v>
      </c>
      <c r="F6871" t="s">
        <v>1760</v>
      </c>
      <c r="G6871" t="s">
        <v>1842</v>
      </c>
      <c r="H6871" t="s">
        <v>1843</v>
      </c>
      <c r="I6871" t="s">
        <v>1839</v>
      </c>
      <c r="J6871" t="s">
        <v>2078</v>
      </c>
      <c r="K6871" s="498">
        <v>-25000000</v>
      </c>
    </row>
    <row r="6872" spans="1:11" x14ac:dyDescent="0.25">
      <c r="A6872" t="s">
        <v>1755</v>
      </c>
      <c r="B6872" t="s">
        <v>1756</v>
      </c>
      <c r="C6872" t="s">
        <v>1876</v>
      </c>
      <c r="D6872" t="s">
        <v>1820</v>
      </c>
      <c r="E6872" t="s">
        <v>1759</v>
      </c>
      <c r="F6872" t="s">
        <v>1760</v>
      </c>
      <c r="G6872" t="s">
        <v>1842</v>
      </c>
      <c r="H6872" t="s">
        <v>1843</v>
      </c>
      <c r="I6872" t="s">
        <v>1839</v>
      </c>
      <c r="J6872" t="s">
        <v>2078</v>
      </c>
      <c r="K6872" s="498">
        <v>-3825000</v>
      </c>
    </row>
    <row r="6873" spans="1:11" x14ac:dyDescent="0.25">
      <c r="A6873" t="s">
        <v>1755</v>
      </c>
      <c r="B6873" t="s">
        <v>1756</v>
      </c>
      <c r="C6873" t="s">
        <v>1871</v>
      </c>
      <c r="D6873" t="s">
        <v>1820</v>
      </c>
      <c r="E6873" t="s">
        <v>1759</v>
      </c>
      <c r="F6873" t="s">
        <v>1760</v>
      </c>
      <c r="G6873" t="s">
        <v>1842</v>
      </c>
      <c r="H6873" t="s">
        <v>1843</v>
      </c>
      <c r="I6873" t="s">
        <v>2032</v>
      </c>
      <c r="J6873" t="s">
        <v>2078</v>
      </c>
      <c r="K6873" s="498">
        <v>-197364025</v>
      </c>
    </row>
    <row r="6874" spans="1:11" x14ac:dyDescent="0.25">
      <c r="A6874" t="s">
        <v>1755</v>
      </c>
      <c r="B6874" t="s">
        <v>1756</v>
      </c>
      <c r="C6874" t="s">
        <v>1876</v>
      </c>
      <c r="D6874" t="s">
        <v>1820</v>
      </c>
      <c r="E6874" t="s">
        <v>1759</v>
      </c>
      <c r="F6874" t="s">
        <v>1760</v>
      </c>
      <c r="G6874" t="s">
        <v>1842</v>
      </c>
      <c r="H6874" t="s">
        <v>1843</v>
      </c>
      <c r="I6874" t="s">
        <v>2032</v>
      </c>
      <c r="J6874" t="s">
        <v>2078</v>
      </c>
      <c r="K6874" s="498">
        <v>-30902188.399999999</v>
      </c>
    </row>
    <row r="6875" spans="1:11" x14ac:dyDescent="0.25">
      <c r="A6875" t="s">
        <v>1755</v>
      </c>
      <c r="B6875" t="s">
        <v>1756</v>
      </c>
      <c r="C6875" t="s">
        <v>1871</v>
      </c>
      <c r="D6875" t="s">
        <v>1820</v>
      </c>
      <c r="E6875" t="s">
        <v>1759</v>
      </c>
      <c r="F6875" t="s">
        <v>1760</v>
      </c>
      <c r="G6875" t="s">
        <v>1842</v>
      </c>
      <c r="H6875" t="s">
        <v>1847</v>
      </c>
      <c r="I6875" t="s">
        <v>2032</v>
      </c>
      <c r="J6875" t="s">
        <v>2078</v>
      </c>
      <c r="K6875" s="498">
        <v>-500000</v>
      </c>
    </row>
    <row r="6876" spans="1:11" x14ac:dyDescent="0.25">
      <c r="A6876" t="s">
        <v>1755</v>
      </c>
      <c r="B6876" t="s">
        <v>1756</v>
      </c>
      <c r="C6876" t="s">
        <v>1876</v>
      </c>
      <c r="D6876" t="s">
        <v>1820</v>
      </c>
      <c r="E6876" t="s">
        <v>1759</v>
      </c>
      <c r="F6876" t="s">
        <v>1760</v>
      </c>
      <c r="G6876" t="s">
        <v>1842</v>
      </c>
      <c r="H6876" t="s">
        <v>1847</v>
      </c>
      <c r="I6876" t="s">
        <v>2032</v>
      </c>
      <c r="J6876" t="s">
        <v>2078</v>
      </c>
      <c r="K6876" s="498">
        <v>-151000</v>
      </c>
    </row>
    <row r="6877" spans="1:11" x14ac:dyDescent="0.25">
      <c r="A6877" t="s">
        <v>1755</v>
      </c>
      <c r="B6877" t="s">
        <v>1756</v>
      </c>
      <c r="C6877" t="s">
        <v>1871</v>
      </c>
      <c r="D6877" t="s">
        <v>1820</v>
      </c>
      <c r="E6877" t="s">
        <v>1759</v>
      </c>
      <c r="F6877" t="s">
        <v>1760</v>
      </c>
      <c r="G6877" t="s">
        <v>1844</v>
      </c>
      <c r="H6877" t="s">
        <v>1845</v>
      </c>
      <c r="I6877" t="s">
        <v>1839</v>
      </c>
      <c r="J6877" t="s">
        <v>2078</v>
      </c>
      <c r="K6877" s="498">
        <v>-12700000</v>
      </c>
    </row>
    <row r="6878" spans="1:11" x14ac:dyDescent="0.25">
      <c r="A6878" t="s">
        <v>1755</v>
      </c>
      <c r="B6878" t="s">
        <v>1756</v>
      </c>
      <c r="C6878" t="s">
        <v>1876</v>
      </c>
      <c r="D6878" t="s">
        <v>1820</v>
      </c>
      <c r="E6878" t="s">
        <v>1759</v>
      </c>
      <c r="F6878" t="s">
        <v>1760</v>
      </c>
      <c r="G6878" t="s">
        <v>1844</v>
      </c>
      <c r="H6878" t="s">
        <v>1845</v>
      </c>
      <c r="I6878" t="s">
        <v>1839</v>
      </c>
      <c r="J6878" t="s">
        <v>2078</v>
      </c>
      <c r="K6878" s="498">
        <v>-2317313.89</v>
      </c>
    </row>
    <row r="6879" spans="1:11" x14ac:dyDescent="0.25">
      <c r="A6879" t="s">
        <v>1755</v>
      </c>
      <c r="B6879" t="s">
        <v>1756</v>
      </c>
      <c r="C6879" t="s">
        <v>1871</v>
      </c>
      <c r="D6879" t="s">
        <v>1820</v>
      </c>
      <c r="E6879" t="s">
        <v>1759</v>
      </c>
      <c r="F6879" t="s">
        <v>1760</v>
      </c>
      <c r="G6879" t="s">
        <v>1844</v>
      </c>
      <c r="H6879" t="s">
        <v>1845</v>
      </c>
      <c r="I6879" t="s">
        <v>2032</v>
      </c>
      <c r="J6879" t="s">
        <v>2078</v>
      </c>
      <c r="K6879" s="498">
        <v>-99143725</v>
      </c>
    </row>
    <row r="6880" spans="1:11" x14ac:dyDescent="0.25">
      <c r="A6880" t="s">
        <v>1755</v>
      </c>
      <c r="B6880" t="s">
        <v>1756</v>
      </c>
      <c r="C6880" t="s">
        <v>1876</v>
      </c>
      <c r="D6880" t="s">
        <v>1820</v>
      </c>
      <c r="E6880" t="s">
        <v>1759</v>
      </c>
      <c r="F6880" t="s">
        <v>1760</v>
      </c>
      <c r="G6880" t="s">
        <v>1844</v>
      </c>
      <c r="H6880" t="s">
        <v>1845</v>
      </c>
      <c r="I6880" t="s">
        <v>2032</v>
      </c>
      <c r="J6880" t="s">
        <v>2078</v>
      </c>
      <c r="K6880" s="498">
        <v>-15660477.969999999</v>
      </c>
    </row>
    <row r="6881" spans="1:11" x14ac:dyDescent="0.25">
      <c r="A6881" t="s">
        <v>1755</v>
      </c>
      <c r="B6881" t="s">
        <v>1756</v>
      </c>
      <c r="C6881" t="s">
        <v>1871</v>
      </c>
      <c r="D6881" t="s">
        <v>1820</v>
      </c>
      <c r="E6881" t="s">
        <v>1759</v>
      </c>
      <c r="F6881" t="s">
        <v>1760</v>
      </c>
      <c r="G6881" t="s">
        <v>1846</v>
      </c>
      <c r="H6881" t="s">
        <v>1847</v>
      </c>
      <c r="I6881" t="s">
        <v>1839</v>
      </c>
      <c r="J6881" t="s">
        <v>2078</v>
      </c>
      <c r="K6881" s="498">
        <v>-7500000</v>
      </c>
    </row>
    <row r="6882" spans="1:11" x14ac:dyDescent="0.25">
      <c r="A6882" t="s">
        <v>1755</v>
      </c>
      <c r="B6882" t="s">
        <v>1756</v>
      </c>
      <c r="C6882" t="s">
        <v>1876</v>
      </c>
      <c r="D6882" t="s">
        <v>1820</v>
      </c>
      <c r="E6882" t="s">
        <v>1759</v>
      </c>
      <c r="F6882" t="s">
        <v>1760</v>
      </c>
      <c r="G6882" t="s">
        <v>1846</v>
      </c>
      <c r="H6882" t="s">
        <v>1847</v>
      </c>
      <c r="I6882" t="s">
        <v>1839</v>
      </c>
      <c r="J6882" t="s">
        <v>2078</v>
      </c>
      <c r="K6882" s="498">
        <v>-1306911.98</v>
      </c>
    </row>
    <row r="6883" spans="1:11" x14ac:dyDescent="0.25">
      <c r="A6883" t="s">
        <v>1755</v>
      </c>
      <c r="B6883" t="s">
        <v>1756</v>
      </c>
      <c r="C6883" t="s">
        <v>1871</v>
      </c>
      <c r="D6883" t="s">
        <v>1820</v>
      </c>
      <c r="E6883" t="s">
        <v>1759</v>
      </c>
      <c r="F6883" t="s">
        <v>1760</v>
      </c>
      <c r="G6883" t="s">
        <v>1846</v>
      </c>
      <c r="H6883" t="s">
        <v>1847</v>
      </c>
      <c r="I6883" t="s">
        <v>2032</v>
      </c>
      <c r="J6883" t="s">
        <v>2078</v>
      </c>
      <c r="K6883" s="498">
        <v>-88243817</v>
      </c>
    </row>
    <row r="6884" spans="1:11" x14ac:dyDescent="0.25">
      <c r="A6884" t="s">
        <v>1755</v>
      </c>
      <c r="B6884" t="s">
        <v>1756</v>
      </c>
      <c r="C6884" t="s">
        <v>1876</v>
      </c>
      <c r="D6884" t="s">
        <v>1820</v>
      </c>
      <c r="E6884" t="s">
        <v>1759</v>
      </c>
      <c r="F6884" t="s">
        <v>1760</v>
      </c>
      <c r="G6884" t="s">
        <v>1846</v>
      </c>
      <c r="H6884" t="s">
        <v>1847</v>
      </c>
      <c r="I6884" t="s">
        <v>2032</v>
      </c>
      <c r="J6884" t="s">
        <v>2078</v>
      </c>
      <c r="K6884" s="498">
        <v>-14140150.76</v>
      </c>
    </row>
    <row r="6885" spans="1:11" x14ac:dyDescent="0.25">
      <c r="A6885" t="s">
        <v>1755</v>
      </c>
      <c r="B6885" t="s">
        <v>1756</v>
      </c>
      <c r="C6885" t="s">
        <v>1871</v>
      </c>
      <c r="D6885" t="s">
        <v>1820</v>
      </c>
      <c r="E6885" t="s">
        <v>1759</v>
      </c>
      <c r="F6885" t="s">
        <v>1760</v>
      </c>
      <c r="G6885" t="s">
        <v>1846</v>
      </c>
      <c r="H6885" t="s">
        <v>1841</v>
      </c>
      <c r="I6885" t="s">
        <v>2032</v>
      </c>
      <c r="J6885" t="s">
        <v>2078</v>
      </c>
      <c r="K6885" s="498">
        <v>-900000</v>
      </c>
    </row>
    <row r="6886" spans="1:11" x14ac:dyDescent="0.25">
      <c r="A6886" t="s">
        <v>1755</v>
      </c>
      <c r="B6886" t="s">
        <v>1756</v>
      </c>
      <c r="C6886" t="s">
        <v>1876</v>
      </c>
      <c r="D6886" t="s">
        <v>1820</v>
      </c>
      <c r="E6886" t="s">
        <v>1759</v>
      </c>
      <c r="F6886" t="s">
        <v>1760</v>
      </c>
      <c r="G6886" t="s">
        <v>1846</v>
      </c>
      <c r="H6886" t="s">
        <v>1841</v>
      </c>
      <c r="I6886" t="s">
        <v>2032</v>
      </c>
      <c r="J6886" t="s">
        <v>2078</v>
      </c>
      <c r="K6886" s="498">
        <v>-271800</v>
      </c>
    </row>
    <row r="6887" spans="1:11" x14ac:dyDescent="0.25">
      <c r="A6887" t="s">
        <v>1755</v>
      </c>
      <c r="B6887" t="s">
        <v>1756</v>
      </c>
      <c r="C6887" t="s">
        <v>1871</v>
      </c>
      <c r="D6887" t="s">
        <v>1820</v>
      </c>
      <c r="E6887" t="s">
        <v>1759</v>
      </c>
      <c r="F6887" t="s">
        <v>1760</v>
      </c>
      <c r="G6887" t="s">
        <v>1848</v>
      </c>
      <c r="H6887" t="s">
        <v>1849</v>
      </c>
      <c r="I6887" t="s">
        <v>2032</v>
      </c>
      <c r="J6887" t="s">
        <v>2078</v>
      </c>
      <c r="K6887" s="498">
        <v>-184548957</v>
      </c>
    </row>
    <row r="6888" spans="1:11" x14ac:dyDescent="0.25">
      <c r="A6888" t="s">
        <v>1755</v>
      </c>
      <c r="B6888" t="s">
        <v>1756</v>
      </c>
      <c r="C6888" t="s">
        <v>1876</v>
      </c>
      <c r="D6888" t="s">
        <v>1820</v>
      </c>
      <c r="E6888" t="s">
        <v>1759</v>
      </c>
      <c r="F6888" t="s">
        <v>1760</v>
      </c>
      <c r="G6888" t="s">
        <v>1848</v>
      </c>
      <c r="H6888" t="s">
        <v>1849</v>
      </c>
      <c r="I6888" t="s">
        <v>2032</v>
      </c>
      <c r="J6888" t="s">
        <v>2078</v>
      </c>
      <c r="K6888" s="498">
        <v>-28657695.140000001</v>
      </c>
    </row>
    <row r="6889" spans="1:11" x14ac:dyDescent="0.25">
      <c r="A6889" t="s">
        <v>1755</v>
      </c>
      <c r="B6889" t="s">
        <v>1756</v>
      </c>
      <c r="C6889" t="s">
        <v>1871</v>
      </c>
      <c r="D6889" t="s">
        <v>1820</v>
      </c>
      <c r="E6889" t="s">
        <v>1759</v>
      </c>
      <c r="F6889" t="s">
        <v>1760</v>
      </c>
      <c r="G6889" t="s">
        <v>1850</v>
      </c>
      <c r="H6889" t="s">
        <v>1851</v>
      </c>
      <c r="I6889" t="s">
        <v>1839</v>
      </c>
      <c r="J6889" t="s">
        <v>2078</v>
      </c>
      <c r="K6889" s="498">
        <v>-4000000</v>
      </c>
    </row>
    <row r="6890" spans="1:11" x14ac:dyDescent="0.25">
      <c r="A6890" t="s">
        <v>1755</v>
      </c>
      <c r="B6890" t="s">
        <v>1756</v>
      </c>
      <c r="C6890" t="s">
        <v>1876</v>
      </c>
      <c r="D6890" t="s">
        <v>1820</v>
      </c>
      <c r="E6890" t="s">
        <v>1759</v>
      </c>
      <c r="F6890" t="s">
        <v>1760</v>
      </c>
      <c r="G6890" t="s">
        <v>1850</v>
      </c>
      <c r="H6890" t="s">
        <v>1851</v>
      </c>
      <c r="I6890" t="s">
        <v>1839</v>
      </c>
      <c r="J6890" t="s">
        <v>2078</v>
      </c>
      <c r="K6890" s="498">
        <v>-814491</v>
      </c>
    </row>
    <row r="6891" spans="1:11" x14ac:dyDescent="0.25">
      <c r="A6891" t="s">
        <v>1755</v>
      </c>
      <c r="B6891" t="s">
        <v>1756</v>
      </c>
      <c r="C6891" t="s">
        <v>1871</v>
      </c>
      <c r="D6891" t="s">
        <v>1820</v>
      </c>
      <c r="E6891" t="s">
        <v>1759</v>
      </c>
      <c r="F6891" t="s">
        <v>1760</v>
      </c>
      <c r="G6891" t="s">
        <v>1850</v>
      </c>
      <c r="H6891" t="s">
        <v>1851</v>
      </c>
      <c r="I6891" t="s">
        <v>2032</v>
      </c>
      <c r="J6891" t="s">
        <v>2078</v>
      </c>
      <c r="K6891" s="498">
        <v>-72949385</v>
      </c>
    </row>
    <row r="6892" spans="1:11" x14ac:dyDescent="0.25">
      <c r="A6892" t="s">
        <v>1755</v>
      </c>
      <c r="B6892" t="s">
        <v>1756</v>
      </c>
      <c r="C6892" t="s">
        <v>1876</v>
      </c>
      <c r="D6892" t="s">
        <v>1820</v>
      </c>
      <c r="E6892" t="s">
        <v>1759</v>
      </c>
      <c r="F6892" t="s">
        <v>1760</v>
      </c>
      <c r="G6892" t="s">
        <v>1850</v>
      </c>
      <c r="H6892" t="s">
        <v>1851</v>
      </c>
      <c r="I6892" t="s">
        <v>2032</v>
      </c>
      <c r="J6892" t="s">
        <v>2078</v>
      </c>
      <c r="K6892" s="498">
        <v>-11763861.58</v>
      </c>
    </row>
    <row r="6893" spans="1:11" x14ac:dyDescent="0.25">
      <c r="A6893" t="s">
        <v>1755</v>
      </c>
      <c r="B6893" t="s">
        <v>1756</v>
      </c>
      <c r="C6893" t="s">
        <v>1871</v>
      </c>
      <c r="D6893" t="s">
        <v>1820</v>
      </c>
      <c r="E6893" t="s">
        <v>1759</v>
      </c>
      <c r="F6893" t="s">
        <v>1760</v>
      </c>
      <c r="G6893" t="s">
        <v>1852</v>
      </c>
      <c r="H6893" t="s">
        <v>1853</v>
      </c>
      <c r="I6893" t="s">
        <v>2032</v>
      </c>
      <c r="J6893" t="s">
        <v>2078</v>
      </c>
      <c r="K6893" s="498">
        <v>-158690922</v>
      </c>
    </row>
    <row r="6894" spans="1:11" x14ac:dyDescent="0.25">
      <c r="A6894" t="s">
        <v>1755</v>
      </c>
      <c r="B6894" t="s">
        <v>1756</v>
      </c>
      <c r="C6894" t="s">
        <v>1876</v>
      </c>
      <c r="D6894" t="s">
        <v>1820</v>
      </c>
      <c r="E6894" t="s">
        <v>1759</v>
      </c>
      <c r="F6894" t="s">
        <v>1760</v>
      </c>
      <c r="G6894" t="s">
        <v>1852</v>
      </c>
      <c r="H6894" t="s">
        <v>1853</v>
      </c>
      <c r="I6894" t="s">
        <v>2032</v>
      </c>
      <c r="J6894" t="s">
        <v>2078</v>
      </c>
      <c r="K6894" s="498">
        <v>-25789608.48</v>
      </c>
    </row>
    <row r="6895" spans="1:11" x14ac:dyDescent="0.25">
      <c r="A6895" t="s">
        <v>1755</v>
      </c>
      <c r="B6895" t="s">
        <v>1756</v>
      </c>
      <c r="C6895" t="s">
        <v>1871</v>
      </c>
      <c r="D6895" t="s">
        <v>1820</v>
      </c>
      <c r="E6895" t="s">
        <v>1759</v>
      </c>
      <c r="F6895" t="s">
        <v>1760</v>
      </c>
      <c r="G6895" t="s">
        <v>1854</v>
      </c>
      <c r="H6895" t="s">
        <v>1851</v>
      </c>
      <c r="I6895" t="s">
        <v>2032</v>
      </c>
      <c r="J6895" t="s">
        <v>2078</v>
      </c>
      <c r="K6895" s="498">
        <v>-500000</v>
      </c>
    </row>
    <row r="6896" spans="1:11" x14ac:dyDescent="0.25">
      <c r="A6896" t="s">
        <v>1755</v>
      </c>
      <c r="B6896" t="s">
        <v>1756</v>
      </c>
      <c r="C6896" t="s">
        <v>1876</v>
      </c>
      <c r="D6896" t="s">
        <v>1820</v>
      </c>
      <c r="E6896" t="s">
        <v>1759</v>
      </c>
      <c r="F6896" t="s">
        <v>1760</v>
      </c>
      <c r="G6896" t="s">
        <v>1854</v>
      </c>
      <c r="H6896" t="s">
        <v>1851</v>
      </c>
      <c r="I6896" t="s">
        <v>2032</v>
      </c>
      <c r="J6896" t="s">
        <v>2078</v>
      </c>
      <c r="K6896" s="498">
        <v>-151000</v>
      </c>
    </row>
    <row r="6897" spans="1:11" x14ac:dyDescent="0.25">
      <c r="A6897" t="s">
        <v>1755</v>
      </c>
      <c r="B6897" t="s">
        <v>1756</v>
      </c>
      <c r="C6897" t="s">
        <v>1871</v>
      </c>
      <c r="D6897" t="s">
        <v>1820</v>
      </c>
      <c r="E6897" t="s">
        <v>1759</v>
      </c>
      <c r="F6897" t="s">
        <v>1760</v>
      </c>
      <c r="G6897" t="s">
        <v>1854</v>
      </c>
      <c r="H6897" t="s">
        <v>1855</v>
      </c>
      <c r="I6897" t="s">
        <v>2032</v>
      </c>
      <c r="J6897" t="s">
        <v>2078</v>
      </c>
      <c r="K6897" s="498">
        <v>-61783401</v>
      </c>
    </row>
    <row r="6898" spans="1:11" x14ac:dyDescent="0.25">
      <c r="A6898" t="s">
        <v>1755</v>
      </c>
      <c r="B6898" t="s">
        <v>1756</v>
      </c>
      <c r="C6898" t="s">
        <v>1876</v>
      </c>
      <c r="D6898" t="s">
        <v>1820</v>
      </c>
      <c r="E6898" t="s">
        <v>1759</v>
      </c>
      <c r="F6898" t="s">
        <v>1760</v>
      </c>
      <c r="G6898" t="s">
        <v>1854</v>
      </c>
      <c r="H6898" t="s">
        <v>1855</v>
      </c>
      <c r="I6898" t="s">
        <v>2032</v>
      </c>
      <c r="J6898" t="s">
        <v>2078</v>
      </c>
      <c r="K6898" s="498">
        <v>-10842353.119999999</v>
      </c>
    </row>
    <row r="6899" spans="1:11" x14ac:dyDescent="0.25">
      <c r="A6899" t="s">
        <v>1755</v>
      </c>
      <c r="B6899" t="s">
        <v>1756</v>
      </c>
      <c r="C6899" t="s">
        <v>1871</v>
      </c>
      <c r="D6899" t="s">
        <v>1820</v>
      </c>
      <c r="E6899" t="s">
        <v>1759</v>
      </c>
      <c r="F6899" t="s">
        <v>1760</v>
      </c>
      <c r="G6899" t="s">
        <v>1856</v>
      </c>
      <c r="H6899" t="s">
        <v>1859</v>
      </c>
      <c r="I6899" t="s">
        <v>2032</v>
      </c>
      <c r="J6899" t="s">
        <v>2078</v>
      </c>
      <c r="K6899" s="498">
        <v>-11081187.5</v>
      </c>
    </row>
    <row r="6900" spans="1:11" x14ac:dyDescent="0.25">
      <c r="A6900" t="s">
        <v>1755</v>
      </c>
      <c r="B6900" t="s">
        <v>1756</v>
      </c>
      <c r="C6900" t="s">
        <v>1876</v>
      </c>
      <c r="D6900" t="s">
        <v>1820</v>
      </c>
      <c r="E6900" t="s">
        <v>1759</v>
      </c>
      <c r="F6900" t="s">
        <v>1760</v>
      </c>
      <c r="G6900" t="s">
        <v>1856</v>
      </c>
      <c r="H6900" t="s">
        <v>1859</v>
      </c>
      <c r="I6900" t="s">
        <v>2032</v>
      </c>
      <c r="J6900" t="s">
        <v>2078</v>
      </c>
      <c r="K6900" s="498">
        <v>-1695421.69</v>
      </c>
    </row>
    <row r="6901" spans="1:11" x14ac:dyDescent="0.25">
      <c r="A6901" t="s">
        <v>1755</v>
      </c>
      <c r="B6901" t="s">
        <v>1756</v>
      </c>
      <c r="C6901" t="s">
        <v>1871</v>
      </c>
      <c r="D6901" t="s">
        <v>1820</v>
      </c>
      <c r="E6901" t="s">
        <v>1759</v>
      </c>
      <c r="F6901" t="s">
        <v>1760</v>
      </c>
      <c r="G6901" t="s">
        <v>1856</v>
      </c>
      <c r="H6901" t="s">
        <v>1857</v>
      </c>
      <c r="I6901" t="s">
        <v>2032</v>
      </c>
      <c r="J6901" t="s">
        <v>2078</v>
      </c>
      <c r="K6901" s="498">
        <v>-42306187.5</v>
      </c>
    </row>
    <row r="6902" spans="1:11" x14ac:dyDescent="0.25">
      <c r="A6902" t="s">
        <v>1755</v>
      </c>
      <c r="B6902" t="s">
        <v>1756</v>
      </c>
      <c r="C6902" t="s">
        <v>1876</v>
      </c>
      <c r="D6902" t="s">
        <v>1820</v>
      </c>
      <c r="E6902" t="s">
        <v>1759</v>
      </c>
      <c r="F6902" t="s">
        <v>1760</v>
      </c>
      <c r="G6902" t="s">
        <v>1856</v>
      </c>
      <c r="H6902" t="s">
        <v>1857</v>
      </c>
      <c r="I6902" t="s">
        <v>2032</v>
      </c>
      <c r="J6902" t="s">
        <v>2078</v>
      </c>
      <c r="K6902" s="498">
        <v>-7468163.0300000012</v>
      </c>
    </row>
    <row r="6903" spans="1:11" x14ac:dyDescent="0.25">
      <c r="A6903" t="s">
        <v>1755</v>
      </c>
      <c r="B6903" t="s">
        <v>1756</v>
      </c>
      <c r="C6903" t="s">
        <v>1871</v>
      </c>
      <c r="D6903" t="s">
        <v>1820</v>
      </c>
      <c r="E6903" t="s">
        <v>1759</v>
      </c>
      <c r="F6903" t="s">
        <v>1760</v>
      </c>
      <c r="G6903" t="s">
        <v>1858</v>
      </c>
      <c r="H6903" t="s">
        <v>1859</v>
      </c>
      <c r="I6903" t="s">
        <v>2032</v>
      </c>
      <c r="J6903" t="s">
        <v>2078</v>
      </c>
      <c r="K6903" s="498">
        <v>-51700000</v>
      </c>
    </row>
    <row r="6904" spans="1:11" x14ac:dyDescent="0.25">
      <c r="A6904" t="s">
        <v>1755</v>
      </c>
      <c r="B6904" t="s">
        <v>1756</v>
      </c>
      <c r="C6904" t="s">
        <v>1876</v>
      </c>
      <c r="D6904" t="s">
        <v>1820</v>
      </c>
      <c r="E6904" t="s">
        <v>1759</v>
      </c>
      <c r="F6904" t="s">
        <v>1760</v>
      </c>
      <c r="G6904" t="s">
        <v>1858</v>
      </c>
      <c r="H6904" t="s">
        <v>1859</v>
      </c>
      <c r="I6904" t="s">
        <v>2032</v>
      </c>
      <c r="J6904" t="s">
        <v>2078</v>
      </c>
      <c r="K6904" s="498">
        <v>-8970490.5</v>
      </c>
    </row>
    <row r="6905" spans="1:11" x14ac:dyDescent="0.25">
      <c r="A6905" t="s">
        <v>1755</v>
      </c>
      <c r="B6905" t="s">
        <v>1756</v>
      </c>
      <c r="C6905" t="s">
        <v>1871</v>
      </c>
      <c r="D6905" t="s">
        <v>1820</v>
      </c>
      <c r="E6905" t="s">
        <v>1759</v>
      </c>
      <c r="F6905" t="s">
        <v>1760</v>
      </c>
      <c r="G6905" t="s">
        <v>1858</v>
      </c>
      <c r="H6905" t="s">
        <v>1857</v>
      </c>
      <c r="I6905" t="s">
        <v>2032</v>
      </c>
      <c r="J6905" t="s">
        <v>2078</v>
      </c>
      <c r="K6905" s="498">
        <v>-15000000</v>
      </c>
    </row>
    <row r="6906" spans="1:11" x14ac:dyDescent="0.25">
      <c r="A6906" t="s">
        <v>1755</v>
      </c>
      <c r="B6906" t="s">
        <v>1756</v>
      </c>
      <c r="C6906" t="s">
        <v>1876</v>
      </c>
      <c r="D6906" t="s">
        <v>1820</v>
      </c>
      <c r="E6906" t="s">
        <v>1759</v>
      </c>
      <c r="F6906" t="s">
        <v>1760</v>
      </c>
      <c r="G6906" t="s">
        <v>1858</v>
      </c>
      <c r="H6906" t="s">
        <v>1857</v>
      </c>
      <c r="I6906" t="s">
        <v>2032</v>
      </c>
      <c r="J6906" t="s">
        <v>2078</v>
      </c>
      <c r="K6906" s="498">
        <v>-2295000</v>
      </c>
    </row>
    <row r="6907" spans="1:11" x14ac:dyDescent="0.25">
      <c r="A6907" t="s">
        <v>1755</v>
      </c>
      <c r="B6907" t="s">
        <v>1756</v>
      </c>
      <c r="C6907" t="s">
        <v>1871</v>
      </c>
      <c r="D6907" t="s">
        <v>1820</v>
      </c>
      <c r="E6907" t="s">
        <v>1759</v>
      </c>
      <c r="F6907" t="s">
        <v>1760</v>
      </c>
      <c r="G6907" t="s">
        <v>1860</v>
      </c>
      <c r="H6907" t="s">
        <v>1861</v>
      </c>
      <c r="I6907" t="s">
        <v>1839</v>
      </c>
      <c r="J6907" t="s">
        <v>2078</v>
      </c>
      <c r="K6907" s="498">
        <v>-2500000</v>
      </c>
    </row>
    <row r="6908" spans="1:11" x14ac:dyDescent="0.25">
      <c r="A6908" t="s">
        <v>1755</v>
      </c>
      <c r="B6908" t="s">
        <v>1756</v>
      </c>
      <c r="C6908" t="s">
        <v>1876</v>
      </c>
      <c r="D6908" t="s">
        <v>1820</v>
      </c>
      <c r="E6908" t="s">
        <v>1759</v>
      </c>
      <c r="F6908" t="s">
        <v>1760</v>
      </c>
      <c r="G6908" t="s">
        <v>1860</v>
      </c>
      <c r="H6908" t="s">
        <v>1861</v>
      </c>
      <c r="I6908" t="s">
        <v>1839</v>
      </c>
      <c r="J6908" t="s">
        <v>2078</v>
      </c>
      <c r="K6908" s="498">
        <v>-575780.80000000005</v>
      </c>
    </row>
    <row r="6909" spans="1:11" x14ac:dyDescent="0.25">
      <c r="A6909" t="s">
        <v>1755</v>
      </c>
      <c r="B6909" t="s">
        <v>1756</v>
      </c>
      <c r="C6909" t="s">
        <v>1871</v>
      </c>
      <c r="D6909" t="s">
        <v>1820</v>
      </c>
      <c r="E6909" t="s">
        <v>1759</v>
      </c>
      <c r="F6909" t="s">
        <v>1760</v>
      </c>
      <c r="G6909" t="s">
        <v>1860</v>
      </c>
      <c r="H6909" t="s">
        <v>1861</v>
      </c>
      <c r="I6909" t="s">
        <v>2032</v>
      </c>
      <c r="J6909" t="s">
        <v>2078</v>
      </c>
      <c r="K6909" s="498">
        <v>-61000000</v>
      </c>
    </row>
    <row r="6910" spans="1:11" x14ac:dyDescent="0.25">
      <c r="A6910" t="s">
        <v>1755</v>
      </c>
      <c r="B6910" t="s">
        <v>1756</v>
      </c>
      <c r="C6910" t="s">
        <v>1876</v>
      </c>
      <c r="D6910" t="s">
        <v>1820</v>
      </c>
      <c r="E6910" t="s">
        <v>1759</v>
      </c>
      <c r="F6910" t="s">
        <v>1760</v>
      </c>
      <c r="G6910" t="s">
        <v>1860</v>
      </c>
      <c r="H6910" t="s">
        <v>1861</v>
      </c>
      <c r="I6910" t="s">
        <v>2032</v>
      </c>
      <c r="J6910" t="s">
        <v>2078</v>
      </c>
      <c r="K6910" s="498">
        <v>-9720239.6099999994</v>
      </c>
    </row>
    <row r="6911" spans="1:11" x14ac:dyDescent="0.25">
      <c r="A6911" t="s">
        <v>1755</v>
      </c>
      <c r="B6911" t="s">
        <v>1756</v>
      </c>
      <c r="C6911" t="s">
        <v>1871</v>
      </c>
      <c r="D6911" t="s">
        <v>1820</v>
      </c>
      <c r="E6911" t="s">
        <v>1759</v>
      </c>
      <c r="F6911" t="s">
        <v>1760</v>
      </c>
      <c r="G6911" t="s">
        <v>1862</v>
      </c>
      <c r="H6911" t="s">
        <v>1841</v>
      </c>
      <c r="I6911" t="s">
        <v>1839</v>
      </c>
      <c r="J6911" t="s">
        <v>2078</v>
      </c>
      <c r="K6911" s="498">
        <v>-2199999.4</v>
      </c>
    </row>
    <row r="6912" spans="1:11" x14ac:dyDescent="0.25">
      <c r="A6912" t="s">
        <v>1755</v>
      </c>
      <c r="B6912" t="s">
        <v>1756</v>
      </c>
      <c r="C6912" t="s">
        <v>1876</v>
      </c>
      <c r="D6912" t="s">
        <v>1820</v>
      </c>
      <c r="E6912" t="s">
        <v>1759</v>
      </c>
      <c r="F6912" t="s">
        <v>1760</v>
      </c>
      <c r="G6912" t="s">
        <v>1862</v>
      </c>
      <c r="H6912" t="s">
        <v>1841</v>
      </c>
      <c r="I6912" t="s">
        <v>1839</v>
      </c>
      <c r="J6912" t="s">
        <v>2078</v>
      </c>
      <c r="K6912" s="498">
        <v>-664399.82000000007</v>
      </c>
    </row>
    <row r="6913" spans="1:11" x14ac:dyDescent="0.25">
      <c r="A6913" t="s">
        <v>1755</v>
      </c>
      <c r="B6913" t="s">
        <v>1756</v>
      </c>
      <c r="C6913" t="s">
        <v>1871</v>
      </c>
      <c r="D6913" t="s">
        <v>1820</v>
      </c>
      <c r="E6913" t="s">
        <v>1759</v>
      </c>
      <c r="F6913" t="s">
        <v>1760</v>
      </c>
      <c r="G6913" t="s">
        <v>1862</v>
      </c>
      <c r="H6913" t="s">
        <v>1841</v>
      </c>
      <c r="I6913" t="s">
        <v>2032</v>
      </c>
      <c r="J6913" t="s">
        <v>2078</v>
      </c>
      <c r="K6913" s="498">
        <v>-24650000</v>
      </c>
    </row>
    <row r="6914" spans="1:11" x14ac:dyDescent="0.25">
      <c r="A6914" t="s">
        <v>1755</v>
      </c>
      <c r="B6914" t="s">
        <v>1756</v>
      </c>
      <c r="C6914" t="s">
        <v>1876</v>
      </c>
      <c r="D6914" t="s">
        <v>1820</v>
      </c>
      <c r="E6914" t="s">
        <v>1759</v>
      </c>
      <c r="F6914" t="s">
        <v>1760</v>
      </c>
      <c r="G6914" t="s">
        <v>1862</v>
      </c>
      <c r="H6914" t="s">
        <v>1841</v>
      </c>
      <c r="I6914" t="s">
        <v>2032</v>
      </c>
      <c r="J6914" t="s">
        <v>2078</v>
      </c>
      <c r="K6914" s="498">
        <v>-6772916.4100000001</v>
      </c>
    </row>
    <row r="6915" spans="1:11" x14ac:dyDescent="0.25">
      <c r="A6915" t="s">
        <v>1755</v>
      </c>
      <c r="B6915" t="s">
        <v>1756</v>
      </c>
      <c r="C6915" t="s">
        <v>1871</v>
      </c>
      <c r="D6915" t="s">
        <v>1820</v>
      </c>
      <c r="E6915" t="s">
        <v>1759</v>
      </c>
      <c r="F6915" t="s">
        <v>1760</v>
      </c>
      <c r="G6915" t="s">
        <v>1863</v>
      </c>
      <c r="H6915" t="s">
        <v>1864</v>
      </c>
      <c r="I6915" t="s">
        <v>2032</v>
      </c>
      <c r="J6915" t="s">
        <v>2078</v>
      </c>
      <c r="K6915" s="498">
        <v>-109800000</v>
      </c>
    </row>
    <row r="6916" spans="1:11" x14ac:dyDescent="0.25">
      <c r="A6916" t="s">
        <v>1755</v>
      </c>
      <c r="B6916" t="s">
        <v>1756</v>
      </c>
      <c r="C6916" t="s">
        <v>1876</v>
      </c>
      <c r="D6916" t="s">
        <v>1820</v>
      </c>
      <c r="E6916" t="s">
        <v>1759</v>
      </c>
      <c r="F6916" t="s">
        <v>1760</v>
      </c>
      <c r="G6916" t="s">
        <v>1863</v>
      </c>
      <c r="H6916" t="s">
        <v>1864</v>
      </c>
      <c r="I6916" t="s">
        <v>2032</v>
      </c>
      <c r="J6916" t="s">
        <v>2078</v>
      </c>
      <c r="K6916" s="498">
        <v>-17894350.670000002</v>
      </c>
    </row>
    <row r="6917" spans="1:11" x14ac:dyDescent="0.25">
      <c r="A6917" t="s">
        <v>1755</v>
      </c>
      <c r="B6917" t="s">
        <v>1756</v>
      </c>
      <c r="C6917" t="s">
        <v>1871</v>
      </c>
      <c r="D6917" t="s">
        <v>1820</v>
      </c>
      <c r="E6917" t="s">
        <v>1759</v>
      </c>
      <c r="F6917" t="s">
        <v>1930</v>
      </c>
      <c r="G6917" t="s">
        <v>1931</v>
      </c>
      <c r="H6917" t="s">
        <v>1932</v>
      </c>
      <c r="I6917" t="s">
        <v>1839</v>
      </c>
      <c r="J6917" t="s">
        <v>2078</v>
      </c>
      <c r="K6917" s="498">
        <v>-36860000</v>
      </c>
    </row>
    <row r="6918" spans="1:11" x14ac:dyDescent="0.25">
      <c r="A6918" t="s">
        <v>1755</v>
      </c>
      <c r="B6918" t="s">
        <v>1756</v>
      </c>
      <c r="C6918" t="s">
        <v>1876</v>
      </c>
      <c r="D6918" t="s">
        <v>1820</v>
      </c>
      <c r="E6918" t="s">
        <v>1759</v>
      </c>
      <c r="F6918" t="s">
        <v>1930</v>
      </c>
      <c r="G6918" t="s">
        <v>1931</v>
      </c>
      <c r="H6918" t="s">
        <v>1932</v>
      </c>
      <c r="I6918" t="s">
        <v>1839</v>
      </c>
      <c r="J6918" t="s">
        <v>2078</v>
      </c>
      <c r="K6918" s="498">
        <v>-7104129.1100000003</v>
      </c>
    </row>
    <row r="6919" spans="1:11" x14ac:dyDescent="0.25">
      <c r="A6919" t="s">
        <v>1755</v>
      </c>
      <c r="B6919" t="s">
        <v>1756</v>
      </c>
      <c r="C6919" t="s">
        <v>1871</v>
      </c>
      <c r="D6919" t="s">
        <v>1820</v>
      </c>
      <c r="E6919" t="s">
        <v>1759</v>
      </c>
      <c r="F6919" t="s">
        <v>1930</v>
      </c>
      <c r="G6919" t="s">
        <v>1931</v>
      </c>
      <c r="H6919" t="s">
        <v>1932</v>
      </c>
      <c r="I6919" t="s">
        <v>2032</v>
      </c>
      <c r="J6919" t="s">
        <v>2078</v>
      </c>
      <c r="K6919" s="498">
        <v>-641206897</v>
      </c>
    </row>
    <row r="6920" spans="1:11" x14ac:dyDescent="0.25">
      <c r="A6920" t="s">
        <v>1755</v>
      </c>
      <c r="B6920" t="s">
        <v>1756</v>
      </c>
      <c r="C6920" t="s">
        <v>1876</v>
      </c>
      <c r="D6920" t="s">
        <v>1820</v>
      </c>
      <c r="E6920" t="s">
        <v>1759</v>
      </c>
      <c r="F6920" t="s">
        <v>1930</v>
      </c>
      <c r="G6920" t="s">
        <v>1931</v>
      </c>
      <c r="H6920" t="s">
        <v>1932</v>
      </c>
      <c r="I6920" t="s">
        <v>2032</v>
      </c>
      <c r="J6920" t="s">
        <v>2078</v>
      </c>
      <c r="K6920" s="498">
        <v>-101356727.51000001</v>
      </c>
    </row>
    <row r="6921" spans="1:11" x14ac:dyDescent="0.25">
      <c r="A6921" t="s">
        <v>1755</v>
      </c>
      <c r="B6921" t="s">
        <v>1756</v>
      </c>
      <c r="C6921" t="s">
        <v>1871</v>
      </c>
      <c r="D6921" t="s">
        <v>1820</v>
      </c>
      <c r="E6921" t="s">
        <v>1759</v>
      </c>
      <c r="F6921" t="s">
        <v>1930</v>
      </c>
      <c r="G6921" t="s">
        <v>1933</v>
      </c>
      <c r="H6921" t="s">
        <v>1897</v>
      </c>
      <c r="I6921" t="s">
        <v>1839</v>
      </c>
      <c r="J6921" t="s">
        <v>2078</v>
      </c>
      <c r="K6921" s="498">
        <v>-5000000</v>
      </c>
    </row>
    <row r="6922" spans="1:11" x14ac:dyDescent="0.25">
      <c r="A6922" t="s">
        <v>1755</v>
      </c>
      <c r="B6922" t="s">
        <v>1756</v>
      </c>
      <c r="C6922" t="s">
        <v>1876</v>
      </c>
      <c r="D6922" t="s">
        <v>1820</v>
      </c>
      <c r="E6922" t="s">
        <v>1759</v>
      </c>
      <c r="F6922" t="s">
        <v>1930</v>
      </c>
      <c r="G6922" t="s">
        <v>1933</v>
      </c>
      <c r="H6922" t="s">
        <v>1897</v>
      </c>
      <c r="I6922" t="s">
        <v>1839</v>
      </c>
      <c r="J6922" t="s">
        <v>2078</v>
      </c>
      <c r="K6922" s="498">
        <v>-1208871</v>
      </c>
    </row>
    <row r="6923" spans="1:11" x14ac:dyDescent="0.25">
      <c r="A6923" t="s">
        <v>1755</v>
      </c>
      <c r="B6923" t="s">
        <v>1756</v>
      </c>
      <c r="C6923" t="s">
        <v>1871</v>
      </c>
      <c r="D6923" t="s">
        <v>1820</v>
      </c>
      <c r="E6923" t="s">
        <v>1759</v>
      </c>
      <c r="F6923" t="s">
        <v>1930</v>
      </c>
      <c r="G6923" t="s">
        <v>1933</v>
      </c>
      <c r="H6923" t="s">
        <v>1898</v>
      </c>
      <c r="I6923" t="s">
        <v>1839</v>
      </c>
      <c r="J6923" t="s">
        <v>2078</v>
      </c>
      <c r="K6923" s="498">
        <v>-3000000</v>
      </c>
    </row>
    <row r="6924" spans="1:11" x14ac:dyDescent="0.25">
      <c r="A6924" t="s">
        <v>1755</v>
      </c>
      <c r="B6924" t="s">
        <v>1756</v>
      </c>
      <c r="C6924" t="s">
        <v>1876</v>
      </c>
      <c r="D6924" t="s">
        <v>1820</v>
      </c>
      <c r="E6924" t="s">
        <v>1759</v>
      </c>
      <c r="F6924" t="s">
        <v>1930</v>
      </c>
      <c r="G6924" t="s">
        <v>1933</v>
      </c>
      <c r="H6924" t="s">
        <v>1898</v>
      </c>
      <c r="I6924" t="s">
        <v>1839</v>
      </c>
      <c r="J6924" t="s">
        <v>2078</v>
      </c>
      <c r="K6924" s="498">
        <v>-728541</v>
      </c>
    </row>
    <row r="6925" spans="1:11" x14ac:dyDescent="0.25">
      <c r="A6925" t="s">
        <v>1755</v>
      </c>
      <c r="B6925" t="s">
        <v>1756</v>
      </c>
      <c r="C6925" t="s">
        <v>1871</v>
      </c>
      <c r="D6925" t="s">
        <v>1820</v>
      </c>
      <c r="E6925" t="s">
        <v>1759</v>
      </c>
      <c r="F6925" t="s">
        <v>1930</v>
      </c>
      <c r="G6925" t="s">
        <v>1933</v>
      </c>
      <c r="H6925" t="s">
        <v>1898</v>
      </c>
      <c r="I6925" t="s">
        <v>2032</v>
      </c>
      <c r="J6925" t="s">
        <v>2078</v>
      </c>
      <c r="K6925" s="498">
        <v>-19400000</v>
      </c>
    </row>
    <row r="6926" spans="1:11" x14ac:dyDescent="0.25">
      <c r="A6926" t="s">
        <v>1755</v>
      </c>
      <c r="B6926" t="s">
        <v>1756</v>
      </c>
      <c r="C6926" t="s">
        <v>1876</v>
      </c>
      <c r="D6926" t="s">
        <v>1820</v>
      </c>
      <c r="E6926" t="s">
        <v>1759</v>
      </c>
      <c r="F6926" t="s">
        <v>1930</v>
      </c>
      <c r="G6926" t="s">
        <v>1933</v>
      </c>
      <c r="H6926" t="s">
        <v>1898</v>
      </c>
      <c r="I6926" t="s">
        <v>2032</v>
      </c>
      <c r="J6926" t="s">
        <v>2078</v>
      </c>
      <c r="K6926" s="498">
        <v>-3698023.86</v>
      </c>
    </row>
    <row r="6927" spans="1:11" x14ac:dyDescent="0.25">
      <c r="A6927" t="s">
        <v>1755</v>
      </c>
      <c r="B6927" t="s">
        <v>1756</v>
      </c>
      <c r="C6927" t="s">
        <v>1871</v>
      </c>
      <c r="D6927" t="s">
        <v>1820</v>
      </c>
      <c r="E6927" t="s">
        <v>1759</v>
      </c>
      <c r="F6927" t="s">
        <v>1930</v>
      </c>
      <c r="G6927" t="s">
        <v>1933</v>
      </c>
      <c r="H6927" t="s">
        <v>1900</v>
      </c>
      <c r="I6927" t="s">
        <v>2032</v>
      </c>
      <c r="J6927" t="s">
        <v>2078</v>
      </c>
      <c r="K6927" s="498">
        <v>-2000000</v>
      </c>
    </row>
    <row r="6928" spans="1:11" x14ac:dyDescent="0.25">
      <c r="A6928" t="s">
        <v>1755</v>
      </c>
      <c r="B6928" t="s">
        <v>1756</v>
      </c>
      <c r="C6928" t="s">
        <v>1876</v>
      </c>
      <c r="D6928" t="s">
        <v>1820</v>
      </c>
      <c r="E6928" t="s">
        <v>1759</v>
      </c>
      <c r="F6928" t="s">
        <v>1930</v>
      </c>
      <c r="G6928" t="s">
        <v>1933</v>
      </c>
      <c r="H6928" t="s">
        <v>1900</v>
      </c>
      <c r="I6928" t="s">
        <v>2032</v>
      </c>
      <c r="J6928" t="s">
        <v>2078</v>
      </c>
      <c r="K6928" s="498">
        <v>-604000</v>
      </c>
    </row>
    <row r="6929" spans="1:11" x14ac:dyDescent="0.25">
      <c r="A6929" t="s">
        <v>1755</v>
      </c>
      <c r="B6929" t="s">
        <v>1756</v>
      </c>
      <c r="C6929" t="s">
        <v>1871</v>
      </c>
      <c r="D6929" t="s">
        <v>1820</v>
      </c>
      <c r="E6929" t="s">
        <v>1759</v>
      </c>
      <c r="F6929" t="s">
        <v>1930</v>
      </c>
      <c r="G6929" t="s">
        <v>1933</v>
      </c>
      <c r="H6929" t="s">
        <v>1894</v>
      </c>
      <c r="I6929" t="s">
        <v>2032</v>
      </c>
      <c r="J6929" t="s">
        <v>2078</v>
      </c>
      <c r="K6929" s="498">
        <v>-30000000</v>
      </c>
    </row>
    <row r="6930" spans="1:11" x14ac:dyDescent="0.25">
      <c r="A6930" t="s">
        <v>1755</v>
      </c>
      <c r="B6930" t="s">
        <v>1756</v>
      </c>
      <c r="C6930" t="s">
        <v>1876</v>
      </c>
      <c r="D6930" t="s">
        <v>1820</v>
      </c>
      <c r="E6930" t="s">
        <v>1759</v>
      </c>
      <c r="F6930" t="s">
        <v>1930</v>
      </c>
      <c r="G6930" t="s">
        <v>1933</v>
      </c>
      <c r="H6930" t="s">
        <v>1894</v>
      </c>
      <c r="I6930" t="s">
        <v>2032</v>
      </c>
      <c r="J6930" t="s">
        <v>2078</v>
      </c>
      <c r="K6930" s="498">
        <v>-4590000</v>
      </c>
    </row>
    <row r="6931" spans="1:11" x14ac:dyDescent="0.25">
      <c r="A6931" t="s">
        <v>1755</v>
      </c>
      <c r="B6931" t="s">
        <v>1756</v>
      </c>
      <c r="C6931" t="s">
        <v>1871</v>
      </c>
      <c r="D6931" t="s">
        <v>1820</v>
      </c>
      <c r="E6931" t="s">
        <v>1759</v>
      </c>
      <c r="F6931" t="s">
        <v>1930</v>
      </c>
      <c r="G6931" t="s">
        <v>1933</v>
      </c>
      <c r="H6931" t="s">
        <v>1932</v>
      </c>
      <c r="I6931" t="s">
        <v>2032</v>
      </c>
      <c r="J6931" t="s">
        <v>2078</v>
      </c>
      <c r="K6931" s="498">
        <v>-1780000</v>
      </c>
    </row>
    <row r="6932" spans="1:11" x14ac:dyDescent="0.25">
      <c r="A6932" t="s">
        <v>1755</v>
      </c>
      <c r="B6932" t="s">
        <v>1756</v>
      </c>
      <c r="C6932" t="s">
        <v>1876</v>
      </c>
      <c r="D6932" t="s">
        <v>1820</v>
      </c>
      <c r="E6932" t="s">
        <v>1759</v>
      </c>
      <c r="F6932" t="s">
        <v>1930</v>
      </c>
      <c r="G6932" t="s">
        <v>1933</v>
      </c>
      <c r="H6932" t="s">
        <v>1932</v>
      </c>
      <c r="I6932" t="s">
        <v>2032</v>
      </c>
      <c r="J6932" t="s">
        <v>2078</v>
      </c>
      <c r="K6932" s="498">
        <v>-537560</v>
      </c>
    </row>
    <row r="6933" spans="1:11" x14ac:dyDescent="0.25">
      <c r="A6933" t="s">
        <v>1755</v>
      </c>
      <c r="B6933" t="s">
        <v>1756</v>
      </c>
      <c r="C6933" t="s">
        <v>1871</v>
      </c>
      <c r="D6933" t="s">
        <v>1820</v>
      </c>
      <c r="E6933" t="s">
        <v>1759</v>
      </c>
      <c r="F6933" t="s">
        <v>1930</v>
      </c>
      <c r="G6933" t="s">
        <v>1933</v>
      </c>
      <c r="H6933" t="s">
        <v>1934</v>
      </c>
      <c r="I6933" t="s">
        <v>2032</v>
      </c>
      <c r="J6933" t="s">
        <v>2078</v>
      </c>
      <c r="K6933" s="498">
        <v>-93100000</v>
      </c>
    </row>
    <row r="6934" spans="1:11" x14ac:dyDescent="0.25">
      <c r="A6934" t="s">
        <v>1755</v>
      </c>
      <c r="B6934" t="s">
        <v>1756</v>
      </c>
      <c r="C6934" t="s">
        <v>1876</v>
      </c>
      <c r="D6934" t="s">
        <v>1820</v>
      </c>
      <c r="E6934" t="s">
        <v>1759</v>
      </c>
      <c r="F6934" t="s">
        <v>1930</v>
      </c>
      <c r="G6934" t="s">
        <v>1933</v>
      </c>
      <c r="H6934" t="s">
        <v>1934</v>
      </c>
      <c r="I6934" t="s">
        <v>2032</v>
      </c>
      <c r="J6934" t="s">
        <v>2078</v>
      </c>
      <c r="K6934" s="498">
        <v>-15762421.134999998</v>
      </c>
    </row>
    <row r="6935" spans="1:11" x14ac:dyDescent="0.25">
      <c r="A6935" t="s">
        <v>1755</v>
      </c>
      <c r="B6935" t="s">
        <v>1756</v>
      </c>
      <c r="C6935" t="s">
        <v>1871</v>
      </c>
      <c r="D6935" t="s">
        <v>1820</v>
      </c>
      <c r="E6935" t="s">
        <v>1759</v>
      </c>
      <c r="F6935" t="s">
        <v>1930</v>
      </c>
      <c r="G6935" t="s">
        <v>1933</v>
      </c>
      <c r="H6935" t="s">
        <v>1935</v>
      </c>
      <c r="I6935" t="s">
        <v>1839</v>
      </c>
      <c r="J6935" t="s">
        <v>2078</v>
      </c>
      <c r="K6935" s="498">
        <v>-22062881</v>
      </c>
    </row>
    <row r="6936" spans="1:11" x14ac:dyDescent="0.25">
      <c r="A6936" t="s">
        <v>1755</v>
      </c>
      <c r="B6936" t="s">
        <v>1756</v>
      </c>
      <c r="C6936" t="s">
        <v>1876</v>
      </c>
      <c r="D6936" t="s">
        <v>1820</v>
      </c>
      <c r="E6936" t="s">
        <v>1759</v>
      </c>
      <c r="F6936" t="s">
        <v>1930</v>
      </c>
      <c r="G6936" t="s">
        <v>1933</v>
      </c>
      <c r="H6936" t="s">
        <v>1935</v>
      </c>
      <c r="I6936" t="s">
        <v>1839</v>
      </c>
      <c r="J6936" t="s">
        <v>2078</v>
      </c>
      <c r="K6936" s="498">
        <v>-3703738.88</v>
      </c>
    </row>
    <row r="6937" spans="1:11" x14ac:dyDescent="0.25">
      <c r="A6937" t="s">
        <v>1755</v>
      </c>
      <c r="B6937" t="s">
        <v>1756</v>
      </c>
      <c r="C6937" t="s">
        <v>1871</v>
      </c>
      <c r="D6937" t="s">
        <v>1820</v>
      </c>
      <c r="E6937" t="s">
        <v>1759</v>
      </c>
      <c r="F6937" t="s">
        <v>1930</v>
      </c>
      <c r="G6937" t="s">
        <v>1933</v>
      </c>
      <c r="H6937" t="s">
        <v>1935</v>
      </c>
      <c r="I6937" t="s">
        <v>2032</v>
      </c>
      <c r="J6937" t="s">
        <v>2078</v>
      </c>
      <c r="K6937" s="498">
        <v>-46655887</v>
      </c>
    </row>
    <row r="6938" spans="1:11" x14ac:dyDescent="0.25">
      <c r="A6938" t="s">
        <v>1755</v>
      </c>
      <c r="B6938" t="s">
        <v>1756</v>
      </c>
      <c r="C6938" t="s">
        <v>1876</v>
      </c>
      <c r="D6938" t="s">
        <v>1820</v>
      </c>
      <c r="E6938" t="s">
        <v>1759</v>
      </c>
      <c r="F6938" t="s">
        <v>1930</v>
      </c>
      <c r="G6938" t="s">
        <v>1933</v>
      </c>
      <c r="H6938" t="s">
        <v>1935</v>
      </c>
      <c r="I6938" t="s">
        <v>2032</v>
      </c>
      <c r="J6938" t="s">
        <v>2078</v>
      </c>
      <c r="K6938" s="498">
        <v>-7838261.1950000003</v>
      </c>
    </row>
    <row r="6939" spans="1:11" x14ac:dyDescent="0.25">
      <c r="A6939" t="s">
        <v>1755</v>
      </c>
      <c r="B6939" t="s">
        <v>1756</v>
      </c>
      <c r="C6939" t="s">
        <v>1871</v>
      </c>
      <c r="D6939" t="s">
        <v>1820</v>
      </c>
      <c r="E6939" t="s">
        <v>1759</v>
      </c>
      <c r="F6939" t="s">
        <v>1930</v>
      </c>
      <c r="G6939" t="s">
        <v>1933</v>
      </c>
      <c r="H6939" t="s">
        <v>1936</v>
      </c>
      <c r="I6939" t="s">
        <v>1839</v>
      </c>
      <c r="J6939" t="s">
        <v>2078</v>
      </c>
      <c r="K6939" s="498">
        <v>-8450000</v>
      </c>
    </row>
    <row r="6940" spans="1:11" x14ac:dyDescent="0.25">
      <c r="A6940" t="s">
        <v>1755</v>
      </c>
      <c r="B6940" t="s">
        <v>1756</v>
      </c>
      <c r="C6940" t="s">
        <v>1876</v>
      </c>
      <c r="D6940" t="s">
        <v>1820</v>
      </c>
      <c r="E6940" t="s">
        <v>1759</v>
      </c>
      <c r="F6940" t="s">
        <v>1930</v>
      </c>
      <c r="G6940" t="s">
        <v>1933</v>
      </c>
      <c r="H6940" t="s">
        <v>1936</v>
      </c>
      <c r="I6940" t="s">
        <v>1839</v>
      </c>
      <c r="J6940" t="s">
        <v>2078</v>
      </c>
      <c r="K6940" s="498">
        <v>-2122904.06</v>
      </c>
    </row>
    <row r="6941" spans="1:11" x14ac:dyDescent="0.25">
      <c r="A6941" t="s">
        <v>1755</v>
      </c>
      <c r="B6941" t="s">
        <v>1756</v>
      </c>
      <c r="C6941" t="s">
        <v>1871</v>
      </c>
      <c r="D6941" t="s">
        <v>1820</v>
      </c>
      <c r="E6941" t="s">
        <v>1759</v>
      </c>
      <c r="F6941" t="s">
        <v>1930</v>
      </c>
      <c r="G6941" t="s">
        <v>1933</v>
      </c>
      <c r="H6941" t="s">
        <v>1936</v>
      </c>
      <c r="I6941" t="s">
        <v>2032</v>
      </c>
      <c r="J6941" t="s">
        <v>2078</v>
      </c>
      <c r="K6941" s="498">
        <v>-68550000</v>
      </c>
    </row>
    <row r="6942" spans="1:11" x14ac:dyDescent="0.25">
      <c r="A6942" t="s">
        <v>1755</v>
      </c>
      <c r="B6942" t="s">
        <v>1756</v>
      </c>
      <c r="C6942" t="s">
        <v>1876</v>
      </c>
      <c r="D6942" t="s">
        <v>1820</v>
      </c>
      <c r="E6942" t="s">
        <v>1759</v>
      </c>
      <c r="F6942" t="s">
        <v>1930</v>
      </c>
      <c r="G6942" t="s">
        <v>1933</v>
      </c>
      <c r="H6942" t="s">
        <v>1936</v>
      </c>
      <c r="I6942" t="s">
        <v>2032</v>
      </c>
      <c r="J6942" t="s">
        <v>2078</v>
      </c>
      <c r="K6942" s="498">
        <v>-15458624.140000001</v>
      </c>
    </row>
    <row r="6943" spans="1:11" x14ac:dyDescent="0.25">
      <c r="A6943" t="s">
        <v>1755</v>
      </c>
      <c r="B6943" t="s">
        <v>1756</v>
      </c>
      <c r="C6943" t="s">
        <v>1871</v>
      </c>
      <c r="D6943" t="s">
        <v>1820</v>
      </c>
      <c r="E6943" t="s">
        <v>1759</v>
      </c>
      <c r="F6943" t="s">
        <v>1930</v>
      </c>
      <c r="G6943" t="s">
        <v>1933</v>
      </c>
      <c r="H6943" t="s">
        <v>1937</v>
      </c>
      <c r="I6943" t="s">
        <v>1839</v>
      </c>
      <c r="J6943" t="s">
        <v>2078</v>
      </c>
      <c r="K6943" s="498">
        <v>-6950000</v>
      </c>
    </row>
    <row r="6944" spans="1:11" x14ac:dyDescent="0.25">
      <c r="A6944" t="s">
        <v>1755</v>
      </c>
      <c r="B6944" t="s">
        <v>1756</v>
      </c>
      <c r="C6944" t="s">
        <v>1876</v>
      </c>
      <c r="D6944" t="s">
        <v>1820</v>
      </c>
      <c r="E6944" t="s">
        <v>1759</v>
      </c>
      <c r="F6944" t="s">
        <v>1930</v>
      </c>
      <c r="G6944" t="s">
        <v>1933</v>
      </c>
      <c r="H6944" t="s">
        <v>1937</v>
      </c>
      <c r="I6944" t="s">
        <v>1839</v>
      </c>
      <c r="J6944" t="s">
        <v>2078</v>
      </c>
      <c r="K6944" s="498">
        <v>-2078510.26</v>
      </c>
    </row>
    <row r="6945" spans="1:11" x14ac:dyDescent="0.25">
      <c r="A6945" t="s">
        <v>1755</v>
      </c>
      <c r="B6945" t="s">
        <v>1756</v>
      </c>
      <c r="C6945" t="s">
        <v>1871</v>
      </c>
      <c r="D6945" t="s">
        <v>1820</v>
      </c>
      <c r="E6945" t="s">
        <v>1759</v>
      </c>
      <c r="F6945" t="s">
        <v>1692</v>
      </c>
      <c r="G6945" t="s">
        <v>1940</v>
      </c>
      <c r="H6945" t="s">
        <v>1695</v>
      </c>
      <c r="I6945" t="s">
        <v>2032</v>
      </c>
      <c r="J6945" t="s">
        <v>2078</v>
      </c>
      <c r="K6945" s="498">
        <v>-30000000</v>
      </c>
    </row>
    <row r="6946" spans="1:11" x14ac:dyDescent="0.25">
      <c r="A6946" t="s">
        <v>1755</v>
      </c>
      <c r="B6946" t="s">
        <v>1756</v>
      </c>
      <c r="C6946" t="s">
        <v>1876</v>
      </c>
      <c r="D6946" t="s">
        <v>1820</v>
      </c>
      <c r="E6946" t="s">
        <v>1759</v>
      </c>
      <c r="F6946" t="s">
        <v>1692</v>
      </c>
      <c r="G6946" t="s">
        <v>1940</v>
      </c>
      <c r="H6946" t="s">
        <v>1695</v>
      </c>
      <c r="I6946" t="s">
        <v>2032</v>
      </c>
      <c r="J6946" t="s">
        <v>2078</v>
      </c>
      <c r="K6946" s="498">
        <v>-4590000</v>
      </c>
    </row>
    <row r="6947" spans="1:11" x14ac:dyDescent="0.25">
      <c r="A6947" t="s">
        <v>1755</v>
      </c>
      <c r="B6947" t="s">
        <v>1756</v>
      </c>
      <c r="C6947" t="s">
        <v>1871</v>
      </c>
      <c r="D6947" t="s">
        <v>1820</v>
      </c>
      <c r="E6947" t="s">
        <v>1759</v>
      </c>
      <c r="F6947" t="s">
        <v>1692</v>
      </c>
      <c r="G6947" t="s">
        <v>1696</v>
      </c>
      <c r="H6947" t="s">
        <v>1695</v>
      </c>
      <c r="I6947" t="s">
        <v>1839</v>
      </c>
      <c r="J6947" t="s">
        <v>2078</v>
      </c>
      <c r="K6947" s="498">
        <v>-3050000</v>
      </c>
    </row>
    <row r="6948" spans="1:11" x14ac:dyDescent="0.25">
      <c r="A6948" t="s">
        <v>1755</v>
      </c>
      <c r="B6948" t="s">
        <v>1756</v>
      </c>
      <c r="C6948" t="s">
        <v>1876</v>
      </c>
      <c r="D6948" t="s">
        <v>1820</v>
      </c>
      <c r="E6948" t="s">
        <v>1759</v>
      </c>
      <c r="F6948" t="s">
        <v>1692</v>
      </c>
      <c r="G6948" t="s">
        <v>1696</v>
      </c>
      <c r="H6948" t="s">
        <v>1695</v>
      </c>
      <c r="I6948" t="s">
        <v>1839</v>
      </c>
      <c r="J6948" t="s">
        <v>2078</v>
      </c>
      <c r="K6948" s="498">
        <v>-921100</v>
      </c>
    </row>
    <row r="6949" spans="1:11" x14ac:dyDescent="0.25">
      <c r="A6949" t="s">
        <v>1755</v>
      </c>
      <c r="B6949" t="s">
        <v>1756</v>
      </c>
      <c r="C6949" t="s">
        <v>1871</v>
      </c>
      <c r="D6949" t="s">
        <v>1820</v>
      </c>
      <c r="E6949" t="s">
        <v>1759</v>
      </c>
      <c r="F6949" t="s">
        <v>1692</v>
      </c>
      <c r="G6949" t="s">
        <v>1696</v>
      </c>
      <c r="H6949" t="s">
        <v>1695</v>
      </c>
      <c r="I6949" t="s">
        <v>2032</v>
      </c>
      <c r="J6949" t="s">
        <v>2078</v>
      </c>
      <c r="K6949" s="498">
        <v>-44600000</v>
      </c>
    </row>
    <row r="6950" spans="1:11" x14ac:dyDescent="0.25">
      <c r="A6950" t="s">
        <v>1755</v>
      </c>
      <c r="B6950" t="s">
        <v>1756</v>
      </c>
      <c r="C6950" t="s">
        <v>1876</v>
      </c>
      <c r="D6950" t="s">
        <v>1820</v>
      </c>
      <c r="E6950" t="s">
        <v>1759</v>
      </c>
      <c r="F6950" t="s">
        <v>1692</v>
      </c>
      <c r="G6950" t="s">
        <v>1696</v>
      </c>
      <c r="H6950" t="s">
        <v>1695</v>
      </c>
      <c r="I6950" t="s">
        <v>2032</v>
      </c>
      <c r="J6950" t="s">
        <v>2078</v>
      </c>
      <c r="K6950" s="498">
        <v>-8279120.7199999997</v>
      </c>
    </row>
    <row r="6951" spans="1:11" x14ac:dyDescent="0.25">
      <c r="A6951" t="s">
        <v>1755</v>
      </c>
      <c r="B6951" t="s">
        <v>1756</v>
      </c>
      <c r="C6951" t="s">
        <v>1871</v>
      </c>
      <c r="D6951" t="s">
        <v>1820</v>
      </c>
      <c r="E6951" t="s">
        <v>1759</v>
      </c>
      <c r="F6951" t="s">
        <v>1692</v>
      </c>
      <c r="G6951" t="s">
        <v>1941</v>
      </c>
      <c r="H6951" t="s">
        <v>1695</v>
      </c>
      <c r="I6951" t="s">
        <v>2032</v>
      </c>
      <c r="J6951" t="s">
        <v>2078</v>
      </c>
      <c r="K6951" s="498">
        <v>-109245943</v>
      </c>
    </row>
    <row r="6952" spans="1:11" x14ac:dyDescent="0.25">
      <c r="A6952" t="s">
        <v>1755</v>
      </c>
      <c r="B6952" t="s">
        <v>1756</v>
      </c>
      <c r="C6952" t="s">
        <v>1876</v>
      </c>
      <c r="D6952" t="s">
        <v>1820</v>
      </c>
      <c r="E6952" t="s">
        <v>1759</v>
      </c>
      <c r="F6952" t="s">
        <v>1692</v>
      </c>
      <c r="G6952" t="s">
        <v>1941</v>
      </c>
      <c r="H6952" t="s">
        <v>1695</v>
      </c>
      <c r="I6952" t="s">
        <v>2032</v>
      </c>
      <c r="J6952" t="s">
        <v>2078</v>
      </c>
      <c r="K6952" s="498">
        <v>-17036455.600000001</v>
      </c>
    </row>
    <row r="6953" spans="1:11" x14ac:dyDescent="0.25">
      <c r="A6953" t="s">
        <v>1755</v>
      </c>
      <c r="B6953" t="s">
        <v>1756</v>
      </c>
      <c r="C6953" t="s">
        <v>1871</v>
      </c>
      <c r="D6953" t="s">
        <v>1820</v>
      </c>
      <c r="E6953" t="s">
        <v>1759</v>
      </c>
      <c r="F6953" t="s">
        <v>1692</v>
      </c>
      <c r="G6953" t="s">
        <v>1942</v>
      </c>
      <c r="H6953" t="s">
        <v>1695</v>
      </c>
      <c r="I6953" t="s">
        <v>2032</v>
      </c>
      <c r="J6953" t="s">
        <v>2078</v>
      </c>
      <c r="K6953" s="498">
        <v>-47000000</v>
      </c>
    </row>
    <row r="6954" spans="1:11" x14ac:dyDescent="0.25">
      <c r="A6954" t="s">
        <v>1755</v>
      </c>
      <c r="B6954" t="s">
        <v>1756</v>
      </c>
      <c r="C6954" t="s">
        <v>1876</v>
      </c>
      <c r="D6954" t="s">
        <v>1820</v>
      </c>
      <c r="E6954" t="s">
        <v>1759</v>
      </c>
      <c r="F6954" t="s">
        <v>1692</v>
      </c>
      <c r="G6954" t="s">
        <v>1942</v>
      </c>
      <c r="H6954" t="s">
        <v>1695</v>
      </c>
      <c r="I6954" t="s">
        <v>2032</v>
      </c>
      <c r="J6954" t="s">
        <v>2078</v>
      </c>
      <c r="K6954" s="498">
        <v>-7327581</v>
      </c>
    </row>
    <row r="6955" spans="1:11" x14ac:dyDescent="0.25">
      <c r="A6955" t="s">
        <v>1755</v>
      </c>
      <c r="B6955" t="s">
        <v>1756</v>
      </c>
      <c r="C6955" t="s">
        <v>1871</v>
      </c>
      <c r="D6955" t="s">
        <v>1820</v>
      </c>
      <c r="E6955" t="s">
        <v>1759</v>
      </c>
      <c r="F6955" t="s">
        <v>1692</v>
      </c>
      <c r="G6955" t="s">
        <v>1943</v>
      </c>
      <c r="H6955" t="s">
        <v>1695</v>
      </c>
      <c r="I6955" t="s">
        <v>1839</v>
      </c>
      <c r="J6955" t="s">
        <v>2078</v>
      </c>
      <c r="K6955" s="498">
        <v>-3000000</v>
      </c>
    </row>
    <row r="6956" spans="1:11" x14ac:dyDescent="0.25">
      <c r="A6956" t="s">
        <v>1755</v>
      </c>
      <c r="B6956" t="s">
        <v>1756</v>
      </c>
      <c r="C6956" t="s">
        <v>1876</v>
      </c>
      <c r="D6956" t="s">
        <v>1820</v>
      </c>
      <c r="E6956" t="s">
        <v>1759</v>
      </c>
      <c r="F6956" t="s">
        <v>1692</v>
      </c>
      <c r="G6956" t="s">
        <v>1943</v>
      </c>
      <c r="H6956" t="s">
        <v>1695</v>
      </c>
      <c r="I6956" t="s">
        <v>1839</v>
      </c>
      <c r="J6956" t="s">
        <v>2078</v>
      </c>
      <c r="K6956" s="498">
        <v>-763724.66</v>
      </c>
    </row>
    <row r="6957" spans="1:11" x14ac:dyDescent="0.25">
      <c r="A6957" t="s">
        <v>1755</v>
      </c>
      <c r="B6957" t="s">
        <v>1756</v>
      </c>
      <c r="C6957" t="s">
        <v>1871</v>
      </c>
      <c r="D6957" t="s">
        <v>1820</v>
      </c>
      <c r="E6957" t="s">
        <v>1759</v>
      </c>
      <c r="F6957" t="s">
        <v>1692</v>
      </c>
      <c r="G6957" t="s">
        <v>1943</v>
      </c>
      <c r="H6957" t="s">
        <v>1695</v>
      </c>
      <c r="I6957" t="s">
        <v>2032</v>
      </c>
      <c r="J6957" t="s">
        <v>2078</v>
      </c>
      <c r="K6957" s="498">
        <v>-157500000</v>
      </c>
    </row>
    <row r="6958" spans="1:11" x14ac:dyDescent="0.25">
      <c r="A6958" t="s">
        <v>1755</v>
      </c>
      <c r="B6958" t="s">
        <v>1756</v>
      </c>
      <c r="C6958" t="s">
        <v>1876</v>
      </c>
      <c r="D6958" t="s">
        <v>1820</v>
      </c>
      <c r="E6958" t="s">
        <v>1759</v>
      </c>
      <c r="F6958" t="s">
        <v>1692</v>
      </c>
      <c r="G6958" t="s">
        <v>1943</v>
      </c>
      <c r="H6958" t="s">
        <v>1695</v>
      </c>
      <c r="I6958" t="s">
        <v>2032</v>
      </c>
      <c r="J6958" t="s">
        <v>2078</v>
      </c>
      <c r="K6958" s="498">
        <v>-24782512.57</v>
      </c>
    </row>
    <row r="6959" spans="1:11" x14ac:dyDescent="0.25">
      <c r="A6959" t="s">
        <v>1755</v>
      </c>
      <c r="B6959" t="s">
        <v>1756</v>
      </c>
      <c r="C6959" t="s">
        <v>1871</v>
      </c>
      <c r="D6959" t="s">
        <v>1820</v>
      </c>
      <c r="E6959" t="s">
        <v>1759</v>
      </c>
      <c r="F6959" t="s">
        <v>1813</v>
      </c>
      <c r="G6959" t="s">
        <v>1944</v>
      </c>
      <c r="H6959" t="s">
        <v>1814</v>
      </c>
      <c r="I6959" t="s">
        <v>2032</v>
      </c>
      <c r="J6959" t="s">
        <v>2078</v>
      </c>
      <c r="K6959" s="498">
        <v>-11000000</v>
      </c>
    </row>
    <row r="6960" spans="1:11" x14ac:dyDescent="0.25">
      <c r="A6960" t="s">
        <v>1755</v>
      </c>
      <c r="B6960" t="s">
        <v>1756</v>
      </c>
      <c r="C6960" t="s">
        <v>1876</v>
      </c>
      <c r="D6960" t="s">
        <v>1820</v>
      </c>
      <c r="E6960" t="s">
        <v>1759</v>
      </c>
      <c r="F6960" t="s">
        <v>1813</v>
      </c>
      <c r="G6960" t="s">
        <v>1944</v>
      </c>
      <c r="H6960" t="s">
        <v>1814</v>
      </c>
      <c r="I6960" t="s">
        <v>2032</v>
      </c>
      <c r="J6960" t="s">
        <v>2078</v>
      </c>
      <c r="K6960" s="498">
        <v>-1683000</v>
      </c>
    </row>
    <row r="6961" spans="1:11" x14ac:dyDescent="0.25">
      <c r="A6961" t="s">
        <v>1755</v>
      </c>
      <c r="B6961" t="s">
        <v>1756</v>
      </c>
      <c r="C6961" t="s">
        <v>1871</v>
      </c>
      <c r="D6961" t="s">
        <v>1820</v>
      </c>
      <c r="E6961" t="s">
        <v>1759</v>
      </c>
      <c r="F6961" t="s">
        <v>1813</v>
      </c>
      <c r="G6961" t="s">
        <v>1944</v>
      </c>
      <c r="H6961" t="s">
        <v>1945</v>
      </c>
      <c r="I6961" t="s">
        <v>2032</v>
      </c>
      <c r="J6961" t="s">
        <v>2078</v>
      </c>
      <c r="K6961" s="498">
        <v>-780000</v>
      </c>
    </row>
    <row r="6962" spans="1:11" x14ac:dyDescent="0.25">
      <c r="A6962" t="s">
        <v>1755</v>
      </c>
      <c r="B6962" t="s">
        <v>1756</v>
      </c>
      <c r="C6962" t="s">
        <v>1876</v>
      </c>
      <c r="D6962" t="s">
        <v>1820</v>
      </c>
      <c r="E6962" t="s">
        <v>1759</v>
      </c>
      <c r="F6962" t="s">
        <v>1813</v>
      </c>
      <c r="G6962" t="s">
        <v>1944</v>
      </c>
      <c r="H6962" t="s">
        <v>1945</v>
      </c>
      <c r="I6962" t="s">
        <v>2032</v>
      </c>
      <c r="J6962" t="s">
        <v>2078</v>
      </c>
      <c r="K6962" s="498">
        <v>-235560</v>
      </c>
    </row>
    <row r="6963" spans="1:11" x14ac:dyDescent="0.25">
      <c r="A6963" t="s">
        <v>1755</v>
      </c>
      <c r="B6963" t="s">
        <v>1756</v>
      </c>
      <c r="C6963" t="s">
        <v>1871</v>
      </c>
      <c r="D6963" t="s">
        <v>1820</v>
      </c>
      <c r="E6963" t="s">
        <v>1759</v>
      </c>
      <c r="F6963" t="s">
        <v>1813</v>
      </c>
      <c r="G6963" t="s">
        <v>1944</v>
      </c>
      <c r="H6963" t="s">
        <v>1946</v>
      </c>
      <c r="I6963" t="s">
        <v>2032</v>
      </c>
      <c r="J6963" t="s">
        <v>2078</v>
      </c>
      <c r="K6963" s="498">
        <v>-52700000</v>
      </c>
    </row>
    <row r="6964" spans="1:11" x14ac:dyDescent="0.25">
      <c r="A6964" t="s">
        <v>1755</v>
      </c>
      <c r="B6964" t="s">
        <v>1756</v>
      </c>
      <c r="C6964" t="s">
        <v>1876</v>
      </c>
      <c r="D6964" t="s">
        <v>1820</v>
      </c>
      <c r="E6964" t="s">
        <v>1759</v>
      </c>
      <c r="F6964" t="s">
        <v>1813</v>
      </c>
      <c r="G6964" t="s">
        <v>1944</v>
      </c>
      <c r="H6964" t="s">
        <v>1946</v>
      </c>
      <c r="I6964" t="s">
        <v>2032</v>
      </c>
      <c r="J6964" t="s">
        <v>2078</v>
      </c>
      <c r="K6964" s="498">
        <v>-10654591.460000001</v>
      </c>
    </row>
    <row r="6965" spans="1:11" x14ac:dyDescent="0.25">
      <c r="A6965" t="s">
        <v>1755</v>
      </c>
      <c r="B6965" t="s">
        <v>1756</v>
      </c>
      <c r="C6965" t="s">
        <v>1871</v>
      </c>
      <c r="D6965" t="s">
        <v>1820</v>
      </c>
      <c r="E6965" t="s">
        <v>1759</v>
      </c>
      <c r="F6965" t="s">
        <v>1813</v>
      </c>
      <c r="G6965" t="s">
        <v>1944</v>
      </c>
      <c r="H6965" t="s">
        <v>1947</v>
      </c>
      <c r="I6965" t="s">
        <v>2032</v>
      </c>
      <c r="J6965" t="s">
        <v>2078</v>
      </c>
      <c r="K6965" s="498">
        <v>-59100000</v>
      </c>
    </row>
    <row r="6966" spans="1:11" x14ac:dyDescent="0.25">
      <c r="A6966" t="s">
        <v>1755</v>
      </c>
      <c r="B6966" t="s">
        <v>1756</v>
      </c>
      <c r="C6966" t="s">
        <v>1876</v>
      </c>
      <c r="D6966" t="s">
        <v>1820</v>
      </c>
      <c r="E6966" t="s">
        <v>1759</v>
      </c>
      <c r="F6966" t="s">
        <v>1813</v>
      </c>
      <c r="G6966" t="s">
        <v>1944</v>
      </c>
      <c r="H6966" t="s">
        <v>1947</v>
      </c>
      <c r="I6966" t="s">
        <v>2032</v>
      </c>
      <c r="J6966" t="s">
        <v>2078</v>
      </c>
      <c r="K6966" s="498">
        <v>-9468828.1799999997</v>
      </c>
    </row>
    <row r="6967" spans="1:11" x14ac:dyDescent="0.25">
      <c r="A6967" t="s">
        <v>1755</v>
      </c>
      <c r="B6967" t="s">
        <v>1756</v>
      </c>
      <c r="C6967" t="s">
        <v>1871</v>
      </c>
      <c r="D6967" t="s">
        <v>1820</v>
      </c>
      <c r="E6967" t="s">
        <v>1759</v>
      </c>
      <c r="F6967" t="s">
        <v>1813</v>
      </c>
      <c r="G6967" t="s">
        <v>1948</v>
      </c>
      <c r="H6967" t="s">
        <v>1945</v>
      </c>
      <c r="I6967" t="s">
        <v>1839</v>
      </c>
      <c r="J6967" t="s">
        <v>2078</v>
      </c>
      <c r="K6967" s="498">
        <v>-2650000</v>
      </c>
    </row>
    <row r="6968" spans="1:11" x14ac:dyDescent="0.25">
      <c r="A6968" t="s">
        <v>1755</v>
      </c>
      <c r="B6968" t="s">
        <v>1756</v>
      </c>
      <c r="C6968" t="s">
        <v>1876</v>
      </c>
      <c r="D6968" t="s">
        <v>1820</v>
      </c>
      <c r="E6968" t="s">
        <v>1759</v>
      </c>
      <c r="F6968" t="s">
        <v>1813</v>
      </c>
      <c r="G6968" t="s">
        <v>1948</v>
      </c>
      <c r="H6968" t="s">
        <v>1945</v>
      </c>
      <c r="I6968" t="s">
        <v>1839</v>
      </c>
      <c r="J6968" t="s">
        <v>2078</v>
      </c>
      <c r="K6968" s="498">
        <v>-800300</v>
      </c>
    </row>
    <row r="6969" spans="1:11" x14ac:dyDescent="0.25">
      <c r="A6969" t="s">
        <v>1755</v>
      </c>
      <c r="B6969" t="s">
        <v>1756</v>
      </c>
      <c r="C6969" t="s">
        <v>1871</v>
      </c>
      <c r="D6969" t="s">
        <v>1820</v>
      </c>
      <c r="E6969" t="s">
        <v>1759</v>
      </c>
      <c r="F6969" t="s">
        <v>1813</v>
      </c>
      <c r="G6969" t="s">
        <v>1948</v>
      </c>
      <c r="H6969" t="s">
        <v>1945</v>
      </c>
      <c r="I6969" t="s">
        <v>2032</v>
      </c>
      <c r="J6969" t="s">
        <v>2078</v>
      </c>
      <c r="K6969" s="498">
        <v>-63200071</v>
      </c>
    </row>
    <row r="6970" spans="1:11" x14ac:dyDescent="0.25">
      <c r="A6970" t="s">
        <v>1755</v>
      </c>
      <c r="B6970" t="s">
        <v>1756</v>
      </c>
      <c r="C6970" t="s">
        <v>1876</v>
      </c>
      <c r="D6970" t="s">
        <v>1820</v>
      </c>
      <c r="E6970" t="s">
        <v>1759</v>
      </c>
      <c r="F6970" t="s">
        <v>1813</v>
      </c>
      <c r="G6970" t="s">
        <v>1948</v>
      </c>
      <c r="H6970" t="s">
        <v>1945</v>
      </c>
      <c r="I6970" t="s">
        <v>2032</v>
      </c>
      <c r="J6970" t="s">
        <v>2078</v>
      </c>
      <c r="K6970" s="498">
        <v>-12327355.67</v>
      </c>
    </row>
    <row r="6971" spans="1:11" x14ac:dyDescent="0.25">
      <c r="A6971" t="s">
        <v>1755</v>
      </c>
      <c r="B6971" t="s">
        <v>1756</v>
      </c>
      <c r="C6971" t="s">
        <v>1871</v>
      </c>
      <c r="D6971" t="s">
        <v>1820</v>
      </c>
      <c r="E6971" t="s">
        <v>1759</v>
      </c>
      <c r="F6971" t="s">
        <v>1813</v>
      </c>
      <c r="G6971" t="s">
        <v>1948</v>
      </c>
      <c r="H6971" t="s">
        <v>1949</v>
      </c>
      <c r="I6971" t="s">
        <v>2032</v>
      </c>
      <c r="J6971" t="s">
        <v>2078</v>
      </c>
      <c r="K6971" s="498">
        <v>-3500000</v>
      </c>
    </row>
    <row r="6972" spans="1:11" x14ac:dyDescent="0.25">
      <c r="A6972" t="s">
        <v>1755</v>
      </c>
      <c r="B6972" t="s">
        <v>1756</v>
      </c>
      <c r="C6972" t="s">
        <v>1876</v>
      </c>
      <c r="D6972" t="s">
        <v>1820</v>
      </c>
      <c r="E6972" t="s">
        <v>1759</v>
      </c>
      <c r="F6972" t="s">
        <v>1813</v>
      </c>
      <c r="G6972" t="s">
        <v>1948</v>
      </c>
      <c r="H6972" t="s">
        <v>1949</v>
      </c>
      <c r="I6972" t="s">
        <v>2032</v>
      </c>
      <c r="J6972" t="s">
        <v>2078</v>
      </c>
      <c r="K6972" s="498">
        <v>-729622.76</v>
      </c>
    </row>
    <row r="6973" spans="1:11" x14ac:dyDescent="0.25">
      <c r="A6973" t="s">
        <v>1755</v>
      </c>
      <c r="B6973" t="s">
        <v>1756</v>
      </c>
      <c r="C6973" t="s">
        <v>1871</v>
      </c>
      <c r="D6973" t="s">
        <v>1820</v>
      </c>
      <c r="E6973" t="s">
        <v>1759</v>
      </c>
      <c r="F6973" t="s">
        <v>1813</v>
      </c>
      <c r="G6973" t="s">
        <v>1950</v>
      </c>
      <c r="H6973" t="s">
        <v>1951</v>
      </c>
      <c r="I6973" t="s">
        <v>1839</v>
      </c>
      <c r="J6973" t="s">
        <v>2078</v>
      </c>
      <c r="K6973" s="498">
        <v>-5250000</v>
      </c>
    </row>
    <row r="6974" spans="1:11" x14ac:dyDescent="0.25">
      <c r="A6974" t="s">
        <v>1755</v>
      </c>
      <c r="B6974" t="s">
        <v>1756</v>
      </c>
      <c r="C6974" t="s">
        <v>1876</v>
      </c>
      <c r="D6974" t="s">
        <v>1820</v>
      </c>
      <c r="E6974" t="s">
        <v>1759</v>
      </c>
      <c r="F6974" t="s">
        <v>1813</v>
      </c>
      <c r="G6974" t="s">
        <v>1950</v>
      </c>
      <c r="H6974" t="s">
        <v>1951</v>
      </c>
      <c r="I6974" t="s">
        <v>1839</v>
      </c>
      <c r="J6974" t="s">
        <v>2078</v>
      </c>
      <c r="K6974" s="498">
        <v>-1197951</v>
      </c>
    </row>
    <row r="6975" spans="1:11" x14ac:dyDescent="0.25">
      <c r="A6975" t="s">
        <v>1755</v>
      </c>
      <c r="B6975" t="s">
        <v>1756</v>
      </c>
      <c r="C6975" t="s">
        <v>1871</v>
      </c>
      <c r="D6975" t="s">
        <v>1820</v>
      </c>
      <c r="E6975" t="s">
        <v>1759</v>
      </c>
      <c r="F6975" t="s">
        <v>1813</v>
      </c>
      <c r="G6975" t="s">
        <v>1950</v>
      </c>
      <c r="H6975" t="s">
        <v>1951</v>
      </c>
      <c r="I6975" t="s">
        <v>1916</v>
      </c>
      <c r="J6975" t="s">
        <v>2078</v>
      </c>
      <c r="K6975" s="498">
        <v>-450000</v>
      </c>
    </row>
    <row r="6976" spans="1:11" x14ac:dyDescent="0.25">
      <c r="A6976" t="s">
        <v>1755</v>
      </c>
      <c r="B6976" t="s">
        <v>1756</v>
      </c>
      <c r="C6976" t="s">
        <v>1876</v>
      </c>
      <c r="D6976" t="s">
        <v>1820</v>
      </c>
      <c r="E6976" t="s">
        <v>1759</v>
      </c>
      <c r="F6976" t="s">
        <v>1813</v>
      </c>
      <c r="G6976" t="s">
        <v>1950</v>
      </c>
      <c r="H6976" t="s">
        <v>1951</v>
      </c>
      <c r="I6976" t="s">
        <v>1916</v>
      </c>
      <c r="J6976" t="s">
        <v>2078</v>
      </c>
      <c r="K6976" s="498">
        <v>-135900</v>
      </c>
    </row>
    <row r="6977" spans="1:11" x14ac:dyDescent="0.25">
      <c r="A6977" t="s">
        <v>1755</v>
      </c>
      <c r="B6977" t="s">
        <v>1756</v>
      </c>
      <c r="C6977" t="s">
        <v>1871</v>
      </c>
      <c r="D6977" t="s">
        <v>1820</v>
      </c>
      <c r="E6977" t="s">
        <v>1759</v>
      </c>
      <c r="F6977" t="s">
        <v>1813</v>
      </c>
      <c r="G6977" t="s">
        <v>1950</v>
      </c>
      <c r="H6977" t="s">
        <v>1951</v>
      </c>
      <c r="I6977" t="s">
        <v>2032</v>
      </c>
      <c r="J6977" t="s">
        <v>2078</v>
      </c>
      <c r="K6977" s="498">
        <v>-80700000</v>
      </c>
    </row>
    <row r="6978" spans="1:11" x14ac:dyDescent="0.25">
      <c r="A6978" t="s">
        <v>1755</v>
      </c>
      <c r="B6978" t="s">
        <v>1756</v>
      </c>
      <c r="C6978" t="s">
        <v>1876</v>
      </c>
      <c r="D6978" t="s">
        <v>1820</v>
      </c>
      <c r="E6978" t="s">
        <v>1759</v>
      </c>
      <c r="F6978" t="s">
        <v>1813</v>
      </c>
      <c r="G6978" t="s">
        <v>1950</v>
      </c>
      <c r="H6978" t="s">
        <v>1951</v>
      </c>
      <c r="I6978" t="s">
        <v>2032</v>
      </c>
      <c r="J6978" t="s">
        <v>2078</v>
      </c>
      <c r="K6978" s="498">
        <v>-19130525.859999999</v>
      </c>
    </row>
    <row r="6979" spans="1:11" x14ac:dyDescent="0.25">
      <c r="A6979" t="s">
        <v>1755</v>
      </c>
      <c r="B6979" t="s">
        <v>1756</v>
      </c>
      <c r="C6979" t="s">
        <v>1871</v>
      </c>
      <c r="D6979" t="s">
        <v>1820</v>
      </c>
      <c r="E6979" t="s">
        <v>1759</v>
      </c>
      <c r="F6979" t="s">
        <v>1813</v>
      </c>
      <c r="G6979" t="s">
        <v>1952</v>
      </c>
      <c r="H6979" t="s">
        <v>1814</v>
      </c>
      <c r="I6979" t="s">
        <v>1839</v>
      </c>
      <c r="J6979" t="s">
        <v>2078</v>
      </c>
      <c r="K6979" s="498">
        <v>-800000</v>
      </c>
    </row>
    <row r="6980" spans="1:11" x14ac:dyDescent="0.25">
      <c r="A6980" t="s">
        <v>1755</v>
      </c>
      <c r="B6980" t="s">
        <v>1756</v>
      </c>
      <c r="C6980" t="s">
        <v>1876</v>
      </c>
      <c r="D6980" t="s">
        <v>1820</v>
      </c>
      <c r="E6980" t="s">
        <v>1759</v>
      </c>
      <c r="F6980" t="s">
        <v>1813</v>
      </c>
      <c r="G6980" t="s">
        <v>1952</v>
      </c>
      <c r="H6980" t="s">
        <v>1814</v>
      </c>
      <c r="I6980" t="s">
        <v>1839</v>
      </c>
      <c r="J6980" t="s">
        <v>2078</v>
      </c>
      <c r="K6980" s="498">
        <v>-241600</v>
      </c>
    </row>
    <row r="6981" spans="1:11" x14ac:dyDescent="0.25">
      <c r="A6981" t="s">
        <v>1755</v>
      </c>
      <c r="B6981" t="s">
        <v>1756</v>
      </c>
      <c r="C6981" t="s">
        <v>1871</v>
      </c>
      <c r="D6981" t="s">
        <v>1820</v>
      </c>
      <c r="E6981" t="s">
        <v>1759</v>
      </c>
      <c r="F6981" t="s">
        <v>1813</v>
      </c>
      <c r="G6981" t="s">
        <v>1952</v>
      </c>
      <c r="H6981" t="s">
        <v>1814</v>
      </c>
      <c r="I6981" t="s">
        <v>2032</v>
      </c>
      <c r="J6981" t="s">
        <v>2078</v>
      </c>
      <c r="K6981" s="498">
        <v>-72214500</v>
      </c>
    </row>
    <row r="6982" spans="1:11" x14ac:dyDescent="0.25">
      <c r="A6982" t="s">
        <v>1755</v>
      </c>
      <c r="B6982" t="s">
        <v>1756</v>
      </c>
      <c r="C6982" t="s">
        <v>1876</v>
      </c>
      <c r="D6982" t="s">
        <v>1820</v>
      </c>
      <c r="E6982" t="s">
        <v>1759</v>
      </c>
      <c r="F6982" t="s">
        <v>1813</v>
      </c>
      <c r="G6982" t="s">
        <v>1952</v>
      </c>
      <c r="H6982" t="s">
        <v>1814</v>
      </c>
      <c r="I6982" t="s">
        <v>2032</v>
      </c>
      <c r="J6982" t="s">
        <v>2078</v>
      </c>
      <c r="K6982" s="498">
        <v>-14978888.759999998</v>
      </c>
    </row>
    <row r="6983" spans="1:11" x14ac:dyDescent="0.25">
      <c r="A6983" t="s">
        <v>1755</v>
      </c>
      <c r="B6983" t="s">
        <v>1756</v>
      </c>
      <c r="C6983" t="s">
        <v>1871</v>
      </c>
      <c r="D6983" t="s">
        <v>1820</v>
      </c>
      <c r="E6983" t="s">
        <v>1759</v>
      </c>
      <c r="F6983" t="s">
        <v>1813</v>
      </c>
      <c r="G6983" t="s">
        <v>1952</v>
      </c>
      <c r="H6983" t="s">
        <v>1947</v>
      </c>
      <c r="I6983" t="s">
        <v>2032</v>
      </c>
      <c r="J6983" t="s">
        <v>2078</v>
      </c>
      <c r="K6983" s="498">
        <v>-730000</v>
      </c>
    </row>
    <row r="6984" spans="1:11" x14ac:dyDescent="0.25">
      <c r="A6984" t="s">
        <v>1755</v>
      </c>
      <c r="B6984" t="s">
        <v>1756</v>
      </c>
      <c r="C6984" t="s">
        <v>1876</v>
      </c>
      <c r="D6984" t="s">
        <v>1820</v>
      </c>
      <c r="E6984" t="s">
        <v>1759</v>
      </c>
      <c r="F6984" t="s">
        <v>1813</v>
      </c>
      <c r="G6984" t="s">
        <v>1952</v>
      </c>
      <c r="H6984" t="s">
        <v>1947</v>
      </c>
      <c r="I6984" t="s">
        <v>2032</v>
      </c>
      <c r="J6984" t="s">
        <v>2078</v>
      </c>
      <c r="K6984" s="498">
        <v>-220460</v>
      </c>
    </row>
    <row r="6985" spans="1:11" x14ac:dyDescent="0.25">
      <c r="A6985" t="s">
        <v>1755</v>
      </c>
      <c r="B6985" t="s">
        <v>1756</v>
      </c>
      <c r="C6985" t="s">
        <v>1871</v>
      </c>
      <c r="D6985" t="s">
        <v>1820</v>
      </c>
      <c r="E6985" t="s">
        <v>1759</v>
      </c>
      <c r="F6985" t="s">
        <v>1813</v>
      </c>
      <c r="G6985" t="s">
        <v>1953</v>
      </c>
      <c r="H6985" t="s">
        <v>1954</v>
      </c>
      <c r="I6985" t="s">
        <v>2032</v>
      </c>
      <c r="J6985" t="s">
        <v>2078</v>
      </c>
      <c r="K6985" s="498">
        <v>-34672511</v>
      </c>
    </row>
    <row r="6986" spans="1:11" x14ac:dyDescent="0.25">
      <c r="A6986" t="s">
        <v>1755</v>
      </c>
      <c r="B6986" t="s">
        <v>1756</v>
      </c>
      <c r="C6986" t="s">
        <v>1876</v>
      </c>
      <c r="D6986" t="s">
        <v>1820</v>
      </c>
      <c r="E6986" t="s">
        <v>1759</v>
      </c>
      <c r="F6986" t="s">
        <v>1813</v>
      </c>
      <c r="G6986" t="s">
        <v>1953</v>
      </c>
      <c r="H6986" t="s">
        <v>1954</v>
      </c>
      <c r="I6986" t="s">
        <v>2032</v>
      </c>
      <c r="J6986" t="s">
        <v>2078</v>
      </c>
      <c r="K6986" s="498">
        <v>-6218325.6800000006</v>
      </c>
    </row>
    <row r="6987" spans="1:11" x14ac:dyDescent="0.25">
      <c r="A6987" t="s">
        <v>1755</v>
      </c>
      <c r="B6987" t="s">
        <v>1756</v>
      </c>
      <c r="C6987" t="s">
        <v>1871</v>
      </c>
      <c r="D6987" t="s">
        <v>1820</v>
      </c>
      <c r="E6987" t="s">
        <v>1759</v>
      </c>
      <c r="F6987" t="s">
        <v>1813</v>
      </c>
      <c r="G6987" t="s">
        <v>1955</v>
      </c>
      <c r="H6987" t="s">
        <v>1956</v>
      </c>
      <c r="I6987" t="s">
        <v>1839</v>
      </c>
      <c r="J6987" t="s">
        <v>2078</v>
      </c>
      <c r="K6987" s="498">
        <v>-10129999.800000001</v>
      </c>
    </row>
    <row r="6988" spans="1:11" x14ac:dyDescent="0.25">
      <c r="A6988" t="s">
        <v>1755</v>
      </c>
      <c r="B6988" t="s">
        <v>1756</v>
      </c>
      <c r="C6988" t="s">
        <v>1876</v>
      </c>
      <c r="D6988" t="s">
        <v>1820</v>
      </c>
      <c r="E6988" t="s">
        <v>1759</v>
      </c>
      <c r="F6988" t="s">
        <v>1813</v>
      </c>
      <c r="G6988" t="s">
        <v>1955</v>
      </c>
      <c r="H6988" t="s">
        <v>1956</v>
      </c>
      <c r="I6988" t="s">
        <v>1839</v>
      </c>
      <c r="J6988" t="s">
        <v>2078</v>
      </c>
      <c r="K6988" s="498">
        <v>-2366815.06</v>
      </c>
    </row>
    <row r="6989" spans="1:11" x14ac:dyDescent="0.25">
      <c r="A6989" t="s">
        <v>1755</v>
      </c>
      <c r="B6989" t="s">
        <v>1756</v>
      </c>
      <c r="C6989" t="s">
        <v>1871</v>
      </c>
      <c r="D6989" t="s">
        <v>1820</v>
      </c>
      <c r="E6989" t="s">
        <v>1759</v>
      </c>
      <c r="F6989" t="s">
        <v>1813</v>
      </c>
      <c r="G6989" t="s">
        <v>1955</v>
      </c>
      <c r="H6989" t="s">
        <v>1956</v>
      </c>
      <c r="I6989" t="s">
        <v>1916</v>
      </c>
      <c r="J6989" t="s">
        <v>2078</v>
      </c>
      <c r="K6989" s="498">
        <v>-1000000</v>
      </c>
    </row>
    <row r="6990" spans="1:11" x14ac:dyDescent="0.25">
      <c r="A6990" t="s">
        <v>1755</v>
      </c>
      <c r="B6990" t="s">
        <v>1756</v>
      </c>
      <c r="C6990" t="s">
        <v>1876</v>
      </c>
      <c r="D6990" t="s">
        <v>1820</v>
      </c>
      <c r="E6990" t="s">
        <v>1759</v>
      </c>
      <c r="F6990" t="s">
        <v>1813</v>
      </c>
      <c r="G6990" t="s">
        <v>1955</v>
      </c>
      <c r="H6990" t="s">
        <v>1956</v>
      </c>
      <c r="I6990" t="s">
        <v>1916</v>
      </c>
      <c r="J6990" t="s">
        <v>2078</v>
      </c>
      <c r="K6990" s="498">
        <v>-302000</v>
      </c>
    </row>
    <row r="6991" spans="1:11" x14ac:dyDescent="0.25">
      <c r="A6991" t="s">
        <v>1755</v>
      </c>
      <c r="B6991" t="s">
        <v>1756</v>
      </c>
      <c r="C6991" t="s">
        <v>1871</v>
      </c>
      <c r="D6991" t="s">
        <v>1820</v>
      </c>
      <c r="E6991" t="s">
        <v>1759</v>
      </c>
      <c r="F6991" t="s">
        <v>1813</v>
      </c>
      <c r="G6991" t="s">
        <v>1955</v>
      </c>
      <c r="H6991" t="s">
        <v>1956</v>
      </c>
      <c r="I6991" t="s">
        <v>2032</v>
      </c>
      <c r="J6991" t="s">
        <v>2078</v>
      </c>
      <c r="K6991" s="498">
        <v>-15689010</v>
      </c>
    </row>
    <row r="6992" spans="1:11" x14ac:dyDescent="0.25">
      <c r="A6992" t="s">
        <v>1755</v>
      </c>
      <c r="B6992" t="s">
        <v>1756</v>
      </c>
      <c r="C6992" t="s">
        <v>1876</v>
      </c>
      <c r="D6992" t="s">
        <v>1820</v>
      </c>
      <c r="E6992" t="s">
        <v>1759</v>
      </c>
      <c r="F6992" t="s">
        <v>1813</v>
      </c>
      <c r="G6992" t="s">
        <v>1955</v>
      </c>
      <c r="H6992" t="s">
        <v>1956</v>
      </c>
      <c r="I6992" t="s">
        <v>2032</v>
      </c>
      <c r="J6992" t="s">
        <v>2078</v>
      </c>
      <c r="K6992" s="498">
        <v>-4283284.1899999995</v>
      </c>
    </row>
    <row r="6993" spans="1:11" x14ac:dyDescent="0.25">
      <c r="A6993" t="s">
        <v>1755</v>
      </c>
      <c r="B6993" t="s">
        <v>1756</v>
      </c>
      <c r="C6993" t="s">
        <v>1871</v>
      </c>
      <c r="D6993" t="s">
        <v>1820</v>
      </c>
      <c r="E6993" t="s">
        <v>1759</v>
      </c>
      <c r="F6993" t="s">
        <v>1813</v>
      </c>
      <c r="G6993" t="s">
        <v>1955</v>
      </c>
      <c r="H6993" t="s">
        <v>1957</v>
      </c>
      <c r="I6993" t="s">
        <v>1958</v>
      </c>
      <c r="J6993" t="s">
        <v>2078</v>
      </c>
      <c r="K6993" s="498">
        <v>-14300000</v>
      </c>
    </row>
    <row r="6994" spans="1:11" x14ac:dyDescent="0.25">
      <c r="A6994" t="s">
        <v>1755</v>
      </c>
      <c r="B6994" t="s">
        <v>1756</v>
      </c>
      <c r="C6994" t="s">
        <v>1876</v>
      </c>
      <c r="D6994" t="s">
        <v>1820</v>
      </c>
      <c r="E6994" t="s">
        <v>1759</v>
      </c>
      <c r="F6994" t="s">
        <v>1813</v>
      </c>
      <c r="G6994" t="s">
        <v>1955</v>
      </c>
      <c r="H6994" t="s">
        <v>1957</v>
      </c>
      <c r="I6994" t="s">
        <v>1958</v>
      </c>
      <c r="J6994" t="s">
        <v>2078</v>
      </c>
      <c r="K6994" s="498">
        <v>-3433198.51</v>
      </c>
    </row>
    <row r="6995" spans="1:11" x14ac:dyDescent="0.25">
      <c r="A6995" t="s">
        <v>1755</v>
      </c>
      <c r="B6995" t="s">
        <v>1756</v>
      </c>
      <c r="C6995" t="s">
        <v>1871</v>
      </c>
      <c r="D6995" t="s">
        <v>1820</v>
      </c>
      <c r="E6995" t="s">
        <v>1759</v>
      </c>
      <c r="F6995" t="s">
        <v>1813</v>
      </c>
      <c r="G6995" t="s">
        <v>1955</v>
      </c>
      <c r="H6995" t="s">
        <v>1957</v>
      </c>
      <c r="I6995" t="s">
        <v>2032</v>
      </c>
      <c r="J6995" t="s">
        <v>2078</v>
      </c>
      <c r="K6995" s="498">
        <v>-196425</v>
      </c>
    </row>
    <row r="6996" spans="1:11" x14ac:dyDescent="0.25">
      <c r="A6996" t="s">
        <v>1755</v>
      </c>
      <c r="B6996" t="s">
        <v>1756</v>
      </c>
      <c r="C6996" t="s">
        <v>1876</v>
      </c>
      <c r="D6996" t="s">
        <v>1820</v>
      </c>
      <c r="E6996" t="s">
        <v>1759</v>
      </c>
      <c r="F6996" t="s">
        <v>1813</v>
      </c>
      <c r="G6996" t="s">
        <v>1955</v>
      </c>
      <c r="H6996" t="s">
        <v>1957</v>
      </c>
      <c r="I6996" t="s">
        <v>2032</v>
      </c>
      <c r="J6996" t="s">
        <v>2078</v>
      </c>
      <c r="K6996" s="498">
        <v>-59320.35</v>
      </c>
    </row>
    <row r="6997" spans="1:11" x14ac:dyDescent="0.25">
      <c r="A6997" t="s">
        <v>1755</v>
      </c>
      <c r="B6997" t="s">
        <v>1756</v>
      </c>
      <c r="C6997" t="s">
        <v>1871</v>
      </c>
      <c r="D6997" t="s">
        <v>1820</v>
      </c>
      <c r="E6997" t="s">
        <v>1759</v>
      </c>
      <c r="F6997" t="s">
        <v>1813</v>
      </c>
      <c r="G6997" t="s">
        <v>1955</v>
      </c>
      <c r="H6997" t="s">
        <v>1959</v>
      </c>
      <c r="I6997" t="s">
        <v>1839</v>
      </c>
      <c r="J6997" t="s">
        <v>2078</v>
      </c>
      <c r="K6997" s="498">
        <v>-2260000</v>
      </c>
    </row>
    <row r="6998" spans="1:11" x14ac:dyDescent="0.25">
      <c r="A6998" t="s">
        <v>1755</v>
      </c>
      <c r="B6998" t="s">
        <v>1756</v>
      </c>
      <c r="C6998" t="s">
        <v>1876</v>
      </c>
      <c r="D6998" t="s">
        <v>1820</v>
      </c>
      <c r="E6998" t="s">
        <v>1759</v>
      </c>
      <c r="F6998" t="s">
        <v>1813</v>
      </c>
      <c r="G6998" t="s">
        <v>1955</v>
      </c>
      <c r="H6998" t="s">
        <v>1959</v>
      </c>
      <c r="I6998" t="s">
        <v>1839</v>
      </c>
      <c r="J6998" t="s">
        <v>2078</v>
      </c>
      <c r="K6998" s="498">
        <v>-682520</v>
      </c>
    </row>
    <row r="6999" spans="1:11" x14ac:dyDescent="0.25">
      <c r="A6999" t="s">
        <v>1755</v>
      </c>
      <c r="B6999" t="s">
        <v>1756</v>
      </c>
      <c r="C6999" t="s">
        <v>1871</v>
      </c>
      <c r="D6999" t="s">
        <v>1820</v>
      </c>
      <c r="E6999" t="s">
        <v>1759</v>
      </c>
      <c r="F6999" t="s">
        <v>1813</v>
      </c>
      <c r="G6999" t="s">
        <v>1955</v>
      </c>
      <c r="H6999" t="s">
        <v>1959</v>
      </c>
      <c r="I6999" t="s">
        <v>1916</v>
      </c>
      <c r="J6999" t="s">
        <v>2078</v>
      </c>
      <c r="K6999" s="498">
        <v>-22290000</v>
      </c>
    </row>
    <row r="7000" spans="1:11" x14ac:dyDescent="0.25">
      <c r="A7000" t="s">
        <v>1755</v>
      </c>
      <c r="B7000" t="s">
        <v>1756</v>
      </c>
      <c r="C7000" t="s">
        <v>1876</v>
      </c>
      <c r="D7000" t="s">
        <v>1820</v>
      </c>
      <c r="E7000" t="s">
        <v>1759</v>
      </c>
      <c r="F7000" t="s">
        <v>1813</v>
      </c>
      <c r="G7000" t="s">
        <v>1955</v>
      </c>
      <c r="H7000" t="s">
        <v>1959</v>
      </c>
      <c r="I7000" t="s">
        <v>1916</v>
      </c>
      <c r="J7000" t="s">
        <v>2078</v>
      </c>
      <c r="K7000" s="498">
        <v>-5667720.9000000004</v>
      </c>
    </row>
    <row r="7001" spans="1:11" x14ac:dyDescent="0.25">
      <c r="A7001" t="s">
        <v>1755</v>
      </c>
      <c r="B7001" t="s">
        <v>1756</v>
      </c>
      <c r="C7001" t="s">
        <v>1871</v>
      </c>
      <c r="D7001" t="s">
        <v>1820</v>
      </c>
      <c r="E7001" t="s">
        <v>1759</v>
      </c>
      <c r="F7001" t="s">
        <v>1813</v>
      </c>
      <c r="G7001" t="s">
        <v>1955</v>
      </c>
      <c r="H7001" t="s">
        <v>1959</v>
      </c>
      <c r="I7001" t="s">
        <v>2032</v>
      </c>
      <c r="J7001" t="s">
        <v>2078</v>
      </c>
      <c r="K7001" s="498">
        <v>-2250000</v>
      </c>
    </row>
    <row r="7002" spans="1:11" x14ac:dyDescent="0.25">
      <c r="A7002" t="s">
        <v>1755</v>
      </c>
      <c r="B7002" t="s">
        <v>1756</v>
      </c>
      <c r="C7002" t="s">
        <v>1876</v>
      </c>
      <c r="D7002" t="s">
        <v>1820</v>
      </c>
      <c r="E7002" t="s">
        <v>1759</v>
      </c>
      <c r="F7002" t="s">
        <v>1813</v>
      </c>
      <c r="G7002" t="s">
        <v>1955</v>
      </c>
      <c r="H7002" t="s">
        <v>1959</v>
      </c>
      <c r="I7002" t="s">
        <v>2032</v>
      </c>
      <c r="J7002" t="s">
        <v>2078</v>
      </c>
      <c r="K7002" s="498">
        <v>-647339.48</v>
      </c>
    </row>
    <row r="7003" spans="1:11" x14ac:dyDescent="0.25">
      <c r="A7003" t="s">
        <v>1755</v>
      </c>
      <c r="B7003" t="s">
        <v>1756</v>
      </c>
      <c r="C7003" t="s">
        <v>1871</v>
      </c>
      <c r="D7003" t="s">
        <v>1820</v>
      </c>
      <c r="E7003" t="s">
        <v>1759</v>
      </c>
      <c r="F7003" t="s">
        <v>1813</v>
      </c>
      <c r="G7003" t="s">
        <v>1960</v>
      </c>
      <c r="H7003" t="s">
        <v>1956</v>
      </c>
      <c r="I7003" t="s">
        <v>1958</v>
      </c>
      <c r="J7003" t="s">
        <v>2078</v>
      </c>
      <c r="K7003" s="498">
        <v>-480000</v>
      </c>
    </row>
    <row r="7004" spans="1:11" x14ac:dyDescent="0.25">
      <c r="A7004" t="s">
        <v>1755</v>
      </c>
      <c r="B7004" t="s">
        <v>1756</v>
      </c>
      <c r="C7004" t="s">
        <v>1876</v>
      </c>
      <c r="D7004" t="s">
        <v>1820</v>
      </c>
      <c r="E7004" t="s">
        <v>1759</v>
      </c>
      <c r="F7004" t="s">
        <v>1813</v>
      </c>
      <c r="G7004" t="s">
        <v>1960</v>
      </c>
      <c r="H7004" t="s">
        <v>1956</v>
      </c>
      <c r="I7004" t="s">
        <v>1958</v>
      </c>
      <c r="J7004" t="s">
        <v>2078</v>
      </c>
      <c r="K7004" s="498">
        <v>-144960</v>
      </c>
    </row>
    <row r="7005" spans="1:11" x14ac:dyDescent="0.25">
      <c r="A7005" t="s">
        <v>1755</v>
      </c>
      <c r="B7005" t="s">
        <v>1756</v>
      </c>
      <c r="C7005" t="s">
        <v>1871</v>
      </c>
      <c r="D7005" t="s">
        <v>1820</v>
      </c>
      <c r="E7005" t="s">
        <v>1759</v>
      </c>
      <c r="F7005" t="s">
        <v>1813</v>
      </c>
      <c r="G7005" t="s">
        <v>1960</v>
      </c>
      <c r="H7005" t="s">
        <v>1957</v>
      </c>
      <c r="I7005" t="s">
        <v>1958</v>
      </c>
      <c r="J7005" t="s">
        <v>2078</v>
      </c>
      <c r="K7005" s="498">
        <v>-315000</v>
      </c>
    </row>
    <row r="7006" spans="1:11" x14ac:dyDescent="0.25">
      <c r="A7006" t="s">
        <v>1755</v>
      </c>
      <c r="B7006" t="s">
        <v>1756</v>
      </c>
      <c r="C7006" t="s">
        <v>1876</v>
      </c>
      <c r="D7006" t="s">
        <v>1820</v>
      </c>
      <c r="E7006" t="s">
        <v>1759</v>
      </c>
      <c r="F7006" t="s">
        <v>1813</v>
      </c>
      <c r="G7006" t="s">
        <v>1960</v>
      </c>
      <c r="H7006" t="s">
        <v>1957</v>
      </c>
      <c r="I7006" t="s">
        <v>1958</v>
      </c>
      <c r="J7006" t="s">
        <v>2078</v>
      </c>
      <c r="K7006" s="498">
        <v>-95130</v>
      </c>
    </row>
    <row r="7007" spans="1:11" x14ac:dyDescent="0.25">
      <c r="A7007" t="s">
        <v>1755</v>
      </c>
      <c r="B7007" t="s">
        <v>1756</v>
      </c>
      <c r="C7007" t="s">
        <v>1871</v>
      </c>
      <c r="D7007" t="s">
        <v>1820</v>
      </c>
      <c r="E7007" t="s">
        <v>1759</v>
      </c>
      <c r="F7007" t="s">
        <v>1813</v>
      </c>
      <c r="G7007" t="s">
        <v>1961</v>
      </c>
      <c r="H7007" t="s">
        <v>1957</v>
      </c>
      <c r="I7007" t="s">
        <v>1958</v>
      </c>
      <c r="J7007" t="s">
        <v>2078</v>
      </c>
      <c r="K7007" s="498">
        <v>-2587500</v>
      </c>
    </row>
    <row r="7008" spans="1:11" x14ac:dyDescent="0.25">
      <c r="A7008" t="s">
        <v>1755</v>
      </c>
      <c r="B7008" t="s">
        <v>1756</v>
      </c>
      <c r="C7008" t="s">
        <v>1876</v>
      </c>
      <c r="D7008" t="s">
        <v>1820</v>
      </c>
      <c r="E7008" t="s">
        <v>1759</v>
      </c>
      <c r="F7008" t="s">
        <v>1813</v>
      </c>
      <c r="G7008" t="s">
        <v>1961</v>
      </c>
      <c r="H7008" t="s">
        <v>1957</v>
      </c>
      <c r="I7008" t="s">
        <v>1958</v>
      </c>
      <c r="J7008" t="s">
        <v>2078</v>
      </c>
      <c r="K7008" s="498">
        <v>-781425</v>
      </c>
    </row>
    <row r="7009" spans="1:11" x14ac:dyDescent="0.25">
      <c r="A7009" t="s">
        <v>1755</v>
      </c>
      <c r="B7009" t="s">
        <v>1756</v>
      </c>
      <c r="C7009" t="s">
        <v>1871</v>
      </c>
      <c r="D7009" t="s">
        <v>1820</v>
      </c>
      <c r="E7009" t="s">
        <v>1759</v>
      </c>
      <c r="F7009" t="s">
        <v>1962</v>
      </c>
      <c r="G7009" t="s">
        <v>1963</v>
      </c>
      <c r="H7009" t="s">
        <v>1964</v>
      </c>
      <c r="I7009" t="s">
        <v>2032</v>
      </c>
      <c r="J7009" t="s">
        <v>2078</v>
      </c>
      <c r="K7009" s="498">
        <v>-16321000</v>
      </c>
    </row>
    <row r="7010" spans="1:11" x14ac:dyDescent="0.25">
      <c r="A7010" t="s">
        <v>1755</v>
      </c>
      <c r="B7010" t="s">
        <v>1756</v>
      </c>
      <c r="C7010" t="s">
        <v>1876</v>
      </c>
      <c r="D7010" t="s">
        <v>1820</v>
      </c>
      <c r="E7010" t="s">
        <v>1759</v>
      </c>
      <c r="F7010" t="s">
        <v>1962</v>
      </c>
      <c r="G7010" t="s">
        <v>1963</v>
      </c>
      <c r="H7010" t="s">
        <v>1964</v>
      </c>
      <c r="I7010" t="s">
        <v>2032</v>
      </c>
      <c r="J7010" t="s">
        <v>2078</v>
      </c>
      <c r="K7010" s="498">
        <v>-4193638.6799999997</v>
      </c>
    </row>
    <row r="7011" spans="1:11" x14ac:dyDescent="0.25">
      <c r="A7011" t="s">
        <v>1755</v>
      </c>
      <c r="B7011" t="s">
        <v>1756</v>
      </c>
      <c r="C7011" t="s">
        <v>1871</v>
      </c>
      <c r="D7011" t="s">
        <v>1820</v>
      </c>
      <c r="E7011" t="s">
        <v>1759</v>
      </c>
      <c r="F7011" t="s">
        <v>1962</v>
      </c>
      <c r="G7011" t="s">
        <v>1963</v>
      </c>
      <c r="H7011" t="s">
        <v>1965</v>
      </c>
      <c r="I7011" t="s">
        <v>1966</v>
      </c>
      <c r="J7011" t="s">
        <v>2078</v>
      </c>
      <c r="K7011" s="498">
        <v>-1405000</v>
      </c>
    </row>
    <row r="7012" spans="1:11" x14ac:dyDescent="0.25">
      <c r="A7012" t="s">
        <v>1755</v>
      </c>
      <c r="B7012" t="s">
        <v>1756</v>
      </c>
      <c r="C7012" t="s">
        <v>1876</v>
      </c>
      <c r="D7012" t="s">
        <v>1820</v>
      </c>
      <c r="E7012" t="s">
        <v>1759</v>
      </c>
      <c r="F7012" t="s">
        <v>1962</v>
      </c>
      <c r="G7012" t="s">
        <v>1963</v>
      </c>
      <c r="H7012" t="s">
        <v>1965</v>
      </c>
      <c r="I7012" t="s">
        <v>1966</v>
      </c>
      <c r="J7012" t="s">
        <v>2078</v>
      </c>
      <c r="K7012" s="498">
        <v>-424310</v>
      </c>
    </row>
    <row r="7013" spans="1:11" x14ac:dyDescent="0.25">
      <c r="A7013" t="s">
        <v>1755</v>
      </c>
      <c r="B7013" t="s">
        <v>1756</v>
      </c>
      <c r="C7013" t="s">
        <v>1871</v>
      </c>
      <c r="D7013" t="s">
        <v>1820</v>
      </c>
      <c r="E7013" t="s">
        <v>1759</v>
      </c>
      <c r="F7013" t="s">
        <v>1962</v>
      </c>
      <c r="G7013" t="s">
        <v>1963</v>
      </c>
      <c r="H7013" t="s">
        <v>1965</v>
      </c>
      <c r="I7013" t="s">
        <v>2032</v>
      </c>
      <c r="J7013" t="s">
        <v>2078</v>
      </c>
      <c r="K7013" s="498">
        <v>-27870856</v>
      </c>
    </row>
    <row r="7014" spans="1:11" x14ac:dyDescent="0.25">
      <c r="A7014" t="s">
        <v>1755</v>
      </c>
      <c r="B7014" t="s">
        <v>1756</v>
      </c>
      <c r="C7014" t="s">
        <v>1876</v>
      </c>
      <c r="D7014" t="s">
        <v>1820</v>
      </c>
      <c r="E7014" t="s">
        <v>1759</v>
      </c>
      <c r="F7014" t="s">
        <v>1962</v>
      </c>
      <c r="G7014" t="s">
        <v>1963</v>
      </c>
      <c r="H7014" t="s">
        <v>1965</v>
      </c>
      <c r="I7014" t="s">
        <v>2032</v>
      </c>
      <c r="J7014" t="s">
        <v>2078</v>
      </c>
      <c r="K7014" s="498">
        <v>-7378365.0383333331</v>
      </c>
    </row>
    <row r="7015" spans="1:11" x14ac:dyDescent="0.25">
      <c r="A7015" t="s">
        <v>1755</v>
      </c>
      <c r="B7015" t="s">
        <v>1756</v>
      </c>
      <c r="C7015" t="s">
        <v>1871</v>
      </c>
      <c r="D7015" t="s">
        <v>1820</v>
      </c>
      <c r="E7015" t="s">
        <v>1759</v>
      </c>
      <c r="F7015" t="s">
        <v>1962</v>
      </c>
      <c r="G7015" t="s">
        <v>1963</v>
      </c>
      <c r="H7015" t="s">
        <v>1967</v>
      </c>
      <c r="I7015" t="s">
        <v>1815</v>
      </c>
      <c r="J7015" t="s">
        <v>2078</v>
      </c>
      <c r="K7015" s="498">
        <v>-1063523</v>
      </c>
    </row>
    <row r="7016" spans="1:11" x14ac:dyDescent="0.25">
      <c r="A7016" t="s">
        <v>1755</v>
      </c>
      <c r="B7016" t="s">
        <v>1756</v>
      </c>
      <c r="C7016" t="s">
        <v>1876</v>
      </c>
      <c r="D7016" t="s">
        <v>1820</v>
      </c>
      <c r="E7016" t="s">
        <v>1759</v>
      </c>
      <c r="F7016" t="s">
        <v>1962</v>
      </c>
      <c r="G7016" t="s">
        <v>1963</v>
      </c>
      <c r="H7016" t="s">
        <v>1967</v>
      </c>
      <c r="I7016" t="s">
        <v>1815</v>
      </c>
      <c r="J7016" t="s">
        <v>2078</v>
      </c>
      <c r="K7016" s="498">
        <v>-321183.95</v>
      </c>
    </row>
    <row r="7017" spans="1:11" x14ac:dyDescent="0.25">
      <c r="A7017" t="s">
        <v>1755</v>
      </c>
      <c r="B7017" t="s">
        <v>1756</v>
      </c>
      <c r="C7017" t="s">
        <v>1871</v>
      </c>
      <c r="D7017" t="s">
        <v>1820</v>
      </c>
      <c r="E7017" t="s">
        <v>1759</v>
      </c>
      <c r="F7017" t="s">
        <v>1962</v>
      </c>
      <c r="G7017" t="s">
        <v>1963</v>
      </c>
      <c r="H7017" t="s">
        <v>1967</v>
      </c>
      <c r="I7017" t="s">
        <v>2032</v>
      </c>
      <c r="J7017" t="s">
        <v>2078</v>
      </c>
      <c r="K7017" s="498">
        <v>-10005000</v>
      </c>
    </row>
    <row r="7018" spans="1:11" x14ac:dyDescent="0.25">
      <c r="A7018" t="s">
        <v>1755</v>
      </c>
      <c r="B7018" t="s">
        <v>1756</v>
      </c>
      <c r="C7018" t="s">
        <v>1876</v>
      </c>
      <c r="D7018" t="s">
        <v>1820</v>
      </c>
      <c r="E7018" t="s">
        <v>1759</v>
      </c>
      <c r="F7018" t="s">
        <v>1962</v>
      </c>
      <c r="G7018" t="s">
        <v>1963</v>
      </c>
      <c r="H7018" t="s">
        <v>1967</v>
      </c>
      <c r="I7018" t="s">
        <v>2032</v>
      </c>
      <c r="J7018" t="s">
        <v>2078</v>
      </c>
      <c r="K7018" s="498">
        <v>-2438407.3199999998</v>
      </c>
    </row>
    <row r="7019" spans="1:11" x14ac:dyDescent="0.25">
      <c r="A7019" t="s">
        <v>1755</v>
      </c>
      <c r="B7019" t="s">
        <v>1756</v>
      </c>
      <c r="C7019" t="s">
        <v>1871</v>
      </c>
      <c r="D7019" t="s">
        <v>1820</v>
      </c>
      <c r="E7019" t="s">
        <v>1759</v>
      </c>
      <c r="F7019" t="s">
        <v>1968</v>
      </c>
      <c r="G7019" t="s">
        <v>1969</v>
      </c>
      <c r="H7019" t="s">
        <v>1894</v>
      </c>
      <c r="I7019" t="s">
        <v>2032</v>
      </c>
      <c r="J7019" t="s">
        <v>2078</v>
      </c>
      <c r="K7019" s="498">
        <v>-30000000</v>
      </c>
    </row>
    <row r="7020" spans="1:11" x14ac:dyDescent="0.25">
      <c r="A7020" t="s">
        <v>1755</v>
      </c>
      <c r="B7020" t="s">
        <v>1756</v>
      </c>
      <c r="C7020" t="s">
        <v>1876</v>
      </c>
      <c r="D7020" t="s">
        <v>1820</v>
      </c>
      <c r="E7020" t="s">
        <v>1759</v>
      </c>
      <c r="F7020" t="s">
        <v>1968</v>
      </c>
      <c r="G7020" t="s">
        <v>1969</v>
      </c>
      <c r="H7020" t="s">
        <v>1894</v>
      </c>
      <c r="I7020" t="s">
        <v>2032</v>
      </c>
      <c r="J7020" t="s">
        <v>2078</v>
      </c>
      <c r="K7020" s="498">
        <v>-4590000</v>
      </c>
    </row>
    <row r="7021" spans="1:11" x14ac:dyDescent="0.25">
      <c r="A7021" t="s">
        <v>1755</v>
      </c>
      <c r="B7021" t="s">
        <v>1756</v>
      </c>
      <c r="C7021" t="s">
        <v>1871</v>
      </c>
      <c r="D7021" t="s">
        <v>1820</v>
      </c>
      <c r="E7021" t="s">
        <v>1759</v>
      </c>
      <c r="F7021" t="s">
        <v>1968</v>
      </c>
      <c r="G7021" t="s">
        <v>1969</v>
      </c>
      <c r="H7021" t="s">
        <v>1970</v>
      </c>
      <c r="I7021" t="s">
        <v>2032</v>
      </c>
      <c r="J7021" t="s">
        <v>2078</v>
      </c>
      <c r="K7021" s="498">
        <v>-82090000</v>
      </c>
    </row>
    <row r="7022" spans="1:11" x14ac:dyDescent="0.25">
      <c r="A7022" t="s">
        <v>1755</v>
      </c>
      <c r="B7022" t="s">
        <v>1756</v>
      </c>
      <c r="C7022" t="s">
        <v>1876</v>
      </c>
      <c r="D7022" t="s">
        <v>1820</v>
      </c>
      <c r="E7022" t="s">
        <v>1759</v>
      </c>
      <c r="F7022" t="s">
        <v>1968</v>
      </c>
      <c r="G7022" t="s">
        <v>1969</v>
      </c>
      <c r="H7022" t="s">
        <v>1970</v>
      </c>
      <c r="I7022" t="s">
        <v>2032</v>
      </c>
      <c r="J7022" t="s">
        <v>2078</v>
      </c>
      <c r="K7022" s="498">
        <v>-12871180</v>
      </c>
    </row>
    <row r="7023" spans="1:11" x14ac:dyDescent="0.25">
      <c r="A7023" t="s">
        <v>1755</v>
      </c>
      <c r="B7023" t="s">
        <v>1756</v>
      </c>
      <c r="C7023" t="s">
        <v>1871</v>
      </c>
      <c r="D7023" t="s">
        <v>1820</v>
      </c>
      <c r="E7023" t="s">
        <v>1759</v>
      </c>
      <c r="F7023" t="s">
        <v>1968</v>
      </c>
      <c r="G7023" t="s">
        <v>1971</v>
      </c>
      <c r="H7023" t="s">
        <v>1970</v>
      </c>
      <c r="I7023" t="s">
        <v>1839</v>
      </c>
      <c r="J7023" t="s">
        <v>2078</v>
      </c>
      <c r="K7023" s="498">
        <v>-48740000</v>
      </c>
    </row>
    <row r="7024" spans="1:11" x14ac:dyDescent="0.25">
      <c r="A7024" t="s">
        <v>1755</v>
      </c>
      <c r="B7024" t="s">
        <v>1756</v>
      </c>
      <c r="C7024" t="s">
        <v>1876</v>
      </c>
      <c r="D7024" t="s">
        <v>1820</v>
      </c>
      <c r="E7024" t="s">
        <v>1759</v>
      </c>
      <c r="F7024" t="s">
        <v>1968</v>
      </c>
      <c r="G7024" t="s">
        <v>1971</v>
      </c>
      <c r="H7024" t="s">
        <v>1970</v>
      </c>
      <c r="I7024" t="s">
        <v>1839</v>
      </c>
      <c r="J7024" t="s">
        <v>2078</v>
      </c>
      <c r="K7024" s="498">
        <v>-10072223.93</v>
      </c>
    </row>
    <row r="7025" spans="1:11" x14ac:dyDescent="0.25">
      <c r="A7025" t="s">
        <v>1755</v>
      </c>
      <c r="B7025" t="s">
        <v>1756</v>
      </c>
      <c r="C7025" t="s">
        <v>1871</v>
      </c>
      <c r="D7025" t="s">
        <v>1820</v>
      </c>
      <c r="E7025" t="s">
        <v>1759</v>
      </c>
      <c r="F7025" t="s">
        <v>1968</v>
      </c>
      <c r="G7025" t="s">
        <v>1971</v>
      </c>
      <c r="H7025" t="s">
        <v>1970</v>
      </c>
      <c r="I7025" t="s">
        <v>2032</v>
      </c>
      <c r="J7025" t="s">
        <v>2078</v>
      </c>
      <c r="K7025" s="498">
        <v>-723775000</v>
      </c>
    </row>
    <row r="7026" spans="1:11" x14ac:dyDescent="0.25">
      <c r="A7026" t="s">
        <v>1755</v>
      </c>
      <c r="B7026" t="s">
        <v>1756</v>
      </c>
      <c r="C7026" t="s">
        <v>1876</v>
      </c>
      <c r="D7026" t="s">
        <v>1820</v>
      </c>
      <c r="E7026" t="s">
        <v>1759</v>
      </c>
      <c r="F7026" t="s">
        <v>1968</v>
      </c>
      <c r="G7026" t="s">
        <v>1971</v>
      </c>
      <c r="H7026" t="s">
        <v>1970</v>
      </c>
      <c r="I7026" t="s">
        <v>2032</v>
      </c>
      <c r="J7026" t="s">
        <v>2078</v>
      </c>
      <c r="K7026" s="498">
        <v>-119483954.08000001</v>
      </c>
    </row>
    <row r="7027" spans="1:11" x14ac:dyDescent="0.25">
      <c r="A7027" t="s">
        <v>1755</v>
      </c>
      <c r="B7027" t="s">
        <v>1756</v>
      </c>
      <c r="C7027" t="s">
        <v>1871</v>
      </c>
      <c r="D7027" t="s">
        <v>1820</v>
      </c>
      <c r="E7027" t="s">
        <v>1759</v>
      </c>
      <c r="F7027" t="s">
        <v>1968</v>
      </c>
      <c r="G7027" t="s">
        <v>1972</v>
      </c>
      <c r="H7027" t="s">
        <v>1973</v>
      </c>
      <c r="I7027" t="s">
        <v>1839</v>
      </c>
      <c r="J7027" t="s">
        <v>2078</v>
      </c>
      <c r="K7027" s="498">
        <v>-1600000</v>
      </c>
    </row>
    <row r="7028" spans="1:11" x14ac:dyDescent="0.25">
      <c r="A7028" t="s">
        <v>1755</v>
      </c>
      <c r="B7028" t="s">
        <v>1756</v>
      </c>
      <c r="C7028" t="s">
        <v>1876</v>
      </c>
      <c r="D7028" t="s">
        <v>1820</v>
      </c>
      <c r="E7028" t="s">
        <v>1759</v>
      </c>
      <c r="F7028" t="s">
        <v>1968</v>
      </c>
      <c r="G7028" t="s">
        <v>1972</v>
      </c>
      <c r="H7028" t="s">
        <v>1973</v>
      </c>
      <c r="I7028" t="s">
        <v>1839</v>
      </c>
      <c r="J7028" t="s">
        <v>2078</v>
      </c>
      <c r="K7028" s="498">
        <v>-483200</v>
      </c>
    </row>
    <row r="7029" spans="1:11" x14ac:dyDescent="0.25">
      <c r="A7029" t="s">
        <v>1755</v>
      </c>
      <c r="B7029" t="s">
        <v>1756</v>
      </c>
      <c r="C7029" t="s">
        <v>1871</v>
      </c>
      <c r="D7029" t="s">
        <v>1820</v>
      </c>
      <c r="E7029" t="s">
        <v>1759</v>
      </c>
      <c r="F7029" t="s">
        <v>1968</v>
      </c>
      <c r="G7029" t="s">
        <v>1972</v>
      </c>
      <c r="H7029" t="s">
        <v>1973</v>
      </c>
      <c r="I7029" t="s">
        <v>2032</v>
      </c>
      <c r="J7029" t="s">
        <v>2078</v>
      </c>
      <c r="K7029" s="498">
        <v>-83800000</v>
      </c>
    </row>
    <row r="7030" spans="1:11" x14ac:dyDescent="0.25">
      <c r="A7030" t="s">
        <v>1755</v>
      </c>
      <c r="B7030" t="s">
        <v>1756</v>
      </c>
      <c r="C7030" t="s">
        <v>1876</v>
      </c>
      <c r="D7030" t="s">
        <v>1820</v>
      </c>
      <c r="E7030" t="s">
        <v>1759</v>
      </c>
      <c r="F7030" t="s">
        <v>1968</v>
      </c>
      <c r="G7030" t="s">
        <v>1972</v>
      </c>
      <c r="H7030" t="s">
        <v>1973</v>
      </c>
      <c r="I7030" t="s">
        <v>2032</v>
      </c>
      <c r="J7030" t="s">
        <v>2078</v>
      </c>
      <c r="K7030" s="498">
        <v>-16574942.229999999</v>
      </c>
    </row>
    <row r="7031" spans="1:11" x14ac:dyDescent="0.25">
      <c r="A7031" t="s">
        <v>1755</v>
      </c>
      <c r="B7031" t="s">
        <v>1756</v>
      </c>
      <c r="C7031" t="s">
        <v>1871</v>
      </c>
      <c r="D7031" t="s">
        <v>1820</v>
      </c>
      <c r="E7031" t="s">
        <v>1759</v>
      </c>
      <c r="F7031" t="s">
        <v>1968</v>
      </c>
      <c r="G7031" t="s">
        <v>1974</v>
      </c>
      <c r="H7031" t="s">
        <v>1975</v>
      </c>
      <c r="I7031" t="s">
        <v>2032</v>
      </c>
      <c r="J7031" t="s">
        <v>2078</v>
      </c>
      <c r="K7031" s="498">
        <v>-18625000</v>
      </c>
    </row>
    <row r="7032" spans="1:11" x14ac:dyDescent="0.25">
      <c r="A7032" t="s">
        <v>1755</v>
      </c>
      <c r="B7032" t="s">
        <v>1756</v>
      </c>
      <c r="C7032" t="s">
        <v>1876</v>
      </c>
      <c r="D7032" t="s">
        <v>1820</v>
      </c>
      <c r="E7032" t="s">
        <v>1759</v>
      </c>
      <c r="F7032" t="s">
        <v>1968</v>
      </c>
      <c r="G7032" t="s">
        <v>1974</v>
      </c>
      <c r="H7032" t="s">
        <v>1975</v>
      </c>
      <c r="I7032" t="s">
        <v>2032</v>
      </c>
      <c r="J7032" t="s">
        <v>2078</v>
      </c>
      <c r="K7032" s="498">
        <v>-2867840.25</v>
      </c>
    </row>
    <row r="7033" spans="1:11" x14ac:dyDescent="0.25">
      <c r="A7033" t="s">
        <v>1755</v>
      </c>
      <c r="B7033" t="s">
        <v>1756</v>
      </c>
      <c r="C7033" t="s">
        <v>1871</v>
      </c>
      <c r="D7033" t="s">
        <v>1820</v>
      </c>
      <c r="E7033" t="s">
        <v>1759</v>
      </c>
      <c r="F7033" t="s">
        <v>1968</v>
      </c>
      <c r="G7033" t="s">
        <v>1974</v>
      </c>
      <c r="H7033" t="s">
        <v>1976</v>
      </c>
      <c r="I7033" t="s">
        <v>1839</v>
      </c>
      <c r="J7033" t="s">
        <v>2078</v>
      </c>
      <c r="K7033" s="498">
        <v>-10500000</v>
      </c>
    </row>
    <row r="7034" spans="1:11" x14ac:dyDescent="0.25">
      <c r="A7034" t="s">
        <v>1755</v>
      </c>
      <c r="B7034" t="s">
        <v>1756</v>
      </c>
      <c r="C7034" t="s">
        <v>1876</v>
      </c>
      <c r="D7034" t="s">
        <v>1820</v>
      </c>
      <c r="E7034" t="s">
        <v>1759</v>
      </c>
      <c r="F7034" t="s">
        <v>1968</v>
      </c>
      <c r="G7034" t="s">
        <v>1974</v>
      </c>
      <c r="H7034" t="s">
        <v>1976</v>
      </c>
      <c r="I7034" t="s">
        <v>1839</v>
      </c>
      <c r="J7034" t="s">
        <v>2078</v>
      </c>
      <c r="K7034" s="498">
        <v>-2626337.0100000002</v>
      </c>
    </row>
    <row r="7035" spans="1:11" x14ac:dyDescent="0.25">
      <c r="A7035" t="s">
        <v>1755</v>
      </c>
      <c r="B7035" t="s">
        <v>1756</v>
      </c>
      <c r="C7035" t="s">
        <v>1871</v>
      </c>
      <c r="D7035" t="s">
        <v>1820</v>
      </c>
      <c r="E7035" t="s">
        <v>1759</v>
      </c>
      <c r="F7035" t="s">
        <v>1968</v>
      </c>
      <c r="G7035" t="s">
        <v>1974</v>
      </c>
      <c r="H7035" t="s">
        <v>1976</v>
      </c>
      <c r="I7035" t="s">
        <v>2032</v>
      </c>
      <c r="J7035" t="s">
        <v>2078</v>
      </c>
      <c r="K7035" s="498">
        <v>-363448993.75</v>
      </c>
    </row>
    <row r="7036" spans="1:11" x14ac:dyDescent="0.25">
      <c r="A7036" t="s">
        <v>1755</v>
      </c>
      <c r="B7036" t="s">
        <v>1756</v>
      </c>
      <c r="C7036" t="s">
        <v>1876</v>
      </c>
      <c r="D7036" t="s">
        <v>1820</v>
      </c>
      <c r="E7036" t="s">
        <v>1759</v>
      </c>
      <c r="F7036" t="s">
        <v>1968</v>
      </c>
      <c r="G7036" t="s">
        <v>1974</v>
      </c>
      <c r="H7036" t="s">
        <v>1976</v>
      </c>
      <c r="I7036" t="s">
        <v>2032</v>
      </c>
      <c r="J7036" t="s">
        <v>2078</v>
      </c>
      <c r="K7036" s="498">
        <v>-58420128.790000007</v>
      </c>
    </row>
    <row r="7037" spans="1:11" x14ac:dyDescent="0.25">
      <c r="A7037" t="s">
        <v>1755</v>
      </c>
      <c r="B7037" t="s">
        <v>1756</v>
      </c>
      <c r="C7037" t="s">
        <v>1871</v>
      </c>
      <c r="D7037" t="s">
        <v>1820</v>
      </c>
      <c r="E7037" t="s">
        <v>1759</v>
      </c>
      <c r="F7037" t="s">
        <v>1968</v>
      </c>
      <c r="G7037" t="s">
        <v>1974</v>
      </c>
      <c r="H7037" t="s">
        <v>1977</v>
      </c>
      <c r="I7037" t="s">
        <v>2032</v>
      </c>
      <c r="J7037" t="s">
        <v>2078</v>
      </c>
      <c r="K7037" s="498">
        <v>-59261600.25</v>
      </c>
    </row>
    <row r="7038" spans="1:11" x14ac:dyDescent="0.25">
      <c r="A7038" t="s">
        <v>1755</v>
      </c>
      <c r="B7038" t="s">
        <v>1756</v>
      </c>
      <c r="C7038" t="s">
        <v>1876</v>
      </c>
      <c r="D7038" t="s">
        <v>1820</v>
      </c>
      <c r="E7038" t="s">
        <v>1759</v>
      </c>
      <c r="F7038" t="s">
        <v>1968</v>
      </c>
      <c r="G7038" t="s">
        <v>1974</v>
      </c>
      <c r="H7038" t="s">
        <v>1977</v>
      </c>
      <c r="I7038" t="s">
        <v>2032</v>
      </c>
      <c r="J7038" t="s">
        <v>2078</v>
      </c>
      <c r="K7038" s="498">
        <v>-9313151.4166666679</v>
      </c>
    </row>
    <row r="7039" spans="1:11" x14ac:dyDescent="0.25">
      <c r="A7039" t="s">
        <v>1755</v>
      </c>
      <c r="B7039" t="s">
        <v>1756</v>
      </c>
      <c r="C7039" t="s">
        <v>1871</v>
      </c>
      <c r="D7039" t="s">
        <v>1820</v>
      </c>
      <c r="E7039" t="s">
        <v>1759</v>
      </c>
      <c r="F7039" t="s">
        <v>1968</v>
      </c>
      <c r="G7039" t="s">
        <v>1978</v>
      </c>
      <c r="H7039" t="s">
        <v>1979</v>
      </c>
      <c r="I7039" t="s">
        <v>1839</v>
      </c>
      <c r="J7039" t="s">
        <v>2078</v>
      </c>
      <c r="K7039" s="498">
        <v>-23258000</v>
      </c>
    </row>
    <row r="7040" spans="1:11" x14ac:dyDescent="0.25">
      <c r="A7040" t="s">
        <v>1755</v>
      </c>
      <c r="B7040" t="s">
        <v>1756</v>
      </c>
      <c r="C7040" t="s">
        <v>1876</v>
      </c>
      <c r="D7040" t="s">
        <v>1820</v>
      </c>
      <c r="E7040" t="s">
        <v>1759</v>
      </c>
      <c r="F7040" t="s">
        <v>1968</v>
      </c>
      <c r="G7040" t="s">
        <v>1978</v>
      </c>
      <c r="H7040" t="s">
        <v>1979</v>
      </c>
      <c r="I7040" t="s">
        <v>1839</v>
      </c>
      <c r="J7040" t="s">
        <v>2078</v>
      </c>
      <c r="K7040" s="498">
        <v>-5586009.1600000001</v>
      </c>
    </row>
    <row r="7041" spans="1:11" x14ac:dyDescent="0.25">
      <c r="A7041" t="s">
        <v>1755</v>
      </c>
      <c r="B7041" t="s">
        <v>1756</v>
      </c>
      <c r="C7041" t="s">
        <v>1871</v>
      </c>
      <c r="D7041" t="s">
        <v>1820</v>
      </c>
      <c r="E7041" t="s">
        <v>1759</v>
      </c>
      <c r="F7041" t="s">
        <v>1968</v>
      </c>
      <c r="G7041" t="s">
        <v>1978</v>
      </c>
      <c r="H7041" t="s">
        <v>1979</v>
      </c>
      <c r="I7041" t="s">
        <v>2032</v>
      </c>
      <c r="J7041" t="s">
        <v>2078</v>
      </c>
      <c r="K7041" s="498">
        <v>-420760673</v>
      </c>
    </row>
    <row r="7042" spans="1:11" x14ac:dyDescent="0.25">
      <c r="A7042" t="s">
        <v>1755</v>
      </c>
      <c r="B7042" t="s">
        <v>1756</v>
      </c>
      <c r="C7042" t="s">
        <v>1876</v>
      </c>
      <c r="D7042" t="s">
        <v>1820</v>
      </c>
      <c r="E7042" t="s">
        <v>1759</v>
      </c>
      <c r="F7042" t="s">
        <v>1968</v>
      </c>
      <c r="G7042" t="s">
        <v>1978</v>
      </c>
      <c r="H7042" t="s">
        <v>1979</v>
      </c>
      <c r="I7042" t="s">
        <v>2032</v>
      </c>
      <c r="J7042" t="s">
        <v>2078</v>
      </c>
      <c r="K7042" s="498">
        <v>-69700136.299999997</v>
      </c>
    </row>
    <row r="7043" spans="1:11" x14ac:dyDescent="0.25">
      <c r="A7043" t="s">
        <v>1755</v>
      </c>
      <c r="B7043" t="s">
        <v>1756</v>
      </c>
      <c r="C7043" t="s">
        <v>1871</v>
      </c>
      <c r="D7043" t="s">
        <v>1820</v>
      </c>
      <c r="E7043" t="s">
        <v>1759</v>
      </c>
      <c r="F7043" t="s">
        <v>1980</v>
      </c>
      <c r="G7043" t="s">
        <v>1981</v>
      </c>
      <c r="H7043" t="s">
        <v>1982</v>
      </c>
      <c r="I7043" t="s">
        <v>1839</v>
      </c>
      <c r="J7043" t="s">
        <v>2078</v>
      </c>
      <c r="K7043" s="498">
        <v>-10490000</v>
      </c>
    </row>
    <row r="7044" spans="1:11" x14ac:dyDescent="0.25">
      <c r="A7044" t="s">
        <v>1755</v>
      </c>
      <c r="B7044" t="s">
        <v>1756</v>
      </c>
      <c r="C7044" t="s">
        <v>1876</v>
      </c>
      <c r="D7044" t="s">
        <v>1820</v>
      </c>
      <c r="E7044" t="s">
        <v>1759</v>
      </c>
      <c r="F7044" t="s">
        <v>1980</v>
      </c>
      <c r="G7044" t="s">
        <v>1981</v>
      </c>
      <c r="H7044" t="s">
        <v>1982</v>
      </c>
      <c r="I7044" t="s">
        <v>1839</v>
      </c>
      <c r="J7044" t="s">
        <v>2078</v>
      </c>
      <c r="K7044" s="498">
        <v>-2915376.04</v>
      </c>
    </row>
    <row r="7045" spans="1:11" x14ac:dyDescent="0.25">
      <c r="A7045" t="s">
        <v>1755</v>
      </c>
      <c r="B7045" t="s">
        <v>1756</v>
      </c>
      <c r="C7045" t="s">
        <v>1871</v>
      </c>
      <c r="D7045" t="s">
        <v>1820</v>
      </c>
      <c r="E7045" t="s">
        <v>1759</v>
      </c>
      <c r="F7045" t="s">
        <v>1980</v>
      </c>
      <c r="G7045" t="s">
        <v>1981</v>
      </c>
      <c r="H7045" t="s">
        <v>1982</v>
      </c>
      <c r="I7045" t="s">
        <v>2032</v>
      </c>
      <c r="J7045" t="s">
        <v>2078</v>
      </c>
      <c r="K7045" s="498">
        <v>-32405000</v>
      </c>
    </row>
    <row r="7046" spans="1:11" x14ac:dyDescent="0.25">
      <c r="A7046" t="s">
        <v>1755</v>
      </c>
      <c r="B7046" t="s">
        <v>1756</v>
      </c>
      <c r="C7046" t="s">
        <v>1876</v>
      </c>
      <c r="D7046" t="s">
        <v>1820</v>
      </c>
      <c r="E7046" t="s">
        <v>1759</v>
      </c>
      <c r="F7046" t="s">
        <v>1980</v>
      </c>
      <c r="G7046" t="s">
        <v>1981</v>
      </c>
      <c r="H7046" t="s">
        <v>1982</v>
      </c>
      <c r="I7046" t="s">
        <v>2032</v>
      </c>
      <c r="J7046" t="s">
        <v>2078</v>
      </c>
      <c r="K7046" s="498">
        <v>-7135433.8300000001</v>
      </c>
    </row>
    <row r="7047" spans="1:11" x14ac:dyDescent="0.25">
      <c r="A7047" t="s">
        <v>1755</v>
      </c>
      <c r="B7047" t="s">
        <v>1756</v>
      </c>
      <c r="C7047" t="s">
        <v>1871</v>
      </c>
      <c r="D7047" t="s">
        <v>1820</v>
      </c>
      <c r="E7047" t="s">
        <v>1759</v>
      </c>
      <c r="F7047" t="s">
        <v>1865</v>
      </c>
      <c r="G7047" t="s">
        <v>1866</v>
      </c>
      <c r="H7047" t="s">
        <v>1983</v>
      </c>
      <c r="I7047" t="s">
        <v>1984</v>
      </c>
      <c r="J7047" t="s">
        <v>2078</v>
      </c>
      <c r="K7047" s="498">
        <v>-240000</v>
      </c>
    </row>
    <row r="7048" spans="1:11" x14ac:dyDescent="0.25">
      <c r="A7048" t="s">
        <v>1755</v>
      </c>
      <c r="B7048" t="s">
        <v>1756</v>
      </c>
      <c r="C7048" t="s">
        <v>1876</v>
      </c>
      <c r="D7048" t="s">
        <v>1820</v>
      </c>
      <c r="E7048" t="s">
        <v>1759</v>
      </c>
      <c r="F7048" t="s">
        <v>1865</v>
      </c>
      <c r="G7048" t="s">
        <v>1866</v>
      </c>
      <c r="H7048" t="s">
        <v>1983</v>
      </c>
      <c r="I7048" t="s">
        <v>1984</v>
      </c>
      <c r="J7048" t="s">
        <v>2078</v>
      </c>
      <c r="K7048" s="498">
        <v>-72480</v>
      </c>
    </row>
    <row r="7049" spans="1:11" x14ac:dyDescent="0.25">
      <c r="A7049" t="s">
        <v>1755</v>
      </c>
      <c r="B7049" t="s">
        <v>1756</v>
      </c>
      <c r="C7049" t="s">
        <v>1871</v>
      </c>
      <c r="D7049" t="s">
        <v>1820</v>
      </c>
      <c r="E7049" t="s">
        <v>1759</v>
      </c>
      <c r="F7049" t="s">
        <v>1865</v>
      </c>
      <c r="G7049" t="s">
        <v>1866</v>
      </c>
      <c r="H7049" t="s">
        <v>1867</v>
      </c>
      <c r="I7049" t="s">
        <v>2032</v>
      </c>
      <c r="J7049" t="s">
        <v>2078</v>
      </c>
      <c r="K7049" s="498">
        <v>-24768997</v>
      </c>
    </row>
    <row r="7050" spans="1:11" x14ac:dyDescent="0.25">
      <c r="A7050" t="s">
        <v>1755</v>
      </c>
      <c r="B7050" t="s">
        <v>1756</v>
      </c>
      <c r="C7050" t="s">
        <v>1876</v>
      </c>
      <c r="D7050" t="s">
        <v>1820</v>
      </c>
      <c r="E7050" t="s">
        <v>1759</v>
      </c>
      <c r="F7050" t="s">
        <v>1865</v>
      </c>
      <c r="G7050" t="s">
        <v>1866</v>
      </c>
      <c r="H7050" t="s">
        <v>1867</v>
      </c>
      <c r="I7050" t="s">
        <v>2032</v>
      </c>
      <c r="J7050" t="s">
        <v>2078</v>
      </c>
      <c r="K7050" s="498">
        <v>-7480237.0899999999</v>
      </c>
    </row>
    <row r="7051" spans="1:11" x14ac:dyDescent="0.25">
      <c r="A7051" t="s">
        <v>1755</v>
      </c>
      <c r="B7051" t="s">
        <v>1756</v>
      </c>
      <c r="C7051" t="s">
        <v>1871</v>
      </c>
      <c r="D7051" t="s">
        <v>1820</v>
      </c>
      <c r="E7051" t="s">
        <v>1759</v>
      </c>
      <c r="F7051" t="s">
        <v>1865</v>
      </c>
      <c r="G7051" t="s">
        <v>1866</v>
      </c>
      <c r="H7051" t="s">
        <v>1985</v>
      </c>
      <c r="I7051" t="s">
        <v>1984</v>
      </c>
      <c r="J7051" t="s">
        <v>2078</v>
      </c>
      <c r="K7051" s="498">
        <v>-250000</v>
      </c>
    </row>
    <row r="7052" spans="1:11" x14ac:dyDescent="0.25">
      <c r="A7052" t="s">
        <v>1755</v>
      </c>
      <c r="B7052" t="s">
        <v>1756</v>
      </c>
      <c r="C7052" t="s">
        <v>1876</v>
      </c>
      <c r="D7052" t="s">
        <v>1820</v>
      </c>
      <c r="E7052" t="s">
        <v>1759</v>
      </c>
      <c r="F7052" t="s">
        <v>1865</v>
      </c>
      <c r="G7052" t="s">
        <v>1866</v>
      </c>
      <c r="H7052" t="s">
        <v>1985</v>
      </c>
      <c r="I7052" t="s">
        <v>1984</v>
      </c>
      <c r="J7052" t="s">
        <v>2078</v>
      </c>
      <c r="K7052" s="498">
        <v>-75500</v>
      </c>
    </row>
    <row r="7053" spans="1:11" x14ac:dyDescent="0.25">
      <c r="A7053" t="s">
        <v>1755</v>
      </c>
      <c r="B7053" t="s">
        <v>1756</v>
      </c>
      <c r="C7053" t="s">
        <v>1871</v>
      </c>
      <c r="D7053" t="s">
        <v>1820</v>
      </c>
      <c r="E7053" t="s">
        <v>1759</v>
      </c>
      <c r="F7053" t="s">
        <v>1865</v>
      </c>
      <c r="G7053" t="s">
        <v>1866</v>
      </c>
      <c r="H7053" t="s">
        <v>1868</v>
      </c>
      <c r="I7053" t="s">
        <v>2032</v>
      </c>
      <c r="J7053" t="s">
        <v>2078</v>
      </c>
      <c r="K7053" s="498">
        <v>-7426111</v>
      </c>
    </row>
    <row r="7054" spans="1:11" x14ac:dyDescent="0.25">
      <c r="A7054" t="s">
        <v>1755</v>
      </c>
      <c r="B7054" t="s">
        <v>1756</v>
      </c>
      <c r="C7054" t="s">
        <v>1876</v>
      </c>
      <c r="D7054" t="s">
        <v>1820</v>
      </c>
      <c r="E7054" t="s">
        <v>1759</v>
      </c>
      <c r="F7054" t="s">
        <v>1865</v>
      </c>
      <c r="G7054" t="s">
        <v>1866</v>
      </c>
      <c r="H7054" t="s">
        <v>1868</v>
      </c>
      <c r="I7054" t="s">
        <v>2032</v>
      </c>
      <c r="J7054" t="s">
        <v>2078</v>
      </c>
      <c r="K7054" s="498">
        <v>-2213017.98</v>
      </c>
    </row>
    <row r="7055" spans="1:11" x14ac:dyDescent="0.25">
      <c r="A7055" t="s">
        <v>1755</v>
      </c>
      <c r="B7055" t="s">
        <v>1756</v>
      </c>
      <c r="C7055" t="s">
        <v>1871</v>
      </c>
      <c r="D7055" t="s">
        <v>1820</v>
      </c>
      <c r="E7055" t="s">
        <v>1759</v>
      </c>
      <c r="F7055" t="s">
        <v>1865</v>
      </c>
      <c r="G7055" t="s">
        <v>1866</v>
      </c>
      <c r="H7055" t="s">
        <v>1869</v>
      </c>
      <c r="I7055" t="s">
        <v>2032</v>
      </c>
      <c r="J7055" t="s">
        <v>2078</v>
      </c>
      <c r="K7055" s="498">
        <v>-3700000</v>
      </c>
    </row>
    <row r="7056" spans="1:11" x14ac:dyDescent="0.25">
      <c r="A7056" t="s">
        <v>1755</v>
      </c>
      <c r="B7056" t="s">
        <v>1756</v>
      </c>
      <c r="C7056" t="s">
        <v>1876</v>
      </c>
      <c r="D7056" t="s">
        <v>1820</v>
      </c>
      <c r="E7056" t="s">
        <v>1759</v>
      </c>
      <c r="F7056" t="s">
        <v>1865</v>
      </c>
      <c r="G7056" t="s">
        <v>1866</v>
      </c>
      <c r="H7056" t="s">
        <v>1869</v>
      </c>
      <c r="I7056" t="s">
        <v>2032</v>
      </c>
      <c r="J7056" t="s">
        <v>2078</v>
      </c>
      <c r="K7056" s="498">
        <v>-598731.73</v>
      </c>
    </row>
    <row r="7057" spans="1:11" x14ac:dyDescent="0.25">
      <c r="A7057" t="s">
        <v>1755</v>
      </c>
      <c r="B7057" t="s">
        <v>1756</v>
      </c>
      <c r="C7057" t="s">
        <v>1871</v>
      </c>
      <c r="D7057" t="s">
        <v>1820</v>
      </c>
      <c r="E7057" t="s">
        <v>1759</v>
      </c>
      <c r="F7057" t="s">
        <v>1865</v>
      </c>
      <c r="G7057" t="s">
        <v>1870</v>
      </c>
      <c r="H7057" t="s">
        <v>1869</v>
      </c>
      <c r="I7057" t="s">
        <v>2032</v>
      </c>
      <c r="J7057" t="s">
        <v>2078</v>
      </c>
      <c r="K7057" s="498">
        <v>-15363000</v>
      </c>
    </row>
    <row r="7058" spans="1:11" x14ac:dyDescent="0.25">
      <c r="A7058" t="s">
        <v>1755</v>
      </c>
      <c r="B7058" t="s">
        <v>1756</v>
      </c>
      <c r="C7058" t="s">
        <v>1876</v>
      </c>
      <c r="D7058" t="s">
        <v>1820</v>
      </c>
      <c r="E7058" t="s">
        <v>1759</v>
      </c>
      <c r="F7058" t="s">
        <v>1865</v>
      </c>
      <c r="G7058" t="s">
        <v>1870</v>
      </c>
      <c r="H7058" t="s">
        <v>1869</v>
      </c>
      <c r="I7058" t="s">
        <v>2032</v>
      </c>
      <c r="J7058" t="s">
        <v>2078</v>
      </c>
      <c r="K7058" s="498">
        <v>-3782876</v>
      </c>
    </row>
    <row r="7059" spans="1:11" x14ac:dyDescent="0.25">
      <c r="A7059" t="s">
        <v>1755</v>
      </c>
      <c r="B7059" t="s">
        <v>1756</v>
      </c>
      <c r="C7059" t="s">
        <v>1871</v>
      </c>
      <c r="D7059" t="s">
        <v>1820</v>
      </c>
      <c r="E7059" t="s">
        <v>1759</v>
      </c>
      <c r="F7059" t="s">
        <v>1865</v>
      </c>
      <c r="G7059" t="s">
        <v>2042</v>
      </c>
      <c r="H7059" t="s">
        <v>1867</v>
      </c>
      <c r="I7059" t="s">
        <v>2032</v>
      </c>
      <c r="J7059" t="s">
        <v>2078</v>
      </c>
      <c r="K7059" s="498">
        <v>-2900000</v>
      </c>
    </row>
    <row r="7060" spans="1:11" x14ac:dyDescent="0.25">
      <c r="A7060" t="s">
        <v>1755</v>
      </c>
      <c r="B7060" t="s">
        <v>1756</v>
      </c>
      <c r="C7060" t="s">
        <v>1876</v>
      </c>
      <c r="D7060" t="s">
        <v>1820</v>
      </c>
      <c r="E7060" t="s">
        <v>1759</v>
      </c>
      <c r="F7060" t="s">
        <v>1865</v>
      </c>
      <c r="G7060" t="s">
        <v>2042</v>
      </c>
      <c r="H7060" t="s">
        <v>1867</v>
      </c>
      <c r="I7060" t="s">
        <v>2032</v>
      </c>
      <c r="J7060" t="s">
        <v>2078</v>
      </c>
      <c r="K7060" s="498">
        <v>-875800</v>
      </c>
    </row>
    <row r="7061" spans="1:11" x14ac:dyDescent="0.25">
      <c r="A7061" t="s">
        <v>1755</v>
      </c>
      <c r="B7061" t="s">
        <v>1756</v>
      </c>
      <c r="C7061" t="s">
        <v>1871</v>
      </c>
      <c r="D7061" t="s">
        <v>1820</v>
      </c>
      <c r="E7061" t="s">
        <v>1986</v>
      </c>
      <c r="F7061" t="s">
        <v>1987</v>
      </c>
      <c r="G7061" t="s">
        <v>1988</v>
      </c>
      <c r="H7061" t="s">
        <v>1989</v>
      </c>
      <c r="I7061" t="s">
        <v>1990</v>
      </c>
      <c r="J7061" t="s">
        <v>2078</v>
      </c>
      <c r="K7061" s="498">
        <v>-58586</v>
      </c>
    </row>
    <row r="7062" spans="1:11" x14ac:dyDescent="0.25">
      <c r="A7062" t="s">
        <v>1755</v>
      </c>
      <c r="B7062" t="s">
        <v>1756</v>
      </c>
      <c r="C7062" t="s">
        <v>1876</v>
      </c>
      <c r="D7062" t="s">
        <v>1820</v>
      </c>
      <c r="E7062" t="s">
        <v>1986</v>
      </c>
      <c r="F7062" t="s">
        <v>1987</v>
      </c>
      <c r="G7062" t="s">
        <v>1988</v>
      </c>
      <c r="H7062" t="s">
        <v>1989</v>
      </c>
      <c r="I7062" t="s">
        <v>1990</v>
      </c>
      <c r="J7062" t="s">
        <v>2078</v>
      </c>
      <c r="K7062" s="498">
        <v>-4569.7</v>
      </c>
    </row>
    <row r="7063" spans="1:11" x14ac:dyDescent="0.25">
      <c r="A7063" t="s">
        <v>1755</v>
      </c>
      <c r="B7063" t="s">
        <v>1756</v>
      </c>
      <c r="C7063" t="s">
        <v>1871</v>
      </c>
      <c r="D7063" t="s">
        <v>1820</v>
      </c>
      <c r="E7063" t="s">
        <v>1986</v>
      </c>
      <c r="F7063" t="s">
        <v>1987</v>
      </c>
      <c r="G7063" t="s">
        <v>1988</v>
      </c>
      <c r="H7063" t="s">
        <v>1989</v>
      </c>
      <c r="I7063" t="s">
        <v>2032</v>
      </c>
      <c r="J7063" t="s">
        <v>2078</v>
      </c>
      <c r="K7063" s="498">
        <v>-6531163</v>
      </c>
    </row>
    <row r="7064" spans="1:11" x14ac:dyDescent="0.25">
      <c r="A7064" t="s">
        <v>1755</v>
      </c>
      <c r="B7064" t="s">
        <v>1756</v>
      </c>
      <c r="C7064" t="s">
        <v>1876</v>
      </c>
      <c r="D7064" t="s">
        <v>1820</v>
      </c>
      <c r="E7064" t="s">
        <v>1986</v>
      </c>
      <c r="F7064" t="s">
        <v>1987</v>
      </c>
      <c r="G7064" t="s">
        <v>1988</v>
      </c>
      <c r="H7064" t="s">
        <v>1989</v>
      </c>
      <c r="I7064" t="s">
        <v>2032</v>
      </c>
      <c r="J7064" t="s">
        <v>2078</v>
      </c>
      <c r="K7064" s="498">
        <v>-1972411.23</v>
      </c>
    </row>
    <row r="7065" spans="1:11" x14ac:dyDescent="0.25">
      <c r="A7065" t="s">
        <v>1755</v>
      </c>
      <c r="B7065" t="s">
        <v>1756</v>
      </c>
      <c r="C7065" t="s">
        <v>1871</v>
      </c>
      <c r="D7065" t="s">
        <v>1991</v>
      </c>
      <c r="E7065" t="s">
        <v>1991</v>
      </c>
      <c r="F7065" t="s">
        <v>2265</v>
      </c>
      <c r="G7065" t="s">
        <v>1992</v>
      </c>
      <c r="H7065" t="s">
        <v>1995</v>
      </c>
      <c r="I7065" t="s">
        <v>2032</v>
      </c>
      <c r="J7065" t="s">
        <v>2078</v>
      </c>
      <c r="K7065" s="498">
        <v>-2467446.75</v>
      </c>
    </row>
    <row r="7066" spans="1:11" x14ac:dyDescent="0.25">
      <c r="A7066" t="s">
        <v>1755</v>
      </c>
      <c r="B7066" t="s">
        <v>1756</v>
      </c>
      <c r="C7066" t="s">
        <v>1876</v>
      </c>
      <c r="D7066" t="s">
        <v>1991</v>
      </c>
      <c r="E7066" t="s">
        <v>1991</v>
      </c>
      <c r="F7066" t="s">
        <v>2265</v>
      </c>
      <c r="G7066" t="s">
        <v>1992</v>
      </c>
      <c r="H7066" t="s">
        <v>1995</v>
      </c>
      <c r="I7066" t="s">
        <v>2032</v>
      </c>
      <c r="J7066" t="s">
        <v>2078</v>
      </c>
      <c r="K7066" s="498">
        <v>-377519.34000000008</v>
      </c>
    </row>
    <row r="7067" spans="1:11" x14ac:dyDescent="0.25">
      <c r="A7067" t="s">
        <v>1755</v>
      </c>
      <c r="B7067" t="s">
        <v>1756</v>
      </c>
      <c r="C7067" t="s">
        <v>1871</v>
      </c>
      <c r="D7067" t="s">
        <v>1991</v>
      </c>
      <c r="E7067" t="s">
        <v>1991</v>
      </c>
      <c r="F7067" t="s">
        <v>2265</v>
      </c>
      <c r="G7067" t="s">
        <v>1992</v>
      </c>
      <c r="H7067" t="s">
        <v>1997</v>
      </c>
      <c r="I7067" t="s">
        <v>2032</v>
      </c>
      <c r="J7067" t="s">
        <v>2078</v>
      </c>
      <c r="K7067" s="498">
        <v>-2770302.15</v>
      </c>
    </row>
    <row r="7068" spans="1:11" x14ac:dyDescent="0.25">
      <c r="A7068" t="s">
        <v>1755</v>
      </c>
      <c r="B7068" t="s">
        <v>1756</v>
      </c>
      <c r="C7068" t="s">
        <v>1876</v>
      </c>
      <c r="D7068" t="s">
        <v>1991</v>
      </c>
      <c r="E7068" t="s">
        <v>1991</v>
      </c>
      <c r="F7068" t="s">
        <v>2265</v>
      </c>
      <c r="G7068" t="s">
        <v>1992</v>
      </c>
      <c r="H7068" t="s">
        <v>1997</v>
      </c>
      <c r="I7068" t="s">
        <v>2032</v>
      </c>
      <c r="J7068" t="s">
        <v>2078</v>
      </c>
      <c r="K7068" s="498">
        <v>-531788.68000000005</v>
      </c>
    </row>
    <row r="7069" spans="1:11" x14ac:dyDescent="0.25">
      <c r="A7069" t="s">
        <v>1755</v>
      </c>
      <c r="B7069" t="s">
        <v>1756</v>
      </c>
      <c r="C7069" t="s">
        <v>1871</v>
      </c>
      <c r="D7069" t="s">
        <v>1991</v>
      </c>
      <c r="E7069" t="s">
        <v>1991</v>
      </c>
      <c r="F7069" t="s">
        <v>2265</v>
      </c>
      <c r="G7069" t="s">
        <v>1992</v>
      </c>
      <c r="H7069" t="s">
        <v>1998</v>
      </c>
      <c r="I7069" t="s">
        <v>2032</v>
      </c>
      <c r="J7069" t="s">
        <v>2078</v>
      </c>
      <c r="K7069" s="498">
        <v>-3158331.84</v>
      </c>
    </row>
    <row r="7070" spans="1:11" x14ac:dyDescent="0.25">
      <c r="A7070" t="s">
        <v>1755</v>
      </c>
      <c r="B7070" t="s">
        <v>1756</v>
      </c>
      <c r="C7070" t="s">
        <v>1876</v>
      </c>
      <c r="D7070" t="s">
        <v>1991</v>
      </c>
      <c r="E7070" t="s">
        <v>1991</v>
      </c>
      <c r="F7070" t="s">
        <v>2265</v>
      </c>
      <c r="G7070" t="s">
        <v>1992</v>
      </c>
      <c r="H7070" t="s">
        <v>1998</v>
      </c>
      <c r="I7070" t="s">
        <v>2032</v>
      </c>
      <c r="J7070" t="s">
        <v>2078</v>
      </c>
      <c r="K7070" s="498">
        <v>-680541.13</v>
      </c>
    </row>
    <row r="7071" spans="1:11" x14ac:dyDescent="0.25">
      <c r="A7071" t="s">
        <v>1755</v>
      </c>
      <c r="B7071" t="s">
        <v>1756</v>
      </c>
      <c r="C7071" t="s">
        <v>1871</v>
      </c>
      <c r="D7071" t="s">
        <v>1991</v>
      </c>
      <c r="E7071" t="s">
        <v>1991</v>
      </c>
      <c r="F7071" t="s">
        <v>2265</v>
      </c>
      <c r="G7071" t="s">
        <v>1992</v>
      </c>
      <c r="H7071" t="s">
        <v>1868</v>
      </c>
      <c r="I7071" t="s">
        <v>2032</v>
      </c>
      <c r="J7071" t="s">
        <v>2078</v>
      </c>
      <c r="K7071" s="498">
        <v>-22938017.640000001</v>
      </c>
    </row>
    <row r="7072" spans="1:11" x14ac:dyDescent="0.25">
      <c r="A7072" t="s">
        <v>1755</v>
      </c>
      <c r="B7072" t="s">
        <v>1756</v>
      </c>
      <c r="C7072" t="s">
        <v>1876</v>
      </c>
      <c r="D7072" t="s">
        <v>1991</v>
      </c>
      <c r="E7072" t="s">
        <v>1991</v>
      </c>
      <c r="F7072" t="s">
        <v>2265</v>
      </c>
      <c r="G7072" t="s">
        <v>1992</v>
      </c>
      <c r="H7072" t="s">
        <v>1868</v>
      </c>
      <c r="I7072" t="s">
        <v>2032</v>
      </c>
      <c r="J7072" t="s">
        <v>2078</v>
      </c>
      <c r="K7072" s="498">
        <v>-3509516.7</v>
      </c>
    </row>
    <row r="7073" spans="1:11" x14ac:dyDescent="0.25">
      <c r="A7073" t="s">
        <v>1755</v>
      </c>
      <c r="B7073" t="s">
        <v>1756</v>
      </c>
      <c r="C7073" t="s">
        <v>1871</v>
      </c>
      <c r="D7073" t="s">
        <v>1991</v>
      </c>
      <c r="E7073" t="s">
        <v>1991</v>
      </c>
      <c r="F7073" t="s">
        <v>2266</v>
      </c>
      <c r="G7073" t="s">
        <v>2003</v>
      </c>
      <c r="H7073" t="s">
        <v>1995</v>
      </c>
      <c r="I7073" t="s">
        <v>2032</v>
      </c>
      <c r="J7073" t="s">
        <v>2078</v>
      </c>
      <c r="K7073" s="498">
        <v>-5187275.2699999996</v>
      </c>
    </row>
    <row r="7074" spans="1:11" x14ac:dyDescent="0.25">
      <c r="A7074" t="s">
        <v>1755</v>
      </c>
      <c r="B7074" t="s">
        <v>1756</v>
      </c>
      <c r="C7074" t="s">
        <v>1876</v>
      </c>
      <c r="D7074" t="s">
        <v>1991</v>
      </c>
      <c r="E7074" t="s">
        <v>1991</v>
      </c>
      <c r="F7074" t="s">
        <v>2266</v>
      </c>
      <c r="G7074" t="s">
        <v>2003</v>
      </c>
      <c r="H7074" t="s">
        <v>1995</v>
      </c>
      <c r="I7074" t="s">
        <v>2032</v>
      </c>
      <c r="J7074" t="s">
        <v>2078</v>
      </c>
      <c r="K7074" s="498">
        <v>-793653.12</v>
      </c>
    </row>
    <row r="7075" spans="1:11" x14ac:dyDescent="0.25">
      <c r="A7075" t="s">
        <v>1755</v>
      </c>
      <c r="B7075" t="s">
        <v>1756</v>
      </c>
      <c r="C7075" t="s">
        <v>1871</v>
      </c>
      <c r="D7075" t="s">
        <v>1991</v>
      </c>
      <c r="E7075" t="s">
        <v>1991</v>
      </c>
      <c r="F7075" t="s">
        <v>2266</v>
      </c>
      <c r="G7075" t="s">
        <v>2003</v>
      </c>
      <c r="H7075" t="s">
        <v>2004</v>
      </c>
      <c r="I7075" t="s">
        <v>2032</v>
      </c>
      <c r="J7075" t="s">
        <v>2078</v>
      </c>
      <c r="K7075" s="498">
        <v>-2352505.79</v>
      </c>
    </row>
    <row r="7076" spans="1:11" x14ac:dyDescent="0.25">
      <c r="A7076" t="s">
        <v>1755</v>
      </c>
      <c r="B7076" t="s">
        <v>1756</v>
      </c>
      <c r="C7076" t="s">
        <v>1876</v>
      </c>
      <c r="D7076" t="s">
        <v>1991</v>
      </c>
      <c r="E7076" t="s">
        <v>1991</v>
      </c>
      <c r="F7076" t="s">
        <v>2266</v>
      </c>
      <c r="G7076" t="s">
        <v>2003</v>
      </c>
      <c r="H7076" t="s">
        <v>2004</v>
      </c>
      <c r="I7076" t="s">
        <v>2032</v>
      </c>
      <c r="J7076" t="s">
        <v>2078</v>
      </c>
      <c r="K7076" s="498">
        <v>-551900.41</v>
      </c>
    </row>
    <row r="7077" spans="1:11" x14ac:dyDescent="0.25">
      <c r="A7077" t="s">
        <v>1755</v>
      </c>
      <c r="B7077" t="s">
        <v>1756</v>
      </c>
      <c r="C7077" t="s">
        <v>1871</v>
      </c>
      <c r="D7077" t="s">
        <v>1991</v>
      </c>
      <c r="E7077" t="s">
        <v>1991</v>
      </c>
      <c r="F7077" t="s">
        <v>2266</v>
      </c>
      <c r="G7077" t="s">
        <v>2003</v>
      </c>
      <c r="H7077" t="s">
        <v>2005</v>
      </c>
      <c r="I7077" t="s">
        <v>2032</v>
      </c>
      <c r="J7077" t="s">
        <v>2078</v>
      </c>
      <c r="K7077" s="498">
        <v>-4116885.14</v>
      </c>
    </row>
    <row r="7078" spans="1:11" x14ac:dyDescent="0.25">
      <c r="A7078" t="s">
        <v>1755</v>
      </c>
      <c r="B7078" t="s">
        <v>1756</v>
      </c>
      <c r="C7078" t="s">
        <v>1876</v>
      </c>
      <c r="D7078" t="s">
        <v>1991</v>
      </c>
      <c r="E7078" t="s">
        <v>1991</v>
      </c>
      <c r="F7078" t="s">
        <v>2266</v>
      </c>
      <c r="G7078" t="s">
        <v>2003</v>
      </c>
      <c r="H7078" t="s">
        <v>2005</v>
      </c>
      <c r="I7078" t="s">
        <v>2032</v>
      </c>
      <c r="J7078" t="s">
        <v>2078</v>
      </c>
      <c r="K7078" s="498">
        <v>-676599.77</v>
      </c>
    </row>
    <row r="7079" spans="1:11" x14ac:dyDescent="0.25">
      <c r="A7079" t="s">
        <v>1755</v>
      </c>
      <c r="B7079" t="s">
        <v>1756</v>
      </c>
      <c r="C7079" t="s">
        <v>1871</v>
      </c>
      <c r="D7079" t="s">
        <v>1991</v>
      </c>
      <c r="E7079" t="s">
        <v>1991</v>
      </c>
      <c r="F7079" t="s">
        <v>2266</v>
      </c>
      <c r="G7079" t="s">
        <v>2003</v>
      </c>
      <c r="H7079" t="s">
        <v>2008</v>
      </c>
      <c r="I7079" t="s">
        <v>2032</v>
      </c>
      <c r="J7079" t="s">
        <v>2078</v>
      </c>
      <c r="K7079" s="498">
        <v>-3528758.69</v>
      </c>
    </row>
    <row r="7080" spans="1:11" x14ac:dyDescent="0.25">
      <c r="A7080" t="s">
        <v>1755</v>
      </c>
      <c r="B7080" t="s">
        <v>1756</v>
      </c>
      <c r="C7080" t="s">
        <v>1876</v>
      </c>
      <c r="D7080" t="s">
        <v>1991</v>
      </c>
      <c r="E7080" t="s">
        <v>1991</v>
      </c>
      <c r="F7080" t="s">
        <v>2266</v>
      </c>
      <c r="G7080" t="s">
        <v>2003</v>
      </c>
      <c r="H7080" t="s">
        <v>2008</v>
      </c>
      <c r="I7080" t="s">
        <v>2032</v>
      </c>
      <c r="J7080" t="s">
        <v>2078</v>
      </c>
      <c r="K7080" s="498">
        <v>-625884.96</v>
      </c>
    </row>
    <row r="7081" spans="1:11" x14ac:dyDescent="0.25">
      <c r="A7081" t="s">
        <v>1755</v>
      </c>
      <c r="B7081" t="s">
        <v>1756</v>
      </c>
      <c r="C7081" t="s">
        <v>1871</v>
      </c>
      <c r="D7081" t="s">
        <v>1991</v>
      </c>
      <c r="E7081" t="s">
        <v>1991</v>
      </c>
      <c r="F7081" t="s">
        <v>2266</v>
      </c>
      <c r="G7081" t="s">
        <v>2003</v>
      </c>
      <c r="H7081" t="s">
        <v>1998</v>
      </c>
      <c r="I7081" t="s">
        <v>2032</v>
      </c>
      <c r="J7081" t="s">
        <v>2078</v>
      </c>
      <c r="K7081" s="498">
        <v>-4705011.58</v>
      </c>
    </row>
    <row r="7082" spans="1:11" x14ac:dyDescent="0.25">
      <c r="A7082" t="s">
        <v>1755</v>
      </c>
      <c r="B7082" t="s">
        <v>1756</v>
      </c>
      <c r="C7082" t="s">
        <v>1876</v>
      </c>
      <c r="D7082" t="s">
        <v>1991</v>
      </c>
      <c r="E7082" t="s">
        <v>1991</v>
      </c>
      <c r="F7082" t="s">
        <v>2266</v>
      </c>
      <c r="G7082" t="s">
        <v>2003</v>
      </c>
      <c r="H7082" t="s">
        <v>1998</v>
      </c>
      <c r="I7082" t="s">
        <v>2032</v>
      </c>
      <c r="J7082" t="s">
        <v>2078</v>
      </c>
      <c r="K7082" s="498">
        <v>-719866.77</v>
      </c>
    </row>
    <row r="7083" spans="1:11" x14ac:dyDescent="0.25">
      <c r="A7083" t="s">
        <v>1755</v>
      </c>
      <c r="B7083" t="s">
        <v>1756</v>
      </c>
      <c r="C7083" t="s">
        <v>1871</v>
      </c>
      <c r="D7083" t="s">
        <v>1991</v>
      </c>
      <c r="E7083" t="s">
        <v>1991</v>
      </c>
      <c r="F7083" t="s">
        <v>2266</v>
      </c>
      <c r="G7083" t="s">
        <v>2003</v>
      </c>
      <c r="H7083" t="s">
        <v>2015</v>
      </c>
      <c r="I7083" t="s">
        <v>2032</v>
      </c>
      <c r="J7083" t="s">
        <v>2078</v>
      </c>
      <c r="K7083" s="498">
        <v>-2470131.09</v>
      </c>
    </row>
    <row r="7084" spans="1:11" x14ac:dyDescent="0.25">
      <c r="A7084" t="s">
        <v>1755</v>
      </c>
      <c r="B7084" t="s">
        <v>1756</v>
      </c>
      <c r="C7084" t="s">
        <v>1876</v>
      </c>
      <c r="D7084" t="s">
        <v>1991</v>
      </c>
      <c r="E7084" t="s">
        <v>1991</v>
      </c>
      <c r="F7084" t="s">
        <v>2266</v>
      </c>
      <c r="G7084" t="s">
        <v>2003</v>
      </c>
      <c r="H7084" t="s">
        <v>2015</v>
      </c>
      <c r="I7084" t="s">
        <v>2032</v>
      </c>
      <c r="J7084" t="s">
        <v>2078</v>
      </c>
      <c r="K7084" s="498">
        <v>-727272.8899999999</v>
      </c>
    </row>
    <row r="7085" spans="1:11" x14ac:dyDescent="0.25">
      <c r="A7085" t="s">
        <v>1755</v>
      </c>
      <c r="B7085" t="s">
        <v>1756</v>
      </c>
      <c r="C7085" t="s">
        <v>1871</v>
      </c>
      <c r="D7085" t="s">
        <v>1991</v>
      </c>
      <c r="E7085" t="s">
        <v>1991</v>
      </c>
      <c r="F7085" t="s">
        <v>2266</v>
      </c>
      <c r="G7085" t="s">
        <v>2003</v>
      </c>
      <c r="H7085" t="s">
        <v>1915</v>
      </c>
      <c r="I7085" t="s">
        <v>2032</v>
      </c>
      <c r="J7085" t="s">
        <v>2078</v>
      </c>
      <c r="K7085" s="498">
        <v>-2293693.1485000001</v>
      </c>
    </row>
    <row r="7086" spans="1:11" x14ac:dyDescent="0.25">
      <c r="A7086" t="s">
        <v>1755</v>
      </c>
      <c r="B7086" t="s">
        <v>1756</v>
      </c>
      <c r="C7086" t="s">
        <v>1876</v>
      </c>
      <c r="D7086" t="s">
        <v>1991</v>
      </c>
      <c r="E7086" t="s">
        <v>1991</v>
      </c>
      <c r="F7086" t="s">
        <v>2266</v>
      </c>
      <c r="G7086" t="s">
        <v>2003</v>
      </c>
      <c r="H7086" t="s">
        <v>1915</v>
      </c>
      <c r="I7086" t="s">
        <v>2032</v>
      </c>
      <c r="J7086" t="s">
        <v>2078</v>
      </c>
      <c r="K7086" s="498">
        <v>-442088.42971088871</v>
      </c>
    </row>
    <row r="7087" spans="1:11" x14ac:dyDescent="0.25">
      <c r="A7087" t="s">
        <v>1755</v>
      </c>
      <c r="B7087" t="s">
        <v>1756</v>
      </c>
      <c r="C7087" t="s">
        <v>1871</v>
      </c>
      <c r="D7087" t="s">
        <v>1991</v>
      </c>
      <c r="E7087" t="s">
        <v>1991</v>
      </c>
      <c r="F7087" t="s">
        <v>2266</v>
      </c>
      <c r="G7087" t="s">
        <v>2003</v>
      </c>
      <c r="H7087" t="s">
        <v>1917</v>
      </c>
      <c r="I7087" t="s">
        <v>2032</v>
      </c>
      <c r="J7087" t="s">
        <v>2078</v>
      </c>
      <c r="K7087" s="498">
        <v>-1235065.5414999998</v>
      </c>
    </row>
    <row r="7088" spans="1:11" x14ac:dyDescent="0.25">
      <c r="A7088" t="s">
        <v>1755</v>
      </c>
      <c r="B7088" t="s">
        <v>1756</v>
      </c>
      <c r="C7088" t="s">
        <v>1876</v>
      </c>
      <c r="D7088" t="s">
        <v>1991</v>
      </c>
      <c r="E7088" t="s">
        <v>1991</v>
      </c>
      <c r="F7088" t="s">
        <v>2266</v>
      </c>
      <c r="G7088" t="s">
        <v>2003</v>
      </c>
      <c r="H7088" t="s">
        <v>1917</v>
      </c>
      <c r="I7088" t="s">
        <v>2032</v>
      </c>
      <c r="J7088" t="s">
        <v>2078</v>
      </c>
      <c r="K7088" s="498">
        <v>-238047.61599817086</v>
      </c>
    </row>
    <row r="7089" spans="1:11" x14ac:dyDescent="0.25">
      <c r="A7089" t="s">
        <v>1755</v>
      </c>
      <c r="B7089" t="s">
        <v>1756</v>
      </c>
      <c r="C7089" t="s">
        <v>1871</v>
      </c>
      <c r="D7089" t="s">
        <v>1991</v>
      </c>
      <c r="E7089" t="s">
        <v>1991</v>
      </c>
      <c r="F7089" t="s">
        <v>2266</v>
      </c>
      <c r="G7089" t="s">
        <v>2003</v>
      </c>
      <c r="H7089" t="s">
        <v>2000</v>
      </c>
      <c r="I7089" t="s">
        <v>2032</v>
      </c>
      <c r="J7089" t="s">
        <v>2078</v>
      </c>
      <c r="K7089" s="498">
        <v>-5187275.2699999996</v>
      </c>
    </row>
    <row r="7090" spans="1:11" x14ac:dyDescent="0.25">
      <c r="A7090" t="s">
        <v>1755</v>
      </c>
      <c r="B7090" t="s">
        <v>1756</v>
      </c>
      <c r="C7090" t="s">
        <v>1876</v>
      </c>
      <c r="D7090" t="s">
        <v>1991</v>
      </c>
      <c r="E7090" t="s">
        <v>1991</v>
      </c>
      <c r="F7090" t="s">
        <v>2266</v>
      </c>
      <c r="G7090" t="s">
        <v>2003</v>
      </c>
      <c r="H7090" t="s">
        <v>2000</v>
      </c>
      <c r="I7090" t="s">
        <v>2032</v>
      </c>
      <c r="J7090" t="s">
        <v>2078</v>
      </c>
      <c r="K7090" s="498">
        <v>-793653.12</v>
      </c>
    </row>
    <row r="7091" spans="1:11" x14ac:dyDescent="0.25">
      <c r="A7091" t="s">
        <v>1755</v>
      </c>
      <c r="B7091" t="s">
        <v>1756</v>
      </c>
      <c r="C7091" t="s">
        <v>1871</v>
      </c>
      <c r="D7091" t="s">
        <v>1991</v>
      </c>
      <c r="E7091" t="s">
        <v>1991</v>
      </c>
      <c r="F7091" t="s">
        <v>2266</v>
      </c>
      <c r="G7091" t="s">
        <v>2003</v>
      </c>
      <c r="H7091" t="s">
        <v>2023</v>
      </c>
      <c r="I7091" t="s">
        <v>2032</v>
      </c>
      <c r="J7091" t="s">
        <v>2078</v>
      </c>
      <c r="K7091" s="498">
        <v>-90435081.090000004</v>
      </c>
    </row>
    <row r="7092" spans="1:11" x14ac:dyDescent="0.25">
      <c r="A7092" t="s">
        <v>1755</v>
      </c>
      <c r="B7092" t="s">
        <v>1756</v>
      </c>
      <c r="C7092" t="s">
        <v>1876</v>
      </c>
      <c r="D7092" t="s">
        <v>1991</v>
      </c>
      <c r="E7092" t="s">
        <v>1991</v>
      </c>
      <c r="F7092" t="s">
        <v>2266</v>
      </c>
      <c r="G7092" t="s">
        <v>2003</v>
      </c>
      <c r="H7092" t="s">
        <v>2023</v>
      </c>
      <c r="I7092" t="s">
        <v>2032</v>
      </c>
      <c r="J7092" t="s">
        <v>2078</v>
      </c>
      <c r="K7092" s="498">
        <v>-13836567.41</v>
      </c>
    </row>
    <row r="7093" spans="1:11" x14ac:dyDescent="0.25">
      <c r="A7093" t="s">
        <v>1755</v>
      </c>
      <c r="B7093" t="s">
        <v>1756</v>
      </c>
      <c r="C7093" t="s">
        <v>1871</v>
      </c>
      <c r="D7093" t="s">
        <v>1991</v>
      </c>
      <c r="E7093" t="s">
        <v>1991</v>
      </c>
      <c r="F7093" t="s">
        <v>2266</v>
      </c>
      <c r="G7093" t="s">
        <v>2003</v>
      </c>
      <c r="H7093" t="s">
        <v>2024</v>
      </c>
      <c r="I7093" t="s">
        <v>2032</v>
      </c>
      <c r="J7093" t="s">
        <v>2078</v>
      </c>
      <c r="K7093" s="498">
        <v>-8704648.0500000007</v>
      </c>
    </row>
    <row r="7094" spans="1:11" x14ac:dyDescent="0.25">
      <c r="A7094" t="s">
        <v>1755</v>
      </c>
      <c r="B7094" t="s">
        <v>1756</v>
      </c>
      <c r="C7094" t="s">
        <v>1876</v>
      </c>
      <c r="D7094" t="s">
        <v>1991</v>
      </c>
      <c r="E7094" t="s">
        <v>1991</v>
      </c>
      <c r="F7094" t="s">
        <v>2266</v>
      </c>
      <c r="G7094" t="s">
        <v>2003</v>
      </c>
      <c r="H7094" t="s">
        <v>2024</v>
      </c>
      <c r="I7094" t="s">
        <v>2032</v>
      </c>
      <c r="J7094" t="s">
        <v>2078</v>
      </c>
      <c r="K7094" s="498">
        <v>-1806214.66</v>
      </c>
    </row>
    <row r="7095" spans="1:11" x14ac:dyDescent="0.25">
      <c r="A7095" t="s">
        <v>1755</v>
      </c>
      <c r="B7095" t="s">
        <v>1756</v>
      </c>
      <c r="C7095" t="s">
        <v>1871</v>
      </c>
      <c r="D7095" t="s">
        <v>1991</v>
      </c>
      <c r="E7095" t="s">
        <v>1991</v>
      </c>
      <c r="F7095" t="s">
        <v>2266</v>
      </c>
      <c r="G7095" t="s">
        <v>2003</v>
      </c>
      <c r="H7095" t="s">
        <v>2036</v>
      </c>
      <c r="I7095" t="s">
        <v>2032</v>
      </c>
      <c r="J7095" t="s">
        <v>2078</v>
      </c>
      <c r="K7095" s="498">
        <v>-12233030.110000001</v>
      </c>
    </row>
    <row r="7096" spans="1:11" x14ac:dyDescent="0.25">
      <c r="A7096" t="s">
        <v>1755</v>
      </c>
      <c r="B7096" t="s">
        <v>1756</v>
      </c>
      <c r="C7096" t="s">
        <v>1876</v>
      </c>
      <c r="D7096" t="s">
        <v>1991</v>
      </c>
      <c r="E7096" t="s">
        <v>1991</v>
      </c>
      <c r="F7096" t="s">
        <v>2266</v>
      </c>
      <c r="G7096" t="s">
        <v>2003</v>
      </c>
      <c r="H7096" t="s">
        <v>2036</v>
      </c>
      <c r="I7096" t="s">
        <v>2032</v>
      </c>
      <c r="J7096" t="s">
        <v>2078</v>
      </c>
      <c r="K7096" s="498">
        <v>-2132105.6</v>
      </c>
    </row>
    <row r="7097" spans="1:11" x14ac:dyDescent="0.25">
      <c r="A7097" t="s">
        <v>1755</v>
      </c>
      <c r="B7097" t="s">
        <v>1756</v>
      </c>
      <c r="C7097" t="s">
        <v>1871</v>
      </c>
      <c r="D7097" t="s">
        <v>1991</v>
      </c>
      <c r="E7097" t="s">
        <v>1991</v>
      </c>
      <c r="F7097" t="s">
        <v>2266</v>
      </c>
      <c r="G7097" t="s">
        <v>2003</v>
      </c>
      <c r="H7097" t="s">
        <v>2002</v>
      </c>
      <c r="I7097" t="s">
        <v>2032</v>
      </c>
      <c r="J7097" t="s">
        <v>2078</v>
      </c>
      <c r="K7097" s="498">
        <v>-4206484.55</v>
      </c>
    </row>
    <row r="7098" spans="1:11" x14ac:dyDescent="0.25">
      <c r="A7098" t="s">
        <v>1755</v>
      </c>
      <c r="B7098" t="s">
        <v>1756</v>
      </c>
      <c r="C7098" t="s">
        <v>1876</v>
      </c>
      <c r="D7098" t="s">
        <v>1991</v>
      </c>
      <c r="E7098" t="s">
        <v>1991</v>
      </c>
      <c r="F7098" t="s">
        <v>2266</v>
      </c>
      <c r="G7098" t="s">
        <v>2003</v>
      </c>
      <c r="H7098" t="s">
        <v>2002</v>
      </c>
      <c r="I7098" t="s">
        <v>2032</v>
      </c>
      <c r="J7098" t="s">
        <v>2078</v>
      </c>
      <c r="K7098" s="498">
        <v>-749260.65</v>
      </c>
    </row>
    <row r="7099" spans="1:11" x14ac:dyDescent="0.25">
      <c r="A7099" t="s">
        <v>1755</v>
      </c>
      <c r="B7099" t="s">
        <v>1756</v>
      </c>
      <c r="C7099" t="s">
        <v>1871</v>
      </c>
      <c r="D7099" t="s">
        <v>1758</v>
      </c>
      <c r="E7099" t="s">
        <v>1759</v>
      </c>
      <c r="F7099" t="s">
        <v>1760</v>
      </c>
      <c r="G7099" t="s">
        <v>1761</v>
      </c>
      <c r="H7099" t="s">
        <v>1762</v>
      </c>
      <c r="I7099" t="s">
        <v>2032</v>
      </c>
      <c r="J7099" t="s">
        <v>2078</v>
      </c>
      <c r="K7099" s="498">
        <v>-167924.64</v>
      </c>
    </row>
    <row r="7100" spans="1:11" x14ac:dyDescent="0.25">
      <c r="A7100" t="s">
        <v>1755</v>
      </c>
      <c r="B7100" t="s">
        <v>1756</v>
      </c>
      <c r="C7100" t="s">
        <v>1876</v>
      </c>
      <c r="D7100" t="s">
        <v>1758</v>
      </c>
      <c r="E7100" t="s">
        <v>1759</v>
      </c>
      <c r="F7100" t="s">
        <v>1760</v>
      </c>
      <c r="G7100" t="s">
        <v>1761</v>
      </c>
      <c r="H7100" t="s">
        <v>1762</v>
      </c>
      <c r="I7100" t="s">
        <v>2032</v>
      </c>
      <c r="J7100" t="s">
        <v>2078</v>
      </c>
      <c r="K7100" s="498">
        <v>-50713.239999999991</v>
      </c>
    </row>
    <row r="7101" spans="1:11" x14ac:dyDescent="0.25">
      <c r="A7101" t="s">
        <v>1755</v>
      </c>
      <c r="B7101" t="s">
        <v>1756</v>
      </c>
      <c r="C7101" t="s">
        <v>1871</v>
      </c>
      <c r="D7101" t="s">
        <v>1758</v>
      </c>
      <c r="E7101" t="s">
        <v>1759</v>
      </c>
      <c r="F7101" t="s">
        <v>1765</v>
      </c>
      <c r="G7101" t="s">
        <v>1761</v>
      </c>
      <c r="H7101" t="s">
        <v>1766</v>
      </c>
      <c r="I7101" t="s">
        <v>2032</v>
      </c>
      <c r="J7101" t="s">
        <v>2078</v>
      </c>
      <c r="K7101" s="498">
        <v>-41981.16</v>
      </c>
    </row>
    <row r="7102" spans="1:11" x14ac:dyDescent="0.25">
      <c r="A7102" t="s">
        <v>1755</v>
      </c>
      <c r="B7102" t="s">
        <v>1756</v>
      </c>
      <c r="C7102" t="s">
        <v>1876</v>
      </c>
      <c r="D7102" t="s">
        <v>1758</v>
      </c>
      <c r="E7102" t="s">
        <v>1759</v>
      </c>
      <c r="F7102" t="s">
        <v>1765</v>
      </c>
      <c r="G7102" t="s">
        <v>1761</v>
      </c>
      <c r="H7102" t="s">
        <v>1766</v>
      </c>
      <c r="I7102" t="s">
        <v>2032</v>
      </c>
      <c r="J7102" t="s">
        <v>2078</v>
      </c>
      <c r="K7102" s="498">
        <v>-12678.309999999998</v>
      </c>
    </row>
    <row r="7103" spans="1:11" x14ac:dyDescent="0.25">
      <c r="A7103" t="s">
        <v>1755</v>
      </c>
      <c r="B7103" t="s">
        <v>1756</v>
      </c>
      <c r="C7103" t="s">
        <v>1871</v>
      </c>
      <c r="D7103" t="s">
        <v>1758</v>
      </c>
      <c r="E7103" t="s">
        <v>1759</v>
      </c>
      <c r="F7103" t="s">
        <v>1760</v>
      </c>
      <c r="G7103" t="s">
        <v>1767</v>
      </c>
      <c r="H7103" t="s">
        <v>1762</v>
      </c>
      <c r="I7103" t="s">
        <v>2032</v>
      </c>
      <c r="J7103" t="s">
        <v>2078</v>
      </c>
      <c r="K7103" s="498">
        <v>-1172034.825</v>
      </c>
    </row>
    <row r="7104" spans="1:11" x14ac:dyDescent="0.25">
      <c r="A7104" t="s">
        <v>1755</v>
      </c>
      <c r="B7104" t="s">
        <v>1756</v>
      </c>
      <c r="C7104" t="s">
        <v>1876</v>
      </c>
      <c r="D7104" t="s">
        <v>1758</v>
      </c>
      <c r="E7104" t="s">
        <v>1759</v>
      </c>
      <c r="F7104" t="s">
        <v>1760</v>
      </c>
      <c r="G7104" t="s">
        <v>1767</v>
      </c>
      <c r="H7104" t="s">
        <v>1762</v>
      </c>
      <c r="I7104" t="s">
        <v>2032</v>
      </c>
      <c r="J7104" t="s">
        <v>2078</v>
      </c>
      <c r="K7104" s="498">
        <v>-353954.50849000015</v>
      </c>
    </row>
    <row r="7105" spans="1:11" x14ac:dyDescent="0.25">
      <c r="A7105" t="s">
        <v>1755</v>
      </c>
      <c r="B7105" t="s">
        <v>1756</v>
      </c>
      <c r="C7105" t="s">
        <v>1871</v>
      </c>
      <c r="D7105" t="s">
        <v>1758</v>
      </c>
      <c r="E7105" t="s">
        <v>1759</v>
      </c>
      <c r="F7105" t="s">
        <v>1765</v>
      </c>
      <c r="G7105" t="s">
        <v>1767</v>
      </c>
      <c r="H7105" t="s">
        <v>1766</v>
      </c>
      <c r="I7105" t="s">
        <v>2032</v>
      </c>
      <c r="J7105" t="s">
        <v>2078</v>
      </c>
      <c r="K7105" s="498">
        <v>-16997.875</v>
      </c>
    </row>
    <row r="7106" spans="1:11" x14ac:dyDescent="0.25">
      <c r="A7106" t="s">
        <v>1755</v>
      </c>
      <c r="B7106" t="s">
        <v>1756</v>
      </c>
      <c r="C7106" t="s">
        <v>1876</v>
      </c>
      <c r="D7106" t="s">
        <v>1758</v>
      </c>
      <c r="E7106" t="s">
        <v>1759</v>
      </c>
      <c r="F7106" t="s">
        <v>1765</v>
      </c>
      <c r="G7106" t="s">
        <v>1767</v>
      </c>
      <c r="H7106" t="s">
        <v>1766</v>
      </c>
      <c r="I7106" t="s">
        <v>2032</v>
      </c>
      <c r="J7106" t="s">
        <v>2078</v>
      </c>
      <c r="K7106" s="498">
        <v>-5133.3578152631644</v>
      </c>
    </row>
    <row r="7107" spans="1:11" x14ac:dyDescent="0.25">
      <c r="A7107" t="s">
        <v>1755</v>
      </c>
      <c r="B7107" t="s">
        <v>1756</v>
      </c>
      <c r="C7107" t="s">
        <v>1871</v>
      </c>
      <c r="D7107" t="s">
        <v>1758</v>
      </c>
      <c r="E7107" t="s">
        <v>1759</v>
      </c>
      <c r="F7107" t="s">
        <v>1760</v>
      </c>
      <c r="G7107" t="s">
        <v>1768</v>
      </c>
      <c r="H7107" t="s">
        <v>1762</v>
      </c>
      <c r="I7107" t="s">
        <v>2032</v>
      </c>
      <c r="J7107" t="s">
        <v>2078</v>
      </c>
      <c r="K7107" s="498">
        <v>-282644.55</v>
      </c>
    </row>
    <row r="7108" spans="1:11" x14ac:dyDescent="0.25">
      <c r="A7108" t="s">
        <v>1755</v>
      </c>
      <c r="B7108" t="s">
        <v>1756</v>
      </c>
      <c r="C7108" t="s">
        <v>1876</v>
      </c>
      <c r="D7108" t="s">
        <v>1758</v>
      </c>
      <c r="E7108" t="s">
        <v>1759</v>
      </c>
      <c r="F7108" t="s">
        <v>1760</v>
      </c>
      <c r="G7108" t="s">
        <v>1768</v>
      </c>
      <c r="H7108" t="s">
        <v>1762</v>
      </c>
      <c r="I7108" t="s">
        <v>2032</v>
      </c>
      <c r="J7108" t="s">
        <v>2078</v>
      </c>
      <c r="K7108" s="498">
        <v>-85358.65</v>
      </c>
    </row>
    <row r="7109" spans="1:11" x14ac:dyDescent="0.25">
      <c r="A7109" t="s">
        <v>1755</v>
      </c>
      <c r="B7109" t="s">
        <v>1756</v>
      </c>
      <c r="C7109" t="s">
        <v>1871</v>
      </c>
      <c r="D7109" t="s">
        <v>1758</v>
      </c>
      <c r="E7109" t="s">
        <v>1759</v>
      </c>
      <c r="F7109" t="s">
        <v>1765</v>
      </c>
      <c r="G7109" t="s">
        <v>1768</v>
      </c>
      <c r="H7109" t="s">
        <v>1766</v>
      </c>
      <c r="I7109" t="s">
        <v>2032</v>
      </c>
      <c r="J7109" t="s">
        <v>2078</v>
      </c>
      <c r="K7109" s="498">
        <v>-49878.45</v>
      </c>
    </row>
    <row r="7110" spans="1:11" x14ac:dyDescent="0.25">
      <c r="A7110" t="s">
        <v>1755</v>
      </c>
      <c r="B7110" t="s">
        <v>1756</v>
      </c>
      <c r="C7110" t="s">
        <v>1876</v>
      </c>
      <c r="D7110" t="s">
        <v>1758</v>
      </c>
      <c r="E7110" t="s">
        <v>1759</v>
      </c>
      <c r="F7110" t="s">
        <v>1765</v>
      </c>
      <c r="G7110" t="s">
        <v>1768</v>
      </c>
      <c r="H7110" t="s">
        <v>1766</v>
      </c>
      <c r="I7110" t="s">
        <v>2032</v>
      </c>
      <c r="J7110" t="s">
        <v>2078</v>
      </c>
      <c r="K7110" s="498">
        <v>-15063.291176470588</v>
      </c>
    </row>
    <row r="7111" spans="1:11" x14ac:dyDescent="0.25">
      <c r="A7111" t="s">
        <v>1755</v>
      </c>
      <c r="B7111" t="s">
        <v>1756</v>
      </c>
      <c r="C7111" t="s">
        <v>1871</v>
      </c>
      <c r="D7111" t="s">
        <v>1758</v>
      </c>
      <c r="E7111" t="s">
        <v>1759</v>
      </c>
      <c r="F7111" t="s">
        <v>1760</v>
      </c>
      <c r="G7111" t="s">
        <v>1769</v>
      </c>
      <c r="H7111" t="s">
        <v>1762</v>
      </c>
      <c r="I7111" t="s">
        <v>2032</v>
      </c>
      <c r="J7111" t="s">
        <v>2078</v>
      </c>
      <c r="K7111" s="498">
        <v>-107554.5</v>
      </c>
    </row>
    <row r="7112" spans="1:11" x14ac:dyDescent="0.25">
      <c r="A7112" t="s">
        <v>1755</v>
      </c>
      <c r="B7112" t="s">
        <v>1756</v>
      </c>
      <c r="C7112" t="s">
        <v>1876</v>
      </c>
      <c r="D7112" t="s">
        <v>1758</v>
      </c>
      <c r="E7112" t="s">
        <v>1759</v>
      </c>
      <c r="F7112" t="s">
        <v>1760</v>
      </c>
      <c r="G7112" t="s">
        <v>1769</v>
      </c>
      <c r="H7112" t="s">
        <v>1762</v>
      </c>
      <c r="I7112" t="s">
        <v>2032</v>
      </c>
      <c r="J7112" t="s">
        <v>2078</v>
      </c>
      <c r="K7112" s="498">
        <v>-32481.46</v>
      </c>
    </row>
    <row r="7113" spans="1:11" x14ac:dyDescent="0.25">
      <c r="A7113" t="s">
        <v>1755</v>
      </c>
      <c r="B7113" t="s">
        <v>1756</v>
      </c>
      <c r="C7113" t="s">
        <v>1871</v>
      </c>
      <c r="D7113" t="s">
        <v>1758</v>
      </c>
      <c r="E7113" t="s">
        <v>1759</v>
      </c>
      <c r="F7113" t="s">
        <v>1765</v>
      </c>
      <c r="G7113" t="s">
        <v>1769</v>
      </c>
      <c r="H7113" t="s">
        <v>1766</v>
      </c>
      <c r="I7113" t="s">
        <v>2032</v>
      </c>
      <c r="J7113" t="s">
        <v>2078</v>
      </c>
      <c r="K7113" s="498">
        <v>-322663.5</v>
      </c>
    </row>
    <row r="7114" spans="1:11" x14ac:dyDescent="0.25">
      <c r="A7114" t="s">
        <v>1755</v>
      </c>
      <c r="B7114" t="s">
        <v>1756</v>
      </c>
      <c r="C7114" t="s">
        <v>1876</v>
      </c>
      <c r="D7114" t="s">
        <v>1758</v>
      </c>
      <c r="E7114" t="s">
        <v>1759</v>
      </c>
      <c r="F7114" t="s">
        <v>1765</v>
      </c>
      <c r="G7114" t="s">
        <v>1769</v>
      </c>
      <c r="H7114" t="s">
        <v>1766</v>
      </c>
      <c r="I7114" t="s">
        <v>2032</v>
      </c>
      <c r="J7114" t="s">
        <v>2078</v>
      </c>
      <c r="K7114" s="498">
        <v>-97444.38</v>
      </c>
    </row>
    <row r="7115" spans="1:11" x14ac:dyDescent="0.25">
      <c r="A7115" t="s">
        <v>1755</v>
      </c>
      <c r="B7115" t="s">
        <v>1756</v>
      </c>
      <c r="C7115" t="s">
        <v>1871</v>
      </c>
      <c r="D7115" t="s">
        <v>1758</v>
      </c>
      <c r="E7115" t="s">
        <v>1759</v>
      </c>
      <c r="F7115" t="s">
        <v>1760</v>
      </c>
      <c r="G7115" t="s">
        <v>1770</v>
      </c>
      <c r="H7115" t="s">
        <v>1762</v>
      </c>
      <c r="I7115" t="s">
        <v>2032</v>
      </c>
      <c r="J7115" t="s">
        <v>2078</v>
      </c>
      <c r="K7115" s="498">
        <v>-29860.785</v>
      </c>
    </row>
    <row r="7116" spans="1:11" x14ac:dyDescent="0.25">
      <c r="A7116" t="s">
        <v>1755</v>
      </c>
      <c r="B7116" t="s">
        <v>1756</v>
      </c>
      <c r="C7116" t="s">
        <v>1876</v>
      </c>
      <c r="D7116" t="s">
        <v>1758</v>
      </c>
      <c r="E7116" t="s">
        <v>1759</v>
      </c>
      <c r="F7116" t="s">
        <v>1760</v>
      </c>
      <c r="G7116" t="s">
        <v>1770</v>
      </c>
      <c r="H7116" t="s">
        <v>1762</v>
      </c>
      <c r="I7116" t="s">
        <v>2032</v>
      </c>
      <c r="J7116" t="s">
        <v>2078</v>
      </c>
      <c r="K7116" s="498">
        <v>-9017.9584899997626</v>
      </c>
    </row>
    <row r="7117" spans="1:11" x14ac:dyDescent="0.25">
      <c r="A7117" t="s">
        <v>1755</v>
      </c>
      <c r="B7117" t="s">
        <v>1756</v>
      </c>
      <c r="C7117" t="s">
        <v>1871</v>
      </c>
      <c r="D7117" t="s">
        <v>1758</v>
      </c>
      <c r="E7117" t="s">
        <v>1759</v>
      </c>
      <c r="F7117" t="s">
        <v>1765</v>
      </c>
      <c r="G7117" t="s">
        <v>1770</v>
      </c>
      <c r="H7117" t="s">
        <v>1766</v>
      </c>
      <c r="I7117" t="s">
        <v>2032</v>
      </c>
      <c r="J7117" t="s">
        <v>2078</v>
      </c>
      <c r="K7117" s="498">
        <v>-301925.71500000003</v>
      </c>
    </row>
    <row r="7118" spans="1:11" x14ac:dyDescent="0.25">
      <c r="A7118" t="s">
        <v>1755</v>
      </c>
      <c r="B7118" t="s">
        <v>1756</v>
      </c>
      <c r="C7118" t="s">
        <v>1876</v>
      </c>
      <c r="D7118" t="s">
        <v>1758</v>
      </c>
      <c r="E7118" t="s">
        <v>1759</v>
      </c>
      <c r="F7118" t="s">
        <v>1765</v>
      </c>
      <c r="G7118" t="s">
        <v>1770</v>
      </c>
      <c r="H7118" t="s">
        <v>1766</v>
      </c>
      <c r="I7118" t="s">
        <v>2032</v>
      </c>
      <c r="J7118" t="s">
        <v>2078</v>
      </c>
      <c r="K7118" s="498">
        <v>-91181.580287775359</v>
      </c>
    </row>
    <row r="7119" spans="1:11" x14ac:dyDescent="0.25">
      <c r="A7119" t="s">
        <v>1755</v>
      </c>
      <c r="B7119" t="s">
        <v>1756</v>
      </c>
      <c r="C7119" t="s">
        <v>1871</v>
      </c>
      <c r="D7119" t="s">
        <v>1758</v>
      </c>
      <c r="E7119" t="s">
        <v>1759</v>
      </c>
      <c r="F7119" t="s">
        <v>1760</v>
      </c>
      <c r="G7119" t="s">
        <v>1771</v>
      </c>
      <c r="H7119" t="s">
        <v>1762</v>
      </c>
      <c r="I7119" t="s">
        <v>2032</v>
      </c>
      <c r="J7119" t="s">
        <v>2078</v>
      </c>
      <c r="K7119" s="498">
        <v>-224764.5</v>
      </c>
    </row>
    <row r="7120" spans="1:11" x14ac:dyDescent="0.25">
      <c r="A7120" t="s">
        <v>1755</v>
      </c>
      <c r="B7120" t="s">
        <v>1756</v>
      </c>
      <c r="C7120" t="s">
        <v>1876</v>
      </c>
      <c r="D7120" t="s">
        <v>1758</v>
      </c>
      <c r="E7120" t="s">
        <v>1759</v>
      </c>
      <c r="F7120" t="s">
        <v>1760</v>
      </c>
      <c r="G7120" t="s">
        <v>1771</v>
      </c>
      <c r="H7120" t="s">
        <v>1762</v>
      </c>
      <c r="I7120" t="s">
        <v>2032</v>
      </c>
      <c r="J7120" t="s">
        <v>2078</v>
      </c>
      <c r="K7120" s="498">
        <v>-67878.880000000005</v>
      </c>
    </row>
    <row r="7121" spans="1:11" x14ac:dyDescent="0.25">
      <c r="A7121" t="s">
        <v>1755</v>
      </c>
      <c r="B7121" t="s">
        <v>1756</v>
      </c>
      <c r="C7121" t="s">
        <v>1871</v>
      </c>
      <c r="D7121" t="s">
        <v>1758</v>
      </c>
      <c r="E7121" t="s">
        <v>1759</v>
      </c>
      <c r="F7121" t="s">
        <v>1765</v>
      </c>
      <c r="G7121" t="s">
        <v>1771</v>
      </c>
      <c r="H7121" t="s">
        <v>1766</v>
      </c>
      <c r="I7121" t="s">
        <v>2032</v>
      </c>
      <c r="J7121" t="s">
        <v>2078</v>
      </c>
      <c r="K7121" s="498">
        <v>-224764.5</v>
      </c>
    </row>
    <row r="7122" spans="1:11" x14ac:dyDescent="0.25">
      <c r="A7122" t="s">
        <v>1755</v>
      </c>
      <c r="B7122" t="s">
        <v>1756</v>
      </c>
      <c r="C7122" t="s">
        <v>1876</v>
      </c>
      <c r="D7122" t="s">
        <v>1758</v>
      </c>
      <c r="E7122" t="s">
        <v>1759</v>
      </c>
      <c r="F7122" t="s">
        <v>1765</v>
      </c>
      <c r="G7122" t="s">
        <v>1771</v>
      </c>
      <c r="H7122" t="s">
        <v>1766</v>
      </c>
      <c r="I7122" t="s">
        <v>2032</v>
      </c>
      <c r="J7122" t="s">
        <v>2078</v>
      </c>
      <c r="K7122" s="498">
        <v>-67878.880000000005</v>
      </c>
    </row>
    <row r="7123" spans="1:11" x14ac:dyDescent="0.25">
      <c r="A7123" t="s">
        <v>1755</v>
      </c>
      <c r="B7123" t="s">
        <v>1756</v>
      </c>
      <c r="C7123" t="s">
        <v>1871</v>
      </c>
      <c r="D7123" t="s">
        <v>1758</v>
      </c>
      <c r="E7123" t="s">
        <v>1759</v>
      </c>
      <c r="F7123" t="s">
        <v>1760</v>
      </c>
      <c r="G7123" t="s">
        <v>1772</v>
      </c>
      <c r="H7123" t="s">
        <v>1762</v>
      </c>
      <c r="I7123" t="s">
        <v>2032</v>
      </c>
      <c r="J7123" t="s">
        <v>2078</v>
      </c>
      <c r="K7123" s="498">
        <v>-223076.8</v>
      </c>
    </row>
    <row r="7124" spans="1:11" x14ac:dyDescent="0.25">
      <c r="A7124" t="s">
        <v>1755</v>
      </c>
      <c r="B7124" t="s">
        <v>1756</v>
      </c>
      <c r="C7124" t="s">
        <v>1876</v>
      </c>
      <c r="D7124" t="s">
        <v>1758</v>
      </c>
      <c r="E7124" t="s">
        <v>1759</v>
      </c>
      <c r="F7124" t="s">
        <v>1760</v>
      </c>
      <c r="G7124" t="s">
        <v>1772</v>
      </c>
      <c r="H7124" t="s">
        <v>1762</v>
      </c>
      <c r="I7124" t="s">
        <v>2032</v>
      </c>
      <c r="J7124" t="s">
        <v>2078</v>
      </c>
      <c r="K7124" s="498">
        <v>-67369.19</v>
      </c>
    </row>
    <row r="7125" spans="1:11" x14ac:dyDescent="0.25">
      <c r="A7125" t="s">
        <v>1755</v>
      </c>
      <c r="B7125" t="s">
        <v>1756</v>
      </c>
      <c r="C7125" t="s">
        <v>1871</v>
      </c>
      <c r="D7125" t="s">
        <v>1758</v>
      </c>
      <c r="E7125" t="s">
        <v>1759</v>
      </c>
      <c r="F7125" t="s">
        <v>1765</v>
      </c>
      <c r="G7125" t="s">
        <v>1772</v>
      </c>
      <c r="H7125" t="s">
        <v>1766</v>
      </c>
      <c r="I7125" t="s">
        <v>2032</v>
      </c>
      <c r="J7125" t="s">
        <v>2078</v>
      </c>
      <c r="K7125" s="498">
        <v>-55769.2</v>
      </c>
    </row>
    <row r="7126" spans="1:11" x14ac:dyDescent="0.25">
      <c r="A7126" t="s">
        <v>1755</v>
      </c>
      <c r="B7126" t="s">
        <v>1756</v>
      </c>
      <c r="C7126" t="s">
        <v>1876</v>
      </c>
      <c r="D7126" t="s">
        <v>1758</v>
      </c>
      <c r="E7126" t="s">
        <v>1759</v>
      </c>
      <c r="F7126" t="s">
        <v>1765</v>
      </c>
      <c r="G7126" t="s">
        <v>1772</v>
      </c>
      <c r="H7126" t="s">
        <v>1766</v>
      </c>
      <c r="I7126" t="s">
        <v>2032</v>
      </c>
      <c r="J7126" t="s">
        <v>2078</v>
      </c>
      <c r="K7126" s="498">
        <v>-16842.297500000001</v>
      </c>
    </row>
    <row r="7127" spans="1:11" x14ac:dyDescent="0.25">
      <c r="A7127" t="s">
        <v>1755</v>
      </c>
      <c r="B7127" t="s">
        <v>1756</v>
      </c>
      <c r="C7127" t="s">
        <v>1871</v>
      </c>
      <c r="D7127" t="s">
        <v>1758</v>
      </c>
      <c r="E7127" t="s">
        <v>1759</v>
      </c>
      <c r="F7127" t="s">
        <v>1760</v>
      </c>
      <c r="G7127" t="s">
        <v>1773</v>
      </c>
      <c r="H7127" t="s">
        <v>1762</v>
      </c>
      <c r="I7127" t="s">
        <v>2032</v>
      </c>
      <c r="J7127" t="s">
        <v>2078</v>
      </c>
      <c r="K7127" s="498">
        <v>-141417.57</v>
      </c>
    </row>
    <row r="7128" spans="1:11" x14ac:dyDescent="0.25">
      <c r="A7128" t="s">
        <v>1755</v>
      </c>
      <c r="B7128" t="s">
        <v>1756</v>
      </c>
      <c r="C7128" t="s">
        <v>1876</v>
      </c>
      <c r="D7128" t="s">
        <v>1758</v>
      </c>
      <c r="E7128" t="s">
        <v>1759</v>
      </c>
      <c r="F7128" t="s">
        <v>1760</v>
      </c>
      <c r="G7128" t="s">
        <v>1773</v>
      </c>
      <c r="H7128" t="s">
        <v>1762</v>
      </c>
      <c r="I7128" t="s">
        <v>2032</v>
      </c>
      <c r="J7128" t="s">
        <v>2078</v>
      </c>
      <c r="K7128" s="498">
        <v>-42708.106000000007</v>
      </c>
    </row>
    <row r="7129" spans="1:11" x14ac:dyDescent="0.25">
      <c r="A7129" t="s">
        <v>1755</v>
      </c>
      <c r="B7129" t="s">
        <v>1756</v>
      </c>
      <c r="C7129" t="s">
        <v>1871</v>
      </c>
      <c r="D7129" t="s">
        <v>1758</v>
      </c>
      <c r="E7129" t="s">
        <v>1759</v>
      </c>
      <c r="F7129" t="s">
        <v>1765</v>
      </c>
      <c r="G7129" t="s">
        <v>1773</v>
      </c>
      <c r="H7129" t="s">
        <v>1766</v>
      </c>
      <c r="I7129" t="s">
        <v>2032</v>
      </c>
      <c r="J7129" t="s">
        <v>2078</v>
      </c>
      <c r="K7129" s="498">
        <v>-60607.53</v>
      </c>
    </row>
    <row r="7130" spans="1:11" x14ac:dyDescent="0.25">
      <c r="A7130" t="s">
        <v>1755</v>
      </c>
      <c r="B7130" t="s">
        <v>1756</v>
      </c>
      <c r="C7130" t="s">
        <v>1876</v>
      </c>
      <c r="D7130" t="s">
        <v>1758</v>
      </c>
      <c r="E7130" t="s">
        <v>1759</v>
      </c>
      <c r="F7130" t="s">
        <v>1765</v>
      </c>
      <c r="G7130" t="s">
        <v>1773</v>
      </c>
      <c r="H7130" t="s">
        <v>1766</v>
      </c>
      <c r="I7130" t="s">
        <v>2032</v>
      </c>
      <c r="J7130" t="s">
        <v>2078</v>
      </c>
      <c r="K7130" s="498">
        <v>-18303.474000000002</v>
      </c>
    </row>
    <row r="7131" spans="1:11" x14ac:dyDescent="0.25">
      <c r="A7131" t="s">
        <v>1755</v>
      </c>
      <c r="B7131" t="s">
        <v>1756</v>
      </c>
      <c r="C7131" t="s">
        <v>1871</v>
      </c>
      <c r="D7131" t="s">
        <v>1758</v>
      </c>
      <c r="E7131" t="s">
        <v>1759</v>
      </c>
      <c r="F7131" t="s">
        <v>1760</v>
      </c>
      <c r="G7131" t="s">
        <v>1774</v>
      </c>
      <c r="H7131" t="s">
        <v>1762</v>
      </c>
      <c r="I7131" t="s">
        <v>2032</v>
      </c>
      <c r="J7131" t="s">
        <v>2078</v>
      </c>
      <c r="K7131" s="498">
        <v>-1971761.3189999999</v>
      </c>
    </row>
    <row r="7132" spans="1:11" x14ac:dyDescent="0.25">
      <c r="A7132" t="s">
        <v>1755</v>
      </c>
      <c r="B7132" t="s">
        <v>1756</v>
      </c>
      <c r="C7132" t="s">
        <v>1876</v>
      </c>
      <c r="D7132" t="s">
        <v>1758</v>
      </c>
      <c r="E7132" t="s">
        <v>1759</v>
      </c>
      <c r="F7132" t="s">
        <v>1760</v>
      </c>
      <c r="G7132" t="s">
        <v>1774</v>
      </c>
      <c r="H7132" t="s">
        <v>1762</v>
      </c>
      <c r="I7132" t="s">
        <v>2032</v>
      </c>
      <c r="J7132" t="s">
        <v>2078</v>
      </c>
      <c r="K7132" s="498">
        <v>-595471.91969800007</v>
      </c>
    </row>
    <row r="7133" spans="1:11" x14ac:dyDescent="0.25">
      <c r="A7133" t="s">
        <v>1755</v>
      </c>
      <c r="B7133" t="s">
        <v>1756</v>
      </c>
      <c r="C7133" t="s">
        <v>1871</v>
      </c>
      <c r="D7133" t="s">
        <v>1758</v>
      </c>
      <c r="E7133" t="s">
        <v>1759</v>
      </c>
      <c r="F7133" t="s">
        <v>1765</v>
      </c>
      <c r="G7133" t="s">
        <v>1774</v>
      </c>
      <c r="H7133" t="s">
        <v>1766</v>
      </c>
      <c r="I7133" t="s">
        <v>2032</v>
      </c>
      <c r="J7133" t="s">
        <v>2078</v>
      </c>
      <c r="K7133" s="498">
        <v>-19916.780999999999</v>
      </c>
    </row>
    <row r="7134" spans="1:11" x14ac:dyDescent="0.25">
      <c r="A7134" t="s">
        <v>1755</v>
      </c>
      <c r="B7134" t="s">
        <v>1756</v>
      </c>
      <c r="C7134" t="s">
        <v>1876</v>
      </c>
      <c r="D7134" t="s">
        <v>1758</v>
      </c>
      <c r="E7134" t="s">
        <v>1759</v>
      </c>
      <c r="F7134" t="s">
        <v>1765</v>
      </c>
      <c r="G7134" t="s">
        <v>1774</v>
      </c>
      <c r="H7134" t="s">
        <v>1766</v>
      </c>
      <c r="I7134" t="s">
        <v>2032</v>
      </c>
      <c r="J7134" t="s">
        <v>2078</v>
      </c>
      <c r="K7134" s="498">
        <v>-6014.8678757373746</v>
      </c>
    </row>
    <row r="7135" spans="1:11" x14ac:dyDescent="0.25">
      <c r="A7135" t="s">
        <v>1755</v>
      </c>
      <c r="B7135" t="s">
        <v>1756</v>
      </c>
      <c r="C7135" t="s">
        <v>1871</v>
      </c>
      <c r="D7135" t="s">
        <v>1758</v>
      </c>
      <c r="E7135" t="s">
        <v>1759</v>
      </c>
      <c r="F7135" t="s">
        <v>1760</v>
      </c>
      <c r="G7135" t="s">
        <v>1775</v>
      </c>
      <c r="H7135" t="s">
        <v>1762</v>
      </c>
      <c r="I7135" t="s">
        <v>2032</v>
      </c>
      <c r="J7135" t="s">
        <v>2078</v>
      </c>
      <c r="K7135" s="498">
        <v>-959187.74</v>
      </c>
    </row>
    <row r="7136" spans="1:11" x14ac:dyDescent="0.25">
      <c r="A7136" t="s">
        <v>1755</v>
      </c>
      <c r="B7136" t="s">
        <v>1756</v>
      </c>
      <c r="C7136" t="s">
        <v>1876</v>
      </c>
      <c r="D7136" t="s">
        <v>1758</v>
      </c>
      <c r="E7136" t="s">
        <v>1759</v>
      </c>
      <c r="F7136" t="s">
        <v>1760</v>
      </c>
      <c r="G7136" t="s">
        <v>1775</v>
      </c>
      <c r="H7136" t="s">
        <v>1762</v>
      </c>
      <c r="I7136" t="s">
        <v>2032</v>
      </c>
      <c r="J7136" t="s">
        <v>2078</v>
      </c>
      <c r="K7136" s="498">
        <v>-289674.7</v>
      </c>
    </row>
    <row r="7137" spans="1:11" x14ac:dyDescent="0.25">
      <c r="A7137" t="s">
        <v>1755</v>
      </c>
      <c r="B7137" t="s">
        <v>1756</v>
      </c>
      <c r="C7137" t="s">
        <v>1871</v>
      </c>
      <c r="D7137" t="s">
        <v>1758</v>
      </c>
      <c r="E7137" t="s">
        <v>1759</v>
      </c>
      <c r="F7137" t="s">
        <v>1765</v>
      </c>
      <c r="G7137" t="s">
        <v>1775</v>
      </c>
      <c r="H7137" t="s">
        <v>1766</v>
      </c>
      <c r="I7137" t="s">
        <v>2032</v>
      </c>
      <c r="J7137" t="s">
        <v>2078</v>
      </c>
      <c r="K7137" s="498">
        <v>-19575.260000000002</v>
      </c>
    </row>
    <row r="7138" spans="1:11" x14ac:dyDescent="0.25">
      <c r="A7138" t="s">
        <v>1755</v>
      </c>
      <c r="B7138" t="s">
        <v>1756</v>
      </c>
      <c r="C7138" t="s">
        <v>1876</v>
      </c>
      <c r="D7138" t="s">
        <v>1758</v>
      </c>
      <c r="E7138" t="s">
        <v>1759</v>
      </c>
      <c r="F7138" t="s">
        <v>1765</v>
      </c>
      <c r="G7138" t="s">
        <v>1775</v>
      </c>
      <c r="H7138" t="s">
        <v>1766</v>
      </c>
      <c r="I7138" t="s">
        <v>2032</v>
      </c>
      <c r="J7138" t="s">
        <v>2078</v>
      </c>
      <c r="K7138" s="498">
        <v>-5911.7285714285717</v>
      </c>
    </row>
    <row r="7139" spans="1:11" x14ac:dyDescent="0.25">
      <c r="A7139" t="s">
        <v>1755</v>
      </c>
      <c r="B7139" t="s">
        <v>1756</v>
      </c>
      <c r="C7139" t="s">
        <v>1871</v>
      </c>
      <c r="D7139" t="s">
        <v>1758</v>
      </c>
      <c r="E7139" t="s">
        <v>1759</v>
      </c>
      <c r="F7139" t="s">
        <v>1760</v>
      </c>
      <c r="G7139" t="s">
        <v>1776</v>
      </c>
      <c r="H7139" t="s">
        <v>1762</v>
      </c>
      <c r="I7139" t="s">
        <v>2032</v>
      </c>
      <c r="J7139" t="s">
        <v>2078</v>
      </c>
      <c r="K7139" s="498">
        <v>-332638.65000000002</v>
      </c>
    </row>
    <row r="7140" spans="1:11" x14ac:dyDescent="0.25">
      <c r="A7140" t="s">
        <v>1755</v>
      </c>
      <c r="B7140" t="s">
        <v>1756</v>
      </c>
      <c r="C7140" t="s">
        <v>1876</v>
      </c>
      <c r="D7140" t="s">
        <v>1758</v>
      </c>
      <c r="E7140" t="s">
        <v>1759</v>
      </c>
      <c r="F7140" t="s">
        <v>1760</v>
      </c>
      <c r="G7140" t="s">
        <v>1776</v>
      </c>
      <c r="H7140" t="s">
        <v>1762</v>
      </c>
      <c r="I7140" t="s">
        <v>2032</v>
      </c>
      <c r="J7140" t="s">
        <v>2078</v>
      </c>
      <c r="K7140" s="498">
        <v>-100456.87</v>
      </c>
    </row>
    <row r="7141" spans="1:11" x14ac:dyDescent="0.25">
      <c r="A7141" t="s">
        <v>1755</v>
      </c>
      <c r="B7141" t="s">
        <v>1756</v>
      </c>
      <c r="C7141" t="s">
        <v>1871</v>
      </c>
      <c r="D7141" t="s">
        <v>1758</v>
      </c>
      <c r="E7141" t="s">
        <v>1759</v>
      </c>
      <c r="F7141" t="s">
        <v>1765</v>
      </c>
      <c r="G7141" t="s">
        <v>1776</v>
      </c>
      <c r="H7141" t="s">
        <v>1766</v>
      </c>
      <c r="I7141" t="s">
        <v>2032</v>
      </c>
      <c r="J7141" t="s">
        <v>2078</v>
      </c>
      <c r="K7141" s="498">
        <v>-59227.35</v>
      </c>
    </row>
    <row r="7142" spans="1:11" x14ac:dyDescent="0.25">
      <c r="A7142" t="s">
        <v>1755</v>
      </c>
      <c r="B7142" t="s">
        <v>1756</v>
      </c>
      <c r="C7142" t="s">
        <v>1876</v>
      </c>
      <c r="D7142" t="s">
        <v>1758</v>
      </c>
      <c r="E7142" t="s">
        <v>1759</v>
      </c>
      <c r="F7142" t="s">
        <v>1765</v>
      </c>
      <c r="G7142" t="s">
        <v>1776</v>
      </c>
      <c r="H7142" t="s">
        <v>1766</v>
      </c>
      <c r="I7142" t="s">
        <v>2032</v>
      </c>
      <c r="J7142" t="s">
        <v>2078</v>
      </c>
      <c r="K7142" s="498">
        <v>-17886.658947368422</v>
      </c>
    </row>
    <row r="7143" spans="1:11" x14ac:dyDescent="0.25">
      <c r="A7143" t="s">
        <v>1755</v>
      </c>
      <c r="B7143" t="s">
        <v>1756</v>
      </c>
      <c r="C7143" t="s">
        <v>1871</v>
      </c>
      <c r="D7143" t="s">
        <v>1758</v>
      </c>
      <c r="E7143" t="s">
        <v>1759</v>
      </c>
      <c r="F7143" t="s">
        <v>1760</v>
      </c>
      <c r="G7143" t="s">
        <v>1777</v>
      </c>
      <c r="H7143" t="s">
        <v>1762</v>
      </c>
      <c r="I7143" t="s">
        <v>2032</v>
      </c>
      <c r="J7143" t="s">
        <v>2078</v>
      </c>
      <c r="K7143" s="498">
        <v>-392063.52</v>
      </c>
    </row>
    <row r="7144" spans="1:11" x14ac:dyDescent="0.25">
      <c r="A7144" t="s">
        <v>1755</v>
      </c>
      <c r="B7144" t="s">
        <v>1756</v>
      </c>
      <c r="C7144" t="s">
        <v>1876</v>
      </c>
      <c r="D7144" t="s">
        <v>1758</v>
      </c>
      <c r="E7144" t="s">
        <v>1759</v>
      </c>
      <c r="F7144" t="s">
        <v>1760</v>
      </c>
      <c r="G7144" t="s">
        <v>1777</v>
      </c>
      <c r="H7144" t="s">
        <v>1762</v>
      </c>
      <c r="I7144" t="s">
        <v>2032</v>
      </c>
      <c r="J7144" t="s">
        <v>2078</v>
      </c>
      <c r="K7144" s="498">
        <v>-118403.18000000001</v>
      </c>
    </row>
    <row r="7145" spans="1:11" x14ac:dyDescent="0.25">
      <c r="A7145" t="s">
        <v>1755</v>
      </c>
      <c r="B7145" t="s">
        <v>1756</v>
      </c>
      <c r="C7145" t="s">
        <v>1871</v>
      </c>
      <c r="D7145" t="s">
        <v>1758</v>
      </c>
      <c r="E7145" t="s">
        <v>1759</v>
      </c>
      <c r="F7145" t="s">
        <v>1765</v>
      </c>
      <c r="G7145" t="s">
        <v>1777</v>
      </c>
      <c r="H7145" t="s">
        <v>1766</v>
      </c>
      <c r="I7145" t="s">
        <v>2032</v>
      </c>
      <c r="J7145" t="s">
        <v>2078</v>
      </c>
      <c r="K7145" s="498">
        <v>-98015.88</v>
      </c>
    </row>
    <row r="7146" spans="1:11" x14ac:dyDescent="0.25">
      <c r="A7146" t="s">
        <v>1755</v>
      </c>
      <c r="B7146" t="s">
        <v>1756</v>
      </c>
      <c r="C7146" t="s">
        <v>1876</v>
      </c>
      <c r="D7146" t="s">
        <v>1758</v>
      </c>
      <c r="E7146" t="s">
        <v>1759</v>
      </c>
      <c r="F7146" t="s">
        <v>1765</v>
      </c>
      <c r="G7146" t="s">
        <v>1777</v>
      </c>
      <c r="H7146" t="s">
        <v>1766</v>
      </c>
      <c r="I7146" t="s">
        <v>2032</v>
      </c>
      <c r="J7146" t="s">
        <v>2078</v>
      </c>
      <c r="K7146" s="498">
        <v>-29600.795000000002</v>
      </c>
    </row>
    <row r="7147" spans="1:11" x14ac:dyDescent="0.25">
      <c r="A7147" t="s">
        <v>1755</v>
      </c>
      <c r="B7147" t="s">
        <v>1756</v>
      </c>
      <c r="C7147" t="s">
        <v>1871</v>
      </c>
      <c r="D7147" t="s">
        <v>1758</v>
      </c>
      <c r="E7147" t="s">
        <v>1759</v>
      </c>
      <c r="F7147" t="s">
        <v>1760</v>
      </c>
      <c r="G7147" t="s">
        <v>1778</v>
      </c>
      <c r="H7147" t="s">
        <v>1762</v>
      </c>
      <c r="I7147" t="s">
        <v>2032</v>
      </c>
      <c r="J7147" t="s">
        <v>2078</v>
      </c>
      <c r="K7147" s="498">
        <v>-2056562.2000000002</v>
      </c>
    </row>
    <row r="7148" spans="1:11" x14ac:dyDescent="0.25">
      <c r="A7148" t="s">
        <v>1755</v>
      </c>
      <c r="B7148" t="s">
        <v>1756</v>
      </c>
      <c r="C7148" t="s">
        <v>1876</v>
      </c>
      <c r="D7148" t="s">
        <v>1758</v>
      </c>
      <c r="E7148" t="s">
        <v>1759</v>
      </c>
      <c r="F7148" t="s">
        <v>1760</v>
      </c>
      <c r="G7148" t="s">
        <v>1778</v>
      </c>
      <c r="H7148" t="s">
        <v>1762</v>
      </c>
      <c r="I7148" t="s">
        <v>2032</v>
      </c>
      <c r="J7148" t="s">
        <v>2078</v>
      </c>
      <c r="K7148" s="498">
        <v>-569663.89</v>
      </c>
    </row>
    <row r="7149" spans="1:11" x14ac:dyDescent="0.25">
      <c r="A7149" t="s">
        <v>1755</v>
      </c>
      <c r="B7149" t="s">
        <v>1756</v>
      </c>
      <c r="C7149" t="s">
        <v>1871</v>
      </c>
      <c r="D7149" t="s">
        <v>1758</v>
      </c>
      <c r="E7149" t="s">
        <v>1759</v>
      </c>
      <c r="F7149" t="s">
        <v>1765</v>
      </c>
      <c r="G7149" t="s">
        <v>1778</v>
      </c>
      <c r="H7149" t="s">
        <v>1766</v>
      </c>
      <c r="I7149" t="s">
        <v>2032</v>
      </c>
      <c r="J7149" t="s">
        <v>2078</v>
      </c>
      <c r="K7149" s="498">
        <v>-1727739.7999999998</v>
      </c>
    </row>
    <row r="7150" spans="1:11" x14ac:dyDescent="0.25">
      <c r="A7150" t="s">
        <v>1755</v>
      </c>
      <c r="B7150" t="s">
        <v>1756</v>
      </c>
      <c r="C7150" t="s">
        <v>1876</v>
      </c>
      <c r="D7150" t="s">
        <v>1758</v>
      </c>
      <c r="E7150" t="s">
        <v>1759</v>
      </c>
      <c r="F7150" t="s">
        <v>1765</v>
      </c>
      <c r="G7150" t="s">
        <v>1778</v>
      </c>
      <c r="H7150" t="s">
        <v>1766</v>
      </c>
      <c r="I7150" t="s">
        <v>2032</v>
      </c>
      <c r="J7150" t="s">
        <v>2078</v>
      </c>
      <c r="K7150" s="498">
        <v>-470359.52666666661</v>
      </c>
    </row>
    <row r="7151" spans="1:11" x14ac:dyDescent="0.25">
      <c r="A7151" t="s">
        <v>1755</v>
      </c>
      <c r="B7151" t="s">
        <v>1756</v>
      </c>
      <c r="C7151" t="s">
        <v>1871</v>
      </c>
      <c r="D7151" t="s">
        <v>1758</v>
      </c>
      <c r="E7151" t="s">
        <v>1759</v>
      </c>
      <c r="F7151" t="s">
        <v>1760</v>
      </c>
      <c r="G7151" t="s">
        <v>1779</v>
      </c>
      <c r="H7151" t="s">
        <v>1762</v>
      </c>
      <c r="I7151" t="s">
        <v>2032</v>
      </c>
      <c r="J7151" t="s">
        <v>2078</v>
      </c>
      <c r="K7151" s="498">
        <v>-244207.26</v>
      </c>
    </row>
    <row r="7152" spans="1:11" x14ac:dyDescent="0.25">
      <c r="A7152" t="s">
        <v>1755</v>
      </c>
      <c r="B7152" t="s">
        <v>1756</v>
      </c>
      <c r="C7152" t="s">
        <v>1876</v>
      </c>
      <c r="D7152" t="s">
        <v>1758</v>
      </c>
      <c r="E7152" t="s">
        <v>1759</v>
      </c>
      <c r="F7152" t="s">
        <v>1760</v>
      </c>
      <c r="G7152" t="s">
        <v>1779</v>
      </c>
      <c r="H7152" t="s">
        <v>1762</v>
      </c>
      <c r="I7152" t="s">
        <v>2032</v>
      </c>
      <c r="J7152" t="s">
        <v>2078</v>
      </c>
      <c r="K7152" s="498">
        <v>-73750.59</v>
      </c>
    </row>
    <row r="7153" spans="1:11" x14ac:dyDescent="0.25">
      <c r="A7153" t="s">
        <v>1755</v>
      </c>
      <c r="B7153" t="s">
        <v>1756</v>
      </c>
      <c r="C7153" t="s">
        <v>1871</v>
      </c>
      <c r="D7153" t="s">
        <v>1758</v>
      </c>
      <c r="E7153" t="s">
        <v>1759</v>
      </c>
      <c r="F7153" t="s">
        <v>1765</v>
      </c>
      <c r="G7153" t="s">
        <v>1779</v>
      </c>
      <c r="H7153" t="s">
        <v>1766</v>
      </c>
      <c r="I7153" t="s">
        <v>2032</v>
      </c>
      <c r="J7153" t="s">
        <v>2078</v>
      </c>
      <c r="K7153" s="498">
        <v>-2466.7399999999998</v>
      </c>
    </row>
    <row r="7154" spans="1:11" x14ac:dyDescent="0.25">
      <c r="A7154" t="s">
        <v>1755</v>
      </c>
      <c r="B7154" t="s">
        <v>1756</v>
      </c>
      <c r="C7154" t="s">
        <v>1876</v>
      </c>
      <c r="D7154" t="s">
        <v>1758</v>
      </c>
      <c r="E7154" t="s">
        <v>1759</v>
      </c>
      <c r="F7154" t="s">
        <v>1765</v>
      </c>
      <c r="G7154" t="s">
        <v>1779</v>
      </c>
      <c r="H7154" t="s">
        <v>1766</v>
      </c>
      <c r="I7154" t="s">
        <v>2032</v>
      </c>
      <c r="J7154" t="s">
        <v>2078</v>
      </c>
      <c r="K7154" s="498">
        <v>-744.95545454545436</v>
      </c>
    </row>
    <row r="7155" spans="1:11" x14ac:dyDescent="0.25">
      <c r="A7155" t="s">
        <v>1755</v>
      </c>
      <c r="B7155" t="s">
        <v>1756</v>
      </c>
      <c r="C7155" t="s">
        <v>1871</v>
      </c>
      <c r="D7155" t="s">
        <v>1758</v>
      </c>
      <c r="E7155" t="s">
        <v>1759</v>
      </c>
      <c r="F7155" t="s">
        <v>1760</v>
      </c>
      <c r="G7155" t="s">
        <v>1780</v>
      </c>
      <c r="H7155" t="s">
        <v>1762</v>
      </c>
      <c r="I7155" t="s">
        <v>2032</v>
      </c>
      <c r="J7155" t="s">
        <v>2078</v>
      </c>
      <c r="K7155" s="498">
        <v>-866934.9</v>
      </c>
    </row>
    <row r="7156" spans="1:11" x14ac:dyDescent="0.25">
      <c r="A7156" t="s">
        <v>1755</v>
      </c>
      <c r="B7156" t="s">
        <v>1756</v>
      </c>
      <c r="C7156" t="s">
        <v>1876</v>
      </c>
      <c r="D7156" t="s">
        <v>1758</v>
      </c>
      <c r="E7156" t="s">
        <v>1759</v>
      </c>
      <c r="F7156" t="s">
        <v>1760</v>
      </c>
      <c r="G7156" t="s">
        <v>1780</v>
      </c>
      <c r="H7156" t="s">
        <v>1762</v>
      </c>
      <c r="I7156" t="s">
        <v>2032</v>
      </c>
      <c r="J7156" t="s">
        <v>2078</v>
      </c>
      <c r="K7156" s="498">
        <v>-261814.33999999997</v>
      </c>
    </row>
    <row r="7157" spans="1:11" x14ac:dyDescent="0.25">
      <c r="A7157" t="s">
        <v>1755</v>
      </c>
      <c r="B7157" t="s">
        <v>1756</v>
      </c>
      <c r="C7157" t="s">
        <v>1871</v>
      </c>
      <c r="D7157" t="s">
        <v>1758</v>
      </c>
      <c r="E7157" t="s">
        <v>1759</v>
      </c>
      <c r="F7157" t="s">
        <v>1765</v>
      </c>
      <c r="G7157" t="s">
        <v>1780</v>
      </c>
      <c r="H7157" t="s">
        <v>1766</v>
      </c>
      <c r="I7157" t="s">
        <v>2032</v>
      </c>
      <c r="J7157" t="s">
        <v>2078</v>
      </c>
      <c r="K7157" s="498">
        <v>-14068.1</v>
      </c>
    </row>
    <row r="7158" spans="1:11" x14ac:dyDescent="0.25">
      <c r="A7158" t="s">
        <v>1755</v>
      </c>
      <c r="B7158" t="s">
        <v>1756</v>
      </c>
      <c r="C7158" t="s">
        <v>1876</v>
      </c>
      <c r="D7158" t="s">
        <v>1758</v>
      </c>
      <c r="E7158" t="s">
        <v>1759</v>
      </c>
      <c r="F7158" t="s">
        <v>1765</v>
      </c>
      <c r="G7158" t="s">
        <v>1780</v>
      </c>
      <c r="H7158" t="s">
        <v>1766</v>
      </c>
      <c r="I7158" t="s">
        <v>2032</v>
      </c>
      <c r="J7158" t="s">
        <v>2078</v>
      </c>
      <c r="K7158" s="498">
        <v>-4248.5663157894733</v>
      </c>
    </row>
    <row r="7159" spans="1:11" x14ac:dyDescent="0.25">
      <c r="A7159" t="s">
        <v>1755</v>
      </c>
      <c r="B7159" t="s">
        <v>1756</v>
      </c>
      <c r="C7159" t="s">
        <v>1871</v>
      </c>
      <c r="D7159" t="s">
        <v>1758</v>
      </c>
      <c r="E7159" t="s">
        <v>1759</v>
      </c>
      <c r="F7159" t="s">
        <v>1765</v>
      </c>
      <c r="G7159" t="s">
        <v>1781</v>
      </c>
      <c r="H7159" t="s">
        <v>1766</v>
      </c>
      <c r="I7159" t="s">
        <v>2032</v>
      </c>
      <c r="J7159" t="s">
        <v>2078</v>
      </c>
      <c r="K7159" s="498">
        <v>-603915</v>
      </c>
    </row>
    <row r="7160" spans="1:11" x14ac:dyDescent="0.25">
      <c r="A7160" t="s">
        <v>1755</v>
      </c>
      <c r="B7160" t="s">
        <v>1756</v>
      </c>
      <c r="C7160" t="s">
        <v>1876</v>
      </c>
      <c r="D7160" t="s">
        <v>1758</v>
      </c>
      <c r="E7160" t="s">
        <v>1759</v>
      </c>
      <c r="F7160" t="s">
        <v>1765</v>
      </c>
      <c r="G7160" t="s">
        <v>1781</v>
      </c>
      <c r="H7160" t="s">
        <v>1766</v>
      </c>
      <c r="I7160" t="s">
        <v>2032</v>
      </c>
      <c r="J7160" t="s">
        <v>2078</v>
      </c>
      <c r="K7160" s="498">
        <v>-182382.32</v>
      </c>
    </row>
    <row r="7161" spans="1:11" x14ac:dyDescent="0.25">
      <c r="A7161" t="s">
        <v>1755</v>
      </c>
      <c r="B7161" t="s">
        <v>1756</v>
      </c>
      <c r="C7161" t="s">
        <v>1871</v>
      </c>
      <c r="D7161" t="s">
        <v>1758</v>
      </c>
      <c r="E7161" t="s">
        <v>1759</v>
      </c>
      <c r="F7161" t="s">
        <v>1760</v>
      </c>
      <c r="G7161" t="s">
        <v>1782</v>
      </c>
      <c r="H7161" t="s">
        <v>1762</v>
      </c>
      <c r="I7161" t="s">
        <v>2032</v>
      </c>
      <c r="J7161" t="s">
        <v>2078</v>
      </c>
      <c r="K7161" s="498">
        <v>-3783760.96</v>
      </c>
    </row>
    <row r="7162" spans="1:11" x14ac:dyDescent="0.25">
      <c r="A7162" t="s">
        <v>1755</v>
      </c>
      <c r="B7162" t="s">
        <v>1756</v>
      </c>
      <c r="C7162" t="s">
        <v>1876</v>
      </c>
      <c r="D7162" t="s">
        <v>1758</v>
      </c>
      <c r="E7162" t="s">
        <v>1759</v>
      </c>
      <c r="F7162" t="s">
        <v>1760</v>
      </c>
      <c r="G7162" t="s">
        <v>1782</v>
      </c>
      <c r="H7162" t="s">
        <v>1762</v>
      </c>
      <c r="I7162" t="s">
        <v>2032</v>
      </c>
      <c r="J7162" t="s">
        <v>2078</v>
      </c>
      <c r="K7162" s="498">
        <v>-843746.44</v>
      </c>
    </row>
    <row r="7163" spans="1:11" x14ac:dyDescent="0.25">
      <c r="A7163" t="s">
        <v>1755</v>
      </c>
      <c r="B7163" t="s">
        <v>1756</v>
      </c>
      <c r="C7163" t="s">
        <v>1871</v>
      </c>
      <c r="D7163" t="s">
        <v>1758</v>
      </c>
      <c r="E7163" t="s">
        <v>1759</v>
      </c>
      <c r="F7163" t="s">
        <v>1765</v>
      </c>
      <c r="G7163" t="s">
        <v>1782</v>
      </c>
      <c r="H7163" t="s">
        <v>1766</v>
      </c>
      <c r="I7163" t="s">
        <v>2032</v>
      </c>
      <c r="J7163" t="s">
        <v>2078</v>
      </c>
      <c r="K7163" s="498">
        <v>-232659.84</v>
      </c>
    </row>
    <row r="7164" spans="1:11" x14ac:dyDescent="0.25">
      <c r="A7164" t="s">
        <v>1755</v>
      </c>
      <c r="B7164" t="s">
        <v>1756</v>
      </c>
      <c r="C7164" t="s">
        <v>1876</v>
      </c>
      <c r="D7164" t="s">
        <v>1758</v>
      </c>
      <c r="E7164" t="s">
        <v>1759</v>
      </c>
      <c r="F7164" t="s">
        <v>1765</v>
      </c>
      <c r="G7164" t="s">
        <v>1782</v>
      </c>
      <c r="H7164" t="s">
        <v>1766</v>
      </c>
      <c r="I7164" t="s">
        <v>2032</v>
      </c>
      <c r="J7164" t="s">
        <v>2078</v>
      </c>
      <c r="K7164" s="498">
        <v>-70263.274444444454</v>
      </c>
    </row>
    <row r="7165" spans="1:11" x14ac:dyDescent="0.25">
      <c r="A7165" t="s">
        <v>1755</v>
      </c>
      <c r="B7165" t="s">
        <v>1756</v>
      </c>
      <c r="C7165" t="s">
        <v>1871</v>
      </c>
      <c r="D7165" t="s">
        <v>1758</v>
      </c>
      <c r="E7165" t="s">
        <v>1759</v>
      </c>
      <c r="F7165" t="s">
        <v>1760</v>
      </c>
      <c r="G7165" t="s">
        <v>1783</v>
      </c>
      <c r="H7165" t="s">
        <v>1762</v>
      </c>
      <c r="I7165" t="s">
        <v>2032</v>
      </c>
      <c r="J7165" t="s">
        <v>2078</v>
      </c>
      <c r="K7165" s="498">
        <v>-466115</v>
      </c>
    </row>
    <row r="7166" spans="1:11" x14ac:dyDescent="0.25">
      <c r="A7166" t="s">
        <v>1755</v>
      </c>
      <c r="B7166" t="s">
        <v>1756</v>
      </c>
      <c r="C7166" t="s">
        <v>1876</v>
      </c>
      <c r="D7166" t="s">
        <v>1758</v>
      </c>
      <c r="E7166" t="s">
        <v>1759</v>
      </c>
      <c r="F7166" t="s">
        <v>1760</v>
      </c>
      <c r="G7166" t="s">
        <v>1783</v>
      </c>
      <c r="H7166" t="s">
        <v>1762</v>
      </c>
      <c r="I7166" t="s">
        <v>2032</v>
      </c>
      <c r="J7166" t="s">
        <v>2078</v>
      </c>
      <c r="K7166" s="498">
        <v>-140766.73000000001</v>
      </c>
    </row>
    <row r="7167" spans="1:11" x14ac:dyDescent="0.25">
      <c r="A7167" t="s">
        <v>1755</v>
      </c>
      <c r="B7167" t="s">
        <v>1756</v>
      </c>
      <c r="C7167" t="s">
        <v>1871</v>
      </c>
      <c r="D7167" t="s">
        <v>1758</v>
      </c>
      <c r="E7167" t="s">
        <v>1759</v>
      </c>
      <c r="F7167" t="s">
        <v>1760</v>
      </c>
      <c r="G7167" t="s">
        <v>1784</v>
      </c>
      <c r="H7167" t="s">
        <v>1762</v>
      </c>
      <c r="I7167" t="s">
        <v>2032</v>
      </c>
      <c r="J7167" t="s">
        <v>2078</v>
      </c>
      <c r="K7167" s="498">
        <v>-260830.35</v>
      </c>
    </row>
    <row r="7168" spans="1:11" x14ac:dyDescent="0.25">
      <c r="A7168" t="s">
        <v>1755</v>
      </c>
      <c r="B7168" t="s">
        <v>1756</v>
      </c>
      <c r="C7168" t="s">
        <v>1876</v>
      </c>
      <c r="D7168" t="s">
        <v>1758</v>
      </c>
      <c r="E7168" t="s">
        <v>1759</v>
      </c>
      <c r="F7168" t="s">
        <v>1760</v>
      </c>
      <c r="G7168" t="s">
        <v>1784</v>
      </c>
      <c r="H7168" t="s">
        <v>1762</v>
      </c>
      <c r="I7168" t="s">
        <v>2032</v>
      </c>
      <c r="J7168" t="s">
        <v>2078</v>
      </c>
      <c r="K7168" s="498">
        <v>-78770.769999999975</v>
      </c>
    </row>
    <row r="7169" spans="1:11" x14ac:dyDescent="0.25">
      <c r="A7169" t="s">
        <v>1755</v>
      </c>
      <c r="B7169" t="s">
        <v>1756</v>
      </c>
      <c r="C7169" t="s">
        <v>1871</v>
      </c>
      <c r="D7169" t="s">
        <v>1758</v>
      </c>
      <c r="E7169" t="s">
        <v>1759</v>
      </c>
      <c r="F7169" t="s">
        <v>1765</v>
      </c>
      <c r="G7169" t="s">
        <v>1784</v>
      </c>
      <c r="H7169" t="s">
        <v>1766</v>
      </c>
      <c r="I7169" t="s">
        <v>2032</v>
      </c>
      <c r="J7169" t="s">
        <v>2078</v>
      </c>
      <c r="K7169" s="498">
        <v>-564138.25</v>
      </c>
    </row>
    <row r="7170" spans="1:11" x14ac:dyDescent="0.25">
      <c r="A7170" t="s">
        <v>1755</v>
      </c>
      <c r="B7170" t="s">
        <v>1756</v>
      </c>
      <c r="C7170" t="s">
        <v>1876</v>
      </c>
      <c r="D7170" t="s">
        <v>1758</v>
      </c>
      <c r="E7170" t="s">
        <v>1759</v>
      </c>
      <c r="F7170" t="s">
        <v>1765</v>
      </c>
      <c r="G7170" t="s">
        <v>1784</v>
      </c>
      <c r="H7170" t="s">
        <v>1766</v>
      </c>
      <c r="I7170" t="s">
        <v>2032</v>
      </c>
      <c r="J7170" t="s">
        <v>2078</v>
      </c>
      <c r="K7170" s="498">
        <v>-170369.7699999999</v>
      </c>
    </row>
    <row r="7171" spans="1:11" x14ac:dyDescent="0.25">
      <c r="A7171" t="s">
        <v>1755</v>
      </c>
      <c r="B7171" t="s">
        <v>1756</v>
      </c>
      <c r="C7171" t="s">
        <v>1871</v>
      </c>
      <c r="D7171" t="s">
        <v>1758</v>
      </c>
      <c r="E7171" t="s">
        <v>1759</v>
      </c>
      <c r="F7171" t="s">
        <v>1760</v>
      </c>
      <c r="G7171" t="s">
        <v>1786</v>
      </c>
      <c r="H7171" t="s">
        <v>1762</v>
      </c>
      <c r="I7171" t="s">
        <v>2032</v>
      </c>
      <c r="J7171" t="s">
        <v>2078</v>
      </c>
      <c r="K7171" s="498">
        <v>-348029.00800000003</v>
      </c>
    </row>
    <row r="7172" spans="1:11" x14ac:dyDescent="0.25">
      <c r="A7172" t="s">
        <v>1755</v>
      </c>
      <c r="B7172" t="s">
        <v>1756</v>
      </c>
      <c r="C7172" t="s">
        <v>1876</v>
      </c>
      <c r="D7172" t="s">
        <v>1758</v>
      </c>
      <c r="E7172" t="s">
        <v>1759</v>
      </c>
      <c r="F7172" t="s">
        <v>1760</v>
      </c>
      <c r="G7172" t="s">
        <v>1786</v>
      </c>
      <c r="H7172" t="s">
        <v>1762</v>
      </c>
      <c r="I7172" t="s">
        <v>2032</v>
      </c>
      <c r="J7172" t="s">
        <v>2078</v>
      </c>
      <c r="K7172" s="498">
        <v>-105104.74939600019</v>
      </c>
    </row>
    <row r="7173" spans="1:11" x14ac:dyDescent="0.25">
      <c r="A7173" t="s">
        <v>1755</v>
      </c>
      <c r="B7173" t="s">
        <v>1756</v>
      </c>
      <c r="C7173" t="s">
        <v>1871</v>
      </c>
      <c r="D7173" t="s">
        <v>1758</v>
      </c>
      <c r="E7173" t="s">
        <v>1759</v>
      </c>
      <c r="F7173" t="s">
        <v>1765</v>
      </c>
      <c r="G7173" t="s">
        <v>1786</v>
      </c>
      <c r="H7173" t="s">
        <v>1766</v>
      </c>
      <c r="I7173" t="s">
        <v>2032</v>
      </c>
      <c r="J7173" t="s">
        <v>2078</v>
      </c>
      <c r="K7173" s="498">
        <v>-502348.84199999995</v>
      </c>
    </row>
    <row r="7174" spans="1:11" x14ac:dyDescent="0.25">
      <c r="A7174" t="s">
        <v>1755</v>
      </c>
      <c r="B7174" t="s">
        <v>1756</v>
      </c>
      <c r="C7174" t="s">
        <v>1876</v>
      </c>
      <c r="D7174" t="s">
        <v>1758</v>
      </c>
      <c r="E7174" t="s">
        <v>1759</v>
      </c>
      <c r="F7174" t="s">
        <v>1765</v>
      </c>
      <c r="G7174" t="s">
        <v>1786</v>
      </c>
      <c r="H7174" t="s">
        <v>1766</v>
      </c>
      <c r="I7174" t="s">
        <v>2032</v>
      </c>
      <c r="J7174" t="s">
        <v>2078</v>
      </c>
      <c r="K7174" s="498">
        <v>-151709.33517499571</v>
      </c>
    </row>
    <row r="7175" spans="1:11" x14ac:dyDescent="0.25">
      <c r="A7175" t="s">
        <v>1755</v>
      </c>
      <c r="B7175" t="s">
        <v>1756</v>
      </c>
      <c r="C7175" t="s">
        <v>1871</v>
      </c>
      <c r="D7175" t="s">
        <v>1758</v>
      </c>
      <c r="E7175" t="s">
        <v>1759</v>
      </c>
      <c r="F7175" t="s">
        <v>1760</v>
      </c>
      <c r="G7175" t="s">
        <v>1787</v>
      </c>
      <c r="H7175" t="s">
        <v>1762</v>
      </c>
      <c r="I7175" t="s">
        <v>2032</v>
      </c>
      <c r="J7175" t="s">
        <v>2078</v>
      </c>
      <c r="K7175" s="498">
        <v>-610232.30000000005</v>
      </c>
    </row>
    <row r="7176" spans="1:11" x14ac:dyDescent="0.25">
      <c r="A7176" t="s">
        <v>1755</v>
      </c>
      <c r="B7176" t="s">
        <v>1756</v>
      </c>
      <c r="C7176" t="s">
        <v>1876</v>
      </c>
      <c r="D7176" t="s">
        <v>1758</v>
      </c>
      <c r="E7176" t="s">
        <v>1759</v>
      </c>
      <c r="F7176" t="s">
        <v>1760</v>
      </c>
      <c r="G7176" t="s">
        <v>1787</v>
      </c>
      <c r="H7176" t="s">
        <v>1762</v>
      </c>
      <c r="I7176" t="s">
        <v>2032</v>
      </c>
      <c r="J7176" t="s">
        <v>2078</v>
      </c>
      <c r="K7176" s="498">
        <v>-184290.16</v>
      </c>
    </row>
    <row r="7177" spans="1:11" x14ac:dyDescent="0.25">
      <c r="A7177" t="s">
        <v>1755</v>
      </c>
      <c r="B7177" t="s">
        <v>1756</v>
      </c>
      <c r="C7177" t="s">
        <v>1871</v>
      </c>
      <c r="D7177" t="s">
        <v>1758</v>
      </c>
      <c r="E7177" t="s">
        <v>1759</v>
      </c>
      <c r="F7177" t="s">
        <v>1765</v>
      </c>
      <c r="G7177" t="s">
        <v>1787</v>
      </c>
      <c r="H7177" t="s">
        <v>1766</v>
      </c>
      <c r="I7177" t="s">
        <v>2032</v>
      </c>
      <c r="J7177" t="s">
        <v>2078</v>
      </c>
      <c r="K7177" s="498">
        <v>-990830.7</v>
      </c>
    </row>
    <row r="7178" spans="1:11" x14ac:dyDescent="0.25">
      <c r="A7178" t="s">
        <v>1755</v>
      </c>
      <c r="B7178" t="s">
        <v>1756</v>
      </c>
      <c r="C7178" t="s">
        <v>1876</v>
      </c>
      <c r="D7178" t="s">
        <v>1758</v>
      </c>
      <c r="E7178" t="s">
        <v>1759</v>
      </c>
      <c r="F7178" t="s">
        <v>1765</v>
      </c>
      <c r="G7178" t="s">
        <v>1787</v>
      </c>
      <c r="H7178" t="s">
        <v>1766</v>
      </c>
      <c r="I7178" t="s">
        <v>2032</v>
      </c>
      <c r="J7178" t="s">
        <v>2078</v>
      </c>
      <c r="K7178" s="498">
        <v>-299230.92</v>
      </c>
    </row>
    <row r="7179" spans="1:11" x14ac:dyDescent="0.25">
      <c r="A7179" t="s">
        <v>1755</v>
      </c>
      <c r="B7179" t="s">
        <v>1756</v>
      </c>
      <c r="C7179" t="s">
        <v>1871</v>
      </c>
      <c r="D7179" t="s">
        <v>1758</v>
      </c>
      <c r="E7179" t="s">
        <v>1759</v>
      </c>
      <c r="F7179" t="s">
        <v>1760</v>
      </c>
      <c r="G7179" t="s">
        <v>1788</v>
      </c>
      <c r="H7179" t="s">
        <v>1762</v>
      </c>
      <c r="I7179" t="s">
        <v>2032</v>
      </c>
      <c r="J7179" t="s">
        <v>2078</v>
      </c>
      <c r="K7179" s="498">
        <v>-209553</v>
      </c>
    </row>
    <row r="7180" spans="1:11" x14ac:dyDescent="0.25">
      <c r="A7180" t="s">
        <v>1755</v>
      </c>
      <c r="B7180" t="s">
        <v>1756</v>
      </c>
      <c r="C7180" t="s">
        <v>1876</v>
      </c>
      <c r="D7180" t="s">
        <v>1758</v>
      </c>
      <c r="E7180" t="s">
        <v>1759</v>
      </c>
      <c r="F7180" t="s">
        <v>1760</v>
      </c>
      <c r="G7180" t="s">
        <v>1788</v>
      </c>
      <c r="H7180" t="s">
        <v>1762</v>
      </c>
      <c r="I7180" t="s">
        <v>2032</v>
      </c>
      <c r="J7180" t="s">
        <v>2078</v>
      </c>
      <c r="K7180" s="498">
        <v>-63285.009999999995</v>
      </c>
    </row>
    <row r="7181" spans="1:11" x14ac:dyDescent="0.25">
      <c r="A7181" t="s">
        <v>1755</v>
      </c>
      <c r="B7181" t="s">
        <v>1756</v>
      </c>
      <c r="C7181" t="s">
        <v>1871</v>
      </c>
      <c r="D7181" t="s">
        <v>1758</v>
      </c>
      <c r="E7181" t="s">
        <v>1759</v>
      </c>
      <c r="F7181" t="s">
        <v>1765</v>
      </c>
      <c r="G7181" t="s">
        <v>1788</v>
      </c>
      <c r="H7181" t="s">
        <v>1766</v>
      </c>
      <c r="I7181" t="s">
        <v>2032</v>
      </c>
      <c r="J7181" t="s">
        <v>2078</v>
      </c>
      <c r="K7181" s="498">
        <v>-209553</v>
      </c>
    </row>
    <row r="7182" spans="1:11" x14ac:dyDescent="0.25">
      <c r="A7182" t="s">
        <v>1755</v>
      </c>
      <c r="B7182" t="s">
        <v>1756</v>
      </c>
      <c r="C7182" t="s">
        <v>1876</v>
      </c>
      <c r="D7182" t="s">
        <v>1758</v>
      </c>
      <c r="E7182" t="s">
        <v>1759</v>
      </c>
      <c r="F7182" t="s">
        <v>1765</v>
      </c>
      <c r="G7182" t="s">
        <v>1788</v>
      </c>
      <c r="H7182" t="s">
        <v>1766</v>
      </c>
      <c r="I7182" t="s">
        <v>2032</v>
      </c>
      <c r="J7182" t="s">
        <v>2078</v>
      </c>
      <c r="K7182" s="498">
        <v>-63285.009999999995</v>
      </c>
    </row>
    <row r="7183" spans="1:11" x14ac:dyDescent="0.25">
      <c r="A7183" t="s">
        <v>1755</v>
      </c>
      <c r="B7183" t="s">
        <v>1756</v>
      </c>
      <c r="C7183" t="s">
        <v>1871</v>
      </c>
      <c r="D7183" t="s">
        <v>1758</v>
      </c>
      <c r="E7183" t="s">
        <v>1759</v>
      </c>
      <c r="F7183" t="s">
        <v>1760</v>
      </c>
      <c r="G7183" t="s">
        <v>1789</v>
      </c>
      <c r="H7183" t="s">
        <v>1762</v>
      </c>
      <c r="I7183" t="s">
        <v>2032</v>
      </c>
      <c r="J7183" t="s">
        <v>2078</v>
      </c>
      <c r="K7183" s="498">
        <v>-20874.54</v>
      </c>
    </row>
    <row r="7184" spans="1:11" x14ac:dyDescent="0.25">
      <c r="A7184" t="s">
        <v>1755</v>
      </c>
      <c r="B7184" t="s">
        <v>1756</v>
      </c>
      <c r="C7184" t="s">
        <v>1876</v>
      </c>
      <c r="D7184" t="s">
        <v>1758</v>
      </c>
      <c r="E7184" t="s">
        <v>1759</v>
      </c>
      <c r="F7184" t="s">
        <v>1760</v>
      </c>
      <c r="G7184" t="s">
        <v>1789</v>
      </c>
      <c r="H7184" t="s">
        <v>1762</v>
      </c>
      <c r="I7184" t="s">
        <v>2032</v>
      </c>
      <c r="J7184" t="s">
        <v>2078</v>
      </c>
      <c r="K7184" s="498">
        <v>-6304.1100000000006</v>
      </c>
    </row>
    <row r="7185" spans="1:11" x14ac:dyDescent="0.25">
      <c r="A7185" t="s">
        <v>1755</v>
      </c>
      <c r="B7185" t="s">
        <v>1756</v>
      </c>
      <c r="C7185" t="s">
        <v>1871</v>
      </c>
      <c r="D7185" t="s">
        <v>1758</v>
      </c>
      <c r="E7185" t="s">
        <v>1759</v>
      </c>
      <c r="F7185" t="s">
        <v>1765</v>
      </c>
      <c r="G7185" t="s">
        <v>1789</v>
      </c>
      <c r="H7185" t="s">
        <v>1766</v>
      </c>
      <c r="I7185" t="s">
        <v>2032</v>
      </c>
      <c r="J7185" t="s">
        <v>2078</v>
      </c>
      <c r="K7185" s="498">
        <v>-674943.46</v>
      </c>
    </row>
    <row r="7186" spans="1:11" x14ac:dyDescent="0.25">
      <c r="A7186" t="s">
        <v>1755</v>
      </c>
      <c r="B7186" t="s">
        <v>1756</v>
      </c>
      <c r="C7186" t="s">
        <v>1876</v>
      </c>
      <c r="D7186" t="s">
        <v>1758</v>
      </c>
      <c r="E7186" t="s">
        <v>1759</v>
      </c>
      <c r="F7186" t="s">
        <v>1765</v>
      </c>
      <c r="G7186" t="s">
        <v>1789</v>
      </c>
      <c r="H7186" t="s">
        <v>1766</v>
      </c>
      <c r="I7186" t="s">
        <v>2032</v>
      </c>
      <c r="J7186" t="s">
        <v>2078</v>
      </c>
      <c r="K7186" s="498">
        <v>-203832.89</v>
      </c>
    </row>
    <row r="7187" spans="1:11" x14ac:dyDescent="0.25">
      <c r="A7187" t="s">
        <v>1755</v>
      </c>
      <c r="B7187" t="s">
        <v>1756</v>
      </c>
      <c r="C7187" t="s">
        <v>1871</v>
      </c>
      <c r="D7187" t="s">
        <v>1758</v>
      </c>
      <c r="E7187" t="s">
        <v>1759</v>
      </c>
      <c r="F7187" t="s">
        <v>1760</v>
      </c>
      <c r="G7187" t="s">
        <v>1790</v>
      </c>
      <c r="H7187" t="s">
        <v>1762</v>
      </c>
      <c r="I7187" t="s">
        <v>2032</v>
      </c>
      <c r="J7187" t="s">
        <v>2078</v>
      </c>
      <c r="K7187" s="498">
        <v>-1388987.8499999999</v>
      </c>
    </row>
    <row r="7188" spans="1:11" x14ac:dyDescent="0.25">
      <c r="A7188" t="s">
        <v>1755</v>
      </c>
      <c r="B7188" t="s">
        <v>1756</v>
      </c>
      <c r="C7188" t="s">
        <v>1876</v>
      </c>
      <c r="D7188" t="s">
        <v>1758</v>
      </c>
      <c r="E7188" t="s">
        <v>1759</v>
      </c>
      <c r="F7188" t="s">
        <v>1760</v>
      </c>
      <c r="G7188" t="s">
        <v>1790</v>
      </c>
      <c r="H7188" t="s">
        <v>1762</v>
      </c>
      <c r="I7188" t="s">
        <v>2032</v>
      </c>
      <c r="J7188" t="s">
        <v>2078</v>
      </c>
      <c r="K7188" s="498">
        <v>-379635.28600000002</v>
      </c>
    </row>
    <row r="7189" spans="1:11" x14ac:dyDescent="0.25">
      <c r="A7189" t="s">
        <v>1755</v>
      </c>
      <c r="B7189" t="s">
        <v>1756</v>
      </c>
      <c r="C7189" t="s">
        <v>1871</v>
      </c>
      <c r="D7189" t="s">
        <v>1758</v>
      </c>
      <c r="E7189" t="s">
        <v>1759</v>
      </c>
      <c r="F7189" t="s">
        <v>1765</v>
      </c>
      <c r="G7189" t="s">
        <v>1790</v>
      </c>
      <c r="H7189" t="s">
        <v>1766</v>
      </c>
      <c r="I7189" t="s">
        <v>2032</v>
      </c>
      <c r="J7189" t="s">
        <v>2078</v>
      </c>
      <c r="K7189" s="498">
        <v>-2137899.15</v>
      </c>
    </row>
    <row r="7190" spans="1:11" x14ac:dyDescent="0.25">
      <c r="A7190" t="s">
        <v>1755</v>
      </c>
      <c r="B7190" t="s">
        <v>1756</v>
      </c>
      <c r="C7190" t="s">
        <v>1876</v>
      </c>
      <c r="D7190" t="s">
        <v>1758</v>
      </c>
      <c r="E7190" t="s">
        <v>1759</v>
      </c>
      <c r="F7190" t="s">
        <v>1765</v>
      </c>
      <c r="G7190" t="s">
        <v>1790</v>
      </c>
      <c r="H7190" t="s">
        <v>1766</v>
      </c>
      <c r="I7190" t="s">
        <v>2032</v>
      </c>
      <c r="J7190" t="s">
        <v>2078</v>
      </c>
      <c r="K7190" s="498">
        <v>-526128.42066666659</v>
      </c>
    </row>
    <row r="7191" spans="1:11" x14ac:dyDescent="0.25">
      <c r="A7191" t="s">
        <v>1755</v>
      </c>
      <c r="B7191" t="s">
        <v>1756</v>
      </c>
      <c r="C7191" t="s">
        <v>1871</v>
      </c>
      <c r="D7191" t="s">
        <v>1758</v>
      </c>
      <c r="E7191" t="s">
        <v>1759</v>
      </c>
      <c r="F7191" t="s">
        <v>1760</v>
      </c>
      <c r="G7191" t="s">
        <v>1791</v>
      </c>
      <c r="H7191" t="s">
        <v>1762</v>
      </c>
      <c r="I7191" t="s">
        <v>2032</v>
      </c>
      <c r="J7191" t="s">
        <v>2078</v>
      </c>
      <c r="K7191" s="498">
        <v>-276354</v>
      </c>
    </row>
    <row r="7192" spans="1:11" x14ac:dyDescent="0.25">
      <c r="A7192" t="s">
        <v>1755</v>
      </c>
      <c r="B7192" t="s">
        <v>1756</v>
      </c>
      <c r="C7192" t="s">
        <v>1876</v>
      </c>
      <c r="D7192" t="s">
        <v>1758</v>
      </c>
      <c r="E7192" t="s">
        <v>1759</v>
      </c>
      <c r="F7192" t="s">
        <v>1760</v>
      </c>
      <c r="G7192" t="s">
        <v>1791</v>
      </c>
      <c r="H7192" t="s">
        <v>1762</v>
      </c>
      <c r="I7192" t="s">
        <v>2032</v>
      </c>
      <c r="J7192" t="s">
        <v>2078</v>
      </c>
      <c r="K7192" s="498">
        <v>-83458.91</v>
      </c>
    </row>
    <row r="7193" spans="1:11" x14ac:dyDescent="0.25">
      <c r="A7193" t="s">
        <v>1755</v>
      </c>
      <c r="B7193" t="s">
        <v>1756</v>
      </c>
      <c r="C7193" t="s">
        <v>1871</v>
      </c>
      <c r="D7193" t="s">
        <v>1758</v>
      </c>
      <c r="E7193" t="s">
        <v>1759</v>
      </c>
      <c r="F7193" t="s">
        <v>1765</v>
      </c>
      <c r="G7193" t="s">
        <v>1791</v>
      </c>
      <c r="H7193" t="s">
        <v>1766</v>
      </c>
      <c r="I7193" t="s">
        <v>2032</v>
      </c>
      <c r="J7193" t="s">
        <v>2078</v>
      </c>
      <c r="K7193" s="498">
        <v>-30706</v>
      </c>
    </row>
    <row r="7194" spans="1:11" x14ac:dyDescent="0.25">
      <c r="A7194" t="s">
        <v>1755</v>
      </c>
      <c r="B7194" t="s">
        <v>1756</v>
      </c>
      <c r="C7194" t="s">
        <v>1876</v>
      </c>
      <c r="D7194" t="s">
        <v>1758</v>
      </c>
      <c r="E7194" t="s">
        <v>1759</v>
      </c>
      <c r="F7194" t="s">
        <v>1765</v>
      </c>
      <c r="G7194" t="s">
        <v>1791</v>
      </c>
      <c r="H7194" t="s">
        <v>1766</v>
      </c>
      <c r="I7194" t="s">
        <v>2032</v>
      </c>
      <c r="J7194" t="s">
        <v>2078</v>
      </c>
      <c r="K7194" s="498">
        <v>-9273.2122222222224</v>
      </c>
    </row>
    <row r="7195" spans="1:11" x14ac:dyDescent="0.25">
      <c r="A7195" t="s">
        <v>1755</v>
      </c>
      <c r="B7195" t="s">
        <v>1756</v>
      </c>
      <c r="C7195" t="s">
        <v>1871</v>
      </c>
      <c r="D7195" t="s">
        <v>1758</v>
      </c>
      <c r="E7195" t="s">
        <v>1759</v>
      </c>
      <c r="F7195" t="s">
        <v>1760</v>
      </c>
      <c r="G7195" t="s">
        <v>1792</v>
      </c>
      <c r="H7195" t="s">
        <v>1762</v>
      </c>
      <c r="I7195" t="s">
        <v>2032</v>
      </c>
      <c r="J7195" t="s">
        <v>2078</v>
      </c>
      <c r="K7195" s="498">
        <v>-592872.93000000005</v>
      </c>
    </row>
    <row r="7196" spans="1:11" x14ac:dyDescent="0.25">
      <c r="A7196" t="s">
        <v>1755</v>
      </c>
      <c r="B7196" t="s">
        <v>1756</v>
      </c>
      <c r="C7196" t="s">
        <v>1876</v>
      </c>
      <c r="D7196" t="s">
        <v>1758</v>
      </c>
      <c r="E7196" t="s">
        <v>1759</v>
      </c>
      <c r="F7196" t="s">
        <v>1760</v>
      </c>
      <c r="G7196" t="s">
        <v>1792</v>
      </c>
      <c r="H7196" t="s">
        <v>1762</v>
      </c>
      <c r="I7196" t="s">
        <v>2032</v>
      </c>
      <c r="J7196" t="s">
        <v>2078</v>
      </c>
      <c r="K7196" s="498">
        <v>-179047.62000000002</v>
      </c>
    </row>
    <row r="7197" spans="1:11" x14ac:dyDescent="0.25">
      <c r="A7197" t="s">
        <v>1755</v>
      </c>
      <c r="B7197" t="s">
        <v>1756</v>
      </c>
      <c r="C7197" t="s">
        <v>1871</v>
      </c>
      <c r="D7197" t="s">
        <v>1758</v>
      </c>
      <c r="E7197" t="s">
        <v>1759</v>
      </c>
      <c r="F7197" t="s">
        <v>1765</v>
      </c>
      <c r="G7197" t="s">
        <v>1792</v>
      </c>
      <c r="H7197" t="s">
        <v>1766</v>
      </c>
      <c r="I7197" t="s">
        <v>2032</v>
      </c>
      <c r="J7197" t="s">
        <v>2078</v>
      </c>
      <c r="K7197" s="498">
        <v>-65874.77</v>
      </c>
    </row>
    <row r="7198" spans="1:11" x14ac:dyDescent="0.25">
      <c r="A7198" t="s">
        <v>1755</v>
      </c>
      <c r="B7198" t="s">
        <v>1756</v>
      </c>
      <c r="C7198" t="s">
        <v>1876</v>
      </c>
      <c r="D7198" t="s">
        <v>1758</v>
      </c>
      <c r="E7198" t="s">
        <v>1759</v>
      </c>
      <c r="F7198" t="s">
        <v>1765</v>
      </c>
      <c r="G7198" t="s">
        <v>1792</v>
      </c>
      <c r="H7198" t="s">
        <v>1766</v>
      </c>
      <c r="I7198" t="s">
        <v>2032</v>
      </c>
      <c r="J7198" t="s">
        <v>2078</v>
      </c>
      <c r="K7198" s="498">
        <v>-19894.18</v>
      </c>
    </row>
    <row r="7199" spans="1:11" x14ac:dyDescent="0.25">
      <c r="A7199" t="s">
        <v>1755</v>
      </c>
      <c r="B7199" t="s">
        <v>1756</v>
      </c>
      <c r="C7199" t="s">
        <v>1871</v>
      </c>
      <c r="D7199" t="s">
        <v>1758</v>
      </c>
      <c r="E7199" t="s">
        <v>1759</v>
      </c>
      <c r="F7199" t="s">
        <v>1760</v>
      </c>
      <c r="G7199" t="s">
        <v>1793</v>
      </c>
      <c r="H7199" t="s">
        <v>1762</v>
      </c>
      <c r="I7199" t="s">
        <v>2032</v>
      </c>
      <c r="J7199" t="s">
        <v>2078</v>
      </c>
      <c r="K7199" s="498">
        <v>-287880</v>
      </c>
    </row>
    <row r="7200" spans="1:11" x14ac:dyDescent="0.25">
      <c r="A7200" t="s">
        <v>1755</v>
      </c>
      <c r="B7200" t="s">
        <v>1756</v>
      </c>
      <c r="C7200" t="s">
        <v>1876</v>
      </c>
      <c r="D7200" t="s">
        <v>1758</v>
      </c>
      <c r="E7200" t="s">
        <v>1759</v>
      </c>
      <c r="F7200" t="s">
        <v>1760</v>
      </c>
      <c r="G7200" t="s">
        <v>1793</v>
      </c>
      <c r="H7200" t="s">
        <v>1762</v>
      </c>
      <c r="I7200" t="s">
        <v>2032</v>
      </c>
      <c r="J7200" t="s">
        <v>2078</v>
      </c>
      <c r="K7200" s="498">
        <v>-86939.76</v>
      </c>
    </row>
    <row r="7201" spans="1:11" x14ac:dyDescent="0.25">
      <c r="A7201" t="s">
        <v>1755</v>
      </c>
      <c r="B7201" t="s">
        <v>1756</v>
      </c>
      <c r="C7201" t="s">
        <v>1871</v>
      </c>
      <c r="D7201" t="s">
        <v>1758</v>
      </c>
      <c r="E7201" t="s">
        <v>1759</v>
      </c>
      <c r="F7201" t="s">
        <v>1760</v>
      </c>
      <c r="G7201" t="s">
        <v>1794</v>
      </c>
      <c r="H7201" t="s">
        <v>1762</v>
      </c>
      <c r="I7201" t="s">
        <v>2032</v>
      </c>
      <c r="J7201" t="s">
        <v>2078</v>
      </c>
      <c r="K7201" s="498">
        <v>-449405.75</v>
      </c>
    </row>
    <row r="7202" spans="1:11" x14ac:dyDescent="0.25">
      <c r="A7202" t="s">
        <v>1755</v>
      </c>
      <c r="B7202" t="s">
        <v>1756</v>
      </c>
      <c r="C7202" t="s">
        <v>1876</v>
      </c>
      <c r="D7202" t="s">
        <v>1758</v>
      </c>
      <c r="E7202" t="s">
        <v>1759</v>
      </c>
      <c r="F7202" t="s">
        <v>1760</v>
      </c>
      <c r="G7202" t="s">
        <v>1794</v>
      </c>
      <c r="H7202" t="s">
        <v>1762</v>
      </c>
      <c r="I7202" t="s">
        <v>2032</v>
      </c>
      <c r="J7202" t="s">
        <v>2078</v>
      </c>
      <c r="K7202" s="498">
        <v>-135720.53</v>
      </c>
    </row>
    <row r="7203" spans="1:11" x14ac:dyDescent="0.25">
      <c r="A7203" t="s">
        <v>1755</v>
      </c>
      <c r="B7203" t="s">
        <v>1756</v>
      </c>
      <c r="C7203" t="s">
        <v>1871</v>
      </c>
      <c r="D7203" t="s">
        <v>1758</v>
      </c>
      <c r="E7203" t="s">
        <v>1759</v>
      </c>
      <c r="F7203" t="s">
        <v>1765</v>
      </c>
      <c r="G7203" t="s">
        <v>1794</v>
      </c>
      <c r="H7203" t="s">
        <v>1766</v>
      </c>
      <c r="I7203" t="s">
        <v>2032</v>
      </c>
      <c r="J7203" t="s">
        <v>2078</v>
      </c>
      <c r="K7203" s="498">
        <v>-17876.25</v>
      </c>
    </row>
    <row r="7204" spans="1:11" x14ac:dyDescent="0.25">
      <c r="A7204" t="s">
        <v>1755</v>
      </c>
      <c r="B7204" t="s">
        <v>1756</v>
      </c>
      <c r="C7204" t="s">
        <v>1876</v>
      </c>
      <c r="D7204" t="s">
        <v>1758</v>
      </c>
      <c r="E7204" t="s">
        <v>1759</v>
      </c>
      <c r="F7204" t="s">
        <v>1765</v>
      </c>
      <c r="G7204" t="s">
        <v>1794</v>
      </c>
      <c r="H7204" t="s">
        <v>1766</v>
      </c>
      <c r="I7204" t="s">
        <v>2032</v>
      </c>
      <c r="J7204" t="s">
        <v>2078</v>
      </c>
      <c r="K7204" s="498">
        <v>-5398.6273684210519</v>
      </c>
    </row>
    <row r="7205" spans="1:11" x14ac:dyDescent="0.25">
      <c r="A7205" t="s">
        <v>1755</v>
      </c>
      <c r="B7205" t="s">
        <v>1756</v>
      </c>
      <c r="C7205" t="s">
        <v>1871</v>
      </c>
      <c r="D7205" t="s">
        <v>1758</v>
      </c>
      <c r="E7205" t="s">
        <v>1759</v>
      </c>
      <c r="F7205" t="s">
        <v>1760</v>
      </c>
      <c r="G7205" t="s">
        <v>1795</v>
      </c>
      <c r="H7205" t="s">
        <v>1762</v>
      </c>
      <c r="I7205" t="s">
        <v>2032</v>
      </c>
      <c r="J7205" t="s">
        <v>2078</v>
      </c>
      <c r="K7205" s="498">
        <v>-3707546</v>
      </c>
    </row>
    <row r="7206" spans="1:11" x14ac:dyDescent="0.25">
      <c r="A7206" t="s">
        <v>1755</v>
      </c>
      <c r="B7206" t="s">
        <v>1756</v>
      </c>
      <c r="C7206" t="s">
        <v>1876</v>
      </c>
      <c r="D7206" t="s">
        <v>1758</v>
      </c>
      <c r="E7206" t="s">
        <v>1759</v>
      </c>
      <c r="F7206" t="s">
        <v>1760</v>
      </c>
      <c r="G7206" t="s">
        <v>1795</v>
      </c>
      <c r="H7206" t="s">
        <v>1762</v>
      </c>
      <c r="I7206" t="s">
        <v>2032</v>
      </c>
      <c r="J7206" t="s">
        <v>2078</v>
      </c>
      <c r="K7206" s="498">
        <v>-1119678.8929999999</v>
      </c>
    </row>
    <row r="7207" spans="1:11" x14ac:dyDescent="0.25">
      <c r="A7207" t="s">
        <v>1755</v>
      </c>
      <c r="B7207" t="s">
        <v>1756</v>
      </c>
      <c r="C7207" t="s">
        <v>1871</v>
      </c>
      <c r="D7207" t="s">
        <v>1758</v>
      </c>
      <c r="E7207" t="s">
        <v>1759</v>
      </c>
      <c r="F7207" t="s">
        <v>1765</v>
      </c>
      <c r="G7207" t="s">
        <v>1795</v>
      </c>
      <c r="H7207" t="s">
        <v>1766</v>
      </c>
      <c r="I7207" t="s">
        <v>2032</v>
      </c>
      <c r="J7207" t="s">
        <v>2078</v>
      </c>
      <c r="K7207" s="498">
        <v>-263362</v>
      </c>
    </row>
    <row r="7208" spans="1:11" x14ac:dyDescent="0.25">
      <c r="A7208" t="s">
        <v>1755</v>
      </c>
      <c r="B7208" t="s">
        <v>1756</v>
      </c>
      <c r="C7208" t="s">
        <v>1876</v>
      </c>
      <c r="D7208" t="s">
        <v>1758</v>
      </c>
      <c r="E7208" t="s">
        <v>1759</v>
      </c>
      <c r="F7208" t="s">
        <v>1765</v>
      </c>
      <c r="G7208" t="s">
        <v>1795</v>
      </c>
      <c r="H7208" t="s">
        <v>1766</v>
      </c>
      <c r="I7208" t="s">
        <v>2032</v>
      </c>
      <c r="J7208" t="s">
        <v>2078</v>
      </c>
      <c r="K7208" s="498">
        <v>-79535.32644444445</v>
      </c>
    </row>
    <row r="7209" spans="1:11" x14ac:dyDescent="0.25">
      <c r="A7209" t="s">
        <v>1755</v>
      </c>
      <c r="B7209" t="s">
        <v>1756</v>
      </c>
      <c r="C7209" t="s">
        <v>1871</v>
      </c>
      <c r="D7209" t="s">
        <v>1758</v>
      </c>
      <c r="E7209" t="s">
        <v>1759</v>
      </c>
      <c r="F7209" t="s">
        <v>1760</v>
      </c>
      <c r="G7209" t="s">
        <v>1796</v>
      </c>
      <c r="H7209" t="s">
        <v>1762</v>
      </c>
      <c r="I7209" t="s">
        <v>2032</v>
      </c>
      <c r="J7209" t="s">
        <v>2078</v>
      </c>
      <c r="K7209" s="498">
        <v>-4906343</v>
      </c>
    </row>
    <row r="7210" spans="1:11" x14ac:dyDescent="0.25">
      <c r="A7210" t="s">
        <v>1755</v>
      </c>
      <c r="B7210" t="s">
        <v>1756</v>
      </c>
      <c r="C7210" t="s">
        <v>1876</v>
      </c>
      <c r="D7210" t="s">
        <v>1758</v>
      </c>
      <c r="E7210" t="s">
        <v>1759</v>
      </c>
      <c r="F7210" t="s">
        <v>1760</v>
      </c>
      <c r="G7210" t="s">
        <v>1796</v>
      </c>
      <c r="H7210" t="s">
        <v>1762</v>
      </c>
      <c r="I7210" t="s">
        <v>2032</v>
      </c>
      <c r="J7210" t="s">
        <v>2078</v>
      </c>
      <c r="K7210" s="498">
        <v>-1185895.0900000001</v>
      </c>
    </row>
    <row r="7211" spans="1:11" x14ac:dyDescent="0.25">
      <c r="A7211" t="s">
        <v>1755</v>
      </c>
      <c r="B7211" t="s">
        <v>1756</v>
      </c>
      <c r="C7211" t="s">
        <v>1871</v>
      </c>
      <c r="D7211" t="s">
        <v>1758</v>
      </c>
      <c r="E7211" t="s">
        <v>1759</v>
      </c>
      <c r="F7211" t="s">
        <v>1760</v>
      </c>
      <c r="G7211" t="s">
        <v>1797</v>
      </c>
      <c r="H7211" t="s">
        <v>1762</v>
      </c>
      <c r="I7211" t="s">
        <v>2032</v>
      </c>
      <c r="J7211" t="s">
        <v>2078</v>
      </c>
      <c r="K7211" s="498">
        <v>-1275902.3199999998</v>
      </c>
    </row>
    <row r="7212" spans="1:11" x14ac:dyDescent="0.25">
      <c r="A7212" t="s">
        <v>1755</v>
      </c>
      <c r="B7212" t="s">
        <v>1756</v>
      </c>
      <c r="C7212" t="s">
        <v>1876</v>
      </c>
      <c r="D7212" t="s">
        <v>1758</v>
      </c>
      <c r="E7212" t="s">
        <v>1759</v>
      </c>
      <c r="F7212" t="s">
        <v>1760</v>
      </c>
      <c r="G7212" t="s">
        <v>1797</v>
      </c>
      <c r="H7212" t="s">
        <v>1762</v>
      </c>
      <c r="I7212" t="s">
        <v>2032</v>
      </c>
      <c r="J7212" t="s">
        <v>2078</v>
      </c>
      <c r="K7212" s="498">
        <v>-385322.5</v>
      </c>
    </row>
    <row r="7213" spans="1:11" x14ac:dyDescent="0.25">
      <c r="A7213" t="s">
        <v>1755</v>
      </c>
      <c r="B7213" t="s">
        <v>1756</v>
      </c>
      <c r="C7213" t="s">
        <v>1871</v>
      </c>
      <c r="D7213" t="s">
        <v>1758</v>
      </c>
      <c r="E7213" t="s">
        <v>1759</v>
      </c>
      <c r="F7213" t="s">
        <v>1765</v>
      </c>
      <c r="G7213" t="s">
        <v>1797</v>
      </c>
      <c r="H7213" t="s">
        <v>1766</v>
      </c>
      <c r="I7213" t="s">
        <v>2032</v>
      </c>
      <c r="J7213" t="s">
        <v>2078</v>
      </c>
      <c r="K7213" s="498">
        <v>-28364.880000000001</v>
      </c>
    </row>
    <row r="7214" spans="1:11" x14ac:dyDescent="0.25">
      <c r="A7214" t="s">
        <v>1755</v>
      </c>
      <c r="B7214" t="s">
        <v>1756</v>
      </c>
      <c r="C7214" t="s">
        <v>1876</v>
      </c>
      <c r="D7214" t="s">
        <v>1758</v>
      </c>
      <c r="E7214" t="s">
        <v>1759</v>
      </c>
      <c r="F7214" t="s">
        <v>1765</v>
      </c>
      <c r="G7214" t="s">
        <v>1797</v>
      </c>
      <c r="H7214" t="s">
        <v>1766</v>
      </c>
      <c r="I7214" t="s">
        <v>2032</v>
      </c>
      <c r="J7214" t="s">
        <v>2078</v>
      </c>
      <c r="K7214" s="498">
        <v>-8566.193684210526</v>
      </c>
    </row>
    <row r="7215" spans="1:11" x14ac:dyDescent="0.25">
      <c r="A7215" t="s">
        <v>1755</v>
      </c>
      <c r="B7215" t="s">
        <v>1756</v>
      </c>
      <c r="C7215" t="s">
        <v>1871</v>
      </c>
      <c r="D7215" t="s">
        <v>1758</v>
      </c>
      <c r="E7215" t="s">
        <v>1759</v>
      </c>
      <c r="F7215" t="s">
        <v>1760</v>
      </c>
      <c r="G7215" t="s">
        <v>1798</v>
      </c>
      <c r="H7215" t="s">
        <v>1762</v>
      </c>
      <c r="I7215" t="s">
        <v>2032</v>
      </c>
      <c r="J7215" t="s">
        <v>2078</v>
      </c>
      <c r="K7215" s="498">
        <v>-322607.54500000004</v>
      </c>
    </row>
    <row r="7216" spans="1:11" x14ac:dyDescent="0.25">
      <c r="A7216" t="s">
        <v>1755</v>
      </c>
      <c r="B7216" t="s">
        <v>1756</v>
      </c>
      <c r="C7216" t="s">
        <v>1876</v>
      </c>
      <c r="D7216" t="s">
        <v>1758</v>
      </c>
      <c r="E7216" t="s">
        <v>1759</v>
      </c>
      <c r="F7216" t="s">
        <v>1760</v>
      </c>
      <c r="G7216" t="s">
        <v>1798</v>
      </c>
      <c r="H7216" t="s">
        <v>1762</v>
      </c>
      <c r="I7216" t="s">
        <v>2032</v>
      </c>
      <c r="J7216" t="s">
        <v>2078</v>
      </c>
      <c r="K7216" s="498">
        <v>-97427.46849000029</v>
      </c>
    </row>
    <row r="7217" spans="1:11" x14ac:dyDescent="0.25">
      <c r="A7217" t="s">
        <v>1755</v>
      </c>
      <c r="B7217" t="s">
        <v>1756</v>
      </c>
      <c r="C7217" t="s">
        <v>1871</v>
      </c>
      <c r="D7217" t="s">
        <v>1758</v>
      </c>
      <c r="E7217" t="s">
        <v>1759</v>
      </c>
      <c r="F7217" t="s">
        <v>1765</v>
      </c>
      <c r="G7217" t="s">
        <v>1798</v>
      </c>
      <c r="H7217" t="s">
        <v>1766</v>
      </c>
      <c r="I7217" t="s">
        <v>2032</v>
      </c>
      <c r="J7217" t="s">
        <v>2078</v>
      </c>
      <c r="K7217" s="498">
        <v>-604392.505</v>
      </c>
    </row>
    <row r="7218" spans="1:11" x14ac:dyDescent="0.25">
      <c r="A7218" t="s">
        <v>1755</v>
      </c>
      <c r="B7218" t="s">
        <v>1756</v>
      </c>
      <c r="C7218" t="s">
        <v>1876</v>
      </c>
      <c r="D7218" t="s">
        <v>1758</v>
      </c>
      <c r="E7218" t="s">
        <v>1759</v>
      </c>
      <c r="F7218" t="s">
        <v>1765</v>
      </c>
      <c r="G7218" t="s">
        <v>1798</v>
      </c>
      <c r="H7218" t="s">
        <v>1766</v>
      </c>
      <c r="I7218" t="s">
        <v>2032</v>
      </c>
      <c r="J7218" t="s">
        <v>2078</v>
      </c>
      <c r="K7218" s="498">
        <v>-182526.51849000028</v>
      </c>
    </row>
    <row r="7219" spans="1:11" x14ac:dyDescent="0.25">
      <c r="A7219" t="s">
        <v>1755</v>
      </c>
      <c r="B7219" t="s">
        <v>1756</v>
      </c>
      <c r="C7219" t="s">
        <v>1871</v>
      </c>
      <c r="D7219" t="s">
        <v>1758</v>
      </c>
      <c r="E7219" t="s">
        <v>1759</v>
      </c>
      <c r="F7219" t="s">
        <v>1760</v>
      </c>
      <c r="G7219" t="s">
        <v>1799</v>
      </c>
      <c r="H7219" t="s">
        <v>1762</v>
      </c>
      <c r="I7219" t="s">
        <v>2032</v>
      </c>
      <c r="J7219" t="s">
        <v>2078</v>
      </c>
      <c r="K7219" s="498">
        <v>-1431474.1600000001</v>
      </c>
    </row>
    <row r="7220" spans="1:11" x14ac:dyDescent="0.25">
      <c r="A7220" t="s">
        <v>1755</v>
      </c>
      <c r="B7220" t="s">
        <v>1756</v>
      </c>
      <c r="C7220" t="s">
        <v>1876</v>
      </c>
      <c r="D7220" t="s">
        <v>1758</v>
      </c>
      <c r="E7220" t="s">
        <v>1759</v>
      </c>
      <c r="F7220" t="s">
        <v>1760</v>
      </c>
      <c r="G7220" t="s">
        <v>1799</v>
      </c>
      <c r="H7220" t="s">
        <v>1762</v>
      </c>
      <c r="I7220" t="s">
        <v>2032</v>
      </c>
      <c r="J7220" t="s">
        <v>2078</v>
      </c>
      <c r="K7220" s="498">
        <v>-432305.2</v>
      </c>
    </row>
    <row r="7221" spans="1:11" x14ac:dyDescent="0.25">
      <c r="A7221" t="s">
        <v>1755</v>
      </c>
      <c r="B7221" t="s">
        <v>1756</v>
      </c>
      <c r="C7221" t="s">
        <v>1871</v>
      </c>
      <c r="D7221" t="s">
        <v>1758</v>
      </c>
      <c r="E7221" t="s">
        <v>1759</v>
      </c>
      <c r="F7221" t="s">
        <v>1765</v>
      </c>
      <c r="G7221" t="s">
        <v>1799</v>
      </c>
      <c r="H7221" t="s">
        <v>1766</v>
      </c>
      <c r="I7221" t="s">
        <v>2032</v>
      </c>
      <c r="J7221" t="s">
        <v>2078</v>
      </c>
      <c r="K7221" s="498">
        <v>-547809.04</v>
      </c>
    </row>
    <row r="7222" spans="1:11" x14ac:dyDescent="0.25">
      <c r="A7222" t="s">
        <v>1755</v>
      </c>
      <c r="B7222" t="s">
        <v>1756</v>
      </c>
      <c r="C7222" t="s">
        <v>1876</v>
      </c>
      <c r="D7222" t="s">
        <v>1758</v>
      </c>
      <c r="E7222" t="s">
        <v>1759</v>
      </c>
      <c r="F7222" t="s">
        <v>1765</v>
      </c>
      <c r="G7222" t="s">
        <v>1799</v>
      </c>
      <c r="H7222" t="s">
        <v>1766</v>
      </c>
      <c r="I7222" t="s">
        <v>2032</v>
      </c>
      <c r="J7222" t="s">
        <v>2078</v>
      </c>
      <c r="K7222" s="498">
        <v>-165438.33282051282</v>
      </c>
    </row>
    <row r="7223" spans="1:11" x14ac:dyDescent="0.25">
      <c r="A7223" t="s">
        <v>1755</v>
      </c>
      <c r="B7223" t="s">
        <v>1756</v>
      </c>
      <c r="C7223" t="s">
        <v>1871</v>
      </c>
      <c r="D7223" t="s">
        <v>1758</v>
      </c>
      <c r="E7223" t="s">
        <v>1759</v>
      </c>
      <c r="F7223" t="s">
        <v>1760</v>
      </c>
      <c r="G7223" t="s">
        <v>1800</v>
      </c>
      <c r="H7223" t="s">
        <v>1762</v>
      </c>
      <c r="I7223" t="s">
        <v>2032</v>
      </c>
      <c r="J7223" t="s">
        <v>2078</v>
      </c>
      <c r="K7223" s="498">
        <v>-1413034.7849999999</v>
      </c>
    </row>
    <row r="7224" spans="1:11" x14ac:dyDescent="0.25">
      <c r="A7224" t="s">
        <v>1755</v>
      </c>
      <c r="B7224" t="s">
        <v>1756</v>
      </c>
      <c r="C7224" t="s">
        <v>1876</v>
      </c>
      <c r="D7224" t="s">
        <v>1758</v>
      </c>
      <c r="E7224" t="s">
        <v>1759</v>
      </c>
      <c r="F7224" t="s">
        <v>1760</v>
      </c>
      <c r="G7224" t="s">
        <v>1800</v>
      </c>
      <c r="H7224" t="s">
        <v>1762</v>
      </c>
      <c r="I7224" t="s">
        <v>2032</v>
      </c>
      <c r="J7224" t="s">
        <v>2078</v>
      </c>
      <c r="K7224" s="498">
        <v>-426736.50699999998</v>
      </c>
    </row>
    <row r="7225" spans="1:11" x14ac:dyDescent="0.25">
      <c r="A7225" t="s">
        <v>1755</v>
      </c>
      <c r="B7225" t="s">
        <v>1756</v>
      </c>
      <c r="C7225" t="s">
        <v>1871</v>
      </c>
      <c r="D7225" t="s">
        <v>1758</v>
      </c>
      <c r="E7225" t="s">
        <v>1759</v>
      </c>
      <c r="F7225" t="s">
        <v>1765</v>
      </c>
      <c r="G7225" t="s">
        <v>1800</v>
      </c>
      <c r="H7225" t="s">
        <v>1766</v>
      </c>
      <c r="I7225" t="s">
        <v>2032</v>
      </c>
      <c r="J7225" t="s">
        <v>2078</v>
      </c>
      <c r="K7225" s="498">
        <v>-238312.31500000003</v>
      </c>
    </row>
    <row r="7226" spans="1:11" x14ac:dyDescent="0.25">
      <c r="A7226" t="s">
        <v>1755</v>
      </c>
      <c r="B7226" t="s">
        <v>1756</v>
      </c>
      <c r="C7226" t="s">
        <v>1876</v>
      </c>
      <c r="D7226" t="s">
        <v>1758</v>
      </c>
      <c r="E7226" t="s">
        <v>1759</v>
      </c>
      <c r="F7226" t="s">
        <v>1765</v>
      </c>
      <c r="G7226" t="s">
        <v>1800</v>
      </c>
      <c r="H7226" t="s">
        <v>1766</v>
      </c>
      <c r="I7226" t="s">
        <v>2032</v>
      </c>
      <c r="J7226" t="s">
        <v>2078</v>
      </c>
      <c r="K7226" s="498">
        <v>-71970.317999999999</v>
      </c>
    </row>
    <row r="7227" spans="1:11" x14ac:dyDescent="0.25">
      <c r="A7227" t="s">
        <v>1755</v>
      </c>
      <c r="B7227" t="s">
        <v>1756</v>
      </c>
      <c r="C7227" t="s">
        <v>1871</v>
      </c>
      <c r="D7227" t="s">
        <v>1758</v>
      </c>
      <c r="E7227" t="s">
        <v>1759</v>
      </c>
      <c r="F7227" t="s">
        <v>1760</v>
      </c>
      <c r="G7227" t="s">
        <v>1801</v>
      </c>
      <c r="H7227" t="s">
        <v>1762</v>
      </c>
      <c r="I7227" t="s">
        <v>2032</v>
      </c>
      <c r="J7227" t="s">
        <v>2078</v>
      </c>
      <c r="K7227" s="498">
        <v>-1713501.9500000002</v>
      </c>
    </row>
    <row r="7228" spans="1:11" x14ac:dyDescent="0.25">
      <c r="A7228" t="s">
        <v>1755</v>
      </c>
      <c r="B7228" t="s">
        <v>1756</v>
      </c>
      <c r="C7228" t="s">
        <v>1876</v>
      </c>
      <c r="D7228" t="s">
        <v>1758</v>
      </c>
      <c r="E7228" t="s">
        <v>1759</v>
      </c>
      <c r="F7228" t="s">
        <v>1760</v>
      </c>
      <c r="G7228" t="s">
        <v>1801</v>
      </c>
      <c r="H7228" t="s">
        <v>1762</v>
      </c>
      <c r="I7228" t="s">
        <v>2032</v>
      </c>
      <c r="J7228" t="s">
        <v>2078</v>
      </c>
      <c r="K7228" s="498">
        <v>-406179.07</v>
      </c>
    </row>
    <row r="7229" spans="1:11" x14ac:dyDescent="0.25">
      <c r="A7229" t="s">
        <v>1755</v>
      </c>
      <c r="B7229" t="s">
        <v>1756</v>
      </c>
      <c r="C7229" t="s">
        <v>1871</v>
      </c>
      <c r="D7229" t="s">
        <v>1758</v>
      </c>
      <c r="E7229" t="s">
        <v>1759</v>
      </c>
      <c r="F7229" t="s">
        <v>1765</v>
      </c>
      <c r="G7229" t="s">
        <v>1801</v>
      </c>
      <c r="H7229" t="s">
        <v>1766</v>
      </c>
      <c r="I7229" t="s">
        <v>2032</v>
      </c>
      <c r="J7229" t="s">
        <v>2078</v>
      </c>
      <c r="K7229" s="498">
        <v>-2963628.05</v>
      </c>
    </row>
    <row r="7230" spans="1:11" x14ac:dyDescent="0.25">
      <c r="A7230" t="s">
        <v>1755</v>
      </c>
      <c r="B7230" t="s">
        <v>1756</v>
      </c>
      <c r="C7230" t="s">
        <v>1876</v>
      </c>
      <c r="D7230" t="s">
        <v>1758</v>
      </c>
      <c r="E7230" t="s">
        <v>1759</v>
      </c>
      <c r="F7230" t="s">
        <v>1765</v>
      </c>
      <c r="G7230" t="s">
        <v>1801</v>
      </c>
      <c r="H7230" t="s">
        <v>1766</v>
      </c>
      <c r="I7230" t="s">
        <v>2032</v>
      </c>
      <c r="J7230" t="s">
        <v>2078</v>
      </c>
      <c r="K7230" s="498">
        <v>-728067.89444444433</v>
      </c>
    </row>
    <row r="7231" spans="1:11" x14ac:dyDescent="0.25">
      <c r="A7231" t="s">
        <v>1755</v>
      </c>
      <c r="B7231" t="s">
        <v>1756</v>
      </c>
      <c r="C7231" t="s">
        <v>1871</v>
      </c>
      <c r="D7231" t="s">
        <v>1758</v>
      </c>
      <c r="E7231" t="s">
        <v>1759</v>
      </c>
      <c r="F7231" t="s">
        <v>1760</v>
      </c>
      <c r="G7231" t="s">
        <v>1802</v>
      </c>
      <c r="H7231" t="s">
        <v>1762</v>
      </c>
      <c r="I7231" t="s">
        <v>2032</v>
      </c>
      <c r="J7231" t="s">
        <v>2078</v>
      </c>
      <c r="K7231" s="498">
        <v>-1092411</v>
      </c>
    </row>
    <row r="7232" spans="1:11" x14ac:dyDescent="0.25">
      <c r="A7232" t="s">
        <v>1755</v>
      </c>
      <c r="B7232" t="s">
        <v>1756</v>
      </c>
      <c r="C7232" t="s">
        <v>1876</v>
      </c>
      <c r="D7232" t="s">
        <v>1758</v>
      </c>
      <c r="E7232" t="s">
        <v>1759</v>
      </c>
      <c r="F7232" t="s">
        <v>1760</v>
      </c>
      <c r="G7232" t="s">
        <v>1802</v>
      </c>
      <c r="H7232" t="s">
        <v>1762</v>
      </c>
      <c r="I7232" t="s">
        <v>2032</v>
      </c>
      <c r="J7232" t="s">
        <v>2078</v>
      </c>
      <c r="K7232" s="498">
        <v>-329908.13</v>
      </c>
    </row>
    <row r="7233" spans="1:11" x14ac:dyDescent="0.25">
      <c r="A7233" t="s">
        <v>1755</v>
      </c>
      <c r="B7233" t="s">
        <v>1756</v>
      </c>
      <c r="C7233" t="s">
        <v>1871</v>
      </c>
      <c r="D7233" t="s">
        <v>1758</v>
      </c>
      <c r="E7233" t="s">
        <v>1759</v>
      </c>
      <c r="F7233" t="s">
        <v>1765</v>
      </c>
      <c r="G7233" t="s">
        <v>1802</v>
      </c>
      <c r="H7233" t="s">
        <v>1766</v>
      </c>
      <c r="I7233" t="s">
        <v>2032</v>
      </c>
      <c r="J7233" t="s">
        <v>2078</v>
      </c>
      <c r="K7233" s="498">
        <v>-165791.5</v>
      </c>
    </row>
    <row r="7234" spans="1:11" x14ac:dyDescent="0.25">
      <c r="A7234" t="s">
        <v>1755</v>
      </c>
      <c r="B7234" t="s">
        <v>1756</v>
      </c>
      <c r="C7234" t="s">
        <v>1876</v>
      </c>
      <c r="D7234" t="s">
        <v>1758</v>
      </c>
      <c r="E7234" t="s">
        <v>1759</v>
      </c>
      <c r="F7234" t="s">
        <v>1765</v>
      </c>
      <c r="G7234" t="s">
        <v>1802</v>
      </c>
      <c r="H7234" t="s">
        <v>1766</v>
      </c>
      <c r="I7234" t="s">
        <v>2032</v>
      </c>
      <c r="J7234" t="s">
        <v>2078</v>
      </c>
      <c r="K7234" s="498">
        <v>-50069.034615384619</v>
      </c>
    </row>
    <row r="7235" spans="1:11" x14ac:dyDescent="0.25">
      <c r="A7235" t="s">
        <v>1755</v>
      </c>
      <c r="B7235" t="s">
        <v>1756</v>
      </c>
      <c r="C7235" t="s">
        <v>1871</v>
      </c>
      <c r="D7235" t="s">
        <v>1758</v>
      </c>
      <c r="E7235" t="s">
        <v>1759</v>
      </c>
      <c r="F7235" t="s">
        <v>1760</v>
      </c>
      <c r="G7235" t="s">
        <v>1803</v>
      </c>
      <c r="H7235" t="s">
        <v>1762</v>
      </c>
      <c r="I7235" t="s">
        <v>2032</v>
      </c>
      <c r="J7235" t="s">
        <v>2078</v>
      </c>
      <c r="K7235" s="498">
        <v>-267785.09999999998</v>
      </c>
    </row>
    <row r="7236" spans="1:11" x14ac:dyDescent="0.25">
      <c r="A7236" t="s">
        <v>1755</v>
      </c>
      <c r="B7236" t="s">
        <v>1756</v>
      </c>
      <c r="C7236" t="s">
        <v>1876</v>
      </c>
      <c r="D7236" t="s">
        <v>1758</v>
      </c>
      <c r="E7236" t="s">
        <v>1759</v>
      </c>
      <c r="F7236" t="s">
        <v>1760</v>
      </c>
      <c r="G7236" t="s">
        <v>1803</v>
      </c>
      <c r="H7236" t="s">
        <v>1762</v>
      </c>
      <c r="I7236" t="s">
        <v>2032</v>
      </c>
      <c r="J7236" t="s">
        <v>2078</v>
      </c>
      <c r="K7236" s="498">
        <v>-80871.100000000006</v>
      </c>
    </row>
    <row r="7237" spans="1:11" x14ac:dyDescent="0.25">
      <c r="A7237" t="s">
        <v>1755</v>
      </c>
      <c r="B7237" t="s">
        <v>1756</v>
      </c>
      <c r="C7237" t="s">
        <v>1871</v>
      </c>
      <c r="D7237" t="s">
        <v>1758</v>
      </c>
      <c r="E7237" t="s">
        <v>1759</v>
      </c>
      <c r="F7237" t="s">
        <v>1765</v>
      </c>
      <c r="G7237" t="s">
        <v>1803</v>
      </c>
      <c r="H7237" t="s">
        <v>1766</v>
      </c>
      <c r="I7237" t="s">
        <v>2032</v>
      </c>
      <c r="J7237" t="s">
        <v>2078</v>
      </c>
      <c r="K7237" s="498">
        <v>-2704.9</v>
      </c>
    </row>
    <row r="7238" spans="1:11" x14ac:dyDescent="0.25">
      <c r="A7238" t="s">
        <v>1755</v>
      </c>
      <c r="B7238" t="s">
        <v>1756</v>
      </c>
      <c r="C7238" t="s">
        <v>1876</v>
      </c>
      <c r="D7238" t="s">
        <v>1758</v>
      </c>
      <c r="E7238" t="s">
        <v>1759</v>
      </c>
      <c r="F7238" t="s">
        <v>1765</v>
      </c>
      <c r="G7238" t="s">
        <v>1803</v>
      </c>
      <c r="H7238" t="s">
        <v>1766</v>
      </c>
      <c r="I7238" t="s">
        <v>2032</v>
      </c>
      <c r="J7238" t="s">
        <v>2078</v>
      </c>
      <c r="K7238" s="498">
        <v>-816.87979797979801</v>
      </c>
    </row>
    <row r="7239" spans="1:11" x14ac:dyDescent="0.25">
      <c r="A7239" t="s">
        <v>1755</v>
      </c>
      <c r="B7239" t="s">
        <v>1756</v>
      </c>
      <c r="C7239" t="s">
        <v>1871</v>
      </c>
      <c r="D7239" t="s">
        <v>1758</v>
      </c>
      <c r="E7239" t="s">
        <v>1759</v>
      </c>
      <c r="F7239" t="s">
        <v>1760</v>
      </c>
      <c r="G7239" t="s">
        <v>1804</v>
      </c>
      <c r="H7239" t="s">
        <v>1762</v>
      </c>
      <c r="I7239" t="s">
        <v>2032</v>
      </c>
      <c r="J7239" t="s">
        <v>2078</v>
      </c>
      <c r="K7239" s="498">
        <v>-3845965.7800000007</v>
      </c>
    </row>
    <row r="7240" spans="1:11" x14ac:dyDescent="0.25">
      <c r="A7240" t="s">
        <v>1755</v>
      </c>
      <c r="B7240" t="s">
        <v>1756</v>
      </c>
      <c r="C7240" t="s">
        <v>1876</v>
      </c>
      <c r="D7240" t="s">
        <v>1758</v>
      </c>
      <c r="E7240" t="s">
        <v>1759</v>
      </c>
      <c r="F7240" t="s">
        <v>1760</v>
      </c>
      <c r="G7240" t="s">
        <v>1804</v>
      </c>
      <c r="H7240" t="s">
        <v>1762</v>
      </c>
      <c r="I7240" t="s">
        <v>2032</v>
      </c>
      <c r="J7240" t="s">
        <v>2078</v>
      </c>
      <c r="K7240" s="498">
        <v>-1052484.02</v>
      </c>
    </row>
    <row r="7241" spans="1:11" x14ac:dyDescent="0.25">
      <c r="A7241" t="s">
        <v>1755</v>
      </c>
      <c r="B7241" t="s">
        <v>1756</v>
      </c>
      <c r="C7241" t="s">
        <v>1871</v>
      </c>
      <c r="D7241" t="s">
        <v>1758</v>
      </c>
      <c r="E7241" t="s">
        <v>1759</v>
      </c>
      <c r="F7241" t="s">
        <v>1765</v>
      </c>
      <c r="G7241" t="s">
        <v>1804</v>
      </c>
      <c r="H7241" t="s">
        <v>1766</v>
      </c>
      <c r="I7241" t="s">
        <v>2032</v>
      </c>
      <c r="J7241" t="s">
        <v>2078</v>
      </c>
      <c r="K7241" s="498">
        <v>-877441.92</v>
      </c>
    </row>
    <row r="7242" spans="1:11" x14ac:dyDescent="0.25">
      <c r="A7242" t="s">
        <v>1755</v>
      </c>
      <c r="B7242" t="s">
        <v>1756</v>
      </c>
      <c r="C7242" t="s">
        <v>1876</v>
      </c>
      <c r="D7242" t="s">
        <v>1758</v>
      </c>
      <c r="E7242" t="s">
        <v>1759</v>
      </c>
      <c r="F7242" t="s">
        <v>1765</v>
      </c>
      <c r="G7242" t="s">
        <v>1804</v>
      </c>
      <c r="H7242" t="s">
        <v>1766</v>
      </c>
      <c r="I7242" t="s">
        <v>2032</v>
      </c>
      <c r="J7242" t="s">
        <v>2078</v>
      </c>
      <c r="K7242" s="498">
        <v>-252876.61138888891</v>
      </c>
    </row>
    <row r="7243" spans="1:11" x14ac:dyDescent="0.25">
      <c r="A7243" t="s">
        <v>1755</v>
      </c>
      <c r="B7243" t="s">
        <v>1756</v>
      </c>
      <c r="C7243" t="s">
        <v>1871</v>
      </c>
      <c r="D7243" t="s">
        <v>1758</v>
      </c>
      <c r="E7243" t="s">
        <v>1759</v>
      </c>
      <c r="F7243" t="s">
        <v>1760</v>
      </c>
      <c r="G7243" t="s">
        <v>1805</v>
      </c>
      <c r="H7243" t="s">
        <v>1762</v>
      </c>
      <c r="I7243" t="s">
        <v>2032</v>
      </c>
      <c r="J7243" t="s">
        <v>2078</v>
      </c>
      <c r="K7243" s="498">
        <v>-1261136.8</v>
      </c>
    </row>
    <row r="7244" spans="1:11" x14ac:dyDescent="0.25">
      <c r="A7244" t="s">
        <v>1755</v>
      </c>
      <c r="B7244" t="s">
        <v>1756</v>
      </c>
      <c r="C7244" t="s">
        <v>1876</v>
      </c>
      <c r="D7244" t="s">
        <v>1758</v>
      </c>
      <c r="E7244" t="s">
        <v>1759</v>
      </c>
      <c r="F7244" t="s">
        <v>1760</v>
      </c>
      <c r="G7244" t="s">
        <v>1805</v>
      </c>
      <c r="H7244" t="s">
        <v>1762</v>
      </c>
      <c r="I7244" t="s">
        <v>2032</v>
      </c>
      <c r="J7244" t="s">
        <v>2078</v>
      </c>
      <c r="K7244" s="498">
        <v>-312363.07999999996</v>
      </c>
    </row>
    <row r="7245" spans="1:11" x14ac:dyDescent="0.25">
      <c r="A7245" t="s">
        <v>1755</v>
      </c>
      <c r="B7245" t="s">
        <v>1756</v>
      </c>
      <c r="C7245" t="s">
        <v>1871</v>
      </c>
      <c r="D7245" t="s">
        <v>1758</v>
      </c>
      <c r="E7245" t="s">
        <v>1759</v>
      </c>
      <c r="F7245" t="s">
        <v>1765</v>
      </c>
      <c r="G7245" t="s">
        <v>1805</v>
      </c>
      <c r="H7245" t="s">
        <v>1766</v>
      </c>
      <c r="I7245" t="s">
        <v>2032</v>
      </c>
      <c r="J7245" t="s">
        <v>2078</v>
      </c>
      <c r="K7245" s="498">
        <v>-2405781.2000000002</v>
      </c>
    </row>
    <row r="7246" spans="1:11" x14ac:dyDescent="0.25">
      <c r="A7246" t="s">
        <v>1755</v>
      </c>
      <c r="B7246" t="s">
        <v>1756</v>
      </c>
      <c r="C7246" t="s">
        <v>1876</v>
      </c>
      <c r="D7246" t="s">
        <v>1758</v>
      </c>
      <c r="E7246" t="s">
        <v>1759</v>
      </c>
      <c r="F7246" t="s">
        <v>1765</v>
      </c>
      <c r="G7246" t="s">
        <v>1805</v>
      </c>
      <c r="H7246" t="s">
        <v>1766</v>
      </c>
      <c r="I7246" t="s">
        <v>2032</v>
      </c>
      <c r="J7246" t="s">
        <v>2078</v>
      </c>
      <c r="K7246" s="498">
        <v>-566712.02158730151</v>
      </c>
    </row>
    <row r="7247" spans="1:11" x14ac:dyDescent="0.25">
      <c r="A7247" t="s">
        <v>1755</v>
      </c>
      <c r="B7247" t="s">
        <v>1756</v>
      </c>
      <c r="C7247" t="s">
        <v>1871</v>
      </c>
      <c r="D7247" t="s">
        <v>1758</v>
      </c>
      <c r="E7247" t="s">
        <v>1759</v>
      </c>
      <c r="F7247" t="s">
        <v>1760</v>
      </c>
      <c r="G7247" t="s">
        <v>1806</v>
      </c>
      <c r="H7247" t="s">
        <v>1762</v>
      </c>
      <c r="I7247" t="s">
        <v>2032</v>
      </c>
      <c r="J7247" t="s">
        <v>2078</v>
      </c>
      <c r="K7247" s="498">
        <v>-568947.4</v>
      </c>
    </row>
    <row r="7248" spans="1:11" x14ac:dyDescent="0.25">
      <c r="A7248" t="s">
        <v>1755</v>
      </c>
      <c r="B7248" t="s">
        <v>1756</v>
      </c>
      <c r="C7248" t="s">
        <v>1876</v>
      </c>
      <c r="D7248" t="s">
        <v>1758</v>
      </c>
      <c r="E7248" t="s">
        <v>1759</v>
      </c>
      <c r="F7248" t="s">
        <v>1760</v>
      </c>
      <c r="G7248" t="s">
        <v>1806</v>
      </c>
      <c r="H7248" t="s">
        <v>1762</v>
      </c>
      <c r="I7248" t="s">
        <v>2032</v>
      </c>
      <c r="J7248" t="s">
        <v>2078</v>
      </c>
      <c r="K7248" s="498">
        <v>-171822.11</v>
      </c>
    </row>
    <row r="7249" spans="1:11" x14ac:dyDescent="0.25">
      <c r="A7249" t="s">
        <v>1755</v>
      </c>
      <c r="B7249" t="s">
        <v>1756</v>
      </c>
      <c r="C7249" t="s">
        <v>1871</v>
      </c>
      <c r="D7249" t="s">
        <v>1758</v>
      </c>
      <c r="E7249" t="s">
        <v>1759</v>
      </c>
      <c r="F7249" t="s">
        <v>1765</v>
      </c>
      <c r="G7249" t="s">
        <v>1806</v>
      </c>
      <c r="H7249" t="s">
        <v>1766</v>
      </c>
      <c r="I7249" t="s">
        <v>2032</v>
      </c>
      <c r="J7249" t="s">
        <v>2078</v>
      </c>
      <c r="K7249" s="498">
        <v>-29944.6</v>
      </c>
    </row>
    <row r="7250" spans="1:11" x14ac:dyDescent="0.25">
      <c r="A7250" t="s">
        <v>1755</v>
      </c>
      <c r="B7250" t="s">
        <v>1756</v>
      </c>
      <c r="C7250" t="s">
        <v>1876</v>
      </c>
      <c r="D7250" t="s">
        <v>1758</v>
      </c>
      <c r="E7250" t="s">
        <v>1759</v>
      </c>
      <c r="F7250" t="s">
        <v>1765</v>
      </c>
      <c r="G7250" t="s">
        <v>1806</v>
      </c>
      <c r="H7250" t="s">
        <v>1766</v>
      </c>
      <c r="I7250" t="s">
        <v>2032</v>
      </c>
      <c r="J7250" t="s">
        <v>2078</v>
      </c>
      <c r="K7250" s="498">
        <v>-9043.2689473684204</v>
      </c>
    </row>
    <row r="7251" spans="1:11" x14ac:dyDescent="0.25">
      <c r="A7251" t="s">
        <v>1755</v>
      </c>
      <c r="B7251" t="s">
        <v>1756</v>
      </c>
      <c r="C7251" t="s">
        <v>1871</v>
      </c>
      <c r="D7251" t="s">
        <v>1758</v>
      </c>
      <c r="E7251" t="s">
        <v>1759</v>
      </c>
      <c r="F7251" t="s">
        <v>1760</v>
      </c>
      <c r="G7251" t="s">
        <v>1807</v>
      </c>
      <c r="H7251" t="s">
        <v>1762</v>
      </c>
      <c r="I7251" t="s">
        <v>2032</v>
      </c>
      <c r="J7251" t="s">
        <v>2078</v>
      </c>
      <c r="K7251" s="498">
        <v>-2097105.9500000002</v>
      </c>
    </row>
    <row r="7252" spans="1:11" x14ac:dyDescent="0.25">
      <c r="A7252" t="s">
        <v>1755</v>
      </c>
      <c r="B7252" t="s">
        <v>1756</v>
      </c>
      <c r="C7252" t="s">
        <v>1876</v>
      </c>
      <c r="D7252" t="s">
        <v>1758</v>
      </c>
      <c r="E7252" t="s">
        <v>1759</v>
      </c>
      <c r="F7252" t="s">
        <v>1760</v>
      </c>
      <c r="G7252" t="s">
        <v>1807</v>
      </c>
      <c r="H7252" t="s">
        <v>1762</v>
      </c>
      <c r="I7252" t="s">
        <v>2032</v>
      </c>
      <c r="J7252" t="s">
        <v>2078</v>
      </c>
      <c r="K7252" s="498">
        <v>-633326.01</v>
      </c>
    </row>
    <row r="7253" spans="1:11" x14ac:dyDescent="0.25">
      <c r="A7253" t="s">
        <v>1755</v>
      </c>
      <c r="B7253" t="s">
        <v>1756</v>
      </c>
      <c r="C7253" t="s">
        <v>1871</v>
      </c>
      <c r="D7253" t="s">
        <v>1758</v>
      </c>
      <c r="E7253" t="s">
        <v>1759</v>
      </c>
      <c r="F7253" t="s">
        <v>1765</v>
      </c>
      <c r="G7253" t="s">
        <v>1807</v>
      </c>
      <c r="H7253" t="s">
        <v>1766</v>
      </c>
      <c r="I7253" t="s">
        <v>2032</v>
      </c>
      <c r="J7253" t="s">
        <v>2078</v>
      </c>
      <c r="K7253" s="498">
        <v>-192657.05</v>
      </c>
    </row>
    <row r="7254" spans="1:11" x14ac:dyDescent="0.25">
      <c r="A7254" t="s">
        <v>1755</v>
      </c>
      <c r="B7254" t="s">
        <v>1756</v>
      </c>
      <c r="C7254" t="s">
        <v>1876</v>
      </c>
      <c r="D7254" t="s">
        <v>1758</v>
      </c>
      <c r="E7254" t="s">
        <v>1759</v>
      </c>
      <c r="F7254" t="s">
        <v>1765</v>
      </c>
      <c r="G7254" t="s">
        <v>1807</v>
      </c>
      <c r="H7254" t="s">
        <v>1766</v>
      </c>
      <c r="I7254" t="s">
        <v>2032</v>
      </c>
      <c r="J7254" t="s">
        <v>2078</v>
      </c>
      <c r="K7254" s="498">
        <v>-58182.429442724468</v>
      </c>
    </row>
    <row r="7255" spans="1:11" x14ac:dyDescent="0.25">
      <c r="A7255" t="s">
        <v>1755</v>
      </c>
      <c r="B7255" t="s">
        <v>1756</v>
      </c>
      <c r="C7255" t="s">
        <v>1871</v>
      </c>
      <c r="D7255" t="s">
        <v>1758</v>
      </c>
      <c r="E7255" t="s">
        <v>1759</v>
      </c>
      <c r="F7255" t="s">
        <v>1760</v>
      </c>
      <c r="G7255" t="s">
        <v>1808</v>
      </c>
      <c r="H7255" t="s">
        <v>1762</v>
      </c>
      <c r="I7255" t="s">
        <v>2032</v>
      </c>
      <c r="J7255" t="s">
        <v>2078</v>
      </c>
      <c r="K7255" s="498">
        <v>-1541738.08</v>
      </c>
    </row>
    <row r="7256" spans="1:11" x14ac:dyDescent="0.25">
      <c r="A7256" t="s">
        <v>1755</v>
      </c>
      <c r="B7256" t="s">
        <v>1756</v>
      </c>
      <c r="C7256" t="s">
        <v>1876</v>
      </c>
      <c r="D7256" t="s">
        <v>1758</v>
      </c>
      <c r="E7256" t="s">
        <v>1759</v>
      </c>
      <c r="F7256" t="s">
        <v>1760</v>
      </c>
      <c r="G7256" t="s">
        <v>1808</v>
      </c>
      <c r="H7256" t="s">
        <v>1762</v>
      </c>
      <c r="I7256" t="s">
        <v>2032</v>
      </c>
      <c r="J7256" t="s">
        <v>2078</v>
      </c>
      <c r="K7256" s="498">
        <v>-438124.6</v>
      </c>
    </row>
    <row r="7257" spans="1:11" x14ac:dyDescent="0.25">
      <c r="A7257" t="s">
        <v>1755</v>
      </c>
      <c r="B7257" t="s">
        <v>1756</v>
      </c>
      <c r="C7257" t="s">
        <v>1871</v>
      </c>
      <c r="D7257" t="s">
        <v>1758</v>
      </c>
      <c r="E7257" t="s">
        <v>1759</v>
      </c>
      <c r="F7257" t="s">
        <v>1765</v>
      </c>
      <c r="G7257" t="s">
        <v>1808</v>
      </c>
      <c r="H7257" t="s">
        <v>1766</v>
      </c>
      <c r="I7257" t="s">
        <v>2032</v>
      </c>
      <c r="J7257" t="s">
        <v>2078</v>
      </c>
      <c r="K7257" s="498">
        <v>-1596814.92</v>
      </c>
    </row>
    <row r="7258" spans="1:11" x14ac:dyDescent="0.25">
      <c r="A7258" t="s">
        <v>1755</v>
      </c>
      <c r="B7258" t="s">
        <v>1756</v>
      </c>
      <c r="C7258" t="s">
        <v>1876</v>
      </c>
      <c r="D7258" t="s">
        <v>1758</v>
      </c>
      <c r="E7258" t="s">
        <v>1759</v>
      </c>
      <c r="F7258" t="s">
        <v>1765</v>
      </c>
      <c r="G7258" t="s">
        <v>1808</v>
      </c>
      <c r="H7258" t="s">
        <v>1766</v>
      </c>
      <c r="I7258" t="s">
        <v>2032</v>
      </c>
      <c r="J7258" t="s">
        <v>2078</v>
      </c>
      <c r="K7258" s="498">
        <v>-444289.11476190476</v>
      </c>
    </row>
    <row r="7259" spans="1:11" x14ac:dyDescent="0.25">
      <c r="A7259" t="s">
        <v>1755</v>
      </c>
      <c r="B7259" t="s">
        <v>1756</v>
      </c>
      <c r="C7259" t="s">
        <v>1871</v>
      </c>
      <c r="D7259" t="s">
        <v>1758</v>
      </c>
      <c r="E7259" t="s">
        <v>1759</v>
      </c>
      <c r="F7259" t="s">
        <v>1760</v>
      </c>
      <c r="G7259" t="s">
        <v>1809</v>
      </c>
      <c r="H7259" t="s">
        <v>1762</v>
      </c>
      <c r="I7259" t="s">
        <v>2032</v>
      </c>
      <c r="J7259" t="s">
        <v>2078</v>
      </c>
      <c r="K7259" s="498">
        <v>-1580385.7750000001</v>
      </c>
    </row>
    <row r="7260" spans="1:11" x14ac:dyDescent="0.25">
      <c r="A7260" t="s">
        <v>1755</v>
      </c>
      <c r="B7260" t="s">
        <v>1756</v>
      </c>
      <c r="C7260" t="s">
        <v>1876</v>
      </c>
      <c r="D7260" t="s">
        <v>1758</v>
      </c>
      <c r="E7260" t="s">
        <v>1759</v>
      </c>
      <c r="F7260" t="s">
        <v>1760</v>
      </c>
      <c r="G7260" t="s">
        <v>1809</v>
      </c>
      <c r="H7260" t="s">
        <v>1762</v>
      </c>
      <c r="I7260" t="s">
        <v>2032</v>
      </c>
      <c r="J7260" t="s">
        <v>2078</v>
      </c>
      <c r="K7260" s="498">
        <v>-477276.51848999999</v>
      </c>
    </row>
    <row r="7261" spans="1:11" x14ac:dyDescent="0.25">
      <c r="A7261" t="s">
        <v>1755</v>
      </c>
      <c r="B7261" t="s">
        <v>1756</v>
      </c>
      <c r="C7261" t="s">
        <v>1871</v>
      </c>
      <c r="D7261" t="s">
        <v>1758</v>
      </c>
      <c r="E7261" t="s">
        <v>1759</v>
      </c>
      <c r="F7261" t="s">
        <v>1765</v>
      </c>
      <c r="G7261" t="s">
        <v>1809</v>
      </c>
      <c r="H7261" t="s">
        <v>1766</v>
      </c>
      <c r="I7261" t="s">
        <v>2032</v>
      </c>
      <c r="J7261" t="s">
        <v>2078</v>
      </c>
      <c r="K7261" s="498">
        <v>-1005128.175</v>
      </c>
    </row>
    <row r="7262" spans="1:11" x14ac:dyDescent="0.25">
      <c r="A7262" t="s">
        <v>1755</v>
      </c>
      <c r="B7262" t="s">
        <v>1756</v>
      </c>
      <c r="C7262" t="s">
        <v>1876</v>
      </c>
      <c r="D7262" t="s">
        <v>1758</v>
      </c>
      <c r="E7262" t="s">
        <v>1759</v>
      </c>
      <c r="F7262" t="s">
        <v>1765</v>
      </c>
      <c r="G7262" t="s">
        <v>1809</v>
      </c>
      <c r="H7262" t="s">
        <v>1766</v>
      </c>
      <c r="I7262" t="s">
        <v>2032</v>
      </c>
      <c r="J7262" t="s">
        <v>2078</v>
      </c>
      <c r="K7262" s="498">
        <v>-303548.71849</v>
      </c>
    </row>
    <row r="7263" spans="1:11" x14ac:dyDescent="0.25">
      <c r="A7263" t="s">
        <v>1755</v>
      </c>
      <c r="B7263" t="s">
        <v>1756</v>
      </c>
      <c r="C7263" t="s">
        <v>1871</v>
      </c>
      <c r="D7263" t="s">
        <v>1758</v>
      </c>
      <c r="E7263" t="s">
        <v>1759</v>
      </c>
      <c r="F7263" t="s">
        <v>1760</v>
      </c>
      <c r="G7263" t="s">
        <v>1810</v>
      </c>
      <c r="H7263" t="s">
        <v>1762</v>
      </c>
      <c r="I7263" t="s">
        <v>1811</v>
      </c>
      <c r="J7263" t="s">
        <v>2078</v>
      </c>
      <c r="K7263" s="498">
        <v>-405279</v>
      </c>
    </row>
    <row r="7264" spans="1:11" x14ac:dyDescent="0.25">
      <c r="A7264" t="s">
        <v>1755</v>
      </c>
      <c r="B7264" t="s">
        <v>1756</v>
      </c>
      <c r="C7264" t="s">
        <v>1876</v>
      </c>
      <c r="D7264" t="s">
        <v>1758</v>
      </c>
      <c r="E7264" t="s">
        <v>1759</v>
      </c>
      <c r="F7264" t="s">
        <v>1760</v>
      </c>
      <c r="G7264" t="s">
        <v>1810</v>
      </c>
      <c r="H7264" t="s">
        <v>1762</v>
      </c>
      <c r="I7264" t="s">
        <v>1811</v>
      </c>
      <c r="J7264" t="s">
        <v>2078</v>
      </c>
      <c r="K7264" s="498">
        <v>-31611.78</v>
      </c>
    </row>
    <row r="7265" spans="1:11" x14ac:dyDescent="0.25">
      <c r="A7265" t="s">
        <v>1755</v>
      </c>
      <c r="B7265" t="s">
        <v>1756</v>
      </c>
      <c r="C7265" t="s">
        <v>1871</v>
      </c>
      <c r="D7265" t="s">
        <v>1758</v>
      </c>
      <c r="E7265" t="s">
        <v>1759</v>
      </c>
      <c r="F7265" t="s">
        <v>1765</v>
      </c>
      <c r="G7265" t="s">
        <v>1810</v>
      </c>
      <c r="H7265" t="s">
        <v>1766</v>
      </c>
      <c r="I7265" t="s">
        <v>1811</v>
      </c>
      <c r="J7265" t="s">
        <v>2078</v>
      </c>
      <c r="K7265" s="498">
        <v>-405279</v>
      </c>
    </row>
    <row r="7266" spans="1:11" x14ac:dyDescent="0.25">
      <c r="A7266" t="s">
        <v>1755</v>
      </c>
      <c r="B7266" t="s">
        <v>1756</v>
      </c>
      <c r="C7266" t="s">
        <v>1876</v>
      </c>
      <c r="D7266" t="s">
        <v>1758</v>
      </c>
      <c r="E7266" t="s">
        <v>1759</v>
      </c>
      <c r="F7266" t="s">
        <v>1765</v>
      </c>
      <c r="G7266" t="s">
        <v>1810</v>
      </c>
      <c r="H7266" t="s">
        <v>1766</v>
      </c>
      <c r="I7266" t="s">
        <v>1811</v>
      </c>
      <c r="J7266" t="s">
        <v>2078</v>
      </c>
      <c r="K7266" s="498">
        <v>-31611.78</v>
      </c>
    </row>
    <row r="7267" spans="1:11" x14ac:dyDescent="0.25">
      <c r="A7267" t="s">
        <v>1755</v>
      </c>
      <c r="B7267" t="s">
        <v>1756</v>
      </c>
      <c r="C7267" t="s">
        <v>1871</v>
      </c>
      <c r="D7267" t="s">
        <v>1758</v>
      </c>
      <c r="E7267" t="s">
        <v>1759</v>
      </c>
      <c r="F7267" t="s">
        <v>1760</v>
      </c>
      <c r="G7267" t="s">
        <v>1812</v>
      </c>
      <c r="H7267" t="s">
        <v>1762</v>
      </c>
      <c r="I7267" t="s">
        <v>2032</v>
      </c>
      <c r="J7267" t="s">
        <v>2078</v>
      </c>
      <c r="K7267" s="498">
        <v>-407022.42</v>
      </c>
    </row>
    <row r="7268" spans="1:11" x14ac:dyDescent="0.25">
      <c r="A7268" t="s">
        <v>1755</v>
      </c>
      <c r="B7268" t="s">
        <v>1756</v>
      </c>
      <c r="C7268" t="s">
        <v>1876</v>
      </c>
      <c r="D7268" t="s">
        <v>1758</v>
      </c>
      <c r="E7268" t="s">
        <v>1759</v>
      </c>
      <c r="F7268" t="s">
        <v>1760</v>
      </c>
      <c r="G7268" t="s">
        <v>1812</v>
      </c>
      <c r="H7268" t="s">
        <v>1762</v>
      </c>
      <c r="I7268" t="s">
        <v>2032</v>
      </c>
      <c r="J7268" t="s">
        <v>2078</v>
      </c>
      <c r="K7268" s="498">
        <v>-122920.76999999999</v>
      </c>
    </row>
    <row r="7269" spans="1:11" x14ac:dyDescent="0.25">
      <c r="A7269" t="s">
        <v>1755</v>
      </c>
      <c r="B7269" t="s">
        <v>1756</v>
      </c>
      <c r="C7269" t="s">
        <v>1871</v>
      </c>
      <c r="D7269" t="s">
        <v>1758</v>
      </c>
      <c r="E7269" t="s">
        <v>1759</v>
      </c>
      <c r="F7269" t="s">
        <v>1765</v>
      </c>
      <c r="G7269" t="s">
        <v>1812</v>
      </c>
      <c r="H7269" t="s">
        <v>1766</v>
      </c>
      <c r="I7269" t="s">
        <v>2032</v>
      </c>
      <c r="J7269" t="s">
        <v>2078</v>
      </c>
      <c r="K7269" s="498">
        <v>-8306.58</v>
      </c>
    </row>
    <row r="7270" spans="1:11" x14ac:dyDescent="0.25">
      <c r="A7270" t="s">
        <v>1755</v>
      </c>
      <c r="B7270" t="s">
        <v>1756</v>
      </c>
      <c r="C7270" t="s">
        <v>1876</v>
      </c>
      <c r="D7270" t="s">
        <v>1758</v>
      </c>
      <c r="E7270" t="s">
        <v>1759</v>
      </c>
      <c r="F7270" t="s">
        <v>1765</v>
      </c>
      <c r="G7270" t="s">
        <v>1812</v>
      </c>
      <c r="H7270" t="s">
        <v>1766</v>
      </c>
      <c r="I7270" t="s">
        <v>2032</v>
      </c>
      <c r="J7270" t="s">
        <v>2078</v>
      </c>
      <c r="K7270" s="498">
        <v>-2508.5871428571427</v>
      </c>
    </row>
    <row r="7271" spans="1:11" x14ac:dyDescent="0.25">
      <c r="A7271" t="s">
        <v>1755</v>
      </c>
      <c r="B7271" t="s">
        <v>1756</v>
      </c>
      <c r="C7271" t="s">
        <v>1871</v>
      </c>
      <c r="D7271" t="s">
        <v>1758</v>
      </c>
      <c r="E7271" t="s">
        <v>1759</v>
      </c>
      <c r="F7271" t="s">
        <v>1813</v>
      </c>
      <c r="G7271" t="s">
        <v>1778</v>
      </c>
      <c r="H7271" t="s">
        <v>1814</v>
      </c>
      <c r="I7271" t="s">
        <v>2032</v>
      </c>
      <c r="J7271" t="s">
        <v>2078</v>
      </c>
      <c r="K7271" s="498">
        <v>-665275</v>
      </c>
    </row>
    <row r="7272" spans="1:11" x14ac:dyDescent="0.25">
      <c r="A7272" t="s">
        <v>1755</v>
      </c>
      <c r="B7272" t="s">
        <v>1756</v>
      </c>
      <c r="C7272" t="s">
        <v>1876</v>
      </c>
      <c r="D7272" t="s">
        <v>1758</v>
      </c>
      <c r="E7272" t="s">
        <v>1759</v>
      </c>
      <c r="F7272" t="s">
        <v>1813</v>
      </c>
      <c r="G7272" t="s">
        <v>1778</v>
      </c>
      <c r="H7272" t="s">
        <v>1814</v>
      </c>
      <c r="I7272" t="s">
        <v>2032</v>
      </c>
      <c r="J7272" t="s">
        <v>2078</v>
      </c>
      <c r="K7272" s="498">
        <v>-200913.06</v>
      </c>
    </row>
    <row r="7273" spans="1:11" x14ac:dyDescent="0.25">
      <c r="A7273" t="s">
        <v>1755</v>
      </c>
      <c r="B7273" t="s">
        <v>1756</v>
      </c>
      <c r="C7273" t="s">
        <v>1871</v>
      </c>
      <c r="D7273" t="s">
        <v>1758</v>
      </c>
      <c r="E7273" t="s">
        <v>1759</v>
      </c>
      <c r="F7273" t="s">
        <v>1813</v>
      </c>
      <c r="G7273" t="s">
        <v>1790</v>
      </c>
      <c r="H7273" t="s">
        <v>1814</v>
      </c>
      <c r="I7273" t="s">
        <v>2032</v>
      </c>
      <c r="J7273" t="s">
        <v>2078</v>
      </c>
      <c r="K7273" s="498">
        <v>-542839</v>
      </c>
    </row>
    <row r="7274" spans="1:11" x14ac:dyDescent="0.25">
      <c r="A7274" t="s">
        <v>1755</v>
      </c>
      <c r="B7274" t="s">
        <v>1756</v>
      </c>
      <c r="C7274" t="s">
        <v>1876</v>
      </c>
      <c r="D7274" t="s">
        <v>1758</v>
      </c>
      <c r="E7274" t="s">
        <v>1759</v>
      </c>
      <c r="F7274" t="s">
        <v>1813</v>
      </c>
      <c r="G7274" t="s">
        <v>1790</v>
      </c>
      <c r="H7274" t="s">
        <v>1814</v>
      </c>
      <c r="I7274" t="s">
        <v>2032</v>
      </c>
      <c r="J7274" t="s">
        <v>2078</v>
      </c>
      <c r="K7274" s="498">
        <v>-163937.37999999998</v>
      </c>
    </row>
    <row r="7275" spans="1:11" x14ac:dyDescent="0.25">
      <c r="A7275" t="s">
        <v>1755</v>
      </c>
      <c r="B7275" t="s">
        <v>1756</v>
      </c>
      <c r="C7275" t="s">
        <v>1871</v>
      </c>
      <c r="D7275" t="s">
        <v>1758</v>
      </c>
      <c r="E7275" t="s">
        <v>1759</v>
      </c>
      <c r="F7275" t="s">
        <v>1813</v>
      </c>
      <c r="G7275" t="s">
        <v>1795</v>
      </c>
      <c r="H7275" t="s">
        <v>1814</v>
      </c>
      <c r="I7275" t="s">
        <v>2032</v>
      </c>
      <c r="J7275" t="s">
        <v>2078</v>
      </c>
      <c r="K7275" s="498">
        <v>-909158</v>
      </c>
    </row>
    <row r="7276" spans="1:11" x14ac:dyDescent="0.25">
      <c r="A7276" t="s">
        <v>1755</v>
      </c>
      <c r="B7276" t="s">
        <v>1756</v>
      </c>
      <c r="C7276" t="s">
        <v>1876</v>
      </c>
      <c r="D7276" t="s">
        <v>1758</v>
      </c>
      <c r="E7276" t="s">
        <v>1759</v>
      </c>
      <c r="F7276" t="s">
        <v>1813</v>
      </c>
      <c r="G7276" t="s">
        <v>1795</v>
      </c>
      <c r="H7276" t="s">
        <v>1814</v>
      </c>
      <c r="I7276" t="s">
        <v>2032</v>
      </c>
      <c r="J7276" t="s">
        <v>2078</v>
      </c>
      <c r="K7276" s="498">
        <v>-274565.73000000004</v>
      </c>
    </row>
    <row r="7277" spans="1:11" x14ac:dyDescent="0.25">
      <c r="A7277" t="s">
        <v>1755</v>
      </c>
      <c r="B7277" t="s">
        <v>1756</v>
      </c>
      <c r="C7277" t="s">
        <v>1871</v>
      </c>
      <c r="D7277" t="s">
        <v>1758</v>
      </c>
      <c r="E7277" t="s">
        <v>1759</v>
      </c>
      <c r="F7277" t="s">
        <v>1813</v>
      </c>
      <c r="G7277" t="s">
        <v>1799</v>
      </c>
      <c r="H7277" t="s">
        <v>1814</v>
      </c>
      <c r="I7277" t="s">
        <v>2032</v>
      </c>
      <c r="J7277" t="s">
        <v>2078</v>
      </c>
      <c r="K7277" s="498">
        <v>-393172.8</v>
      </c>
    </row>
    <row r="7278" spans="1:11" x14ac:dyDescent="0.25">
      <c r="A7278" t="s">
        <v>1755</v>
      </c>
      <c r="B7278" t="s">
        <v>1756</v>
      </c>
      <c r="C7278" t="s">
        <v>1876</v>
      </c>
      <c r="D7278" t="s">
        <v>1758</v>
      </c>
      <c r="E7278" t="s">
        <v>1759</v>
      </c>
      <c r="F7278" t="s">
        <v>1813</v>
      </c>
      <c r="G7278" t="s">
        <v>1799</v>
      </c>
      <c r="H7278" t="s">
        <v>1814</v>
      </c>
      <c r="I7278" t="s">
        <v>2032</v>
      </c>
      <c r="J7278" t="s">
        <v>2078</v>
      </c>
      <c r="K7278" s="498">
        <v>-118738.19</v>
      </c>
    </row>
    <row r="7279" spans="1:11" x14ac:dyDescent="0.25">
      <c r="A7279" t="s">
        <v>1755</v>
      </c>
      <c r="B7279" t="s">
        <v>1756</v>
      </c>
      <c r="C7279" t="s">
        <v>1871</v>
      </c>
      <c r="D7279" t="s">
        <v>1758</v>
      </c>
      <c r="E7279" t="s">
        <v>1759</v>
      </c>
      <c r="F7279" t="s">
        <v>1813</v>
      </c>
      <c r="G7279" t="s">
        <v>1800</v>
      </c>
      <c r="H7279" t="s">
        <v>1814</v>
      </c>
      <c r="I7279" t="s">
        <v>2032</v>
      </c>
      <c r="J7279" t="s">
        <v>2078</v>
      </c>
      <c r="K7279" s="498">
        <v>-409784.1</v>
      </c>
    </row>
    <row r="7280" spans="1:11" x14ac:dyDescent="0.25">
      <c r="A7280" t="s">
        <v>1755</v>
      </c>
      <c r="B7280" t="s">
        <v>1756</v>
      </c>
      <c r="C7280" t="s">
        <v>1876</v>
      </c>
      <c r="D7280" t="s">
        <v>1758</v>
      </c>
      <c r="E7280" t="s">
        <v>1759</v>
      </c>
      <c r="F7280" t="s">
        <v>1813</v>
      </c>
      <c r="G7280" t="s">
        <v>1800</v>
      </c>
      <c r="H7280" t="s">
        <v>1814</v>
      </c>
      <c r="I7280" t="s">
        <v>2032</v>
      </c>
      <c r="J7280" t="s">
        <v>2078</v>
      </c>
      <c r="K7280" s="498">
        <v>-123754.79</v>
      </c>
    </row>
    <row r="7281" spans="1:11" x14ac:dyDescent="0.25">
      <c r="A7281" t="s">
        <v>1755</v>
      </c>
      <c r="B7281" t="s">
        <v>1756</v>
      </c>
      <c r="C7281" t="s">
        <v>1871</v>
      </c>
      <c r="D7281" t="s">
        <v>1758</v>
      </c>
      <c r="E7281" t="s">
        <v>1759</v>
      </c>
      <c r="F7281" t="s">
        <v>1813</v>
      </c>
      <c r="G7281" t="s">
        <v>1809</v>
      </c>
      <c r="H7281" t="s">
        <v>1814</v>
      </c>
      <c r="I7281" t="s">
        <v>2032</v>
      </c>
      <c r="J7281" t="s">
        <v>2078</v>
      </c>
      <c r="K7281" s="498">
        <v>-377579.5</v>
      </c>
    </row>
    <row r="7282" spans="1:11" x14ac:dyDescent="0.25">
      <c r="A7282" t="s">
        <v>1755</v>
      </c>
      <c r="B7282" t="s">
        <v>1756</v>
      </c>
      <c r="C7282" t="s">
        <v>1876</v>
      </c>
      <c r="D7282" t="s">
        <v>1758</v>
      </c>
      <c r="E7282" t="s">
        <v>1759</v>
      </c>
      <c r="F7282" t="s">
        <v>1813</v>
      </c>
      <c r="G7282" t="s">
        <v>1809</v>
      </c>
      <c r="H7282" t="s">
        <v>1814</v>
      </c>
      <c r="I7282" t="s">
        <v>2032</v>
      </c>
      <c r="J7282" t="s">
        <v>2078</v>
      </c>
      <c r="K7282" s="498">
        <v>-114029.01</v>
      </c>
    </row>
    <row r="7283" spans="1:11" x14ac:dyDescent="0.25">
      <c r="A7283" t="s">
        <v>1755</v>
      </c>
      <c r="B7283" t="s">
        <v>1756</v>
      </c>
      <c r="C7283" t="s">
        <v>1871</v>
      </c>
      <c r="D7283" t="s">
        <v>1758</v>
      </c>
      <c r="E7283" t="s">
        <v>1759</v>
      </c>
      <c r="F7283" t="s">
        <v>1813</v>
      </c>
      <c r="G7283" t="s">
        <v>1810</v>
      </c>
      <c r="H7283" t="s">
        <v>1814</v>
      </c>
      <c r="I7283" t="s">
        <v>1815</v>
      </c>
      <c r="J7283" t="s">
        <v>2078</v>
      </c>
      <c r="K7283" s="498">
        <v>-335161</v>
      </c>
    </row>
    <row r="7284" spans="1:11" x14ac:dyDescent="0.25">
      <c r="A7284" t="s">
        <v>1755</v>
      </c>
      <c r="B7284" t="s">
        <v>1756</v>
      </c>
      <c r="C7284" t="s">
        <v>1876</v>
      </c>
      <c r="D7284" t="s">
        <v>1758</v>
      </c>
      <c r="E7284" t="s">
        <v>1759</v>
      </c>
      <c r="F7284" t="s">
        <v>1813</v>
      </c>
      <c r="G7284" t="s">
        <v>1810</v>
      </c>
      <c r="H7284" t="s">
        <v>1814</v>
      </c>
      <c r="I7284" t="s">
        <v>1815</v>
      </c>
      <c r="J7284" t="s">
        <v>2078</v>
      </c>
      <c r="K7284" s="498">
        <v>-101218.62</v>
      </c>
    </row>
    <row r="7285" spans="1:11" x14ac:dyDescent="0.25">
      <c r="A7285" t="s">
        <v>1755</v>
      </c>
      <c r="B7285" t="s">
        <v>1756</v>
      </c>
      <c r="C7285" t="s">
        <v>2059</v>
      </c>
      <c r="D7285" t="s">
        <v>1820</v>
      </c>
      <c r="E7285" t="s">
        <v>1759</v>
      </c>
      <c r="F7285" t="s">
        <v>1872</v>
      </c>
      <c r="G7285" t="s">
        <v>1873</v>
      </c>
      <c r="H7285" t="s">
        <v>1894</v>
      </c>
      <c r="I7285" t="s">
        <v>2032</v>
      </c>
      <c r="J7285" t="s">
        <v>2079</v>
      </c>
      <c r="K7285" s="498">
        <v>1467.4527781593995</v>
      </c>
    </row>
    <row r="7286" spans="1:11" x14ac:dyDescent="0.25">
      <c r="A7286" t="s">
        <v>1755</v>
      </c>
      <c r="B7286" t="s">
        <v>1756</v>
      </c>
      <c r="C7286" t="s">
        <v>2059</v>
      </c>
      <c r="D7286" t="s">
        <v>1820</v>
      </c>
      <c r="E7286" t="s">
        <v>1759</v>
      </c>
      <c r="F7286" t="s">
        <v>1872</v>
      </c>
      <c r="G7286" t="s">
        <v>1873</v>
      </c>
      <c r="H7286" t="s">
        <v>1874</v>
      </c>
      <c r="I7286" t="s">
        <v>2032</v>
      </c>
      <c r="J7286" t="s">
        <v>2079</v>
      </c>
      <c r="K7286" s="498">
        <v>38746.848326997075</v>
      </c>
    </row>
    <row r="7287" spans="1:11" x14ac:dyDescent="0.25">
      <c r="A7287" t="s">
        <v>1755</v>
      </c>
      <c r="B7287" t="s">
        <v>1756</v>
      </c>
      <c r="C7287" t="s">
        <v>2059</v>
      </c>
      <c r="D7287" t="s">
        <v>1820</v>
      </c>
      <c r="E7287" t="s">
        <v>1759</v>
      </c>
      <c r="F7287" t="s">
        <v>1872</v>
      </c>
      <c r="G7287" t="s">
        <v>1873</v>
      </c>
      <c r="H7287" t="s">
        <v>1877</v>
      </c>
      <c r="I7287" t="s">
        <v>2032</v>
      </c>
      <c r="J7287" t="s">
        <v>2079</v>
      </c>
      <c r="K7287" s="498">
        <v>1752.7908183570605</v>
      </c>
    </row>
    <row r="7288" spans="1:11" x14ac:dyDescent="0.25">
      <c r="A7288" t="s">
        <v>1755</v>
      </c>
      <c r="B7288" t="s">
        <v>1756</v>
      </c>
      <c r="C7288" t="s">
        <v>2059</v>
      </c>
      <c r="D7288" t="s">
        <v>1820</v>
      </c>
      <c r="E7288" t="s">
        <v>1759</v>
      </c>
      <c r="F7288" t="s">
        <v>1872</v>
      </c>
      <c r="G7288" t="s">
        <v>1873</v>
      </c>
      <c r="H7288" t="s">
        <v>1841</v>
      </c>
      <c r="I7288" t="s">
        <v>2032</v>
      </c>
      <c r="J7288" t="s">
        <v>2079</v>
      </c>
      <c r="K7288" s="498">
        <v>2140.0353014824573</v>
      </c>
    </row>
    <row r="7289" spans="1:11" x14ac:dyDescent="0.25">
      <c r="A7289" t="s">
        <v>1755</v>
      </c>
      <c r="B7289" t="s">
        <v>1756</v>
      </c>
      <c r="C7289" t="s">
        <v>2059</v>
      </c>
      <c r="D7289" t="s">
        <v>1820</v>
      </c>
      <c r="E7289" t="s">
        <v>1759</v>
      </c>
      <c r="F7289" t="s">
        <v>1878</v>
      </c>
      <c r="G7289" t="s">
        <v>1879</v>
      </c>
      <c r="H7289" t="s">
        <v>1880</v>
      </c>
      <c r="I7289" t="s">
        <v>2032</v>
      </c>
      <c r="J7289" t="s">
        <v>2079</v>
      </c>
      <c r="K7289" s="498">
        <v>3493.9351977402589</v>
      </c>
    </row>
    <row r="7290" spans="1:11" x14ac:dyDescent="0.25">
      <c r="A7290" t="s">
        <v>1755</v>
      </c>
      <c r="B7290" t="s">
        <v>1756</v>
      </c>
      <c r="C7290" t="s">
        <v>2059</v>
      </c>
      <c r="D7290" t="s">
        <v>1820</v>
      </c>
      <c r="E7290" t="s">
        <v>1759</v>
      </c>
      <c r="F7290" t="s">
        <v>1878</v>
      </c>
      <c r="G7290" t="s">
        <v>1879</v>
      </c>
      <c r="H7290" t="s">
        <v>1881</v>
      </c>
      <c r="I7290" t="s">
        <v>2032</v>
      </c>
      <c r="J7290" t="s">
        <v>2079</v>
      </c>
      <c r="K7290" s="498">
        <v>55163.729016862228</v>
      </c>
    </row>
    <row r="7291" spans="1:11" x14ac:dyDescent="0.25">
      <c r="A7291" t="s">
        <v>1755</v>
      </c>
      <c r="B7291" t="s">
        <v>1756</v>
      </c>
      <c r="C7291" t="s">
        <v>2059</v>
      </c>
      <c r="D7291" t="s">
        <v>1820</v>
      </c>
      <c r="E7291" t="s">
        <v>1759</v>
      </c>
      <c r="F7291" t="s">
        <v>1878</v>
      </c>
      <c r="G7291" t="s">
        <v>1883</v>
      </c>
      <c r="H7291" t="s">
        <v>1884</v>
      </c>
      <c r="I7291" t="s">
        <v>2032</v>
      </c>
      <c r="J7291" t="s">
        <v>2079</v>
      </c>
      <c r="K7291" s="498">
        <v>78824.397874620088</v>
      </c>
    </row>
    <row r="7292" spans="1:11" x14ac:dyDescent="0.25">
      <c r="A7292" t="s">
        <v>1755</v>
      </c>
      <c r="B7292" t="s">
        <v>1756</v>
      </c>
      <c r="C7292" t="s">
        <v>2059</v>
      </c>
      <c r="D7292" t="s">
        <v>1820</v>
      </c>
      <c r="E7292" t="s">
        <v>1759</v>
      </c>
      <c r="F7292" t="s">
        <v>1878</v>
      </c>
      <c r="G7292" t="s">
        <v>1883</v>
      </c>
      <c r="H7292" t="s">
        <v>1880</v>
      </c>
      <c r="I7292" t="s">
        <v>2032</v>
      </c>
      <c r="J7292" t="s">
        <v>2079</v>
      </c>
      <c r="K7292" s="498">
        <v>993.15100676846123</v>
      </c>
    </row>
    <row r="7293" spans="1:11" x14ac:dyDescent="0.25">
      <c r="A7293" t="s">
        <v>1755</v>
      </c>
      <c r="B7293" t="s">
        <v>1756</v>
      </c>
      <c r="C7293" t="s">
        <v>2059</v>
      </c>
      <c r="D7293" t="s">
        <v>1820</v>
      </c>
      <c r="E7293" t="s">
        <v>1759</v>
      </c>
      <c r="F7293" t="s">
        <v>1878</v>
      </c>
      <c r="G7293" t="s">
        <v>1885</v>
      </c>
      <c r="H7293" t="s">
        <v>1884</v>
      </c>
      <c r="I7293" t="s">
        <v>2032</v>
      </c>
      <c r="J7293" t="s">
        <v>2079</v>
      </c>
      <c r="K7293" s="498">
        <v>1048.1805674745931</v>
      </c>
    </row>
    <row r="7294" spans="1:11" x14ac:dyDescent="0.25">
      <c r="A7294" t="s">
        <v>1755</v>
      </c>
      <c r="B7294" t="s">
        <v>1756</v>
      </c>
      <c r="C7294" t="s">
        <v>2059</v>
      </c>
      <c r="D7294" t="s">
        <v>1820</v>
      </c>
      <c r="E7294" t="s">
        <v>1759</v>
      </c>
      <c r="F7294" t="s">
        <v>1878</v>
      </c>
      <c r="G7294" t="s">
        <v>1885</v>
      </c>
      <c r="H7294" t="s">
        <v>1880</v>
      </c>
      <c r="I7294" t="s">
        <v>2032</v>
      </c>
      <c r="J7294" t="s">
        <v>2079</v>
      </c>
      <c r="K7294" s="498">
        <v>52762.256690018636</v>
      </c>
    </row>
    <row r="7295" spans="1:11" x14ac:dyDescent="0.25">
      <c r="A7295" t="s">
        <v>1755</v>
      </c>
      <c r="B7295" t="s">
        <v>1756</v>
      </c>
      <c r="C7295" t="s">
        <v>2059</v>
      </c>
      <c r="D7295" t="s">
        <v>1820</v>
      </c>
      <c r="E7295" t="s">
        <v>1759</v>
      </c>
      <c r="F7295" t="s">
        <v>1878</v>
      </c>
      <c r="G7295" t="s">
        <v>1885</v>
      </c>
      <c r="H7295" t="s">
        <v>1886</v>
      </c>
      <c r="I7295" t="s">
        <v>2032</v>
      </c>
      <c r="J7295" t="s">
        <v>2079</v>
      </c>
      <c r="K7295" s="498">
        <v>10772.224117986734</v>
      </c>
    </row>
    <row r="7296" spans="1:11" x14ac:dyDescent="0.25">
      <c r="A7296" t="s">
        <v>1755</v>
      </c>
      <c r="B7296" t="s">
        <v>1756</v>
      </c>
      <c r="C7296" t="s">
        <v>2059</v>
      </c>
      <c r="D7296" t="s">
        <v>1820</v>
      </c>
      <c r="E7296" t="s">
        <v>1759</v>
      </c>
      <c r="F7296" t="s">
        <v>1878</v>
      </c>
      <c r="G7296" t="s">
        <v>1887</v>
      </c>
      <c r="H7296" t="s">
        <v>1888</v>
      </c>
      <c r="I7296" t="s">
        <v>2032</v>
      </c>
      <c r="J7296" t="s">
        <v>2079</v>
      </c>
      <c r="K7296" s="498">
        <v>37608.387496567761</v>
      </c>
    </row>
    <row r="7297" spans="1:11" x14ac:dyDescent="0.25">
      <c r="A7297" t="s">
        <v>1755</v>
      </c>
      <c r="B7297" t="s">
        <v>1756</v>
      </c>
      <c r="C7297" t="s">
        <v>2059</v>
      </c>
      <c r="D7297" t="s">
        <v>1820</v>
      </c>
      <c r="E7297" t="s">
        <v>1759</v>
      </c>
      <c r="F7297" t="s">
        <v>1878</v>
      </c>
      <c r="G7297" t="s">
        <v>2037</v>
      </c>
      <c r="H7297" t="s">
        <v>2038</v>
      </c>
      <c r="I7297" t="s">
        <v>2032</v>
      </c>
      <c r="J7297" t="s">
        <v>2079</v>
      </c>
      <c r="K7297" s="498">
        <v>43.654763546537922</v>
      </c>
    </row>
    <row r="7298" spans="1:11" x14ac:dyDescent="0.25">
      <c r="A7298" t="s">
        <v>1755</v>
      </c>
      <c r="B7298" t="s">
        <v>1756</v>
      </c>
      <c r="C7298" t="s">
        <v>2059</v>
      </c>
      <c r="D7298" t="s">
        <v>1820</v>
      </c>
      <c r="E7298" t="s">
        <v>1759</v>
      </c>
      <c r="F7298" t="s">
        <v>1878</v>
      </c>
      <c r="G7298" t="s">
        <v>1889</v>
      </c>
      <c r="H7298" t="s">
        <v>1890</v>
      </c>
      <c r="I7298" t="s">
        <v>2032</v>
      </c>
      <c r="J7298" t="s">
        <v>2079</v>
      </c>
      <c r="K7298" s="498">
        <v>41140.234825982683</v>
      </c>
    </row>
    <row r="7299" spans="1:11" x14ac:dyDescent="0.25">
      <c r="A7299" t="s">
        <v>1755</v>
      </c>
      <c r="B7299" t="s">
        <v>1756</v>
      </c>
      <c r="C7299" t="s">
        <v>2059</v>
      </c>
      <c r="D7299" t="s">
        <v>1820</v>
      </c>
      <c r="E7299" t="s">
        <v>1759</v>
      </c>
      <c r="F7299" t="s">
        <v>1891</v>
      </c>
      <c r="G7299" t="s">
        <v>1892</v>
      </c>
      <c r="H7299" t="s">
        <v>1893</v>
      </c>
      <c r="I7299" t="s">
        <v>2032</v>
      </c>
      <c r="J7299" t="s">
        <v>2079</v>
      </c>
      <c r="K7299" s="498">
        <v>6004.3276173022095</v>
      </c>
    </row>
    <row r="7300" spans="1:11" x14ac:dyDescent="0.25">
      <c r="A7300" t="s">
        <v>1755</v>
      </c>
      <c r="B7300" t="s">
        <v>1756</v>
      </c>
      <c r="C7300" t="s">
        <v>2059</v>
      </c>
      <c r="D7300" t="s">
        <v>1820</v>
      </c>
      <c r="E7300" t="s">
        <v>1759</v>
      </c>
      <c r="F7300" t="s">
        <v>1891</v>
      </c>
      <c r="G7300" t="s">
        <v>1892</v>
      </c>
      <c r="H7300" t="s">
        <v>1902</v>
      </c>
      <c r="I7300" t="s">
        <v>2032</v>
      </c>
      <c r="J7300" t="s">
        <v>2079</v>
      </c>
      <c r="K7300" s="498">
        <v>56.291162469577195</v>
      </c>
    </row>
    <row r="7301" spans="1:11" x14ac:dyDescent="0.25">
      <c r="A7301" t="s">
        <v>1755</v>
      </c>
      <c r="B7301" t="s">
        <v>1756</v>
      </c>
      <c r="C7301" t="s">
        <v>2059</v>
      </c>
      <c r="D7301" t="s">
        <v>1820</v>
      </c>
      <c r="E7301" t="s">
        <v>1759</v>
      </c>
      <c r="F7301" t="s">
        <v>1891</v>
      </c>
      <c r="G7301" t="s">
        <v>1892</v>
      </c>
      <c r="H7301" t="s">
        <v>1894</v>
      </c>
      <c r="I7301" t="s">
        <v>2032</v>
      </c>
      <c r="J7301" t="s">
        <v>2079</v>
      </c>
      <c r="K7301" s="498">
        <v>3761.8035387145496</v>
      </c>
    </row>
    <row r="7302" spans="1:11" x14ac:dyDescent="0.25">
      <c r="A7302" t="s">
        <v>1755</v>
      </c>
      <c r="B7302" t="s">
        <v>1756</v>
      </c>
      <c r="C7302" t="s">
        <v>2059</v>
      </c>
      <c r="D7302" t="s">
        <v>1820</v>
      </c>
      <c r="E7302" t="s">
        <v>1759</v>
      </c>
      <c r="F7302" t="s">
        <v>1891</v>
      </c>
      <c r="G7302" t="s">
        <v>1892</v>
      </c>
      <c r="H7302" t="s">
        <v>1895</v>
      </c>
      <c r="I7302" t="s">
        <v>2032</v>
      </c>
      <c r="J7302" t="s">
        <v>2079</v>
      </c>
      <c r="K7302" s="498">
        <v>6611.3017943665391</v>
      </c>
    </row>
    <row r="7303" spans="1:11" x14ac:dyDescent="0.25">
      <c r="A7303" t="s">
        <v>1755</v>
      </c>
      <c r="B7303" t="s">
        <v>1756</v>
      </c>
      <c r="C7303" t="s">
        <v>2059</v>
      </c>
      <c r="D7303" t="s">
        <v>1820</v>
      </c>
      <c r="E7303" t="s">
        <v>1759</v>
      </c>
      <c r="F7303" t="s">
        <v>1891</v>
      </c>
      <c r="G7303" t="s">
        <v>1896</v>
      </c>
      <c r="H7303" t="s">
        <v>1897</v>
      </c>
      <c r="I7303" t="s">
        <v>2032</v>
      </c>
      <c r="J7303" t="s">
        <v>2079</v>
      </c>
      <c r="K7303" s="498">
        <v>3441.0431042932473</v>
      </c>
    </row>
    <row r="7304" spans="1:11" x14ac:dyDescent="0.25">
      <c r="A7304" t="s">
        <v>1755</v>
      </c>
      <c r="B7304" t="s">
        <v>1756</v>
      </c>
      <c r="C7304" t="s">
        <v>2059</v>
      </c>
      <c r="D7304" t="s">
        <v>1820</v>
      </c>
      <c r="E7304" t="s">
        <v>1759</v>
      </c>
      <c r="F7304" t="s">
        <v>1891</v>
      </c>
      <c r="G7304" t="s">
        <v>1896</v>
      </c>
      <c r="H7304" t="s">
        <v>1899</v>
      </c>
      <c r="I7304" t="s">
        <v>2032</v>
      </c>
      <c r="J7304" t="s">
        <v>2079</v>
      </c>
      <c r="K7304" s="498">
        <v>3465.9005314779529</v>
      </c>
    </row>
    <row r="7305" spans="1:11" x14ac:dyDescent="0.25">
      <c r="A7305" t="s">
        <v>1755</v>
      </c>
      <c r="B7305" t="s">
        <v>1756</v>
      </c>
      <c r="C7305" t="s">
        <v>2059</v>
      </c>
      <c r="D7305" t="s">
        <v>1820</v>
      </c>
      <c r="E7305" t="s">
        <v>1759</v>
      </c>
      <c r="F7305" t="s">
        <v>1891</v>
      </c>
      <c r="G7305" t="s">
        <v>1896</v>
      </c>
      <c r="H7305" t="s">
        <v>1900</v>
      </c>
      <c r="I7305" t="s">
        <v>2032</v>
      </c>
      <c r="J7305" t="s">
        <v>2079</v>
      </c>
      <c r="K7305" s="498">
        <v>6743.8626736287897</v>
      </c>
    </row>
    <row r="7306" spans="1:11" x14ac:dyDescent="0.25">
      <c r="A7306" t="s">
        <v>1755</v>
      </c>
      <c r="B7306" t="s">
        <v>1756</v>
      </c>
      <c r="C7306" t="s">
        <v>2059</v>
      </c>
      <c r="D7306" t="s">
        <v>1820</v>
      </c>
      <c r="E7306" t="s">
        <v>1759</v>
      </c>
      <c r="F7306" t="s">
        <v>1891</v>
      </c>
      <c r="G7306" t="s">
        <v>1896</v>
      </c>
      <c r="H7306" t="s">
        <v>1901</v>
      </c>
      <c r="I7306" t="s">
        <v>2032</v>
      </c>
      <c r="J7306" t="s">
        <v>2079</v>
      </c>
      <c r="K7306" s="498">
        <v>7312.9034001905848</v>
      </c>
    </row>
    <row r="7307" spans="1:11" x14ac:dyDescent="0.25">
      <c r="A7307" t="s">
        <v>1755</v>
      </c>
      <c r="B7307" t="s">
        <v>1756</v>
      </c>
      <c r="C7307" t="s">
        <v>2059</v>
      </c>
      <c r="D7307" t="s">
        <v>1820</v>
      </c>
      <c r="E7307" t="s">
        <v>1759</v>
      </c>
      <c r="F7307" t="s">
        <v>1891</v>
      </c>
      <c r="G7307" t="s">
        <v>1896</v>
      </c>
      <c r="H7307" t="s">
        <v>1902</v>
      </c>
      <c r="I7307" t="s">
        <v>2032</v>
      </c>
      <c r="J7307" t="s">
        <v>2079</v>
      </c>
      <c r="K7307" s="498">
        <v>9750.407521786512</v>
      </c>
    </row>
    <row r="7308" spans="1:11" x14ac:dyDescent="0.25">
      <c r="A7308" t="s">
        <v>1755</v>
      </c>
      <c r="B7308" t="s">
        <v>1756</v>
      </c>
      <c r="C7308" t="s">
        <v>2059</v>
      </c>
      <c r="D7308" t="s">
        <v>1820</v>
      </c>
      <c r="E7308" t="s">
        <v>1759</v>
      </c>
      <c r="F7308" t="s">
        <v>1891</v>
      </c>
      <c r="G7308" t="s">
        <v>1896</v>
      </c>
      <c r="H7308" t="s">
        <v>1894</v>
      </c>
      <c r="I7308" t="s">
        <v>2032</v>
      </c>
      <c r="J7308" t="s">
        <v>2079</v>
      </c>
      <c r="K7308" s="498">
        <v>5978.512677179755</v>
      </c>
    </row>
    <row r="7309" spans="1:11" x14ac:dyDescent="0.25">
      <c r="A7309" t="s">
        <v>1755</v>
      </c>
      <c r="B7309" t="s">
        <v>1756</v>
      </c>
      <c r="C7309" t="s">
        <v>2059</v>
      </c>
      <c r="D7309" t="s">
        <v>1820</v>
      </c>
      <c r="E7309" t="s">
        <v>1759</v>
      </c>
      <c r="F7309" t="s">
        <v>1891</v>
      </c>
      <c r="G7309" t="s">
        <v>1903</v>
      </c>
      <c r="H7309" t="s">
        <v>1904</v>
      </c>
      <c r="I7309" t="s">
        <v>2032</v>
      </c>
      <c r="J7309" t="s">
        <v>2079</v>
      </c>
      <c r="K7309" s="498">
        <v>41679.928086721811</v>
      </c>
    </row>
    <row r="7310" spans="1:11" x14ac:dyDescent="0.25">
      <c r="A7310" t="s">
        <v>1755</v>
      </c>
      <c r="B7310" t="s">
        <v>1756</v>
      </c>
      <c r="C7310" t="s">
        <v>2059</v>
      </c>
      <c r="D7310" t="s">
        <v>1820</v>
      </c>
      <c r="E7310" t="s">
        <v>1759</v>
      </c>
      <c r="F7310" t="s">
        <v>1891</v>
      </c>
      <c r="G7310" t="s">
        <v>1905</v>
      </c>
      <c r="H7310" t="s">
        <v>1906</v>
      </c>
      <c r="I7310" t="s">
        <v>2032</v>
      </c>
      <c r="J7310" t="s">
        <v>2079</v>
      </c>
      <c r="K7310" s="498">
        <v>47793.960720928393</v>
      </c>
    </row>
    <row r="7311" spans="1:11" x14ac:dyDescent="0.25">
      <c r="A7311" t="s">
        <v>1755</v>
      </c>
      <c r="B7311" t="s">
        <v>1756</v>
      </c>
      <c r="C7311" t="s">
        <v>2059</v>
      </c>
      <c r="D7311" t="s">
        <v>1820</v>
      </c>
      <c r="E7311" t="s">
        <v>1759</v>
      </c>
      <c r="F7311" t="s">
        <v>1907</v>
      </c>
      <c r="G7311" t="s">
        <v>1908</v>
      </c>
      <c r="H7311" t="s">
        <v>1877</v>
      </c>
      <c r="I7311" t="s">
        <v>2032</v>
      </c>
      <c r="J7311" t="s">
        <v>2079</v>
      </c>
      <c r="K7311" s="498">
        <v>96698.372104332651</v>
      </c>
    </row>
    <row r="7312" spans="1:11" x14ac:dyDescent="0.25">
      <c r="A7312" t="s">
        <v>1755</v>
      </c>
      <c r="B7312" t="s">
        <v>1756</v>
      </c>
      <c r="C7312" t="s">
        <v>2059</v>
      </c>
      <c r="D7312" t="s">
        <v>1820</v>
      </c>
      <c r="E7312" t="s">
        <v>1759</v>
      </c>
      <c r="F7312" t="s">
        <v>1907</v>
      </c>
      <c r="G7312" t="s">
        <v>1909</v>
      </c>
      <c r="H7312" t="s">
        <v>1877</v>
      </c>
      <c r="I7312" t="s">
        <v>2032</v>
      </c>
      <c r="J7312" t="s">
        <v>2079</v>
      </c>
      <c r="K7312" s="498">
        <v>33611.753522625775</v>
      </c>
    </row>
    <row r="7313" spans="1:11" x14ac:dyDescent="0.25">
      <c r="A7313" t="s">
        <v>1755</v>
      </c>
      <c r="B7313" t="s">
        <v>1756</v>
      </c>
      <c r="C7313" t="s">
        <v>2059</v>
      </c>
      <c r="D7313" t="s">
        <v>1820</v>
      </c>
      <c r="E7313" t="s">
        <v>1759</v>
      </c>
      <c r="F7313" t="s">
        <v>1907</v>
      </c>
      <c r="G7313" t="s">
        <v>1910</v>
      </c>
      <c r="H7313" t="s">
        <v>1886</v>
      </c>
      <c r="I7313" t="s">
        <v>2032</v>
      </c>
      <c r="J7313" t="s">
        <v>2079</v>
      </c>
      <c r="K7313" s="498">
        <v>43634.883066975504</v>
      </c>
    </row>
    <row r="7314" spans="1:11" x14ac:dyDescent="0.25">
      <c r="A7314" t="s">
        <v>1755</v>
      </c>
      <c r="B7314" t="s">
        <v>1756</v>
      </c>
      <c r="C7314" t="s">
        <v>2059</v>
      </c>
      <c r="D7314" t="s">
        <v>1820</v>
      </c>
      <c r="E7314" t="s">
        <v>1759</v>
      </c>
      <c r="F7314" t="s">
        <v>1907</v>
      </c>
      <c r="G7314" t="s">
        <v>1910</v>
      </c>
      <c r="H7314" t="s">
        <v>1877</v>
      </c>
      <c r="I7314" t="s">
        <v>2032</v>
      </c>
      <c r="J7314" t="s">
        <v>2079</v>
      </c>
      <c r="K7314" s="498">
        <v>1080.2082950340023</v>
      </c>
    </row>
    <row r="7315" spans="1:11" x14ac:dyDescent="0.25">
      <c r="A7315" t="s">
        <v>1755</v>
      </c>
      <c r="B7315" t="s">
        <v>1756</v>
      </c>
      <c r="C7315" t="s">
        <v>2059</v>
      </c>
      <c r="D7315" t="s">
        <v>1820</v>
      </c>
      <c r="E7315" t="s">
        <v>1759</v>
      </c>
      <c r="F7315" t="s">
        <v>1907</v>
      </c>
      <c r="G7315" t="s">
        <v>1911</v>
      </c>
      <c r="H7315" t="s">
        <v>1877</v>
      </c>
      <c r="I7315" t="s">
        <v>2032</v>
      </c>
      <c r="J7315" t="s">
        <v>2079</v>
      </c>
      <c r="K7315" s="498">
        <v>55121.813714771328</v>
      </c>
    </row>
    <row r="7316" spans="1:11" x14ac:dyDescent="0.25">
      <c r="A7316" t="s">
        <v>1755</v>
      </c>
      <c r="B7316" t="s">
        <v>1756</v>
      </c>
      <c r="C7316" t="s">
        <v>2059</v>
      </c>
      <c r="D7316" t="s">
        <v>1820</v>
      </c>
      <c r="E7316" t="s">
        <v>1759</v>
      </c>
      <c r="F7316" t="s">
        <v>1913</v>
      </c>
      <c r="G7316" t="s">
        <v>1914</v>
      </c>
      <c r="H7316" t="s">
        <v>1915</v>
      </c>
      <c r="I7316" t="s">
        <v>1916</v>
      </c>
      <c r="J7316" t="s">
        <v>2079</v>
      </c>
      <c r="K7316" s="498">
        <v>4545.0273545770287</v>
      </c>
    </row>
    <row r="7317" spans="1:11" x14ac:dyDescent="0.25">
      <c r="A7317" t="s">
        <v>1755</v>
      </c>
      <c r="B7317" t="s">
        <v>1756</v>
      </c>
      <c r="C7317" t="s">
        <v>2059</v>
      </c>
      <c r="D7317" t="s">
        <v>1820</v>
      </c>
      <c r="E7317" t="s">
        <v>1759</v>
      </c>
      <c r="F7317" t="s">
        <v>1913</v>
      </c>
      <c r="G7317" t="s">
        <v>1914</v>
      </c>
      <c r="H7317" t="s">
        <v>1915</v>
      </c>
      <c r="I7317" t="s">
        <v>2032</v>
      </c>
      <c r="J7317" t="s">
        <v>2079</v>
      </c>
      <c r="K7317" s="498">
        <v>61005.59394860192</v>
      </c>
    </row>
    <row r="7318" spans="1:11" x14ac:dyDescent="0.25">
      <c r="A7318" t="s">
        <v>1755</v>
      </c>
      <c r="B7318" t="s">
        <v>1756</v>
      </c>
      <c r="C7318" t="s">
        <v>2059</v>
      </c>
      <c r="D7318" t="s">
        <v>1820</v>
      </c>
      <c r="E7318" t="s">
        <v>1759</v>
      </c>
      <c r="F7318" t="s">
        <v>1913</v>
      </c>
      <c r="G7318" t="s">
        <v>1914</v>
      </c>
      <c r="H7318" t="s">
        <v>1917</v>
      </c>
      <c r="I7318" t="s">
        <v>2032</v>
      </c>
      <c r="J7318" t="s">
        <v>2079</v>
      </c>
      <c r="K7318" s="498">
        <v>9385.065841392794</v>
      </c>
    </row>
    <row r="7319" spans="1:11" x14ac:dyDescent="0.25">
      <c r="A7319" t="s">
        <v>1755</v>
      </c>
      <c r="B7319" t="s">
        <v>1756</v>
      </c>
      <c r="C7319" t="s">
        <v>2059</v>
      </c>
      <c r="D7319" t="s">
        <v>1820</v>
      </c>
      <c r="E7319" t="s">
        <v>1759</v>
      </c>
      <c r="F7319" t="s">
        <v>1913</v>
      </c>
      <c r="G7319" t="s">
        <v>1914</v>
      </c>
      <c r="H7319" t="s">
        <v>1918</v>
      </c>
      <c r="I7319" t="s">
        <v>2032</v>
      </c>
      <c r="J7319" t="s">
        <v>2079</v>
      </c>
      <c r="K7319" s="498">
        <v>47125.09786429735</v>
      </c>
    </row>
    <row r="7320" spans="1:11" x14ac:dyDescent="0.25">
      <c r="A7320" t="s">
        <v>1755</v>
      </c>
      <c r="B7320" t="s">
        <v>1756</v>
      </c>
      <c r="C7320" t="s">
        <v>2059</v>
      </c>
      <c r="D7320" t="s">
        <v>1820</v>
      </c>
      <c r="E7320" t="s">
        <v>1759</v>
      </c>
      <c r="F7320" t="s">
        <v>1919</v>
      </c>
      <c r="G7320" t="s">
        <v>1920</v>
      </c>
      <c r="H7320" t="s">
        <v>1921</v>
      </c>
      <c r="I7320" t="s">
        <v>2032</v>
      </c>
      <c r="J7320" t="s">
        <v>2079</v>
      </c>
      <c r="K7320" s="498">
        <v>1814.905220694857</v>
      </c>
    </row>
    <row r="7321" spans="1:11" x14ac:dyDescent="0.25">
      <c r="A7321" t="s">
        <v>1755</v>
      </c>
      <c r="B7321" t="s">
        <v>1756</v>
      </c>
      <c r="C7321" t="s">
        <v>2059</v>
      </c>
      <c r="D7321" t="s">
        <v>1820</v>
      </c>
      <c r="E7321" t="s">
        <v>1759</v>
      </c>
      <c r="F7321" t="s">
        <v>1919</v>
      </c>
      <c r="G7321" t="s">
        <v>1920</v>
      </c>
      <c r="H7321" t="s">
        <v>1922</v>
      </c>
      <c r="I7321" t="s">
        <v>2032</v>
      </c>
      <c r="J7321" t="s">
        <v>2079</v>
      </c>
      <c r="K7321" s="498">
        <v>1814.905220694857</v>
      </c>
    </row>
    <row r="7322" spans="1:11" x14ac:dyDescent="0.25">
      <c r="A7322" t="s">
        <v>1755</v>
      </c>
      <c r="B7322" t="s">
        <v>1756</v>
      </c>
      <c r="C7322" t="s">
        <v>2059</v>
      </c>
      <c r="D7322" t="s">
        <v>1820</v>
      </c>
      <c r="E7322" t="s">
        <v>1759</v>
      </c>
      <c r="F7322" t="s">
        <v>1919</v>
      </c>
      <c r="G7322" t="s">
        <v>1920</v>
      </c>
      <c r="H7322" t="s">
        <v>1923</v>
      </c>
      <c r="I7322" t="s">
        <v>2032</v>
      </c>
      <c r="J7322" t="s">
        <v>2079</v>
      </c>
      <c r="K7322" s="498">
        <v>3629.810441389714</v>
      </c>
    </row>
    <row r="7323" spans="1:11" x14ac:dyDescent="0.25">
      <c r="A7323" t="s">
        <v>1755</v>
      </c>
      <c r="B7323" t="s">
        <v>1756</v>
      </c>
      <c r="C7323" t="s">
        <v>2059</v>
      </c>
      <c r="D7323" t="s">
        <v>1820</v>
      </c>
      <c r="E7323" t="s">
        <v>1759</v>
      </c>
      <c r="F7323" t="s">
        <v>1919</v>
      </c>
      <c r="G7323" t="s">
        <v>1924</v>
      </c>
      <c r="H7323" t="s">
        <v>1922</v>
      </c>
      <c r="I7323" t="s">
        <v>2032</v>
      </c>
      <c r="J7323" t="s">
        <v>2079</v>
      </c>
      <c r="K7323" s="498">
        <v>4827.4537646499357</v>
      </c>
    </row>
    <row r="7324" spans="1:11" x14ac:dyDescent="0.25">
      <c r="A7324" t="s">
        <v>1755</v>
      </c>
      <c r="B7324" t="s">
        <v>1756</v>
      </c>
      <c r="C7324" t="s">
        <v>2059</v>
      </c>
      <c r="D7324" t="s">
        <v>1820</v>
      </c>
      <c r="E7324" t="s">
        <v>1759</v>
      </c>
      <c r="F7324" t="s">
        <v>1919</v>
      </c>
      <c r="G7324" t="s">
        <v>1925</v>
      </c>
      <c r="H7324" t="s">
        <v>1926</v>
      </c>
      <c r="I7324" t="s">
        <v>2032</v>
      </c>
      <c r="J7324" t="s">
        <v>2079</v>
      </c>
      <c r="K7324" s="498">
        <v>7080.6959145163855</v>
      </c>
    </row>
    <row r="7325" spans="1:11" x14ac:dyDescent="0.25">
      <c r="A7325" t="s">
        <v>1755</v>
      </c>
      <c r="B7325" t="s">
        <v>1756</v>
      </c>
      <c r="C7325" t="s">
        <v>2059</v>
      </c>
      <c r="D7325" t="s">
        <v>1820</v>
      </c>
      <c r="E7325" t="s">
        <v>1759</v>
      </c>
      <c r="F7325" t="s">
        <v>1919</v>
      </c>
      <c r="G7325" t="s">
        <v>1927</v>
      </c>
      <c r="H7325" t="s">
        <v>1928</v>
      </c>
      <c r="I7325" t="s">
        <v>2032</v>
      </c>
      <c r="J7325" t="s">
        <v>2079</v>
      </c>
      <c r="K7325" s="498">
        <v>3449.9547819647009</v>
      </c>
    </row>
    <row r="7326" spans="1:11" x14ac:dyDescent="0.25">
      <c r="A7326" t="s">
        <v>1755</v>
      </c>
      <c r="B7326" t="s">
        <v>1756</v>
      </c>
      <c r="C7326" t="s">
        <v>2059</v>
      </c>
      <c r="D7326" t="s">
        <v>1820</v>
      </c>
      <c r="E7326" t="s">
        <v>1759</v>
      </c>
      <c r="F7326" t="s">
        <v>1919</v>
      </c>
      <c r="G7326" t="s">
        <v>1927</v>
      </c>
      <c r="H7326" t="s">
        <v>1921</v>
      </c>
      <c r="I7326" t="s">
        <v>2032</v>
      </c>
      <c r="J7326" t="s">
        <v>2079</v>
      </c>
      <c r="K7326" s="498">
        <v>3449.9547819647009</v>
      </c>
    </row>
    <row r="7327" spans="1:11" x14ac:dyDescent="0.25">
      <c r="A7327" t="s">
        <v>1755</v>
      </c>
      <c r="B7327" t="s">
        <v>1756</v>
      </c>
      <c r="C7327" t="s">
        <v>2059</v>
      </c>
      <c r="D7327" t="s">
        <v>1820</v>
      </c>
      <c r="E7327" t="s">
        <v>1759</v>
      </c>
      <c r="F7327" t="s">
        <v>1919</v>
      </c>
      <c r="G7327" t="s">
        <v>1927</v>
      </c>
      <c r="H7327" t="s">
        <v>1923</v>
      </c>
      <c r="I7327" t="s">
        <v>2032</v>
      </c>
      <c r="J7327" t="s">
        <v>2079</v>
      </c>
      <c r="K7327" s="498">
        <v>1455.8063391855374</v>
      </c>
    </row>
    <row r="7328" spans="1:11" x14ac:dyDescent="0.25">
      <c r="A7328" t="s">
        <v>1755</v>
      </c>
      <c r="B7328" t="s">
        <v>1756</v>
      </c>
      <c r="C7328" t="s">
        <v>2059</v>
      </c>
      <c r="D7328" t="s">
        <v>1820</v>
      </c>
      <c r="E7328" t="s">
        <v>1759</v>
      </c>
      <c r="F7328" t="s">
        <v>1919</v>
      </c>
      <c r="G7328" t="s">
        <v>1929</v>
      </c>
      <c r="H7328" t="s">
        <v>1921</v>
      </c>
      <c r="I7328" t="s">
        <v>2032</v>
      </c>
      <c r="J7328" t="s">
        <v>2079</v>
      </c>
      <c r="K7328" s="498">
        <v>1287.9033272140953</v>
      </c>
    </row>
    <row r="7329" spans="1:11" x14ac:dyDescent="0.25">
      <c r="A7329" t="s">
        <v>1755</v>
      </c>
      <c r="B7329" t="s">
        <v>1756</v>
      </c>
      <c r="C7329" t="s">
        <v>2059</v>
      </c>
      <c r="D7329" t="s">
        <v>1820</v>
      </c>
      <c r="E7329" t="s">
        <v>1759</v>
      </c>
      <c r="F7329" t="s">
        <v>1919</v>
      </c>
      <c r="G7329" t="s">
        <v>1929</v>
      </c>
      <c r="H7329" t="s">
        <v>1923</v>
      </c>
      <c r="I7329" t="s">
        <v>2032</v>
      </c>
      <c r="J7329" t="s">
        <v>2079</v>
      </c>
      <c r="K7329" s="498">
        <v>1287.9033272140953</v>
      </c>
    </row>
    <row r="7330" spans="1:11" x14ac:dyDescent="0.25">
      <c r="A7330" t="s">
        <v>1755</v>
      </c>
      <c r="B7330" t="s">
        <v>1756</v>
      </c>
      <c r="C7330" t="s">
        <v>2059</v>
      </c>
      <c r="D7330" t="s">
        <v>1820</v>
      </c>
      <c r="E7330" t="s">
        <v>1759</v>
      </c>
      <c r="F7330" t="s">
        <v>1765</v>
      </c>
      <c r="G7330" t="s">
        <v>1821</v>
      </c>
      <c r="H7330" t="s">
        <v>1822</v>
      </c>
      <c r="I7330" t="s">
        <v>2032</v>
      </c>
      <c r="J7330" t="s">
        <v>2079</v>
      </c>
      <c r="K7330" s="498">
        <v>18219.533067106866</v>
      </c>
    </row>
    <row r="7331" spans="1:11" x14ac:dyDescent="0.25">
      <c r="A7331" t="s">
        <v>1755</v>
      </c>
      <c r="B7331" t="s">
        <v>1756</v>
      </c>
      <c r="C7331" t="s">
        <v>2059</v>
      </c>
      <c r="D7331" t="s">
        <v>1820</v>
      </c>
      <c r="E7331" t="s">
        <v>1759</v>
      </c>
      <c r="F7331" t="s">
        <v>1765</v>
      </c>
      <c r="G7331" t="s">
        <v>1825</v>
      </c>
      <c r="H7331" t="s">
        <v>1830</v>
      </c>
      <c r="I7331" t="s">
        <v>2032</v>
      </c>
      <c r="J7331" t="s">
        <v>2079</v>
      </c>
      <c r="K7331" s="498">
        <v>604.65775067790605</v>
      </c>
    </row>
    <row r="7332" spans="1:11" x14ac:dyDescent="0.25">
      <c r="A7332" t="s">
        <v>1755</v>
      </c>
      <c r="B7332" t="s">
        <v>1756</v>
      </c>
      <c r="C7332" t="s">
        <v>2059</v>
      </c>
      <c r="D7332" t="s">
        <v>1820</v>
      </c>
      <c r="E7332" t="s">
        <v>1759</v>
      </c>
      <c r="F7332" t="s">
        <v>1765</v>
      </c>
      <c r="G7332" t="s">
        <v>1825</v>
      </c>
      <c r="H7332" t="s">
        <v>1826</v>
      </c>
      <c r="I7332" t="s">
        <v>2032</v>
      </c>
      <c r="J7332" t="s">
        <v>2079</v>
      </c>
      <c r="K7332" s="498">
        <v>5173.208425464929</v>
      </c>
    </row>
    <row r="7333" spans="1:11" x14ac:dyDescent="0.25">
      <c r="A7333" t="s">
        <v>1755</v>
      </c>
      <c r="B7333" t="s">
        <v>1756</v>
      </c>
      <c r="C7333" t="s">
        <v>2059</v>
      </c>
      <c r="D7333" t="s">
        <v>1820</v>
      </c>
      <c r="E7333" t="s">
        <v>1759</v>
      </c>
      <c r="F7333" t="s">
        <v>1765</v>
      </c>
      <c r="G7333" t="s">
        <v>1825</v>
      </c>
      <c r="H7333" t="s">
        <v>1834</v>
      </c>
      <c r="I7333" t="s">
        <v>2032</v>
      </c>
      <c r="J7333" t="s">
        <v>2079</v>
      </c>
      <c r="K7333" s="498">
        <v>233.61776730737282</v>
      </c>
    </row>
    <row r="7334" spans="1:11" x14ac:dyDescent="0.25">
      <c r="A7334" t="s">
        <v>1755</v>
      </c>
      <c r="B7334" t="s">
        <v>1756</v>
      </c>
      <c r="C7334" t="s">
        <v>2059</v>
      </c>
      <c r="D7334" t="s">
        <v>1820</v>
      </c>
      <c r="E7334" t="s">
        <v>1759</v>
      </c>
      <c r="F7334" t="s">
        <v>1765</v>
      </c>
      <c r="G7334" t="s">
        <v>1825</v>
      </c>
      <c r="H7334" t="s">
        <v>1835</v>
      </c>
      <c r="I7334" t="s">
        <v>2032</v>
      </c>
      <c r="J7334" t="s">
        <v>2079</v>
      </c>
      <c r="K7334" s="498">
        <v>380.03158911855525</v>
      </c>
    </row>
    <row r="7335" spans="1:11" x14ac:dyDescent="0.25">
      <c r="A7335" t="s">
        <v>1755</v>
      </c>
      <c r="B7335" t="s">
        <v>1756</v>
      </c>
      <c r="C7335" t="s">
        <v>2059</v>
      </c>
      <c r="D7335" t="s">
        <v>1820</v>
      </c>
      <c r="E7335" t="s">
        <v>1759</v>
      </c>
      <c r="F7335" t="s">
        <v>1765</v>
      </c>
      <c r="G7335" t="s">
        <v>1825</v>
      </c>
      <c r="H7335" t="s">
        <v>1836</v>
      </c>
      <c r="I7335" t="s">
        <v>2032</v>
      </c>
      <c r="J7335" t="s">
        <v>2079</v>
      </c>
      <c r="K7335" s="498">
        <v>491.90810677298595</v>
      </c>
    </row>
    <row r="7336" spans="1:11" x14ac:dyDescent="0.25">
      <c r="A7336" t="s">
        <v>1755</v>
      </c>
      <c r="B7336" t="s">
        <v>1756</v>
      </c>
      <c r="C7336" t="s">
        <v>2059</v>
      </c>
      <c r="D7336" t="s">
        <v>1820</v>
      </c>
      <c r="E7336" t="s">
        <v>1759</v>
      </c>
      <c r="F7336" t="s">
        <v>1765</v>
      </c>
      <c r="G7336" t="s">
        <v>1825</v>
      </c>
      <c r="H7336" t="s">
        <v>1837</v>
      </c>
      <c r="I7336" t="s">
        <v>2032</v>
      </c>
      <c r="J7336" t="s">
        <v>2079</v>
      </c>
      <c r="K7336" s="498">
        <v>380.03158911855525</v>
      </c>
    </row>
    <row r="7337" spans="1:11" x14ac:dyDescent="0.25">
      <c r="A7337" t="s">
        <v>1755</v>
      </c>
      <c r="B7337" t="s">
        <v>1756</v>
      </c>
      <c r="C7337" t="s">
        <v>2059</v>
      </c>
      <c r="D7337" t="s">
        <v>1820</v>
      </c>
      <c r="E7337" t="s">
        <v>1759</v>
      </c>
      <c r="F7337" t="s">
        <v>1765</v>
      </c>
      <c r="G7337" t="s">
        <v>1825</v>
      </c>
      <c r="H7337" t="s">
        <v>1827</v>
      </c>
      <c r="I7337" t="s">
        <v>2032</v>
      </c>
      <c r="J7337" t="s">
        <v>2079</v>
      </c>
      <c r="K7337" s="498">
        <v>9292.3751474343007</v>
      </c>
    </row>
    <row r="7338" spans="1:11" x14ac:dyDescent="0.25">
      <c r="A7338" t="s">
        <v>1755</v>
      </c>
      <c r="B7338" t="s">
        <v>1756</v>
      </c>
      <c r="C7338" t="s">
        <v>2059</v>
      </c>
      <c r="D7338" t="s">
        <v>1820</v>
      </c>
      <c r="E7338" t="s">
        <v>1759</v>
      </c>
      <c r="F7338" t="s">
        <v>1765</v>
      </c>
      <c r="G7338" t="s">
        <v>1825</v>
      </c>
      <c r="H7338" t="s">
        <v>1828</v>
      </c>
      <c r="I7338" t="s">
        <v>2032</v>
      </c>
      <c r="J7338" t="s">
        <v>2079</v>
      </c>
      <c r="K7338" s="498">
        <v>26546.418774981419</v>
      </c>
    </row>
    <row r="7339" spans="1:11" x14ac:dyDescent="0.25">
      <c r="A7339" t="s">
        <v>1755</v>
      </c>
      <c r="B7339" t="s">
        <v>1756</v>
      </c>
      <c r="C7339" t="s">
        <v>2059</v>
      </c>
      <c r="D7339" t="s">
        <v>1820</v>
      </c>
      <c r="E7339" t="s">
        <v>1759</v>
      </c>
      <c r="F7339" t="s">
        <v>1765</v>
      </c>
      <c r="G7339" t="s">
        <v>1825</v>
      </c>
      <c r="H7339" t="s">
        <v>1822</v>
      </c>
      <c r="I7339" t="s">
        <v>2032</v>
      </c>
      <c r="J7339" t="s">
        <v>2079</v>
      </c>
      <c r="K7339" s="498">
        <v>9235.4037871767305</v>
      </c>
    </row>
    <row r="7340" spans="1:11" x14ac:dyDescent="0.25">
      <c r="A7340" t="s">
        <v>1755</v>
      </c>
      <c r="B7340" t="s">
        <v>1756</v>
      </c>
      <c r="C7340" t="s">
        <v>2059</v>
      </c>
      <c r="D7340" t="s">
        <v>1820</v>
      </c>
      <c r="E7340" t="s">
        <v>1759</v>
      </c>
      <c r="F7340" t="s">
        <v>1765</v>
      </c>
      <c r="G7340" t="s">
        <v>1829</v>
      </c>
      <c r="H7340" t="s">
        <v>1830</v>
      </c>
      <c r="I7340" t="s">
        <v>2032</v>
      </c>
      <c r="J7340" t="s">
        <v>2079</v>
      </c>
      <c r="K7340" s="498">
        <v>13943.549809280055</v>
      </c>
    </row>
    <row r="7341" spans="1:11" x14ac:dyDescent="0.25">
      <c r="A7341" t="s">
        <v>1755</v>
      </c>
      <c r="B7341" t="s">
        <v>1756</v>
      </c>
      <c r="C7341" t="s">
        <v>2059</v>
      </c>
      <c r="D7341" t="s">
        <v>1820</v>
      </c>
      <c r="E7341" t="s">
        <v>1759</v>
      </c>
      <c r="F7341" t="s">
        <v>1765</v>
      </c>
      <c r="G7341" t="s">
        <v>1829</v>
      </c>
      <c r="H7341" t="s">
        <v>1831</v>
      </c>
      <c r="I7341" t="s">
        <v>2032</v>
      </c>
      <c r="J7341" t="s">
        <v>2079</v>
      </c>
      <c r="K7341" s="498">
        <v>1386.2264135078747</v>
      </c>
    </row>
    <row r="7342" spans="1:11" x14ac:dyDescent="0.25">
      <c r="A7342" t="s">
        <v>1755</v>
      </c>
      <c r="B7342" t="s">
        <v>1756</v>
      </c>
      <c r="C7342" t="s">
        <v>2059</v>
      </c>
      <c r="D7342" t="s">
        <v>1820</v>
      </c>
      <c r="E7342" t="s">
        <v>1759</v>
      </c>
      <c r="F7342" t="s">
        <v>1765</v>
      </c>
      <c r="G7342" t="s">
        <v>1829</v>
      </c>
      <c r="H7342" t="s">
        <v>1832</v>
      </c>
      <c r="I7342" t="s">
        <v>2032</v>
      </c>
      <c r="J7342" t="s">
        <v>2079</v>
      </c>
      <c r="K7342" s="498">
        <v>719.86012205954273</v>
      </c>
    </row>
    <row r="7343" spans="1:11" x14ac:dyDescent="0.25">
      <c r="A7343" t="s">
        <v>1755</v>
      </c>
      <c r="B7343" t="s">
        <v>1756</v>
      </c>
      <c r="C7343" t="s">
        <v>2059</v>
      </c>
      <c r="D7343" t="s">
        <v>1820</v>
      </c>
      <c r="E7343" t="s">
        <v>1759</v>
      </c>
      <c r="F7343" t="s">
        <v>1765</v>
      </c>
      <c r="G7343" t="s">
        <v>1829</v>
      </c>
      <c r="H7343" t="s">
        <v>1833</v>
      </c>
      <c r="I7343" t="s">
        <v>2032</v>
      </c>
      <c r="J7343" t="s">
        <v>2079</v>
      </c>
      <c r="K7343" s="498">
        <v>1034.6081782545511</v>
      </c>
    </row>
    <row r="7344" spans="1:11" x14ac:dyDescent="0.25">
      <c r="A7344" t="s">
        <v>1755</v>
      </c>
      <c r="B7344" t="s">
        <v>1756</v>
      </c>
      <c r="C7344" t="s">
        <v>2059</v>
      </c>
      <c r="D7344" t="s">
        <v>1820</v>
      </c>
      <c r="E7344" t="s">
        <v>1759</v>
      </c>
      <c r="F7344" t="s">
        <v>1765</v>
      </c>
      <c r="G7344" t="s">
        <v>1829</v>
      </c>
      <c r="H7344" t="s">
        <v>1834</v>
      </c>
      <c r="I7344" t="s">
        <v>2032</v>
      </c>
      <c r="J7344" t="s">
        <v>2079</v>
      </c>
      <c r="K7344" s="498">
        <v>4186.2153600858392</v>
      </c>
    </row>
    <row r="7345" spans="1:11" x14ac:dyDescent="0.25">
      <c r="A7345" t="s">
        <v>1755</v>
      </c>
      <c r="B7345" t="s">
        <v>1756</v>
      </c>
      <c r="C7345" t="s">
        <v>2059</v>
      </c>
      <c r="D7345" t="s">
        <v>1820</v>
      </c>
      <c r="E7345" t="s">
        <v>1759</v>
      </c>
      <c r="F7345" t="s">
        <v>1765</v>
      </c>
      <c r="G7345" t="s">
        <v>1829</v>
      </c>
      <c r="H7345" t="s">
        <v>1835</v>
      </c>
      <c r="I7345" t="s">
        <v>2032</v>
      </c>
      <c r="J7345" t="s">
        <v>2079</v>
      </c>
      <c r="K7345" s="498">
        <v>4984.1451112956229</v>
      </c>
    </row>
    <row r="7346" spans="1:11" x14ac:dyDescent="0.25">
      <c r="A7346" t="s">
        <v>1755</v>
      </c>
      <c r="B7346" t="s">
        <v>1756</v>
      </c>
      <c r="C7346" t="s">
        <v>2059</v>
      </c>
      <c r="D7346" t="s">
        <v>1820</v>
      </c>
      <c r="E7346" t="s">
        <v>1759</v>
      </c>
      <c r="F7346" t="s">
        <v>1765</v>
      </c>
      <c r="G7346" t="s">
        <v>1829</v>
      </c>
      <c r="H7346" t="s">
        <v>1836</v>
      </c>
      <c r="I7346" t="s">
        <v>2032</v>
      </c>
      <c r="J7346" t="s">
        <v>2079</v>
      </c>
      <c r="K7346" s="498">
        <v>2190.6950323906935</v>
      </c>
    </row>
    <row r="7347" spans="1:11" x14ac:dyDescent="0.25">
      <c r="A7347" t="s">
        <v>1755</v>
      </c>
      <c r="B7347" t="s">
        <v>1756</v>
      </c>
      <c r="C7347" t="s">
        <v>2059</v>
      </c>
      <c r="D7347" t="s">
        <v>1820</v>
      </c>
      <c r="E7347" t="s">
        <v>1759</v>
      </c>
      <c r="F7347" t="s">
        <v>1765</v>
      </c>
      <c r="G7347" t="s">
        <v>1829</v>
      </c>
      <c r="H7347" t="s">
        <v>1837</v>
      </c>
      <c r="I7347" t="s">
        <v>2032</v>
      </c>
      <c r="J7347" t="s">
        <v>2079</v>
      </c>
      <c r="K7347" s="498">
        <v>6430.4285094312227</v>
      </c>
    </row>
    <row r="7348" spans="1:11" x14ac:dyDescent="0.25">
      <c r="A7348" t="s">
        <v>1755</v>
      </c>
      <c r="B7348" t="s">
        <v>1756</v>
      </c>
      <c r="C7348" t="s">
        <v>2059</v>
      </c>
      <c r="D7348" t="s">
        <v>1820</v>
      </c>
      <c r="E7348" t="s">
        <v>1759</v>
      </c>
      <c r="F7348" t="s">
        <v>1765</v>
      </c>
      <c r="G7348" t="s">
        <v>1829</v>
      </c>
      <c r="H7348" t="s">
        <v>1827</v>
      </c>
      <c r="I7348" t="s">
        <v>2032</v>
      </c>
      <c r="J7348" t="s">
        <v>2079</v>
      </c>
      <c r="K7348" s="498">
        <v>1189.4248132135622</v>
      </c>
    </row>
    <row r="7349" spans="1:11" x14ac:dyDescent="0.25">
      <c r="A7349" t="s">
        <v>1755</v>
      </c>
      <c r="B7349" t="s">
        <v>1756</v>
      </c>
      <c r="C7349" t="s">
        <v>2059</v>
      </c>
      <c r="D7349" t="s">
        <v>1820</v>
      </c>
      <c r="E7349" t="s">
        <v>1759</v>
      </c>
      <c r="F7349" t="s">
        <v>1765</v>
      </c>
      <c r="G7349" t="s">
        <v>1829</v>
      </c>
      <c r="H7349" t="s">
        <v>1828</v>
      </c>
      <c r="I7349" t="s">
        <v>2032</v>
      </c>
      <c r="J7349" t="s">
        <v>2079</v>
      </c>
      <c r="K7349" s="498">
        <v>1230.1586813015551</v>
      </c>
    </row>
    <row r="7350" spans="1:11" x14ac:dyDescent="0.25">
      <c r="A7350" t="s">
        <v>1755</v>
      </c>
      <c r="B7350" t="s">
        <v>1756</v>
      </c>
      <c r="C7350" t="s">
        <v>2059</v>
      </c>
      <c r="D7350" t="s">
        <v>1820</v>
      </c>
      <c r="E7350" t="s">
        <v>1759</v>
      </c>
      <c r="F7350" t="s">
        <v>1765</v>
      </c>
      <c r="G7350" t="s">
        <v>1829</v>
      </c>
      <c r="H7350" t="s">
        <v>1822</v>
      </c>
      <c r="I7350" t="s">
        <v>2032</v>
      </c>
      <c r="J7350" t="s">
        <v>2079</v>
      </c>
      <c r="K7350" s="498">
        <v>8312.9592614312114</v>
      </c>
    </row>
    <row r="7351" spans="1:11" x14ac:dyDescent="0.25">
      <c r="A7351" t="s">
        <v>1755</v>
      </c>
      <c r="B7351" t="s">
        <v>1756</v>
      </c>
      <c r="C7351" t="s">
        <v>2059</v>
      </c>
      <c r="D7351" t="s">
        <v>1820</v>
      </c>
      <c r="E7351" t="s">
        <v>1759</v>
      </c>
      <c r="F7351" t="s">
        <v>1765</v>
      </c>
      <c r="G7351" t="s">
        <v>1838</v>
      </c>
      <c r="H7351" t="s">
        <v>1830</v>
      </c>
      <c r="I7351" t="s">
        <v>2032</v>
      </c>
      <c r="J7351" t="s">
        <v>2079</v>
      </c>
      <c r="K7351" s="498">
        <v>2614.8847180976895</v>
      </c>
    </row>
    <row r="7352" spans="1:11" x14ac:dyDescent="0.25">
      <c r="A7352" t="s">
        <v>1755</v>
      </c>
      <c r="B7352" t="s">
        <v>1756</v>
      </c>
      <c r="C7352" t="s">
        <v>2059</v>
      </c>
      <c r="D7352" t="s">
        <v>1820</v>
      </c>
      <c r="E7352" t="s">
        <v>1759</v>
      </c>
      <c r="F7352" t="s">
        <v>1765</v>
      </c>
      <c r="G7352" t="s">
        <v>1838</v>
      </c>
      <c r="H7352" t="s">
        <v>1831</v>
      </c>
      <c r="I7352" t="s">
        <v>2032</v>
      </c>
      <c r="J7352" t="s">
        <v>2079</v>
      </c>
      <c r="K7352" s="498">
        <v>3792.885289145549</v>
      </c>
    </row>
    <row r="7353" spans="1:11" x14ac:dyDescent="0.25">
      <c r="A7353" t="s">
        <v>1755</v>
      </c>
      <c r="B7353" t="s">
        <v>1756</v>
      </c>
      <c r="C7353" t="s">
        <v>2059</v>
      </c>
      <c r="D7353" t="s">
        <v>1820</v>
      </c>
      <c r="E7353" t="s">
        <v>1759</v>
      </c>
      <c r="F7353" t="s">
        <v>1765</v>
      </c>
      <c r="G7353" t="s">
        <v>1838</v>
      </c>
      <c r="H7353" t="s">
        <v>1826</v>
      </c>
      <c r="I7353" t="s">
        <v>2032</v>
      </c>
      <c r="J7353" t="s">
        <v>2079</v>
      </c>
      <c r="K7353" s="498">
        <v>4379.5639746967609</v>
      </c>
    </row>
    <row r="7354" spans="1:11" x14ac:dyDescent="0.25">
      <c r="A7354" t="s">
        <v>1755</v>
      </c>
      <c r="B7354" t="s">
        <v>1756</v>
      </c>
      <c r="C7354" t="s">
        <v>2059</v>
      </c>
      <c r="D7354" t="s">
        <v>1820</v>
      </c>
      <c r="E7354" t="s">
        <v>1759</v>
      </c>
      <c r="F7354" t="s">
        <v>1765</v>
      </c>
      <c r="G7354" t="s">
        <v>1838</v>
      </c>
      <c r="H7354" t="s">
        <v>1832</v>
      </c>
      <c r="I7354" t="s">
        <v>2032</v>
      </c>
      <c r="J7354" t="s">
        <v>2079</v>
      </c>
      <c r="K7354" s="498">
        <v>1426.0041015943921</v>
      </c>
    </row>
    <row r="7355" spans="1:11" x14ac:dyDescent="0.25">
      <c r="A7355" t="s">
        <v>1755</v>
      </c>
      <c r="B7355" t="s">
        <v>1756</v>
      </c>
      <c r="C7355" t="s">
        <v>2059</v>
      </c>
      <c r="D7355" t="s">
        <v>1820</v>
      </c>
      <c r="E7355" t="s">
        <v>1759</v>
      </c>
      <c r="F7355" t="s">
        <v>1765</v>
      </c>
      <c r="G7355" t="s">
        <v>1838</v>
      </c>
      <c r="H7355" t="s">
        <v>1834</v>
      </c>
      <c r="I7355" t="s">
        <v>2032</v>
      </c>
      <c r="J7355" t="s">
        <v>2079</v>
      </c>
      <c r="K7355" s="498">
        <v>194.9250135290867</v>
      </c>
    </row>
    <row r="7356" spans="1:11" x14ac:dyDescent="0.25">
      <c r="A7356" t="s">
        <v>1755</v>
      </c>
      <c r="B7356" t="s">
        <v>1756</v>
      </c>
      <c r="C7356" t="s">
        <v>2059</v>
      </c>
      <c r="D7356" t="s">
        <v>1820</v>
      </c>
      <c r="E7356" t="s">
        <v>1759</v>
      </c>
      <c r="F7356" t="s">
        <v>1765</v>
      </c>
      <c r="G7356" t="s">
        <v>1838</v>
      </c>
      <c r="H7356" t="s">
        <v>1835</v>
      </c>
      <c r="I7356" t="s">
        <v>2032</v>
      </c>
      <c r="J7356" t="s">
        <v>2079</v>
      </c>
      <c r="K7356" s="498">
        <v>1137.3613332827697</v>
      </c>
    </row>
    <row r="7357" spans="1:11" x14ac:dyDescent="0.25">
      <c r="A7357" t="s">
        <v>1755</v>
      </c>
      <c r="B7357" t="s">
        <v>1756</v>
      </c>
      <c r="C7357" t="s">
        <v>2059</v>
      </c>
      <c r="D7357" t="s">
        <v>1820</v>
      </c>
      <c r="E7357" t="s">
        <v>1759</v>
      </c>
      <c r="F7357" t="s">
        <v>1765</v>
      </c>
      <c r="G7357" t="s">
        <v>1838</v>
      </c>
      <c r="H7357" t="s">
        <v>1836</v>
      </c>
      <c r="I7357" t="s">
        <v>2032</v>
      </c>
      <c r="J7357" t="s">
        <v>2079</v>
      </c>
      <c r="K7357" s="498">
        <v>233.343269666948</v>
      </c>
    </row>
    <row r="7358" spans="1:11" x14ac:dyDescent="0.25">
      <c r="A7358" t="s">
        <v>1755</v>
      </c>
      <c r="B7358" t="s">
        <v>1756</v>
      </c>
      <c r="C7358" t="s">
        <v>2059</v>
      </c>
      <c r="D7358" t="s">
        <v>1820</v>
      </c>
      <c r="E7358" t="s">
        <v>1759</v>
      </c>
      <c r="F7358" t="s">
        <v>1765</v>
      </c>
      <c r="G7358" t="s">
        <v>1838</v>
      </c>
      <c r="H7358" t="s">
        <v>1837</v>
      </c>
      <c r="I7358" t="s">
        <v>2032</v>
      </c>
      <c r="J7358" t="s">
        <v>2079</v>
      </c>
      <c r="K7358" s="498">
        <v>1099.811833647125</v>
      </c>
    </row>
    <row r="7359" spans="1:11" x14ac:dyDescent="0.25">
      <c r="A7359" t="s">
        <v>1755</v>
      </c>
      <c r="B7359" t="s">
        <v>1756</v>
      </c>
      <c r="C7359" t="s">
        <v>2059</v>
      </c>
      <c r="D7359" t="s">
        <v>1820</v>
      </c>
      <c r="E7359" t="s">
        <v>1759</v>
      </c>
      <c r="F7359" t="s">
        <v>1765</v>
      </c>
      <c r="G7359" t="s">
        <v>1838</v>
      </c>
      <c r="H7359" t="s">
        <v>1827</v>
      </c>
      <c r="I7359" t="s">
        <v>2032</v>
      </c>
      <c r="J7359" t="s">
        <v>2079</v>
      </c>
      <c r="K7359" s="498">
        <v>1148.6961505066743</v>
      </c>
    </row>
    <row r="7360" spans="1:11" x14ac:dyDescent="0.25">
      <c r="A7360" t="s">
        <v>1755</v>
      </c>
      <c r="B7360" t="s">
        <v>1756</v>
      </c>
      <c r="C7360" t="s">
        <v>2059</v>
      </c>
      <c r="D7360" t="s">
        <v>1820</v>
      </c>
      <c r="E7360" t="s">
        <v>1759</v>
      </c>
      <c r="F7360" t="s">
        <v>1765</v>
      </c>
      <c r="G7360" t="s">
        <v>1838</v>
      </c>
      <c r="H7360" t="s">
        <v>1828</v>
      </c>
      <c r="I7360" t="s">
        <v>2032</v>
      </c>
      <c r="J7360" t="s">
        <v>2079</v>
      </c>
      <c r="K7360" s="498">
        <v>6131.6990780849319</v>
      </c>
    </row>
    <row r="7361" spans="1:11" x14ac:dyDescent="0.25">
      <c r="A7361" t="s">
        <v>1755</v>
      </c>
      <c r="B7361" t="s">
        <v>1756</v>
      </c>
      <c r="C7361" t="s">
        <v>2059</v>
      </c>
      <c r="D7361" t="s">
        <v>1820</v>
      </c>
      <c r="E7361" t="s">
        <v>1759</v>
      </c>
      <c r="F7361" t="s">
        <v>1765</v>
      </c>
      <c r="G7361" t="s">
        <v>1838</v>
      </c>
      <c r="H7361" t="s">
        <v>1822</v>
      </c>
      <c r="I7361" t="s">
        <v>2032</v>
      </c>
      <c r="J7361" t="s">
        <v>2079</v>
      </c>
      <c r="K7361" s="498">
        <v>5492.8579981331641</v>
      </c>
    </row>
    <row r="7362" spans="1:11" x14ac:dyDescent="0.25">
      <c r="A7362" t="s">
        <v>1755</v>
      </c>
      <c r="B7362" t="s">
        <v>1756</v>
      </c>
      <c r="C7362" t="s">
        <v>2059</v>
      </c>
      <c r="D7362" t="s">
        <v>1820</v>
      </c>
      <c r="E7362" t="s">
        <v>1759</v>
      </c>
      <c r="F7362" t="s">
        <v>1760</v>
      </c>
      <c r="G7362" t="s">
        <v>1840</v>
      </c>
      <c r="H7362" t="s">
        <v>1841</v>
      </c>
      <c r="I7362" t="s">
        <v>2032</v>
      </c>
      <c r="J7362" t="s">
        <v>2079</v>
      </c>
      <c r="K7362" s="498">
        <v>29071.462412652836</v>
      </c>
    </row>
    <row r="7363" spans="1:11" x14ac:dyDescent="0.25">
      <c r="A7363" t="s">
        <v>1755</v>
      </c>
      <c r="B7363" t="s">
        <v>1756</v>
      </c>
      <c r="C7363" t="s">
        <v>2059</v>
      </c>
      <c r="D7363" t="s">
        <v>1820</v>
      </c>
      <c r="E7363" t="s">
        <v>1759</v>
      </c>
      <c r="F7363" t="s">
        <v>1760</v>
      </c>
      <c r="G7363" t="s">
        <v>1842</v>
      </c>
      <c r="H7363" t="s">
        <v>1843</v>
      </c>
      <c r="I7363" t="s">
        <v>2032</v>
      </c>
      <c r="J7363" t="s">
        <v>2079</v>
      </c>
      <c r="K7363" s="498">
        <v>17529.19087996774</v>
      </c>
    </row>
    <row r="7364" spans="1:11" x14ac:dyDescent="0.25">
      <c r="A7364" t="s">
        <v>1755</v>
      </c>
      <c r="B7364" t="s">
        <v>1756</v>
      </c>
      <c r="C7364" t="s">
        <v>2059</v>
      </c>
      <c r="D7364" t="s">
        <v>1820</v>
      </c>
      <c r="E7364" t="s">
        <v>1759</v>
      </c>
      <c r="F7364" t="s">
        <v>1760</v>
      </c>
      <c r="G7364" t="s">
        <v>1842</v>
      </c>
      <c r="H7364" t="s">
        <v>1847</v>
      </c>
      <c r="I7364" t="s">
        <v>2032</v>
      </c>
      <c r="J7364" t="s">
        <v>2079</v>
      </c>
      <c r="K7364" s="498">
        <v>341.62922304852674</v>
      </c>
    </row>
    <row r="7365" spans="1:11" x14ac:dyDescent="0.25">
      <c r="A7365" t="s">
        <v>1755</v>
      </c>
      <c r="B7365" t="s">
        <v>1756</v>
      </c>
      <c r="C7365" t="s">
        <v>2059</v>
      </c>
      <c r="D7365" t="s">
        <v>1820</v>
      </c>
      <c r="E7365" t="s">
        <v>1759</v>
      </c>
      <c r="F7365" t="s">
        <v>1760</v>
      </c>
      <c r="G7365" t="s">
        <v>1844</v>
      </c>
      <c r="H7365" t="s">
        <v>1845</v>
      </c>
      <c r="I7365" t="s">
        <v>2032</v>
      </c>
      <c r="J7365" t="s">
        <v>2079</v>
      </c>
      <c r="K7365" s="498">
        <v>9346.2766111544861</v>
      </c>
    </row>
    <row r="7366" spans="1:11" x14ac:dyDescent="0.25">
      <c r="A7366" t="s">
        <v>1755</v>
      </c>
      <c r="B7366" t="s">
        <v>1756</v>
      </c>
      <c r="C7366" t="s">
        <v>2059</v>
      </c>
      <c r="D7366" t="s">
        <v>1820</v>
      </c>
      <c r="E7366" t="s">
        <v>1759</v>
      </c>
      <c r="F7366" t="s">
        <v>1760</v>
      </c>
      <c r="G7366" t="s">
        <v>1846</v>
      </c>
      <c r="H7366" t="s">
        <v>1847</v>
      </c>
      <c r="I7366" t="s">
        <v>2032</v>
      </c>
      <c r="J7366" t="s">
        <v>2079</v>
      </c>
      <c r="K7366" s="498">
        <v>14550.298976918401</v>
      </c>
    </row>
    <row r="7367" spans="1:11" x14ac:dyDescent="0.25">
      <c r="A7367" t="s">
        <v>1755</v>
      </c>
      <c r="B7367" t="s">
        <v>1756</v>
      </c>
      <c r="C7367" t="s">
        <v>2059</v>
      </c>
      <c r="D7367" t="s">
        <v>1820</v>
      </c>
      <c r="E7367" t="s">
        <v>1759</v>
      </c>
      <c r="F7367" t="s">
        <v>1760</v>
      </c>
      <c r="G7367" t="s">
        <v>1846</v>
      </c>
      <c r="H7367" t="s">
        <v>1841</v>
      </c>
      <c r="I7367" t="s">
        <v>2032</v>
      </c>
      <c r="J7367" t="s">
        <v>2079</v>
      </c>
      <c r="K7367" s="498">
        <v>192.16644688161006</v>
      </c>
    </row>
    <row r="7368" spans="1:11" x14ac:dyDescent="0.25">
      <c r="A7368" t="s">
        <v>1755</v>
      </c>
      <c r="B7368" t="s">
        <v>1756</v>
      </c>
      <c r="C7368" t="s">
        <v>2059</v>
      </c>
      <c r="D7368" t="s">
        <v>1820</v>
      </c>
      <c r="E7368" t="s">
        <v>1759</v>
      </c>
      <c r="F7368" t="s">
        <v>1760</v>
      </c>
      <c r="G7368" t="s">
        <v>1848</v>
      </c>
      <c r="H7368" t="s">
        <v>1849</v>
      </c>
      <c r="I7368" t="s">
        <v>2032</v>
      </c>
      <c r="J7368" t="s">
        <v>2079</v>
      </c>
      <c r="K7368" s="498">
        <v>16753.41921731981</v>
      </c>
    </row>
    <row r="7369" spans="1:11" x14ac:dyDescent="0.25">
      <c r="A7369" t="s">
        <v>1755</v>
      </c>
      <c r="B7369" t="s">
        <v>1756</v>
      </c>
      <c r="C7369" t="s">
        <v>2059</v>
      </c>
      <c r="D7369" t="s">
        <v>1820</v>
      </c>
      <c r="E7369" t="s">
        <v>1759</v>
      </c>
      <c r="F7369" t="s">
        <v>1760</v>
      </c>
      <c r="G7369" t="s">
        <v>1850</v>
      </c>
      <c r="H7369" t="s">
        <v>1851</v>
      </c>
      <c r="I7369" t="s">
        <v>2032</v>
      </c>
      <c r="J7369" t="s">
        <v>2079</v>
      </c>
      <c r="K7369" s="498">
        <v>19051.652124199583</v>
      </c>
    </row>
    <row r="7370" spans="1:11" x14ac:dyDescent="0.25">
      <c r="A7370" t="s">
        <v>1755</v>
      </c>
      <c r="B7370" t="s">
        <v>1756</v>
      </c>
      <c r="C7370" t="s">
        <v>2059</v>
      </c>
      <c r="D7370" t="s">
        <v>1820</v>
      </c>
      <c r="E7370" t="s">
        <v>1759</v>
      </c>
      <c r="F7370" t="s">
        <v>1760</v>
      </c>
      <c r="G7370" t="s">
        <v>1852</v>
      </c>
      <c r="H7370" t="s">
        <v>1853</v>
      </c>
      <c r="I7370" t="s">
        <v>2032</v>
      </c>
      <c r="J7370" t="s">
        <v>2079</v>
      </c>
      <c r="K7370" s="498">
        <v>25012.718296062376</v>
      </c>
    </row>
    <row r="7371" spans="1:11" x14ac:dyDescent="0.25">
      <c r="A7371" t="s">
        <v>1755</v>
      </c>
      <c r="B7371" t="s">
        <v>1756</v>
      </c>
      <c r="C7371" t="s">
        <v>2059</v>
      </c>
      <c r="D7371" t="s">
        <v>1820</v>
      </c>
      <c r="E7371" t="s">
        <v>1759</v>
      </c>
      <c r="F7371" t="s">
        <v>1760</v>
      </c>
      <c r="G7371" t="s">
        <v>1854</v>
      </c>
      <c r="H7371" t="s">
        <v>1851</v>
      </c>
      <c r="I7371" t="s">
        <v>2032</v>
      </c>
      <c r="J7371" t="s">
        <v>2079</v>
      </c>
      <c r="K7371" s="498">
        <v>397.43512741817068</v>
      </c>
    </row>
    <row r="7372" spans="1:11" x14ac:dyDescent="0.25">
      <c r="A7372" t="s">
        <v>1755</v>
      </c>
      <c r="B7372" t="s">
        <v>1756</v>
      </c>
      <c r="C7372" t="s">
        <v>2059</v>
      </c>
      <c r="D7372" t="s">
        <v>1820</v>
      </c>
      <c r="E7372" t="s">
        <v>1759</v>
      </c>
      <c r="F7372" t="s">
        <v>1760</v>
      </c>
      <c r="G7372" t="s">
        <v>1854</v>
      </c>
      <c r="H7372" t="s">
        <v>1855</v>
      </c>
      <c r="I7372" t="s">
        <v>2032</v>
      </c>
      <c r="J7372" t="s">
        <v>2079</v>
      </c>
      <c r="K7372" s="498">
        <v>11634.31891450406</v>
      </c>
    </row>
    <row r="7373" spans="1:11" x14ac:dyDescent="0.25">
      <c r="A7373" t="s">
        <v>1755</v>
      </c>
      <c r="B7373" t="s">
        <v>1756</v>
      </c>
      <c r="C7373" t="s">
        <v>2059</v>
      </c>
      <c r="D7373" t="s">
        <v>1820</v>
      </c>
      <c r="E7373" t="s">
        <v>1759</v>
      </c>
      <c r="F7373" t="s">
        <v>1760</v>
      </c>
      <c r="G7373" t="s">
        <v>1856</v>
      </c>
      <c r="H7373" t="s">
        <v>1859</v>
      </c>
      <c r="I7373" t="s">
        <v>2032</v>
      </c>
      <c r="J7373" t="s">
        <v>2079</v>
      </c>
      <c r="K7373" s="498">
        <v>2212.82562659425</v>
      </c>
    </row>
    <row r="7374" spans="1:11" x14ac:dyDescent="0.25">
      <c r="A7374" t="s">
        <v>1755</v>
      </c>
      <c r="B7374" t="s">
        <v>1756</v>
      </c>
      <c r="C7374" t="s">
        <v>2059</v>
      </c>
      <c r="D7374" t="s">
        <v>1820</v>
      </c>
      <c r="E7374" t="s">
        <v>1759</v>
      </c>
      <c r="F7374" t="s">
        <v>1760</v>
      </c>
      <c r="G7374" t="s">
        <v>1856</v>
      </c>
      <c r="H7374" t="s">
        <v>1857</v>
      </c>
      <c r="I7374" t="s">
        <v>2032</v>
      </c>
      <c r="J7374" t="s">
        <v>2079</v>
      </c>
      <c r="K7374" s="498">
        <v>14507.207124181308</v>
      </c>
    </row>
    <row r="7375" spans="1:11" x14ac:dyDescent="0.25">
      <c r="A7375" t="s">
        <v>1755</v>
      </c>
      <c r="B7375" t="s">
        <v>1756</v>
      </c>
      <c r="C7375" t="s">
        <v>2059</v>
      </c>
      <c r="D7375" t="s">
        <v>1820</v>
      </c>
      <c r="E7375" t="s">
        <v>1759</v>
      </c>
      <c r="F7375" t="s">
        <v>1760</v>
      </c>
      <c r="G7375" t="s">
        <v>1858</v>
      </c>
      <c r="H7375" t="s">
        <v>1859</v>
      </c>
      <c r="I7375" t="s">
        <v>2032</v>
      </c>
      <c r="J7375" t="s">
        <v>2079</v>
      </c>
      <c r="K7375" s="498">
        <v>11974.880524893899</v>
      </c>
    </row>
    <row r="7376" spans="1:11" x14ac:dyDescent="0.25">
      <c r="A7376" t="s">
        <v>1755</v>
      </c>
      <c r="B7376" t="s">
        <v>1756</v>
      </c>
      <c r="C7376" t="s">
        <v>2059</v>
      </c>
      <c r="D7376" t="s">
        <v>1820</v>
      </c>
      <c r="E7376" t="s">
        <v>1759</v>
      </c>
      <c r="F7376" t="s">
        <v>1760</v>
      </c>
      <c r="G7376" t="s">
        <v>1858</v>
      </c>
      <c r="H7376" t="s">
        <v>1857</v>
      </c>
      <c r="I7376" t="s">
        <v>2032</v>
      </c>
      <c r="J7376" t="s">
        <v>2079</v>
      </c>
      <c r="K7376" s="498">
        <v>1829.4632897934735</v>
      </c>
    </row>
    <row r="7377" spans="1:11" x14ac:dyDescent="0.25">
      <c r="A7377" t="s">
        <v>1755</v>
      </c>
      <c r="B7377" t="s">
        <v>1756</v>
      </c>
      <c r="C7377" t="s">
        <v>2059</v>
      </c>
      <c r="D7377" t="s">
        <v>1820</v>
      </c>
      <c r="E7377" t="s">
        <v>1759</v>
      </c>
      <c r="F7377" t="s">
        <v>1760</v>
      </c>
      <c r="G7377" t="s">
        <v>1860</v>
      </c>
      <c r="H7377" t="s">
        <v>1861</v>
      </c>
      <c r="I7377" t="s">
        <v>2032</v>
      </c>
      <c r="J7377" t="s">
        <v>2079</v>
      </c>
      <c r="K7377" s="498">
        <v>14283.401152143977</v>
      </c>
    </row>
    <row r="7378" spans="1:11" x14ac:dyDescent="0.25">
      <c r="A7378" t="s">
        <v>1755</v>
      </c>
      <c r="B7378" t="s">
        <v>1756</v>
      </c>
      <c r="C7378" t="s">
        <v>2059</v>
      </c>
      <c r="D7378" t="s">
        <v>1820</v>
      </c>
      <c r="E7378" t="s">
        <v>1759</v>
      </c>
      <c r="F7378" t="s">
        <v>1760</v>
      </c>
      <c r="G7378" t="s">
        <v>1862</v>
      </c>
      <c r="H7378" t="s">
        <v>1841</v>
      </c>
      <c r="I7378" t="s">
        <v>2032</v>
      </c>
      <c r="J7378" t="s">
        <v>2079</v>
      </c>
      <c r="K7378" s="498">
        <v>24568.85169910335</v>
      </c>
    </row>
    <row r="7379" spans="1:11" x14ac:dyDescent="0.25">
      <c r="A7379" t="s">
        <v>1755</v>
      </c>
      <c r="B7379" t="s">
        <v>1756</v>
      </c>
      <c r="C7379" t="s">
        <v>2059</v>
      </c>
      <c r="D7379" t="s">
        <v>1820</v>
      </c>
      <c r="E7379" t="s">
        <v>1759</v>
      </c>
      <c r="F7379" t="s">
        <v>1760</v>
      </c>
      <c r="G7379" t="s">
        <v>1863</v>
      </c>
      <c r="H7379" t="s">
        <v>1864</v>
      </c>
      <c r="I7379" t="s">
        <v>2032</v>
      </c>
      <c r="J7379" t="s">
        <v>2079</v>
      </c>
      <c r="K7379" s="498">
        <v>26836.513651406651</v>
      </c>
    </row>
    <row r="7380" spans="1:11" x14ac:dyDescent="0.25">
      <c r="A7380" t="s">
        <v>1755</v>
      </c>
      <c r="B7380" t="s">
        <v>1756</v>
      </c>
      <c r="C7380" t="s">
        <v>2059</v>
      </c>
      <c r="D7380" t="s">
        <v>1820</v>
      </c>
      <c r="E7380" t="s">
        <v>1759</v>
      </c>
      <c r="F7380" t="s">
        <v>1930</v>
      </c>
      <c r="G7380" t="s">
        <v>1931</v>
      </c>
      <c r="H7380" t="s">
        <v>1932</v>
      </c>
      <c r="I7380" t="s">
        <v>2032</v>
      </c>
      <c r="J7380" t="s">
        <v>2079</v>
      </c>
      <c r="K7380" s="498">
        <v>118960.59727047806</v>
      </c>
    </row>
    <row r="7381" spans="1:11" x14ac:dyDescent="0.25">
      <c r="A7381" t="s">
        <v>1755</v>
      </c>
      <c r="B7381" t="s">
        <v>1756</v>
      </c>
      <c r="C7381" t="s">
        <v>2059</v>
      </c>
      <c r="D7381" t="s">
        <v>1820</v>
      </c>
      <c r="E7381" t="s">
        <v>1759</v>
      </c>
      <c r="F7381" t="s">
        <v>1930</v>
      </c>
      <c r="G7381" t="s">
        <v>1933</v>
      </c>
      <c r="H7381" t="s">
        <v>1898</v>
      </c>
      <c r="I7381" t="s">
        <v>2032</v>
      </c>
      <c r="J7381" t="s">
        <v>2079</v>
      </c>
      <c r="K7381" s="498">
        <v>8971.8713945538184</v>
      </c>
    </row>
    <row r="7382" spans="1:11" x14ac:dyDescent="0.25">
      <c r="A7382" t="s">
        <v>1755</v>
      </c>
      <c r="B7382" t="s">
        <v>1756</v>
      </c>
      <c r="C7382" t="s">
        <v>2059</v>
      </c>
      <c r="D7382" t="s">
        <v>1820</v>
      </c>
      <c r="E7382" t="s">
        <v>1759</v>
      </c>
      <c r="F7382" t="s">
        <v>1930</v>
      </c>
      <c r="G7382" t="s">
        <v>1933</v>
      </c>
      <c r="H7382" t="s">
        <v>1900</v>
      </c>
      <c r="I7382" t="s">
        <v>2032</v>
      </c>
      <c r="J7382" t="s">
        <v>2079</v>
      </c>
      <c r="K7382" s="498">
        <v>12766.5246867039</v>
      </c>
    </row>
    <row r="7383" spans="1:11" x14ac:dyDescent="0.25">
      <c r="A7383" t="s">
        <v>1755</v>
      </c>
      <c r="B7383" t="s">
        <v>1756</v>
      </c>
      <c r="C7383" t="s">
        <v>2059</v>
      </c>
      <c r="D7383" t="s">
        <v>1820</v>
      </c>
      <c r="E7383" t="s">
        <v>1759</v>
      </c>
      <c r="F7383" t="s">
        <v>1930</v>
      </c>
      <c r="G7383" t="s">
        <v>1933</v>
      </c>
      <c r="H7383" t="s">
        <v>1901</v>
      </c>
      <c r="I7383" t="s">
        <v>2032</v>
      </c>
      <c r="J7383" t="s">
        <v>2079</v>
      </c>
      <c r="K7383" s="498">
        <v>285.1749898889766</v>
      </c>
    </row>
    <row r="7384" spans="1:11" x14ac:dyDescent="0.25">
      <c r="A7384" t="s">
        <v>1755</v>
      </c>
      <c r="B7384" t="s">
        <v>1756</v>
      </c>
      <c r="C7384" t="s">
        <v>2059</v>
      </c>
      <c r="D7384" t="s">
        <v>1820</v>
      </c>
      <c r="E7384" t="s">
        <v>1759</v>
      </c>
      <c r="F7384" t="s">
        <v>1930</v>
      </c>
      <c r="G7384" t="s">
        <v>1933</v>
      </c>
      <c r="H7384" t="s">
        <v>1894</v>
      </c>
      <c r="I7384" t="s">
        <v>2032</v>
      </c>
      <c r="J7384" t="s">
        <v>2079</v>
      </c>
      <c r="K7384" s="498">
        <v>8547.9124327785012</v>
      </c>
    </row>
    <row r="7385" spans="1:11" x14ac:dyDescent="0.25">
      <c r="A7385" t="s">
        <v>1755</v>
      </c>
      <c r="B7385" t="s">
        <v>1756</v>
      </c>
      <c r="C7385" t="s">
        <v>2059</v>
      </c>
      <c r="D7385" t="s">
        <v>1820</v>
      </c>
      <c r="E7385" t="s">
        <v>1759</v>
      </c>
      <c r="F7385" t="s">
        <v>1930</v>
      </c>
      <c r="G7385" t="s">
        <v>1933</v>
      </c>
      <c r="H7385" t="s">
        <v>1932</v>
      </c>
      <c r="I7385" t="s">
        <v>2032</v>
      </c>
      <c r="J7385" t="s">
        <v>2079</v>
      </c>
      <c r="K7385" s="498">
        <v>1030.7108682512228</v>
      </c>
    </row>
    <row r="7386" spans="1:11" x14ac:dyDescent="0.25">
      <c r="A7386" t="s">
        <v>1755</v>
      </c>
      <c r="B7386" t="s">
        <v>1756</v>
      </c>
      <c r="C7386" t="s">
        <v>2059</v>
      </c>
      <c r="D7386" t="s">
        <v>1820</v>
      </c>
      <c r="E7386" t="s">
        <v>1759</v>
      </c>
      <c r="F7386" t="s">
        <v>1930</v>
      </c>
      <c r="G7386" t="s">
        <v>1933</v>
      </c>
      <c r="H7386" t="s">
        <v>1934</v>
      </c>
      <c r="I7386" t="s">
        <v>2032</v>
      </c>
      <c r="J7386" t="s">
        <v>2079</v>
      </c>
      <c r="K7386" s="498">
        <v>27685.650529281993</v>
      </c>
    </row>
    <row r="7387" spans="1:11" x14ac:dyDescent="0.25">
      <c r="A7387" t="s">
        <v>1755</v>
      </c>
      <c r="B7387" t="s">
        <v>1756</v>
      </c>
      <c r="C7387" t="s">
        <v>2059</v>
      </c>
      <c r="D7387" t="s">
        <v>1820</v>
      </c>
      <c r="E7387" t="s">
        <v>1759</v>
      </c>
      <c r="F7387" t="s">
        <v>1930</v>
      </c>
      <c r="G7387" t="s">
        <v>1933</v>
      </c>
      <c r="H7387" t="s">
        <v>1935</v>
      </c>
      <c r="I7387" t="s">
        <v>2032</v>
      </c>
      <c r="J7387" t="s">
        <v>2079</v>
      </c>
      <c r="K7387" s="498">
        <v>18648.64555998877</v>
      </c>
    </row>
    <row r="7388" spans="1:11" x14ac:dyDescent="0.25">
      <c r="A7388" t="s">
        <v>1755</v>
      </c>
      <c r="B7388" t="s">
        <v>1756</v>
      </c>
      <c r="C7388" t="s">
        <v>2059</v>
      </c>
      <c r="D7388" t="s">
        <v>1820</v>
      </c>
      <c r="E7388" t="s">
        <v>1759</v>
      </c>
      <c r="F7388" t="s">
        <v>1930</v>
      </c>
      <c r="G7388" t="s">
        <v>1933</v>
      </c>
      <c r="H7388" t="s">
        <v>1936</v>
      </c>
      <c r="I7388" t="s">
        <v>2032</v>
      </c>
      <c r="J7388" t="s">
        <v>2079</v>
      </c>
      <c r="K7388" s="498">
        <v>24498.724861927778</v>
      </c>
    </row>
    <row r="7389" spans="1:11" x14ac:dyDescent="0.25">
      <c r="A7389" t="s">
        <v>1755</v>
      </c>
      <c r="B7389" t="s">
        <v>1756</v>
      </c>
      <c r="C7389" t="s">
        <v>2059</v>
      </c>
      <c r="D7389" t="s">
        <v>1820</v>
      </c>
      <c r="E7389" t="s">
        <v>1759</v>
      </c>
      <c r="F7389" t="s">
        <v>1930</v>
      </c>
      <c r="G7389" t="s">
        <v>1938</v>
      </c>
      <c r="H7389" t="s">
        <v>1904</v>
      </c>
      <c r="I7389" t="s">
        <v>2032</v>
      </c>
      <c r="J7389" t="s">
        <v>2079</v>
      </c>
      <c r="K7389" s="498">
        <v>497.30344148735202</v>
      </c>
    </row>
    <row r="7390" spans="1:11" x14ac:dyDescent="0.25">
      <c r="A7390" t="s">
        <v>1755</v>
      </c>
      <c r="B7390" t="s">
        <v>1756</v>
      </c>
      <c r="C7390" t="s">
        <v>2059</v>
      </c>
      <c r="D7390" t="s">
        <v>1820</v>
      </c>
      <c r="E7390" t="s">
        <v>1759</v>
      </c>
      <c r="F7390" t="s">
        <v>1930</v>
      </c>
      <c r="G7390" t="s">
        <v>1938</v>
      </c>
      <c r="H7390" t="s">
        <v>1937</v>
      </c>
      <c r="I7390" t="s">
        <v>2032</v>
      </c>
      <c r="J7390" t="s">
        <v>2079</v>
      </c>
      <c r="K7390" s="498">
        <v>9700.7945330974526</v>
      </c>
    </row>
    <row r="7391" spans="1:11" x14ac:dyDescent="0.25">
      <c r="A7391" t="s">
        <v>1755</v>
      </c>
      <c r="B7391" t="s">
        <v>1756</v>
      </c>
      <c r="C7391" t="s">
        <v>2059</v>
      </c>
      <c r="D7391" t="s">
        <v>1820</v>
      </c>
      <c r="E7391" t="s">
        <v>1759</v>
      </c>
      <c r="F7391" t="s">
        <v>1930</v>
      </c>
      <c r="G7391" t="s">
        <v>1938</v>
      </c>
      <c r="H7391" t="s">
        <v>1939</v>
      </c>
      <c r="I7391" t="s">
        <v>2032</v>
      </c>
      <c r="J7391" t="s">
        <v>2079</v>
      </c>
      <c r="K7391" s="498">
        <v>8531.4133312801532</v>
      </c>
    </row>
    <row r="7392" spans="1:11" x14ac:dyDescent="0.25">
      <c r="A7392" t="s">
        <v>1755</v>
      </c>
      <c r="B7392" t="s">
        <v>1756</v>
      </c>
      <c r="C7392" t="s">
        <v>2059</v>
      </c>
      <c r="D7392" t="s">
        <v>1820</v>
      </c>
      <c r="E7392" t="s">
        <v>1759</v>
      </c>
      <c r="F7392" t="s">
        <v>1692</v>
      </c>
      <c r="G7392" t="s">
        <v>1940</v>
      </c>
      <c r="H7392" t="s">
        <v>1695</v>
      </c>
      <c r="I7392" t="s">
        <v>2032</v>
      </c>
      <c r="J7392" t="s">
        <v>2079</v>
      </c>
      <c r="K7392" s="498">
        <v>8859.6976406705398</v>
      </c>
    </row>
    <row r="7393" spans="1:11" x14ac:dyDescent="0.25">
      <c r="A7393" t="s">
        <v>1755</v>
      </c>
      <c r="B7393" t="s">
        <v>1756</v>
      </c>
      <c r="C7393" t="s">
        <v>2059</v>
      </c>
      <c r="D7393" t="s">
        <v>1820</v>
      </c>
      <c r="E7393" t="s">
        <v>1759</v>
      </c>
      <c r="F7393" t="s">
        <v>1692</v>
      </c>
      <c r="G7393" t="s">
        <v>1696</v>
      </c>
      <c r="H7393" t="s">
        <v>1695</v>
      </c>
      <c r="I7393" t="s">
        <v>2032</v>
      </c>
      <c r="J7393" t="s">
        <v>2079</v>
      </c>
      <c r="K7393" s="498">
        <v>37845.626633242799</v>
      </c>
    </row>
    <row r="7394" spans="1:11" x14ac:dyDescent="0.25">
      <c r="A7394" t="s">
        <v>1755</v>
      </c>
      <c r="B7394" t="s">
        <v>1756</v>
      </c>
      <c r="C7394" t="s">
        <v>2059</v>
      </c>
      <c r="D7394" t="s">
        <v>1820</v>
      </c>
      <c r="E7394" t="s">
        <v>1759</v>
      </c>
      <c r="F7394" t="s">
        <v>1692</v>
      </c>
      <c r="G7394" t="s">
        <v>1941</v>
      </c>
      <c r="H7394" t="s">
        <v>1695</v>
      </c>
      <c r="I7394" t="s">
        <v>2032</v>
      </c>
      <c r="J7394" t="s">
        <v>2079</v>
      </c>
      <c r="K7394" s="498">
        <v>51333.952331736946</v>
      </c>
    </row>
    <row r="7395" spans="1:11" x14ac:dyDescent="0.25">
      <c r="A7395" t="s">
        <v>1755</v>
      </c>
      <c r="B7395" t="s">
        <v>1756</v>
      </c>
      <c r="C7395" t="s">
        <v>2059</v>
      </c>
      <c r="D7395" t="s">
        <v>1820</v>
      </c>
      <c r="E7395" t="s">
        <v>1759</v>
      </c>
      <c r="F7395" t="s">
        <v>1692</v>
      </c>
      <c r="G7395" t="s">
        <v>1942</v>
      </c>
      <c r="H7395" t="s">
        <v>1695</v>
      </c>
      <c r="I7395" t="s">
        <v>2032</v>
      </c>
      <c r="J7395" t="s">
        <v>2079</v>
      </c>
      <c r="K7395" s="498">
        <v>20637.443351583042</v>
      </c>
    </row>
    <row r="7396" spans="1:11" x14ac:dyDescent="0.25">
      <c r="A7396" t="s">
        <v>1755</v>
      </c>
      <c r="B7396" t="s">
        <v>1756</v>
      </c>
      <c r="C7396" t="s">
        <v>2059</v>
      </c>
      <c r="D7396" t="s">
        <v>1820</v>
      </c>
      <c r="E7396" t="s">
        <v>1759</v>
      </c>
      <c r="F7396" t="s">
        <v>1692</v>
      </c>
      <c r="G7396" t="s">
        <v>1943</v>
      </c>
      <c r="H7396" t="s">
        <v>1695</v>
      </c>
      <c r="I7396" t="s">
        <v>2032</v>
      </c>
      <c r="J7396" t="s">
        <v>2079</v>
      </c>
      <c r="K7396" s="498">
        <v>35273.216846658011</v>
      </c>
    </row>
    <row r="7397" spans="1:11" x14ac:dyDescent="0.25">
      <c r="A7397" t="s">
        <v>1755</v>
      </c>
      <c r="B7397" t="s">
        <v>1756</v>
      </c>
      <c r="C7397" t="s">
        <v>2059</v>
      </c>
      <c r="D7397" t="s">
        <v>1820</v>
      </c>
      <c r="E7397" t="s">
        <v>1759</v>
      </c>
      <c r="F7397" t="s">
        <v>1813</v>
      </c>
      <c r="G7397" t="s">
        <v>1944</v>
      </c>
      <c r="H7397" t="s">
        <v>1814</v>
      </c>
      <c r="I7397" t="s">
        <v>2032</v>
      </c>
      <c r="J7397" t="s">
        <v>2079</v>
      </c>
      <c r="K7397" s="498">
        <v>5095.3221463868031</v>
      </c>
    </row>
    <row r="7398" spans="1:11" x14ac:dyDescent="0.25">
      <c r="A7398" t="s">
        <v>1755</v>
      </c>
      <c r="B7398" t="s">
        <v>1756</v>
      </c>
      <c r="C7398" t="s">
        <v>2059</v>
      </c>
      <c r="D7398" t="s">
        <v>1820</v>
      </c>
      <c r="E7398" t="s">
        <v>1759</v>
      </c>
      <c r="F7398" t="s">
        <v>1813</v>
      </c>
      <c r="G7398" t="s">
        <v>1944</v>
      </c>
      <c r="H7398" t="s">
        <v>1945</v>
      </c>
      <c r="I7398" t="s">
        <v>2032</v>
      </c>
      <c r="J7398" t="s">
        <v>2079</v>
      </c>
      <c r="K7398" s="498">
        <v>603.04352327287518</v>
      </c>
    </row>
    <row r="7399" spans="1:11" x14ac:dyDescent="0.25">
      <c r="A7399" t="s">
        <v>1755</v>
      </c>
      <c r="B7399" t="s">
        <v>1756</v>
      </c>
      <c r="C7399" t="s">
        <v>2059</v>
      </c>
      <c r="D7399" t="s">
        <v>1820</v>
      </c>
      <c r="E7399" t="s">
        <v>1759</v>
      </c>
      <c r="F7399" t="s">
        <v>1813</v>
      </c>
      <c r="G7399" t="s">
        <v>1944</v>
      </c>
      <c r="H7399" t="s">
        <v>1946</v>
      </c>
      <c r="I7399" t="s">
        <v>2032</v>
      </c>
      <c r="J7399" t="s">
        <v>2079</v>
      </c>
      <c r="K7399" s="498">
        <v>25790.377082601721</v>
      </c>
    </row>
    <row r="7400" spans="1:11" x14ac:dyDescent="0.25">
      <c r="A7400" t="s">
        <v>1755</v>
      </c>
      <c r="B7400" t="s">
        <v>1756</v>
      </c>
      <c r="C7400" t="s">
        <v>2059</v>
      </c>
      <c r="D7400" t="s">
        <v>1820</v>
      </c>
      <c r="E7400" t="s">
        <v>1759</v>
      </c>
      <c r="F7400" t="s">
        <v>1813</v>
      </c>
      <c r="G7400" t="s">
        <v>1944</v>
      </c>
      <c r="H7400" t="s">
        <v>1947</v>
      </c>
      <c r="I7400" t="s">
        <v>2032</v>
      </c>
      <c r="J7400" t="s">
        <v>2079</v>
      </c>
      <c r="K7400" s="498">
        <v>11924.99489570743</v>
      </c>
    </row>
    <row r="7401" spans="1:11" x14ac:dyDescent="0.25">
      <c r="A7401" t="s">
        <v>1755</v>
      </c>
      <c r="B7401" t="s">
        <v>1756</v>
      </c>
      <c r="C7401" t="s">
        <v>2059</v>
      </c>
      <c r="D7401" t="s">
        <v>1820</v>
      </c>
      <c r="E7401" t="s">
        <v>1759</v>
      </c>
      <c r="F7401" t="s">
        <v>1813</v>
      </c>
      <c r="G7401" t="s">
        <v>1948</v>
      </c>
      <c r="H7401" t="s">
        <v>1945</v>
      </c>
      <c r="I7401" t="s">
        <v>2032</v>
      </c>
      <c r="J7401" t="s">
        <v>2079</v>
      </c>
      <c r="K7401" s="498">
        <v>25594.589247601652</v>
      </c>
    </row>
    <row r="7402" spans="1:11" x14ac:dyDescent="0.25">
      <c r="A7402" t="s">
        <v>1755</v>
      </c>
      <c r="B7402" t="s">
        <v>1756</v>
      </c>
      <c r="C7402" t="s">
        <v>2059</v>
      </c>
      <c r="D7402" t="s">
        <v>1820</v>
      </c>
      <c r="E7402" t="s">
        <v>1759</v>
      </c>
      <c r="F7402" t="s">
        <v>1813</v>
      </c>
      <c r="G7402" t="s">
        <v>1948</v>
      </c>
      <c r="H7402" t="s">
        <v>1949</v>
      </c>
      <c r="I7402" t="s">
        <v>2032</v>
      </c>
      <c r="J7402" t="s">
        <v>2079</v>
      </c>
      <c r="K7402" s="498">
        <v>2119.6540128969104</v>
      </c>
    </row>
    <row r="7403" spans="1:11" x14ac:dyDescent="0.25">
      <c r="A7403" t="s">
        <v>1755</v>
      </c>
      <c r="B7403" t="s">
        <v>1756</v>
      </c>
      <c r="C7403" t="s">
        <v>2059</v>
      </c>
      <c r="D7403" t="s">
        <v>1820</v>
      </c>
      <c r="E7403" t="s">
        <v>1759</v>
      </c>
      <c r="F7403" t="s">
        <v>1813</v>
      </c>
      <c r="G7403" t="s">
        <v>1950</v>
      </c>
      <c r="H7403" t="s">
        <v>1951</v>
      </c>
      <c r="I7403" t="s">
        <v>1916</v>
      </c>
      <c r="J7403" t="s">
        <v>2079</v>
      </c>
      <c r="K7403" s="498">
        <v>605.61543807948533</v>
      </c>
    </row>
    <row r="7404" spans="1:11" x14ac:dyDescent="0.25">
      <c r="A7404" t="s">
        <v>1755</v>
      </c>
      <c r="B7404" t="s">
        <v>1756</v>
      </c>
      <c r="C7404" t="s">
        <v>2059</v>
      </c>
      <c r="D7404" t="s">
        <v>1820</v>
      </c>
      <c r="E7404" t="s">
        <v>1759</v>
      </c>
      <c r="F7404" t="s">
        <v>1813</v>
      </c>
      <c r="G7404" t="s">
        <v>1950</v>
      </c>
      <c r="H7404" t="s">
        <v>1951</v>
      </c>
      <c r="I7404" t="s">
        <v>2032</v>
      </c>
      <c r="J7404" t="s">
        <v>2079</v>
      </c>
      <c r="K7404" s="498">
        <v>75989.305643653861</v>
      </c>
    </row>
    <row r="7405" spans="1:11" x14ac:dyDescent="0.25">
      <c r="A7405" t="s">
        <v>1755</v>
      </c>
      <c r="B7405" t="s">
        <v>1756</v>
      </c>
      <c r="C7405" t="s">
        <v>2059</v>
      </c>
      <c r="D7405" t="s">
        <v>1820</v>
      </c>
      <c r="E7405" t="s">
        <v>1759</v>
      </c>
      <c r="F7405" t="s">
        <v>1813</v>
      </c>
      <c r="G7405" t="s">
        <v>1952</v>
      </c>
      <c r="H7405" t="s">
        <v>1814</v>
      </c>
      <c r="I7405" t="s">
        <v>2032</v>
      </c>
      <c r="J7405" t="s">
        <v>2079</v>
      </c>
      <c r="K7405" s="498">
        <v>44865.591810722159</v>
      </c>
    </row>
    <row r="7406" spans="1:11" x14ac:dyDescent="0.25">
      <c r="A7406" t="s">
        <v>1755</v>
      </c>
      <c r="B7406" t="s">
        <v>1756</v>
      </c>
      <c r="C7406" t="s">
        <v>2059</v>
      </c>
      <c r="D7406" t="s">
        <v>1820</v>
      </c>
      <c r="E7406" t="s">
        <v>1759</v>
      </c>
      <c r="F7406" t="s">
        <v>1813</v>
      </c>
      <c r="G7406" t="s">
        <v>1952</v>
      </c>
      <c r="H7406" t="s">
        <v>1947</v>
      </c>
      <c r="I7406" t="s">
        <v>2032</v>
      </c>
      <c r="J7406" t="s">
        <v>2079</v>
      </c>
      <c r="K7406" s="498">
        <v>1958.5603079167452</v>
      </c>
    </row>
    <row r="7407" spans="1:11" x14ac:dyDescent="0.25">
      <c r="A7407" t="s">
        <v>1755</v>
      </c>
      <c r="B7407" t="s">
        <v>1756</v>
      </c>
      <c r="C7407" t="s">
        <v>2059</v>
      </c>
      <c r="D7407" t="s">
        <v>1820</v>
      </c>
      <c r="E7407" t="s">
        <v>1759</v>
      </c>
      <c r="F7407" t="s">
        <v>1813</v>
      </c>
      <c r="G7407" t="s">
        <v>1953</v>
      </c>
      <c r="H7407" t="s">
        <v>1954</v>
      </c>
      <c r="I7407" t="s">
        <v>2032</v>
      </c>
      <c r="J7407" t="s">
        <v>2079</v>
      </c>
      <c r="K7407" s="498">
        <v>15843.293305445703</v>
      </c>
    </row>
    <row r="7408" spans="1:11" x14ac:dyDescent="0.25">
      <c r="A7408" t="s">
        <v>1755</v>
      </c>
      <c r="B7408" t="s">
        <v>1756</v>
      </c>
      <c r="C7408" t="s">
        <v>2059</v>
      </c>
      <c r="D7408" t="s">
        <v>1820</v>
      </c>
      <c r="E7408" t="s">
        <v>1759</v>
      </c>
      <c r="F7408" t="s">
        <v>1813</v>
      </c>
      <c r="G7408" t="s">
        <v>1955</v>
      </c>
      <c r="H7408" t="s">
        <v>1956</v>
      </c>
      <c r="I7408" t="s">
        <v>1912</v>
      </c>
      <c r="J7408" t="s">
        <v>2079</v>
      </c>
      <c r="K7408" s="498">
        <v>1726.248388519834</v>
      </c>
    </row>
    <row r="7409" spans="1:11" x14ac:dyDescent="0.25">
      <c r="A7409" t="s">
        <v>1755</v>
      </c>
      <c r="B7409" t="s">
        <v>1756</v>
      </c>
      <c r="C7409" t="s">
        <v>2059</v>
      </c>
      <c r="D7409" t="s">
        <v>1820</v>
      </c>
      <c r="E7409" t="s">
        <v>1759</v>
      </c>
      <c r="F7409" t="s">
        <v>1813</v>
      </c>
      <c r="G7409" t="s">
        <v>1955</v>
      </c>
      <c r="H7409" t="s">
        <v>1956</v>
      </c>
      <c r="I7409" t="s">
        <v>1916</v>
      </c>
      <c r="J7409" t="s">
        <v>2079</v>
      </c>
      <c r="K7409" s="498">
        <v>2203.1447387102889</v>
      </c>
    </row>
    <row r="7410" spans="1:11" x14ac:dyDescent="0.25">
      <c r="A7410" t="s">
        <v>1755</v>
      </c>
      <c r="B7410" t="s">
        <v>1756</v>
      </c>
      <c r="C7410" t="s">
        <v>2059</v>
      </c>
      <c r="D7410" t="s">
        <v>1820</v>
      </c>
      <c r="E7410" t="s">
        <v>1759</v>
      </c>
      <c r="F7410" t="s">
        <v>1813</v>
      </c>
      <c r="G7410" t="s">
        <v>1955</v>
      </c>
      <c r="H7410" t="s">
        <v>1956</v>
      </c>
      <c r="I7410" t="s">
        <v>2032</v>
      </c>
      <c r="J7410" t="s">
        <v>2079</v>
      </c>
      <c r="K7410" s="498">
        <v>16604.951435280349</v>
      </c>
    </row>
    <row r="7411" spans="1:11" x14ac:dyDescent="0.25">
      <c r="A7411" t="s">
        <v>1755</v>
      </c>
      <c r="B7411" t="s">
        <v>1756</v>
      </c>
      <c r="C7411" t="s">
        <v>2059</v>
      </c>
      <c r="D7411" t="s">
        <v>1820</v>
      </c>
      <c r="E7411" t="s">
        <v>1759</v>
      </c>
      <c r="F7411" t="s">
        <v>1813</v>
      </c>
      <c r="G7411" t="s">
        <v>1955</v>
      </c>
      <c r="H7411" t="s">
        <v>1957</v>
      </c>
      <c r="I7411" t="s">
        <v>1958</v>
      </c>
      <c r="J7411" t="s">
        <v>2079</v>
      </c>
      <c r="K7411" s="498">
        <v>15035.503596350447</v>
      </c>
    </row>
    <row r="7412" spans="1:11" x14ac:dyDescent="0.25">
      <c r="A7412" t="s">
        <v>1755</v>
      </c>
      <c r="B7412" t="s">
        <v>1756</v>
      </c>
      <c r="C7412" t="s">
        <v>2059</v>
      </c>
      <c r="D7412" t="s">
        <v>1820</v>
      </c>
      <c r="E7412" t="s">
        <v>1759</v>
      </c>
      <c r="F7412" t="s">
        <v>1813</v>
      </c>
      <c r="G7412" t="s">
        <v>1955</v>
      </c>
      <c r="H7412" t="s">
        <v>1957</v>
      </c>
      <c r="I7412" t="s">
        <v>2032</v>
      </c>
      <c r="J7412" t="s">
        <v>2079</v>
      </c>
      <c r="K7412" s="498">
        <v>114.21250192538082</v>
      </c>
    </row>
    <row r="7413" spans="1:11" x14ac:dyDescent="0.25">
      <c r="A7413" t="s">
        <v>1755</v>
      </c>
      <c r="B7413" t="s">
        <v>1756</v>
      </c>
      <c r="C7413" t="s">
        <v>2059</v>
      </c>
      <c r="D7413" t="s">
        <v>1820</v>
      </c>
      <c r="E7413" t="s">
        <v>1759</v>
      </c>
      <c r="F7413" t="s">
        <v>1813</v>
      </c>
      <c r="G7413" t="s">
        <v>1955</v>
      </c>
      <c r="H7413" t="s">
        <v>1959</v>
      </c>
      <c r="I7413" t="s">
        <v>1912</v>
      </c>
      <c r="J7413" t="s">
        <v>2079</v>
      </c>
      <c r="K7413" s="498">
        <v>73.610447783186132</v>
      </c>
    </row>
    <row r="7414" spans="1:11" x14ac:dyDescent="0.25">
      <c r="A7414" t="s">
        <v>1755</v>
      </c>
      <c r="B7414" t="s">
        <v>1756</v>
      </c>
      <c r="C7414" t="s">
        <v>2059</v>
      </c>
      <c r="D7414" t="s">
        <v>1820</v>
      </c>
      <c r="E7414" t="s">
        <v>1759</v>
      </c>
      <c r="F7414" t="s">
        <v>1813</v>
      </c>
      <c r="G7414" t="s">
        <v>1955</v>
      </c>
      <c r="H7414" t="s">
        <v>1959</v>
      </c>
      <c r="I7414" t="s">
        <v>1916</v>
      </c>
      <c r="J7414" t="s">
        <v>2079</v>
      </c>
      <c r="K7414" s="498">
        <v>25210.707921668341</v>
      </c>
    </row>
    <row r="7415" spans="1:11" x14ac:dyDescent="0.25">
      <c r="A7415" t="s">
        <v>1755</v>
      </c>
      <c r="B7415" t="s">
        <v>1756</v>
      </c>
      <c r="C7415" t="s">
        <v>2059</v>
      </c>
      <c r="D7415" t="s">
        <v>1820</v>
      </c>
      <c r="E7415" t="s">
        <v>1759</v>
      </c>
      <c r="F7415" t="s">
        <v>1813</v>
      </c>
      <c r="G7415" t="s">
        <v>1955</v>
      </c>
      <c r="H7415" t="s">
        <v>1959</v>
      </c>
      <c r="I7415" t="s">
        <v>2032</v>
      </c>
      <c r="J7415" t="s">
        <v>2079</v>
      </c>
      <c r="K7415" s="498">
        <v>2886.3786864984631</v>
      </c>
    </row>
    <row r="7416" spans="1:11" x14ac:dyDescent="0.25">
      <c r="A7416" t="s">
        <v>1755</v>
      </c>
      <c r="B7416" t="s">
        <v>1756</v>
      </c>
      <c r="C7416" t="s">
        <v>2059</v>
      </c>
      <c r="D7416" t="s">
        <v>1820</v>
      </c>
      <c r="E7416" t="s">
        <v>1759</v>
      </c>
      <c r="F7416" t="s">
        <v>1813</v>
      </c>
      <c r="G7416" t="s">
        <v>1960</v>
      </c>
      <c r="H7416" t="s">
        <v>1956</v>
      </c>
      <c r="I7416" t="s">
        <v>1958</v>
      </c>
      <c r="J7416" t="s">
        <v>2079</v>
      </c>
      <c r="K7416" s="498">
        <v>1433.6780888301687</v>
      </c>
    </row>
    <row r="7417" spans="1:11" x14ac:dyDescent="0.25">
      <c r="A7417" t="s">
        <v>1755</v>
      </c>
      <c r="B7417" t="s">
        <v>1756</v>
      </c>
      <c r="C7417" t="s">
        <v>2059</v>
      </c>
      <c r="D7417" t="s">
        <v>1820</v>
      </c>
      <c r="E7417" t="s">
        <v>1759</v>
      </c>
      <c r="F7417" t="s">
        <v>1813</v>
      </c>
      <c r="G7417" t="s">
        <v>1960</v>
      </c>
      <c r="H7417" t="s">
        <v>1957</v>
      </c>
      <c r="I7417" t="s">
        <v>1958</v>
      </c>
      <c r="J7417" t="s">
        <v>2079</v>
      </c>
      <c r="K7417" s="498">
        <v>663.84771447395008</v>
      </c>
    </row>
    <row r="7418" spans="1:11" x14ac:dyDescent="0.25">
      <c r="A7418" t="s">
        <v>1755</v>
      </c>
      <c r="B7418" t="s">
        <v>1756</v>
      </c>
      <c r="C7418" t="s">
        <v>2059</v>
      </c>
      <c r="D7418" t="s">
        <v>1820</v>
      </c>
      <c r="E7418" t="s">
        <v>1759</v>
      </c>
      <c r="F7418" t="s">
        <v>1813</v>
      </c>
      <c r="G7418" t="s">
        <v>1961</v>
      </c>
      <c r="H7418" t="s">
        <v>1957</v>
      </c>
      <c r="I7418" t="s">
        <v>1958</v>
      </c>
      <c r="J7418" t="s">
        <v>2079</v>
      </c>
      <c r="K7418" s="498">
        <v>7361.9155484921421</v>
      </c>
    </row>
    <row r="7419" spans="1:11" x14ac:dyDescent="0.25">
      <c r="A7419" t="s">
        <v>1755</v>
      </c>
      <c r="B7419" t="s">
        <v>1756</v>
      </c>
      <c r="C7419" t="s">
        <v>2059</v>
      </c>
      <c r="D7419" t="s">
        <v>1820</v>
      </c>
      <c r="E7419" t="s">
        <v>1759</v>
      </c>
      <c r="F7419" t="s">
        <v>1962</v>
      </c>
      <c r="G7419" t="s">
        <v>1963</v>
      </c>
      <c r="H7419" t="s">
        <v>1964</v>
      </c>
      <c r="I7419" t="s">
        <v>2032</v>
      </c>
      <c r="J7419" t="s">
        <v>2079</v>
      </c>
      <c r="K7419" s="498">
        <v>24210.763158831793</v>
      </c>
    </row>
    <row r="7420" spans="1:11" x14ac:dyDescent="0.25">
      <c r="A7420" t="s">
        <v>1755</v>
      </c>
      <c r="B7420" t="s">
        <v>1756</v>
      </c>
      <c r="C7420" t="s">
        <v>2059</v>
      </c>
      <c r="D7420" t="s">
        <v>1820</v>
      </c>
      <c r="E7420" t="s">
        <v>1759</v>
      </c>
      <c r="F7420" t="s">
        <v>1962</v>
      </c>
      <c r="G7420" t="s">
        <v>1963</v>
      </c>
      <c r="H7420" t="s">
        <v>1965</v>
      </c>
      <c r="I7420" t="s">
        <v>1966</v>
      </c>
      <c r="J7420" t="s">
        <v>2079</v>
      </c>
      <c r="K7420" s="498">
        <v>3478.4065716791993</v>
      </c>
    </row>
    <row r="7421" spans="1:11" x14ac:dyDescent="0.25">
      <c r="A7421" t="s">
        <v>1755</v>
      </c>
      <c r="B7421" t="s">
        <v>1756</v>
      </c>
      <c r="C7421" t="s">
        <v>2059</v>
      </c>
      <c r="D7421" t="s">
        <v>1820</v>
      </c>
      <c r="E7421" t="s">
        <v>1759</v>
      </c>
      <c r="F7421" t="s">
        <v>1962</v>
      </c>
      <c r="G7421" t="s">
        <v>1963</v>
      </c>
      <c r="H7421" t="s">
        <v>1965</v>
      </c>
      <c r="I7421" t="s">
        <v>2032</v>
      </c>
      <c r="J7421" t="s">
        <v>2079</v>
      </c>
      <c r="K7421" s="498">
        <v>50052.56696099379</v>
      </c>
    </row>
    <row r="7422" spans="1:11" x14ac:dyDescent="0.25">
      <c r="A7422" t="s">
        <v>1755</v>
      </c>
      <c r="B7422" t="s">
        <v>1756</v>
      </c>
      <c r="C7422" t="s">
        <v>2059</v>
      </c>
      <c r="D7422" t="s">
        <v>1820</v>
      </c>
      <c r="E7422" t="s">
        <v>1759</v>
      </c>
      <c r="F7422" t="s">
        <v>1962</v>
      </c>
      <c r="G7422" t="s">
        <v>1963</v>
      </c>
      <c r="H7422" t="s">
        <v>1967</v>
      </c>
      <c r="I7422" t="s">
        <v>2032</v>
      </c>
      <c r="J7422" t="s">
        <v>2079</v>
      </c>
      <c r="K7422" s="498">
        <v>11882.078709296655</v>
      </c>
    </row>
    <row r="7423" spans="1:11" x14ac:dyDescent="0.25">
      <c r="A7423" t="s">
        <v>1755</v>
      </c>
      <c r="B7423" t="s">
        <v>1756</v>
      </c>
      <c r="C7423" t="s">
        <v>2059</v>
      </c>
      <c r="D7423" t="s">
        <v>1820</v>
      </c>
      <c r="E7423" t="s">
        <v>1759</v>
      </c>
      <c r="F7423" t="s">
        <v>1968</v>
      </c>
      <c r="G7423" t="s">
        <v>1969</v>
      </c>
      <c r="H7423" t="s">
        <v>1894</v>
      </c>
      <c r="I7423" t="s">
        <v>2032</v>
      </c>
      <c r="J7423" t="s">
        <v>2079</v>
      </c>
      <c r="K7423" s="498">
        <v>8811.238681303772</v>
      </c>
    </row>
    <row r="7424" spans="1:11" x14ac:dyDescent="0.25">
      <c r="A7424" t="s">
        <v>1755</v>
      </c>
      <c r="B7424" t="s">
        <v>1756</v>
      </c>
      <c r="C7424" t="s">
        <v>2059</v>
      </c>
      <c r="D7424" t="s">
        <v>1820</v>
      </c>
      <c r="E7424" t="s">
        <v>1759</v>
      </c>
      <c r="F7424" t="s">
        <v>1968</v>
      </c>
      <c r="G7424" t="s">
        <v>1969</v>
      </c>
      <c r="H7424" t="s">
        <v>1970</v>
      </c>
      <c r="I7424" t="s">
        <v>2032</v>
      </c>
      <c r="J7424" t="s">
        <v>2079</v>
      </c>
      <c r="K7424" s="498">
        <v>6564.1336635310472</v>
      </c>
    </row>
    <row r="7425" spans="1:11" x14ac:dyDescent="0.25">
      <c r="A7425" t="s">
        <v>1755</v>
      </c>
      <c r="B7425" t="s">
        <v>1756</v>
      </c>
      <c r="C7425" t="s">
        <v>2059</v>
      </c>
      <c r="D7425" t="s">
        <v>1820</v>
      </c>
      <c r="E7425" t="s">
        <v>1759</v>
      </c>
      <c r="F7425" t="s">
        <v>1968</v>
      </c>
      <c r="G7425" t="s">
        <v>1971</v>
      </c>
      <c r="H7425" t="s">
        <v>1970</v>
      </c>
      <c r="I7425" t="s">
        <v>2032</v>
      </c>
      <c r="J7425" t="s">
        <v>2079</v>
      </c>
      <c r="K7425" s="498">
        <v>117945.35241696938</v>
      </c>
    </row>
    <row r="7426" spans="1:11" x14ac:dyDescent="0.25">
      <c r="A7426" t="s">
        <v>1755</v>
      </c>
      <c r="B7426" t="s">
        <v>1756</v>
      </c>
      <c r="C7426" t="s">
        <v>2059</v>
      </c>
      <c r="D7426" t="s">
        <v>1820</v>
      </c>
      <c r="E7426" t="s">
        <v>1759</v>
      </c>
      <c r="F7426" t="s">
        <v>1968</v>
      </c>
      <c r="G7426" t="s">
        <v>1972</v>
      </c>
      <c r="H7426" t="s">
        <v>1973</v>
      </c>
      <c r="I7426" t="s">
        <v>2032</v>
      </c>
      <c r="J7426" t="s">
        <v>2079</v>
      </c>
      <c r="K7426" s="498">
        <v>37570.556767759699</v>
      </c>
    </row>
    <row r="7427" spans="1:11" x14ac:dyDescent="0.25">
      <c r="A7427" t="s">
        <v>1755</v>
      </c>
      <c r="B7427" t="s">
        <v>1756</v>
      </c>
      <c r="C7427" t="s">
        <v>2059</v>
      </c>
      <c r="D7427" t="s">
        <v>1820</v>
      </c>
      <c r="E7427" t="s">
        <v>1759</v>
      </c>
      <c r="F7427" t="s">
        <v>1968</v>
      </c>
      <c r="G7427" t="s">
        <v>1974</v>
      </c>
      <c r="H7427" t="s">
        <v>1975</v>
      </c>
      <c r="I7427" t="s">
        <v>2032</v>
      </c>
      <c r="J7427" t="s">
        <v>2079</v>
      </c>
      <c r="K7427" s="498">
        <v>1602.8427637089219</v>
      </c>
    </row>
    <row r="7428" spans="1:11" x14ac:dyDescent="0.25">
      <c r="A7428" t="s">
        <v>1755</v>
      </c>
      <c r="B7428" t="s">
        <v>1756</v>
      </c>
      <c r="C7428" t="s">
        <v>2059</v>
      </c>
      <c r="D7428" t="s">
        <v>1820</v>
      </c>
      <c r="E7428" t="s">
        <v>1759</v>
      </c>
      <c r="F7428" t="s">
        <v>1968</v>
      </c>
      <c r="G7428" t="s">
        <v>1974</v>
      </c>
      <c r="H7428" t="s">
        <v>1976</v>
      </c>
      <c r="I7428" t="s">
        <v>2032</v>
      </c>
      <c r="J7428" t="s">
        <v>2079</v>
      </c>
      <c r="K7428" s="498">
        <v>30545.437284684762</v>
      </c>
    </row>
    <row r="7429" spans="1:11" x14ac:dyDescent="0.25">
      <c r="A7429" t="s">
        <v>1755</v>
      </c>
      <c r="B7429" t="s">
        <v>1756</v>
      </c>
      <c r="C7429" t="s">
        <v>2059</v>
      </c>
      <c r="D7429" t="s">
        <v>1820</v>
      </c>
      <c r="E7429" t="s">
        <v>1759</v>
      </c>
      <c r="F7429" t="s">
        <v>1968</v>
      </c>
      <c r="G7429" t="s">
        <v>1974</v>
      </c>
      <c r="H7429" t="s">
        <v>1977</v>
      </c>
      <c r="I7429" t="s">
        <v>2032</v>
      </c>
      <c r="J7429" t="s">
        <v>2079</v>
      </c>
      <c r="K7429" s="498">
        <v>4303.3635012939285</v>
      </c>
    </row>
    <row r="7430" spans="1:11" x14ac:dyDescent="0.25">
      <c r="A7430" t="s">
        <v>1755</v>
      </c>
      <c r="B7430" t="s">
        <v>1756</v>
      </c>
      <c r="C7430" t="s">
        <v>2059</v>
      </c>
      <c r="D7430" t="s">
        <v>1820</v>
      </c>
      <c r="E7430" t="s">
        <v>1759</v>
      </c>
      <c r="F7430" t="s">
        <v>1968</v>
      </c>
      <c r="G7430" t="s">
        <v>1978</v>
      </c>
      <c r="H7430" t="s">
        <v>1979</v>
      </c>
      <c r="I7430" t="s">
        <v>2032</v>
      </c>
      <c r="J7430" t="s">
        <v>2079</v>
      </c>
      <c r="K7430" s="498">
        <v>78611.814512660465</v>
      </c>
    </row>
    <row r="7431" spans="1:11" x14ac:dyDescent="0.25">
      <c r="A7431" t="s">
        <v>1755</v>
      </c>
      <c r="B7431" t="s">
        <v>1756</v>
      </c>
      <c r="C7431" t="s">
        <v>2059</v>
      </c>
      <c r="D7431" t="s">
        <v>1820</v>
      </c>
      <c r="E7431" t="s">
        <v>1759</v>
      </c>
      <c r="F7431" t="s">
        <v>1980</v>
      </c>
      <c r="G7431" t="s">
        <v>1981</v>
      </c>
      <c r="H7431" t="s">
        <v>1982</v>
      </c>
      <c r="I7431" t="s">
        <v>2032</v>
      </c>
      <c r="J7431" t="s">
        <v>2079</v>
      </c>
      <c r="K7431" s="498">
        <v>32822.766000639043</v>
      </c>
    </row>
    <row r="7432" spans="1:11" x14ac:dyDescent="0.25">
      <c r="A7432" t="s">
        <v>1755</v>
      </c>
      <c r="B7432" t="s">
        <v>1756</v>
      </c>
      <c r="C7432" t="s">
        <v>2059</v>
      </c>
      <c r="D7432" t="s">
        <v>1820</v>
      </c>
      <c r="E7432" t="s">
        <v>1759</v>
      </c>
      <c r="F7432" t="s">
        <v>1865</v>
      </c>
      <c r="G7432" t="s">
        <v>1866</v>
      </c>
      <c r="H7432" t="s">
        <v>1983</v>
      </c>
      <c r="I7432" t="s">
        <v>1984</v>
      </c>
      <c r="J7432" t="s">
        <v>2079</v>
      </c>
      <c r="K7432" s="498">
        <v>695.00194076716002</v>
      </c>
    </row>
    <row r="7433" spans="1:11" x14ac:dyDescent="0.25">
      <c r="A7433" t="s">
        <v>1755</v>
      </c>
      <c r="B7433" t="s">
        <v>1756</v>
      </c>
      <c r="C7433" t="s">
        <v>2059</v>
      </c>
      <c r="D7433" t="s">
        <v>1820</v>
      </c>
      <c r="E7433" t="s">
        <v>1759</v>
      </c>
      <c r="F7433" t="s">
        <v>1865</v>
      </c>
      <c r="G7433" t="s">
        <v>1866</v>
      </c>
      <c r="H7433" t="s">
        <v>1867</v>
      </c>
      <c r="I7433" t="s">
        <v>2032</v>
      </c>
      <c r="J7433" t="s">
        <v>2079</v>
      </c>
      <c r="K7433" s="498">
        <v>63340.018042101437</v>
      </c>
    </row>
    <row r="7434" spans="1:11" x14ac:dyDescent="0.25">
      <c r="A7434" t="s">
        <v>1755</v>
      </c>
      <c r="B7434" t="s">
        <v>1756</v>
      </c>
      <c r="C7434" t="s">
        <v>2059</v>
      </c>
      <c r="D7434" t="s">
        <v>1820</v>
      </c>
      <c r="E7434" t="s">
        <v>1759</v>
      </c>
      <c r="F7434" t="s">
        <v>1865</v>
      </c>
      <c r="G7434" t="s">
        <v>1866</v>
      </c>
      <c r="H7434" t="s">
        <v>1985</v>
      </c>
      <c r="I7434" t="s">
        <v>1984</v>
      </c>
      <c r="J7434" t="s">
        <v>2079</v>
      </c>
      <c r="K7434" s="498">
        <v>628.81126033096518</v>
      </c>
    </row>
    <row r="7435" spans="1:11" x14ac:dyDescent="0.25">
      <c r="A7435" t="s">
        <v>1755</v>
      </c>
      <c r="B7435" t="s">
        <v>1756</v>
      </c>
      <c r="C7435" t="s">
        <v>2059</v>
      </c>
      <c r="D7435" t="s">
        <v>1820</v>
      </c>
      <c r="E7435" t="s">
        <v>1759</v>
      </c>
      <c r="F7435" t="s">
        <v>1865</v>
      </c>
      <c r="G7435" t="s">
        <v>1866</v>
      </c>
      <c r="H7435" t="s">
        <v>1868</v>
      </c>
      <c r="I7435" t="s">
        <v>2032</v>
      </c>
      <c r="J7435" t="s">
        <v>2079</v>
      </c>
      <c r="K7435" s="498">
        <v>22209.459803550802</v>
      </c>
    </row>
    <row r="7436" spans="1:11" x14ac:dyDescent="0.25">
      <c r="A7436" t="s">
        <v>1755</v>
      </c>
      <c r="B7436" t="s">
        <v>1756</v>
      </c>
      <c r="C7436" t="s">
        <v>2059</v>
      </c>
      <c r="D7436" t="s">
        <v>1820</v>
      </c>
      <c r="E7436" t="s">
        <v>1759</v>
      </c>
      <c r="F7436" t="s">
        <v>1865</v>
      </c>
      <c r="G7436" t="s">
        <v>1866</v>
      </c>
      <c r="H7436" t="s">
        <v>1869</v>
      </c>
      <c r="I7436" t="s">
        <v>2032</v>
      </c>
      <c r="J7436" t="s">
        <v>2079</v>
      </c>
      <c r="K7436" s="498">
        <v>3974.3512741817067</v>
      </c>
    </row>
    <row r="7437" spans="1:11" x14ac:dyDescent="0.25">
      <c r="A7437" t="s">
        <v>1755</v>
      </c>
      <c r="B7437" t="s">
        <v>1756</v>
      </c>
      <c r="C7437" t="s">
        <v>2059</v>
      </c>
      <c r="D7437" t="s">
        <v>1820</v>
      </c>
      <c r="E7437" t="s">
        <v>1759</v>
      </c>
      <c r="F7437" t="s">
        <v>1865</v>
      </c>
      <c r="G7437" t="s">
        <v>1870</v>
      </c>
      <c r="H7437" t="s">
        <v>1869</v>
      </c>
      <c r="I7437" t="s">
        <v>2032</v>
      </c>
      <c r="J7437" t="s">
        <v>2079</v>
      </c>
      <c r="K7437" s="498">
        <v>28226.944520936835</v>
      </c>
    </row>
    <row r="7438" spans="1:11" x14ac:dyDescent="0.25">
      <c r="A7438" t="s">
        <v>1755</v>
      </c>
      <c r="B7438" t="s">
        <v>1756</v>
      </c>
      <c r="C7438" t="s">
        <v>2059</v>
      </c>
      <c r="D7438" t="s">
        <v>1820</v>
      </c>
      <c r="E7438" t="s">
        <v>1759</v>
      </c>
      <c r="F7438" t="s">
        <v>1865</v>
      </c>
      <c r="G7438" t="s">
        <v>2042</v>
      </c>
      <c r="H7438" t="s">
        <v>1867</v>
      </c>
      <c r="I7438" t="s">
        <v>2032</v>
      </c>
      <c r="J7438" t="s">
        <v>2079</v>
      </c>
      <c r="K7438" s="498">
        <v>7882.5769657629608</v>
      </c>
    </row>
    <row r="7439" spans="1:11" x14ac:dyDescent="0.25">
      <c r="A7439" t="s">
        <v>1755</v>
      </c>
      <c r="B7439" t="s">
        <v>1756</v>
      </c>
      <c r="C7439" t="s">
        <v>2059</v>
      </c>
      <c r="D7439" t="s">
        <v>1820</v>
      </c>
      <c r="E7439" t="s">
        <v>1986</v>
      </c>
      <c r="F7439" t="s">
        <v>1987</v>
      </c>
      <c r="G7439" t="s">
        <v>1988</v>
      </c>
      <c r="H7439" t="s">
        <v>1989</v>
      </c>
      <c r="I7439" t="s">
        <v>2032</v>
      </c>
      <c r="J7439" t="s">
        <v>2079</v>
      </c>
      <c r="K7439" s="498">
        <v>18395.417350925833</v>
      </c>
    </row>
    <row r="7440" spans="1:11" x14ac:dyDescent="0.25">
      <c r="A7440" t="s">
        <v>1755</v>
      </c>
      <c r="B7440" t="s">
        <v>1756</v>
      </c>
      <c r="C7440" t="s">
        <v>2059</v>
      </c>
      <c r="D7440" t="s">
        <v>1758</v>
      </c>
      <c r="E7440" t="s">
        <v>1759</v>
      </c>
      <c r="F7440" t="s">
        <v>1760</v>
      </c>
      <c r="G7440" t="s">
        <v>1761</v>
      </c>
      <c r="H7440" t="s">
        <v>1762</v>
      </c>
      <c r="I7440" t="s">
        <v>2032</v>
      </c>
      <c r="J7440" t="s">
        <v>2079</v>
      </c>
      <c r="K7440" s="498">
        <v>419.10451344232445</v>
      </c>
    </row>
    <row r="7441" spans="1:11" x14ac:dyDescent="0.25">
      <c r="A7441" t="s">
        <v>1755</v>
      </c>
      <c r="B7441" t="s">
        <v>1756</v>
      </c>
      <c r="C7441" t="s">
        <v>2059</v>
      </c>
      <c r="D7441" t="s">
        <v>1758</v>
      </c>
      <c r="E7441" t="s">
        <v>1759</v>
      </c>
      <c r="F7441" t="s">
        <v>1765</v>
      </c>
      <c r="G7441" t="s">
        <v>1761</v>
      </c>
      <c r="H7441" t="s">
        <v>1766</v>
      </c>
      <c r="I7441" t="s">
        <v>2032</v>
      </c>
      <c r="J7441" t="s">
        <v>2079</v>
      </c>
      <c r="K7441" s="498">
        <v>104.77612836058111</v>
      </c>
    </row>
    <row r="7442" spans="1:11" x14ac:dyDescent="0.25">
      <c r="A7442" t="s">
        <v>1755</v>
      </c>
      <c r="B7442" t="s">
        <v>1756</v>
      </c>
      <c r="C7442" t="s">
        <v>2059</v>
      </c>
      <c r="D7442" t="s">
        <v>1758</v>
      </c>
      <c r="E7442" t="s">
        <v>1759</v>
      </c>
      <c r="F7442" t="s">
        <v>1760</v>
      </c>
      <c r="G7442" t="s">
        <v>1767</v>
      </c>
      <c r="H7442" t="s">
        <v>1762</v>
      </c>
      <c r="I7442" t="s">
        <v>2032</v>
      </c>
      <c r="J7442" t="s">
        <v>2079</v>
      </c>
      <c r="K7442" s="498">
        <v>1183.4385026553698</v>
      </c>
    </row>
    <row r="7443" spans="1:11" x14ac:dyDescent="0.25">
      <c r="A7443" t="s">
        <v>1755</v>
      </c>
      <c r="B7443" t="s">
        <v>1756</v>
      </c>
      <c r="C7443" t="s">
        <v>2059</v>
      </c>
      <c r="D7443" t="s">
        <v>1758</v>
      </c>
      <c r="E7443" t="s">
        <v>1759</v>
      </c>
      <c r="F7443" t="s">
        <v>1765</v>
      </c>
      <c r="G7443" t="s">
        <v>1767</v>
      </c>
      <c r="H7443" t="s">
        <v>1766</v>
      </c>
      <c r="I7443" t="s">
        <v>2032</v>
      </c>
      <c r="J7443" t="s">
        <v>2079</v>
      </c>
      <c r="K7443" s="498">
        <v>31.893088767013161</v>
      </c>
    </row>
    <row r="7444" spans="1:11" x14ac:dyDescent="0.25">
      <c r="A7444" t="s">
        <v>1755</v>
      </c>
      <c r="B7444" t="s">
        <v>1756</v>
      </c>
      <c r="C7444" t="s">
        <v>2059</v>
      </c>
      <c r="D7444" t="s">
        <v>1758</v>
      </c>
      <c r="E7444" t="s">
        <v>1759</v>
      </c>
      <c r="F7444" t="s">
        <v>1760</v>
      </c>
      <c r="G7444" t="s">
        <v>1768</v>
      </c>
      <c r="H7444" t="s">
        <v>1762</v>
      </c>
      <c r="I7444" t="s">
        <v>2032</v>
      </c>
      <c r="J7444" t="s">
        <v>2079</v>
      </c>
      <c r="K7444" s="498">
        <v>636.3717788187995</v>
      </c>
    </row>
    <row r="7445" spans="1:11" x14ac:dyDescent="0.25">
      <c r="A7445" t="s">
        <v>1755</v>
      </c>
      <c r="B7445" t="s">
        <v>1756</v>
      </c>
      <c r="C7445" t="s">
        <v>2059</v>
      </c>
      <c r="D7445" t="s">
        <v>1758</v>
      </c>
      <c r="E7445" t="s">
        <v>1759</v>
      </c>
      <c r="F7445" t="s">
        <v>1765</v>
      </c>
      <c r="G7445" t="s">
        <v>1768</v>
      </c>
      <c r="H7445" t="s">
        <v>1766</v>
      </c>
      <c r="I7445" t="s">
        <v>2032</v>
      </c>
      <c r="J7445" t="s">
        <v>2079</v>
      </c>
      <c r="K7445" s="498">
        <v>112.30090214449402</v>
      </c>
    </row>
    <row r="7446" spans="1:11" x14ac:dyDescent="0.25">
      <c r="A7446" t="s">
        <v>1755</v>
      </c>
      <c r="B7446" t="s">
        <v>1756</v>
      </c>
      <c r="C7446" t="s">
        <v>2059</v>
      </c>
      <c r="D7446" t="s">
        <v>1758</v>
      </c>
      <c r="E7446" t="s">
        <v>1759</v>
      </c>
      <c r="F7446" t="s">
        <v>1760</v>
      </c>
      <c r="G7446" t="s">
        <v>1769</v>
      </c>
      <c r="H7446" t="s">
        <v>1762</v>
      </c>
      <c r="I7446" t="s">
        <v>2032</v>
      </c>
      <c r="J7446" t="s">
        <v>2079</v>
      </c>
      <c r="K7446" s="498">
        <v>261.89955832428171</v>
      </c>
    </row>
    <row r="7447" spans="1:11" x14ac:dyDescent="0.25">
      <c r="A7447" t="s">
        <v>1755</v>
      </c>
      <c r="B7447" t="s">
        <v>1756</v>
      </c>
      <c r="C7447" t="s">
        <v>2059</v>
      </c>
      <c r="D7447" t="s">
        <v>1758</v>
      </c>
      <c r="E7447" t="s">
        <v>1759</v>
      </c>
      <c r="F7447" t="s">
        <v>1765</v>
      </c>
      <c r="G7447" t="s">
        <v>1769</v>
      </c>
      <c r="H7447" t="s">
        <v>1766</v>
      </c>
      <c r="I7447" t="s">
        <v>2032</v>
      </c>
      <c r="J7447" t="s">
        <v>2079</v>
      </c>
      <c r="K7447" s="498">
        <v>785.69867497284508</v>
      </c>
    </row>
    <row r="7448" spans="1:11" x14ac:dyDescent="0.25">
      <c r="A7448" t="s">
        <v>1755</v>
      </c>
      <c r="B7448" t="s">
        <v>1756</v>
      </c>
      <c r="C7448" t="s">
        <v>2059</v>
      </c>
      <c r="D7448" t="s">
        <v>1758</v>
      </c>
      <c r="E7448" t="s">
        <v>1759</v>
      </c>
      <c r="F7448" t="s">
        <v>1760</v>
      </c>
      <c r="G7448" t="s">
        <v>1770</v>
      </c>
      <c r="H7448" t="s">
        <v>1762</v>
      </c>
      <c r="I7448" t="s">
        <v>2032</v>
      </c>
      <c r="J7448" t="s">
        <v>2079</v>
      </c>
      <c r="K7448" s="498">
        <v>78.088114978987932</v>
      </c>
    </row>
    <row r="7449" spans="1:11" x14ac:dyDescent="0.25">
      <c r="A7449" t="s">
        <v>1755</v>
      </c>
      <c r="B7449" t="s">
        <v>1756</v>
      </c>
      <c r="C7449" t="s">
        <v>2059</v>
      </c>
      <c r="D7449" t="s">
        <v>1758</v>
      </c>
      <c r="E7449" t="s">
        <v>1759</v>
      </c>
      <c r="F7449" t="s">
        <v>1765</v>
      </c>
      <c r="G7449" t="s">
        <v>1770</v>
      </c>
      <c r="H7449" t="s">
        <v>1766</v>
      </c>
      <c r="I7449" t="s">
        <v>2032</v>
      </c>
      <c r="J7449" t="s">
        <v>2079</v>
      </c>
      <c r="K7449" s="498">
        <v>789.5576070097668</v>
      </c>
    </row>
    <row r="7450" spans="1:11" x14ac:dyDescent="0.25">
      <c r="A7450" t="s">
        <v>1755</v>
      </c>
      <c r="B7450" t="s">
        <v>1756</v>
      </c>
      <c r="C7450" t="s">
        <v>2059</v>
      </c>
      <c r="D7450" t="s">
        <v>1758</v>
      </c>
      <c r="E7450" t="s">
        <v>1759</v>
      </c>
      <c r="F7450" t="s">
        <v>1760</v>
      </c>
      <c r="G7450" t="s">
        <v>1771</v>
      </c>
      <c r="H7450" t="s">
        <v>1762</v>
      </c>
      <c r="I7450" t="s">
        <v>2032</v>
      </c>
      <c r="J7450" t="s">
        <v>2079</v>
      </c>
      <c r="K7450" s="498">
        <v>505.83329609844378</v>
      </c>
    </row>
    <row r="7451" spans="1:11" x14ac:dyDescent="0.25">
      <c r="A7451" t="s">
        <v>1755</v>
      </c>
      <c r="B7451" t="s">
        <v>1756</v>
      </c>
      <c r="C7451" t="s">
        <v>2059</v>
      </c>
      <c r="D7451" t="s">
        <v>1758</v>
      </c>
      <c r="E7451" t="s">
        <v>1759</v>
      </c>
      <c r="F7451" t="s">
        <v>1765</v>
      </c>
      <c r="G7451" t="s">
        <v>1771</v>
      </c>
      <c r="H7451" t="s">
        <v>1766</v>
      </c>
      <c r="I7451" t="s">
        <v>2032</v>
      </c>
      <c r="J7451" t="s">
        <v>2079</v>
      </c>
      <c r="K7451" s="498">
        <v>505.83329609844378</v>
      </c>
    </row>
    <row r="7452" spans="1:11" x14ac:dyDescent="0.25">
      <c r="A7452" t="s">
        <v>1755</v>
      </c>
      <c r="B7452" t="s">
        <v>1756</v>
      </c>
      <c r="C7452" t="s">
        <v>2059</v>
      </c>
      <c r="D7452" t="s">
        <v>1758</v>
      </c>
      <c r="E7452" t="s">
        <v>1759</v>
      </c>
      <c r="F7452" t="s">
        <v>1760</v>
      </c>
      <c r="G7452" t="s">
        <v>1772</v>
      </c>
      <c r="H7452" t="s">
        <v>1762</v>
      </c>
      <c r="I7452" t="s">
        <v>2032</v>
      </c>
      <c r="J7452" t="s">
        <v>2079</v>
      </c>
      <c r="K7452" s="498">
        <v>521.7609877900087</v>
      </c>
    </row>
    <row r="7453" spans="1:11" x14ac:dyDescent="0.25">
      <c r="A7453" t="s">
        <v>1755</v>
      </c>
      <c r="B7453" t="s">
        <v>1756</v>
      </c>
      <c r="C7453" t="s">
        <v>2059</v>
      </c>
      <c r="D7453" t="s">
        <v>1758</v>
      </c>
      <c r="E7453" t="s">
        <v>1759</v>
      </c>
      <c r="F7453" t="s">
        <v>1765</v>
      </c>
      <c r="G7453" t="s">
        <v>1772</v>
      </c>
      <c r="H7453" t="s">
        <v>1766</v>
      </c>
      <c r="I7453" t="s">
        <v>2032</v>
      </c>
      <c r="J7453" t="s">
        <v>2079</v>
      </c>
      <c r="K7453" s="498">
        <v>130.44024694750217</v>
      </c>
    </row>
    <row r="7454" spans="1:11" x14ac:dyDescent="0.25">
      <c r="A7454" t="s">
        <v>1755</v>
      </c>
      <c r="B7454" t="s">
        <v>1756</v>
      </c>
      <c r="C7454" t="s">
        <v>2059</v>
      </c>
      <c r="D7454" t="s">
        <v>1758</v>
      </c>
      <c r="E7454" t="s">
        <v>1759</v>
      </c>
      <c r="F7454" t="s">
        <v>1760</v>
      </c>
      <c r="G7454" t="s">
        <v>1774</v>
      </c>
      <c r="H7454" t="s">
        <v>1762</v>
      </c>
      <c r="I7454" t="s">
        <v>2032</v>
      </c>
      <c r="J7454" t="s">
        <v>2079</v>
      </c>
      <c r="K7454" s="498">
        <v>2545.8209628203581</v>
      </c>
    </row>
    <row r="7455" spans="1:11" x14ac:dyDescent="0.25">
      <c r="A7455" t="s">
        <v>1755</v>
      </c>
      <c r="B7455" t="s">
        <v>1756</v>
      </c>
      <c r="C7455" t="s">
        <v>2059</v>
      </c>
      <c r="D7455" t="s">
        <v>1758</v>
      </c>
      <c r="E7455" t="s">
        <v>1759</v>
      </c>
      <c r="F7455" t="s">
        <v>1765</v>
      </c>
      <c r="G7455" t="s">
        <v>1774</v>
      </c>
      <c r="H7455" t="s">
        <v>1766</v>
      </c>
      <c r="I7455" t="s">
        <v>2032</v>
      </c>
      <c r="J7455" t="s">
        <v>2079</v>
      </c>
      <c r="K7455" s="498">
        <v>25.715363260811692</v>
      </c>
    </row>
    <row r="7456" spans="1:11" x14ac:dyDescent="0.25">
      <c r="A7456" t="s">
        <v>1755</v>
      </c>
      <c r="B7456" t="s">
        <v>1756</v>
      </c>
      <c r="C7456" t="s">
        <v>2059</v>
      </c>
      <c r="D7456" t="s">
        <v>1758</v>
      </c>
      <c r="E7456" t="s">
        <v>1759</v>
      </c>
      <c r="F7456" t="s">
        <v>1760</v>
      </c>
      <c r="G7456" t="s">
        <v>1775</v>
      </c>
      <c r="H7456" t="s">
        <v>1762</v>
      </c>
      <c r="I7456" t="s">
        <v>2032</v>
      </c>
      <c r="J7456" t="s">
        <v>2079</v>
      </c>
      <c r="K7456" s="498">
        <v>2677.897495841527</v>
      </c>
    </row>
    <row r="7457" spans="1:11" x14ac:dyDescent="0.25">
      <c r="A7457" t="s">
        <v>1755</v>
      </c>
      <c r="B7457" t="s">
        <v>1756</v>
      </c>
      <c r="C7457" t="s">
        <v>2059</v>
      </c>
      <c r="D7457" t="s">
        <v>1758</v>
      </c>
      <c r="E7457" t="s">
        <v>1759</v>
      </c>
      <c r="F7457" t="s">
        <v>1765</v>
      </c>
      <c r="G7457" t="s">
        <v>1775</v>
      </c>
      <c r="H7457" t="s">
        <v>1766</v>
      </c>
      <c r="I7457" t="s">
        <v>2032</v>
      </c>
      <c r="J7457" t="s">
        <v>2079</v>
      </c>
      <c r="K7457" s="498">
        <v>54.650969302888299</v>
      </c>
    </row>
    <row r="7458" spans="1:11" x14ac:dyDescent="0.25">
      <c r="A7458" t="s">
        <v>1755</v>
      </c>
      <c r="B7458" t="s">
        <v>1756</v>
      </c>
      <c r="C7458" t="s">
        <v>2059</v>
      </c>
      <c r="D7458" t="s">
        <v>1758</v>
      </c>
      <c r="E7458" t="s">
        <v>1759</v>
      </c>
      <c r="F7458" t="s">
        <v>1760</v>
      </c>
      <c r="G7458" t="s">
        <v>1776</v>
      </c>
      <c r="H7458" t="s">
        <v>1762</v>
      </c>
      <c r="I7458" t="s">
        <v>2032</v>
      </c>
      <c r="J7458" t="s">
        <v>2079</v>
      </c>
      <c r="K7458" s="498">
        <v>828.09175523078329</v>
      </c>
    </row>
    <row r="7459" spans="1:11" x14ac:dyDescent="0.25">
      <c r="A7459" t="s">
        <v>1755</v>
      </c>
      <c r="B7459" t="s">
        <v>1756</v>
      </c>
      <c r="C7459" t="s">
        <v>2059</v>
      </c>
      <c r="D7459" t="s">
        <v>1758</v>
      </c>
      <c r="E7459" t="s">
        <v>1759</v>
      </c>
      <c r="F7459" t="s">
        <v>1765</v>
      </c>
      <c r="G7459" t="s">
        <v>1776</v>
      </c>
      <c r="H7459" t="s">
        <v>1766</v>
      </c>
      <c r="I7459" t="s">
        <v>2032</v>
      </c>
      <c r="J7459" t="s">
        <v>2079</v>
      </c>
      <c r="K7459" s="498">
        <v>142.05758144126409</v>
      </c>
    </row>
    <row r="7460" spans="1:11" x14ac:dyDescent="0.25">
      <c r="A7460" t="s">
        <v>1755</v>
      </c>
      <c r="B7460" t="s">
        <v>1756</v>
      </c>
      <c r="C7460" t="s">
        <v>2059</v>
      </c>
      <c r="D7460" t="s">
        <v>1758</v>
      </c>
      <c r="E7460" t="s">
        <v>1759</v>
      </c>
      <c r="F7460" t="s">
        <v>1760</v>
      </c>
      <c r="G7460" t="s">
        <v>1777</v>
      </c>
      <c r="H7460" t="s">
        <v>1762</v>
      </c>
      <c r="I7460" t="s">
        <v>2032</v>
      </c>
      <c r="J7460" t="s">
        <v>2079</v>
      </c>
      <c r="K7460" s="498">
        <v>844.67821093201042</v>
      </c>
    </row>
    <row r="7461" spans="1:11" x14ac:dyDescent="0.25">
      <c r="A7461" t="s">
        <v>1755</v>
      </c>
      <c r="B7461" t="s">
        <v>1756</v>
      </c>
      <c r="C7461" t="s">
        <v>2059</v>
      </c>
      <c r="D7461" t="s">
        <v>1758</v>
      </c>
      <c r="E7461" t="s">
        <v>1759</v>
      </c>
      <c r="F7461" t="s">
        <v>1765</v>
      </c>
      <c r="G7461" t="s">
        <v>1777</v>
      </c>
      <c r="H7461" t="s">
        <v>1766</v>
      </c>
      <c r="I7461" t="s">
        <v>2032</v>
      </c>
      <c r="J7461" t="s">
        <v>2079</v>
      </c>
      <c r="K7461" s="498">
        <v>211.1695527330026</v>
      </c>
    </row>
    <row r="7462" spans="1:11" x14ac:dyDescent="0.25">
      <c r="A7462" t="s">
        <v>1755</v>
      </c>
      <c r="B7462" t="s">
        <v>1756</v>
      </c>
      <c r="C7462" t="s">
        <v>2059</v>
      </c>
      <c r="D7462" t="s">
        <v>1758</v>
      </c>
      <c r="E7462" t="s">
        <v>1759</v>
      </c>
      <c r="F7462" t="s">
        <v>1760</v>
      </c>
      <c r="G7462" t="s">
        <v>1778</v>
      </c>
      <c r="H7462" t="s">
        <v>1762</v>
      </c>
      <c r="I7462" t="s">
        <v>2032</v>
      </c>
      <c r="J7462" t="s">
        <v>2079</v>
      </c>
      <c r="K7462" s="498">
        <v>2714.7876395948888</v>
      </c>
    </row>
    <row r="7463" spans="1:11" x14ac:dyDescent="0.25">
      <c r="A7463" t="s">
        <v>1755</v>
      </c>
      <c r="B7463" t="s">
        <v>1756</v>
      </c>
      <c r="C7463" t="s">
        <v>2059</v>
      </c>
      <c r="D7463" t="s">
        <v>1758</v>
      </c>
      <c r="E7463" t="s">
        <v>1759</v>
      </c>
      <c r="F7463" t="s">
        <v>1765</v>
      </c>
      <c r="G7463" t="s">
        <v>1778</v>
      </c>
      <c r="H7463" t="s">
        <v>1766</v>
      </c>
      <c r="I7463" t="s">
        <v>2032</v>
      </c>
      <c r="J7463" t="s">
        <v>2079</v>
      </c>
      <c r="K7463" s="498">
        <v>2299.0093524497256</v>
      </c>
    </row>
    <row r="7464" spans="1:11" x14ac:dyDescent="0.25">
      <c r="A7464" t="s">
        <v>1755</v>
      </c>
      <c r="B7464" t="s">
        <v>1756</v>
      </c>
      <c r="C7464" t="s">
        <v>2059</v>
      </c>
      <c r="D7464" t="s">
        <v>1758</v>
      </c>
      <c r="E7464" t="s">
        <v>1759</v>
      </c>
      <c r="F7464" t="s">
        <v>1760</v>
      </c>
      <c r="G7464" t="s">
        <v>1779</v>
      </c>
      <c r="H7464" t="s">
        <v>1762</v>
      </c>
      <c r="I7464" t="s">
        <v>2032</v>
      </c>
      <c r="J7464" t="s">
        <v>2079</v>
      </c>
      <c r="K7464" s="498">
        <v>538.06600520679592</v>
      </c>
    </row>
    <row r="7465" spans="1:11" x14ac:dyDescent="0.25">
      <c r="A7465" t="s">
        <v>1755</v>
      </c>
      <c r="B7465" t="s">
        <v>1756</v>
      </c>
      <c r="C7465" t="s">
        <v>2059</v>
      </c>
      <c r="D7465" t="s">
        <v>1758</v>
      </c>
      <c r="E7465" t="s">
        <v>1759</v>
      </c>
      <c r="F7465" t="s">
        <v>1765</v>
      </c>
      <c r="G7465" t="s">
        <v>1779</v>
      </c>
      <c r="H7465" t="s">
        <v>1766</v>
      </c>
      <c r="I7465" t="s">
        <v>2032</v>
      </c>
      <c r="J7465" t="s">
        <v>2079</v>
      </c>
      <c r="K7465" s="498">
        <v>5.435010153603999</v>
      </c>
    </row>
    <row r="7466" spans="1:11" x14ac:dyDescent="0.25">
      <c r="A7466" t="s">
        <v>1755</v>
      </c>
      <c r="B7466" t="s">
        <v>1756</v>
      </c>
      <c r="C7466" t="s">
        <v>2059</v>
      </c>
      <c r="D7466" t="s">
        <v>1758</v>
      </c>
      <c r="E7466" t="s">
        <v>1759</v>
      </c>
      <c r="F7466" t="s">
        <v>1760</v>
      </c>
      <c r="G7466" t="s">
        <v>1780</v>
      </c>
      <c r="H7466" t="s">
        <v>1762</v>
      </c>
      <c r="I7466" t="s">
        <v>2032</v>
      </c>
      <c r="J7466" t="s">
        <v>2079</v>
      </c>
      <c r="K7466" s="498">
        <v>1261.8637975202014</v>
      </c>
    </row>
    <row r="7467" spans="1:11" x14ac:dyDescent="0.25">
      <c r="A7467" t="s">
        <v>1755</v>
      </c>
      <c r="B7467" t="s">
        <v>1756</v>
      </c>
      <c r="C7467" t="s">
        <v>2059</v>
      </c>
      <c r="D7467" t="s">
        <v>1758</v>
      </c>
      <c r="E7467" t="s">
        <v>1759</v>
      </c>
      <c r="F7467" t="s">
        <v>1765</v>
      </c>
      <c r="G7467" t="s">
        <v>1780</v>
      </c>
      <c r="H7467" t="s">
        <v>1766</v>
      </c>
      <c r="I7467" t="s">
        <v>2032</v>
      </c>
      <c r="J7467" t="s">
        <v>2079</v>
      </c>
      <c r="K7467" s="498">
        <v>24.020803822072399</v>
      </c>
    </row>
    <row r="7468" spans="1:11" x14ac:dyDescent="0.25">
      <c r="A7468" t="s">
        <v>1755</v>
      </c>
      <c r="B7468" t="s">
        <v>1756</v>
      </c>
      <c r="C7468" t="s">
        <v>2059</v>
      </c>
      <c r="D7468" t="s">
        <v>1758</v>
      </c>
      <c r="E7468" t="s">
        <v>1759</v>
      </c>
      <c r="F7468" t="s">
        <v>1765</v>
      </c>
      <c r="G7468" t="s">
        <v>1781</v>
      </c>
      <c r="H7468" t="s">
        <v>1766</v>
      </c>
      <c r="I7468" t="s">
        <v>2032</v>
      </c>
      <c r="J7468" t="s">
        <v>2079</v>
      </c>
      <c r="K7468" s="498">
        <v>1288.9738340157623</v>
      </c>
    </row>
    <row r="7469" spans="1:11" x14ac:dyDescent="0.25">
      <c r="A7469" t="s">
        <v>1755</v>
      </c>
      <c r="B7469" t="s">
        <v>1756</v>
      </c>
      <c r="C7469" t="s">
        <v>2059</v>
      </c>
      <c r="D7469" t="s">
        <v>1758</v>
      </c>
      <c r="E7469" t="s">
        <v>1759</v>
      </c>
      <c r="F7469" t="s">
        <v>1760</v>
      </c>
      <c r="G7469" t="s">
        <v>1782</v>
      </c>
      <c r="H7469" t="s">
        <v>1762</v>
      </c>
      <c r="I7469" t="s">
        <v>2032</v>
      </c>
      <c r="J7469" t="s">
        <v>2079</v>
      </c>
      <c r="K7469" s="498">
        <v>3426.5720877544381</v>
      </c>
    </row>
    <row r="7470" spans="1:11" x14ac:dyDescent="0.25">
      <c r="A7470" t="s">
        <v>1755</v>
      </c>
      <c r="B7470" t="s">
        <v>1756</v>
      </c>
      <c r="C7470" t="s">
        <v>2059</v>
      </c>
      <c r="D7470" t="s">
        <v>1758</v>
      </c>
      <c r="E7470" t="s">
        <v>1759</v>
      </c>
      <c r="F7470" t="s">
        <v>1765</v>
      </c>
      <c r="G7470" t="s">
        <v>1782</v>
      </c>
      <c r="H7470" t="s">
        <v>1766</v>
      </c>
      <c r="I7470" t="s">
        <v>2032</v>
      </c>
      <c r="J7470" t="s">
        <v>2079</v>
      </c>
      <c r="K7470" s="498">
        <v>485.08242953071709</v>
      </c>
    </row>
    <row r="7471" spans="1:11" x14ac:dyDescent="0.25">
      <c r="A7471" t="s">
        <v>1755</v>
      </c>
      <c r="B7471" t="s">
        <v>1756</v>
      </c>
      <c r="C7471" t="s">
        <v>2059</v>
      </c>
      <c r="D7471" t="s">
        <v>1758</v>
      </c>
      <c r="E7471" t="s">
        <v>1759</v>
      </c>
      <c r="F7471" t="s">
        <v>1760</v>
      </c>
      <c r="G7471" t="s">
        <v>1783</v>
      </c>
      <c r="H7471" t="s">
        <v>1762</v>
      </c>
      <c r="I7471" t="s">
        <v>2032</v>
      </c>
      <c r="J7471" t="s">
        <v>2079</v>
      </c>
      <c r="K7471" s="498">
        <v>1014.2117667528732</v>
      </c>
    </row>
    <row r="7472" spans="1:11" x14ac:dyDescent="0.25">
      <c r="A7472" t="s">
        <v>1755</v>
      </c>
      <c r="B7472" t="s">
        <v>1756</v>
      </c>
      <c r="C7472" t="s">
        <v>2059</v>
      </c>
      <c r="D7472" t="s">
        <v>1758</v>
      </c>
      <c r="E7472" t="s">
        <v>1759</v>
      </c>
      <c r="F7472" t="s">
        <v>1760</v>
      </c>
      <c r="G7472" t="s">
        <v>1784</v>
      </c>
      <c r="H7472" t="s">
        <v>1762</v>
      </c>
      <c r="I7472" t="s">
        <v>2032</v>
      </c>
      <c r="J7472" t="s">
        <v>2079</v>
      </c>
      <c r="K7472" s="498">
        <v>553.6516511836802</v>
      </c>
    </row>
    <row r="7473" spans="1:11" x14ac:dyDescent="0.25">
      <c r="A7473" t="s">
        <v>1755</v>
      </c>
      <c r="B7473" t="s">
        <v>1756</v>
      </c>
      <c r="C7473" t="s">
        <v>2059</v>
      </c>
      <c r="D7473" t="s">
        <v>1758</v>
      </c>
      <c r="E7473" t="s">
        <v>1759</v>
      </c>
      <c r="F7473" t="s">
        <v>1765</v>
      </c>
      <c r="G7473" t="s">
        <v>1784</v>
      </c>
      <c r="H7473" t="s">
        <v>1766</v>
      </c>
      <c r="I7473" t="s">
        <v>2032</v>
      </c>
      <c r="J7473" t="s">
        <v>2079</v>
      </c>
      <c r="K7473" s="498">
        <v>1147.5405925877396</v>
      </c>
    </row>
    <row r="7474" spans="1:11" x14ac:dyDescent="0.25">
      <c r="A7474" t="s">
        <v>1755</v>
      </c>
      <c r="B7474" t="s">
        <v>1756</v>
      </c>
      <c r="C7474" t="s">
        <v>2059</v>
      </c>
      <c r="D7474" t="s">
        <v>1758</v>
      </c>
      <c r="E7474" t="s">
        <v>1759</v>
      </c>
      <c r="F7474" t="s">
        <v>1760</v>
      </c>
      <c r="G7474" t="s">
        <v>1785</v>
      </c>
      <c r="H7474" t="s">
        <v>1762</v>
      </c>
      <c r="I7474" t="s">
        <v>2032</v>
      </c>
      <c r="J7474" t="s">
        <v>2079</v>
      </c>
      <c r="K7474" s="498">
        <v>52.368280063460574</v>
      </c>
    </row>
    <row r="7475" spans="1:11" x14ac:dyDescent="0.25">
      <c r="A7475" t="s">
        <v>1755</v>
      </c>
      <c r="B7475" t="s">
        <v>1756</v>
      </c>
      <c r="C7475" t="s">
        <v>2059</v>
      </c>
      <c r="D7475" t="s">
        <v>1758</v>
      </c>
      <c r="E7475" t="s">
        <v>1759</v>
      </c>
      <c r="F7475" t="s">
        <v>1765</v>
      </c>
      <c r="G7475" t="s">
        <v>1785</v>
      </c>
      <c r="H7475" t="s">
        <v>1766</v>
      </c>
      <c r="I7475" t="s">
        <v>2032</v>
      </c>
      <c r="J7475" t="s">
        <v>2079</v>
      </c>
      <c r="K7475" s="498">
        <v>9.241461187669513</v>
      </c>
    </row>
    <row r="7476" spans="1:11" x14ac:dyDescent="0.25">
      <c r="A7476" t="s">
        <v>1755</v>
      </c>
      <c r="B7476" t="s">
        <v>1756</v>
      </c>
      <c r="C7476" t="s">
        <v>2059</v>
      </c>
      <c r="D7476" t="s">
        <v>1758</v>
      </c>
      <c r="E7476" t="s">
        <v>1759</v>
      </c>
      <c r="F7476" t="s">
        <v>1760</v>
      </c>
      <c r="G7476" t="s">
        <v>1786</v>
      </c>
      <c r="H7476" t="s">
        <v>1762</v>
      </c>
      <c r="I7476" t="s">
        <v>2032</v>
      </c>
      <c r="J7476" t="s">
        <v>2079</v>
      </c>
      <c r="K7476" s="498">
        <v>657.13106000533139</v>
      </c>
    </row>
    <row r="7477" spans="1:11" x14ac:dyDescent="0.25">
      <c r="A7477" t="s">
        <v>1755</v>
      </c>
      <c r="B7477" t="s">
        <v>1756</v>
      </c>
      <c r="C7477" t="s">
        <v>2059</v>
      </c>
      <c r="D7477" t="s">
        <v>1758</v>
      </c>
      <c r="E7477" t="s">
        <v>1759</v>
      </c>
      <c r="F7477" t="s">
        <v>1765</v>
      </c>
      <c r="G7477" t="s">
        <v>1786</v>
      </c>
      <c r="H7477" t="s">
        <v>1766</v>
      </c>
      <c r="I7477" t="s">
        <v>2032</v>
      </c>
      <c r="J7477" t="s">
        <v>2079</v>
      </c>
      <c r="K7477" s="498">
        <v>871.05208832788594</v>
      </c>
    </row>
    <row r="7478" spans="1:11" x14ac:dyDescent="0.25">
      <c r="A7478" t="s">
        <v>1755</v>
      </c>
      <c r="B7478" t="s">
        <v>1756</v>
      </c>
      <c r="C7478" t="s">
        <v>2059</v>
      </c>
      <c r="D7478" t="s">
        <v>1758</v>
      </c>
      <c r="E7478" t="s">
        <v>1759</v>
      </c>
      <c r="F7478" t="s">
        <v>1760</v>
      </c>
      <c r="G7478" t="s">
        <v>1787</v>
      </c>
      <c r="H7478" t="s">
        <v>1762</v>
      </c>
      <c r="I7478" t="s">
        <v>2032</v>
      </c>
      <c r="J7478" t="s">
        <v>2079</v>
      </c>
      <c r="K7478" s="498">
        <v>922.34593330011739</v>
      </c>
    </row>
    <row r="7479" spans="1:11" x14ac:dyDescent="0.25">
      <c r="A7479" t="s">
        <v>1755</v>
      </c>
      <c r="B7479" t="s">
        <v>1756</v>
      </c>
      <c r="C7479" t="s">
        <v>2059</v>
      </c>
      <c r="D7479" t="s">
        <v>1758</v>
      </c>
      <c r="E7479" t="s">
        <v>1759</v>
      </c>
      <c r="F7479" t="s">
        <v>1765</v>
      </c>
      <c r="G7479" t="s">
        <v>1787</v>
      </c>
      <c r="H7479" t="s">
        <v>1766</v>
      </c>
      <c r="I7479" t="s">
        <v>2032</v>
      </c>
      <c r="J7479" t="s">
        <v>2079</v>
      </c>
      <c r="K7479" s="498">
        <v>1991.0664536156382</v>
      </c>
    </row>
    <row r="7480" spans="1:11" x14ac:dyDescent="0.25">
      <c r="A7480" t="s">
        <v>1755</v>
      </c>
      <c r="B7480" t="s">
        <v>1756</v>
      </c>
      <c r="C7480" t="s">
        <v>2059</v>
      </c>
      <c r="D7480" t="s">
        <v>1758</v>
      </c>
      <c r="E7480" t="s">
        <v>1759</v>
      </c>
      <c r="F7480" t="s">
        <v>1760</v>
      </c>
      <c r="G7480" t="s">
        <v>1788</v>
      </c>
      <c r="H7480" t="s">
        <v>1762</v>
      </c>
      <c r="I7480" t="s">
        <v>2032</v>
      </c>
      <c r="J7480" t="s">
        <v>2079</v>
      </c>
      <c r="K7480" s="498">
        <v>499.34157034590675</v>
      </c>
    </row>
    <row r="7481" spans="1:11" x14ac:dyDescent="0.25">
      <c r="A7481" t="s">
        <v>1755</v>
      </c>
      <c r="B7481" t="s">
        <v>1756</v>
      </c>
      <c r="C7481" t="s">
        <v>2059</v>
      </c>
      <c r="D7481" t="s">
        <v>1758</v>
      </c>
      <c r="E7481" t="s">
        <v>1759</v>
      </c>
      <c r="F7481" t="s">
        <v>1765</v>
      </c>
      <c r="G7481" t="s">
        <v>1788</v>
      </c>
      <c r="H7481" t="s">
        <v>1766</v>
      </c>
      <c r="I7481" t="s">
        <v>2032</v>
      </c>
      <c r="J7481" t="s">
        <v>2079</v>
      </c>
      <c r="K7481" s="498">
        <v>499.34157034590675</v>
      </c>
    </row>
    <row r="7482" spans="1:11" x14ac:dyDescent="0.25">
      <c r="A7482" t="s">
        <v>1755</v>
      </c>
      <c r="B7482" t="s">
        <v>1756</v>
      </c>
      <c r="C7482" t="s">
        <v>2059</v>
      </c>
      <c r="D7482" t="s">
        <v>1758</v>
      </c>
      <c r="E7482" t="s">
        <v>1759</v>
      </c>
      <c r="F7482" t="s">
        <v>1760</v>
      </c>
      <c r="G7482" t="s">
        <v>1789</v>
      </c>
      <c r="H7482" t="s">
        <v>1762</v>
      </c>
      <c r="I7482" t="s">
        <v>2032</v>
      </c>
      <c r="J7482" t="s">
        <v>2079</v>
      </c>
      <c r="K7482" s="498">
        <v>34.645255282248172</v>
      </c>
    </row>
    <row r="7483" spans="1:11" x14ac:dyDescent="0.25">
      <c r="A7483" t="s">
        <v>1755</v>
      </c>
      <c r="B7483" t="s">
        <v>1756</v>
      </c>
      <c r="C7483" t="s">
        <v>2059</v>
      </c>
      <c r="D7483" t="s">
        <v>1758</v>
      </c>
      <c r="E7483" t="s">
        <v>1759</v>
      </c>
      <c r="F7483" t="s">
        <v>1765</v>
      </c>
      <c r="G7483" t="s">
        <v>1789</v>
      </c>
      <c r="H7483" t="s">
        <v>1766</v>
      </c>
      <c r="I7483" t="s">
        <v>2032</v>
      </c>
      <c r="J7483" t="s">
        <v>2079</v>
      </c>
      <c r="K7483" s="498">
        <v>1120.1965874593575</v>
      </c>
    </row>
    <row r="7484" spans="1:11" x14ac:dyDescent="0.25">
      <c r="A7484" t="s">
        <v>1755</v>
      </c>
      <c r="B7484" t="s">
        <v>1756</v>
      </c>
      <c r="C7484" t="s">
        <v>2059</v>
      </c>
      <c r="D7484" t="s">
        <v>1758</v>
      </c>
      <c r="E7484" t="s">
        <v>1759</v>
      </c>
      <c r="F7484" t="s">
        <v>1760</v>
      </c>
      <c r="G7484" t="s">
        <v>1790</v>
      </c>
      <c r="H7484" t="s">
        <v>1762</v>
      </c>
      <c r="I7484" t="s">
        <v>2032</v>
      </c>
      <c r="J7484" t="s">
        <v>2079</v>
      </c>
      <c r="K7484" s="498">
        <v>1534.8080861879496</v>
      </c>
    </row>
    <row r="7485" spans="1:11" x14ac:dyDescent="0.25">
      <c r="A7485" t="s">
        <v>1755</v>
      </c>
      <c r="B7485" t="s">
        <v>1756</v>
      </c>
      <c r="C7485" t="s">
        <v>2059</v>
      </c>
      <c r="D7485" t="s">
        <v>1758</v>
      </c>
      <c r="E7485" t="s">
        <v>1759</v>
      </c>
      <c r="F7485" t="s">
        <v>1765</v>
      </c>
      <c r="G7485" t="s">
        <v>1790</v>
      </c>
      <c r="H7485" t="s">
        <v>1766</v>
      </c>
      <c r="I7485" t="s">
        <v>2032</v>
      </c>
      <c r="J7485" t="s">
        <v>2079</v>
      </c>
      <c r="K7485" s="498">
        <v>2029.9763431205024</v>
      </c>
    </row>
    <row r="7486" spans="1:11" x14ac:dyDescent="0.25">
      <c r="A7486" t="s">
        <v>1755</v>
      </c>
      <c r="B7486" t="s">
        <v>1756</v>
      </c>
      <c r="C7486" t="s">
        <v>2059</v>
      </c>
      <c r="D7486" t="s">
        <v>1758</v>
      </c>
      <c r="E7486" t="s">
        <v>1759</v>
      </c>
      <c r="F7486" t="s">
        <v>1760</v>
      </c>
      <c r="G7486" t="s">
        <v>1791</v>
      </c>
      <c r="H7486" t="s">
        <v>1762</v>
      </c>
      <c r="I7486" t="s">
        <v>2032</v>
      </c>
      <c r="J7486" t="s">
        <v>2079</v>
      </c>
      <c r="K7486" s="498">
        <v>653.01648628093278</v>
      </c>
    </row>
    <row r="7487" spans="1:11" x14ac:dyDescent="0.25">
      <c r="A7487" t="s">
        <v>1755</v>
      </c>
      <c r="B7487" t="s">
        <v>1756</v>
      </c>
      <c r="C7487" t="s">
        <v>2059</v>
      </c>
      <c r="D7487" t="s">
        <v>1758</v>
      </c>
      <c r="E7487" t="s">
        <v>1759</v>
      </c>
      <c r="F7487" t="s">
        <v>1765</v>
      </c>
      <c r="G7487" t="s">
        <v>1791</v>
      </c>
      <c r="H7487" t="s">
        <v>1766</v>
      </c>
      <c r="I7487" t="s">
        <v>2032</v>
      </c>
      <c r="J7487" t="s">
        <v>2079</v>
      </c>
      <c r="K7487" s="498">
        <v>72.557387364548077</v>
      </c>
    </row>
    <row r="7488" spans="1:11" x14ac:dyDescent="0.25">
      <c r="A7488" t="s">
        <v>1755</v>
      </c>
      <c r="B7488" t="s">
        <v>1756</v>
      </c>
      <c r="C7488" t="s">
        <v>2059</v>
      </c>
      <c r="D7488" t="s">
        <v>1758</v>
      </c>
      <c r="E7488" t="s">
        <v>1759</v>
      </c>
      <c r="F7488" t="s">
        <v>1760</v>
      </c>
      <c r="G7488" t="s">
        <v>1792</v>
      </c>
      <c r="H7488" t="s">
        <v>1762</v>
      </c>
      <c r="I7488" t="s">
        <v>2032</v>
      </c>
      <c r="J7488" t="s">
        <v>2079</v>
      </c>
      <c r="K7488" s="498">
        <v>1098.0565033202101</v>
      </c>
    </row>
    <row r="7489" spans="1:11" x14ac:dyDescent="0.25">
      <c r="A7489" t="s">
        <v>1755</v>
      </c>
      <c r="B7489" t="s">
        <v>1756</v>
      </c>
      <c r="C7489" t="s">
        <v>2059</v>
      </c>
      <c r="D7489" t="s">
        <v>1758</v>
      </c>
      <c r="E7489" t="s">
        <v>1759</v>
      </c>
      <c r="F7489" t="s">
        <v>1765</v>
      </c>
      <c r="G7489" t="s">
        <v>1792</v>
      </c>
      <c r="H7489" t="s">
        <v>1766</v>
      </c>
      <c r="I7489" t="s">
        <v>2032</v>
      </c>
      <c r="J7489" t="s">
        <v>2079</v>
      </c>
      <c r="K7489" s="498">
        <v>122.00627814669004</v>
      </c>
    </row>
    <row r="7490" spans="1:11" x14ac:dyDescent="0.25">
      <c r="A7490" t="s">
        <v>1755</v>
      </c>
      <c r="B7490" t="s">
        <v>1756</v>
      </c>
      <c r="C7490" t="s">
        <v>2059</v>
      </c>
      <c r="D7490" t="s">
        <v>1758</v>
      </c>
      <c r="E7490" t="s">
        <v>1759</v>
      </c>
      <c r="F7490" t="s">
        <v>1760</v>
      </c>
      <c r="G7490" t="s">
        <v>1793</v>
      </c>
      <c r="H7490" t="s">
        <v>1762</v>
      </c>
      <c r="I7490" t="s">
        <v>2032</v>
      </c>
      <c r="J7490" t="s">
        <v>2079</v>
      </c>
      <c r="K7490" s="498">
        <v>454.5027354577029</v>
      </c>
    </row>
    <row r="7491" spans="1:11" x14ac:dyDescent="0.25">
      <c r="A7491" t="s">
        <v>1755</v>
      </c>
      <c r="B7491" t="s">
        <v>1756</v>
      </c>
      <c r="C7491" t="s">
        <v>2059</v>
      </c>
      <c r="D7491" t="s">
        <v>1758</v>
      </c>
      <c r="E7491" t="s">
        <v>1759</v>
      </c>
      <c r="F7491" t="s">
        <v>1760</v>
      </c>
      <c r="G7491" t="s">
        <v>1794</v>
      </c>
      <c r="H7491" t="s">
        <v>1762</v>
      </c>
      <c r="I7491" t="s">
        <v>2032</v>
      </c>
      <c r="J7491" t="s">
        <v>2079</v>
      </c>
      <c r="K7491" s="498">
        <v>1383.4527239442675</v>
      </c>
    </row>
    <row r="7492" spans="1:11" x14ac:dyDescent="0.25">
      <c r="A7492" t="s">
        <v>1755</v>
      </c>
      <c r="B7492" t="s">
        <v>1756</v>
      </c>
      <c r="C7492" t="s">
        <v>2059</v>
      </c>
      <c r="D7492" t="s">
        <v>1758</v>
      </c>
      <c r="E7492" t="s">
        <v>1759</v>
      </c>
      <c r="F7492" t="s">
        <v>1765</v>
      </c>
      <c r="G7492" t="s">
        <v>1794</v>
      </c>
      <c r="H7492" t="s">
        <v>1766</v>
      </c>
      <c r="I7492" t="s">
        <v>2032</v>
      </c>
      <c r="J7492" t="s">
        <v>2079</v>
      </c>
      <c r="K7492" s="498">
        <v>51.972285893145397</v>
      </c>
    </row>
    <row r="7493" spans="1:11" x14ac:dyDescent="0.25">
      <c r="A7493" t="s">
        <v>1755</v>
      </c>
      <c r="B7493" t="s">
        <v>1756</v>
      </c>
      <c r="C7493" t="s">
        <v>2059</v>
      </c>
      <c r="D7493" t="s">
        <v>1758</v>
      </c>
      <c r="E7493" t="s">
        <v>1759</v>
      </c>
      <c r="F7493" t="s">
        <v>1760</v>
      </c>
      <c r="G7493" t="s">
        <v>1795</v>
      </c>
      <c r="H7493" t="s">
        <v>1762</v>
      </c>
      <c r="I7493" t="s">
        <v>2032</v>
      </c>
      <c r="J7493" t="s">
        <v>2079</v>
      </c>
      <c r="K7493" s="498">
        <v>3883.9942267603615</v>
      </c>
    </row>
    <row r="7494" spans="1:11" x14ac:dyDescent="0.25">
      <c r="A7494" t="s">
        <v>1755</v>
      </c>
      <c r="B7494" t="s">
        <v>1756</v>
      </c>
      <c r="C7494" t="s">
        <v>2059</v>
      </c>
      <c r="D7494" t="s">
        <v>1758</v>
      </c>
      <c r="E7494" t="s">
        <v>1759</v>
      </c>
      <c r="F7494" t="s">
        <v>1765</v>
      </c>
      <c r="G7494" t="s">
        <v>1795</v>
      </c>
      <c r="H7494" t="s">
        <v>1766</v>
      </c>
      <c r="I7494" t="s">
        <v>2032</v>
      </c>
      <c r="J7494" t="s">
        <v>2079</v>
      </c>
      <c r="K7494" s="498">
        <v>294.16993327681735</v>
      </c>
    </row>
    <row r="7495" spans="1:11" x14ac:dyDescent="0.25">
      <c r="A7495" t="s">
        <v>1755</v>
      </c>
      <c r="B7495" t="s">
        <v>1756</v>
      </c>
      <c r="C7495" t="s">
        <v>2059</v>
      </c>
      <c r="D7495" t="s">
        <v>1758</v>
      </c>
      <c r="E7495" t="s">
        <v>1759</v>
      </c>
      <c r="F7495" t="s">
        <v>1760</v>
      </c>
      <c r="G7495" t="s">
        <v>1796</v>
      </c>
      <c r="H7495" t="s">
        <v>1762</v>
      </c>
      <c r="I7495" t="s">
        <v>2032</v>
      </c>
      <c r="J7495" t="s">
        <v>2079</v>
      </c>
      <c r="K7495" s="498">
        <v>4303.6546887639497</v>
      </c>
    </row>
    <row r="7496" spans="1:11" x14ac:dyDescent="0.25">
      <c r="A7496" t="s">
        <v>1755</v>
      </c>
      <c r="B7496" t="s">
        <v>1756</v>
      </c>
      <c r="C7496" t="s">
        <v>2059</v>
      </c>
      <c r="D7496" t="s">
        <v>1758</v>
      </c>
      <c r="E7496" t="s">
        <v>1759</v>
      </c>
      <c r="F7496" t="s">
        <v>1760</v>
      </c>
      <c r="G7496" t="s">
        <v>1797</v>
      </c>
      <c r="H7496" t="s">
        <v>1762</v>
      </c>
      <c r="I7496" t="s">
        <v>2032</v>
      </c>
      <c r="J7496" t="s">
        <v>2079</v>
      </c>
      <c r="K7496" s="498">
        <v>2056.1098652029659</v>
      </c>
    </row>
    <row r="7497" spans="1:11" x14ac:dyDescent="0.25">
      <c r="A7497" t="s">
        <v>1755</v>
      </c>
      <c r="B7497" t="s">
        <v>1756</v>
      </c>
      <c r="C7497" t="s">
        <v>2059</v>
      </c>
      <c r="D7497" t="s">
        <v>1758</v>
      </c>
      <c r="E7497" t="s">
        <v>1759</v>
      </c>
      <c r="F7497" t="s">
        <v>1765</v>
      </c>
      <c r="G7497" t="s">
        <v>1797</v>
      </c>
      <c r="H7497" t="s">
        <v>1766</v>
      </c>
      <c r="I7497" t="s">
        <v>2032</v>
      </c>
      <c r="J7497" t="s">
        <v>2079</v>
      </c>
      <c r="K7497" s="498">
        <v>55.907115810630877</v>
      </c>
    </row>
    <row r="7498" spans="1:11" x14ac:dyDescent="0.25">
      <c r="A7498" t="s">
        <v>1755</v>
      </c>
      <c r="B7498" t="s">
        <v>1756</v>
      </c>
      <c r="C7498" t="s">
        <v>2059</v>
      </c>
      <c r="D7498" t="s">
        <v>1758</v>
      </c>
      <c r="E7498" t="s">
        <v>1759</v>
      </c>
      <c r="F7498" t="s">
        <v>1760</v>
      </c>
      <c r="G7498" t="s">
        <v>1798</v>
      </c>
      <c r="H7498" t="s">
        <v>1762</v>
      </c>
      <c r="I7498" t="s">
        <v>2032</v>
      </c>
      <c r="J7498" t="s">
        <v>2079</v>
      </c>
      <c r="K7498" s="498">
        <v>699.06723742726808</v>
      </c>
    </row>
    <row r="7499" spans="1:11" x14ac:dyDescent="0.25">
      <c r="A7499" t="s">
        <v>1755</v>
      </c>
      <c r="B7499" t="s">
        <v>1756</v>
      </c>
      <c r="C7499" t="s">
        <v>2059</v>
      </c>
      <c r="D7499" t="s">
        <v>1758</v>
      </c>
      <c r="E7499" t="s">
        <v>1759</v>
      </c>
      <c r="F7499" t="s">
        <v>1765</v>
      </c>
      <c r="G7499" t="s">
        <v>1798</v>
      </c>
      <c r="H7499" t="s">
        <v>1766</v>
      </c>
      <c r="I7499" t="s">
        <v>2032</v>
      </c>
      <c r="J7499" t="s">
        <v>2079</v>
      </c>
      <c r="K7499" s="498">
        <v>1108.905838250007</v>
      </c>
    </row>
    <row r="7500" spans="1:11" x14ac:dyDescent="0.25">
      <c r="A7500" t="s">
        <v>1755</v>
      </c>
      <c r="B7500" t="s">
        <v>1756</v>
      </c>
      <c r="C7500" t="s">
        <v>2059</v>
      </c>
      <c r="D7500" t="s">
        <v>1758</v>
      </c>
      <c r="E7500" t="s">
        <v>1759</v>
      </c>
      <c r="F7500" t="s">
        <v>1760</v>
      </c>
      <c r="G7500" t="s">
        <v>1799</v>
      </c>
      <c r="H7500" t="s">
        <v>1762</v>
      </c>
      <c r="I7500" t="s">
        <v>2032</v>
      </c>
      <c r="J7500" t="s">
        <v>2079</v>
      </c>
      <c r="K7500" s="498">
        <v>2486.1289866899115</v>
      </c>
    </row>
    <row r="7501" spans="1:11" x14ac:dyDescent="0.25">
      <c r="A7501" t="s">
        <v>1755</v>
      </c>
      <c r="B7501" t="s">
        <v>1756</v>
      </c>
      <c r="C7501" t="s">
        <v>2059</v>
      </c>
      <c r="D7501" t="s">
        <v>1758</v>
      </c>
      <c r="E7501" t="s">
        <v>1759</v>
      </c>
      <c r="F7501" t="s">
        <v>1765</v>
      </c>
      <c r="G7501" t="s">
        <v>1799</v>
      </c>
      <c r="H7501" t="s">
        <v>1766</v>
      </c>
      <c r="I7501" t="s">
        <v>2032</v>
      </c>
      <c r="J7501" t="s">
        <v>2079</v>
      </c>
      <c r="K7501" s="498">
        <v>918.87523016255966</v>
      </c>
    </row>
    <row r="7502" spans="1:11" x14ac:dyDescent="0.25">
      <c r="A7502" t="s">
        <v>1755</v>
      </c>
      <c r="B7502" t="s">
        <v>1756</v>
      </c>
      <c r="C7502" t="s">
        <v>2059</v>
      </c>
      <c r="D7502" t="s">
        <v>1758</v>
      </c>
      <c r="E7502" t="s">
        <v>1759</v>
      </c>
      <c r="F7502" t="s">
        <v>1760</v>
      </c>
      <c r="G7502" t="s">
        <v>1800</v>
      </c>
      <c r="H7502" t="s">
        <v>1762</v>
      </c>
      <c r="I7502" t="s">
        <v>2032</v>
      </c>
      <c r="J7502" t="s">
        <v>2079</v>
      </c>
      <c r="K7502" s="498">
        <v>2359.697058472148</v>
      </c>
    </row>
    <row r="7503" spans="1:11" x14ac:dyDescent="0.25">
      <c r="A7503" t="s">
        <v>1755</v>
      </c>
      <c r="B7503" t="s">
        <v>1756</v>
      </c>
      <c r="C7503" t="s">
        <v>2059</v>
      </c>
      <c r="D7503" t="s">
        <v>1758</v>
      </c>
      <c r="E7503" t="s">
        <v>1759</v>
      </c>
      <c r="F7503" t="s">
        <v>1765</v>
      </c>
      <c r="G7503" t="s">
        <v>1800</v>
      </c>
      <c r="H7503" t="s">
        <v>1766</v>
      </c>
      <c r="I7503" t="s">
        <v>2032</v>
      </c>
      <c r="J7503" t="s">
        <v>2079</v>
      </c>
      <c r="K7503" s="498">
        <v>293.76230546697758</v>
      </c>
    </row>
    <row r="7504" spans="1:11" x14ac:dyDescent="0.25">
      <c r="A7504" t="s">
        <v>1755</v>
      </c>
      <c r="B7504" t="s">
        <v>1756</v>
      </c>
      <c r="C7504" t="s">
        <v>2059</v>
      </c>
      <c r="D7504" t="s">
        <v>1758</v>
      </c>
      <c r="E7504" t="s">
        <v>1759</v>
      </c>
      <c r="F7504" t="s">
        <v>1760</v>
      </c>
      <c r="G7504" t="s">
        <v>1801</v>
      </c>
      <c r="H7504" t="s">
        <v>1762</v>
      </c>
      <c r="I7504" t="s">
        <v>2032</v>
      </c>
      <c r="J7504" t="s">
        <v>2079</v>
      </c>
      <c r="K7504" s="498">
        <v>2529.1141005805539</v>
      </c>
    </row>
    <row r="7505" spans="1:11" x14ac:dyDescent="0.25">
      <c r="A7505" t="s">
        <v>1755</v>
      </c>
      <c r="B7505" t="s">
        <v>1756</v>
      </c>
      <c r="C7505" t="s">
        <v>2059</v>
      </c>
      <c r="D7505" t="s">
        <v>1758</v>
      </c>
      <c r="E7505" t="s">
        <v>1759</v>
      </c>
      <c r="F7505" t="s">
        <v>1765</v>
      </c>
      <c r="G7505" t="s">
        <v>1801</v>
      </c>
      <c r="H7505" t="s">
        <v>1766</v>
      </c>
      <c r="I7505" t="s">
        <v>2032</v>
      </c>
      <c r="J7505" t="s">
        <v>2079</v>
      </c>
      <c r="K7505" s="498">
        <v>2938.1665624924863</v>
      </c>
    </row>
    <row r="7506" spans="1:11" x14ac:dyDescent="0.25">
      <c r="A7506" t="s">
        <v>1755</v>
      </c>
      <c r="B7506" t="s">
        <v>1756</v>
      </c>
      <c r="C7506" t="s">
        <v>2059</v>
      </c>
      <c r="D7506" t="s">
        <v>1758</v>
      </c>
      <c r="E7506" t="s">
        <v>1759</v>
      </c>
      <c r="F7506" t="s">
        <v>1760</v>
      </c>
      <c r="G7506" t="s">
        <v>1802</v>
      </c>
      <c r="H7506" t="s">
        <v>1762</v>
      </c>
      <c r="I7506" t="s">
        <v>2032</v>
      </c>
      <c r="J7506" t="s">
        <v>2079</v>
      </c>
      <c r="K7506" s="498">
        <v>1789.367934866804</v>
      </c>
    </row>
    <row r="7507" spans="1:11" x14ac:dyDescent="0.25">
      <c r="A7507" t="s">
        <v>1755</v>
      </c>
      <c r="B7507" t="s">
        <v>1756</v>
      </c>
      <c r="C7507" t="s">
        <v>2059</v>
      </c>
      <c r="D7507" t="s">
        <v>1758</v>
      </c>
      <c r="E7507" t="s">
        <v>1759</v>
      </c>
      <c r="F7507" t="s">
        <v>1765</v>
      </c>
      <c r="G7507" t="s">
        <v>1802</v>
      </c>
      <c r="H7507" t="s">
        <v>1766</v>
      </c>
      <c r="I7507" t="s">
        <v>2032</v>
      </c>
      <c r="J7507" t="s">
        <v>2079</v>
      </c>
      <c r="K7507" s="498">
        <v>383.42299151560695</v>
      </c>
    </row>
    <row r="7508" spans="1:11" x14ac:dyDescent="0.25">
      <c r="A7508" t="s">
        <v>1755</v>
      </c>
      <c r="B7508" t="s">
        <v>1756</v>
      </c>
      <c r="C7508" t="s">
        <v>2059</v>
      </c>
      <c r="D7508" t="s">
        <v>1758</v>
      </c>
      <c r="E7508" t="s">
        <v>1759</v>
      </c>
      <c r="F7508" t="s">
        <v>1760</v>
      </c>
      <c r="G7508" t="s">
        <v>1803</v>
      </c>
      <c r="H7508" t="s">
        <v>1762</v>
      </c>
      <c r="I7508" t="s">
        <v>2032</v>
      </c>
      <c r="J7508" t="s">
        <v>2079</v>
      </c>
      <c r="K7508" s="498">
        <v>507.31940631580005</v>
      </c>
    </row>
    <row r="7509" spans="1:11" x14ac:dyDescent="0.25">
      <c r="A7509" t="s">
        <v>1755</v>
      </c>
      <c r="B7509" t="s">
        <v>1756</v>
      </c>
      <c r="C7509" t="s">
        <v>2059</v>
      </c>
      <c r="D7509" t="s">
        <v>1758</v>
      </c>
      <c r="E7509" t="s">
        <v>1759</v>
      </c>
      <c r="F7509" t="s">
        <v>1765</v>
      </c>
      <c r="G7509" t="s">
        <v>1803</v>
      </c>
      <c r="H7509" t="s">
        <v>1766</v>
      </c>
      <c r="I7509" t="s">
        <v>2032</v>
      </c>
      <c r="J7509" t="s">
        <v>2079</v>
      </c>
      <c r="K7509" s="498">
        <v>5.1244384476343434</v>
      </c>
    </row>
    <row r="7510" spans="1:11" x14ac:dyDescent="0.25">
      <c r="A7510" t="s">
        <v>1755</v>
      </c>
      <c r="B7510" t="s">
        <v>1756</v>
      </c>
      <c r="C7510" t="s">
        <v>2059</v>
      </c>
      <c r="D7510" t="s">
        <v>1758</v>
      </c>
      <c r="E7510" t="s">
        <v>1759</v>
      </c>
      <c r="F7510" t="s">
        <v>1760</v>
      </c>
      <c r="G7510" t="s">
        <v>1804</v>
      </c>
      <c r="H7510" t="s">
        <v>1762</v>
      </c>
      <c r="I7510" t="s">
        <v>2032</v>
      </c>
      <c r="J7510" t="s">
        <v>2079</v>
      </c>
      <c r="K7510" s="498">
        <v>3312.9376603172091</v>
      </c>
    </row>
    <row r="7511" spans="1:11" x14ac:dyDescent="0.25">
      <c r="A7511" t="s">
        <v>1755</v>
      </c>
      <c r="B7511" t="s">
        <v>1756</v>
      </c>
      <c r="C7511" t="s">
        <v>2059</v>
      </c>
      <c r="D7511" t="s">
        <v>1758</v>
      </c>
      <c r="E7511" t="s">
        <v>1759</v>
      </c>
      <c r="F7511" t="s">
        <v>1765</v>
      </c>
      <c r="G7511" t="s">
        <v>1804</v>
      </c>
      <c r="H7511" t="s">
        <v>1766</v>
      </c>
      <c r="I7511" t="s">
        <v>2032</v>
      </c>
      <c r="J7511" t="s">
        <v>2079</v>
      </c>
      <c r="K7511" s="498">
        <v>1094.7197684306541</v>
      </c>
    </row>
    <row r="7512" spans="1:11" x14ac:dyDescent="0.25">
      <c r="A7512" t="s">
        <v>1755</v>
      </c>
      <c r="B7512" t="s">
        <v>1756</v>
      </c>
      <c r="C7512" t="s">
        <v>2059</v>
      </c>
      <c r="D7512" t="s">
        <v>1758</v>
      </c>
      <c r="E7512" t="s">
        <v>1759</v>
      </c>
      <c r="F7512" t="s">
        <v>1760</v>
      </c>
      <c r="G7512" t="s">
        <v>1805</v>
      </c>
      <c r="H7512" t="s">
        <v>1762</v>
      </c>
      <c r="I7512" t="s">
        <v>2032</v>
      </c>
      <c r="J7512" t="s">
        <v>2079</v>
      </c>
      <c r="K7512" s="498">
        <v>1484.2760766627639</v>
      </c>
    </row>
    <row r="7513" spans="1:11" x14ac:dyDescent="0.25">
      <c r="A7513" t="s">
        <v>1755</v>
      </c>
      <c r="B7513" t="s">
        <v>1756</v>
      </c>
      <c r="C7513" t="s">
        <v>2059</v>
      </c>
      <c r="D7513" t="s">
        <v>1758</v>
      </c>
      <c r="E7513" t="s">
        <v>1759</v>
      </c>
      <c r="F7513" t="s">
        <v>1765</v>
      </c>
      <c r="G7513" t="s">
        <v>1805</v>
      </c>
      <c r="H7513" t="s">
        <v>1766</v>
      </c>
      <c r="I7513" t="s">
        <v>2032</v>
      </c>
      <c r="J7513" t="s">
        <v>2079</v>
      </c>
      <c r="K7513" s="498">
        <v>2464.8994553691091</v>
      </c>
    </row>
    <row r="7514" spans="1:11" x14ac:dyDescent="0.25">
      <c r="A7514" t="s">
        <v>1755</v>
      </c>
      <c r="B7514" t="s">
        <v>1756</v>
      </c>
      <c r="C7514" t="s">
        <v>2059</v>
      </c>
      <c r="D7514" t="s">
        <v>1758</v>
      </c>
      <c r="E7514" t="s">
        <v>1759</v>
      </c>
      <c r="F7514" t="s">
        <v>1760</v>
      </c>
      <c r="G7514" t="s">
        <v>1806</v>
      </c>
      <c r="H7514" t="s">
        <v>1762</v>
      </c>
      <c r="I7514" t="s">
        <v>2032</v>
      </c>
      <c r="J7514" t="s">
        <v>2079</v>
      </c>
      <c r="K7514" s="498">
        <v>940.45087652612187</v>
      </c>
    </row>
    <row r="7515" spans="1:11" x14ac:dyDescent="0.25">
      <c r="A7515" t="s">
        <v>1755</v>
      </c>
      <c r="B7515" t="s">
        <v>1756</v>
      </c>
      <c r="C7515" t="s">
        <v>2059</v>
      </c>
      <c r="D7515" t="s">
        <v>1758</v>
      </c>
      <c r="E7515" t="s">
        <v>1759</v>
      </c>
      <c r="F7515" t="s">
        <v>1765</v>
      </c>
      <c r="G7515" t="s">
        <v>1806</v>
      </c>
      <c r="H7515" t="s">
        <v>1766</v>
      </c>
      <c r="I7515" t="s">
        <v>2032</v>
      </c>
      <c r="J7515" t="s">
        <v>2079</v>
      </c>
      <c r="K7515" s="498">
        <v>49.497414554006426</v>
      </c>
    </row>
    <row r="7516" spans="1:11" x14ac:dyDescent="0.25">
      <c r="A7516" t="s">
        <v>1755</v>
      </c>
      <c r="B7516" t="s">
        <v>1756</v>
      </c>
      <c r="C7516" t="s">
        <v>2059</v>
      </c>
      <c r="D7516" t="s">
        <v>1758</v>
      </c>
      <c r="E7516" t="s">
        <v>1759</v>
      </c>
      <c r="F7516" t="s">
        <v>1760</v>
      </c>
      <c r="G7516" t="s">
        <v>1807</v>
      </c>
      <c r="H7516" t="s">
        <v>1762</v>
      </c>
      <c r="I7516" t="s">
        <v>2032</v>
      </c>
      <c r="J7516" t="s">
        <v>2079</v>
      </c>
      <c r="K7516" s="498">
        <v>3011.4217827587859</v>
      </c>
    </row>
    <row r="7517" spans="1:11" x14ac:dyDescent="0.25">
      <c r="A7517" t="s">
        <v>1755</v>
      </c>
      <c r="B7517" t="s">
        <v>1756</v>
      </c>
      <c r="C7517" t="s">
        <v>2059</v>
      </c>
      <c r="D7517" t="s">
        <v>1758</v>
      </c>
      <c r="E7517" t="s">
        <v>1759</v>
      </c>
      <c r="F7517" t="s">
        <v>1765</v>
      </c>
      <c r="G7517" t="s">
        <v>1807</v>
      </c>
      <c r="H7517" t="s">
        <v>1766</v>
      </c>
      <c r="I7517" t="s">
        <v>2032</v>
      </c>
      <c r="J7517" t="s">
        <v>2079</v>
      </c>
      <c r="K7517" s="498">
        <v>288.27003326784092</v>
      </c>
    </row>
    <row r="7518" spans="1:11" x14ac:dyDescent="0.25">
      <c r="A7518" t="s">
        <v>1755</v>
      </c>
      <c r="B7518" t="s">
        <v>1756</v>
      </c>
      <c r="C7518" t="s">
        <v>2059</v>
      </c>
      <c r="D7518" t="s">
        <v>1758</v>
      </c>
      <c r="E7518" t="s">
        <v>1759</v>
      </c>
      <c r="F7518" t="s">
        <v>1760</v>
      </c>
      <c r="G7518" t="s">
        <v>1808</v>
      </c>
      <c r="H7518" t="s">
        <v>1762</v>
      </c>
      <c r="I7518" t="s">
        <v>2032</v>
      </c>
      <c r="J7518" t="s">
        <v>2079</v>
      </c>
      <c r="K7518" s="498">
        <v>2100.9504818234182</v>
      </c>
    </row>
    <row r="7519" spans="1:11" x14ac:dyDescent="0.25">
      <c r="A7519" t="s">
        <v>1755</v>
      </c>
      <c r="B7519" t="s">
        <v>1756</v>
      </c>
      <c r="C7519" t="s">
        <v>2059</v>
      </c>
      <c r="D7519" t="s">
        <v>1758</v>
      </c>
      <c r="E7519" t="s">
        <v>1759</v>
      </c>
      <c r="F7519" t="s">
        <v>1765</v>
      </c>
      <c r="G7519" t="s">
        <v>1808</v>
      </c>
      <c r="H7519" t="s">
        <v>1766</v>
      </c>
      <c r="I7519" t="s">
        <v>2032</v>
      </c>
      <c r="J7519" t="s">
        <v>2079</v>
      </c>
      <c r="K7519" s="498">
        <v>1831.0037581303648</v>
      </c>
    </row>
    <row r="7520" spans="1:11" x14ac:dyDescent="0.25">
      <c r="A7520" t="s">
        <v>1755</v>
      </c>
      <c r="B7520" t="s">
        <v>1756</v>
      </c>
      <c r="C7520" t="s">
        <v>2059</v>
      </c>
      <c r="D7520" t="s">
        <v>1758</v>
      </c>
      <c r="E7520" t="s">
        <v>1759</v>
      </c>
      <c r="F7520" t="s">
        <v>1760</v>
      </c>
      <c r="G7520" t="s">
        <v>1809</v>
      </c>
      <c r="H7520" t="s">
        <v>1762</v>
      </c>
      <c r="I7520" t="s">
        <v>2032</v>
      </c>
      <c r="J7520" t="s">
        <v>2079</v>
      </c>
      <c r="K7520" s="498">
        <v>2761.9237310447243</v>
      </c>
    </row>
    <row r="7521" spans="1:11" x14ac:dyDescent="0.25">
      <c r="A7521" t="s">
        <v>1755</v>
      </c>
      <c r="B7521" t="s">
        <v>1756</v>
      </c>
      <c r="C7521" t="s">
        <v>2059</v>
      </c>
      <c r="D7521" t="s">
        <v>1758</v>
      </c>
      <c r="E7521" t="s">
        <v>1759</v>
      </c>
      <c r="F7521" t="s">
        <v>1765</v>
      </c>
      <c r="G7521" t="s">
        <v>1809</v>
      </c>
      <c r="H7521" t="s">
        <v>1766</v>
      </c>
      <c r="I7521" t="s">
        <v>2032</v>
      </c>
      <c r="J7521" t="s">
        <v>2079</v>
      </c>
      <c r="K7521" s="498">
        <v>2040.9113935975747</v>
      </c>
    </row>
    <row r="7522" spans="1:11" x14ac:dyDescent="0.25">
      <c r="A7522" t="s">
        <v>1755</v>
      </c>
      <c r="B7522" t="s">
        <v>1756</v>
      </c>
      <c r="C7522" t="s">
        <v>2059</v>
      </c>
      <c r="D7522" t="s">
        <v>1758</v>
      </c>
      <c r="E7522" t="s">
        <v>1759</v>
      </c>
      <c r="F7522" t="s">
        <v>1760</v>
      </c>
      <c r="G7522" t="s">
        <v>1812</v>
      </c>
      <c r="H7522" t="s">
        <v>1762</v>
      </c>
      <c r="I7522" t="s">
        <v>2032</v>
      </c>
      <c r="J7522" t="s">
        <v>2079</v>
      </c>
      <c r="K7522" s="498">
        <v>955.5400290139271</v>
      </c>
    </row>
    <row r="7523" spans="1:11" x14ac:dyDescent="0.25">
      <c r="A7523" t="s">
        <v>1755</v>
      </c>
      <c r="B7523" t="s">
        <v>1756</v>
      </c>
      <c r="C7523" t="s">
        <v>2059</v>
      </c>
      <c r="D7523" t="s">
        <v>1758</v>
      </c>
      <c r="E7523" t="s">
        <v>1759</v>
      </c>
      <c r="F7523" t="s">
        <v>1765</v>
      </c>
      <c r="G7523" t="s">
        <v>1812</v>
      </c>
      <c r="H7523" t="s">
        <v>1766</v>
      </c>
      <c r="I7523" t="s">
        <v>2032</v>
      </c>
      <c r="J7523" t="s">
        <v>2079</v>
      </c>
      <c r="K7523" s="498">
        <v>19.500816918651573</v>
      </c>
    </row>
    <row r="7524" spans="1:11" x14ac:dyDescent="0.25">
      <c r="A7524" t="s">
        <v>1755</v>
      </c>
      <c r="B7524" t="s">
        <v>1756</v>
      </c>
      <c r="C7524" t="s">
        <v>2059</v>
      </c>
      <c r="D7524" t="s">
        <v>1758</v>
      </c>
      <c r="E7524" t="s">
        <v>1759</v>
      </c>
      <c r="F7524" t="s">
        <v>1813</v>
      </c>
      <c r="G7524" t="s">
        <v>1778</v>
      </c>
      <c r="H7524" t="s">
        <v>1814</v>
      </c>
      <c r="I7524" t="s">
        <v>2032</v>
      </c>
      <c r="J7524" t="s">
        <v>2079</v>
      </c>
      <c r="K7524" s="498">
        <v>1457.6697596383367</v>
      </c>
    </row>
    <row r="7525" spans="1:11" x14ac:dyDescent="0.25">
      <c r="A7525" t="s">
        <v>1755</v>
      </c>
      <c r="B7525" t="s">
        <v>1756</v>
      </c>
      <c r="C7525" t="s">
        <v>2059</v>
      </c>
      <c r="D7525" t="s">
        <v>1758</v>
      </c>
      <c r="E7525" t="s">
        <v>1759</v>
      </c>
      <c r="F7525" t="s">
        <v>1813</v>
      </c>
      <c r="G7525" t="s">
        <v>1790</v>
      </c>
      <c r="H7525" t="s">
        <v>1814</v>
      </c>
      <c r="I7525" t="s">
        <v>2032</v>
      </c>
      <c r="J7525" t="s">
        <v>2079</v>
      </c>
      <c r="K7525" s="498">
        <v>1049.0680095421849</v>
      </c>
    </row>
    <row r="7526" spans="1:11" x14ac:dyDescent="0.25">
      <c r="A7526" t="s">
        <v>1755</v>
      </c>
      <c r="B7526" t="s">
        <v>1756</v>
      </c>
      <c r="C7526" t="s">
        <v>2059</v>
      </c>
      <c r="D7526" t="s">
        <v>1758</v>
      </c>
      <c r="E7526" t="s">
        <v>1759</v>
      </c>
      <c r="F7526" t="s">
        <v>1813</v>
      </c>
      <c r="G7526" t="s">
        <v>1795</v>
      </c>
      <c r="H7526" t="s">
        <v>1814</v>
      </c>
      <c r="I7526" t="s">
        <v>2032</v>
      </c>
      <c r="J7526" t="s">
        <v>2079</v>
      </c>
      <c r="K7526" s="498">
        <v>909.97598711527235</v>
      </c>
    </row>
    <row r="7527" spans="1:11" x14ac:dyDescent="0.25">
      <c r="A7527" t="s">
        <v>1755</v>
      </c>
      <c r="B7527" t="s">
        <v>1756</v>
      </c>
      <c r="C7527" t="s">
        <v>2059</v>
      </c>
      <c r="D7527" t="s">
        <v>1758</v>
      </c>
      <c r="E7527" t="s">
        <v>1759</v>
      </c>
      <c r="F7527" t="s">
        <v>1813</v>
      </c>
      <c r="G7527" t="s">
        <v>1799</v>
      </c>
      <c r="H7527" t="s">
        <v>1814</v>
      </c>
      <c r="I7527" t="s">
        <v>2032</v>
      </c>
      <c r="J7527" t="s">
        <v>2079</v>
      </c>
      <c r="K7527" s="498">
        <v>1179.0866083914293</v>
      </c>
    </row>
    <row r="7528" spans="1:11" x14ac:dyDescent="0.25">
      <c r="A7528" t="s">
        <v>1755</v>
      </c>
      <c r="B7528" t="s">
        <v>1756</v>
      </c>
      <c r="C7528" t="s">
        <v>2059</v>
      </c>
      <c r="D7528" t="s">
        <v>1758</v>
      </c>
      <c r="E7528" t="s">
        <v>1759</v>
      </c>
      <c r="F7528" t="s">
        <v>1813</v>
      </c>
      <c r="G7528" t="s">
        <v>1800</v>
      </c>
      <c r="H7528" t="s">
        <v>1814</v>
      </c>
      <c r="I7528" t="s">
        <v>2032</v>
      </c>
      <c r="J7528" t="s">
        <v>2079</v>
      </c>
      <c r="K7528" s="498">
        <v>460.73358071634487</v>
      </c>
    </row>
    <row r="7529" spans="1:11" x14ac:dyDescent="0.25">
      <c r="A7529" t="s">
        <v>1755</v>
      </c>
      <c r="B7529" t="s">
        <v>1756</v>
      </c>
      <c r="C7529" t="s">
        <v>2059</v>
      </c>
      <c r="D7529" t="s">
        <v>1758</v>
      </c>
      <c r="E7529" t="s">
        <v>1759</v>
      </c>
      <c r="F7529" t="s">
        <v>1813</v>
      </c>
      <c r="G7529" t="s">
        <v>1809</v>
      </c>
      <c r="H7529" t="s">
        <v>1814</v>
      </c>
      <c r="I7529" t="s">
        <v>2032</v>
      </c>
      <c r="J7529" t="s">
        <v>2079</v>
      </c>
      <c r="K7529" s="498">
        <v>399.12388022779191</v>
      </c>
    </row>
    <row r="7530" spans="1:11" x14ac:dyDescent="0.25">
      <c r="A7530" s="499" t="s">
        <v>1755</v>
      </c>
      <c r="B7530" s="499" t="s">
        <v>1756</v>
      </c>
      <c r="C7530" s="499" t="s">
        <v>1871</v>
      </c>
      <c r="D7530" s="499" t="s">
        <v>1991</v>
      </c>
      <c r="E7530" s="499" t="s">
        <v>1991</v>
      </c>
      <c r="F7530" s="499" t="s">
        <v>2265</v>
      </c>
      <c r="G7530" s="499" t="s">
        <v>1992</v>
      </c>
      <c r="H7530" s="499" t="s">
        <v>1995</v>
      </c>
      <c r="I7530" s="499"/>
      <c r="J7530" s="499" t="s">
        <v>2078</v>
      </c>
      <c r="K7530" s="500">
        <v>-2034718.28</v>
      </c>
    </row>
    <row r="7531" spans="1:11" x14ac:dyDescent="0.25">
      <c r="A7531" s="499" t="s">
        <v>1755</v>
      </c>
      <c r="B7531" s="499" t="s">
        <v>1756</v>
      </c>
      <c r="C7531" s="499" t="s">
        <v>1871</v>
      </c>
      <c r="D7531" s="499" t="s">
        <v>1991</v>
      </c>
      <c r="E7531" s="499" t="s">
        <v>1991</v>
      </c>
      <c r="F7531" s="499" t="s">
        <v>2265</v>
      </c>
      <c r="G7531" s="499" t="s">
        <v>1992</v>
      </c>
      <c r="H7531" s="499" t="s">
        <v>1868</v>
      </c>
      <c r="I7531" s="499"/>
      <c r="J7531" s="499" t="s">
        <v>2078</v>
      </c>
      <c r="K7531" s="500">
        <v>-3750184.97</v>
      </c>
    </row>
    <row r="7532" spans="1:11" x14ac:dyDescent="0.25">
      <c r="A7532" s="499" t="s">
        <v>1755</v>
      </c>
      <c r="B7532" s="499" t="s">
        <v>1756</v>
      </c>
      <c r="C7532" s="499" t="s">
        <v>1871</v>
      </c>
      <c r="D7532" s="499" t="s">
        <v>1991</v>
      </c>
      <c r="E7532" s="499" t="s">
        <v>1991</v>
      </c>
      <c r="F7532" s="499" t="s">
        <v>2265</v>
      </c>
      <c r="G7532" s="499" t="s">
        <v>1992</v>
      </c>
      <c r="H7532" s="499" t="s">
        <v>1998</v>
      </c>
      <c r="I7532" s="499"/>
      <c r="J7532" s="499" t="s">
        <v>2078</v>
      </c>
      <c r="K7532" s="500">
        <v>-444140.42</v>
      </c>
    </row>
    <row r="7533" spans="1:11" x14ac:dyDescent="0.25">
      <c r="A7533" s="499" t="s">
        <v>1755</v>
      </c>
      <c r="B7533" s="499" t="s">
        <v>1756</v>
      </c>
      <c r="C7533" s="499" t="s">
        <v>1871</v>
      </c>
      <c r="D7533" s="499" t="s">
        <v>1991</v>
      </c>
      <c r="E7533" s="499" t="s">
        <v>1991</v>
      </c>
      <c r="F7533" s="499" t="s">
        <v>2265</v>
      </c>
      <c r="G7533" s="499" t="s">
        <v>1992</v>
      </c>
      <c r="H7533" s="499" t="s">
        <v>2014</v>
      </c>
      <c r="I7533" s="499"/>
      <c r="J7533" s="499" t="s">
        <v>2078</v>
      </c>
      <c r="K7533" s="500">
        <v>-429335.73</v>
      </c>
    </row>
    <row r="7534" spans="1:11" x14ac:dyDescent="0.25">
      <c r="A7534" s="499" t="s">
        <v>1755</v>
      </c>
      <c r="B7534" s="499" t="s">
        <v>1756</v>
      </c>
      <c r="C7534" s="499" t="s">
        <v>1871</v>
      </c>
      <c r="D7534" s="499" t="s">
        <v>1991</v>
      </c>
      <c r="E7534" s="499" t="s">
        <v>1991</v>
      </c>
      <c r="F7534" s="499" t="s">
        <v>2265</v>
      </c>
      <c r="G7534" s="499" t="s">
        <v>1992</v>
      </c>
      <c r="H7534" s="499" t="s">
        <v>2002</v>
      </c>
      <c r="I7534" s="499"/>
      <c r="J7534" s="499" t="s">
        <v>2078</v>
      </c>
      <c r="K7534" s="500">
        <v>-463879.99</v>
      </c>
    </row>
    <row r="7535" spans="1:11" x14ac:dyDescent="0.25">
      <c r="A7535" s="499" t="s">
        <v>1755</v>
      </c>
      <c r="B7535" s="499" t="s">
        <v>1756</v>
      </c>
      <c r="C7535" s="499" t="s">
        <v>1871</v>
      </c>
      <c r="D7535" s="499" t="s">
        <v>1991</v>
      </c>
      <c r="E7535" s="499" t="s">
        <v>1991</v>
      </c>
      <c r="F7535" s="499" t="s">
        <v>2265</v>
      </c>
      <c r="G7535" s="499" t="s">
        <v>1992</v>
      </c>
      <c r="H7535" s="499" t="s">
        <v>2000</v>
      </c>
      <c r="I7535" s="499"/>
      <c r="J7535" s="499" t="s">
        <v>2078</v>
      </c>
      <c r="K7535" s="500">
        <v>-493489.35</v>
      </c>
    </row>
    <row r="7536" spans="1:11" x14ac:dyDescent="0.25">
      <c r="A7536" s="499" t="s">
        <v>1755</v>
      </c>
      <c r="B7536" s="499" t="s">
        <v>1756</v>
      </c>
      <c r="C7536" s="499" t="s">
        <v>1871</v>
      </c>
      <c r="D7536" s="499" t="s">
        <v>1991</v>
      </c>
      <c r="E7536" s="499" t="s">
        <v>1991</v>
      </c>
      <c r="F7536" s="499" t="s">
        <v>2265</v>
      </c>
      <c r="G7536" s="499" t="s">
        <v>1992</v>
      </c>
      <c r="H7536" s="499" t="s">
        <v>1999</v>
      </c>
      <c r="I7536" s="499"/>
      <c r="J7536" s="499" t="s">
        <v>2078</v>
      </c>
      <c r="K7536" s="500">
        <v>-1381770.18</v>
      </c>
    </row>
    <row r="7537" spans="1:11" x14ac:dyDescent="0.25">
      <c r="A7537" s="499" t="s">
        <v>1755</v>
      </c>
      <c r="B7537" s="499" t="s">
        <v>1756</v>
      </c>
      <c r="C7537" s="499" t="s">
        <v>1871</v>
      </c>
      <c r="D7537" s="499" t="s">
        <v>1991</v>
      </c>
      <c r="E7537" s="499" t="s">
        <v>1991</v>
      </c>
      <c r="F7537" s="499" t="s">
        <v>2265</v>
      </c>
      <c r="G7537" s="499" t="s">
        <v>1992</v>
      </c>
      <c r="H7537" s="499" t="s">
        <v>1822</v>
      </c>
      <c r="I7537" s="499"/>
      <c r="J7537" s="499" t="s">
        <v>2078</v>
      </c>
      <c r="K7537" s="500">
        <v>-1427006.7</v>
      </c>
    </row>
    <row r="7538" spans="1:11" x14ac:dyDescent="0.25">
      <c r="A7538" s="499" t="s">
        <v>1755</v>
      </c>
      <c r="B7538" s="499" t="s">
        <v>1756</v>
      </c>
      <c r="C7538" s="499" t="s">
        <v>1871</v>
      </c>
      <c r="D7538" s="499" t="s">
        <v>1991</v>
      </c>
      <c r="E7538" s="499" t="s">
        <v>1991</v>
      </c>
      <c r="F7538" s="499" t="s">
        <v>2265</v>
      </c>
      <c r="G7538" s="499" t="s">
        <v>1992</v>
      </c>
      <c r="H7538" s="499" t="s">
        <v>2061</v>
      </c>
      <c r="I7538" s="499"/>
      <c r="J7538" s="499" t="s">
        <v>2078</v>
      </c>
      <c r="K7538" s="500">
        <v>0</v>
      </c>
    </row>
    <row r="7539" spans="1:11" x14ac:dyDescent="0.25">
      <c r="A7539" s="499" t="s">
        <v>1755</v>
      </c>
      <c r="B7539" s="499" t="s">
        <v>1756</v>
      </c>
      <c r="C7539" s="499" t="s">
        <v>1871</v>
      </c>
      <c r="D7539" s="499" t="s">
        <v>1991</v>
      </c>
      <c r="E7539" s="499" t="s">
        <v>1991</v>
      </c>
      <c r="F7539" s="499" t="s">
        <v>2265</v>
      </c>
      <c r="G7539" s="499" t="s">
        <v>1992</v>
      </c>
      <c r="H7539" s="499" t="s">
        <v>2001</v>
      </c>
      <c r="I7539" s="499"/>
      <c r="J7539" s="499" t="s">
        <v>2078</v>
      </c>
      <c r="K7539" s="500">
        <v>-789582.96</v>
      </c>
    </row>
    <row r="7540" spans="1:11" x14ac:dyDescent="0.25">
      <c r="A7540" s="499" t="s">
        <v>1755</v>
      </c>
      <c r="B7540" s="499" t="s">
        <v>1756</v>
      </c>
      <c r="C7540" s="499" t="s">
        <v>1871</v>
      </c>
      <c r="D7540" s="499" t="s">
        <v>1991</v>
      </c>
      <c r="E7540" s="499" t="s">
        <v>1991</v>
      </c>
      <c r="F7540" s="499" t="s">
        <v>2265</v>
      </c>
      <c r="G7540" s="499" t="s">
        <v>1992</v>
      </c>
      <c r="H7540" s="499" t="s">
        <v>1997</v>
      </c>
      <c r="I7540" s="499"/>
      <c r="J7540" s="499" t="s">
        <v>2078</v>
      </c>
      <c r="K7540" s="500">
        <v>0</v>
      </c>
    </row>
    <row r="7541" spans="1:11" x14ac:dyDescent="0.25">
      <c r="A7541" s="499" t="s">
        <v>1755</v>
      </c>
      <c r="B7541" s="499" t="s">
        <v>1756</v>
      </c>
      <c r="C7541" s="499" t="s">
        <v>1871</v>
      </c>
      <c r="D7541" s="499" t="s">
        <v>1991</v>
      </c>
      <c r="E7541" s="499" t="s">
        <v>1991</v>
      </c>
      <c r="F7541" s="499" t="s">
        <v>2265</v>
      </c>
      <c r="G7541" s="499" t="s">
        <v>1992</v>
      </c>
      <c r="H7541" s="499" t="s">
        <v>1996</v>
      </c>
      <c r="I7541" s="499"/>
      <c r="J7541" s="499" t="s">
        <v>2078</v>
      </c>
      <c r="K7541" s="500">
        <v>0</v>
      </c>
    </row>
    <row r="7542" spans="1:11" x14ac:dyDescent="0.25">
      <c r="A7542" s="499" t="s">
        <v>1755</v>
      </c>
      <c r="B7542" s="499" t="s">
        <v>1756</v>
      </c>
      <c r="C7542" s="499" t="s">
        <v>1871</v>
      </c>
      <c r="D7542" s="499" t="s">
        <v>1991</v>
      </c>
      <c r="E7542" s="499" t="s">
        <v>1991</v>
      </c>
      <c r="F7542" s="499" t="s">
        <v>2266</v>
      </c>
      <c r="G7542" s="499" t="s">
        <v>2003</v>
      </c>
      <c r="H7542" s="499" t="s">
        <v>1995</v>
      </c>
      <c r="I7542" s="499"/>
      <c r="J7542" s="499" t="s">
        <v>2078</v>
      </c>
      <c r="K7542" s="500">
        <v>-3164120.29</v>
      </c>
    </row>
    <row r="7543" spans="1:11" x14ac:dyDescent="0.25">
      <c r="A7543" s="499" t="s">
        <v>1755</v>
      </c>
      <c r="B7543" s="499" t="s">
        <v>1756</v>
      </c>
      <c r="C7543" s="499" t="s">
        <v>1871</v>
      </c>
      <c r="D7543" s="499" t="s">
        <v>1991</v>
      </c>
      <c r="E7543" s="499" t="s">
        <v>1991</v>
      </c>
      <c r="F7543" s="499" t="s">
        <v>2266</v>
      </c>
      <c r="G7543" s="499" t="s">
        <v>2003</v>
      </c>
      <c r="H7543" s="499" t="s">
        <v>2004</v>
      </c>
      <c r="I7543" s="499"/>
      <c r="J7543" s="499" t="s">
        <v>2078</v>
      </c>
      <c r="K7543" s="500">
        <v>-24511757.649999999</v>
      </c>
    </row>
    <row r="7544" spans="1:11" x14ac:dyDescent="0.25">
      <c r="A7544" s="499" t="s">
        <v>1755</v>
      </c>
      <c r="B7544" s="499" t="s">
        <v>1756</v>
      </c>
      <c r="C7544" s="499" t="s">
        <v>1871</v>
      </c>
      <c r="D7544" s="499" t="s">
        <v>1991</v>
      </c>
      <c r="E7544" s="499" t="s">
        <v>1991</v>
      </c>
      <c r="F7544" s="499" t="s">
        <v>2266</v>
      </c>
      <c r="G7544" s="499" t="s">
        <v>2003</v>
      </c>
      <c r="H7544" s="499" t="s">
        <v>2006</v>
      </c>
      <c r="I7544" s="499"/>
      <c r="J7544" s="499" t="s">
        <v>2078</v>
      </c>
      <c r="K7544" s="500">
        <v>-15955988.15</v>
      </c>
    </row>
    <row r="7545" spans="1:11" x14ac:dyDescent="0.25">
      <c r="A7545" s="499" t="s">
        <v>1755</v>
      </c>
      <c r="B7545" s="499" t="s">
        <v>1756</v>
      </c>
      <c r="C7545" s="499" t="s">
        <v>1871</v>
      </c>
      <c r="D7545" s="499" t="s">
        <v>1991</v>
      </c>
      <c r="E7545" s="499" t="s">
        <v>1991</v>
      </c>
      <c r="F7545" s="499" t="s">
        <v>2266</v>
      </c>
      <c r="G7545" s="499" t="s">
        <v>2003</v>
      </c>
      <c r="H7545" s="499" t="s">
        <v>2007</v>
      </c>
      <c r="I7545" s="499"/>
      <c r="J7545" s="499" t="s">
        <v>2078</v>
      </c>
      <c r="K7545" s="500">
        <v>-2311336.94</v>
      </c>
    </row>
    <row r="7546" spans="1:11" x14ac:dyDescent="0.25">
      <c r="A7546" s="499" t="s">
        <v>1755</v>
      </c>
      <c r="B7546" s="499" t="s">
        <v>1756</v>
      </c>
      <c r="C7546" s="499" t="s">
        <v>1871</v>
      </c>
      <c r="D7546" s="499" t="s">
        <v>1991</v>
      </c>
      <c r="E7546" s="499" t="s">
        <v>1991</v>
      </c>
      <c r="F7546" s="499" t="s">
        <v>2266</v>
      </c>
      <c r="G7546" s="499" t="s">
        <v>2003</v>
      </c>
      <c r="H7546" s="499" t="s">
        <v>2063</v>
      </c>
      <c r="I7546" s="499"/>
      <c r="J7546" s="499" t="s">
        <v>2078</v>
      </c>
      <c r="K7546" s="500">
        <v>-1407974.72</v>
      </c>
    </row>
    <row r="7547" spans="1:11" x14ac:dyDescent="0.25">
      <c r="A7547" s="499" t="s">
        <v>1755</v>
      </c>
      <c r="B7547" s="499" t="s">
        <v>1756</v>
      </c>
      <c r="C7547" s="499" t="s">
        <v>1871</v>
      </c>
      <c r="D7547" s="499" t="s">
        <v>1991</v>
      </c>
      <c r="E7547" s="499" t="s">
        <v>1991</v>
      </c>
      <c r="F7547" s="499" t="s">
        <v>2266</v>
      </c>
      <c r="G7547" s="499" t="s">
        <v>2003</v>
      </c>
      <c r="H7547" s="499" t="s">
        <v>2009</v>
      </c>
      <c r="I7547" s="499"/>
      <c r="J7547" s="499" t="s">
        <v>2078</v>
      </c>
      <c r="K7547" s="500">
        <v>-1889944.34</v>
      </c>
    </row>
    <row r="7548" spans="1:11" x14ac:dyDescent="0.25">
      <c r="A7548" s="499" t="s">
        <v>1755</v>
      </c>
      <c r="B7548" s="499" t="s">
        <v>1756</v>
      </c>
      <c r="C7548" s="499" t="s">
        <v>1871</v>
      </c>
      <c r="D7548" s="499" t="s">
        <v>1991</v>
      </c>
      <c r="E7548" s="499" t="s">
        <v>1991</v>
      </c>
      <c r="F7548" s="499" t="s">
        <v>2266</v>
      </c>
      <c r="G7548" s="499" t="s">
        <v>2003</v>
      </c>
      <c r="H7548" s="499" t="s">
        <v>2010</v>
      </c>
      <c r="I7548" s="499"/>
      <c r="J7548" s="499" t="s">
        <v>2078</v>
      </c>
      <c r="K7548" s="500">
        <v>-933885.99</v>
      </c>
    </row>
    <row r="7549" spans="1:11" x14ac:dyDescent="0.25">
      <c r="A7549" s="499" t="s">
        <v>1755</v>
      </c>
      <c r="B7549" s="499" t="s">
        <v>1756</v>
      </c>
      <c r="C7549" s="499" t="s">
        <v>1871</v>
      </c>
      <c r="D7549" s="499" t="s">
        <v>1991</v>
      </c>
      <c r="E7549" s="499" t="s">
        <v>1991</v>
      </c>
      <c r="F7549" s="499" t="s">
        <v>2266</v>
      </c>
      <c r="G7549" s="499" t="s">
        <v>2003</v>
      </c>
      <c r="H7549" s="499" t="s">
        <v>2011</v>
      </c>
      <c r="I7549" s="499"/>
      <c r="J7549" s="499" t="s">
        <v>2078</v>
      </c>
      <c r="K7549" s="500">
        <v>-2276990.36</v>
      </c>
    </row>
    <row r="7550" spans="1:11" x14ac:dyDescent="0.25">
      <c r="A7550" s="499" t="s">
        <v>1755</v>
      </c>
      <c r="B7550" s="499" t="s">
        <v>1756</v>
      </c>
      <c r="C7550" s="499" t="s">
        <v>1871</v>
      </c>
      <c r="D7550" s="499" t="s">
        <v>1991</v>
      </c>
      <c r="E7550" s="499" t="s">
        <v>1991</v>
      </c>
      <c r="F7550" s="499" t="s">
        <v>2266</v>
      </c>
      <c r="G7550" s="499" t="s">
        <v>2003</v>
      </c>
      <c r="H7550" s="499" t="s">
        <v>2012</v>
      </c>
      <c r="I7550" s="499"/>
      <c r="J7550" s="499" t="s">
        <v>2078</v>
      </c>
      <c r="K7550" s="500">
        <v>-1630286.51</v>
      </c>
    </row>
    <row r="7551" spans="1:11" x14ac:dyDescent="0.25">
      <c r="A7551" s="499" t="s">
        <v>1755</v>
      </c>
      <c r="B7551" s="499" t="s">
        <v>1756</v>
      </c>
      <c r="C7551" s="499" t="s">
        <v>1871</v>
      </c>
      <c r="D7551" s="499" t="s">
        <v>1991</v>
      </c>
      <c r="E7551" s="499" t="s">
        <v>1991</v>
      </c>
      <c r="F7551" s="499" t="s">
        <v>2266</v>
      </c>
      <c r="G7551" s="499" t="s">
        <v>2003</v>
      </c>
      <c r="H7551" s="499" t="s">
        <v>2013</v>
      </c>
      <c r="I7551" s="499"/>
      <c r="J7551" s="499" t="s">
        <v>2078</v>
      </c>
      <c r="K7551" s="500">
        <v>-3999259.84</v>
      </c>
    </row>
    <row r="7552" spans="1:11" x14ac:dyDescent="0.25">
      <c r="A7552" s="499" t="s">
        <v>1755</v>
      </c>
      <c r="B7552" s="499" t="s">
        <v>1756</v>
      </c>
      <c r="C7552" s="499" t="s">
        <v>1871</v>
      </c>
      <c r="D7552" s="499" t="s">
        <v>1991</v>
      </c>
      <c r="E7552" s="499" t="s">
        <v>1991</v>
      </c>
      <c r="F7552" s="499" t="s">
        <v>2266</v>
      </c>
      <c r="G7552" s="499" t="s">
        <v>2003</v>
      </c>
      <c r="H7552" s="499" t="s">
        <v>1996</v>
      </c>
      <c r="I7552" s="499"/>
      <c r="J7552" s="499" t="s">
        <v>2078</v>
      </c>
      <c r="K7552" s="500">
        <v>-2800658.14</v>
      </c>
    </row>
    <row r="7553" spans="1:11" x14ac:dyDescent="0.25">
      <c r="A7553" s="499" t="s">
        <v>1755</v>
      </c>
      <c r="B7553" s="499" t="s">
        <v>1756</v>
      </c>
      <c r="C7553" s="499" t="s">
        <v>1871</v>
      </c>
      <c r="D7553" s="499" t="s">
        <v>1991</v>
      </c>
      <c r="E7553" s="499" t="s">
        <v>1991</v>
      </c>
      <c r="F7553" s="499" t="s">
        <v>2266</v>
      </c>
      <c r="G7553" s="499" t="s">
        <v>2003</v>
      </c>
      <c r="H7553" s="499" t="s">
        <v>1997</v>
      </c>
      <c r="I7553" s="499"/>
      <c r="J7553" s="499" t="s">
        <v>2078</v>
      </c>
      <c r="K7553" s="500">
        <v>-1646754.05</v>
      </c>
    </row>
    <row r="7554" spans="1:11" x14ac:dyDescent="0.25">
      <c r="A7554" s="499" t="s">
        <v>1755</v>
      </c>
      <c r="B7554" s="499" t="s">
        <v>1756</v>
      </c>
      <c r="C7554" s="499" t="s">
        <v>1871</v>
      </c>
      <c r="D7554" s="499" t="s">
        <v>1991</v>
      </c>
      <c r="E7554" s="499" t="s">
        <v>1991</v>
      </c>
      <c r="F7554" s="499" t="s">
        <v>2266</v>
      </c>
      <c r="G7554" s="499" t="s">
        <v>2003</v>
      </c>
      <c r="H7554" s="499" t="s">
        <v>2014</v>
      </c>
      <c r="I7554" s="499"/>
      <c r="J7554" s="499" t="s">
        <v>2078</v>
      </c>
      <c r="K7554" s="500">
        <v>-2999444.88</v>
      </c>
    </row>
    <row r="7555" spans="1:11" x14ac:dyDescent="0.25">
      <c r="A7555" s="499" t="s">
        <v>1755</v>
      </c>
      <c r="B7555" s="499" t="s">
        <v>1756</v>
      </c>
      <c r="C7555" s="499" t="s">
        <v>1871</v>
      </c>
      <c r="D7555" s="499" t="s">
        <v>1991</v>
      </c>
      <c r="E7555" s="499" t="s">
        <v>1991</v>
      </c>
      <c r="F7555" s="499" t="s">
        <v>2266</v>
      </c>
      <c r="G7555" s="499" t="s">
        <v>2003</v>
      </c>
      <c r="H7555" s="499" t="s">
        <v>1998</v>
      </c>
      <c r="I7555" s="499"/>
      <c r="J7555" s="499" t="s">
        <v>2078</v>
      </c>
      <c r="K7555" s="500">
        <v>-7727981.5199999996</v>
      </c>
    </row>
    <row r="7556" spans="1:11" x14ac:dyDescent="0.25">
      <c r="A7556" s="499" t="s">
        <v>1755</v>
      </c>
      <c r="B7556" s="499" t="s">
        <v>1756</v>
      </c>
      <c r="C7556" s="499" t="s">
        <v>1871</v>
      </c>
      <c r="D7556" s="499" t="s">
        <v>1991</v>
      </c>
      <c r="E7556" s="499" t="s">
        <v>1991</v>
      </c>
      <c r="F7556" s="499" t="s">
        <v>2266</v>
      </c>
      <c r="G7556" s="499" t="s">
        <v>2003</v>
      </c>
      <c r="H7556" s="499" t="s">
        <v>1999</v>
      </c>
      <c r="I7556" s="499"/>
      <c r="J7556" s="499" t="s">
        <v>2078</v>
      </c>
      <c r="K7556" s="500">
        <v>-2058442.57</v>
      </c>
    </row>
    <row r="7557" spans="1:11" x14ac:dyDescent="0.25">
      <c r="A7557" s="499" t="s">
        <v>1755</v>
      </c>
      <c r="B7557" s="499" t="s">
        <v>1756</v>
      </c>
      <c r="C7557" s="499" t="s">
        <v>1871</v>
      </c>
      <c r="D7557" s="499" t="s">
        <v>1991</v>
      </c>
      <c r="E7557" s="499" t="s">
        <v>1991</v>
      </c>
      <c r="F7557" s="499" t="s">
        <v>2266</v>
      </c>
      <c r="G7557" s="499" t="s">
        <v>2003</v>
      </c>
      <c r="H7557" s="499" t="s">
        <v>2015</v>
      </c>
      <c r="I7557" s="499"/>
      <c r="J7557" s="499" t="s">
        <v>2078</v>
      </c>
      <c r="K7557" s="500">
        <v>-352875.87</v>
      </c>
    </row>
    <row r="7558" spans="1:11" x14ac:dyDescent="0.25">
      <c r="A7558" s="499" t="s">
        <v>1755</v>
      </c>
      <c r="B7558" s="499" t="s">
        <v>1756</v>
      </c>
      <c r="C7558" s="499" t="s">
        <v>1871</v>
      </c>
      <c r="D7558" s="499" t="s">
        <v>1991</v>
      </c>
      <c r="E7558" s="499" t="s">
        <v>1991</v>
      </c>
      <c r="F7558" s="499" t="s">
        <v>2266</v>
      </c>
      <c r="G7558" s="499" t="s">
        <v>2003</v>
      </c>
      <c r="H7558" s="499" t="s">
        <v>1915</v>
      </c>
      <c r="I7558" s="499"/>
      <c r="J7558" s="499" t="s">
        <v>2078</v>
      </c>
      <c r="K7558" s="500">
        <v>-16715671.09</v>
      </c>
    </row>
    <row r="7559" spans="1:11" x14ac:dyDescent="0.25">
      <c r="A7559" s="499" t="s">
        <v>1755</v>
      </c>
      <c r="B7559" s="499" t="s">
        <v>1756</v>
      </c>
      <c r="C7559" s="499" t="s">
        <v>1871</v>
      </c>
      <c r="D7559" s="499" t="s">
        <v>1991</v>
      </c>
      <c r="E7559" s="499" t="s">
        <v>1991</v>
      </c>
      <c r="F7559" s="499" t="s">
        <v>2266</v>
      </c>
      <c r="G7559" s="499" t="s">
        <v>2003</v>
      </c>
      <c r="H7559" s="499" t="s">
        <v>1917</v>
      </c>
      <c r="I7559" s="499"/>
      <c r="J7559" s="499" t="s">
        <v>2078</v>
      </c>
      <c r="K7559" s="500">
        <v>-9000745.9700000007</v>
      </c>
    </row>
    <row r="7560" spans="1:11" x14ac:dyDescent="0.25">
      <c r="A7560" s="499" t="s">
        <v>1755</v>
      </c>
      <c r="B7560" s="499" t="s">
        <v>1756</v>
      </c>
      <c r="C7560" s="499" t="s">
        <v>1871</v>
      </c>
      <c r="D7560" s="499" t="s">
        <v>1991</v>
      </c>
      <c r="E7560" s="499" t="s">
        <v>1991</v>
      </c>
      <c r="F7560" s="499" t="s">
        <v>2266</v>
      </c>
      <c r="G7560" s="499" t="s">
        <v>2003</v>
      </c>
      <c r="H7560" s="499" t="s">
        <v>2016</v>
      </c>
      <c r="I7560" s="499"/>
      <c r="J7560" s="499" t="s">
        <v>2078</v>
      </c>
      <c r="K7560" s="500">
        <v>-3893397.08</v>
      </c>
    </row>
    <row r="7561" spans="1:11" x14ac:dyDescent="0.25">
      <c r="A7561" s="499" t="s">
        <v>1755</v>
      </c>
      <c r="B7561" s="499" t="s">
        <v>1756</v>
      </c>
      <c r="C7561" s="499" t="s">
        <v>1871</v>
      </c>
      <c r="D7561" s="499" t="s">
        <v>1991</v>
      </c>
      <c r="E7561" s="499" t="s">
        <v>1991</v>
      </c>
      <c r="F7561" s="499" t="s">
        <v>2266</v>
      </c>
      <c r="G7561" s="499" t="s">
        <v>2003</v>
      </c>
      <c r="H7561" s="499" t="s">
        <v>1897</v>
      </c>
      <c r="I7561" s="499"/>
      <c r="J7561" s="499" t="s">
        <v>2078</v>
      </c>
      <c r="K7561" s="500">
        <v>-7727981.5199999996</v>
      </c>
    </row>
    <row r="7562" spans="1:11" x14ac:dyDescent="0.25">
      <c r="A7562" s="499" t="s">
        <v>1755</v>
      </c>
      <c r="B7562" s="499" t="s">
        <v>1756</v>
      </c>
      <c r="C7562" s="499" t="s">
        <v>1871</v>
      </c>
      <c r="D7562" s="499" t="s">
        <v>1991</v>
      </c>
      <c r="E7562" s="499" t="s">
        <v>1991</v>
      </c>
      <c r="F7562" s="499" t="s">
        <v>2266</v>
      </c>
      <c r="G7562" s="499" t="s">
        <v>2003</v>
      </c>
      <c r="H7562" s="499" t="s">
        <v>2000</v>
      </c>
      <c r="I7562" s="499"/>
      <c r="J7562" s="499" t="s">
        <v>2078</v>
      </c>
      <c r="K7562" s="500">
        <v>-4705011.58</v>
      </c>
    </row>
    <row r="7563" spans="1:11" x14ac:dyDescent="0.25">
      <c r="A7563" s="499" t="s">
        <v>1755</v>
      </c>
      <c r="B7563" s="499" t="s">
        <v>1756</v>
      </c>
      <c r="C7563" s="499" t="s">
        <v>1871</v>
      </c>
      <c r="D7563" s="499" t="s">
        <v>1991</v>
      </c>
      <c r="E7563" s="499" t="s">
        <v>1991</v>
      </c>
      <c r="F7563" s="499" t="s">
        <v>2266</v>
      </c>
      <c r="G7563" s="499" t="s">
        <v>2003</v>
      </c>
      <c r="H7563" s="499" t="s">
        <v>2017</v>
      </c>
      <c r="I7563" s="499"/>
      <c r="J7563" s="499" t="s">
        <v>2078</v>
      </c>
      <c r="K7563" s="500">
        <v>-4383600.4800000004</v>
      </c>
    </row>
    <row r="7564" spans="1:11" x14ac:dyDescent="0.25">
      <c r="A7564" s="499" t="s">
        <v>1755</v>
      </c>
      <c r="B7564" s="499" t="s">
        <v>1756</v>
      </c>
      <c r="C7564" s="499" t="s">
        <v>1871</v>
      </c>
      <c r="D7564" s="499" t="s">
        <v>1991</v>
      </c>
      <c r="E7564" s="499" t="s">
        <v>1991</v>
      </c>
      <c r="F7564" s="499" t="s">
        <v>2266</v>
      </c>
      <c r="G7564" s="499" t="s">
        <v>2003</v>
      </c>
      <c r="H7564" s="499" t="s">
        <v>2018</v>
      </c>
      <c r="I7564" s="499"/>
      <c r="J7564" s="499" t="s">
        <v>2078</v>
      </c>
      <c r="K7564" s="500">
        <v>-3970500.46</v>
      </c>
    </row>
    <row r="7565" spans="1:11" x14ac:dyDescent="0.25">
      <c r="A7565" s="499" t="s">
        <v>1755</v>
      </c>
      <c r="B7565" s="499" t="s">
        <v>1756</v>
      </c>
      <c r="C7565" s="499" t="s">
        <v>1871</v>
      </c>
      <c r="D7565" s="499" t="s">
        <v>1991</v>
      </c>
      <c r="E7565" s="499" t="s">
        <v>1991</v>
      </c>
      <c r="F7565" s="499" t="s">
        <v>2266</v>
      </c>
      <c r="G7565" s="499" t="s">
        <v>2003</v>
      </c>
      <c r="H7565" s="499" t="s">
        <v>2019</v>
      </c>
      <c r="I7565" s="499"/>
      <c r="J7565" s="499" t="s">
        <v>2078</v>
      </c>
      <c r="K7565" s="500">
        <v>-9322509.9499999993</v>
      </c>
    </row>
    <row r="7566" spans="1:11" x14ac:dyDescent="0.25">
      <c r="A7566" s="499" t="s">
        <v>1755</v>
      </c>
      <c r="B7566" s="499" t="s">
        <v>1756</v>
      </c>
      <c r="C7566" s="499" t="s">
        <v>1871</v>
      </c>
      <c r="D7566" s="499" t="s">
        <v>1991</v>
      </c>
      <c r="E7566" s="499" t="s">
        <v>1991</v>
      </c>
      <c r="F7566" s="499" t="s">
        <v>2266</v>
      </c>
      <c r="G7566" s="499" t="s">
        <v>2003</v>
      </c>
      <c r="H7566" s="499" t="s">
        <v>2020</v>
      </c>
      <c r="I7566" s="499"/>
      <c r="J7566" s="499" t="s">
        <v>2078</v>
      </c>
      <c r="K7566" s="500">
        <v>-5130662.22</v>
      </c>
    </row>
    <row r="7567" spans="1:11" x14ac:dyDescent="0.25">
      <c r="A7567" s="499" t="s">
        <v>1755</v>
      </c>
      <c r="B7567" s="499" t="s">
        <v>1756</v>
      </c>
      <c r="C7567" s="499" t="s">
        <v>1871</v>
      </c>
      <c r="D7567" s="499" t="s">
        <v>1991</v>
      </c>
      <c r="E7567" s="499" t="s">
        <v>1991</v>
      </c>
      <c r="F7567" s="499" t="s">
        <v>2266</v>
      </c>
      <c r="G7567" s="499" t="s">
        <v>2003</v>
      </c>
      <c r="H7567" s="499" t="s">
        <v>2021</v>
      </c>
      <c r="I7567" s="499"/>
      <c r="J7567" s="499" t="s">
        <v>2078</v>
      </c>
      <c r="K7567" s="500">
        <v>-4266269.25</v>
      </c>
    </row>
    <row r="7568" spans="1:11" x14ac:dyDescent="0.25">
      <c r="A7568" s="499" t="s">
        <v>1755</v>
      </c>
      <c r="B7568" s="499" t="s">
        <v>1756</v>
      </c>
      <c r="C7568" s="499" t="s">
        <v>1871</v>
      </c>
      <c r="D7568" s="499" t="s">
        <v>1991</v>
      </c>
      <c r="E7568" s="499" t="s">
        <v>1991</v>
      </c>
      <c r="F7568" s="499" t="s">
        <v>2266</v>
      </c>
      <c r="G7568" s="499" t="s">
        <v>2003</v>
      </c>
      <c r="H7568" s="499" t="s">
        <v>2022</v>
      </c>
      <c r="I7568" s="499"/>
      <c r="J7568" s="499" t="s">
        <v>2078</v>
      </c>
      <c r="K7568" s="500">
        <v>-3504057.38</v>
      </c>
    </row>
    <row r="7569" spans="1:11" x14ac:dyDescent="0.25">
      <c r="A7569" s="499" t="s">
        <v>1755</v>
      </c>
      <c r="B7569" s="499" t="s">
        <v>1756</v>
      </c>
      <c r="C7569" s="499" t="s">
        <v>1871</v>
      </c>
      <c r="D7569" s="499" t="s">
        <v>1991</v>
      </c>
      <c r="E7569" s="499" t="s">
        <v>1991</v>
      </c>
      <c r="F7569" s="499" t="s">
        <v>2266</v>
      </c>
      <c r="G7569" s="499" t="s">
        <v>2003</v>
      </c>
      <c r="H7569" s="499" t="s">
        <v>2025</v>
      </c>
      <c r="I7569" s="499"/>
      <c r="J7569" s="499" t="s">
        <v>2078</v>
      </c>
      <c r="K7569" s="500">
        <v>-12792926.49</v>
      </c>
    </row>
    <row r="7570" spans="1:11" x14ac:dyDescent="0.25">
      <c r="A7570" s="499" t="s">
        <v>1755</v>
      </c>
      <c r="B7570" s="499" t="s">
        <v>1756</v>
      </c>
      <c r="C7570" s="499" t="s">
        <v>1871</v>
      </c>
      <c r="D7570" s="499" t="s">
        <v>1991</v>
      </c>
      <c r="E7570" s="499" t="s">
        <v>1991</v>
      </c>
      <c r="F7570" s="499" t="s">
        <v>2266</v>
      </c>
      <c r="G7570" s="499" t="s">
        <v>2003</v>
      </c>
      <c r="H7570" s="499" t="s">
        <v>2026</v>
      </c>
      <c r="I7570" s="499"/>
      <c r="J7570" s="499" t="s">
        <v>2078</v>
      </c>
      <c r="K7570" s="500">
        <v>-37373212.640000001</v>
      </c>
    </row>
    <row r="7571" spans="1:11" x14ac:dyDescent="0.25">
      <c r="A7571" s="499" t="s">
        <v>1755</v>
      </c>
      <c r="B7571" s="499" t="s">
        <v>1756</v>
      </c>
      <c r="C7571" s="499" t="s">
        <v>1871</v>
      </c>
      <c r="D7571" s="499" t="s">
        <v>1991</v>
      </c>
      <c r="E7571" s="499" t="s">
        <v>1991</v>
      </c>
      <c r="F7571" s="499" t="s">
        <v>2266</v>
      </c>
      <c r="G7571" s="499" t="s">
        <v>2003</v>
      </c>
      <c r="H7571" s="499" t="s">
        <v>2036</v>
      </c>
      <c r="I7571" s="499"/>
      <c r="J7571" s="499" t="s">
        <v>2078</v>
      </c>
      <c r="K7571" s="500">
        <v>-7998519.6900000004</v>
      </c>
    </row>
    <row r="7572" spans="1:11" x14ac:dyDescent="0.25">
      <c r="A7572" s="499" t="s">
        <v>1755</v>
      </c>
      <c r="B7572" s="499" t="s">
        <v>1756</v>
      </c>
      <c r="C7572" s="499" t="s">
        <v>1871</v>
      </c>
      <c r="D7572" s="499" t="s">
        <v>1991</v>
      </c>
      <c r="E7572" s="499" t="s">
        <v>1991</v>
      </c>
      <c r="F7572" s="499" t="s">
        <v>2266</v>
      </c>
      <c r="G7572" s="499" t="s">
        <v>2003</v>
      </c>
      <c r="H7572" s="499" t="s">
        <v>2027</v>
      </c>
      <c r="I7572" s="499"/>
      <c r="J7572" s="499" t="s">
        <v>2078</v>
      </c>
      <c r="K7572" s="500">
        <v>-4001612.35</v>
      </c>
    </row>
    <row r="7573" spans="1:11" x14ac:dyDescent="0.25">
      <c r="A7573" s="499" t="s">
        <v>1755</v>
      </c>
      <c r="B7573" s="499" t="s">
        <v>1756</v>
      </c>
      <c r="C7573" s="499" t="s">
        <v>1871</v>
      </c>
      <c r="D7573" s="499" t="s">
        <v>1991</v>
      </c>
      <c r="E7573" s="499" t="s">
        <v>1991</v>
      </c>
      <c r="F7573" s="499" t="s">
        <v>2266</v>
      </c>
      <c r="G7573" s="499" t="s">
        <v>2003</v>
      </c>
      <c r="H7573" s="499" t="s">
        <v>2028</v>
      </c>
      <c r="I7573" s="499"/>
      <c r="J7573" s="499" t="s">
        <v>2078</v>
      </c>
      <c r="K7573" s="500">
        <v>-8319839.0499999998</v>
      </c>
    </row>
    <row r="7574" spans="1:11" x14ac:dyDescent="0.25">
      <c r="A7574" s="499" t="s">
        <v>1755</v>
      </c>
      <c r="B7574" s="499" t="s">
        <v>1756</v>
      </c>
      <c r="C7574" s="499" t="s">
        <v>1871</v>
      </c>
      <c r="D7574" s="499" t="s">
        <v>1991</v>
      </c>
      <c r="E7574" s="499" t="s">
        <v>1991</v>
      </c>
      <c r="F7574" s="499" t="s">
        <v>2266</v>
      </c>
      <c r="G7574" s="499" t="s">
        <v>2003</v>
      </c>
      <c r="H7574" s="499" t="s">
        <v>2029</v>
      </c>
      <c r="I7574" s="499"/>
      <c r="J7574" s="499" t="s">
        <v>2078</v>
      </c>
      <c r="K7574" s="500">
        <v>-2447194.15</v>
      </c>
    </row>
    <row r="7575" spans="1:11" x14ac:dyDescent="0.25">
      <c r="A7575" s="499" t="s">
        <v>1755</v>
      </c>
      <c r="B7575" s="499" t="s">
        <v>1756</v>
      </c>
      <c r="C7575" s="499" t="s">
        <v>1871</v>
      </c>
      <c r="D7575" s="499" t="s">
        <v>1991</v>
      </c>
      <c r="E7575" s="499" t="s">
        <v>1991</v>
      </c>
      <c r="F7575" s="499" t="s">
        <v>2266</v>
      </c>
      <c r="G7575" s="499" t="s">
        <v>2003</v>
      </c>
      <c r="H7575" s="499" t="s">
        <v>2030</v>
      </c>
      <c r="I7575" s="499"/>
      <c r="J7575" s="499" t="s">
        <v>2078</v>
      </c>
      <c r="K7575" s="500">
        <v>-2098199.92</v>
      </c>
    </row>
    <row r="7576" spans="1:11" x14ac:dyDescent="0.25">
      <c r="A7576" s="499" t="s">
        <v>1755</v>
      </c>
      <c r="B7576" s="499" t="s">
        <v>1756</v>
      </c>
      <c r="C7576" s="499" t="s">
        <v>1871</v>
      </c>
      <c r="D7576" s="499" t="s">
        <v>1991</v>
      </c>
      <c r="E7576" s="499" t="s">
        <v>1991</v>
      </c>
      <c r="F7576" s="499" t="s">
        <v>2266</v>
      </c>
      <c r="G7576" s="499" t="s">
        <v>2003</v>
      </c>
      <c r="H7576" s="499" t="s">
        <v>2001</v>
      </c>
      <c r="I7576" s="499"/>
      <c r="J7576" s="499" t="s">
        <v>2078</v>
      </c>
      <c r="K7576" s="500">
        <v>-2783367.23</v>
      </c>
    </row>
    <row r="7577" spans="1:11" x14ac:dyDescent="0.25">
      <c r="A7577" s="499" t="s">
        <v>1755</v>
      </c>
      <c r="B7577" s="499" t="s">
        <v>1756</v>
      </c>
      <c r="C7577" s="499" t="s">
        <v>1871</v>
      </c>
      <c r="D7577" s="499" t="s">
        <v>1991</v>
      </c>
      <c r="E7577" s="499" t="s">
        <v>1991</v>
      </c>
      <c r="F7577" s="499" t="s">
        <v>2266</v>
      </c>
      <c r="G7577" s="499" t="s">
        <v>2003</v>
      </c>
      <c r="H7577" s="499" t="s">
        <v>2002</v>
      </c>
      <c r="I7577" s="499"/>
      <c r="J7577" s="499" t="s">
        <v>2078</v>
      </c>
      <c r="K7577" s="500">
        <v>-882189.67</v>
      </c>
    </row>
    <row r="7578" spans="1:11" x14ac:dyDescent="0.25">
      <c r="A7578" s="499" t="s">
        <v>1755</v>
      </c>
      <c r="B7578" s="499" t="s">
        <v>1756</v>
      </c>
      <c r="C7578" s="499" t="s">
        <v>1871</v>
      </c>
      <c r="D7578" s="499" t="s">
        <v>1991</v>
      </c>
      <c r="E7578" s="499" t="s">
        <v>1991</v>
      </c>
      <c r="F7578" s="499" t="s">
        <v>2266</v>
      </c>
      <c r="G7578" s="499" t="s">
        <v>2003</v>
      </c>
      <c r="H7578" s="499" t="s">
        <v>1918</v>
      </c>
      <c r="I7578" s="499"/>
      <c r="J7578" s="499" t="s">
        <v>2078</v>
      </c>
      <c r="K7578" s="500">
        <v>-4822636.87</v>
      </c>
    </row>
    <row r="7579" spans="1:11" x14ac:dyDescent="0.25">
      <c r="A7579" s="499" t="s">
        <v>1755</v>
      </c>
      <c r="B7579" s="499" t="s">
        <v>1756</v>
      </c>
      <c r="C7579" s="499" t="s">
        <v>1871</v>
      </c>
      <c r="D7579" s="499" t="s">
        <v>1991</v>
      </c>
      <c r="E7579" s="499" t="s">
        <v>1991</v>
      </c>
      <c r="F7579" s="499" t="s">
        <v>2266</v>
      </c>
      <c r="G7579" s="499" t="s">
        <v>2003</v>
      </c>
      <c r="H7579" s="499" t="s">
        <v>1915</v>
      </c>
      <c r="I7579" s="499"/>
      <c r="J7579" s="499" t="s">
        <v>2078</v>
      </c>
      <c r="K7579" s="500">
        <v>-229369.32</v>
      </c>
    </row>
    <row r="7580" spans="1:11" x14ac:dyDescent="0.25">
      <c r="A7580" s="499" t="s">
        <v>1755</v>
      </c>
      <c r="B7580" s="499" t="s">
        <v>1756</v>
      </c>
      <c r="C7580" s="499" t="s">
        <v>1871</v>
      </c>
      <c r="D7580" s="499" t="s">
        <v>1991</v>
      </c>
      <c r="E7580" s="499" t="s">
        <v>1991</v>
      </c>
      <c r="F7580" s="499" t="s">
        <v>2266</v>
      </c>
      <c r="G7580" s="499" t="s">
        <v>2003</v>
      </c>
      <c r="H7580" s="499" t="s">
        <v>1917</v>
      </c>
      <c r="I7580" s="499"/>
      <c r="J7580" s="499" t="s">
        <v>2078</v>
      </c>
      <c r="K7580" s="500">
        <v>-123506.55</v>
      </c>
    </row>
    <row r="7581" spans="1:11" x14ac:dyDescent="0.25">
      <c r="A7581" s="499" t="s">
        <v>1755</v>
      </c>
      <c r="B7581" s="499" t="s">
        <v>1756</v>
      </c>
      <c r="C7581" s="499" t="s">
        <v>1871</v>
      </c>
      <c r="D7581" s="499" t="s">
        <v>1991</v>
      </c>
      <c r="E7581" s="499" t="s">
        <v>1991</v>
      </c>
      <c r="F7581" s="499" t="s">
        <v>2266</v>
      </c>
      <c r="G7581" s="499" t="s">
        <v>2003</v>
      </c>
      <c r="H7581" s="499" t="s">
        <v>1897</v>
      </c>
      <c r="I7581" s="499"/>
      <c r="J7581" s="499" t="s">
        <v>2078</v>
      </c>
      <c r="K7581" s="500">
        <v>-7175142.6600000001</v>
      </c>
    </row>
    <row r="7582" spans="1:11" x14ac:dyDescent="0.25">
      <c r="A7582" s="499" t="s">
        <v>1755</v>
      </c>
      <c r="B7582" s="499" t="s">
        <v>1756</v>
      </c>
      <c r="C7582" s="499" t="s">
        <v>1871</v>
      </c>
      <c r="D7582" s="499" t="s">
        <v>1991</v>
      </c>
      <c r="E7582" s="499" t="s">
        <v>1991</v>
      </c>
      <c r="F7582" s="499" t="s">
        <v>2265</v>
      </c>
      <c r="G7582" s="499" t="s">
        <v>1992</v>
      </c>
      <c r="H7582" s="499" t="s">
        <v>1995</v>
      </c>
      <c r="I7582" s="499"/>
      <c r="J7582" s="499" t="s">
        <v>2077</v>
      </c>
      <c r="K7582" s="500">
        <v>2034718.28</v>
      </c>
    </row>
    <row r="7583" spans="1:11" x14ac:dyDescent="0.25">
      <c r="A7583" s="499" t="s">
        <v>1755</v>
      </c>
      <c r="B7583" s="499" t="s">
        <v>1756</v>
      </c>
      <c r="C7583" s="499" t="s">
        <v>1871</v>
      </c>
      <c r="D7583" s="499" t="s">
        <v>1991</v>
      </c>
      <c r="E7583" s="499" t="s">
        <v>1991</v>
      </c>
      <c r="F7583" s="499" t="s">
        <v>2265</v>
      </c>
      <c r="G7583" s="499" t="s">
        <v>1992</v>
      </c>
      <c r="H7583" s="499" t="s">
        <v>1868</v>
      </c>
      <c r="I7583" s="499"/>
      <c r="J7583" s="499" t="s">
        <v>2077</v>
      </c>
      <c r="K7583" s="500">
        <v>3750184.97</v>
      </c>
    </row>
    <row r="7584" spans="1:11" x14ac:dyDescent="0.25">
      <c r="A7584" s="499" t="s">
        <v>1755</v>
      </c>
      <c r="B7584" s="499" t="s">
        <v>1756</v>
      </c>
      <c r="C7584" s="499" t="s">
        <v>1871</v>
      </c>
      <c r="D7584" s="499" t="s">
        <v>1991</v>
      </c>
      <c r="E7584" s="499" t="s">
        <v>1991</v>
      </c>
      <c r="F7584" s="499" t="s">
        <v>2265</v>
      </c>
      <c r="G7584" s="499" t="s">
        <v>1992</v>
      </c>
      <c r="H7584" s="499" t="s">
        <v>1998</v>
      </c>
      <c r="I7584" s="499"/>
      <c r="J7584" s="499" t="s">
        <v>2077</v>
      </c>
      <c r="K7584" s="500">
        <v>444140.42</v>
      </c>
    </row>
    <row r="7585" spans="1:11" x14ac:dyDescent="0.25">
      <c r="A7585" s="499" t="s">
        <v>1755</v>
      </c>
      <c r="B7585" s="499" t="s">
        <v>1756</v>
      </c>
      <c r="C7585" s="499" t="s">
        <v>1871</v>
      </c>
      <c r="D7585" s="499" t="s">
        <v>1991</v>
      </c>
      <c r="E7585" s="499" t="s">
        <v>1991</v>
      </c>
      <c r="F7585" s="499" t="s">
        <v>2265</v>
      </c>
      <c r="G7585" s="499" t="s">
        <v>1992</v>
      </c>
      <c r="H7585" s="499" t="s">
        <v>2014</v>
      </c>
      <c r="I7585" s="499"/>
      <c r="J7585" s="499" t="s">
        <v>2077</v>
      </c>
      <c r="K7585" s="500">
        <v>429335.73</v>
      </c>
    </row>
    <row r="7586" spans="1:11" x14ac:dyDescent="0.25">
      <c r="A7586" s="499" t="s">
        <v>1755</v>
      </c>
      <c r="B7586" s="499" t="s">
        <v>1756</v>
      </c>
      <c r="C7586" s="499" t="s">
        <v>1871</v>
      </c>
      <c r="D7586" s="499" t="s">
        <v>1991</v>
      </c>
      <c r="E7586" s="499" t="s">
        <v>1991</v>
      </c>
      <c r="F7586" s="499" t="s">
        <v>2265</v>
      </c>
      <c r="G7586" s="499" t="s">
        <v>1992</v>
      </c>
      <c r="H7586" s="499" t="s">
        <v>2002</v>
      </c>
      <c r="I7586" s="499"/>
      <c r="J7586" s="499" t="s">
        <v>2077</v>
      </c>
      <c r="K7586" s="500">
        <v>463879.99</v>
      </c>
    </row>
    <row r="7587" spans="1:11" x14ac:dyDescent="0.25">
      <c r="A7587" s="499" t="s">
        <v>1755</v>
      </c>
      <c r="B7587" s="499" t="s">
        <v>1756</v>
      </c>
      <c r="C7587" s="499" t="s">
        <v>1871</v>
      </c>
      <c r="D7587" s="499" t="s">
        <v>1991</v>
      </c>
      <c r="E7587" s="499" t="s">
        <v>1991</v>
      </c>
      <c r="F7587" s="499" t="s">
        <v>2265</v>
      </c>
      <c r="G7587" s="499" t="s">
        <v>1992</v>
      </c>
      <c r="H7587" s="499" t="s">
        <v>2000</v>
      </c>
      <c r="I7587" s="499"/>
      <c r="J7587" s="499" t="s">
        <v>2077</v>
      </c>
      <c r="K7587" s="500">
        <v>493489.35</v>
      </c>
    </row>
    <row r="7588" spans="1:11" x14ac:dyDescent="0.25">
      <c r="A7588" s="499" t="s">
        <v>1755</v>
      </c>
      <c r="B7588" s="499" t="s">
        <v>1756</v>
      </c>
      <c r="C7588" s="499" t="s">
        <v>1871</v>
      </c>
      <c r="D7588" s="499" t="s">
        <v>1991</v>
      </c>
      <c r="E7588" s="499" t="s">
        <v>1991</v>
      </c>
      <c r="F7588" s="499" t="s">
        <v>2265</v>
      </c>
      <c r="G7588" s="499" t="s">
        <v>1992</v>
      </c>
      <c r="H7588" s="499" t="s">
        <v>1999</v>
      </c>
      <c r="I7588" s="499"/>
      <c r="J7588" s="499" t="s">
        <v>2077</v>
      </c>
      <c r="K7588" s="500">
        <v>1381770.18</v>
      </c>
    </row>
    <row r="7589" spans="1:11" x14ac:dyDescent="0.25">
      <c r="A7589" s="499" t="s">
        <v>1755</v>
      </c>
      <c r="B7589" s="499" t="s">
        <v>1756</v>
      </c>
      <c r="C7589" s="499" t="s">
        <v>1871</v>
      </c>
      <c r="D7589" s="499" t="s">
        <v>1991</v>
      </c>
      <c r="E7589" s="499" t="s">
        <v>1991</v>
      </c>
      <c r="F7589" s="499" t="s">
        <v>2265</v>
      </c>
      <c r="G7589" s="499" t="s">
        <v>1992</v>
      </c>
      <c r="H7589" s="499" t="s">
        <v>1822</v>
      </c>
      <c r="I7589" s="499"/>
      <c r="J7589" s="499" t="s">
        <v>2077</v>
      </c>
      <c r="K7589" s="500">
        <v>1427006.7</v>
      </c>
    </row>
    <row r="7590" spans="1:11" x14ac:dyDescent="0.25">
      <c r="A7590" s="499" t="s">
        <v>1755</v>
      </c>
      <c r="B7590" s="499" t="s">
        <v>1756</v>
      </c>
      <c r="C7590" s="499" t="s">
        <v>1871</v>
      </c>
      <c r="D7590" s="499" t="s">
        <v>1991</v>
      </c>
      <c r="E7590" s="499" t="s">
        <v>1991</v>
      </c>
      <c r="F7590" s="499" t="s">
        <v>2265</v>
      </c>
      <c r="G7590" s="499" t="s">
        <v>1992</v>
      </c>
      <c r="H7590" s="499" t="s">
        <v>2061</v>
      </c>
      <c r="I7590" s="499"/>
      <c r="J7590" s="499" t="s">
        <v>2077</v>
      </c>
      <c r="K7590" s="500">
        <v>0</v>
      </c>
    </row>
    <row r="7591" spans="1:11" x14ac:dyDescent="0.25">
      <c r="A7591" s="499" t="s">
        <v>1755</v>
      </c>
      <c r="B7591" s="499" t="s">
        <v>1756</v>
      </c>
      <c r="C7591" s="499" t="s">
        <v>1871</v>
      </c>
      <c r="D7591" s="499" t="s">
        <v>1991</v>
      </c>
      <c r="E7591" s="499" t="s">
        <v>1991</v>
      </c>
      <c r="F7591" s="499" t="s">
        <v>2265</v>
      </c>
      <c r="G7591" s="499" t="s">
        <v>1992</v>
      </c>
      <c r="H7591" s="499" t="s">
        <v>2001</v>
      </c>
      <c r="I7591" s="499"/>
      <c r="J7591" s="499" t="s">
        <v>2077</v>
      </c>
      <c r="K7591" s="500">
        <v>789582.96</v>
      </c>
    </row>
    <row r="7592" spans="1:11" x14ac:dyDescent="0.25">
      <c r="A7592" s="499" t="s">
        <v>1755</v>
      </c>
      <c r="B7592" s="499" t="s">
        <v>1756</v>
      </c>
      <c r="C7592" s="499" t="s">
        <v>1871</v>
      </c>
      <c r="D7592" s="499" t="s">
        <v>1991</v>
      </c>
      <c r="E7592" s="499" t="s">
        <v>1991</v>
      </c>
      <c r="F7592" s="499" t="s">
        <v>2265</v>
      </c>
      <c r="G7592" s="499" t="s">
        <v>1992</v>
      </c>
      <c r="H7592" s="499" t="s">
        <v>1997</v>
      </c>
      <c r="I7592" s="499"/>
      <c r="J7592" s="499" t="s">
        <v>2077</v>
      </c>
      <c r="K7592" s="500">
        <v>0</v>
      </c>
    </row>
    <row r="7593" spans="1:11" x14ac:dyDescent="0.25">
      <c r="A7593" s="499" t="s">
        <v>1755</v>
      </c>
      <c r="B7593" s="499" t="s">
        <v>1756</v>
      </c>
      <c r="C7593" s="499" t="s">
        <v>1871</v>
      </c>
      <c r="D7593" s="499" t="s">
        <v>1991</v>
      </c>
      <c r="E7593" s="499" t="s">
        <v>1991</v>
      </c>
      <c r="F7593" s="499" t="s">
        <v>2265</v>
      </c>
      <c r="G7593" s="499" t="s">
        <v>1992</v>
      </c>
      <c r="H7593" s="499" t="s">
        <v>1996</v>
      </c>
      <c r="I7593" s="499"/>
      <c r="J7593" s="499" t="s">
        <v>2077</v>
      </c>
      <c r="K7593" s="500">
        <v>0</v>
      </c>
    </row>
    <row r="7594" spans="1:11" x14ac:dyDescent="0.25">
      <c r="A7594" s="499" t="s">
        <v>1755</v>
      </c>
      <c r="B7594" s="499" t="s">
        <v>1756</v>
      </c>
      <c r="C7594" s="499" t="s">
        <v>1871</v>
      </c>
      <c r="D7594" s="499" t="s">
        <v>1991</v>
      </c>
      <c r="E7594" s="499" t="s">
        <v>1991</v>
      </c>
      <c r="F7594" s="499" t="s">
        <v>2266</v>
      </c>
      <c r="G7594" s="499" t="s">
        <v>2003</v>
      </c>
      <c r="H7594" s="499" t="s">
        <v>1995</v>
      </c>
      <c r="I7594" s="499"/>
      <c r="J7594" s="499" t="s">
        <v>2077</v>
      </c>
      <c r="K7594" s="500">
        <v>3164120.29</v>
      </c>
    </row>
    <row r="7595" spans="1:11" x14ac:dyDescent="0.25">
      <c r="A7595" s="499" t="s">
        <v>1755</v>
      </c>
      <c r="B7595" s="499" t="s">
        <v>1756</v>
      </c>
      <c r="C7595" s="499" t="s">
        <v>1871</v>
      </c>
      <c r="D7595" s="499" t="s">
        <v>1991</v>
      </c>
      <c r="E7595" s="499" t="s">
        <v>1991</v>
      </c>
      <c r="F7595" s="499" t="s">
        <v>2266</v>
      </c>
      <c r="G7595" s="499" t="s">
        <v>2003</v>
      </c>
      <c r="H7595" s="499" t="s">
        <v>2004</v>
      </c>
      <c r="I7595" s="499"/>
      <c r="J7595" s="499" t="s">
        <v>2077</v>
      </c>
      <c r="K7595" s="500">
        <v>24511757.649999999</v>
      </c>
    </row>
    <row r="7596" spans="1:11" x14ac:dyDescent="0.25">
      <c r="A7596" s="499" t="s">
        <v>1755</v>
      </c>
      <c r="B7596" s="499" t="s">
        <v>1756</v>
      </c>
      <c r="C7596" s="499" t="s">
        <v>1871</v>
      </c>
      <c r="D7596" s="499" t="s">
        <v>1991</v>
      </c>
      <c r="E7596" s="499" t="s">
        <v>1991</v>
      </c>
      <c r="F7596" s="499" t="s">
        <v>2266</v>
      </c>
      <c r="G7596" s="499" t="s">
        <v>2003</v>
      </c>
      <c r="H7596" s="499" t="s">
        <v>2006</v>
      </c>
      <c r="I7596" s="499"/>
      <c r="J7596" s="499" t="s">
        <v>2077</v>
      </c>
      <c r="K7596" s="500">
        <v>15955988.15</v>
      </c>
    </row>
    <row r="7597" spans="1:11" x14ac:dyDescent="0.25">
      <c r="A7597" s="499" t="s">
        <v>1755</v>
      </c>
      <c r="B7597" s="499" t="s">
        <v>1756</v>
      </c>
      <c r="C7597" s="499" t="s">
        <v>1871</v>
      </c>
      <c r="D7597" s="499" t="s">
        <v>1991</v>
      </c>
      <c r="E7597" s="499" t="s">
        <v>1991</v>
      </c>
      <c r="F7597" s="499" t="s">
        <v>2266</v>
      </c>
      <c r="G7597" s="499" t="s">
        <v>2003</v>
      </c>
      <c r="H7597" s="499" t="s">
        <v>2007</v>
      </c>
      <c r="I7597" s="499"/>
      <c r="J7597" s="499" t="s">
        <v>2077</v>
      </c>
      <c r="K7597" s="500">
        <v>2311336.94</v>
      </c>
    </row>
    <row r="7598" spans="1:11" x14ac:dyDescent="0.25">
      <c r="A7598" s="499" t="s">
        <v>1755</v>
      </c>
      <c r="B7598" s="499" t="s">
        <v>1756</v>
      </c>
      <c r="C7598" s="499" t="s">
        <v>1871</v>
      </c>
      <c r="D7598" s="499" t="s">
        <v>1991</v>
      </c>
      <c r="E7598" s="499" t="s">
        <v>1991</v>
      </c>
      <c r="F7598" s="499" t="s">
        <v>2266</v>
      </c>
      <c r="G7598" s="499" t="s">
        <v>2003</v>
      </c>
      <c r="H7598" s="499" t="s">
        <v>2063</v>
      </c>
      <c r="I7598" s="499"/>
      <c r="J7598" s="499" t="s">
        <v>2077</v>
      </c>
      <c r="K7598" s="500">
        <v>1407974.72</v>
      </c>
    </row>
    <row r="7599" spans="1:11" x14ac:dyDescent="0.25">
      <c r="A7599" s="499" t="s">
        <v>1755</v>
      </c>
      <c r="B7599" s="499" t="s">
        <v>1756</v>
      </c>
      <c r="C7599" s="499" t="s">
        <v>1871</v>
      </c>
      <c r="D7599" s="499" t="s">
        <v>1991</v>
      </c>
      <c r="E7599" s="499" t="s">
        <v>1991</v>
      </c>
      <c r="F7599" s="499" t="s">
        <v>2266</v>
      </c>
      <c r="G7599" s="499" t="s">
        <v>2003</v>
      </c>
      <c r="H7599" s="499" t="s">
        <v>2009</v>
      </c>
      <c r="I7599" s="499"/>
      <c r="J7599" s="499" t="s">
        <v>2077</v>
      </c>
      <c r="K7599" s="500">
        <v>1889944.34</v>
      </c>
    </row>
    <row r="7600" spans="1:11" x14ac:dyDescent="0.25">
      <c r="A7600" s="499" t="s">
        <v>1755</v>
      </c>
      <c r="B7600" s="499" t="s">
        <v>1756</v>
      </c>
      <c r="C7600" s="499" t="s">
        <v>1871</v>
      </c>
      <c r="D7600" s="499" t="s">
        <v>1991</v>
      </c>
      <c r="E7600" s="499" t="s">
        <v>1991</v>
      </c>
      <c r="F7600" s="499" t="s">
        <v>2266</v>
      </c>
      <c r="G7600" s="499" t="s">
        <v>2003</v>
      </c>
      <c r="H7600" s="499" t="s">
        <v>2010</v>
      </c>
      <c r="I7600" s="499"/>
      <c r="J7600" s="499" t="s">
        <v>2077</v>
      </c>
      <c r="K7600" s="500">
        <v>933885.99</v>
      </c>
    </row>
    <row r="7601" spans="1:11" x14ac:dyDescent="0.25">
      <c r="A7601" s="499" t="s">
        <v>1755</v>
      </c>
      <c r="B7601" s="499" t="s">
        <v>1756</v>
      </c>
      <c r="C7601" s="499" t="s">
        <v>1871</v>
      </c>
      <c r="D7601" s="499" t="s">
        <v>1991</v>
      </c>
      <c r="E7601" s="499" t="s">
        <v>1991</v>
      </c>
      <c r="F7601" s="499" t="s">
        <v>2266</v>
      </c>
      <c r="G7601" s="499" t="s">
        <v>2003</v>
      </c>
      <c r="H7601" s="499" t="s">
        <v>2011</v>
      </c>
      <c r="I7601" s="499"/>
      <c r="J7601" s="499" t="s">
        <v>2077</v>
      </c>
      <c r="K7601" s="500">
        <v>2276990.36</v>
      </c>
    </row>
    <row r="7602" spans="1:11" x14ac:dyDescent="0.25">
      <c r="A7602" s="499" t="s">
        <v>1755</v>
      </c>
      <c r="B7602" s="499" t="s">
        <v>1756</v>
      </c>
      <c r="C7602" s="499" t="s">
        <v>1871</v>
      </c>
      <c r="D7602" s="499" t="s">
        <v>1991</v>
      </c>
      <c r="E7602" s="499" t="s">
        <v>1991</v>
      </c>
      <c r="F7602" s="499" t="s">
        <v>2266</v>
      </c>
      <c r="G7602" s="499" t="s">
        <v>2003</v>
      </c>
      <c r="H7602" s="499" t="s">
        <v>2012</v>
      </c>
      <c r="I7602" s="499"/>
      <c r="J7602" s="499" t="s">
        <v>2077</v>
      </c>
      <c r="K7602" s="500">
        <v>1630286.51</v>
      </c>
    </row>
    <row r="7603" spans="1:11" x14ac:dyDescent="0.25">
      <c r="A7603" s="499" t="s">
        <v>1755</v>
      </c>
      <c r="B7603" s="499" t="s">
        <v>1756</v>
      </c>
      <c r="C7603" s="499" t="s">
        <v>1871</v>
      </c>
      <c r="D7603" s="499" t="s">
        <v>1991</v>
      </c>
      <c r="E7603" s="499" t="s">
        <v>1991</v>
      </c>
      <c r="F7603" s="499" t="s">
        <v>2266</v>
      </c>
      <c r="G7603" s="499" t="s">
        <v>2003</v>
      </c>
      <c r="H7603" s="499" t="s">
        <v>2013</v>
      </c>
      <c r="I7603" s="499"/>
      <c r="J7603" s="499" t="s">
        <v>2077</v>
      </c>
      <c r="K7603" s="500">
        <v>3999259.84</v>
      </c>
    </row>
    <row r="7604" spans="1:11" x14ac:dyDescent="0.25">
      <c r="A7604" s="499" t="s">
        <v>1755</v>
      </c>
      <c r="B7604" s="499" t="s">
        <v>1756</v>
      </c>
      <c r="C7604" s="499" t="s">
        <v>1871</v>
      </c>
      <c r="D7604" s="499" t="s">
        <v>1991</v>
      </c>
      <c r="E7604" s="499" t="s">
        <v>1991</v>
      </c>
      <c r="F7604" s="499" t="s">
        <v>2266</v>
      </c>
      <c r="G7604" s="499" t="s">
        <v>2003</v>
      </c>
      <c r="H7604" s="499" t="s">
        <v>1996</v>
      </c>
      <c r="I7604" s="499"/>
      <c r="J7604" s="499" t="s">
        <v>2077</v>
      </c>
      <c r="K7604" s="500">
        <v>2800658.14</v>
      </c>
    </row>
    <row r="7605" spans="1:11" x14ac:dyDescent="0.25">
      <c r="A7605" s="499" t="s">
        <v>1755</v>
      </c>
      <c r="B7605" s="499" t="s">
        <v>1756</v>
      </c>
      <c r="C7605" s="499" t="s">
        <v>1871</v>
      </c>
      <c r="D7605" s="499" t="s">
        <v>1991</v>
      </c>
      <c r="E7605" s="499" t="s">
        <v>1991</v>
      </c>
      <c r="F7605" s="499" t="s">
        <v>2266</v>
      </c>
      <c r="G7605" s="499" t="s">
        <v>2003</v>
      </c>
      <c r="H7605" s="499" t="s">
        <v>1997</v>
      </c>
      <c r="I7605" s="499"/>
      <c r="J7605" s="499" t="s">
        <v>2077</v>
      </c>
      <c r="K7605" s="500">
        <v>1646754.05</v>
      </c>
    </row>
    <row r="7606" spans="1:11" x14ac:dyDescent="0.25">
      <c r="A7606" s="499" t="s">
        <v>1755</v>
      </c>
      <c r="B7606" s="499" t="s">
        <v>1756</v>
      </c>
      <c r="C7606" s="499" t="s">
        <v>1871</v>
      </c>
      <c r="D7606" s="499" t="s">
        <v>1991</v>
      </c>
      <c r="E7606" s="499" t="s">
        <v>1991</v>
      </c>
      <c r="F7606" s="499" t="s">
        <v>2266</v>
      </c>
      <c r="G7606" s="499" t="s">
        <v>2003</v>
      </c>
      <c r="H7606" s="499" t="s">
        <v>2014</v>
      </c>
      <c r="I7606" s="499"/>
      <c r="J7606" s="499" t="s">
        <v>2077</v>
      </c>
      <c r="K7606" s="500">
        <v>2999444.88</v>
      </c>
    </row>
    <row r="7607" spans="1:11" x14ac:dyDescent="0.25">
      <c r="A7607" s="499" t="s">
        <v>1755</v>
      </c>
      <c r="B7607" s="499" t="s">
        <v>1756</v>
      </c>
      <c r="C7607" s="499" t="s">
        <v>1871</v>
      </c>
      <c r="D7607" s="499" t="s">
        <v>1991</v>
      </c>
      <c r="E7607" s="499" t="s">
        <v>1991</v>
      </c>
      <c r="F7607" s="499" t="s">
        <v>2266</v>
      </c>
      <c r="G7607" s="499" t="s">
        <v>2003</v>
      </c>
      <c r="H7607" s="499" t="s">
        <v>1998</v>
      </c>
      <c r="I7607" s="499"/>
      <c r="J7607" s="499" t="s">
        <v>2077</v>
      </c>
      <c r="K7607" s="500">
        <v>7727981.5199999996</v>
      </c>
    </row>
    <row r="7608" spans="1:11" x14ac:dyDescent="0.25">
      <c r="A7608" s="499" t="s">
        <v>1755</v>
      </c>
      <c r="B7608" s="499" t="s">
        <v>1756</v>
      </c>
      <c r="C7608" s="499" t="s">
        <v>1871</v>
      </c>
      <c r="D7608" s="499" t="s">
        <v>1991</v>
      </c>
      <c r="E7608" s="499" t="s">
        <v>1991</v>
      </c>
      <c r="F7608" s="499" t="s">
        <v>2266</v>
      </c>
      <c r="G7608" s="499" t="s">
        <v>2003</v>
      </c>
      <c r="H7608" s="499" t="s">
        <v>1999</v>
      </c>
      <c r="I7608" s="499"/>
      <c r="J7608" s="499" t="s">
        <v>2077</v>
      </c>
      <c r="K7608" s="500">
        <v>2058442.57</v>
      </c>
    </row>
    <row r="7609" spans="1:11" x14ac:dyDescent="0.25">
      <c r="A7609" s="499" t="s">
        <v>1755</v>
      </c>
      <c r="B7609" s="499" t="s">
        <v>1756</v>
      </c>
      <c r="C7609" s="499" t="s">
        <v>1871</v>
      </c>
      <c r="D7609" s="499" t="s">
        <v>1991</v>
      </c>
      <c r="E7609" s="499" t="s">
        <v>1991</v>
      </c>
      <c r="F7609" s="499" t="s">
        <v>2266</v>
      </c>
      <c r="G7609" s="499" t="s">
        <v>2003</v>
      </c>
      <c r="H7609" s="499" t="s">
        <v>2015</v>
      </c>
      <c r="I7609" s="499"/>
      <c r="J7609" s="499" t="s">
        <v>2077</v>
      </c>
      <c r="K7609" s="500">
        <v>352875.87</v>
      </c>
    </row>
    <row r="7610" spans="1:11" x14ac:dyDescent="0.25">
      <c r="A7610" s="499" t="s">
        <v>1755</v>
      </c>
      <c r="B7610" s="499" t="s">
        <v>1756</v>
      </c>
      <c r="C7610" s="499" t="s">
        <v>1871</v>
      </c>
      <c r="D7610" s="499" t="s">
        <v>1991</v>
      </c>
      <c r="E7610" s="499" t="s">
        <v>1991</v>
      </c>
      <c r="F7610" s="499" t="s">
        <v>2266</v>
      </c>
      <c r="G7610" s="499" t="s">
        <v>2003</v>
      </c>
      <c r="H7610" s="499" t="s">
        <v>1915</v>
      </c>
      <c r="I7610" s="499"/>
      <c r="J7610" s="499" t="s">
        <v>2077</v>
      </c>
      <c r="K7610" s="500">
        <v>16715671.09</v>
      </c>
    </row>
    <row r="7611" spans="1:11" x14ac:dyDescent="0.25">
      <c r="A7611" s="499" t="s">
        <v>1755</v>
      </c>
      <c r="B7611" s="499" t="s">
        <v>1756</v>
      </c>
      <c r="C7611" s="499" t="s">
        <v>1871</v>
      </c>
      <c r="D7611" s="499" t="s">
        <v>1991</v>
      </c>
      <c r="E7611" s="499" t="s">
        <v>1991</v>
      </c>
      <c r="F7611" s="499" t="s">
        <v>2266</v>
      </c>
      <c r="G7611" s="499" t="s">
        <v>2003</v>
      </c>
      <c r="H7611" s="499" t="s">
        <v>1917</v>
      </c>
      <c r="I7611" s="499"/>
      <c r="J7611" s="499" t="s">
        <v>2077</v>
      </c>
      <c r="K7611" s="500">
        <v>9000745.9700000007</v>
      </c>
    </row>
    <row r="7612" spans="1:11" x14ac:dyDescent="0.25">
      <c r="A7612" s="499" t="s">
        <v>1755</v>
      </c>
      <c r="B7612" s="499" t="s">
        <v>1756</v>
      </c>
      <c r="C7612" s="499" t="s">
        <v>1871</v>
      </c>
      <c r="D7612" s="499" t="s">
        <v>1991</v>
      </c>
      <c r="E7612" s="499" t="s">
        <v>1991</v>
      </c>
      <c r="F7612" s="499" t="s">
        <v>2266</v>
      </c>
      <c r="G7612" s="499" t="s">
        <v>2003</v>
      </c>
      <c r="H7612" s="499" t="s">
        <v>2016</v>
      </c>
      <c r="I7612" s="499"/>
      <c r="J7612" s="499" t="s">
        <v>2077</v>
      </c>
      <c r="K7612" s="500">
        <v>3893397.08</v>
      </c>
    </row>
    <row r="7613" spans="1:11" x14ac:dyDescent="0.25">
      <c r="A7613" s="499" t="s">
        <v>1755</v>
      </c>
      <c r="B7613" s="499" t="s">
        <v>1756</v>
      </c>
      <c r="C7613" s="499" t="s">
        <v>1871</v>
      </c>
      <c r="D7613" s="499" t="s">
        <v>1991</v>
      </c>
      <c r="E7613" s="499" t="s">
        <v>1991</v>
      </c>
      <c r="F7613" s="499" t="s">
        <v>2266</v>
      </c>
      <c r="G7613" s="499" t="s">
        <v>2003</v>
      </c>
      <c r="H7613" s="499" t="s">
        <v>1897</v>
      </c>
      <c r="I7613" s="499"/>
      <c r="J7613" s="499" t="s">
        <v>2077</v>
      </c>
      <c r="K7613" s="500">
        <v>7727981.5199999996</v>
      </c>
    </row>
    <row r="7614" spans="1:11" x14ac:dyDescent="0.25">
      <c r="A7614" s="499" t="s">
        <v>1755</v>
      </c>
      <c r="B7614" s="499" t="s">
        <v>1756</v>
      </c>
      <c r="C7614" s="499" t="s">
        <v>1871</v>
      </c>
      <c r="D7614" s="499" t="s">
        <v>1991</v>
      </c>
      <c r="E7614" s="499" t="s">
        <v>1991</v>
      </c>
      <c r="F7614" s="499" t="s">
        <v>2266</v>
      </c>
      <c r="G7614" s="499" t="s">
        <v>2003</v>
      </c>
      <c r="H7614" s="499" t="s">
        <v>2000</v>
      </c>
      <c r="I7614" s="499"/>
      <c r="J7614" s="499" t="s">
        <v>2077</v>
      </c>
      <c r="K7614" s="500">
        <v>4705011.58</v>
      </c>
    </row>
    <row r="7615" spans="1:11" x14ac:dyDescent="0.25">
      <c r="A7615" s="499" t="s">
        <v>1755</v>
      </c>
      <c r="B7615" s="499" t="s">
        <v>1756</v>
      </c>
      <c r="C7615" s="499" t="s">
        <v>1871</v>
      </c>
      <c r="D7615" s="499" t="s">
        <v>1991</v>
      </c>
      <c r="E7615" s="499" t="s">
        <v>1991</v>
      </c>
      <c r="F7615" s="499" t="s">
        <v>2266</v>
      </c>
      <c r="G7615" s="499" t="s">
        <v>2003</v>
      </c>
      <c r="H7615" s="499" t="s">
        <v>2017</v>
      </c>
      <c r="I7615" s="499"/>
      <c r="J7615" s="499" t="s">
        <v>2077</v>
      </c>
      <c r="K7615" s="500">
        <v>4383600.4800000004</v>
      </c>
    </row>
    <row r="7616" spans="1:11" x14ac:dyDescent="0.25">
      <c r="A7616" s="499" t="s">
        <v>1755</v>
      </c>
      <c r="B7616" s="499" t="s">
        <v>1756</v>
      </c>
      <c r="C7616" s="499" t="s">
        <v>1871</v>
      </c>
      <c r="D7616" s="499" t="s">
        <v>1991</v>
      </c>
      <c r="E7616" s="499" t="s">
        <v>1991</v>
      </c>
      <c r="F7616" s="499" t="s">
        <v>2266</v>
      </c>
      <c r="G7616" s="499" t="s">
        <v>2003</v>
      </c>
      <c r="H7616" s="499" t="s">
        <v>2018</v>
      </c>
      <c r="I7616" s="499"/>
      <c r="J7616" s="499" t="s">
        <v>2077</v>
      </c>
      <c r="K7616" s="500">
        <v>3970500.46</v>
      </c>
    </row>
    <row r="7617" spans="1:11" x14ac:dyDescent="0.25">
      <c r="A7617" s="499" t="s">
        <v>1755</v>
      </c>
      <c r="B7617" s="499" t="s">
        <v>1756</v>
      </c>
      <c r="C7617" s="499" t="s">
        <v>1871</v>
      </c>
      <c r="D7617" s="499" t="s">
        <v>1991</v>
      </c>
      <c r="E7617" s="499" t="s">
        <v>1991</v>
      </c>
      <c r="F7617" s="499" t="s">
        <v>2266</v>
      </c>
      <c r="G7617" s="499" t="s">
        <v>2003</v>
      </c>
      <c r="H7617" s="499" t="s">
        <v>2019</v>
      </c>
      <c r="I7617" s="499"/>
      <c r="J7617" s="499" t="s">
        <v>2077</v>
      </c>
      <c r="K7617" s="500">
        <v>9322509.9499999993</v>
      </c>
    </row>
    <row r="7618" spans="1:11" x14ac:dyDescent="0.25">
      <c r="A7618" s="499" t="s">
        <v>1755</v>
      </c>
      <c r="B7618" s="499" t="s">
        <v>1756</v>
      </c>
      <c r="C7618" s="499" t="s">
        <v>1871</v>
      </c>
      <c r="D7618" s="499" t="s">
        <v>1991</v>
      </c>
      <c r="E7618" s="499" t="s">
        <v>1991</v>
      </c>
      <c r="F7618" s="499" t="s">
        <v>2266</v>
      </c>
      <c r="G7618" s="499" t="s">
        <v>2003</v>
      </c>
      <c r="H7618" s="499" t="s">
        <v>2020</v>
      </c>
      <c r="I7618" s="499"/>
      <c r="J7618" s="499" t="s">
        <v>2077</v>
      </c>
      <c r="K7618" s="500">
        <v>5130662.22</v>
      </c>
    </row>
    <row r="7619" spans="1:11" x14ac:dyDescent="0.25">
      <c r="A7619" s="499" t="s">
        <v>1755</v>
      </c>
      <c r="B7619" s="499" t="s">
        <v>1756</v>
      </c>
      <c r="C7619" s="499" t="s">
        <v>1871</v>
      </c>
      <c r="D7619" s="499" t="s">
        <v>1991</v>
      </c>
      <c r="E7619" s="499" t="s">
        <v>1991</v>
      </c>
      <c r="F7619" s="499" t="s">
        <v>2266</v>
      </c>
      <c r="G7619" s="499" t="s">
        <v>2003</v>
      </c>
      <c r="H7619" s="499" t="s">
        <v>2021</v>
      </c>
      <c r="I7619" s="499"/>
      <c r="J7619" s="499" t="s">
        <v>2077</v>
      </c>
      <c r="K7619" s="500">
        <v>4266269.25</v>
      </c>
    </row>
    <row r="7620" spans="1:11" x14ac:dyDescent="0.25">
      <c r="A7620" s="499" t="s">
        <v>1755</v>
      </c>
      <c r="B7620" s="499" t="s">
        <v>1756</v>
      </c>
      <c r="C7620" s="499" t="s">
        <v>1871</v>
      </c>
      <c r="D7620" s="499" t="s">
        <v>1991</v>
      </c>
      <c r="E7620" s="499" t="s">
        <v>1991</v>
      </c>
      <c r="F7620" s="499" t="s">
        <v>2266</v>
      </c>
      <c r="G7620" s="499" t="s">
        <v>2003</v>
      </c>
      <c r="H7620" s="499" t="s">
        <v>2022</v>
      </c>
      <c r="I7620" s="499"/>
      <c r="J7620" s="499" t="s">
        <v>2077</v>
      </c>
      <c r="K7620" s="500">
        <v>3504057.38</v>
      </c>
    </row>
    <row r="7621" spans="1:11" x14ac:dyDescent="0.25">
      <c r="A7621" s="499" t="s">
        <v>1755</v>
      </c>
      <c r="B7621" s="499" t="s">
        <v>1756</v>
      </c>
      <c r="C7621" s="499" t="s">
        <v>1871</v>
      </c>
      <c r="D7621" s="499" t="s">
        <v>1991</v>
      </c>
      <c r="E7621" s="499" t="s">
        <v>1991</v>
      </c>
      <c r="F7621" s="499" t="s">
        <v>2266</v>
      </c>
      <c r="G7621" s="499" t="s">
        <v>2003</v>
      </c>
      <c r="H7621" s="499" t="s">
        <v>2025</v>
      </c>
      <c r="I7621" s="499"/>
      <c r="J7621" s="499" t="s">
        <v>2077</v>
      </c>
      <c r="K7621" s="500">
        <v>12792926.49</v>
      </c>
    </row>
    <row r="7622" spans="1:11" x14ac:dyDescent="0.25">
      <c r="A7622" s="499" t="s">
        <v>1755</v>
      </c>
      <c r="B7622" s="499" t="s">
        <v>1756</v>
      </c>
      <c r="C7622" s="499" t="s">
        <v>1871</v>
      </c>
      <c r="D7622" s="499" t="s">
        <v>1991</v>
      </c>
      <c r="E7622" s="499" t="s">
        <v>1991</v>
      </c>
      <c r="F7622" s="499" t="s">
        <v>2266</v>
      </c>
      <c r="G7622" s="499" t="s">
        <v>2003</v>
      </c>
      <c r="H7622" s="499" t="s">
        <v>2026</v>
      </c>
      <c r="I7622" s="499"/>
      <c r="J7622" s="499" t="s">
        <v>2077</v>
      </c>
      <c r="K7622" s="500">
        <v>37373212.640000001</v>
      </c>
    </row>
    <row r="7623" spans="1:11" x14ac:dyDescent="0.25">
      <c r="A7623" s="499" t="s">
        <v>1755</v>
      </c>
      <c r="B7623" s="499" t="s">
        <v>1756</v>
      </c>
      <c r="C7623" s="499" t="s">
        <v>1871</v>
      </c>
      <c r="D7623" s="499" t="s">
        <v>1991</v>
      </c>
      <c r="E7623" s="499" t="s">
        <v>1991</v>
      </c>
      <c r="F7623" s="499" t="s">
        <v>2266</v>
      </c>
      <c r="G7623" s="499" t="s">
        <v>2003</v>
      </c>
      <c r="H7623" s="499" t="s">
        <v>2036</v>
      </c>
      <c r="I7623" s="499"/>
      <c r="J7623" s="499" t="s">
        <v>2077</v>
      </c>
      <c r="K7623" s="500">
        <v>7998519.6900000004</v>
      </c>
    </row>
    <row r="7624" spans="1:11" x14ac:dyDescent="0.25">
      <c r="A7624" s="499" t="s">
        <v>1755</v>
      </c>
      <c r="B7624" s="499" t="s">
        <v>1756</v>
      </c>
      <c r="C7624" s="499" t="s">
        <v>1871</v>
      </c>
      <c r="D7624" s="499" t="s">
        <v>1991</v>
      </c>
      <c r="E7624" s="499" t="s">
        <v>1991</v>
      </c>
      <c r="F7624" s="499" t="s">
        <v>2266</v>
      </c>
      <c r="G7624" s="499" t="s">
        <v>2003</v>
      </c>
      <c r="H7624" s="499" t="s">
        <v>2027</v>
      </c>
      <c r="I7624" s="499"/>
      <c r="J7624" s="499" t="s">
        <v>2077</v>
      </c>
      <c r="K7624" s="500">
        <v>4001612.35</v>
      </c>
    </row>
    <row r="7625" spans="1:11" x14ac:dyDescent="0.25">
      <c r="A7625" s="499" t="s">
        <v>1755</v>
      </c>
      <c r="B7625" s="499" t="s">
        <v>1756</v>
      </c>
      <c r="C7625" s="499" t="s">
        <v>1871</v>
      </c>
      <c r="D7625" s="499" t="s">
        <v>1991</v>
      </c>
      <c r="E7625" s="499" t="s">
        <v>1991</v>
      </c>
      <c r="F7625" s="499" t="s">
        <v>2266</v>
      </c>
      <c r="G7625" s="499" t="s">
        <v>2003</v>
      </c>
      <c r="H7625" s="499" t="s">
        <v>2028</v>
      </c>
      <c r="I7625" s="499"/>
      <c r="J7625" s="499" t="s">
        <v>2077</v>
      </c>
      <c r="K7625" s="500">
        <v>8319839.0499999998</v>
      </c>
    </row>
    <row r="7626" spans="1:11" x14ac:dyDescent="0.25">
      <c r="A7626" s="499" t="s">
        <v>1755</v>
      </c>
      <c r="B7626" s="499" t="s">
        <v>1756</v>
      </c>
      <c r="C7626" s="499" t="s">
        <v>1871</v>
      </c>
      <c r="D7626" s="499" t="s">
        <v>1991</v>
      </c>
      <c r="E7626" s="499" t="s">
        <v>1991</v>
      </c>
      <c r="F7626" s="499" t="s">
        <v>2266</v>
      </c>
      <c r="G7626" s="499" t="s">
        <v>2003</v>
      </c>
      <c r="H7626" s="499" t="s">
        <v>2029</v>
      </c>
      <c r="I7626" s="499"/>
      <c r="J7626" s="499" t="s">
        <v>2077</v>
      </c>
      <c r="K7626" s="500">
        <v>2447194.15</v>
      </c>
    </row>
    <row r="7627" spans="1:11" x14ac:dyDescent="0.25">
      <c r="A7627" s="499" t="s">
        <v>1755</v>
      </c>
      <c r="B7627" s="499" t="s">
        <v>1756</v>
      </c>
      <c r="C7627" s="499" t="s">
        <v>1871</v>
      </c>
      <c r="D7627" s="499" t="s">
        <v>1991</v>
      </c>
      <c r="E7627" s="499" t="s">
        <v>1991</v>
      </c>
      <c r="F7627" s="499" t="s">
        <v>2266</v>
      </c>
      <c r="G7627" s="499" t="s">
        <v>2003</v>
      </c>
      <c r="H7627" s="499" t="s">
        <v>2030</v>
      </c>
      <c r="I7627" s="499"/>
      <c r="J7627" s="499" t="s">
        <v>2077</v>
      </c>
      <c r="K7627" s="500">
        <v>2098199.92</v>
      </c>
    </row>
    <row r="7628" spans="1:11" x14ac:dyDescent="0.25">
      <c r="A7628" s="499" t="s">
        <v>1755</v>
      </c>
      <c r="B7628" s="499" t="s">
        <v>1756</v>
      </c>
      <c r="C7628" s="499" t="s">
        <v>1871</v>
      </c>
      <c r="D7628" s="499" t="s">
        <v>1991</v>
      </c>
      <c r="E7628" s="499" t="s">
        <v>1991</v>
      </c>
      <c r="F7628" s="499" t="s">
        <v>2266</v>
      </c>
      <c r="G7628" s="499" t="s">
        <v>2003</v>
      </c>
      <c r="H7628" s="499" t="s">
        <v>2001</v>
      </c>
      <c r="I7628" s="499"/>
      <c r="J7628" s="499" t="s">
        <v>2077</v>
      </c>
      <c r="K7628" s="500">
        <v>2783367.23</v>
      </c>
    </row>
    <row r="7629" spans="1:11" x14ac:dyDescent="0.25">
      <c r="A7629" s="499" t="s">
        <v>1755</v>
      </c>
      <c r="B7629" s="499" t="s">
        <v>1756</v>
      </c>
      <c r="C7629" s="499" t="s">
        <v>1871</v>
      </c>
      <c r="D7629" s="499" t="s">
        <v>1991</v>
      </c>
      <c r="E7629" s="499" t="s">
        <v>1991</v>
      </c>
      <c r="F7629" s="499" t="s">
        <v>2266</v>
      </c>
      <c r="G7629" s="499" t="s">
        <v>2003</v>
      </c>
      <c r="H7629" s="499" t="s">
        <v>2002</v>
      </c>
      <c r="I7629" s="499"/>
      <c r="J7629" s="499" t="s">
        <v>2077</v>
      </c>
      <c r="K7629" s="500">
        <v>882189.67</v>
      </c>
    </row>
    <row r="7630" spans="1:11" x14ac:dyDescent="0.25">
      <c r="A7630" s="499" t="s">
        <v>1755</v>
      </c>
      <c r="B7630" s="499" t="s">
        <v>1756</v>
      </c>
      <c r="C7630" s="499" t="s">
        <v>1871</v>
      </c>
      <c r="D7630" s="499" t="s">
        <v>1991</v>
      </c>
      <c r="E7630" s="499" t="s">
        <v>1991</v>
      </c>
      <c r="F7630" s="499" t="s">
        <v>2266</v>
      </c>
      <c r="G7630" s="499" t="s">
        <v>2003</v>
      </c>
      <c r="H7630" s="499" t="s">
        <v>1918</v>
      </c>
      <c r="I7630" s="499"/>
      <c r="J7630" s="499" t="s">
        <v>2077</v>
      </c>
      <c r="K7630" s="500">
        <v>4822636.87</v>
      </c>
    </row>
    <row r="7631" spans="1:11" x14ac:dyDescent="0.25">
      <c r="A7631" s="499" t="s">
        <v>1755</v>
      </c>
      <c r="B7631" s="499" t="s">
        <v>1756</v>
      </c>
      <c r="C7631" s="499" t="s">
        <v>1871</v>
      </c>
      <c r="D7631" s="499" t="s">
        <v>1991</v>
      </c>
      <c r="E7631" s="499" t="s">
        <v>1991</v>
      </c>
      <c r="F7631" s="499" t="s">
        <v>2266</v>
      </c>
      <c r="G7631" s="499" t="s">
        <v>2003</v>
      </c>
      <c r="H7631" s="499" t="s">
        <v>1915</v>
      </c>
      <c r="I7631" s="499"/>
      <c r="J7631" s="499" t="s">
        <v>2077</v>
      </c>
      <c r="K7631" s="500">
        <v>229369.32</v>
      </c>
    </row>
    <row r="7632" spans="1:11" x14ac:dyDescent="0.25">
      <c r="A7632" s="499" t="s">
        <v>1755</v>
      </c>
      <c r="B7632" s="499" t="s">
        <v>1756</v>
      </c>
      <c r="C7632" s="499" t="s">
        <v>1871</v>
      </c>
      <c r="D7632" s="499" t="s">
        <v>1991</v>
      </c>
      <c r="E7632" s="499" t="s">
        <v>1991</v>
      </c>
      <c r="F7632" s="499" t="s">
        <v>2266</v>
      </c>
      <c r="G7632" s="499" t="s">
        <v>2003</v>
      </c>
      <c r="H7632" s="499" t="s">
        <v>1917</v>
      </c>
      <c r="I7632" s="499"/>
      <c r="J7632" s="499" t="s">
        <v>2077</v>
      </c>
      <c r="K7632" s="500">
        <v>123506.55</v>
      </c>
    </row>
    <row r="7633" spans="1:11" x14ac:dyDescent="0.25">
      <c r="A7633" s="499" t="s">
        <v>1755</v>
      </c>
      <c r="B7633" s="499" t="s">
        <v>1756</v>
      </c>
      <c r="C7633" s="499" t="s">
        <v>1871</v>
      </c>
      <c r="D7633" s="499" t="s">
        <v>1991</v>
      </c>
      <c r="E7633" s="499" t="s">
        <v>1991</v>
      </c>
      <c r="F7633" s="499" t="s">
        <v>2266</v>
      </c>
      <c r="G7633" s="499" t="s">
        <v>2003</v>
      </c>
      <c r="H7633" s="499" t="s">
        <v>1897</v>
      </c>
      <c r="I7633" s="499"/>
      <c r="J7633" s="499" t="s">
        <v>2077</v>
      </c>
      <c r="K7633" s="500">
        <v>7175142.6600000001</v>
      </c>
    </row>
  </sheetData>
  <conditionalFormatting sqref="O1">
    <cfRule type="expression" dxfId="13" priority="1">
      <formula>AND(RIGHT(#REF!,4)="From",#REF!&lt;&gt;"MIR Code From")</formula>
    </cfRule>
  </conditionalFormatting>
  <conditionalFormatting sqref="O1">
    <cfRule type="expression" dxfId="12" priority="2">
      <formula>AND(#REF!&lt;&gt;"",RIGHT(#REF!,2)="To")</formula>
    </cfRule>
  </conditionalFormatting>
  <hyperlinks>
    <hyperlink ref="O1" location="'Assumptions-&gt;'!A1" display="у перечню форм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2:M196"/>
  <sheetViews>
    <sheetView workbookViewId="0">
      <selection activeCell="C15" sqref="C15"/>
    </sheetView>
  </sheetViews>
  <sheetFormatPr defaultRowHeight="15" x14ac:dyDescent="0.25"/>
  <cols>
    <col min="1" max="1" width="52.42578125" customWidth="1"/>
    <col min="2" max="6" width="30" customWidth="1"/>
  </cols>
  <sheetData>
    <row r="2" spans="1:13" ht="45" x14ac:dyDescent="0.25">
      <c r="M2" s="476" t="s">
        <v>313</v>
      </c>
    </row>
    <row r="5" spans="1:13" x14ac:dyDescent="0.25">
      <c r="A5" s="501" t="s">
        <v>2080</v>
      </c>
      <c r="B5" s="501" t="s">
        <v>2081</v>
      </c>
      <c r="C5" s="501" t="s">
        <v>2082</v>
      </c>
      <c r="D5" s="502" t="s">
        <v>2083</v>
      </c>
      <c r="E5" s="502" t="s">
        <v>2084</v>
      </c>
      <c r="F5" s="502" t="s">
        <v>2085</v>
      </c>
    </row>
    <row r="6" spans="1:13" x14ac:dyDescent="0.25">
      <c r="A6" s="496" t="s">
        <v>2249</v>
      </c>
      <c r="B6" s="496" t="s">
        <v>154</v>
      </c>
      <c r="C6" t="s">
        <v>157</v>
      </c>
      <c r="D6" s="503">
        <v>-4999.9999999993352</v>
      </c>
      <c r="E6" s="503">
        <v>-5000.0000000004229</v>
      </c>
      <c r="F6" s="503">
        <v>-2142.8599999999406</v>
      </c>
    </row>
    <row r="7" spans="1:13" x14ac:dyDescent="0.25">
      <c r="A7" s="496" t="s">
        <v>2249</v>
      </c>
      <c r="B7" s="496" t="s">
        <v>154</v>
      </c>
      <c r="C7" t="s">
        <v>160</v>
      </c>
      <c r="D7" s="503">
        <v>-99666.670000000042</v>
      </c>
      <c r="E7" s="503">
        <v>-92473.679999999775</v>
      </c>
      <c r="F7" s="503">
        <v>-93476.190000000453</v>
      </c>
    </row>
    <row r="8" spans="1:13" x14ac:dyDescent="0.25">
      <c r="A8" s="496" t="s">
        <v>2249</v>
      </c>
      <c r="B8" s="496" t="s">
        <v>154</v>
      </c>
      <c r="C8" t="s">
        <v>162</v>
      </c>
      <c r="D8" s="503">
        <v>-34999.999999999702</v>
      </c>
      <c r="E8" s="503">
        <v>-35000.000000000226</v>
      </c>
      <c r="F8" s="503">
        <v>-34999.999999999396</v>
      </c>
    </row>
    <row r="9" spans="1:13" x14ac:dyDescent="0.25">
      <c r="A9" s="496" t="s">
        <v>2249</v>
      </c>
      <c r="B9" s="496" t="s">
        <v>154</v>
      </c>
      <c r="C9" t="s">
        <v>164</v>
      </c>
      <c r="D9" s="503">
        <v>-621999.99999999953</v>
      </c>
      <c r="E9" s="503">
        <v>-261894.7399999995</v>
      </c>
      <c r="F9" s="503">
        <v>-621999.99999999988</v>
      </c>
    </row>
    <row r="10" spans="1:13" x14ac:dyDescent="0.25">
      <c r="A10" s="496" t="s">
        <v>2249</v>
      </c>
      <c r="B10" s="496" t="s">
        <v>154</v>
      </c>
      <c r="C10" t="s">
        <v>166</v>
      </c>
      <c r="D10" s="503">
        <v>-305999.99999999971</v>
      </c>
      <c r="E10" s="503">
        <v>-242842.09999999873</v>
      </c>
      <c r="F10" s="503">
        <v>-235285.70999999906</v>
      </c>
    </row>
    <row r="11" spans="1:13" x14ac:dyDescent="0.25">
      <c r="A11" s="496" t="s">
        <v>2249</v>
      </c>
      <c r="B11" s="496" t="s">
        <v>154</v>
      </c>
      <c r="C11" t="s">
        <v>168</v>
      </c>
      <c r="D11" s="503">
        <v>-52999.999999999345</v>
      </c>
      <c r="E11" s="503">
        <v>-41684.210000000196</v>
      </c>
      <c r="F11" s="503">
        <v>-53000.000000000218</v>
      </c>
    </row>
    <row r="12" spans="1:13" x14ac:dyDescent="0.25">
      <c r="A12" s="496" t="s">
        <v>2249</v>
      </c>
      <c r="B12" s="496" t="s">
        <v>154</v>
      </c>
      <c r="C12" t="s">
        <v>2086</v>
      </c>
      <c r="D12" s="503">
        <v>-229865.99999999892</v>
      </c>
      <c r="E12" s="503">
        <v>-229865.99999999994</v>
      </c>
      <c r="F12" s="503">
        <v>-227234.4199999987</v>
      </c>
    </row>
    <row r="13" spans="1:13" x14ac:dyDescent="0.25">
      <c r="A13" s="496" t="s">
        <v>2249</v>
      </c>
      <c r="B13" s="496" t="s">
        <v>154</v>
      </c>
      <c r="C13" t="s">
        <v>2087</v>
      </c>
      <c r="D13" s="503">
        <v>-53333.000000000422</v>
      </c>
      <c r="E13" s="503">
        <v>-39297.999999999636</v>
      </c>
      <c r="F13" s="503">
        <v>-53332.999999999935</v>
      </c>
    </row>
    <row r="14" spans="1:13" x14ac:dyDescent="0.25">
      <c r="A14" s="496" t="s">
        <v>2249</v>
      </c>
      <c r="B14" s="496" t="s">
        <v>154</v>
      </c>
      <c r="C14" t="s">
        <v>2088</v>
      </c>
      <c r="D14" s="503">
        <v>-127249.99999999952</v>
      </c>
      <c r="E14" s="503">
        <v>-127250.00000000038</v>
      </c>
      <c r="F14" s="503">
        <v>-126821.43000000004</v>
      </c>
    </row>
    <row r="15" spans="1:13" x14ac:dyDescent="0.25">
      <c r="A15" s="496" t="s">
        <v>2249</v>
      </c>
      <c r="B15" s="496" t="s">
        <v>154</v>
      </c>
      <c r="C15" t="s">
        <v>2089</v>
      </c>
      <c r="D15" s="503">
        <v>-1629999.9999999925</v>
      </c>
      <c r="E15" s="503">
        <v>-1629999.9999999902</v>
      </c>
      <c r="F15" s="503">
        <v>-1629999.9999999872</v>
      </c>
    </row>
    <row r="16" spans="1:13" x14ac:dyDescent="0.25">
      <c r="A16" s="496" t="s">
        <v>2249</v>
      </c>
      <c r="B16" s="496" t="s">
        <v>154</v>
      </c>
      <c r="C16" t="s">
        <v>2090</v>
      </c>
      <c r="D16" s="503">
        <v>-37666.659999999792</v>
      </c>
      <c r="E16" s="503">
        <v>-53648.720000000299</v>
      </c>
      <c r="F16" s="503">
        <v>-40238.100000000311</v>
      </c>
    </row>
    <row r="17" spans="1:6" x14ac:dyDescent="0.25">
      <c r="A17" s="496" t="s">
        <v>2249</v>
      </c>
      <c r="B17" s="496" t="s">
        <v>154</v>
      </c>
      <c r="C17" t="s">
        <v>2091</v>
      </c>
      <c r="D17" s="503">
        <v>-1166.6700000003511</v>
      </c>
      <c r="E17" s="503">
        <v>-1250.0000000001062</v>
      </c>
      <c r="F17" s="503">
        <v>-1190.4800000002742</v>
      </c>
    </row>
    <row r="18" spans="1:6" x14ac:dyDescent="0.25">
      <c r="A18" s="496" t="s">
        <v>2249</v>
      </c>
      <c r="B18" s="496" t="s">
        <v>154</v>
      </c>
      <c r="C18" t="s">
        <v>2092</v>
      </c>
      <c r="D18" s="503">
        <v>-1057999.9999999995</v>
      </c>
      <c r="E18" s="503">
        <v>-1066947.3699999989</v>
      </c>
      <c r="F18" s="503">
        <v>-912761.89999999874</v>
      </c>
    </row>
    <row r="19" spans="1:6" x14ac:dyDescent="0.25">
      <c r="A19" s="496" t="s">
        <v>2249</v>
      </c>
      <c r="B19" s="496" t="s">
        <v>154</v>
      </c>
      <c r="C19" t="s">
        <v>2093</v>
      </c>
      <c r="D19" s="503">
        <v>-1666.6699999994123</v>
      </c>
      <c r="E19" s="503">
        <v>-526.32000000015455</v>
      </c>
      <c r="F19" s="503">
        <v>263.16000000066634</v>
      </c>
    </row>
    <row r="20" spans="1:6" x14ac:dyDescent="0.25">
      <c r="A20" s="496" t="s">
        <v>2249</v>
      </c>
      <c r="B20" s="496" t="s">
        <v>154</v>
      </c>
      <c r="C20" t="s">
        <v>2094</v>
      </c>
      <c r="D20" s="503">
        <v>-3569716.4199999976</v>
      </c>
      <c r="E20" s="503">
        <v>-3316522.8499999954</v>
      </c>
      <c r="F20" s="503">
        <v>-3158953.2599999881</v>
      </c>
    </row>
    <row r="21" spans="1:6" x14ac:dyDescent="0.25">
      <c r="A21" s="496" t="s">
        <v>2249</v>
      </c>
      <c r="B21" s="496" t="s">
        <v>154</v>
      </c>
      <c r="C21" t="s">
        <v>2095</v>
      </c>
      <c r="D21" s="503">
        <v>-57399.999999999229</v>
      </c>
      <c r="E21" s="503">
        <v>-55368.420000000486</v>
      </c>
      <c r="F21" s="503">
        <v>-58000.000000000531</v>
      </c>
    </row>
    <row r="22" spans="1:6" x14ac:dyDescent="0.25">
      <c r="A22" s="496" t="s">
        <v>2249</v>
      </c>
      <c r="B22" s="496" t="s">
        <v>154</v>
      </c>
      <c r="C22" t="s">
        <v>193</v>
      </c>
      <c r="D22" s="503">
        <v>-147499.9999999993</v>
      </c>
      <c r="E22" s="503">
        <v>-109999.99999999972</v>
      </c>
      <c r="F22" s="503">
        <v>-147499.99999999875</v>
      </c>
    </row>
    <row r="23" spans="1:6" x14ac:dyDescent="0.25">
      <c r="A23" s="496" t="s">
        <v>2249</v>
      </c>
      <c r="B23" s="496" t="s">
        <v>154</v>
      </c>
      <c r="C23" t="s">
        <v>2096</v>
      </c>
      <c r="D23" s="503">
        <v>-3000.0000000001824</v>
      </c>
      <c r="E23" s="503">
        <v>-3000.0000000005275</v>
      </c>
      <c r="F23" s="503">
        <v>-2999.9999999999095</v>
      </c>
    </row>
    <row r="24" spans="1:6" x14ac:dyDescent="0.25">
      <c r="A24" s="496" t="s">
        <v>2249</v>
      </c>
      <c r="B24" s="496" t="s">
        <v>154</v>
      </c>
      <c r="C24" t="s">
        <v>2097</v>
      </c>
      <c r="D24" s="503">
        <v>-6000.0000000003647</v>
      </c>
      <c r="E24" s="503">
        <v>-5999.9999999996871</v>
      </c>
      <c r="F24" s="503">
        <v>-5999.999999999819</v>
      </c>
    </row>
    <row r="25" spans="1:6" x14ac:dyDescent="0.25">
      <c r="A25" s="496" t="s">
        <v>2249</v>
      </c>
      <c r="B25" s="496" t="s">
        <v>154</v>
      </c>
      <c r="C25" t="s">
        <v>2098</v>
      </c>
      <c r="D25" s="503">
        <v>-4999.9999999993352</v>
      </c>
      <c r="E25" s="503">
        <v>-4210.5299999995977</v>
      </c>
      <c r="F25" s="503">
        <v>-5000.0000000003038</v>
      </c>
    </row>
    <row r="26" spans="1:6" x14ac:dyDescent="0.25">
      <c r="A26" s="496" t="s">
        <v>2249</v>
      </c>
      <c r="B26" s="496" t="s">
        <v>154</v>
      </c>
      <c r="C26" t="s">
        <v>2099</v>
      </c>
      <c r="D26" s="503"/>
      <c r="E26" s="503">
        <v>-1315.7899999996121</v>
      </c>
      <c r="F26" s="503">
        <v>-5000.0000000003038</v>
      </c>
    </row>
    <row r="27" spans="1:6" x14ac:dyDescent="0.25">
      <c r="A27" s="496" t="s">
        <v>2249</v>
      </c>
      <c r="B27" s="496" t="s">
        <v>154</v>
      </c>
      <c r="C27" t="s">
        <v>2100</v>
      </c>
      <c r="D27" s="503">
        <v>-459999.99999999988</v>
      </c>
      <c r="E27" s="503">
        <v>-459999.9999999993</v>
      </c>
      <c r="F27" s="503">
        <v>-325363.40999999951</v>
      </c>
    </row>
    <row r="28" spans="1:6" x14ac:dyDescent="0.25">
      <c r="A28" s="496" t="s">
        <v>2249</v>
      </c>
      <c r="B28" s="496" t="s">
        <v>154</v>
      </c>
      <c r="C28" t="s">
        <v>2101</v>
      </c>
      <c r="D28" s="503">
        <v>-1368166.6699999997</v>
      </c>
      <c r="E28" s="503">
        <v>-1279131.5799999996</v>
      </c>
      <c r="F28" s="503">
        <v>-1200285.6999999997</v>
      </c>
    </row>
    <row r="29" spans="1:6" x14ac:dyDescent="0.25">
      <c r="A29" s="496" t="s">
        <v>2249</v>
      </c>
      <c r="B29" s="496" t="s">
        <v>154</v>
      </c>
      <c r="C29" t="s">
        <v>2102</v>
      </c>
      <c r="D29" s="503">
        <v>-230999.99999999953</v>
      </c>
      <c r="E29" s="503">
        <v>-241394.72999999876</v>
      </c>
      <c r="F29" s="503">
        <v>-245404.75999999928</v>
      </c>
    </row>
    <row r="30" spans="1:6" x14ac:dyDescent="0.25">
      <c r="A30" s="496" t="s">
        <v>2249</v>
      </c>
      <c r="B30" s="496" t="s">
        <v>154</v>
      </c>
      <c r="C30" t="s">
        <v>2103</v>
      </c>
      <c r="D30" s="503">
        <v>-37499.999999999374</v>
      </c>
      <c r="E30" s="503">
        <v>-37500.000000000437</v>
      </c>
      <c r="F30" s="503">
        <v>-37500.000000000226</v>
      </c>
    </row>
    <row r="31" spans="1:6" x14ac:dyDescent="0.25">
      <c r="A31" s="496" t="s">
        <v>2249</v>
      </c>
      <c r="B31" s="496" t="s">
        <v>154</v>
      </c>
      <c r="C31" t="s">
        <v>2111</v>
      </c>
      <c r="D31" s="503">
        <v>-99999.999999999782</v>
      </c>
      <c r="E31" s="503">
        <v>-92937.360000000175</v>
      </c>
      <c r="F31" s="503">
        <v>-88095.239999999307</v>
      </c>
    </row>
    <row r="32" spans="1:6" x14ac:dyDescent="0.25">
      <c r="A32" s="496" t="s">
        <v>2249</v>
      </c>
      <c r="B32" s="496" t="s">
        <v>154</v>
      </c>
      <c r="C32" t="s">
        <v>2107</v>
      </c>
      <c r="D32" s="503">
        <v>-2369733.3399999915</v>
      </c>
      <c r="E32" s="503">
        <v>-2319894.7399999886</v>
      </c>
      <c r="F32" s="503">
        <v>-2362785.7099999911</v>
      </c>
    </row>
    <row r="33" spans="1:6" x14ac:dyDescent="0.25">
      <c r="A33" s="496" t="s">
        <v>2249</v>
      </c>
      <c r="B33" s="496" t="s">
        <v>154</v>
      </c>
      <c r="C33" t="s">
        <v>2112</v>
      </c>
      <c r="D33" s="503">
        <v>-1921828.3299999868</v>
      </c>
      <c r="E33" s="503">
        <v>-1919600.2799999975</v>
      </c>
      <c r="F33" s="503">
        <v>-1977002.049999987</v>
      </c>
    </row>
    <row r="34" spans="1:6" x14ac:dyDescent="0.25">
      <c r="A34" s="496" t="s">
        <v>2249</v>
      </c>
      <c r="B34" s="496" t="s">
        <v>154</v>
      </c>
      <c r="C34" t="s">
        <v>2113</v>
      </c>
      <c r="D34" s="503">
        <v>-3.7252902984619141E-8</v>
      </c>
      <c r="E34" s="503">
        <v>-3.166496753692627E-8</v>
      </c>
      <c r="F34" s="503">
        <v>-5.2154064178466797E-8</v>
      </c>
    </row>
    <row r="35" spans="1:6" x14ac:dyDescent="0.25">
      <c r="A35" s="496" t="s">
        <v>2249</v>
      </c>
      <c r="B35" s="496" t="s">
        <v>174</v>
      </c>
      <c r="C35" t="s">
        <v>157</v>
      </c>
      <c r="D35" s="503">
        <v>-1510.0000000000655</v>
      </c>
      <c r="E35" s="503">
        <v>-1509.9900000000707</v>
      </c>
      <c r="F35" s="503">
        <v>-647.15000000000998</v>
      </c>
    </row>
    <row r="36" spans="1:6" x14ac:dyDescent="0.25">
      <c r="A36" s="496" t="s">
        <v>2249</v>
      </c>
      <c r="B36" s="496" t="s">
        <v>174</v>
      </c>
      <c r="C36" t="s">
        <v>160</v>
      </c>
      <c r="D36" s="503">
        <v>-30099.329999999834</v>
      </c>
      <c r="E36" s="503">
        <v>-27927.070000000058</v>
      </c>
      <c r="F36" s="503">
        <v>-28229.829999999805</v>
      </c>
    </row>
    <row r="37" spans="1:6" x14ac:dyDescent="0.25">
      <c r="A37" s="496" t="s">
        <v>2249</v>
      </c>
      <c r="B37" s="496" t="s">
        <v>174</v>
      </c>
      <c r="C37" t="s">
        <v>162</v>
      </c>
      <c r="D37" s="503">
        <v>-10570.000000000018</v>
      </c>
      <c r="E37" s="503">
        <v>-10569.999999999931</v>
      </c>
      <c r="F37" s="503">
        <v>-10569.999999999996</v>
      </c>
    </row>
    <row r="38" spans="1:6" x14ac:dyDescent="0.25">
      <c r="A38" s="496" t="s">
        <v>2249</v>
      </c>
      <c r="B38" s="496" t="s">
        <v>174</v>
      </c>
      <c r="C38" t="s">
        <v>164</v>
      </c>
      <c r="D38" s="503">
        <v>-187843.98999999979</v>
      </c>
      <c r="E38" s="503">
        <v>-49943.009999999835</v>
      </c>
      <c r="F38" s="503">
        <v>-95165.999999999825</v>
      </c>
    </row>
    <row r="39" spans="1:6" x14ac:dyDescent="0.25">
      <c r="A39" s="496" t="s">
        <v>2249</v>
      </c>
      <c r="B39" s="496" t="s">
        <v>174</v>
      </c>
      <c r="C39" t="s">
        <v>166</v>
      </c>
      <c r="D39" s="503">
        <v>-92411.999999999593</v>
      </c>
      <c r="E39" s="503">
        <v>-55352.419999999976</v>
      </c>
      <c r="F39" s="503">
        <v>-37339.709999999803</v>
      </c>
    </row>
    <row r="40" spans="1:6" x14ac:dyDescent="0.25">
      <c r="A40" s="496" t="s">
        <v>2249</v>
      </c>
      <c r="B40" s="496" t="s">
        <v>174</v>
      </c>
      <c r="C40" t="s">
        <v>168</v>
      </c>
      <c r="D40" s="503">
        <v>-16003.600000000108</v>
      </c>
      <c r="E40" s="503">
        <v>-12586.859999999821</v>
      </c>
      <c r="F40" s="503">
        <v>-16003.600000000099</v>
      </c>
    </row>
    <row r="41" spans="1:6" x14ac:dyDescent="0.25">
      <c r="A41" s="496" t="s">
        <v>2249</v>
      </c>
      <c r="B41" s="496" t="s">
        <v>174</v>
      </c>
      <c r="C41" t="s">
        <v>2086</v>
      </c>
      <c r="D41" s="503">
        <v>-74155.849999999919</v>
      </c>
      <c r="E41" s="503">
        <v>-74155.8499999997</v>
      </c>
      <c r="F41" s="503">
        <v>-73361.129999999728</v>
      </c>
    </row>
    <row r="42" spans="1:6" x14ac:dyDescent="0.25">
      <c r="A42" s="496" t="s">
        <v>2249</v>
      </c>
      <c r="B42" s="496" t="s">
        <v>174</v>
      </c>
      <c r="C42" t="s">
        <v>2087</v>
      </c>
      <c r="D42" s="503">
        <v>-16106.569999999814</v>
      </c>
      <c r="E42" s="503">
        <v>-11867.999999999882</v>
      </c>
      <c r="F42" s="503">
        <v>-16106.569999999965</v>
      </c>
    </row>
    <row r="43" spans="1:6" x14ac:dyDescent="0.25">
      <c r="A43" s="496" t="s">
        <v>2249</v>
      </c>
      <c r="B43" s="496" t="s">
        <v>174</v>
      </c>
      <c r="C43" t="s">
        <v>2088</v>
      </c>
      <c r="D43" s="503">
        <v>-38429.499999999905</v>
      </c>
      <c r="E43" s="503">
        <v>-38429.500000000138</v>
      </c>
      <c r="F43" s="503">
        <v>-38300.089999999713</v>
      </c>
    </row>
    <row r="44" spans="1:6" x14ac:dyDescent="0.25">
      <c r="A44" s="496" t="s">
        <v>2249</v>
      </c>
      <c r="B44" s="496" t="s">
        <v>174</v>
      </c>
      <c r="C44" t="s">
        <v>2089</v>
      </c>
      <c r="D44" s="503">
        <v>-492259.99999999936</v>
      </c>
      <c r="E44" s="503">
        <v>-407266.23999999993</v>
      </c>
      <c r="F44" s="503">
        <v>-323890</v>
      </c>
    </row>
    <row r="45" spans="1:6" x14ac:dyDescent="0.25">
      <c r="A45" s="496" t="s">
        <v>2249</v>
      </c>
      <c r="B45" s="496" t="s">
        <v>174</v>
      </c>
      <c r="C45" t="s">
        <v>2090</v>
      </c>
      <c r="D45" s="503">
        <v>-16151.660000000025</v>
      </c>
      <c r="E45" s="503">
        <v>-20978.249999999869</v>
      </c>
      <c r="F45" s="503">
        <v>-18136.209999999777</v>
      </c>
    </row>
    <row r="46" spans="1:6" x14ac:dyDescent="0.25">
      <c r="A46" s="496" t="s">
        <v>2249</v>
      </c>
      <c r="B46" s="496" t="s">
        <v>174</v>
      </c>
      <c r="C46" t="s">
        <v>2091</v>
      </c>
      <c r="D46" s="503">
        <v>-352.32999999986305</v>
      </c>
      <c r="E46" s="503">
        <v>-377.48999999993612</v>
      </c>
      <c r="F46" s="503">
        <v>-359.51999999999447</v>
      </c>
    </row>
    <row r="47" spans="1:6" x14ac:dyDescent="0.25">
      <c r="A47" s="496" t="s">
        <v>2249</v>
      </c>
      <c r="B47" s="496" t="s">
        <v>174</v>
      </c>
      <c r="C47" t="s">
        <v>2092</v>
      </c>
      <c r="D47" s="503">
        <v>-324292.32999999984</v>
      </c>
      <c r="E47" s="503">
        <v>-326994.40000000002</v>
      </c>
      <c r="F47" s="503">
        <v>-280430.40999999974</v>
      </c>
    </row>
    <row r="48" spans="1:6" x14ac:dyDescent="0.25">
      <c r="A48" s="496" t="s">
        <v>2249</v>
      </c>
      <c r="B48" s="496" t="s">
        <v>174</v>
      </c>
      <c r="C48" t="s">
        <v>2093</v>
      </c>
      <c r="D48" s="503">
        <v>-502.00000000003934</v>
      </c>
      <c r="E48" s="503">
        <v>-158.5200000001222</v>
      </c>
      <c r="F48" s="503"/>
    </row>
    <row r="49" spans="1:6" x14ac:dyDescent="0.25">
      <c r="A49" s="496" t="s">
        <v>2249</v>
      </c>
      <c r="B49" s="496" t="s">
        <v>174</v>
      </c>
      <c r="C49" t="s">
        <v>2094</v>
      </c>
      <c r="D49" s="503">
        <v>-1082795.8799999997</v>
      </c>
      <c r="E49" s="503">
        <v>-971433.91999999818</v>
      </c>
      <c r="F49" s="503">
        <v>-908445.26999999885</v>
      </c>
    </row>
    <row r="50" spans="1:6" x14ac:dyDescent="0.25">
      <c r="A50" s="496" t="s">
        <v>2249</v>
      </c>
      <c r="B50" s="496" t="s">
        <v>174</v>
      </c>
      <c r="C50" t="s">
        <v>2095</v>
      </c>
      <c r="D50" s="503">
        <v>-17334.799999999956</v>
      </c>
      <c r="E50" s="503">
        <v>-10359.600000000002</v>
      </c>
      <c r="F50" s="503">
        <v>-10066.000000000184</v>
      </c>
    </row>
    <row r="51" spans="1:6" x14ac:dyDescent="0.25">
      <c r="A51" s="496" t="s">
        <v>2249</v>
      </c>
      <c r="B51" s="496" t="s">
        <v>174</v>
      </c>
      <c r="C51" t="s">
        <v>193</v>
      </c>
      <c r="D51" s="503">
        <v>-44659.179999999833</v>
      </c>
      <c r="E51" s="503">
        <v>-33334.19000000009</v>
      </c>
      <c r="F51" s="503">
        <v>-44655.189999999682</v>
      </c>
    </row>
    <row r="52" spans="1:6" x14ac:dyDescent="0.25">
      <c r="A52" s="496" t="s">
        <v>2249</v>
      </c>
      <c r="B52" s="496" t="s">
        <v>174</v>
      </c>
      <c r="C52" t="s">
        <v>2096</v>
      </c>
      <c r="D52" s="503">
        <v>-906.00000000003945</v>
      </c>
      <c r="E52" s="503">
        <v>-905.99999999994861</v>
      </c>
      <c r="F52" s="503">
        <v>-906.00000000010823</v>
      </c>
    </row>
    <row r="53" spans="1:6" x14ac:dyDescent="0.25">
      <c r="A53" s="496" t="s">
        <v>2249</v>
      </c>
      <c r="B53" s="496" t="s">
        <v>174</v>
      </c>
      <c r="C53" t="s">
        <v>2097</v>
      </c>
      <c r="D53" s="503">
        <v>-1812.0000000000789</v>
      </c>
      <c r="E53" s="503">
        <v>-1811.9999999998972</v>
      </c>
      <c r="F53" s="503">
        <v>-1811.9999999998367</v>
      </c>
    </row>
    <row r="54" spans="1:6" x14ac:dyDescent="0.25">
      <c r="A54" s="496" t="s">
        <v>2249</v>
      </c>
      <c r="B54" s="496" t="s">
        <v>174</v>
      </c>
      <c r="C54" t="s">
        <v>2098</v>
      </c>
      <c r="D54" s="503">
        <v>-1510.0000000000655</v>
      </c>
      <c r="E54" s="503">
        <v>-1271.5799999999952</v>
      </c>
      <c r="F54" s="503">
        <v>-1510.0000000000539</v>
      </c>
    </row>
    <row r="55" spans="1:6" x14ac:dyDescent="0.25">
      <c r="A55" s="496" t="s">
        <v>2249</v>
      </c>
      <c r="B55" s="496" t="s">
        <v>174</v>
      </c>
      <c r="C55" t="s">
        <v>2099</v>
      </c>
      <c r="D55" s="503"/>
      <c r="E55" s="503">
        <v>-397.36999999994578</v>
      </c>
      <c r="F55" s="503">
        <v>-1510.0000000000539</v>
      </c>
    </row>
    <row r="56" spans="1:6" x14ac:dyDescent="0.25">
      <c r="A56" s="496" t="s">
        <v>2249</v>
      </c>
      <c r="B56" s="496" t="s">
        <v>174</v>
      </c>
      <c r="C56" t="s">
        <v>2100</v>
      </c>
      <c r="D56" s="503">
        <v>-138919.99999999985</v>
      </c>
      <c r="E56" s="503">
        <v>-138920.00999999992</v>
      </c>
      <c r="F56" s="503">
        <v>-98259.74999999984</v>
      </c>
    </row>
    <row r="57" spans="1:6" x14ac:dyDescent="0.25">
      <c r="A57" s="496" t="s">
        <v>2249</v>
      </c>
      <c r="B57" s="496" t="s">
        <v>174</v>
      </c>
      <c r="C57" t="s">
        <v>2101</v>
      </c>
      <c r="D57" s="503">
        <v>-413414.69999999995</v>
      </c>
      <c r="E57" s="503">
        <v>-386411.88999999984</v>
      </c>
      <c r="F57" s="503">
        <v>-362828.81999999966</v>
      </c>
    </row>
    <row r="58" spans="1:6" x14ac:dyDescent="0.25">
      <c r="A58" s="496" t="s">
        <v>2249</v>
      </c>
      <c r="B58" s="496" t="s">
        <v>174</v>
      </c>
      <c r="C58" t="s">
        <v>2102</v>
      </c>
      <c r="D58" s="503">
        <v>-74538.319999999614</v>
      </c>
      <c r="E58" s="503">
        <v>-77677.51999999964</v>
      </c>
      <c r="F58" s="503">
        <v>-78888.579999999813</v>
      </c>
    </row>
    <row r="59" spans="1:6" x14ac:dyDescent="0.25">
      <c r="A59" s="496" t="s">
        <v>2249</v>
      </c>
      <c r="B59" s="496" t="s">
        <v>174</v>
      </c>
      <c r="C59" t="s">
        <v>2103</v>
      </c>
      <c r="D59" s="503">
        <v>-11325.000000000051</v>
      </c>
      <c r="E59" s="503">
        <v>-11325.000000000156</v>
      </c>
      <c r="F59" s="503">
        <v>-11324.999999999831</v>
      </c>
    </row>
    <row r="60" spans="1:6" x14ac:dyDescent="0.25">
      <c r="A60" s="496" t="s">
        <v>2249</v>
      </c>
      <c r="B60" s="496" t="s">
        <v>174</v>
      </c>
      <c r="C60" t="s">
        <v>2111</v>
      </c>
      <c r="D60" s="503">
        <v>-30199.999999999985</v>
      </c>
      <c r="E60" s="503">
        <v>-28067.090000000066</v>
      </c>
      <c r="F60" s="503">
        <v>-26604.759999999987</v>
      </c>
    </row>
    <row r="61" spans="1:6" x14ac:dyDescent="0.25">
      <c r="A61" s="496" t="s">
        <v>2249</v>
      </c>
      <c r="B61" s="496" t="s">
        <v>174</v>
      </c>
      <c r="C61" t="s">
        <v>2107</v>
      </c>
      <c r="D61" s="503">
        <v>-715716.5899999988</v>
      </c>
      <c r="E61" s="503">
        <v>-700665.31999999657</v>
      </c>
      <c r="F61" s="503">
        <v>-713561.24999999965</v>
      </c>
    </row>
    <row r="62" spans="1:6" x14ac:dyDescent="0.25">
      <c r="A62" s="496" t="s">
        <v>2249</v>
      </c>
      <c r="B62" s="496" t="s">
        <v>174</v>
      </c>
      <c r="C62" t="s">
        <v>2112</v>
      </c>
      <c r="D62" s="503">
        <v>-580449.21999999799</v>
      </c>
      <c r="E62" s="503">
        <v>-579776.3499999973</v>
      </c>
      <c r="F62" s="503">
        <v>-597054.62999999663</v>
      </c>
    </row>
    <row r="63" spans="1:6" x14ac:dyDescent="0.25">
      <c r="A63" s="496" t="s">
        <v>2249</v>
      </c>
      <c r="B63" s="496" t="s">
        <v>174</v>
      </c>
      <c r="C63" t="s">
        <v>2114</v>
      </c>
      <c r="D63" s="503">
        <v>-6.5192580223083496E-9</v>
      </c>
      <c r="E63" s="503">
        <v>-9.3132257461547852E-9</v>
      </c>
      <c r="F63" s="503">
        <v>-7.9162418842315674E-9</v>
      </c>
    </row>
    <row r="64" spans="1:6" x14ac:dyDescent="0.25">
      <c r="A64" s="496" t="s">
        <v>2249</v>
      </c>
      <c r="B64" s="496" t="s">
        <v>179</v>
      </c>
      <c r="C64" t="s">
        <v>157</v>
      </c>
      <c r="D64" s="503">
        <v>-467.42611066054872</v>
      </c>
      <c r="E64" s="503">
        <v>-484.29807083459951</v>
      </c>
      <c r="F64" s="503">
        <v>-489.34374729030316</v>
      </c>
    </row>
    <row r="65" spans="1:6" x14ac:dyDescent="0.25">
      <c r="A65" s="496" t="s">
        <v>2249</v>
      </c>
      <c r="B65" s="496" t="s">
        <v>179</v>
      </c>
      <c r="C65" t="s">
        <v>160</v>
      </c>
      <c r="D65" s="503">
        <v>-52073.669398240701</v>
      </c>
      <c r="E65" s="503">
        <v>-10080.818986508986</v>
      </c>
      <c r="F65" s="503">
        <v>-9346.4261688612714</v>
      </c>
    </row>
    <row r="66" spans="1:6" x14ac:dyDescent="0.25">
      <c r="A66" s="496" t="s">
        <v>2249</v>
      </c>
      <c r="B66" s="496" t="s">
        <v>179</v>
      </c>
      <c r="C66" t="s">
        <v>162</v>
      </c>
      <c r="D66" s="503">
        <v>-3491.0619886709924</v>
      </c>
      <c r="E66" s="503">
        <v>-3381.6108794120837</v>
      </c>
      <c r="F66" s="503">
        <v>-3377.8610703951977</v>
      </c>
    </row>
    <row r="67" spans="1:6" x14ac:dyDescent="0.25">
      <c r="A67" s="496" t="s">
        <v>2249</v>
      </c>
      <c r="B67" s="496" t="s">
        <v>179</v>
      </c>
      <c r="C67" t="s">
        <v>164</v>
      </c>
      <c r="D67" s="503">
        <v>-56360.035618057962</v>
      </c>
      <c r="E67" s="503">
        <v>-425321.2353105598</v>
      </c>
      <c r="F67" s="503">
        <v>-104320.92370852223</v>
      </c>
    </row>
    <row r="68" spans="1:6" x14ac:dyDescent="0.25">
      <c r="A68" s="496" t="s">
        <v>2249</v>
      </c>
      <c r="B68" s="496" t="s">
        <v>179</v>
      </c>
      <c r="C68" t="s">
        <v>166</v>
      </c>
      <c r="D68" s="503">
        <v>146375.77617313538</v>
      </c>
      <c r="E68" s="503">
        <v>-280839.28081395215</v>
      </c>
      <c r="F68" s="503">
        <v>-210718.79374829627</v>
      </c>
    </row>
    <row r="69" spans="1:6" x14ac:dyDescent="0.25">
      <c r="A69" s="496" t="s">
        <v>2249</v>
      </c>
      <c r="B69" s="496" t="s">
        <v>179</v>
      </c>
      <c r="C69" t="s">
        <v>168</v>
      </c>
      <c r="D69" s="503">
        <v>-4752.1187475348443</v>
      </c>
      <c r="E69" s="503">
        <v>-4814.0406065189982</v>
      </c>
      <c r="F69" s="503">
        <v>-5084.682872176837</v>
      </c>
    </row>
    <row r="70" spans="1:6" x14ac:dyDescent="0.25">
      <c r="A70" s="496" t="s">
        <v>2249</v>
      </c>
      <c r="B70" s="496" t="s">
        <v>179</v>
      </c>
      <c r="C70" t="s">
        <v>2086</v>
      </c>
      <c r="D70" s="503">
        <v>30125.085533333709</v>
      </c>
      <c r="E70" s="503">
        <v>-22846.369515424194</v>
      </c>
      <c r="F70" s="503">
        <v>-22838.201794675038</v>
      </c>
    </row>
    <row r="71" spans="1:6" x14ac:dyDescent="0.25">
      <c r="A71" s="496" t="s">
        <v>2249</v>
      </c>
      <c r="B71" s="496" t="s">
        <v>179</v>
      </c>
      <c r="C71" t="s">
        <v>2087</v>
      </c>
      <c r="D71" s="503">
        <v>-4931.6325389930844</v>
      </c>
      <c r="E71" s="503">
        <v>-5177.9192085289824</v>
      </c>
      <c r="F71" s="503">
        <v>-5110.6897648404529</v>
      </c>
    </row>
    <row r="72" spans="1:6" x14ac:dyDescent="0.25">
      <c r="A72" s="496" t="s">
        <v>2249</v>
      </c>
      <c r="B72" s="496" t="s">
        <v>179</v>
      </c>
      <c r="C72" t="s">
        <v>2088</v>
      </c>
      <c r="D72" s="503">
        <v>-15220.011707206835</v>
      </c>
      <c r="E72" s="503">
        <v>-12239.986484645866</v>
      </c>
      <c r="F72" s="503">
        <v>-12230.902446748891</v>
      </c>
    </row>
    <row r="73" spans="1:6" x14ac:dyDescent="0.25">
      <c r="A73" s="496" t="s">
        <v>2249</v>
      </c>
      <c r="B73" s="496" t="s">
        <v>179</v>
      </c>
      <c r="C73" t="s">
        <v>2089</v>
      </c>
      <c r="D73" s="503">
        <v>-80535.053334817392</v>
      </c>
      <c r="E73" s="503">
        <v>-577796.58073281636</v>
      </c>
      <c r="F73" s="503">
        <v>-225632.72385367993</v>
      </c>
    </row>
    <row r="74" spans="1:6" x14ac:dyDescent="0.25">
      <c r="A74" s="496" t="s">
        <v>2249</v>
      </c>
      <c r="B74" s="496" t="s">
        <v>179</v>
      </c>
      <c r="C74" t="s">
        <v>2090</v>
      </c>
      <c r="D74" s="503">
        <v>-7280.3660668620432</v>
      </c>
      <c r="E74" s="503">
        <v>-4462.9428296824681</v>
      </c>
      <c r="F74" s="503">
        <v>-5170.7856406020346</v>
      </c>
    </row>
    <row r="75" spans="1:6" x14ac:dyDescent="0.25">
      <c r="A75" s="496" t="s">
        <v>2249</v>
      </c>
      <c r="B75" s="496" t="s">
        <v>179</v>
      </c>
      <c r="C75" t="s">
        <v>2091</v>
      </c>
      <c r="D75" s="503">
        <v>-661.79395168405608</v>
      </c>
      <c r="E75" s="503">
        <v>414.03302011072259</v>
      </c>
      <c r="F75" s="503">
        <v>582.66506329218282</v>
      </c>
    </row>
    <row r="76" spans="1:6" x14ac:dyDescent="0.25">
      <c r="A76" s="496" t="s">
        <v>2249</v>
      </c>
      <c r="B76" s="496" t="s">
        <v>179</v>
      </c>
      <c r="C76" t="s">
        <v>2092</v>
      </c>
      <c r="D76" s="503">
        <v>-104732.27605397213</v>
      </c>
      <c r="E76" s="503">
        <v>-432946.89737902384</v>
      </c>
      <c r="F76" s="503">
        <v>-135352.65488584171</v>
      </c>
    </row>
    <row r="77" spans="1:6" x14ac:dyDescent="0.25">
      <c r="A77" s="496" t="s">
        <v>2249</v>
      </c>
      <c r="B77" s="496" t="s">
        <v>179</v>
      </c>
      <c r="C77" t="s">
        <v>2093</v>
      </c>
      <c r="D77" s="503">
        <v>-441.75382877039056</v>
      </c>
      <c r="E77" s="503">
        <v>-490.70112102055651</v>
      </c>
      <c r="F77" s="503"/>
    </row>
    <row r="78" spans="1:6" x14ac:dyDescent="0.25">
      <c r="A78" s="496" t="s">
        <v>2249</v>
      </c>
      <c r="B78" s="496" t="s">
        <v>179</v>
      </c>
      <c r="C78" t="s">
        <v>2094</v>
      </c>
      <c r="D78" s="503">
        <v>-187346.58403255057</v>
      </c>
      <c r="E78" s="503">
        <v>-1391941.4378177023</v>
      </c>
      <c r="F78" s="503">
        <v>-450767.16671069083</v>
      </c>
    </row>
    <row r="79" spans="1:6" x14ac:dyDescent="0.25">
      <c r="A79" s="496" t="s">
        <v>2249</v>
      </c>
      <c r="B79" s="496" t="s">
        <v>179</v>
      </c>
      <c r="C79" t="s">
        <v>2095</v>
      </c>
      <c r="D79" s="503">
        <v>2610.2208532355053</v>
      </c>
      <c r="E79" s="503">
        <v>-641315.45360645372</v>
      </c>
      <c r="F79" s="503">
        <v>-144687.82984582006</v>
      </c>
    </row>
    <row r="80" spans="1:6" x14ac:dyDescent="0.25">
      <c r="A80" s="496" t="s">
        <v>2249</v>
      </c>
      <c r="B80" s="496" t="s">
        <v>179</v>
      </c>
      <c r="C80" t="s">
        <v>193</v>
      </c>
      <c r="D80" s="503">
        <v>-13564.029411679279</v>
      </c>
      <c r="E80" s="503">
        <v>-13826.729721232623</v>
      </c>
      <c r="F80" s="503">
        <v>-14119.60481895088</v>
      </c>
    </row>
    <row r="81" spans="1:6" x14ac:dyDescent="0.25">
      <c r="A81" s="496" t="s">
        <v>2249</v>
      </c>
      <c r="B81" s="496" t="s">
        <v>179</v>
      </c>
      <c r="C81" t="s">
        <v>2096</v>
      </c>
      <c r="D81" s="503">
        <v>-273.49067862717249</v>
      </c>
      <c r="E81" s="503">
        <v>-286.63759661017014</v>
      </c>
      <c r="F81" s="503">
        <v>-284.13075189182882</v>
      </c>
    </row>
    <row r="82" spans="1:6" x14ac:dyDescent="0.25">
      <c r="A82" s="496" t="s">
        <v>2249</v>
      </c>
      <c r="B82" s="496" t="s">
        <v>179</v>
      </c>
      <c r="C82" t="s">
        <v>2097</v>
      </c>
      <c r="D82" s="503">
        <v>-549.65588693343261</v>
      </c>
      <c r="E82" s="503">
        <v>-571.64073040959079</v>
      </c>
      <c r="F82" s="503">
        <v>-568.87352930407542</v>
      </c>
    </row>
    <row r="83" spans="1:6" x14ac:dyDescent="0.25">
      <c r="A83" s="496" t="s">
        <v>2249</v>
      </c>
      <c r="B83" s="496" t="s">
        <v>179</v>
      </c>
      <c r="C83" t="s">
        <v>2098</v>
      </c>
      <c r="D83" s="503">
        <v>-462.81374810011937</v>
      </c>
      <c r="E83" s="503">
        <v>-493.50666800972721</v>
      </c>
      <c r="F83" s="503">
        <v>-480.69155089158136</v>
      </c>
    </row>
    <row r="84" spans="1:6" x14ac:dyDescent="0.25">
      <c r="A84" s="496" t="s">
        <v>2249</v>
      </c>
      <c r="B84" s="496" t="s">
        <v>179</v>
      </c>
      <c r="C84" t="s">
        <v>2099</v>
      </c>
      <c r="D84" s="503"/>
      <c r="E84" s="503"/>
      <c r="F84" s="503">
        <v>-459.37126461068738</v>
      </c>
    </row>
    <row r="85" spans="1:6" x14ac:dyDescent="0.25">
      <c r="A85" s="496" t="s">
        <v>2249</v>
      </c>
      <c r="B85" s="496" t="s">
        <v>179</v>
      </c>
      <c r="C85" t="s">
        <v>2100</v>
      </c>
      <c r="D85" s="503">
        <v>-51417.256536210545</v>
      </c>
      <c r="E85" s="503">
        <v>-203605.52939574985</v>
      </c>
      <c r="F85" s="503">
        <v>-57996.619842528802</v>
      </c>
    </row>
    <row r="86" spans="1:6" x14ac:dyDescent="0.25">
      <c r="A86" s="496" t="s">
        <v>2249</v>
      </c>
      <c r="B86" s="496" t="s">
        <v>179</v>
      </c>
      <c r="C86" t="s">
        <v>2101</v>
      </c>
      <c r="D86" s="503">
        <v>-126397.22364413409</v>
      </c>
      <c r="E86" s="503">
        <v>-124512.29850330752</v>
      </c>
      <c r="F86" s="503">
        <v>-100586.97277607046</v>
      </c>
    </row>
    <row r="87" spans="1:6" x14ac:dyDescent="0.25">
      <c r="A87" s="496" t="s">
        <v>2249</v>
      </c>
      <c r="B87" s="496" t="s">
        <v>179</v>
      </c>
      <c r="C87" t="s">
        <v>2102</v>
      </c>
      <c r="D87" s="503">
        <v>-24993.015412308792</v>
      </c>
      <c r="E87" s="503">
        <v>-139547.3343450095</v>
      </c>
      <c r="F87" s="503">
        <v>-40296.590273735725</v>
      </c>
    </row>
    <row r="88" spans="1:6" x14ac:dyDescent="0.25">
      <c r="A88" s="496" t="s">
        <v>2249</v>
      </c>
      <c r="B88" s="496" t="s">
        <v>179</v>
      </c>
      <c r="C88" t="s">
        <v>2103</v>
      </c>
      <c r="D88" s="503">
        <v>-3906.7271417088632</v>
      </c>
      <c r="E88" s="503">
        <v>-3108.2680370036828</v>
      </c>
      <c r="F88" s="503">
        <v>-3576.3166333350582</v>
      </c>
    </row>
    <row r="89" spans="1:6" x14ac:dyDescent="0.25">
      <c r="A89" s="496" t="s">
        <v>2249</v>
      </c>
      <c r="B89" s="496" t="s">
        <v>179</v>
      </c>
      <c r="C89" t="s">
        <v>2111</v>
      </c>
      <c r="D89" s="503">
        <v>-10408.24454176791</v>
      </c>
      <c r="E89" s="503">
        <v>-10914.858398548668</v>
      </c>
      <c r="F89" s="503">
        <v>-12357.625265127244</v>
      </c>
    </row>
    <row r="90" spans="1:6" x14ac:dyDescent="0.25">
      <c r="A90" s="496" t="s">
        <v>2249</v>
      </c>
      <c r="B90" s="496" t="s">
        <v>179</v>
      </c>
      <c r="C90" t="s">
        <v>2107</v>
      </c>
      <c r="D90" s="503">
        <v>-174134.0550843307</v>
      </c>
      <c r="E90" s="503">
        <v>-345889.76329204882</v>
      </c>
      <c r="F90" s="503">
        <v>-222056.75934461757</v>
      </c>
    </row>
    <row r="91" spans="1:6" x14ac:dyDescent="0.25">
      <c r="A91" s="496" t="s">
        <v>2249</v>
      </c>
      <c r="B91" s="496" t="s">
        <v>179</v>
      </c>
      <c r="C91" t="s">
        <v>2112</v>
      </c>
      <c r="D91" s="503">
        <v>-162263.14709587945</v>
      </c>
      <c r="E91" s="503">
        <v>5455.0870309170268</v>
      </c>
      <c r="F91" s="503">
        <v>-158250.43275378141</v>
      </c>
    </row>
    <row r="92" spans="1:6" x14ac:dyDescent="0.25">
      <c r="A92" s="496" t="s">
        <v>2249</v>
      </c>
      <c r="B92" s="496" t="s">
        <v>179</v>
      </c>
      <c r="C92" t="s">
        <v>2115</v>
      </c>
      <c r="D92" s="503">
        <v>-2.7939677238464355E-9</v>
      </c>
      <c r="E92" s="503">
        <v>-1.3038516044616699E-8</v>
      </c>
      <c r="F92" s="503">
        <v>-5.8207660913467407E-9</v>
      </c>
    </row>
    <row r="93" spans="1:6" x14ac:dyDescent="0.25">
      <c r="A93" s="496" t="s">
        <v>2249</v>
      </c>
      <c r="B93" s="496" t="s">
        <v>182</v>
      </c>
      <c r="C93" t="s">
        <v>157</v>
      </c>
      <c r="D93" s="503">
        <v>-116.30388933941153</v>
      </c>
      <c r="E93" s="503">
        <v>-90.531929165414851</v>
      </c>
      <c r="F93" s="503">
        <v>-94.326252709739563</v>
      </c>
    </row>
    <row r="94" spans="1:6" x14ac:dyDescent="0.25">
      <c r="A94" s="496" t="s">
        <v>2249</v>
      </c>
      <c r="B94" s="496" t="s">
        <v>182</v>
      </c>
      <c r="C94" t="s">
        <v>160</v>
      </c>
      <c r="D94" s="503">
        <v>-12956.850601759188</v>
      </c>
      <c r="E94" s="503">
        <v>-1884.4510134910072</v>
      </c>
      <c r="F94" s="503">
        <v>-1801.6238311387151</v>
      </c>
    </row>
    <row r="95" spans="1:6" x14ac:dyDescent="0.25">
      <c r="A95" s="496" t="s">
        <v>2249</v>
      </c>
      <c r="B95" s="496" t="s">
        <v>182</v>
      </c>
      <c r="C95" t="s">
        <v>162</v>
      </c>
      <c r="D95" s="503">
        <v>-868.63801132897629</v>
      </c>
      <c r="E95" s="503">
        <v>-632.13912058817004</v>
      </c>
      <c r="F95" s="503">
        <v>-651.1189296048509</v>
      </c>
    </row>
    <row r="96" spans="1:6" x14ac:dyDescent="0.25">
      <c r="A96" s="496" t="s">
        <v>2249</v>
      </c>
      <c r="B96" s="496" t="s">
        <v>182</v>
      </c>
      <c r="C96" t="s">
        <v>164</v>
      </c>
      <c r="D96" s="503">
        <v>-14023.374381941958</v>
      </c>
      <c r="E96" s="503">
        <v>-79507.134689439757</v>
      </c>
      <c r="F96" s="503">
        <v>-20108.976291477633</v>
      </c>
    </row>
    <row r="97" spans="1:6" x14ac:dyDescent="0.25">
      <c r="A97" s="496" t="s">
        <v>2249</v>
      </c>
      <c r="B97" s="496" t="s">
        <v>182</v>
      </c>
      <c r="C97" t="s">
        <v>166</v>
      </c>
      <c r="D97" s="503">
        <v>36420.883826864192</v>
      </c>
      <c r="E97" s="503">
        <v>-52498.499186047833</v>
      </c>
      <c r="F97" s="503">
        <v>-40618.306251702568</v>
      </c>
    </row>
    <row r="98" spans="1:6" x14ac:dyDescent="0.25">
      <c r="A98" s="496" t="s">
        <v>2249</v>
      </c>
      <c r="B98" s="496" t="s">
        <v>182</v>
      </c>
      <c r="C98" t="s">
        <v>168</v>
      </c>
      <c r="D98" s="503">
        <v>-1182.4112524651114</v>
      </c>
      <c r="E98" s="503">
        <v>-899.90939348105326</v>
      </c>
      <c r="F98" s="503">
        <v>-980.12712782309802</v>
      </c>
    </row>
    <row r="99" spans="1:6" x14ac:dyDescent="0.25">
      <c r="A99" s="496" t="s">
        <v>2249</v>
      </c>
      <c r="B99" s="496" t="s">
        <v>182</v>
      </c>
      <c r="C99" t="s">
        <v>2086</v>
      </c>
      <c r="D99" s="503">
        <v>7495.6544666661994</v>
      </c>
      <c r="E99" s="503">
        <v>-4270.7704845755288</v>
      </c>
      <c r="F99" s="503">
        <v>-4402.3082053249191</v>
      </c>
    </row>
    <row r="100" spans="1:6" x14ac:dyDescent="0.25">
      <c r="A100" s="496" t="s">
        <v>2249</v>
      </c>
      <c r="B100" s="496" t="s">
        <v>182</v>
      </c>
      <c r="C100" t="s">
        <v>2087</v>
      </c>
      <c r="D100" s="503">
        <v>-1227.0774610069345</v>
      </c>
      <c r="E100" s="503">
        <v>-967.93079147094716</v>
      </c>
      <c r="F100" s="503">
        <v>-985.14023515954034</v>
      </c>
    </row>
    <row r="101" spans="1:6" x14ac:dyDescent="0.25">
      <c r="A101" s="496" t="s">
        <v>2249</v>
      </c>
      <c r="B101" s="496" t="s">
        <v>182</v>
      </c>
      <c r="C101" t="s">
        <v>2088</v>
      </c>
      <c r="D101" s="503">
        <v>-3787.0082927931189</v>
      </c>
      <c r="E101" s="503">
        <v>-2288.0735153538189</v>
      </c>
      <c r="F101" s="503">
        <v>-2357.6375532510451</v>
      </c>
    </row>
    <row r="102" spans="1:6" x14ac:dyDescent="0.25">
      <c r="A102" s="496" t="s">
        <v>2249</v>
      </c>
      <c r="B102" s="496" t="s">
        <v>182</v>
      </c>
      <c r="C102" t="s">
        <v>2089</v>
      </c>
      <c r="D102" s="503">
        <v>-20038.546665182592</v>
      </c>
      <c r="E102" s="503">
        <v>-108010.00926717947</v>
      </c>
      <c r="F102" s="503">
        <v>-43493.126146317962</v>
      </c>
    </row>
    <row r="103" spans="1:6" x14ac:dyDescent="0.25">
      <c r="A103" s="496" t="s">
        <v>2249</v>
      </c>
      <c r="B103" s="496" t="s">
        <v>182</v>
      </c>
      <c r="C103" t="s">
        <v>2090</v>
      </c>
      <c r="D103" s="503">
        <v>-1811.4839331379162</v>
      </c>
      <c r="E103" s="503">
        <v>-834.27717031749069</v>
      </c>
      <c r="F103" s="503">
        <v>-996.72435939795071</v>
      </c>
    </row>
    <row r="104" spans="1:6" x14ac:dyDescent="0.25">
      <c r="A104" s="496" t="s">
        <v>2249</v>
      </c>
      <c r="B104" s="496" t="s">
        <v>182</v>
      </c>
      <c r="C104" t="s">
        <v>2091</v>
      </c>
      <c r="D104" s="503">
        <v>-164.66604831592389</v>
      </c>
      <c r="E104" s="503">
        <v>77.396979889288517</v>
      </c>
      <c r="F104" s="503">
        <v>112.31493670773206</v>
      </c>
    </row>
    <row r="105" spans="1:6" x14ac:dyDescent="0.25">
      <c r="A105" s="496" t="s">
        <v>2249</v>
      </c>
      <c r="B105" s="496" t="s">
        <v>182</v>
      </c>
      <c r="C105" t="s">
        <v>2092</v>
      </c>
      <c r="D105" s="503">
        <v>-26059.243946027051</v>
      </c>
      <c r="E105" s="503">
        <v>-80932.632620975724</v>
      </c>
      <c r="F105" s="503">
        <v>-26090.675114158279</v>
      </c>
    </row>
    <row r="106" spans="1:6" x14ac:dyDescent="0.25">
      <c r="A106" s="496" t="s">
        <v>2249</v>
      </c>
      <c r="B106" s="496" t="s">
        <v>182</v>
      </c>
      <c r="C106" t="s">
        <v>2093</v>
      </c>
      <c r="D106" s="503">
        <v>-109.91617122964711</v>
      </c>
      <c r="E106" s="503">
        <v>-91.728878979562737</v>
      </c>
      <c r="F106" s="503"/>
    </row>
    <row r="107" spans="1:6" x14ac:dyDescent="0.25">
      <c r="A107" s="496" t="s">
        <v>2249</v>
      </c>
      <c r="B107" s="496" t="s">
        <v>182</v>
      </c>
      <c r="C107" t="s">
        <v>2094</v>
      </c>
      <c r="D107" s="503">
        <v>-46615.145967449163</v>
      </c>
      <c r="E107" s="503">
        <v>-260201.62218229318</v>
      </c>
      <c r="F107" s="503">
        <v>-86890.203289307436</v>
      </c>
    </row>
    <row r="108" spans="1:6" x14ac:dyDescent="0.25">
      <c r="A108" s="496" t="s">
        <v>2249</v>
      </c>
      <c r="B108" s="496" t="s">
        <v>182</v>
      </c>
      <c r="C108" t="s">
        <v>2095</v>
      </c>
      <c r="D108" s="503">
        <v>649.46914676443828</v>
      </c>
      <c r="E108" s="503">
        <v>-119883.86639354221</v>
      </c>
      <c r="F108" s="503">
        <v>-27890.130154179791</v>
      </c>
    </row>
    <row r="109" spans="1:6" x14ac:dyDescent="0.25">
      <c r="A109" s="496" t="s">
        <v>2249</v>
      </c>
      <c r="B109" s="496" t="s">
        <v>182</v>
      </c>
      <c r="C109" t="s">
        <v>193</v>
      </c>
      <c r="D109" s="503">
        <v>-3374.9705883206602</v>
      </c>
      <c r="E109" s="503">
        <v>-2584.6902787673444</v>
      </c>
      <c r="F109" s="503">
        <v>-2721.7051810491357</v>
      </c>
    </row>
    <row r="110" spans="1:6" x14ac:dyDescent="0.25">
      <c r="A110" s="496" t="s">
        <v>2249</v>
      </c>
      <c r="B110" s="496" t="s">
        <v>182</v>
      </c>
      <c r="C110" t="s">
        <v>2096</v>
      </c>
      <c r="D110" s="503">
        <v>-68.049321372880399</v>
      </c>
      <c r="E110" s="503">
        <v>-53.582403389996642</v>
      </c>
      <c r="F110" s="503">
        <v>-54.769248108236823</v>
      </c>
    </row>
    <row r="111" spans="1:6" x14ac:dyDescent="0.25">
      <c r="A111" s="496" t="s">
        <v>2249</v>
      </c>
      <c r="B111" s="496" t="s">
        <v>182</v>
      </c>
      <c r="C111" t="s">
        <v>2097</v>
      </c>
      <c r="D111" s="503">
        <v>-136.76411306660358</v>
      </c>
      <c r="E111" s="503">
        <v>-106.85926959056927</v>
      </c>
      <c r="F111" s="503">
        <v>-109.65647069601575</v>
      </c>
    </row>
    <row r="112" spans="1:6" x14ac:dyDescent="0.25">
      <c r="A112" s="496" t="s">
        <v>2249</v>
      </c>
      <c r="B112" s="496" t="s">
        <v>182</v>
      </c>
      <c r="C112" t="s">
        <v>2098</v>
      </c>
      <c r="D112" s="503">
        <v>-115.15625189985266</v>
      </c>
      <c r="E112" s="503">
        <v>-92.253331990197566</v>
      </c>
      <c r="F112" s="503">
        <v>-92.658449108448281</v>
      </c>
    </row>
    <row r="113" spans="1:6" x14ac:dyDescent="0.25">
      <c r="A113" s="496" t="s">
        <v>2249</v>
      </c>
      <c r="B113" s="496" t="s">
        <v>182</v>
      </c>
      <c r="C113" t="s">
        <v>2099</v>
      </c>
      <c r="D113" s="503"/>
      <c r="E113" s="503"/>
      <c r="F113" s="503">
        <v>-88.54873538938746</v>
      </c>
    </row>
    <row r="114" spans="1:6" x14ac:dyDescent="0.25">
      <c r="A114" s="496" t="s">
        <v>2249</v>
      </c>
      <c r="B114" s="496" t="s">
        <v>182</v>
      </c>
      <c r="C114" t="s">
        <v>2100</v>
      </c>
      <c r="D114" s="503">
        <v>-12793.52346378943</v>
      </c>
      <c r="E114" s="503">
        <v>-38060.86060424985</v>
      </c>
      <c r="F114" s="503">
        <v>-11179.470157471191</v>
      </c>
    </row>
    <row r="115" spans="1:6" x14ac:dyDescent="0.25">
      <c r="A115" s="496" t="s">
        <v>2249</v>
      </c>
      <c r="B115" s="496" t="s">
        <v>182</v>
      </c>
      <c r="C115" t="s">
        <v>2101</v>
      </c>
      <c r="D115" s="503">
        <v>-31449.866355865426</v>
      </c>
      <c r="E115" s="503">
        <v>-23275.621496692318</v>
      </c>
      <c r="F115" s="503">
        <v>-19389.217223929434</v>
      </c>
    </row>
    <row r="116" spans="1:6" x14ac:dyDescent="0.25">
      <c r="A116" s="496" t="s">
        <v>2249</v>
      </c>
      <c r="B116" s="496" t="s">
        <v>182</v>
      </c>
      <c r="C116" t="s">
        <v>2102</v>
      </c>
      <c r="D116" s="503">
        <v>-6218.7045876911125</v>
      </c>
      <c r="E116" s="503">
        <v>-26086.18565499</v>
      </c>
      <c r="F116" s="503">
        <v>-7767.5997262641449</v>
      </c>
    </row>
    <row r="117" spans="1:6" x14ac:dyDescent="0.25">
      <c r="A117" s="496" t="s">
        <v>2249</v>
      </c>
      <c r="B117" s="496" t="s">
        <v>182</v>
      </c>
      <c r="C117" t="s">
        <v>2103</v>
      </c>
      <c r="D117" s="503">
        <v>-972.06285829109595</v>
      </c>
      <c r="E117" s="503">
        <v>-581.04196299647265</v>
      </c>
      <c r="F117" s="503">
        <v>-689.37336666504996</v>
      </c>
    </row>
    <row r="118" spans="1:6" x14ac:dyDescent="0.25">
      <c r="A118" s="496" t="s">
        <v>2249</v>
      </c>
      <c r="B118" s="496" t="s">
        <v>182</v>
      </c>
      <c r="C118" t="s">
        <v>2111</v>
      </c>
      <c r="D118" s="503">
        <v>-2589.7554582319958</v>
      </c>
      <c r="E118" s="503">
        <v>-2040.361601451471</v>
      </c>
      <c r="F118" s="503">
        <v>-2382.0647348726288</v>
      </c>
    </row>
    <row r="119" spans="1:6" x14ac:dyDescent="0.25">
      <c r="A119" s="496" t="s">
        <v>2249</v>
      </c>
      <c r="B119" s="496" t="s">
        <v>182</v>
      </c>
      <c r="C119" t="s">
        <v>2107</v>
      </c>
      <c r="D119" s="503">
        <v>-43327.634915668226</v>
      </c>
      <c r="E119" s="503">
        <v>-64658.666707950695</v>
      </c>
      <c r="F119" s="503">
        <v>-42803.820655381009</v>
      </c>
    </row>
    <row r="120" spans="1:6" x14ac:dyDescent="0.25">
      <c r="A120" s="496" t="s">
        <v>2249</v>
      </c>
      <c r="B120" s="496" t="s">
        <v>182</v>
      </c>
      <c r="C120" t="s">
        <v>2112</v>
      </c>
      <c r="D120" s="503">
        <v>-40373.942904119882</v>
      </c>
      <c r="E120" s="503">
        <v>1019.742969083227</v>
      </c>
      <c r="F120" s="503">
        <v>-30504.467246218413</v>
      </c>
    </row>
    <row r="121" spans="1:6" x14ac:dyDescent="0.25">
      <c r="A121" s="496" t="s">
        <v>2249</v>
      </c>
      <c r="B121" s="496" t="s">
        <v>182</v>
      </c>
      <c r="C121" t="s">
        <v>2115</v>
      </c>
      <c r="D121" s="503">
        <v>-6.4028427004814148E-10</v>
      </c>
      <c r="E121" s="503">
        <v>-2.3283064365386963E-9</v>
      </c>
      <c r="F121" s="503">
        <v>-1.1059455573558807E-9</v>
      </c>
    </row>
    <row r="122" spans="1:6" x14ac:dyDescent="0.25">
      <c r="A122" s="496" t="s">
        <v>2249</v>
      </c>
      <c r="B122" s="496" t="s">
        <v>187</v>
      </c>
      <c r="C122" t="s">
        <v>160</v>
      </c>
      <c r="D122" s="503">
        <v>-9906.31</v>
      </c>
      <c r="E122" s="503">
        <v>-8947.6200000000008</v>
      </c>
      <c r="F122" s="503">
        <v>-9906.31</v>
      </c>
    </row>
    <row r="123" spans="1:6" x14ac:dyDescent="0.25">
      <c r="A123" s="496" t="s">
        <v>2249</v>
      </c>
      <c r="B123" s="496" t="s">
        <v>187</v>
      </c>
      <c r="C123" t="s">
        <v>162</v>
      </c>
      <c r="D123" s="503">
        <v>-9906.31</v>
      </c>
      <c r="E123" s="503">
        <v>-8947.6200000000008</v>
      </c>
      <c r="F123" s="503">
        <v>-9906.31</v>
      </c>
    </row>
    <row r="124" spans="1:6" x14ac:dyDescent="0.25">
      <c r="A124" s="496" t="s">
        <v>2249</v>
      </c>
      <c r="B124" s="496" t="s">
        <v>187</v>
      </c>
      <c r="C124" t="s">
        <v>164</v>
      </c>
      <c r="D124" s="503">
        <v>-9906.31</v>
      </c>
      <c r="E124" s="503">
        <v>-8947.6200000000008</v>
      </c>
      <c r="F124" s="503">
        <v>-9906.31</v>
      </c>
    </row>
    <row r="125" spans="1:6" x14ac:dyDescent="0.25">
      <c r="A125" s="496" t="s">
        <v>2249</v>
      </c>
      <c r="B125" s="496" t="s">
        <v>187</v>
      </c>
      <c r="C125" t="s">
        <v>166</v>
      </c>
      <c r="D125" s="503">
        <v>-9335.8700000000008</v>
      </c>
      <c r="E125" s="503">
        <v>-8432.39</v>
      </c>
      <c r="F125" s="503">
        <v>-9335.8700000000008</v>
      </c>
    </row>
    <row r="126" spans="1:6" x14ac:dyDescent="0.25">
      <c r="A126" s="496" t="s">
        <v>2249</v>
      </c>
      <c r="B126" s="496" t="s">
        <v>187</v>
      </c>
      <c r="C126" t="s">
        <v>168</v>
      </c>
      <c r="D126" s="503">
        <v>-570.32000000000005</v>
      </c>
      <c r="E126" s="503">
        <v>-515.12</v>
      </c>
      <c r="F126" s="503">
        <v>-570.32000000000005</v>
      </c>
    </row>
    <row r="127" spans="1:6" x14ac:dyDescent="0.25">
      <c r="A127" s="496" t="s">
        <v>2249</v>
      </c>
      <c r="B127" s="496" t="s">
        <v>187</v>
      </c>
      <c r="C127" t="s">
        <v>2086</v>
      </c>
      <c r="D127" s="503">
        <v>-80136.08</v>
      </c>
      <c r="E127" s="503">
        <v>-72380.97</v>
      </c>
      <c r="F127" s="503">
        <v>-80136.08</v>
      </c>
    </row>
    <row r="128" spans="1:6" x14ac:dyDescent="0.25">
      <c r="A128" s="496" t="s">
        <v>2249</v>
      </c>
      <c r="B128" s="496" t="s">
        <v>187</v>
      </c>
      <c r="C128" t="s">
        <v>2088</v>
      </c>
      <c r="D128" s="503">
        <v>-9936.2999999999993</v>
      </c>
      <c r="E128" s="503">
        <v>-8974.7099999999991</v>
      </c>
      <c r="F128" s="503">
        <v>-9936.2999999999993</v>
      </c>
    </row>
    <row r="129" spans="1:6" x14ac:dyDescent="0.25">
      <c r="A129" s="496" t="s">
        <v>2249</v>
      </c>
      <c r="B129" s="496" t="s">
        <v>187</v>
      </c>
      <c r="C129" t="s">
        <v>2089</v>
      </c>
      <c r="D129" s="503">
        <v>-26030.49</v>
      </c>
      <c r="E129" s="503">
        <v>-17895.150000000001</v>
      </c>
      <c r="F129" s="503">
        <v>-19812.490000000002</v>
      </c>
    </row>
    <row r="130" spans="1:6" x14ac:dyDescent="0.25">
      <c r="A130" s="496" t="s">
        <v>2249</v>
      </c>
      <c r="B130" s="496" t="s">
        <v>187</v>
      </c>
      <c r="C130" t="s">
        <v>2090</v>
      </c>
      <c r="D130" s="503">
        <v>-570.32000000000005</v>
      </c>
      <c r="E130" s="503">
        <v>-515.12</v>
      </c>
      <c r="F130" s="503">
        <v>-570.32000000000005</v>
      </c>
    </row>
    <row r="131" spans="1:6" x14ac:dyDescent="0.25">
      <c r="A131" s="496" t="s">
        <v>2249</v>
      </c>
      <c r="B131" s="496" t="s">
        <v>187</v>
      </c>
      <c r="C131" t="s">
        <v>2092</v>
      </c>
      <c r="D131" s="503">
        <v>-80522.77</v>
      </c>
      <c r="E131" s="503">
        <v>-72730.240000000005</v>
      </c>
      <c r="F131" s="503">
        <v>-80522.77</v>
      </c>
    </row>
    <row r="132" spans="1:6" x14ac:dyDescent="0.25">
      <c r="A132" s="496" t="s">
        <v>2249</v>
      </c>
      <c r="B132" s="496" t="s">
        <v>187</v>
      </c>
      <c r="C132" t="s">
        <v>2094</v>
      </c>
      <c r="D132" s="503">
        <v>-386711.55</v>
      </c>
      <c r="E132" s="503">
        <v>-349287.85</v>
      </c>
      <c r="F132" s="503">
        <v>-386711.55</v>
      </c>
    </row>
    <row r="133" spans="1:6" x14ac:dyDescent="0.25">
      <c r="A133" s="496" t="s">
        <v>2249</v>
      </c>
      <c r="B133" s="496" t="s">
        <v>187</v>
      </c>
      <c r="C133" t="s">
        <v>2095</v>
      </c>
      <c r="D133" s="503">
        <v>-32185.200000000001</v>
      </c>
      <c r="E133" s="503">
        <v>-29070.5</v>
      </c>
      <c r="F133" s="503">
        <v>-32185.200000000001</v>
      </c>
    </row>
    <row r="134" spans="1:6" x14ac:dyDescent="0.25">
      <c r="A134" s="496" t="s">
        <v>2249</v>
      </c>
      <c r="B134" s="496" t="s">
        <v>187</v>
      </c>
      <c r="C134" t="s">
        <v>2100</v>
      </c>
      <c r="D134" s="503">
        <v>-23381.16</v>
      </c>
      <c r="E134" s="503">
        <v>-21118.45</v>
      </c>
      <c r="F134" s="503">
        <v>-23381.16</v>
      </c>
    </row>
    <row r="135" spans="1:6" x14ac:dyDescent="0.25">
      <c r="A135" s="496" t="s">
        <v>2249</v>
      </c>
      <c r="B135" s="496" t="s">
        <v>187</v>
      </c>
      <c r="C135" t="s">
        <v>2101</v>
      </c>
      <c r="D135" s="503">
        <v>-95763.24</v>
      </c>
      <c r="E135" s="503">
        <v>-86427.69</v>
      </c>
      <c r="F135" s="503">
        <v>-95763.24</v>
      </c>
    </row>
    <row r="136" spans="1:6" x14ac:dyDescent="0.25">
      <c r="A136" s="496" t="s">
        <v>2249</v>
      </c>
      <c r="B136" s="496" t="s">
        <v>187</v>
      </c>
      <c r="C136" t="s">
        <v>2102</v>
      </c>
      <c r="D136" s="503">
        <v>-27028.880000000001</v>
      </c>
      <c r="E136" s="503">
        <v>-24332.95</v>
      </c>
      <c r="F136" s="503">
        <v>-26977.77</v>
      </c>
    </row>
    <row r="137" spans="1:6" x14ac:dyDescent="0.25">
      <c r="A137" s="496" t="s">
        <v>2249</v>
      </c>
      <c r="B137" s="496" t="s">
        <v>187</v>
      </c>
      <c r="C137" t="s">
        <v>2111</v>
      </c>
      <c r="D137" s="503">
        <v>-1140.6300000000001</v>
      </c>
      <c r="E137" s="503">
        <v>-1030.25</v>
      </c>
      <c r="F137" s="503">
        <v>-1140.6300000000001</v>
      </c>
    </row>
    <row r="138" spans="1:6" x14ac:dyDescent="0.25">
      <c r="A138" s="496" t="s">
        <v>2249</v>
      </c>
      <c r="B138" s="496" t="s">
        <v>187</v>
      </c>
      <c r="C138" t="s">
        <v>2107</v>
      </c>
      <c r="D138" s="503">
        <v>-90289.5</v>
      </c>
      <c r="E138" s="503">
        <v>-81551.820000000007</v>
      </c>
      <c r="F138" s="503">
        <v>-90289.5</v>
      </c>
    </row>
    <row r="139" spans="1:6" x14ac:dyDescent="0.25">
      <c r="A139" s="496" t="s">
        <v>2249</v>
      </c>
      <c r="B139" s="496" t="s">
        <v>187</v>
      </c>
      <c r="C139" t="s">
        <v>2112</v>
      </c>
      <c r="D139" s="503">
        <v>-28578.04</v>
      </c>
      <c r="E139" s="503">
        <v>-25812.42</v>
      </c>
      <c r="F139" s="503">
        <v>-28578.04</v>
      </c>
    </row>
    <row r="140" spans="1:6" x14ac:dyDescent="0.25">
      <c r="A140" s="496" t="s">
        <v>2249</v>
      </c>
      <c r="B140" s="496" t="s">
        <v>1657</v>
      </c>
      <c r="C140" t="s">
        <v>160</v>
      </c>
      <c r="D140" s="503"/>
      <c r="E140" s="503">
        <v>-2790.52</v>
      </c>
      <c r="F140" s="503">
        <v>-1395.3</v>
      </c>
    </row>
    <row r="141" spans="1:6" x14ac:dyDescent="0.25">
      <c r="A141" s="496" t="s">
        <v>2249</v>
      </c>
      <c r="B141" s="496" t="s">
        <v>1657</v>
      </c>
      <c r="C141" t="s">
        <v>162</v>
      </c>
      <c r="D141" s="503"/>
      <c r="E141" s="503">
        <v>-2091.52</v>
      </c>
      <c r="F141" s="503">
        <v>-1045.76</v>
      </c>
    </row>
    <row r="142" spans="1:6" x14ac:dyDescent="0.25">
      <c r="A142" s="496" t="s">
        <v>2249</v>
      </c>
      <c r="B142" s="496" t="s">
        <v>1657</v>
      </c>
      <c r="C142" t="s">
        <v>164</v>
      </c>
      <c r="D142" s="503"/>
      <c r="E142" s="503">
        <v>-2091.52</v>
      </c>
      <c r="F142" s="503">
        <v>-1045.76</v>
      </c>
    </row>
    <row r="143" spans="1:6" x14ac:dyDescent="0.25">
      <c r="A143" s="496" t="s">
        <v>2249</v>
      </c>
      <c r="B143" s="496" t="s">
        <v>1657</v>
      </c>
      <c r="C143" t="s">
        <v>166</v>
      </c>
      <c r="D143" s="503"/>
      <c r="E143" s="503">
        <v>-1625.52</v>
      </c>
      <c r="F143" s="503">
        <v>-812.76</v>
      </c>
    </row>
    <row r="144" spans="1:6" x14ac:dyDescent="0.25">
      <c r="A144" s="496" t="s">
        <v>2249</v>
      </c>
      <c r="B144" s="496" t="s">
        <v>1657</v>
      </c>
      <c r="C144" t="s">
        <v>168</v>
      </c>
      <c r="D144" s="503"/>
      <c r="E144" s="503">
        <v>-5120.5200000000004</v>
      </c>
      <c r="F144" s="503">
        <v>-2560.2600000000002</v>
      </c>
    </row>
    <row r="145" spans="1:6" x14ac:dyDescent="0.25">
      <c r="A145" s="496" t="s">
        <v>2249</v>
      </c>
      <c r="B145" s="496" t="s">
        <v>1657</v>
      </c>
      <c r="C145" t="s">
        <v>2086</v>
      </c>
      <c r="D145" s="503"/>
      <c r="E145" s="503">
        <v>-12094.09</v>
      </c>
      <c r="F145" s="503">
        <v>12094.09</v>
      </c>
    </row>
    <row r="146" spans="1:6" x14ac:dyDescent="0.25">
      <c r="A146" s="496" t="s">
        <v>2249</v>
      </c>
      <c r="B146" s="496" t="s">
        <v>1657</v>
      </c>
      <c r="C146" t="s">
        <v>2088</v>
      </c>
      <c r="D146" s="503"/>
      <c r="E146" s="503">
        <v>-2790.52</v>
      </c>
      <c r="F146" s="503">
        <v>-1395.26</v>
      </c>
    </row>
    <row r="147" spans="1:6" x14ac:dyDescent="0.25">
      <c r="A147" s="496" t="s">
        <v>2249</v>
      </c>
      <c r="B147" s="496" t="s">
        <v>1657</v>
      </c>
      <c r="C147" t="s">
        <v>2089</v>
      </c>
      <c r="D147" s="503"/>
      <c r="E147" s="503">
        <v>-4760.07</v>
      </c>
      <c r="F147" s="503">
        <v>-3191.21</v>
      </c>
    </row>
    <row r="148" spans="1:6" x14ac:dyDescent="0.25">
      <c r="A148" s="496" t="s">
        <v>2249</v>
      </c>
      <c r="B148" s="496" t="s">
        <v>1657</v>
      </c>
      <c r="C148" t="s">
        <v>2090</v>
      </c>
      <c r="D148" s="503"/>
      <c r="E148" s="503">
        <v>-5120.5200000000004</v>
      </c>
      <c r="F148" s="503">
        <v>-2560.2600000000002</v>
      </c>
    </row>
    <row r="149" spans="1:6" x14ac:dyDescent="0.25">
      <c r="A149" s="496" t="s">
        <v>2249</v>
      </c>
      <c r="B149" s="496" t="s">
        <v>1657</v>
      </c>
      <c r="C149" t="s">
        <v>2092</v>
      </c>
      <c r="D149" s="503"/>
      <c r="E149" s="503">
        <v>-11628.09</v>
      </c>
      <c r="F149" s="503">
        <v>-5814.04</v>
      </c>
    </row>
    <row r="150" spans="1:6" x14ac:dyDescent="0.25">
      <c r="A150" s="496" t="s">
        <v>2249</v>
      </c>
      <c r="B150" s="496" t="s">
        <v>1657</v>
      </c>
      <c r="C150" t="s">
        <v>2094</v>
      </c>
      <c r="D150" s="503"/>
      <c r="E150" s="503">
        <v>-35688.81</v>
      </c>
      <c r="F150" s="503">
        <v>-17844.400000000001</v>
      </c>
    </row>
    <row r="151" spans="1:6" x14ac:dyDescent="0.25">
      <c r="A151" s="496" t="s">
        <v>2249</v>
      </c>
      <c r="B151" s="496" t="s">
        <v>1657</v>
      </c>
      <c r="C151" t="s">
        <v>2095</v>
      </c>
      <c r="D151" s="503"/>
      <c r="E151" s="503">
        <v>-2790.52</v>
      </c>
      <c r="F151" s="503">
        <v>-1395.26</v>
      </c>
    </row>
    <row r="152" spans="1:6" x14ac:dyDescent="0.25">
      <c r="A152" s="496" t="s">
        <v>2249</v>
      </c>
      <c r="B152" s="496" t="s">
        <v>1657</v>
      </c>
      <c r="C152" t="s">
        <v>2100</v>
      </c>
      <c r="D152" s="503"/>
      <c r="E152" s="503">
        <v>-2091.52</v>
      </c>
      <c r="F152" s="503">
        <v>-1045.76</v>
      </c>
    </row>
    <row r="153" spans="1:6" x14ac:dyDescent="0.25">
      <c r="A153" s="496" t="s">
        <v>2249</v>
      </c>
      <c r="B153" s="496" t="s">
        <v>1657</v>
      </c>
      <c r="C153" t="s">
        <v>2101</v>
      </c>
      <c r="D153" s="503"/>
      <c r="E153" s="503">
        <v>-4416.04</v>
      </c>
      <c r="F153" s="503">
        <v>-2208.02</v>
      </c>
    </row>
    <row r="154" spans="1:6" x14ac:dyDescent="0.25">
      <c r="A154" s="496" t="s">
        <v>2249</v>
      </c>
      <c r="B154" s="496" t="s">
        <v>1657</v>
      </c>
      <c r="C154" t="s">
        <v>2102</v>
      </c>
      <c r="D154" s="503"/>
      <c r="E154" s="503">
        <v>-1625.52</v>
      </c>
      <c r="F154" s="503">
        <v>-812.76</v>
      </c>
    </row>
    <row r="155" spans="1:6" x14ac:dyDescent="0.25">
      <c r="A155" s="496" t="s">
        <v>2249</v>
      </c>
      <c r="B155" s="496" t="s">
        <v>1657</v>
      </c>
      <c r="C155" t="s">
        <v>2107</v>
      </c>
      <c r="D155" s="503"/>
      <c r="E155" s="503">
        <v>-10463.09</v>
      </c>
      <c r="F155" s="503">
        <v>5088.3100000000004</v>
      </c>
    </row>
    <row r="156" spans="1:6" x14ac:dyDescent="0.25">
      <c r="A156" s="496" t="s">
        <v>2249</v>
      </c>
      <c r="B156" s="496" t="s">
        <v>1657</v>
      </c>
      <c r="C156" t="s">
        <v>2112</v>
      </c>
      <c r="D156" s="503"/>
      <c r="E156" s="503">
        <v>-6041.57</v>
      </c>
      <c r="F156" s="503">
        <v>-3020.79</v>
      </c>
    </row>
    <row r="157" spans="1:6" x14ac:dyDescent="0.25">
      <c r="A157" s="496" t="s">
        <v>2249</v>
      </c>
      <c r="B157" s="496" t="s">
        <v>1643</v>
      </c>
      <c r="C157" t="s">
        <v>2116</v>
      </c>
      <c r="D157" s="503"/>
      <c r="E157" s="503">
        <v>-15000</v>
      </c>
      <c r="F157" s="503"/>
    </row>
    <row r="158" spans="1:6" x14ac:dyDescent="0.25">
      <c r="A158" s="496" t="s">
        <v>2249</v>
      </c>
      <c r="B158" s="496" t="s">
        <v>2117</v>
      </c>
      <c r="C158" t="s">
        <v>2107</v>
      </c>
      <c r="D158" s="503"/>
      <c r="E158" s="503">
        <v>-23556.19614564869</v>
      </c>
      <c r="F158" s="503"/>
    </row>
    <row r="159" spans="1:6" x14ac:dyDescent="0.25">
      <c r="A159" s="496" t="s">
        <v>2249</v>
      </c>
      <c r="B159" s="496" t="s">
        <v>2117</v>
      </c>
      <c r="C159" t="s">
        <v>2112</v>
      </c>
      <c r="D159" s="503"/>
      <c r="E159" s="503">
        <v>-18826.245021963965</v>
      </c>
      <c r="F159" s="503"/>
    </row>
    <row r="160" spans="1:6" x14ac:dyDescent="0.25">
      <c r="A160" s="496" t="s">
        <v>2249</v>
      </c>
      <c r="B160" s="496" t="s">
        <v>2117</v>
      </c>
      <c r="C160" t="s">
        <v>2118</v>
      </c>
      <c r="D160" s="503"/>
      <c r="E160" s="503">
        <v>-2918650</v>
      </c>
      <c r="F160" s="503"/>
    </row>
    <row r="161" spans="1:6" x14ac:dyDescent="0.25">
      <c r="A161" s="496" t="s">
        <v>2249</v>
      </c>
      <c r="B161" s="496" t="s">
        <v>2117</v>
      </c>
      <c r="C161" t="s">
        <v>2119</v>
      </c>
      <c r="D161" s="503"/>
      <c r="E161" s="503">
        <v>-19767.558832387345</v>
      </c>
      <c r="F161" s="503"/>
    </row>
    <row r="162" spans="1:6" x14ac:dyDescent="0.25">
      <c r="A162" s="496" t="s">
        <v>2249</v>
      </c>
      <c r="B162" s="496" t="s">
        <v>1651</v>
      </c>
      <c r="C162" t="s">
        <v>2107</v>
      </c>
      <c r="D162" s="503"/>
      <c r="E162" s="503">
        <v>32202.330283943698</v>
      </c>
      <c r="F162" s="503"/>
    </row>
    <row r="163" spans="1:6" x14ac:dyDescent="0.25">
      <c r="A163" s="496" t="s">
        <v>2249</v>
      </c>
      <c r="B163" s="496" t="s">
        <v>1651</v>
      </c>
      <c r="C163" t="s">
        <v>2112</v>
      </c>
      <c r="D163" s="503"/>
      <c r="E163" s="503">
        <v>25948.531566064834</v>
      </c>
      <c r="F163" s="503"/>
    </row>
    <row r="164" spans="1:6" x14ac:dyDescent="0.25">
      <c r="A164" s="496" t="s">
        <v>2249</v>
      </c>
      <c r="B164" s="496" t="s">
        <v>1651</v>
      </c>
      <c r="C164" t="s">
        <v>2120</v>
      </c>
      <c r="D164" s="503"/>
      <c r="E164" s="503">
        <v>1747194.95</v>
      </c>
      <c r="F164" s="503"/>
    </row>
    <row r="165" spans="1:6" x14ac:dyDescent="0.25">
      <c r="A165" s="496" t="s">
        <v>2249</v>
      </c>
      <c r="B165" s="496" t="s">
        <v>1651</v>
      </c>
      <c r="C165" t="s">
        <v>2121</v>
      </c>
      <c r="D165" s="503"/>
      <c r="E165" s="503">
        <v>27128.938149991482</v>
      </c>
      <c r="F165" s="503"/>
    </row>
    <row r="166" spans="1:6" x14ac:dyDescent="0.25">
      <c r="A166" s="496" t="s">
        <v>2249</v>
      </c>
      <c r="B166" s="496" t="s">
        <v>1648</v>
      </c>
      <c r="C166" t="s">
        <v>2107</v>
      </c>
      <c r="D166" s="503">
        <v>-157361.10968977699</v>
      </c>
      <c r="E166" s="503">
        <v>-157361.10968977699</v>
      </c>
      <c r="F166" s="503">
        <v>-472083.33333332342</v>
      </c>
    </row>
    <row r="167" spans="1:6" x14ac:dyDescent="0.25">
      <c r="A167" s="496" t="s">
        <v>2249</v>
      </c>
      <c r="B167" s="496" t="s">
        <v>1648</v>
      </c>
      <c r="C167" t="s">
        <v>2112</v>
      </c>
      <c r="D167" s="503">
        <v>-125763.88775295229</v>
      </c>
      <c r="E167" s="503">
        <v>-125763.88775295229</v>
      </c>
      <c r="F167" s="503">
        <v>-377291.66666666506</v>
      </c>
    </row>
    <row r="168" spans="1:6" x14ac:dyDescent="0.25">
      <c r="A168" s="496" t="s">
        <v>2249</v>
      </c>
      <c r="B168" s="496" t="s">
        <v>1648</v>
      </c>
      <c r="C168" t="s">
        <v>2119</v>
      </c>
      <c r="D168" s="503">
        <v>-132052.09255727072</v>
      </c>
      <c r="E168" s="503">
        <v>-132052.09255727072</v>
      </c>
      <c r="F168" s="503">
        <v>418659.99999998847</v>
      </c>
    </row>
    <row r="169" spans="1:6" x14ac:dyDescent="0.25">
      <c r="A169" s="496" t="s">
        <v>2249</v>
      </c>
      <c r="B169" s="496" t="s">
        <v>1653</v>
      </c>
      <c r="C169" t="s">
        <v>2107</v>
      </c>
      <c r="D169" s="503">
        <v>-40396.528485792878</v>
      </c>
      <c r="E169" s="503">
        <v>-40396.528485792878</v>
      </c>
      <c r="F169" s="503">
        <v>-24102.01573739804</v>
      </c>
    </row>
    <row r="170" spans="1:6" x14ac:dyDescent="0.25">
      <c r="A170" s="496" t="s">
        <v>2249</v>
      </c>
      <c r="B170" s="496" t="s">
        <v>1653</v>
      </c>
      <c r="C170" t="s">
        <v>2112</v>
      </c>
      <c r="D170" s="503">
        <v>-32551.389459404705</v>
      </c>
      <c r="E170" s="503">
        <v>-32551.389459404705</v>
      </c>
      <c r="F170" s="503">
        <v>-19421.324812617582</v>
      </c>
    </row>
    <row r="171" spans="1:6" x14ac:dyDescent="0.25">
      <c r="A171" s="496" t="s">
        <v>2249</v>
      </c>
      <c r="B171" s="496" t="s">
        <v>1653</v>
      </c>
      <c r="C171" t="s">
        <v>2121</v>
      </c>
      <c r="D171" s="503">
        <v>-34032.162054802422</v>
      </c>
      <c r="E171" s="503">
        <v>-34032.162054802422</v>
      </c>
      <c r="F171" s="503">
        <v>-42136.659449984378</v>
      </c>
    </row>
    <row r="172" spans="1:6" x14ac:dyDescent="0.25">
      <c r="A172" s="496" t="s">
        <v>2249</v>
      </c>
      <c r="B172" s="496" t="s">
        <v>1646</v>
      </c>
      <c r="C172" t="s">
        <v>160</v>
      </c>
      <c r="D172" s="503"/>
      <c r="E172" s="503"/>
      <c r="F172" s="503">
        <v>-2358.1412989282258</v>
      </c>
    </row>
    <row r="173" spans="1:6" x14ac:dyDescent="0.25">
      <c r="A173" s="496" t="s">
        <v>2249</v>
      </c>
      <c r="B173" s="496" t="s">
        <v>1646</v>
      </c>
      <c r="C173" t="s">
        <v>2092</v>
      </c>
      <c r="D173" s="503"/>
      <c r="E173" s="503"/>
      <c r="F173" s="503">
        <v>-56810.720780763222</v>
      </c>
    </row>
    <row r="174" spans="1:6" x14ac:dyDescent="0.25">
      <c r="A174" s="496" t="s">
        <v>2249</v>
      </c>
      <c r="B174" s="496" t="s">
        <v>1646</v>
      </c>
      <c r="C174" t="s">
        <v>2093</v>
      </c>
      <c r="D174" s="503"/>
      <c r="E174" s="503">
        <v>-2324.8187985700956</v>
      </c>
      <c r="F174" s="503">
        <v>-437.67148802739342</v>
      </c>
    </row>
    <row r="175" spans="1:6" x14ac:dyDescent="0.25">
      <c r="A175" s="496" t="s">
        <v>2249</v>
      </c>
      <c r="B175" s="496" t="s">
        <v>1646</v>
      </c>
      <c r="C175" t="s">
        <v>2094</v>
      </c>
      <c r="D175" s="503">
        <v>-1980.6651020348384</v>
      </c>
      <c r="E175" s="503"/>
      <c r="F175" s="503"/>
    </row>
    <row r="176" spans="1:6" x14ac:dyDescent="0.25">
      <c r="A176" s="496" t="s">
        <v>2249</v>
      </c>
      <c r="B176" s="496" t="s">
        <v>1646</v>
      </c>
      <c r="C176" t="s">
        <v>2095</v>
      </c>
      <c r="D176" s="503">
        <v>-515.95631765671828</v>
      </c>
      <c r="E176" s="503"/>
      <c r="F176" s="503"/>
    </row>
    <row r="177" spans="1:6" x14ac:dyDescent="0.25">
      <c r="A177" s="496" t="s">
        <v>2249</v>
      </c>
      <c r="B177" s="496" t="s">
        <v>1646</v>
      </c>
      <c r="C177" t="s">
        <v>2098</v>
      </c>
      <c r="D177" s="503"/>
      <c r="E177" s="503">
        <v>-789.83120142990185</v>
      </c>
      <c r="F177" s="503"/>
    </row>
    <row r="178" spans="1:6" x14ac:dyDescent="0.25">
      <c r="A178" s="496" t="s">
        <v>2249</v>
      </c>
      <c r="B178" s="496" t="s">
        <v>1646</v>
      </c>
      <c r="C178" t="s">
        <v>2100</v>
      </c>
      <c r="D178" s="503"/>
      <c r="E178" s="503"/>
      <c r="F178" s="503">
        <v>-45685.346432281047</v>
      </c>
    </row>
    <row r="179" spans="1:6" x14ac:dyDescent="0.25">
      <c r="A179" s="496" t="s">
        <v>2249</v>
      </c>
      <c r="B179" s="496" t="s">
        <v>1646</v>
      </c>
      <c r="C179" t="s">
        <v>2107</v>
      </c>
      <c r="D179" s="503">
        <v>-3428.3785803084338</v>
      </c>
      <c r="E179" s="503"/>
      <c r="F179" s="503"/>
    </row>
    <row r="180" spans="1:6" x14ac:dyDescent="0.25">
      <c r="A180" s="496" t="s">
        <v>2249</v>
      </c>
      <c r="B180" s="496" t="s">
        <v>1646</v>
      </c>
      <c r="C180" t="s">
        <v>2122</v>
      </c>
      <c r="D180" s="503">
        <v>-9.0949470177292824E-12</v>
      </c>
      <c r="E180" s="503">
        <v>-3.1832314562052488E-12</v>
      </c>
      <c r="F180" s="503">
        <v>-1.1641532182693481E-10</v>
      </c>
    </row>
    <row r="181" spans="1:6" x14ac:dyDescent="0.25">
      <c r="A181" s="496" t="s">
        <v>2249</v>
      </c>
      <c r="B181" s="496" t="s">
        <v>1655</v>
      </c>
      <c r="C181" t="s">
        <v>160</v>
      </c>
      <c r="D181" s="503"/>
      <c r="E181" s="503"/>
      <c r="F181" s="503">
        <v>-412.8687010717648</v>
      </c>
    </row>
    <row r="182" spans="1:6" x14ac:dyDescent="0.25">
      <c r="A182" s="496" t="s">
        <v>2249</v>
      </c>
      <c r="B182" s="496" t="s">
        <v>1655</v>
      </c>
      <c r="C182" t="s">
        <v>2092</v>
      </c>
      <c r="D182" s="503"/>
      <c r="E182" s="503"/>
      <c r="F182" s="503">
        <v>-9946.5492192367274</v>
      </c>
    </row>
    <row r="183" spans="1:6" x14ac:dyDescent="0.25">
      <c r="A183" s="496" t="s">
        <v>2249</v>
      </c>
      <c r="B183" s="496" t="s">
        <v>1655</v>
      </c>
      <c r="C183" t="s">
        <v>2093</v>
      </c>
      <c r="D183" s="503"/>
      <c r="E183" s="503">
        <v>-700.71120142990321</v>
      </c>
      <c r="F183" s="503">
        <v>-76.628511972605224</v>
      </c>
    </row>
    <row r="184" spans="1:6" x14ac:dyDescent="0.25">
      <c r="A184" s="496" t="s">
        <v>2249</v>
      </c>
      <c r="B184" s="496" t="s">
        <v>1655</v>
      </c>
      <c r="C184" t="s">
        <v>2094</v>
      </c>
      <c r="D184" s="503">
        <v>-189.3448979651566</v>
      </c>
      <c r="E184" s="503"/>
      <c r="F184" s="503"/>
    </row>
    <row r="185" spans="1:6" x14ac:dyDescent="0.25">
      <c r="A185" s="496" t="s">
        <v>2249</v>
      </c>
      <c r="B185" s="496" t="s">
        <v>1655</v>
      </c>
      <c r="C185" t="s">
        <v>2095</v>
      </c>
      <c r="D185" s="503">
        <v>-49.323682343281327</v>
      </c>
      <c r="E185" s="503"/>
      <c r="F185" s="503"/>
    </row>
    <row r="186" spans="1:6" x14ac:dyDescent="0.25">
      <c r="A186" s="496" t="s">
        <v>2249</v>
      </c>
      <c r="B186" s="496" t="s">
        <v>1655</v>
      </c>
      <c r="C186" t="s">
        <v>2098</v>
      </c>
      <c r="D186" s="503"/>
      <c r="E186" s="503">
        <v>-238.05879857009583</v>
      </c>
      <c r="F186" s="503"/>
    </row>
    <row r="187" spans="1:6" x14ac:dyDescent="0.25">
      <c r="A187" s="496" t="s">
        <v>2249</v>
      </c>
      <c r="B187" s="496" t="s">
        <v>1655</v>
      </c>
      <c r="C187" t="s">
        <v>2100</v>
      </c>
      <c r="D187" s="503"/>
      <c r="E187" s="503"/>
      <c r="F187" s="503">
        <v>-7998.6935677188867</v>
      </c>
    </row>
    <row r="188" spans="1:6" x14ac:dyDescent="0.25">
      <c r="A188" s="496" t="s">
        <v>2249</v>
      </c>
      <c r="B188" s="496" t="s">
        <v>1655</v>
      </c>
      <c r="C188" t="s">
        <v>2107</v>
      </c>
      <c r="D188" s="503">
        <v>-327.74141969156125</v>
      </c>
      <c r="E188" s="503"/>
      <c r="F188" s="503"/>
    </row>
    <row r="189" spans="1:6" x14ac:dyDescent="0.25">
      <c r="A189" s="507" t="s">
        <v>2249</v>
      </c>
      <c r="B189" s="496" t="s">
        <v>1655</v>
      </c>
      <c r="C189" t="s">
        <v>2122</v>
      </c>
      <c r="D189" s="503">
        <v>-7.9580786405131221E-13</v>
      </c>
      <c r="E189" s="503">
        <v>-7.9580786405131221E-13</v>
      </c>
      <c r="F189" s="503">
        <v>-1.8189894035458565E-11</v>
      </c>
    </row>
    <row r="190" spans="1:6" x14ac:dyDescent="0.25">
      <c r="A190" s="504" t="s">
        <v>2249</v>
      </c>
      <c r="B190" s="504" t="s">
        <v>2104</v>
      </c>
      <c r="C190" s="505" t="s">
        <v>2105</v>
      </c>
      <c r="D190" s="506">
        <v>-926384.08</v>
      </c>
      <c r="E190" s="506">
        <v>-533649.86</v>
      </c>
      <c r="F190" s="506">
        <v>-603640.9</v>
      </c>
    </row>
    <row r="191" spans="1:6" x14ac:dyDescent="0.25">
      <c r="A191" s="504" t="s">
        <v>2249</v>
      </c>
      <c r="B191" s="504" t="s">
        <v>2104</v>
      </c>
      <c r="C191" s="505" t="s">
        <v>2086</v>
      </c>
      <c r="D191" s="506">
        <v>-97342.01</v>
      </c>
      <c r="E191" s="506">
        <v>-78433.7</v>
      </c>
      <c r="F191" s="506">
        <v>-84330.06</v>
      </c>
    </row>
    <row r="192" spans="1:6" x14ac:dyDescent="0.25">
      <c r="A192" s="504" t="s">
        <v>2249</v>
      </c>
      <c r="B192" s="504" t="s">
        <v>2104</v>
      </c>
      <c r="C192" s="505" t="s">
        <v>2106</v>
      </c>
      <c r="D192" s="506">
        <v>-951586.69</v>
      </c>
      <c r="E192" s="506">
        <v>-921844.45</v>
      </c>
      <c r="F192" s="506">
        <v>-1878572.49</v>
      </c>
    </row>
    <row r="193" spans="1:6" x14ac:dyDescent="0.25">
      <c r="A193" s="504" t="s">
        <v>2249</v>
      </c>
      <c r="B193" s="504" t="s">
        <v>2104</v>
      </c>
      <c r="C193" s="505" t="s">
        <v>2107</v>
      </c>
      <c r="D193" s="506">
        <v>-4673693.54</v>
      </c>
      <c r="E193" s="506">
        <v>-4651113.54</v>
      </c>
      <c r="F193" s="506">
        <v>-4170601.78</v>
      </c>
    </row>
    <row r="194" spans="1:6" x14ac:dyDescent="0.25">
      <c r="A194" s="504" t="s">
        <v>2249</v>
      </c>
      <c r="B194" s="504" t="s">
        <v>2108</v>
      </c>
      <c r="C194" s="505" t="s">
        <v>160</v>
      </c>
      <c r="D194" s="506"/>
      <c r="E194" s="506"/>
      <c r="F194" s="506">
        <v>-4750</v>
      </c>
    </row>
    <row r="195" spans="1:6" x14ac:dyDescent="0.25">
      <c r="A195" s="504" t="s">
        <v>2249</v>
      </c>
      <c r="B195" s="504" t="s">
        <v>2108</v>
      </c>
      <c r="C195" s="505" t="s">
        <v>168</v>
      </c>
      <c r="D195" s="506"/>
      <c r="E195" s="506"/>
      <c r="F195" s="506">
        <v>-4750</v>
      </c>
    </row>
    <row r="196" spans="1:6" x14ac:dyDescent="0.25">
      <c r="A196" s="504" t="s">
        <v>2109</v>
      </c>
      <c r="B196" s="504" t="s">
        <v>2110</v>
      </c>
      <c r="C196" s="505" t="s">
        <v>2102</v>
      </c>
      <c r="D196" s="506">
        <v>-100000</v>
      </c>
      <c r="E196" s="506">
        <v>-100000</v>
      </c>
      <c r="F196" s="506"/>
    </row>
  </sheetData>
  <conditionalFormatting sqref="M2">
    <cfRule type="expression" dxfId="11" priority="1">
      <formula>AND(RIGHT(#REF!,4)="From",#REF!&lt;&gt;"MIR Code From")</formula>
    </cfRule>
  </conditionalFormatting>
  <conditionalFormatting sqref="M2">
    <cfRule type="expression" dxfId="10" priority="2">
      <formula>AND(#REF!&lt;&gt;"",RIGHT(#REF!,2)="To")</formula>
    </cfRule>
  </conditionalFormatting>
  <hyperlinks>
    <hyperlink ref="M2" location="'Assumptions-&gt;'!A1" display="у перечню форм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V22"/>
  <sheetViews>
    <sheetView workbookViewId="0">
      <selection activeCell="C10" sqref="C10"/>
    </sheetView>
  </sheetViews>
  <sheetFormatPr defaultRowHeight="15" x14ac:dyDescent="0.25"/>
  <cols>
    <col min="1" max="2" width="12.5703125" customWidth="1"/>
    <col min="3" max="3" width="35.7109375" customWidth="1"/>
    <col min="4" max="5" width="12.5703125" customWidth="1"/>
    <col min="6" max="6" width="38.140625" customWidth="1"/>
    <col min="7" max="7" width="10.140625" customWidth="1"/>
    <col min="8" max="8" width="9.5703125" customWidth="1"/>
    <col min="9" max="14" width="12.5703125" customWidth="1"/>
    <col min="15" max="15" width="14" customWidth="1"/>
    <col min="16" max="22" width="12.5703125" customWidth="1"/>
  </cols>
  <sheetData>
    <row r="1" spans="1:22" ht="27.75" customHeight="1" x14ac:dyDescent="0.25">
      <c r="O1" s="476" t="s">
        <v>313</v>
      </c>
    </row>
    <row r="2" spans="1:22" ht="38.25" x14ac:dyDescent="0.25">
      <c r="A2" s="508" t="s">
        <v>2123</v>
      </c>
      <c r="B2" s="509" t="s">
        <v>2124</v>
      </c>
      <c r="C2" s="510" t="s">
        <v>2125</v>
      </c>
      <c r="D2" s="511" t="s">
        <v>2126</v>
      </c>
      <c r="E2" s="511" t="s">
        <v>2127</v>
      </c>
      <c r="F2" s="512" t="s">
        <v>2128</v>
      </c>
      <c r="G2" s="510" t="s">
        <v>2129</v>
      </c>
      <c r="H2" s="512" t="s">
        <v>2130</v>
      </c>
      <c r="I2" s="512" t="s">
        <v>2131</v>
      </c>
      <c r="J2" s="510" t="s">
        <v>2140</v>
      </c>
      <c r="K2" s="519" t="s">
        <v>2142</v>
      </c>
      <c r="L2" s="519" t="s">
        <v>2143</v>
      </c>
      <c r="M2" s="519" t="s">
        <v>2144</v>
      </c>
      <c r="N2" s="519" t="s">
        <v>2145</v>
      </c>
      <c r="O2" s="519" t="s">
        <v>2146</v>
      </c>
      <c r="P2" s="519" t="s">
        <v>2147</v>
      </c>
      <c r="Q2" s="519" t="s">
        <v>2148</v>
      </c>
      <c r="R2" s="519" t="s">
        <v>2149</v>
      </c>
      <c r="S2" s="519" t="s">
        <v>2150</v>
      </c>
      <c r="T2" s="519" t="s">
        <v>2151</v>
      </c>
      <c r="U2" s="519" t="s">
        <v>2152</v>
      </c>
      <c r="V2" s="519" t="s">
        <v>2153</v>
      </c>
    </row>
    <row r="3" spans="1:22" x14ac:dyDescent="0.25">
      <c r="A3" s="513"/>
      <c r="B3" s="515">
        <v>45992</v>
      </c>
      <c r="C3" s="514"/>
      <c r="D3" s="516" t="s">
        <v>2132</v>
      </c>
      <c r="E3" s="517" t="s">
        <v>2133</v>
      </c>
      <c r="F3" s="514"/>
      <c r="G3" s="514"/>
      <c r="H3" s="514"/>
      <c r="I3" s="514" t="s">
        <v>178</v>
      </c>
      <c r="J3" s="518" t="s">
        <v>2141</v>
      </c>
      <c r="K3" s="520">
        <v>9335.9841111111127</v>
      </c>
      <c r="L3" s="520">
        <v>9335.9841111111127</v>
      </c>
      <c r="M3" s="520">
        <v>8432.5017777777757</v>
      </c>
      <c r="N3" s="520">
        <v>9335.9869565217396</v>
      </c>
      <c r="O3" s="520">
        <v>9034.826086956522</v>
      </c>
      <c r="P3" s="520">
        <v>9335.9869565217359</v>
      </c>
      <c r="Q3" s="520">
        <v>9034.826086956522</v>
      </c>
      <c r="R3" s="520">
        <v>9335.9869565217396</v>
      </c>
      <c r="S3" s="520">
        <v>9335.9869565217359</v>
      </c>
      <c r="T3" s="520">
        <v>9034.8230769230777</v>
      </c>
      <c r="U3" s="520">
        <v>9335.9838461538457</v>
      </c>
      <c r="V3" s="520">
        <v>9034.8230769230795</v>
      </c>
    </row>
    <row r="4" spans="1:22" x14ac:dyDescent="0.25">
      <c r="A4" s="513"/>
      <c r="B4" s="515">
        <v>45992</v>
      </c>
      <c r="C4" s="514"/>
      <c r="D4" s="516" t="s">
        <v>2134</v>
      </c>
      <c r="E4" s="517" t="s">
        <v>2135</v>
      </c>
      <c r="F4" s="514"/>
      <c r="G4" s="514"/>
      <c r="H4" s="514"/>
      <c r="I4" s="514" t="s">
        <v>178</v>
      </c>
      <c r="J4" s="518" t="s">
        <v>2141</v>
      </c>
      <c r="K4" s="520">
        <v>9335.9841111111127</v>
      </c>
      <c r="L4" s="520">
        <v>9335.9841111111127</v>
      </c>
      <c r="M4" s="520">
        <v>8432.5017777777757</v>
      </c>
      <c r="N4" s="520">
        <v>9335.9869565217396</v>
      </c>
      <c r="O4" s="520">
        <v>9034.826086956522</v>
      </c>
      <c r="P4" s="520">
        <v>9335.9869565217359</v>
      </c>
      <c r="Q4" s="520">
        <v>9034.826086956522</v>
      </c>
      <c r="R4" s="520">
        <v>9335.9869565217396</v>
      </c>
      <c r="S4" s="520">
        <v>9335.9869565217359</v>
      </c>
      <c r="T4" s="520">
        <v>9034.8230769230777</v>
      </c>
      <c r="U4" s="520">
        <v>9335.9838461538457</v>
      </c>
      <c r="V4" s="520">
        <v>9034.8230769230795</v>
      </c>
    </row>
    <row r="5" spans="1:22" x14ac:dyDescent="0.25">
      <c r="A5" s="513"/>
      <c r="B5" s="515">
        <v>45992</v>
      </c>
      <c r="C5" s="514"/>
      <c r="D5" s="516" t="s">
        <v>2136</v>
      </c>
      <c r="E5" s="517" t="s">
        <v>2135</v>
      </c>
      <c r="F5" s="514"/>
      <c r="G5" s="514"/>
      <c r="H5" s="514"/>
      <c r="I5" s="514" t="s">
        <v>178</v>
      </c>
      <c r="J5" s="518" t="s">
        <v>2141</v>
      </c>
      <c r="K5" s="520">
        <v>13471.139555555555</v>
      </c>
      <c r="L5" s="520">
        <v>13471.139555555555</v>
      </c>
      <c r="M5" s="520">
        <v>12167.480888888889</v>
      </c>
      <c r="N5" s="520">
        <v>13471.137608695653</v>
      </c>
      <c r="O5" s="520">
        <v>13036.584782608696</v>
      </c>
      <c r="P5" s="520">
        <v>13471.137608695653</v>
      </c>
      <c r="Q5" s="520">
        <v>13036.584782608696</v>
      </c>
      <c r="R5" s="520">
        <v>13471.137608695653</v>
      </c>
      <c r="S5" s="520">
        <v>13471.13760869565</v>
      </c>
      <c r="T5" s="520">
        <v>13036.589010989012</v>
      </c>
      <c r="U5" s="520">
        <v>13471.141978021979</v>
      </c>
      <c r="V5" s="520">
        <v>13036.589010989012</v>
      </c>
    </row>
    <row r="6" spans="1:22" x14ac:dyDescent="0.25">
      <c r="A6" s="513"/>
      <c r="B6" s="515">
        <v>45992</v>
      </c>
      <c r="C6" s="514"/>
      <c r="D6" s="516" t="s">
        <v>2136</v>
      </c>
      <c r="E6" s="517" t="s">
        <v>2135</v>
      </c>
      <c r="F6" s="514"/>
      <c r="G6" s="514"/>
      <c r="H6" s="514"/>
      <c r="I6" s="514" t="s">
        <v>178</v>
      </c>
      <c r="J6" s="518" t="s">
        <v>2141</v>
      </c>
      <c r="K6" s="520">
        <v>13471.139555555555</v>
      </c>
      <c r="L6" s="520">
        <v>13471.139555555555</v>
      </c>
      <c r="M6" s="520">
        <v>12167.480888888889</v>
      </c>
      <c r="N6" s="520">
        <v>13471.137608695653</v>
      </c>
      <c r="O6" s="520">
        <v>13036.584782608696</v>
      </c>
      <c r="P6" s="520">
        <v>13471.137608695653</v>
      </c>
      <c r="Q6" s="520">
        <v>13036.584782608696</v>
      </c>
      <c r="R6" s="520">
        <v>13471.137608695653</v>
      </c>
      <c r="S6" s="520">
        <v>13471.13760869565</v>
      </c>
      <c r="T6" s="520">
        <v>13036.589010989012</v>
      </c>
      <c r="U6" s="520">
        <v>13471.141978021979</v>
      </c>
      <c r="V6" s="520">
        <v>13036.589010989012</v>
      </c>
    </row>
    <row r="7" spans="1:22" x14ac:dyDescent="0.25">
      <c r="A7" s="513"/>
      <c r="B7" s="515">
        <v>45992</v>
      </c>
      <c r="C7" s="514"/>
      <c r="D7" s="516" t="s">
        <v>2132</v>
      </c>
      <c r="E7" s="517" t="s">
        <v>2133</v>
      </c>
      <c r="F7" s="514"/>
      <c r="G7" s="514"/>
      <c r="H7" s="514"/>
      <c r="I7" s="514" t="s">
        <v>2137</v>
      </c>
      <c r="J7" s="518" t="s">
        <v>2141</v>
      </c>
      <c r="K7" s="520">
        <v>8765.5531111111122</v>
      </c>
      <c r="L7" s="520">
        <v>8765.5531111111122</v>
      </c>
      <c r="M7" s="520">
        <v>7917.2737777777766</v>
      </c>
      <c r="N7" s="520">
        <v>8765.5498913043466</v>
      </c>
      <c r="O7" s="520">
        <v>8482.7902173913044</v>
      </c>
      <c r="P7" s="520">
        <v>8765.5498913043466</v>
      </c>
      <c r="Q7" s="520">
        <v>8482.7902173913044</v>
      </c>
      <c r="R7" s="520">
        <v>8765.5498913043466</v>
      </c>
      <c r="S7" s="520">
        <v>8765.5498913043502</v>
      </c>
      <c r="T7" s="520">
        <v>8482.793406593406</v>
      </c>
      <c r="U7" s="520">
        <v>8765.5531868131875</v>
      </c>
      <c r="V7" s="520">
        <v>8482.793406593406</v>
      </c>
    </row>
    <row r="8" spans="1:22" x14ac:dyDescent="0.25">
      <c r="A8" s="513"/>
      <c r="B8" s="515">
        <v>45992</v>
      </c>
      <c r="C8" s="514"/>
      <c r="D8" s="516" t="s">
        <v>2134</v>
      </c>
      <c r="E8" s="517" t="s">
        <v>2135</v>
      </c>
      <c r="F8" s="514"/>
      <c r="G8" s="514"/>
      <c r="H8" s="514"/>
      <c r="I8" s="514" t="s">
        <v>2137</v>
      </c>
      <c r="J8" s="518" t="s">
        <v>2141</v>
      </c>
      <c r="K8" s="520">
        <v>8217.7417777777791</v>
      </c>
      <c r="L8" s="520">
        <v>8217.7417777777791</v>
      </c>
      <c r="M8" s="520">
        <v>7422.4764444444409</v>
      </c>
      <c r="N8" s="520">
        <v>8217.7428260869565</v>
      </c>
      <c r="O8" s="520">
        <v>7952.6543478260874</v>
      </c>
      <c r="P8" s="520">
        <v>8217.7428260869565</v>
      </c>
      <c r="Q8" s="520">
        <v>7952.6543478260874</v>
      </c>
      <c r="R8" s="520">
        <v>8217.7428260869565</v>
      </c>
      <c r="S8" s="520">
        <v>8217.7428260869565</v>
      </c>
      <c r="T8" s="520">
        <v>7952.6571428571424</v>
      </c>
      <c r="U8" s="520">
        <v>8217.7457142857129</v>
      </c>
      <c r="V8" s="520">
        <v>7952.6571428571424</v>
      </c>
    </row>
    <row r="9" spans="1:22" x14ac:dyDescent="0.25">
      <c r="A9" s="513"/>
      <c r="B9" s="515">
        <v>45992</v>
      </c>
      <c r="C9" s="514"/>
      <c r="D9" s="516" t="s">
        <v>2132</v>
      </c>
      <c r="E9" s="517" t="s">
        <v>2133</v>
      </c>
      <c r="F9" s="514"/>
      <c r="G9" s="514"/>
      <c r="H9" s="514"/>
      <c r="I9" s="514" t="s">
        <v>2138</v>
      </c>
      <c r="J9" s="518" t="s">
        <v>2141</v>
      </c>
      <c r="K9" s="520">
        <v>8765.5531111111122</v>
      </c>
      <c r="L9" s="520">
        <v>8765.5531111111122</v>
      </c>
      <c r="M9" s="520">
        <v>7917.2737777777766</v>
      </c>
      <c r="N9" s="520">
        <v>8765.5498913043466</v>
      </c>
      <c r="O9" s="520">
        <v>8482.7902173913044</v>
      </c>
      <c r="P9" s="520">
        <v>8765.5498913043466</v>
      </c>
      <c r="Q9" s="520">
        <v>8482.7902173913044</v>
      </c>
      <c r="R9" s="520">
        <v>8765.5498913043466</v>
      </c>
      <c r="S9" s="520">
        <v>8765.5498913043502</v>
      </c>
      <c r="T9" s="520">
        <v>8482.793406593406</v>
      </c>
      <c r="U9" s="520">
        <v>8765.5531868131875</v>
      </c>
      <c r="V9" s="520">
        <v>8482.793406593406</v>
      </c>
    </row>
    <row r="10" spans="1:22" x14ac:dyDescent="0.25">
      <c r="A10" s="513"/>
      <c r="B10" s="515">
        <v>45992</v>
      </c>
      <c r="C10" s="514"/>
      <c r="D10" s="516" t="s">
        <v>2132</v>
      </c>
      <c r="E10" s="517" t="s">
        <v>2133</v>
      </c>
      <c r="F10" s="514"/>
      <c r="G10" s="514"/>
      <c r="H10" s="514"/>
      <c r="I10" s="514" t="s">
        <v>2139</v>
      </c>
      <c r="J10" s="518" t="s">
        <v>2141</v>
      </c>
      <c r="K10" s="520">
        <v>9335.9841111111127</v>
      </c>
      <c r="L10" s="520">
        <v>9335.9841111111127</v>
      </c>
      <c r="M10" s="520">
        <v>8432.5017777777757</v>
      </c>
      <c r="N10" s="520">
        <v>9335.9869565217396</v>
      </c>
      <c r="O10" s="520">
        <v>9034.826086956522</v>
      </c>
      <c r="P10" s="520">
        <v>9335.9869565217359</v>
      </c>
      <c r="Q10" s="520">
        <v>9034.826086956522</v>
      </c>
      <c r="R10" s="520">
        <v>9335.9869565217396</v>
      </c>
      <c r="S10" s="520">
        <v>9335.9869565217359</v>
      </c>
      <c r="T10" s="520">
        <v>9034.8230769230777</v>
      </c>
      <c r="U10" s="520">
        <v>9335.9838461538457</v>
      </c>
      <c r="V10" s="520">
        <v>9034.8230769230795</v>
      </c>
    </row>
    <row r="11" spans="1:22" x14ac:dyDescent="0.25">
      <c r="A11" s="513"/>
      <c r="B11" s="515">
        <v>45992</v>
      </c>
      <c r="C11" s="514"/>
      <c r="D11" s="516" t="s">
        <v>2136</v>
      </c>
      <c r="E11" s="517" t="s">
        <v>2135</v>
      </c>
      <c r="F11" s="514"/>
      <c r="G11" s="514"/>
      <c r="H11" s="514"/>
      <c r="I11" s="514" t="s">
        <v>102</v>
      </c>
      <c r="J11" s="518" t="s">
        <v>2141</v>
      </c>
      <c r="K11" s="520">
        <v>11356.261</v>
      </c>
      <c r="L11" s="520">
        <v>11356.261</v>
      </c>
      <c r="M11" s="520">
        <v>10257.268000000002</v>
      </c>
      <c r="N11" s="520">
        <v>11356.260326086955</v>
      </c>
      <c r="O11" s="520">
        <v>10989.929347826086</v>
      </c>
      <c r="P11" s="520">
        <v>11356.260326086956</v>
      </c>
      <c r="Q11" s="520">
        <v>10989.929347826086</v>
      </c>
      <c r="R11" s="520">
        <v>11356.260326086955</v>
      </c>
      <c r="S11" s="520">
        <v>11356.260326086955</v>
      </c>
      <c r="T11" s="520">
        <v>10989.926373626373</v>
      </c>
      <c r="U11" s="520">
        <v>11356.257252747253</v>
      </c>
      <c r="V11" s="520">
        <v>10989.926373626373</v>
      </c>
    </row>
    <row r="12" spans="1:22" x14ac:dyDescent="0.25">
      <c r="A12" s="513"/>
      <c r="B12" s="515">
        <v>45992</v>
      </c>
      <c r="C12" s="514"/>
      <c r="D12" s="516" t="s">
        <v>2132</v>
      </c>
      <c r="E12" s="517" t="s">
        <v>2133</v>
      </c>
      <c r="F12" s="514"/>
      <c r="G12" s="514"/>
      <c r="H12" s="514"/>
      <c r="I12" s="514" t="s">
        <v>227</v>
      </c>
      <c r="J12" s="518" t="s">
        <v>2141</v>
      </c>
      <c r="K12" s="520">
        <v>8765.5531111111122</v>
      </c>
      <c r="L12" s="520">
        <v>8765.5531111111122</v>
      </c>
      <c r="M12" s="520">
        <v>7917.2737777777766</v>
      </c>
      <c r="N12" s="520">
        <v>8765.5498913043466</v>
      </c>
      <c r="O12" s="520">
        <v>8482.7902173913044</v>
      </c>
      <c r="P12" s="520">
        <v>8765.5498913043466</v>
      </c>
      <c r="Q12" s="520">
        <v>8482.7902173913044</v>
      </c>
      <c r="R12" s="520">
        <v>8765.5498913043466</v>
      </c>
      <c r="S12" s="520">
        <v>8765.5498913043502</v>
      </c>
      <c r="T12" s="520">
        <v>8482.793406593406</v>
      </c>
      <c r="U12" s="520">
        <v>8765.5531868131875</v>
      </c>
      <c r="V12" s="520">
        <v>8482.793406593406</v>
      </c>
    </row>
    <row r="13" spans="1:22" x14ac:dyDescent="0.25">
      <c r="A13" s="513"/>
      <c r="B13" s="515">
        <v>45992</v>
      </c>
      <c r="C13" s="514"/>
      <c r="D13" s="516" t="s">
        <v>2132</v>
      </c>
      <c r="E13" s="517" t="s">
        <v>2133</v>
      </c>
      <c r="F13" s="514"/>
      <c r="G13" s="514"/>
      <c r="H13" s="514"/>
      <c r="I13" s="514" t="s">
        <v>178</v>
      </c>
      <c r="J13" s="518" t="s">
        <v>2141</v>
      </c>
      <c r="K13" s="520">
        <v>8765.5531111111122</v>
      </c>
      <c r="L13" s="520">
        <v>8765.5531111111122</v>
      </c>
      <c r="M13" s="520">
        <v>7917.2737777777766</v>
      </c>
      <c r="N13" s="520">
        <v>8765.5498913043466</v>
      </c>
      <c r="O13" s="520">
        <v>8482.7902173913044</v>
      </c>
      <c r="P13" s="520">
        <v>8765.5498913043466</v>
      </c>
      <c r="Q13" s="520">
        <v>8482.7902173913044</v>
      </c>
      <c r="R13" s="520">
        <v>8765.5498913043466</v>
      </c>
      <c r="S13" s="520">
        <v>8765.5498913043502</v>
      </c>
      <c r="T13" s="520">
        <v>8482.793406593406</v>
      </c>
      <c r="U13" s="520">
        <v>8765.5531868131875</v>
      </c>
      <c r="V13" s="520">
        <v>8482.793406593406</v>
      </c>
    </row>
    <row r="14" spans="1:22" x14ac:dyDescent="0.25">
      <c r="A14" s="513"/>
      <c r="B14" s="515">
        <v>45992</v>
      </c>
      <c r="C14" s="514"/>
      <c r="D14" s="516" t="s">
        <v>2132</v>
      </c>
      <c r="E14" s="517" t="s">
        <v>2133</v>
      </c>
      <c r="F14" s="514"/>
      <c r="G14" s="514"/>
      <c r="H14" s="514"/>
      <c r="I14" s="514" t="s">
        <v>178</v>
      </c>
      <c r="J14" s="518" t="s">
        <v>2141</v>
      </c>
      <c r="K14" s="520">
        <v>8765.5531111111122</v>
      </c>
      <c r="L14" s="520">
        <v>8765.5531111111122</v>
      </c>
      <c r="M14" s="520">
        <v>7917.2737777777766</v>
      </c>
      <c r="N14" s="520">
        <v>8765.5498913043466</v>
      </c>
      <c r="O14" s="520">
        <v>8482.7902173913044</v>
      </c>
      <c r="P14" s="520">
        <v>8765.5498913043466</v>
      </c>
      <c r="Q14" s="520">
        <v>8482.7902173913044</v>
      </c>
      <c r="R14" s="520">
        <v>8765.5498913043466</v>
      </c>
      <c r="S14" s="520">
        <v>8765.5498913043502</v>
      </c>
      <c r="T14" s="520">
        <v>8482.793406593406</v>
      </c>
      <c r="U14" s="520">
        <v>8765.5531868131875</v>
      </c>
      <c r="V14" s="520">
        <v>8482.793406593406</v>
      </c>
    </row>
    <row r="15" spans="1:22" x14ac:dyDescent="0.25">
      <c r="A15" s="513"/>
      <c r="B15" s="515">
        <v>45992</v>
      </c>
      <c r="C15" s="514"/>
      <c r="D15" s="516" t="s">
        <v>2132</v>
      </c>
      <c r="E15" s="517" t="s">
        <v>2133</v>
      </c>
      <c r="F15" s="514"/>
      <c r="G15" s="514"/>
      <c r="H15" s="514"/>
      <c r="I15" s="514" t="s">
        <v>161</v>
      </c>
      <c r="J15" s="518" t="s">
        <v>2141</v>
      </c>
      <c r="K15" s="520">
        <v>9335.9841111111127</v>
      </c>
      <c r="L15" s="520">
        <v>9335.9841111111127</v>
      </c>
      <c r="M15" s="520">
        <v>8432.5017777777757</v>
      </c>
      <c r="N15" s="520">
        <v>9335.9869565217396</v>
      </c>
      <c r="O15" s="520">
        <v>9034.826086956522</v>
      </c>
      <c r="P15" s="520">
        <v>9335.9869565217359</v>
      </c>
      <c r="Q15" s="520">
        <v>9034.826086956522</v>
      </c>
      <c r="R15" s="520">
        <v>9335.9869565217396</v>
      </c>
      <c r="S15" s="520">
        <v>9335.9869565217359</v>
      </c>
      <c r="T15" s="520">
        <v>9034.8230769230777</v>
      </c>
      <c r="U15" s="520">
        <v>9335.9838461538457</v>
      </c>
      <c r="V15" s="520">
        <v>9034.8230769230795</v>
      </c>
    </row>
    <row r="21" spans="2:2" x14ac:dyDescent="0.25">
      <c r="B21" t="s">
        <v>2154</v>
      </c>
    </row>
    <row r="22" spans="2:2" x14ac:dyDescent="0.25">
      <c r="B22" t="s">
        <v>2155</v>
      </c>
    </row>
  </sheetData>
  <conditionalFormatting sqref="O1">
    <cfRule type="expression" dxfId="9" priority="1">
      <formula>AND(RIGHT(#REF!,4)="From",#REF!&lt;&gt;"MIR Code From")</formula>
    </cfRule>
  </conditionalFormatting>
  <conditionalFormatting sqref="O1">
    <cfRule type="expression" dxfId="8" priority="2">
      <formula>AND(#REF!&lt;&gt;"",RIGHT(#REF!,2)="To")</formula>
    </cfRule>
  </conditionalFormatting>
  <hyperlinks>
    <hyperlink ref="O1" location="'Assumptions-&gt;'!A1" display="у перечню форм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R66"/>
  <sheetViews>
    <sheetView topLeftCell="A19" zoomScale="115" zoomScaleNormal="115" zoomScaleSheetLayoutView="100" workbookViewId="0">
      <selection activeCell="I18" sqref="I18"/>
    </sheetView>
  </sheetViews>
  <sheetFormatPr defaultRowHeight="15" x14ac:dyDescent="0.25"/>
  <cols>
    <col min="1" max="1" width="32.85546875" customWidth="1"/>
    <col min="2" max="5" width="10" bestFit="1" customWidth="1"/>
    <col min="10" max="12" width="8.7109375" customWidth="1"/>
    <col min="13" max="13" width="16.140625" bestFit="1" customWidth="1"/>
    <col min="14" max="14" width="12.5703125" customWidth="1"/>
    <col min="15" max="15" width="11.28515625" customWidth="1"/>
    <col min="16" max="17" width="8.7109375" customWidth="1"/>
    <col min="18" max="18" width="9.85546875" customWidth="1"/>
    <col min="19" max="21" width="8.7109375" customWidth="1"/>
    <col min="22" max="22" width="5.85546875" customWidth="1"/>
  </cols>
  <sheetData>
    <row r="1" spans="1:44" x14ac:dyDescent="0.25">
      <c r="A1" s="522"/>
      <c r="B1" s="522"/>
      <c r="C1" s="522"/>
      <c r="D1" s="522"/>
      <c r="E1" s="522"/>
      <c r="F1" s="522"/>
      <c r="G1" s="522"/>
      <c r="H1" s="522"/>
      <c r="I1" s="522"/>
      <c r="J1" s="522"/>
      <c r="K1" s="523" t="s">
        <v>2158</v>
      </c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</row>
    <row r="2" spans="1:44" x14ac:dyDescent="0.25">
      <c r="A2" s="1"/>
      <c r="B2" s="1"/>
      <c r="C2" s="1"/>
      <c r="D2" s="1"/>
      <c r="E2" s="162" t="s">
        <v>313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AC2" s="524"/>
      <c r="AD2" s="524"/>
      <c r="AE2" s="524"/>
      <c r="AF2" s="524"/>
      <c r="AG2" s="524"/>
      <c r="AH2" s="524"/>
      <c r="AI2" s="524"/>
      <c r="AJ2" s="524"/>
      <c r="AK2" s="524"/>
      <c r="AL2" s="524"/>
      <c r="AM2" s="524"/>
      <c r="AN2" s="524"/>
      <c r="AO2" s="524"/>
    </row>
    <row r="3" spans="1:44" x14ac:dyDescent="0.25">
      <c r="A3" s="525" t="s">
        <v>2159</v>
      </c>
      <c r="B3" s="1"/>
      <c r="C3" s="1"/>
      <c r="D3" s="1"/>
      <c r="E3" s="1"/>
      <c r="F3" s="1"/>
      <c r="G3" s="1"/>
      <c r="H3" s="642" t="s">
        <v>2160</v>
      </c>
      <c r="I3" s="642"/>
      <c r="J3" s="642"/>
      <c r="K3" s="642"/>
      <c r="L3" s="642"/>
      <c r="M3" s="64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AB3" s="524"/>
      <c r="AC3" s="526" t="s">
        <v>2161</v>
      </c>
      <c r="AD3" s="526" t="s">
        <v>27</v>
      </c>
      <c r="AE3" s="526" t="s">
        <v>28</v>
      </c>
      <c r="AF3" s="526" t="s">
        <v>29</v>
      </c>
      <c r="AG3" s="526" t="s">
        <v>30</v>
      </c>
      <c r="AH3" s="526" t="s">
        <v>31</v>
      </c>
      <c r="AI3" s="526" t="s">
        <v>32</v>
      </c>
      <c r="AJ3" s="526" t="s">
        <v>33</v>
      </c>
      <c r="AK3" s="526" t="s">
        <v>34</v>
      </c>
      <c r="AL3" s="526" t="s">
        <v>35</v>
      </c>
      <c r="AM3" s="526" t="s">
        <v>36</v>
      </c>
      <c r="AN3" s="526" t="s">
        <v>37</v>
      </c>
      <c r="AO3" s="526" t="s">
        <v>38</v>
      </c>
      <c r="AP3" s="526"/>
      <c r="AQ3" s="524"/>
      <c r="AR3" s="524"/>
    </row>
    <row r="4" spans="1:44" ht="23.25" customHeight="1" x14ac:dyDescent="0.25">
      <c r="A4" s="527" t="s">
        <v>2162</v>
      </c>
      <c r="B4" s="528"/>
      <c r="C4" s="529"/>
      <c r="D4" s="1"/>
      <c r="E4" s="1"/>
      <c r="F4" s="1"/>
      <c r="G4" s="1"/>
      <c r="H4" s="642"/>
      <c r="I4" s="642"/>
      <c r="J4" s="642"/>
      <c r="K4" s="642"/>
      <c r="L4" s="642"/>
      <c r="M4" s="64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AB4" s="524"/>
      <c r="AC4" s="526" t="s">
        <v>1731</v>
      </c>
      <c r="AD4" s="526">
        <v>41</v>
      </c>
      <c r="AE4" s="526">
        <v>42</v>
      </c>
      <c r="AF4" s="526">
        <v>45</v>
      </c>
      <c r="AG4" s="526">
        <v>48</v>
      </c>
      <c r="AH4" s="526">
        <v>49</v>
      </c>
      <c r="AI4" s="526">
        <v>59</v>
      </c>
      <c r="AJ4" s="526">
        <v>59</v>
      </c>
      <c r="AK4" s="526">
        <v>59</v>
      </c>
      <c r="AL4" s="526">
        <v>59</v>
      </c>
      <c r="AM4" s="526">
        <v>59</v>
      </c>
      <c r="AN4" s="526">
        <v>59</v>
      </c>
      <c r="AO4" s="526">
        <v>59</v>
      </c>
      <c r="AP4" s="526"/>
      <c r="AQ4" s="524"/>
      <c r="AR4" s="524"/>
    </row>
    <row r="5" spans="1:44" ht="23.25" customHeight="1" x14ac:dyDescent="0.25">
      <c r="A5" s="530"/>
      <c r="B5" s="3"/>
      <c r="C5" s="3"/>
      <c r="D5" s="1"/>
      <c r="E5" s="1"/>
      <c r="F5" s="1"/>
      <c r="G5" s="1"/>
      <c r="H5" s="531"/>
      <c r="I5" s="531"/>
      <c r="J5" s="531"/>
      <c r="K5" s="531"/>
      <c r="L5" s="531"/>
      <c r="M5" s="53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AB5" s="524"/>
      <c r="AC5" s="526"/>
      <c r="AD5" s="526"/>
      <c r="AE5" s="526"/>
      <c r="AF5" s="526"/>
      <c r="AG5" s="526"/>
      <c r="AH5" s="526"/>
      <c r="AI5" s="526"/>
      <c r="AJ5" s="526"/>
      <c r="AK5" s="526"/>
      <c r="AL5" s="526"/>
      <c r="AM5" s="526"/>
      <c r="AN5" s="526"/>
      <c r="AO5" s="526"/>
      <c r="AP5" s="526"/>
      <c r="AQ5" s="524"/>
      <c r="AR5" s="524"/>
    </row>
    <row r="6" spans="1:44" ht="23.25" customHeight="1" x14ac:dyDescent="0.25">
      <c r="A6" s="525" t="s">
        <v>2163</v>
      </c>
      <c r="B6" s="3"/>
      <c r="C6" s="3"/>
      <c r="D6" s="1"/>
      <c r="E6" s="1"/>
      <c r="F6" s="1"/>
      <c r="G6" s="1"/>
      <c r="H6" s="531"/>
      <c r="I6" s="531"/>
      <c r="J6" s="531"/>
      <c r="K6" s="531"/>
      <c r="L6" s="531"/>
      <c r="M6" s="53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B6" s="524"/>
      <c r="AC6" s="526"/>
      <c r="AD6" s="526"/>
      <c r="AE6" s="526"/>
      <c r="AF6" s="526"/>
      <c r="AG6" s="526"/>
      <c r="AH6" s="526"/>
      <c r="AI6" s="526"/>
      <c r="AJ6" s="526"/>
      <c r="AK6" s="526"/>
      <c r="AL6" s="526"/>
      <c r="AM6" s="526"/>
      <c r="AN6" s="526"/>
      <c r="AO6" s="526"/>
      <c r="AP6" s="526"/>
      <c r="AQ6" s="524"/>
      <c r="AR6" s="524"/>
    </row>
    <row r="7" spans="1:44" ht="23.25" customHeight="1" x14ac:dyDescent="0.25">
      <c r="A7" s="532" t="s">
        <v>2164</v>
      </c>
      <c r="B7" s="3"/>
      <c r="C7" s="3"/>
      <c r="D7" s="1"/>
      <c r="E7" s="1"/>
      <c r="F7" s="1"/>
      <c r="G7" s="1"/>
      <c r="H7" s="531"/>
      <c r="I7" s="531"/>
      <c r="J7" s="531"/>
      <c r="K7" s="531"/>
      <c r="L7" s="53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AB7" s="524"/>
      <c r="AC7" s="526"/>
      <c r="AD7" s="526"/>
      <c r="AE7" s="526"/>
      <c r="AF7" s="526"/>
      <c r="AG7" s="526"/>
      <c r="AH7" s="526"/>
      <c r="AI7" s="526"/>
      <c r="AJ7" s="526"/>
      <c r="AK7" s="526"/>
      <c r="AL7" s="526"/>
      <c r="AM7" s="526"/>
      <c r="AN7" s="526"/>
      <c r="AO7" s="526"/>
      <c r="AP7" s="526"/>
      <c r="AQ7" s="524"/>
      <c r="AR7" s="524"/>
    </row>
    <row r="8" spans="1:44" ht="23.25" customHeight="1" x14ac:dyDescent="0.25">
      <c r="A8" s="3"/>
      <c r="B8" s="3"/>
      <c r="C8" s="3"/>
      <c r="D8" s="1"/>
      <c r="E8" s="1"/>
      <c r="F8" s="1"/>
      <c r="G8" s="1"/>
      <c r="H8" s="531"/>
      <c r="I8" s="531"/>
      <c r="J8" s="531"/>
      <c r="K8" s="531"/>
      <c r="L8" s="531"/>
      <c r="M8" s="53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AB8" s="524"/>
      <c r="AC8" s="526"/>
      <c r="AD8" s="526" t="s">
        <v>27</v>
      </c>
      <c r="AE8" s="526" t="s">
        <v>28</v>
      </c>
      <c r="AF8" s="526" t="s">
        <v>29</v>
      </c>
      <c r="AG8" s="526" t="s">
        <v>30</v>
      </c>
      <c r="AH8" s="526" t="s">
        <v>31</v>
      </c>
      <c r="AI8" s="526" t="s">
        <v>32</v>
      </c>
      <c r="AJ8" s="526" t="s">
        <v>33</v>
      </c>
      <c r="AK8" s="526" t="s">
        <v>34</v>
      </c>
      <c r="AL8" s="526" t="s">
        <v>35</v>
      </c>
      <c r="AM8" s="526" t="s">
        <v>36</v>
      </c>
      <c r="AN8" s="526" t="s">
        <v>37</v>
      </c>
      <c r="AO8" s="526" t="s">
        <v>38</v>
      </c>
      <c r="AP8" s="526" t="s">
        <v>2165</v>
      </c>
      <c r="AQ8" s="524"/>
      <c r="AR8" s="524"/>
    </row>
    <row r="9" spans="1:44" x14ac:dyDescent="0.25">
      <c r="A9" s="525" t="s">
        <v>2166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AB9" s="524"/>
      <c r="AC9" s="526" t="s">
        <v>1540</v>
      </c>
      <c r="AD9" s="526">
        <v>41</v>
      </c>
      <c r="AE9" s="526">
        <v>42</v>
      </c>
      <c r="AF9" s="526">
        <v>47</v>
      </c>
      <c r="AG9" s="526">
        <v>50</v>
      </c>
      <c r="AH9" s="526">
        <v>55</v>
      </c>
      <c r="AI9" s="526">
        <v>58</v>
      </c>
      <c r="AJ9" s="526"/>
      <c r="AK9" s="526"/>
      <c r="AL9" s="526"/>
      <c r="AM9" s="526"/>
      <c r="AN9" s="526"/>
      <c r="AO9" s="526"/>
      <c r="AP9" s="526">
        <f>SUM(AE9:AO9)+SUM(AJ10:AO10)</f>
        <v>620</v>
      </c>
      <c r="AQ9" s="524"/>
      <c r="AR9" s="524"/>
    </row>
    <row r="10" spans="1:44" x14ac:dyDescent="0.25">
      <c r="A10" s="532" t="s">
        <v>2167</v>
      </c>
      <c r="B10" s="528"/>
      <c r="C10" s="529"/>
      <c r="D10" s="1"/>
      <c r="E10" s="533">
        <v>2026</v>
      </c>
      <c r="F10" s="1">
        <v>2025</v>
      </c>
      <c r="G10" s="1">
        <v>2024</v>
      </c>
      <c r="H10" s="1"/>
      <c r="I10" s="534" t="s">
        <v>2168</v>
      </c>
      <c r="J10" s="1" t="s">
        <v>27</v>
      </c>
      <c r="K10" s="1" t="s">
        <v>28</v>
      </c>
      <c r="L10" s="1" t="s">
        <v>29</v>
      </c>
      <c r="M10" s="533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 t="s">
        <v>35</v>
      </c>
      <c r="S10" s="1" t="s">
        <v>36</v>
      </c>
      <c r="T10" s="1" t="s">
        <v>37</v>
      </c>
      <c r="U10" s="1" t="s">
        <v>38</v>
      </c>
      <c r="V10" s="1"/>
      <c r="W10" s="1"/>
      <c r="X10" s="1"/>
      <c r="AB10" s="524"/>
      <c r="AC10" s="526" t="s">
        <v>1567</v>
      </c>
      <c r="AD10" s="526">
        <v>40</v>
      </c>
      <c r="AE10" s="526">
        <v>50</v>
      </c>
      <c r="AF10" s="526">
        <v>47</v>
      </c>
      <c r="AG10" s="526">
        <v>60</v>
      </c>
      <c r="AH10" s="526">
        <v>61</v>
      </c>
      <c r="AI10" s="526">
        <v>66</v>
      </c>
      <c r="AJ10" s="526">
        <v>68</v>
      </c>
      <c r="AK10" s="526">
        <v>60</v>
      </c>
      <c r="AL10" s="526">
        <v>60</v>
      </c>
      <c r="AM10" s="526">
        <v>60</v>
      </c>
      <c r="AN10" s="526">
        <v>60</v>
      </c>
      <c r="AO10" s="526">
        <v>60</v>
      </c>
      <c r="AP10" s="526">
        <f>SUM(AD10:AO10)</f>
        <v>692</v>
      </c>
      <c r="AQ10" s="524"/>
      <c r="AR10" s="524"/>
    </row>
    <row r="11" spans="1:44" x14ac:dyDescent="0.25">
      <c r="A11" s="53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AB11" s="524"/>
      <c r="AC11" s="526"/>
      <c r="AD11" s="524"/>
      <c r="AE11" s="524"/>
      <c r="AF11" s="524"/>
      <c r="AG11" s="524"/>
      <c r="AH11" s="524"/>
      <c r="AI11" s="524"/>
      <c r="AJ11" s="524"/>
      <c r="AK11" s="524"/>
      <c r="AL11" s="524"/>
      <c r="AM11" s="524"/>
      <c r="AN11" s="524"/>
      <c r="AO11" s="524"/>
      <c r="AP11" s="524"/>
      <c r="AQ11" s="524"/>
      <c r="AR11" s="524"/>
    </row>
    <row r="12" spans="1:44" s="538" customFormat="1" ht="39" customHeight="1" x14ac:dyDescent="0.25">
      <c r="A12" s="536" t="s">
        <v>2169</v>
      </c>
      <c r="B12" s="643" t="s">
        <v>2170</v>
      </c>
      <c r="C12" s="644"/>
      <c r="D12" s="645" t="s">
        <v>2171</v>
      </c>
      <c r="E12" s="646"/>
      <c r="F12" s="643" t="s">
        <v>2170</v>
      </c>
      <c r="G12" s="647"/>
      <c r="H12" s="648" t="s">
        <v>2172</v>
      </c>
      <c r="I12" s="649"/>
      <c r="J12" s="645" t="s">
        <v>2170</v>
      </c>
      <c r="K12" s="650"/>
      <c r="L12" s="536"/>
      <c r="M12" s="536" t="s">
        <v>2173</v>
      </c>
      <c r="N12" s="536" t="s">
        <v>2174</v>
      </c>
      <c r="O12" s="536" t="s">
        <v>2175</v>
      </c>
      <c r="P12" s="536" t="s">
        <v>2176</v>
      </c>
      <c r="Q12" s="653" t="s">
        <v>2177</v>
      </c>
      <c r="R12" s="646"/>
      <c r="S12" s="645" t="s">
        <v>2178</v>
      </c>
      <c r="T12" s="646"/>
      <c r="U12" s="537"/>
      <c r="AB12" s="539"/>
      <c r="AC12" s="526"/>
      <c r="AD12" s="524"/>
      <c r="AE12" s="524"/>
      <c r="AF12" s="524"/>
      <c r="AG12" s="524"/>
      <c r="AH12" s="524"/>
      <c r="AI12" s="524"/>
      <c r="AJ12" s="524"/>
      <c r="AK12" s="524"/>
      <c r="AL12" s="524"/>
      <c r="AM12" s="524"/>
      <c r="AN12" s="524"/>
      <c r="AO12" s="524"/>
      <c r="AP12" s="539"/>
      <c r="AQ12" s="539"/>
      <c r="AR12" s="539"/>
    </row>
    <row r="13" spans="1:44" s="546" customFormat="1" ht="15" customHeight="1" x14ac:dyDescent="0.25">
      <c r="A13" s="540">
        <f>SUM(B18:B20)</f>
        <v>180</v>
      </c>
      <c r="B13" s="541">
        <f>A13-SUM(C17:C20)</f>
        <v>-4</v>
      </c>
      <c r="C13" s="542">
        <f>B13/A13</f>
        <v>-2.2222222222222223E-2</v>
      </c>
      <c r="D13" s="654">
        <v>1500</v>
      </c>
      <c r="E13" s="655"/>
      <c r="F13" s="543">
        <v>-58</v>
      </c>
      <c r="G13" s="542">
        <f>F13/D13</f>
        <v>-3.8666666666666669E-2</v>
      </c>
      <c r="H13" s="654">
        <v>9101</v>
      </c>
      <c r="I13" s="655"/>
      <c r="J13" s="544">
        <f>H13-A13*12</f>
        <v>6941</v>
      </c>
      <c r="K13" s="545">
        <f>J13/H13</f>
        <v>0.76266344357762883</v>
      </c>
      <c r="M13" s="651">
        <v>58</v>
      </c>
      <c r="N13" s="651">
        <v>59</v>
      </c>
      <c r="O13" s="651">
        <v>65</v>
      </c>
      <c r="P13" s="651">
        <v>70</v>
      </c>
      <c r="Q13" s="651">
        <f>M13-N13</f>
        <v>-1</v>
      </c>
      <c r="R13" s="652">
        <f>Q13/M13</f>
        <v>-1.7241379310344827E-2</v>
      </c>
      <c r="S13" s="651">
        <f>P13-O13</f>
        <v>5</v>
      </c>
      <c r="T13" s="652">
        <f>S13/M13</f>
        <v>8.6206896551724144E-2</v>
      </c>
      <c r="U13" s="8"/>
    </row>
    <row r="14" spans="1:44" s="546" customFormat="1" ht="15" customHeight="1" x14ac:dyDescent="0.25">
      <c r="A14" s="547"/>
      <c r="B14" s="547"/>
      <c r="C14" s="548"/>
      <c r="D14" s="540"/>
      <c r="E14" s="540"/>
      <c r="F14" s="549"/>
      <c r="G14" s="542"/>
      <c r="H14" s="550"/>
      <c r="I14" s="550"/>
      <c r="J14" s="550"/>
      <c r="K14" s="551"/>
      <c r="L14" s="552"/>
      <c r="M14" s="651"/>
      <c r="N14" s="651"/>
      <c r="O14" s="651"/>
      <c r="P14" s="651"/>
      <c r="Q14" s="651"/>
      <c r="R14" s="652"/>
      <c r="S14" s="651"/>
      <c r="T14" s="652"/>
      <c r="U14" s="8"/>
    </row>
    <row r="15" spans="1:44" x14ac:dyDescent="0.25">
      <c r="A15" s="1"/>
      <c r="B15" s="1"/>
      <c r="C15" s="553"/>
      <c r="D15" s="1"/>
      <c r="E15" s="1"/>
      <c r="F15" s="1"/>
      <c r="G15" s="55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Z15" s="1"/>
      <c r="AA15" s="1"/>
    </row>
    <row r="16" spans="1:44" x14ac:dyDescent="0.25">
      <c r="A16" s="525" t="s">
        <v>2179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534">
        <v>35</v>
      </c>
      <c r="X16" s="554" t="s">
        <v>2180</v>
      </c>
      <c r="Y16" s="3"/>
      <c r="Z16" s="1"/>
      <c r="AA16" s="1"/>
    </row>
    <row r="17" spans="1:27" x14ac:dyDescent="0.25">
      <c r="A17" s="555" t="s">
        <v>2181</v>
      </c>
      <c r="B17" s="555" t="s">
        <v>1592</v>
      </c>
      <c r="C17" s="555" t="s">
        <v>2182</v>
      </c>
      <c r="D17" s="555" t="s">
        <v>2183</v>
      </c>
      <c r="E17" s="555" t="s">
        <v>2184</v>
      </c>
      <c r="F17" s="555" t="s">
        <v>2185</v>
      </c>
      <c r="G17" s="555" t="s">
        <v>2186</v>
      </c>
      <c r="H17" s="555" t="s">
        <v>2184</v>
      </c>
      <c r="I17" s="555" t="s">
        <v>1591</v>
      </c>
      <c r="J17" s="555" t="s">
        <v>2187</v>
      </c>
      <c r="K17" s="555" t="s">
        <v>2184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534">
        <v>-15</v>
      </c>
      <c r="X17" s="554" t="s">
        <v>2188</v>
      </c>
      <c r="Y17" s="3"/>
      <c r="Z17" s="1"/>
      <c r="AA17" s="1"/>
    </row>
    <row r="18" spans="1:27" x14ac:dyDescent="0.25">
      <c r="A18" s="556" t="s">
        <v>2255</v>
      </c>
      <c r="B18" s="556">
        <v>50</v>
      </c>
      <c r="C18" s="556">
        <v>49</v>
      </c>
      <c r="D18" s="556">
        <f>B18-C18</f>
        <v>1</v>
      </c>
      <c r="E18" s="557">
        <f>B18/C18-1</f>
        <v>2.0408163265306145E-2</v>
      </c>
      <c r="F18" s="556">
        <v>2350</v>
      </c>
      <c r="G18" s="556">
        <v>-768</v>
      </c>
      <c r="H18" s="557">
        <v>-0.24631173829377806</v>
      </c>
      <c r="I18" s="556">
        <v>2350</v>
      </c>
      <c r="J18" s="556">
        <v>-768</v>
      </c>
      <c r="K18" s="557">
        <v>-0.24631173829377806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534">
        <v>-15</v>
      </c>
      <c r="X18" s="554" t="s">
        <v>2189</v>
      </c>
      <c r="Y18" s="3"/>
      <c r="Z18" s="1"/>
      <c r="AA18" s="1"/>
    </row>
    <row r="19" spans="1:27" x14ac:dyDescent="0.25">
      <c r="A19" s="556" t="s">
        <v>2256</v>
      </c>
      <c r="B19" s="556">
        <v>60</v>
      </c>
      <c r="C19" s="556">
        <v>45</v>
      </c>
      <c r="D19" s="556">
        <f>B19-C19</f>
        <v>15</v>
      </c>
      <c r="E19" s="557">
        <f>B19/C19-1</f>
        <v>0.33333333333333326</v>
      </c>
      <c r="F19" s="556">
        <v>2350</v>
      </c>
      <c r="G19" s="556">
        <v>-768</v>
      </c>
      <c r="H19" s="557">
        <v>-0.24631173829377806</v>
      </c>
      <c r="I19" s="556">
        <v>2350</v>
      </c>
      <c r="J19" s="556">
        <v>-768</v>
      </c>
      <c r="K19" s="557">
        <v>-0.24631173829377806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7" x14ac:dyDescent="0.25">
      <c r="A20" s="556" t="s">
        <v>2259</v>
      </c>
      <c r="B20" s="556">
        <v>70</v>
      </c>
      <c r="C20" s="556">
        <v>90</v>
      </c>
      <c r="D20" s="556">
        <f>B20-C20</f>
        <v>-20</v>
      </c>
      <c r="E20" s="557">
        <f>B20/C20-1</f>
        <v>-0.22222222222222221</v>
      </c>
      <c r="F20" s="556">
        <v>2350</v>
      </c>
      <c r="G20" s="556">
        <v>-768</v>
      </c>
      <c r="H20" s="557">
        <v>-0.24631173829377806</v>
      </c>
      <c r="I20" s="556">
        <v>2350</v>
      </c>
      <c r="J20" s="556">
        <v>-768</v>
      </c>
      <c r="K20" s="557">
        <v>-0.24631173829377806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7" x14ac:dyDescent="0.25">
      <c r="A21" s="556" t="s">
        <v>2190</v>
      </c>
      <c r="B21" s="556" t="s">
        <v>2190</v>
      </c>
      <c r="C21" s="556" t="s">
        <v>2190</v>
      </c>
      <c r="D21" s="556" t="s">
        <v>2190</v>
      </c>
      <c r="E21" s="556" t="s">
        <v>2190</v>
      </c>
      <c r="F21" s="556" t="s">
        <v>2190</v>
      </c>
      <c r="G21" s="556" t="s">
        <v>2190</v>
      </c>
      <c r="H21" s="556" t="s">
        <v>2190</v>
      </c>
      <c r="I21" s="556" t="s">
        <v>2190</v>
      </c>
      <c r="J21" s="556" t="s">
        <v>2190</v>
      </c>
      <c r="K21" s="556" t="s">
        <v>2190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7" x14ac:dyDescent="0.25">
      <c r="A23" s="525" t="s">
        <v>2191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7" x14ac:dyDescent="0.25">
      <c r="A24" s="555" t="s">
        <v>2192</v>
      </c>
      <c r="B24" s="555" t="s">
        <v>1592</v>
      </c>
      <c r="C24" s="555" t="s">
        <v>2182</v>
      </c>
      <c r="D24" s="555" t="s">
        <v>2183</v>
      </c>
      <c r="E24" s="555" t="s">
        <v>2184</v>
      </c>
      <c r="F24" s="555" t="s">
        <v>2185</v>
      </c>
      <c r="G24" s="555" t="s">
        <v>2186</v>
      </c>
      <c r="H24" s="555" t="s">
        <v>2184</v>
      </c>
      <c r="I24" s="555" t="s">
        <v>1591</v>
      </c>
      <c r="J24" s="555" t="s">
        <v>2187</v>
      </c>
      <c r="K24" s="555" t="s">
        <v>2184</v>
      </c>
      <c r="L24" s="1"/>
      <c r="M24" s="1"/>
      <c r="N24" s="1"/>
      <c r="O24" s="1"/>
      <c r="P24" s="525" t="s">
        <v>2193</v>
      </c>
      <c r="Q24" s="1"/>
      <c r="R24" s="1"/>
      <c r="S24" s="1"/>
      <c r="T24" s="1"/>
      <c r="U24" s="1"/>
      <c r="V24" s="1"/>
      <c r="W24" s="1"/>
      <c r="X24" s="1"/>
    </row>
    <row r="25" spans="1:27" x14ac:dyDescent="0.25">
      <c r="A25" s="556" t="s">
        <v>2194</v>
      </c>
      <c r="B25" s="556">
        <v>2350</v>
      </c>
      <c r="C25" s="556">
        <v>3118</v>
      </c>
      <c r="D25" s="556">
        <f>B25-C25</f>
        <v>-768</v>
      </c>
      <c r="E25" s="557">
        <f>B25/C25-1</f>
        <v>-0.24631173829377806</v>
      </c>
      <c r="F25" s="556">
        <v>2350</v>
      </c>
      <c r="G25" s="556">
        <v>-768</v>
      </c>
      <c r="H25" s="557">
        <v>-0.24631173829377806</v>
      </c>
      <c r="I25" s="556">
        <v>2350</v>
      </c>
      <c r="J25" s="556">
        <v>-768</v>
      </c>
      <c r="K25" s="557">
        <v>-0.24631173829377806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7" x14ac:dyDescent="0.25">
      <c r="A26" s="556" t="s">
        <v>2195</v>
      </c>
      <c r="B26" s="556">
        <v>2350</v>
      </c>
      <c r="C26" s="556">
        <v>3118</v>
      </c>
      <c r="D26" s="556">
        <f>B26-C26</f>
        <v>-768</v>
      </c>
      <c r="E26" s="557">
        <f>B26/C26-1</f>
        <v>-0.24631173829377806</v>
      </c>
      <c r="F26" s="556">
        <v>2350</v>
      </c>
      <c r="G26" s="556">
        <v>-768</v>
      </c>
      <c r="H26" s="557">
        <v>-0.24631173829377806</v>
      </c>
      <c r="I26" s="556">
        <v>2350</v>
      </c>
      <c r="J26" s="556">
        <v>-768</v>
      </c>
      <c r="K26" s="557">
        <v>-0.24631173829377806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7" ht="15" customHeight="1" x14ac:dyDescent="0.25">
      <c r="A27" s="556" t="s">
        <v>2196</v>
      </c>
      <c r="B27" s="556">
        <v>2350</v>
      </c>
      <c r="C27" s="556">
        <v>3118</v>
      </c>
      <c r="D27" s="556">
        <f>B27-C27</f>
        <v>-768</v>
      </c>
      <c r="E27" s="557">
        <f>B27/C27-1</f>
        <v>-0.24631173829377806</v>
      </c>
      <c r="F27" s="556">
        <v>2350</v>
      </c>
      <c r="G27" s="556">
        <v>-768</v>
      </c>
      <c r="H27" s="557">
        <v>-0.24631173829377806</v>
      </c>
      <c r="I27" s="556">
        <v>2350</v>
      </c>
      <c r="J27" s="556">
        <v>-768</v>
      </c>
      <c r="K27" s="557">
        <v>-0.24631173829377806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7" x14ac:dyDescent="0.25">
      <c r="A28" s="556" t="s">
        <v>2190</v>
      </c>
      <c r="B28" s="556" t="s">
        <v>2190</v>
      </c>
      <c r="C28" s="556" t="s">
        <v>2190</v>
      </c>
      <c r="D28" s="556" t="s">
        <v>2190</v>
      </c>
      <c r="E28" s="556" t="s">
        <v>2190</v>
      </c>
      <c r="F28" s="556" t="s">
        <v>2190</v>
      </c>
      <c r="G28" s="556" t="s">
        <v>2190</v>
      </c>
      <c r="H28" s="556" t="s">
        <v>2190</v>
      </c>
      <c r="I28" s="556" t="s">
        <v>2190</v>
      </c>
      <c r="J28" s="556" t="s">
        <v>2190</v>
      </c>
      <c r="K28" s="556" t="s">
        <v>2190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7" x14ac:dyDescent="0.25">
      <c r="A30" s="525" t="s">
        <v>2197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7" s="308" customFormat="1" x14ac:dyDescent="0.25">
      <c r="A31" s="558" t="s">
        <v>2198</v>
      </c>
      <c r="B31" s="558" t="s">
        <v>1592</v>
      </c>
      <c r="C31" s="558" t="s">
        <v>2182</v>
      </c>
      <c r="D31" s="558" t="s">
        <v>2183</v>
      </c>
      <c r="E31" s="558" t="s">
        <v>2184</v>
      </c>
      <c r="F31" s="558" t="s">
        <v>2185</v>
      </c>
      <c r="G31" s="558" t="s">
        <v>2186</v>
      </c>
      <c r="H31" s="558" t="s">
        <v>2184</v>
      </c>
      <c r="I31" s="558" t="s">
        <v>1591</v>
      </c>
      <c r="J31" s="558" t="s">
        <v>2187</v>
      </c>
      <c r="K31" s="558" t="s">
        <v>2184</v>
      </c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</row>
    <row r="32" spans="1:27" x14ac:dyDescent="0.25">
      <c r="A32" s="560" t="s">
        <v>2199</v>
      </c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560" t="s">
        <v>156</v>
      </c>
      <c r="B33" s="556">
        <v>2350</v>
      </c>
      <c r="C33" s="556">
        <v>3118</v>
      </c>
      <c r="D33" s="556">
        <f>B33-C33</f>
        <v>-768</v>
      </c>
      <c r="E33" s="557">
        <f>B33/C33-1</f>
        <v>-0.24631173829377806</v>
      </c>
      <c r="F33" s="556">
        <v>2350</v>
      </c>
      <c r="G33" s="556">
        <v>-768</v>
      </c>
      <c r="H33" s="557">
        <v>-0.24631173829377806</v>
      </c>
      <c r="I33" s="556">
        <v>2350</v>
      </c>
      <c r="J33" s="556">
        <v>-768</v>
      </c>
      <c r="K33" s="557">
        <v>-0.24631173829377806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customHeight="1" x14ac:dyDescent="0.25">
      <c r="A34" s="556" t="s">
        <v>2200</v>
      </c>
      <c r="B34" s="556">
        <v>2350</v>
      </c>
      <c r="C34" s="556">
        <v>3118</v>
      </c>
      <c r="D34" s="556">
        <f>B34-C34</f>
        <v>-768</v>
      </c>
      <c r="E34" s="557">
        <f>B34/C34-1</f>
        <v>-0.24631173829377806</v>
      </c>
      <c r="F34" s="556">
        <v>2350</v>
      </c>
      <c r="G34" s="556">
        <v>-768</v>
      </c>
      <c r="H34" s="557">
        <v>-0.24631173829377806</v>
      </c>
      <c r="I34" s="556">
        <v>2350</v>
      </c>
      <c r="J34" s="556">
        <v>-768</v>
      </c>
      <c r="K34" s="557">
        <v>-0.24631173829377806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idden="1" x14ac:dyDescent="0.25">
      <c r="A35" s="556" t="s">
        <v>2201</v>
      </c>
      <c r="B35" s="556">
        <v>2350</v>
      </c>
      <c r="C35" s="556">
        <v>3118</v>
      </c>
      <c r="D35" s="556">
        <f>B35-C35</f>
        <v>-768</v>
      </c>
      <c r="E35" s="557">
        <f>B35/C35-1</f>
        <v>-0.24631173829377806</v>
      </c>
      <c r="F35" s="556">
        <v>2350</v>
      </c>
      <c r="G35" s="556">
        <v>-768</v>
      </c>
      <c r="H35" s="557">
        <v>-0.24631173829377806</v>
      </c>
      <c r="I35" s="556">
        <v>2350</v>
      </c>
      <c r="J35" s="556">
        <v>-768</v>
      </c>
      <c r="K35" s="557">
        <v>-0.24631173829377806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556" t="s">
        <v>2202</v>
      </c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563" customFormat="1" x14ac:dyDescent="0.25">
      <c r="A37" s="556" t="s">
        <v>2203</v>
      </c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2"/>
      <c r="M37" s="562"/>
      <c r="N37" s="562"/>
      <c r="O37" s="562"/>
      <c r="P37" s="562"/>
      <c r="Q37" s="562"/>
      <c r="R37" s="562"/>
      <c r="S37" s="562"/>
      <c r="T37" s="562"/>
      <c r="U37" s="562"/>
      <c r="V37" s="562"/>
      <c r="W37" s="562"/>
      <c r="X37" s="562"/>
    </row>
    <row r="38" spans="1:24" s="563" customFormat="1" x14ac:dyDescent="0.25">
      <c r="A38" s="556" t="s">
        <v>2204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</row>
    <row r="39" spans="1:24" s="563" customFormat="1" x14ac:dyDescent="0.25">
      <c r="A39" s="556" t="s">
        <v>2205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2"/>
      <c r="M39" s="525" t="s">
        <v>2206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562"/>
    </row>
    <row r="40" spans="1:24" ht="72" x14ac:dyDescent="0.25">
      <c r="A40" s="556" t="s">
        <v>2207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6"/>
      <c r="L40" s="1"/>
      <c r="M40" s="558" t="s">
        <v>2181</v>
      </c>
      <c r="N40" s="558" t="s">
        <v>2208</v>
      </c>
      <c r="O40" s="558" t="s">
        <v>2209</v>
      </c>
      <c r="P40" s="558" t="s">
        <v>2210</v>
      </c>
      <c r="Q40" s="558" t="s">
        <v>2211</v>
      </c>
      <c r="R40" s="558" t="s">
        <v>2212</v>
      </c>
      <c r="S40" s="558" t="s">
        <v>2213</v>
      </c>
      <c r="T40" s="558" t="s">
        <v>2214</v>
      </c>
      <c r="U40" s="558" t="s">
        <v>2215</v>
      </c>
      <c r="V40" s="558" t="s">
        <v>2216</v>
      </c>
      <c r="W40" s="558" t="s">
        <v>2217</v>
      </c>
      <c r="X40" s="1"/>
    </row>
    <row r="41" spans="1:24" x14ac:dyDescent="0.25">
      <c r="A41" s="560" t="s">
        <v>2218</v>
      </c>
      <c r="B41" s="556"/>
      <c r="C41" s="556"/>
      <c r="D41" s="556"/>
      <c r="E41" s="556"/>
      <c r="F41" s="556"/>
      <c r="G41" s="556"/>
      <c r="H41" s="556"/>
      <c r="I41" s="556"/>
      <c r="J41" s="556"/>
      <c r="K41" s="556"/>
      <c r="L41" s="1"/>
      <c r="M41" s="556" t="s">
        <v>2255</v>
      </c>
      <c r="N41" s="556">
        <v>1125</v>
      </c>
      <c r="O41" s="556">
        <v>1124</v>
      </c>
      <c r="P41" s="564">
        <f>B18/N41</f>
        <v>4.4444444444444446E-2</v>
      </c>
      <c r="Q41" s="564">
        <v>2.088888888888889</v>
      </c>
      <c r="R41" s="564">
        <v>2.7740213523131674</v>
      </c>
      <c r="S41" s="564">
        <v>2.7740213523131674</v>
      </c>
      <c r="T41" s="557">
        <v>8.8967971530240497E-4</v>
      </c>
      <c r="U41" s="557">
        <v>-0.24698168341529469</v>
      </c>
      <c r="V41" s="557">
        <v>-0.24698168341529469</v>
      </c>
      <c r="W41" s="557">
        <v>-0.24631173829377806</v>
      </c>
      <c r="X41" s="1"/>
    </row>
    <row r="42" spans="1:24" x14ac:dyDescent="0.25">
      <c r="A42" s="556" t="s">
        <v>2219</v>
      </c>
      <c r="B42" s="556"/>
      <c r="C42" s="556"/>
      <c r="D42" s="556"/>
      <c r="E42" s="556"/>
      <c r="F42" s="556"/>
      <c r="G42" s="556"/>
      <c r="H42" s="556"/>
      <c r="I42" s="556"/>
      <c r="J42" s="556"/>
      <c r="K42" s="556"/>
      <c r="L42" s="1"/>
      <c r="M42" s="556" t="s">
        <v>2256</v>
      </c>
      <c r="N42" s="556">
        <v>1285</v>
      </c>
      <c r="O42" s="556">
        <v>1276</v>
      </c>
      <c r="P42" s="564">
        <f>B19/N42</f>
        <v>4.6692607003891051E-2</v>
      </c>
      <c r="Q42" s="564">
        <v>1.8287937743190661</v>
      </c>
      <c r="R42" s="564">
        <v>2.4435736677115987</v>
      </c>
      <c r="S42" s="564">
        <v>2.4435736677115987</v>
      </c>
      <c r="T42" s="557">
        <v>7.0532915360501658E-3</v>
      </c>
      <c r="U42" s="557">
        <v>-0.25159048876487222</v>
      </c>
      <c r="V42" s="557">
        <v>-0.25159048876487222</v>
      </c>
      <c r="W42" s="557">
        <v>-0.24631173829377806</v>
      </c>
      <c r="X42" s="1"/>
    </row>
    <row r="43" spans="1:24" x14ac:dyDescent="0.25">
      <c r="A43" s="556" t="s">
        <v>2220</v>
      </c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1"/>
      <c r="M43" s="556" t="s">
        <v>2259</v>
      </c>
      <c r="N43" s="556">
        <v>2350</v>
      </c>
      <c r="O43" s="556">
        <v>2400</v>
      </c>
      <c r="P43" s="564">
        <f>B20/N43</f>
        <v>2.9787234042553193E-2</v>
      </c>
      <c r="Q43" s="564">
        <v>1</v>
      </c>
      <c r="R43" s="564">
        <v>1.2991666666666666</v>
      </c>
      <c r="S43" s="564">
        <v>1.2991666666666666</v>
      </c>
      <c r="T43" s="557">
        <v>-2.083333333333337E-2</v>
      </c>
      <c r="U43" s="557">
        <v>-0.23027581783194351</v>
      </c>
      <c r="V43" s="557">
        <v>-0.23027581783194351</v>
      </c>
      <c r="W43" s="557">
        <v>-0.24631173829377806</v>
      </c>
      <c r="X43" s="1"/>
    </row>
    <row r="44" spans="1:24" x14ac:dyDescent="0.25">
      <c r="A44" s="556" t="s">
        <v>2221</v>
      </c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1"/>
      <c r="M44" s="556" t="s">
        <v>2190</v>
      </c>
      <c r="N44" s="556" t="s">
        <v>2190</v>
      </c>
      <c r="O44" s="556" t="s">
        <v>2190</v>
      </c>
      <c r="P44" s="556" t="s">
        <v>2190</v>
      </c>
      <c r="Q44" s="556" t="s">
        <v>2190</v>
      </c>
      <c r="R44" s="556" t="s">
        <v>2190</v>
      </c>
      <c r="S44" s="556" t="s">
        <v>2190</v>
      </c>
      <c r="T44" s="556" t="s">
        <v>2190</v>
      </c>
      <c r="U44" s="556" t="s">
        <v>2190</v>
      </c>
      <c r="V44" s="556" t="s">
        <v>2190</v>
      </c>
      <c r="W44" s="556" t="s">
        <v>2190</v>
      </c>
      <c r="X44" s="1"/>
    </row>
    <row r="45" spans="1:24" x14ac:dyDescent="0.25">
      <c r="A45" s="556" t="s">
        <v>2222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556" t="s">
        <v>2223</v>
      </c>
      <c r="B46" s="556"/>
      <c r="C46" s="556"/>
      <c r="D46" s="556"/>
      <c r="E46" s="556"/>
      <c r="F46" s="556"/>
      <c r="G46" s="556"/>
      <c r="H46" s="556"/>
      <c r="I46" s="556"/>
      <c r="J46" s="556"/>
      <c r="K46" s="556"/>
      <c r="L46" s="1"/>
      <c r="M46" s="525" t="s">
        <v>2224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72" x14ac:dyDescent="0.25">
      <c r="A47" s="565" t="s">
        <v>2225</v>
      </c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1"/>
      <c r="M47" s="558" t="s">
        <v>2181</v>
      </c>
      <c r="N47" s="558" t="s">
        <v>2208</v>
      </c>
      <c r="O47" s="558" t="s">
        <v>2209</v>
      </c>
      <c r="P47" s="558" t="s">
        <v>2210</v>
      </c>
      <c r="Q47" s="558" t="s">
        <v>2211</v>
      </c>
      <c r="R47" s="558" t="s">
        <v>2212</v>
      </c>
      <c r="S47" s="558" t="s">
        <v>2213</v>
      </c>
      <c r="T47" s="558" t="s">
        <v>2214</v>
      </c>
      <c r="U47" s="558" t="s">
        <v>2215</v>
      </c>
      <c r="V47" s="558" t="s">
        <v>2216</v>
      </c>
      <c r="W47" s="558" t="s">
        <v>2217</v>
      </c>
      <c r="X47" s="1"/>
    </row>
    <row r="48" spans="1:24" x14ac:dyDescent="0.25">
      <c r="A48" s="566" t="s">
        <v>2226</v>
      </c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1"/>
      <c r="M48" s="556" t="s">
        <v>2194</v>
      </c>
      <c r="N48" s="556">
        <v>1125</v>
      </c>
      <c r="O48" s="556">
        <v>1124</v>
      </c>
      <c r="P48" s="564">
        <f>B25/N48</f>
        <v>2.088888888888889</v>
      </c>
      <c r="Q48" s="564">
        <v>2.088888888888889</v>
      </c>
      <c r="R48" s="564">
        <v>2.7740213523131674</v>
      </c>
      <c r="S48" s="564">
        <v>2.7740213523131674</v>
      </c>
      <c r="T48" s="557">
        <v>8.8967971530240497E-4</v>
      </c>
      <c r="U48" s="557">
        <v>-0.24698168341529469</v>
      </c>
      <c r="V48" s="557">
        <v>-0.24698168341529469</v>
      </c>
      <c r="W48" s="557">
        <v>-0.24631173829377806</v>
      </c>
      <c r="X48" s="1"/>
    </row>
    <row r="49" spans="1:24" x14ac:dyDescent="0.25">
      <c r="A49" s="566" t="s">
        <v>2227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1"/>
      <c r="M49" s="556" t="s">
        <v>2195</v>
      </c>
      <c r="N49" s="556">
        <v>1285</v>
      </c>
      <c r="O49" s="556">
        <v>1276</v>
      </c>
      <c r="P49" s="564">
        <f>B26/N49</f>
        <v>1.8287937743190661</v>
      </c>
      <c r="Q49" s="564">
        <v>1.8287937743190661</v>
      </c>
      <c r="R49" s="564">
        <v>2.4435736677115987</v>
      </c>
      <c r="S49" s="564">
        <v>2.4435736677115987</v>
      </c>
      <c r="T49" s="557">
        <v>7.0532915360501658E-3</v>
      </c>
      <c r="U49" s="557">
        <v>-0.25159048876487222</v>
      </c>
      <c r="V49" s="557">
        <v>-0.25159048876487222</v>
      </c>
      <c r="W49" s="557">
        <v>-0.24631173829377806</v>
      </c>
      <c r="X49" s="1"/>
    </row>
    <row r="50" spans="1:24" x14ac:dyDescent="0.25">
      <c r="A50" s="566" t="s">
        <v>2228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1"/>
      <c r="M50" s="556" t="s">
        <v>2196</v>
      </c>
      <c r="N50" s="556">
        <v>2350</v>
      </c>
      <c r="O50" s="556">
        <v>2400</v>
      </c>
      <c r="P50" s="564">
        <f>B27/N50</f>
        <v>1</v>
      </c>
      <c r="Q50" s="564">
        <v>1</v>
      </c>
      <c r="R50" s="564">
        <v>1.2991666666666666</v>
      </c>
      <c r="S50" s="564">
        <v>1.2991666666666666</v>
      </c>
      <c r="T50" s="557">
        <v>-2.083333333333337E-2</v>
      </c>
      <c r="U50" s="557">
        <v>-0.23027581783194351</v>
      </c>
      <c r="V50" s="557">
        <v>-0.23027581783194351</v>
      </c>
      <c r="W50" s="557">
        <v>-0.24631173829377806</v>
      </c>
      <c r="X50" s="1"/>
    </row>
    <row r="51" spans="1:24" x14ac:dyDescent="0.25">
      <c r="A51" s="565" t="s">
        <v>2229</v>
      </c>
      <c r="B51" s="556"/>
      <c r="C51" s="556"/>
      <c r="D51" s="556"/>
      <c r="E51" s="556"/>
      <c r="F51" s="556"/>
      <c r="G51" s="556"/>
      <c r="H51" s="556"/>
      <c r="I51" s="556"/>
      <c r="J51" s="556"/>
      <c r="K51" s="556"/>
      <c r="L51" s="1"/>
      <c r="M51" s="556" t="s">
        <v>2190</v>
      </c>
      <c r="N51" s="556" t="s">
        <v>2190</v>
      </c>
      <c r="O51" s="556" t="s">
        <v>2190</v>
      </c>
      <c r="P51" s="556" t="s">
        <v>2190</v>
      </c>
      <c r="Q51" s="556" t="s">
        <v>2190</v>
      </c>
      <c r="R51" s="556" t="s">
        <v>2190</v>
      </c>
      <c r="S51" s="556" t="s">
        <v>2190</v>
      </c>
      <c r="T51" s="556" t="s">
        <v>2190</v>
      </c>
      <c r="U51" s="556" t="s">
        <v>2190</v>
      </c>
      <c r="V51" s="556" t="s">
        <v>2190</v>
      </c>
      <c r="W51" s="556" t="s">
        <v>2190</v>
      </c>
      <c r="X51" s="1"/>
    </row>
    <row r="52" spans="1:24" x14ac:dyDescent="0.25">
      <c r="A52" s="566" t="s">
        <v>2230</v>
      </c>
      <c r="B52" s="556"/>
      <c r="C52" s="556"/>
      <c r="D52" s="556"/>
      <c r="E52" s="556"/>
      <c r="F52" s="556"/>
      <c r="G52" s="556"/>
      <c r="H52" s="556"/>
      <c r="I52" s="556"/>
      <c r="J52" s="556"/>
      <c r="K52" s="55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566" t="s">
        <v>2231</v>
      </c>
      <c r="B53" s="556"/>
      <c r="C53" s="556"/>
      <c r="D53" s="556"/>
      <c r="E53" s="556"/>
      <c r="F53" s="556"/>
      <c r="G53" s="556"/>
      <c r="H53" s="556"/>
      <c r="I53" s="556"/>
      <c r="J53" s="556"/>
      <c r="K53" s="556"/>
      <c r="L53" s="1"/>
      <c r="M53" s="525" t="s">
        <v>2232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72" x14ac:dyDescent="0.25">
      <c r="A54" s="566" t="s">
        <v>2233</v>
      </c>
      <c r="B54" s="556"/>
      <c r="C54" s="556"/>
      <c r="D54" s="556"/>
      <c r="E54" s="556"/>
      <c r="F54" s="556"/>
      <c r="G54" s="556"/>
      <c r="H54" s="556"/>
      <c r="I54" s="556"/>
      <c r="J54" s="556"/>
      <c r="K54" s="556"/>
      <c r="L54" s="1"/>
      <c r="M54" s="558" t="s">
        <v>2181</v>
      </c>
      <c r="N54" s="558" t="s">
        <v>2208</v>
      </c>
      <c r="O54" s="558" t="s">
        <v>2209</v>
      </c>
      <c r="P54" s="558" t="s">
        <v>2210</v>
      </c>
      <c r="Q54" s="558" t="s">
        <v>2211</v>
      </c>
      <c r="R54" s="558" t="s">
        <v>2212</v>
      </c>
      <c r="S54" s="558" t="s">
        <v>2213</v>
      </c>
      <c r="T54" s="558" t="s">
        <v>2214</v>
      </c>
      <c r="U54" s="558" t="s">
        <v>2215</v>
      </c>
      <c r="V54" s="558" t="s">
        <v>2216</v>
      </c>
      <c r="W54" s="558" t="s">
        <v>2217</v>
      </c>
      <c r="X54" s="1"/>
    </row>
    <row r="55" spans="1:24" x14ac:dyDescent="0.25">
      <c r="A55" s="565" t="s">
        <v>2234</v>
      </c>
      <c r="B55" s="556"/>
      <c r="C55" s="556"/>
      <c r="D55" s="556"/>
      <c r="E55" s="556"/>
      <c r="F55" s="556"/>
      <c r="G55" s="556"/>
      <c r="H55" s="556"/>
      <c r="I55" s="556"/>
      <c r="J55" s="556"/>
      <c r="K55" s="556"/>
      <c r="L55" s="1"/>
      <c r="M55" s="556" t="s">
        <v>2199</v>
      </c>
      <c r="N55" s="556">
        <v>1125</v>
      </c>
      <c r="O55" s="556">
        <v>1124</v>
      </c>
      <c r="P55" s="564">
        <f>B32/N55</f>
        <v>0</v>
      </c>
      <c r="Q55" s="564">
        <v>2.088888888888889</v>
      </c>
      <c r="R55" s="564">
        <v>2.7740213523131674</v>
      </c>
      <c r="S55" s="564">
        <v>2.7740213523131674</v>
      </c>
      <c r="T55" s="557">
        <v>8.8967971530240497E-4</v>
      </c>
      <c r="U55" s="557">
        <v>-0.24698168341529469</v>
      </c>
      <c r="V55" s="557">
        <v>-0.24698168341529469</v>
      </c>
      <c r="W55" s="557">
        <v>-0.24631173829377806</v>
      </c>
      <c r="X55" s="1"/>
    </row>
    <row r="56" spans="1:24" x14ac:dyDescent="0.25">
      <c r="A56" s="567" t="s">
        <v>2235</v>
      </c>
      <c r="B56" s="556"/>
      <c r="C56" s="556"/>
      <c r="D56" s="556"/>
      <c r="E56" s="556"/>
      <c r="F56" s="556"/>
      <c r="G56" s="556"/>
      <c r="H56" s="556"/>
      <c r="I56" s="556"/>
      <c r="J56" s="556"/>
      <c r="K56" s="556"/>
      <c r="L56" s="1"/>
      <c r="M56" s="556" t="s">
        <v>156</v>
      </c>
      <c r="N56" s="556">
        <v>1285</v>
      </c>
      <c r="O56" s="556">
        <v>1276</v>
      </c>
      <c r="P56" s="564">
        <f>B33/N56</f>
        <v>1.8287937743190661</v>
      </c>
      <c r="Q56" s="564">
        <v>1.8287937743190661</v>
      </c>
      <c r="R56" s="564">
        <v>2.4435736677115987</v>
      </c>
      <c r="S56" s="564">
        <v>2.4435736677115987</v>
      </c>
      <c r="T56" s="557">
        <v>7.0532915360501658E-3</v>
      </c>
      <c r="U56" s="557">
        <v>-0.25159048876487222</v>
      </c>
      <c r="V56" s="557">
        <v>-0.25159048876487222</v>
      </c>
      <c r="W56" s="557">
        <v>-0.24631173829377806</v>
      </c>
      <c r="X56" s="1"/>
    </row>
    <row r="57" spans="1:24" x14ac:dyDescent="0.25">
      <c r="A57" s="565" t="s">
        <v>2236</v>
      </c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1"/>
      <c r="M57" s="556" t="s">
        <v>2218</v>
      </c>
      <c r="N57" s="556">
        <v>2350</v>
      </c>
      <c r="O57" s="556">
        <v>2400</v>
      </c>
      <c r="P57" s="564">
        <f>B34/N57</f>
        <v>1</v>
      </c>
      <c r="Q57" s="564">
        <v>1</v>
      </c>
      <c r="R57" s="564">
        <v>1.2991666666666666</v>
      </c>
      <c r="S57" s="564">
        <v>1.2991666666666666</v>
      </c>
      <c r="T57" s="557">
        <v>-2.083333333333337E-2</v>
      </c>
      <c r="U57" s="557">
        <v>-0.23027581783194351</v>
      </c>
      <c r="V57" s="557">
        <v>-0.23027581783194351</v>
      </c>
      <c r="W57" s="557">
        <v>-0.24631173829377806</v>
      </c>
      <c r="X57" s="1"/>
    </row>
    <row r="58" spans="1:24" x14ac:dyDescent="0.25">
      <c r="A58" s="568" t="s">
        <v>2237</v>
      </c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1"/>
      <c r="M58" s="556" t="s">
        <v>2225</v>
      </c>
      <c r="N58" s="556" t="s">
        <v>2190</v>
      </c>
      <c r="O58" s="556" t="s">
        <v>2190</v>
      </c>
      <c r="P58" s="556" t="s">
        <v>2190</v>
      </c>
      <c r="Q58" s="556" t="s">
        <v>2190</v>
      </c>
      <c r="R58" s="556" t="s">
        <v>2190</v>
      </c>
      <c r="S58" s="556" t="s">
        <v>2190</v>
      </c>
      <c r="T58" s="556" t="s">
        <v>2190</v>
      </c>
      <c r="U58" s="556" t="s">
        <v>2190</v>
      </c>
      <c r="V58" s="556" t="s">
        <v>2190</v>
      </c>
      <c r="W58" s="556" t="s">
        <v>2190</v>
      </c>
      <c r="X58" s="1"/>
    </row>
    <row r="59" spans="1:24" x14ac:dyDescent="0.25">
      <c r="A59" s="568" t="s">
        <v>2238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1"/>
      <c r="M59" s="556" t="s">
        <v>2229</v>
      </c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1"/>
    </row>
    <row r="60" spans="1:24" x14ac:dyDescent="0.25">
      <c r="A60" s="568" t="s">
        <v>2239</v>
      </c>
      <c r="B60" s="556"/>
      <c r="C60" s="556"/>
      <c r="D60" s="556"/>
      <c r="E60" s="556"/>
      <c r="F60" s="556"/>
      <c r="G60" s="556"/>
      <c r="H60" s="556"/>
      <c r="I60" s="556"/>
      <c r="J60" s="556"/>
      <c r="K60" s="556"/>
      <c r="L60" s="1"/>
      <c r="M60" s="556" t="s">
        <v>2231</v>
      </c>
      <c r="N60" s="556"/>
      <c r="O60" s="556"/>
      <c r="P60" s="556"/>
      <c r="Q60" s="556"/>
      <c r="R60" s="556"/>
      <c r="S60" s="556"/>
      <c r="T60" s="556"/>
      <c r="U60" s="556"/>
      <c r="V60" s="556"/>
      <c r="W60" s="556"/>
      <c r="X60" s="1"/>
    </row>
    <row r="61" spans="1:24" x14ac:dyDescent="0.25">
      <c r="A61" s="568" t="s">
        <v>2240</v>
      </c>
      <c r="B61" s="556"/>
      <c r="C61" s="556"/>
      <c r="D61" s="556"/>
      <c r="E61" s="556"/>
      <c r="F61" s="556"/>
      <c r="G61" s="556"/>
      <c r="H61" s="556"/>
      <c r="I61" s="556"/>
      <c r="J61" s="556"/>
      <c r="K61" s="556"/>
      <c r="L61" s="1"/>
      <c r="M61" s="556" t="s">
        <v>2234</v>
      </c>
      <c r="N61" s="556"/>
      <c r="O61" s="556"/>
      <c r="P61" s="556"/>
      <c r="Q61" s="556"/>
      <c r="R61" s="556"/>
      <c r="S61" s="556"/>
      <c r="T61" s="556"/>
      <c r="U61" s="556"/>
      <c r="V61" s="556"/>
      <c r="W61" s="556"/>
      <c r="X61" s="1"/>
    </row>
    <row r="62" spans="1:24" x14ac:dyDescent="0.25">
      <c r="A62" s="568" t="s">
        <v>2241</v>
      </c>
      <c r="B62" s="556"/>
      <c r="C62" s="556"/>
      <c r="D62" s="556"/>
      <c r="E62" s="556"/>
      <c r="F62" s="556"/>
      <c r="G62" s="556"/>
      <c r="H62" s="556"/>
      <c r="I62" s="556"/>
      <c r="J62" s="556"/>
      <c r="K62" s="556"/>
      <c r="L62" s="1"/>
      <c r="M62" s="556" t="s">
        <v>2236</v>
      </c>
      <c r="N62" s="556"/>
      <c r="O62" s="556"/>
      <c r="P62" s="556"/>
      <c r="Q62" s="556"/>
      <c r="R62" s="556"/>
      <c r="S62" s="556"/>
      <c r="T62" s="556"/>
      <c r="U62" s="556"/>
      <c r="V62" s="556"/>
      <c r="W62" s="556"/>
      <c r="X62" s="1"/>
    </row>
    <row r="63" spans="1:24" x14ac:dyDescent="0.25">
      <c r="A63" s="568" t="s">
        <v>2242</v>
      </c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1"/>
      <c r="M63" s="556" t="s">
        <v>2243</v>
      </c>
      <c r="N63" s="556"/>
      <c r="O63" s="556"/>
      <c r="P63" s="556"/>
      <c r="Q63" s="556"/>
      <c r="R63" s="556"/>
      <c r="S63" s="556"/>
      <c r="T63" s="556"/>
      <c r="U63" s="556"/>
      <c r="V63" s="556"/>
      <c r="W63" s="556"/>
      <c r="X63" s="1"/>
    </row>
    <row r="64" spans="1:24" x14ac:dyDescent="0.25">
      <c r="A64" s="565" t="s">
        <v>2243</v>
      </c>
      <c r="B64" s="565"/>
      <c r="C64" s="565"/>
      <c r="D64" s="565"/>
      <c r="E64" s="565"/>
      <c r="F64" s="565"/>
      <c r="G64" s="565"/>
      <c r="H64" s="565"/>
      <c r="I64" s="565"/>
      <c r="J64" s="565"/>
      <c r="K64" s="56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</sheetData>
  <mergeCells count="18">
    <mergeCell ref="S13:S14"/>
    <mergeCell ref="T13:T14"/>
    <mergeCell ref="Q12:R12"/>
    <mergeCell ref="S12:T12"/>
    <mergeCell ref="D13:E13"/>
    <mergeCell ref="H13:I13"/>
    <mergeCell ref="M13:M14"/>
    <mergeCell ref="N13:N14"/>
    <mergeCell ref="O13:O14"/>
    <mergeCell ref="P13:P14"/>
    <mergeCell ref="Q13:Q14"/>
    <mergeCell ref="R13:R14"/>
    <mergeCell ref="H3:M4"/>
    <mergeCell ref="B12:C12"/>
    <mergeCell ref="D12:E12"/>
    <mergeCell ref="F12:G12"/>
    <mergeCell ref="H12:I12"/>
    <mergeCell ref="J12:K12"/>
  </mergeCells>
  <conditionalFormatting sqref="E2">
    <cfRule type="expression" dxfId="7" priority="1">
      <formula>AND(RIGHT(#REF!,4)="From",#REF!&lt;&gt;"MIR Code From")</formula>
    </cfRule>
  </conditionalFormatting>
  <conditionalFormatting sqref="E2">
    <cfRule type="expression" dxfId="6" priority="2">
      <formula>AND(#REF!&lt;&gt;"",RIGHT(#REF!,2)="To")</formula>
    </cfRule>
  </conditionalFormatting>
  <hyperlinks>
    <hyperlink ref="E2" location="'Assumptions-&gt;'!A1" display="у перечню форм"/>
  </hyperlinks>
  <pageMargins left="0.70866141732283472" right="0.70866141732283472" top="0.74803149606299213" bottom="0.74803149606299213" header="0.31496062992125984" footer="0.31496062992125984"/>
  <pageSetup paperSize="8" scale="51" fitToHeight="3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W1"/>
  <sheetViews>
    <sheetView workbookViewId="0">
      <selection activeCell="W15" sqref="W15"/>
    </sheetView>
  </sheetViews>
  <sheetFormatPr defaultRowHeight="15" x14ac:dyDescent="0.25"/>
  <cols>
    <col min="23" max="23" width="24.42578125" customWidth="1"/>
  </cols>
  <sheetData>
    <row r="1" spans="23:23" x14ac:dyDescent="0.25">
      <c r="W1" s="162" t="s">
        <v>313</v>
      </c>
    </row>
  </sheetData>
  <conditionalFormatting sqref="W1">
    <cfRule type="expression" dxfId="5" priority="1">
      <formula>AND(RIGHT(#REF!,4)="From",#REF!&lt;&gt;"MIR Code From")</formula>
    </cfRule>
  </conditionalFormatting>
  <conditionalFormatting sqref="W1">
    <cfRule type="expression" dxfId="4" priority="2">
      <formula>AND(#REF!&lt;&gt;"",RIGHT(#REF!,2)="To")</formula>
    </cfRule>
  </conditionalFormatting>
  <hyperlinks>
    <hyperlink ref="W1" location="'Assumptions-&gt;'!A1" display="у перечню форм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V25"/>
  <sheetViews>
    <sheetView workbookViewId="0">
      <selection activeCell="V2" sqref="V2"/>
    </sheetView>
  </sheetViews>
  <sheetFormatPr defaultRowHeight="15" x14ac:dyDescent="0.25"/>
  <cols>
    <col min="22" max="22" width="17.42578125" customWidth="1"/>
  </cols>
  <sheetData>
    <row r="2" spans="22:22" x14ac:dyDescent="0.25">
      <c r="V2" s="162" t="s">
        <v>313</v>
      </c>
    </row>
    <row r="25" spans="1:1" x14ac:dyDescent="0.25">
      <c r="A25" t="s">
        <v>2245</v>
      </c>
    </row>
  </sheetData>
  <conditionalFormatting sqref="V2">
    <cfRule type="expression" dxfId="3" priority="1">
      <formula>AND(RIGHT(#REF!,4)="From",#REF!&lt;&gt;"MIR Code From")</formula>
    </cfRule>
  </conditionalFormatting>
  <conditionalFormatting sqref="V2">
    <cfRule type="expression" dxfId="2" priority="2">
      <formula>AND(#REF!&lt;&gt;"",RIGHT(#REF!,2)="To")</formula>
    </cfRule>
  </conditionalFormatting>
  <hyperlinks>
    <hyperlink ref="V2" location="'Assumptions-&gt;'!A1" display="у перечню форм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W2"/>
  <sheetViews>
    <sheetView workbookViewId="0">
      <selection activeCell="W22" sqref="W22"/>
    </sheetView>
  </sheetViews>
  <sheetFormatPr defaultRowHeight="15" x14ac:dyDescent="0.25"/>
  <sheetData>
    <row r="2" spans="23:23" x14ac:dyDescent="0.25">
      <c r="W2" s="162" t="s">
        <v>313</v>
      </c>
    </row>
  </sheetData>
  <conditionalFormatting sqref="W2">
    <cfRule type="expression" dxfId="1" priority="1">
      <formula>AND(RIGHT(#REF!,4)="From",#REF!&lt;&gt;"MIR Code From")</formula>
    </cfRule>
  </conditionalFormatting>
  <conditionalFormatting sqref="W2">
    <cfRule type="expression" dxfId="0" priority="2">
      <formula>AND(#REF!&lt;&gt;"",RIGHT(#REF!,2)="To")</formula>
    </cfRule>
  </conditionalFormatting>
  <hyperlinks>
    <hyperlink ref="W2" location="'Assumptions-&gt;'!A1" display="у перечню форм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Budget-&gt;</vt:lpstr>
      <vt:lpstr>Assumptions-&gt;</vt:lpstr>
      <vt:lpstr>Manual Adjustment</vt:lpstr>
      <vt:lpstr>Salary charging</vt:lpstr>
      <vt:lpstr>FX Rates</vt:lpstr>
      <vt:lpstr>Bonus charging</vt:lpstr>
      <vt:lpstr>Benefits</vt:lpstr>
      <vt:lpstr>Rates</vt:lpstr>
      <vt:lpstr>Compensation</vt:lpstr>
      <vt:lpstr>Vacancy</vt:lpstr>
      <vt:lpstr>Deferral</vt:lpstr>
      <vt:lpstr>Vacation Distr</vt:lpstr>
      <vt:lpstr>Finance Report</vt:lpstr>
      <vt:lpstr>Name by Name </vt:lpstr>
      <vt:lpstr>SameStore</vt:lpstr>
      <vt:lpstr>Samestore Summary</vt:lpstr>
      <vt:lpstr>План Vs Факт</vt:lpstr>
      <vt:lpstr>факторный анализ</vt:lpstr>
      <vt:lpstr>Comp&amp;Ben, YTD by LE </vt:lpstr>
      <vt:lpstr>Comp&amp;Ben, Montly</vt:lpstr>
      <vt:lpstr>Comp&amp;Ben, Montly Detailed</vt:lpstr>
      <vt:lpstr>HC Tracker-&gt;</vt:lpstr>
      <vt:lpstr>Form</vt:lpstr>
      <vt:lpstr> Summary_MIR</vt:lpstr>
      <vt:lpstr>Summary_GD</vt:lpstr>
      <vt:lpstr>Summary_MIR_pools</vt:lpstr>
      <vt:lpstr>Movement_ACT_MIR</vt:lpstr>
      <vt:lpstr>Movement_ACT_MIR_weekly</vt:lpstr>
      <vt:lpstr>Movement_TGT_MIR</vt:lpstr>
      <vt:lpstr>Movement_Vacancy_MIR</vt:lpstr>
      <vt:lpstr>Загрузка поименная Банк</vt:lpstr>
      <vt:lpstr>Загрузка МСФО Банк</vt:lpstr>
      <vt:lpstr>МСФО VTBC Comp_Non Comp</vt:lpstr>
      <vt:lpstr>Страхование</vt:lpstr>
      <vt:lpstr>COMP COST DASHBOARD</vt:lpstr>
      <vt:lpstr>НРБ регулярный отчет</vt:lpstr>
      <vt:lpstr>НП</vt:lpstr>
      <vt:lpstr>СП</vt:lpstr>
      <vt:lpstr>'COMP COST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2024-06-19T15:17:36Z</dcterms:created>
  <dcterms:modified xsi:type="dcterms:W3CDTF">2026-06-22T08:08:08Z</dcterms:modified>
</cp:coreProperties>
</file>